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IV-I - Nation\"/>
    </mc:Choice>
  </mc:AlternateContent>
  <xr:revisionPtr revIDLastSave="0" documentId="8_{C41D462B-EF31-4C88-B74C-CEC3661F6ECB}" xr6:coauthVersionLast="45" xr6:coauthVersionMax="45" xr10:uidLastSave="{00000000-0000-0000-0000-000000000000}"/>
  <bookViews>
    <workbookView xWindow="-120" yWindow="-120" windowWidth="29040" windowHeight="15225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1" l="1"/>
  <c r="G10" i="1" l="1"/>
  <c r="G19" i="1" s="1"/>
  <c r="F10" i="1"/>
  <c r="F19" i="1" s="1"/>
  <c r="B10" i="1"/>
  <c r="B19" i="1" s="1"/>
  <c r="A10" i="1"/>
  <c r="A17" i="1" s="1"/>
  <c r="G18" i="1" l="1"/>
  <c r="F17" i="1"/>
  <c r="F18" i="1"/>
  <c r="G17" i="1"/>
  <c r="B18" i="1"/>
  <c r="B17" i="1"/>
  <c r="A19" i="1"/>
  <c r="A18" i="1"/>
</calcChain>
</file>

<file path=xl/sharedStrings.xml><?xml version="1.0" encoding="utf-8"?>
<sst xmlns="http://schemas.openxmlformats.org/spreadsheetml/2006/main" count="36" uniqueCount="24">
  <si>
    <t>2016 5-year</t>
  </si>
  <si>
    <t>2009 5-year</t>
  </si>
  <si>
    <t>Peds</t>
  </si>
  <si>
    <t>Million walking trips per year</t>
  </si>
  <si>
    <t>Billion minutes walked</t>
  </si>
  <si>
    <t>Billion miles walked</t>
  </si>
  <si>
    <t>Bikes</t>
  </si>
  <si>
    <t>Million biking trips per year</t>
  </si>
  <si>
    <t>Billion minutes biking</t>
  </si>
  <si>
    <t>Billion miles biking</t>
  </si>
  <si>
    <t>Deaths per Million walking trips per year</t>
  </si>
  <si>
    <t>Deaths per Billion minutes walked</t>
  </si>
  <si>
    <t>Deaths per Billion miles walked</t>
  </si>
  <si>
    <t>Deaths per Million biking trips per year</t>
  </si>
  <si>
    <t>Deaths per Billion minutes biking</t>
  </si>
  <si>
    <t>Deaths per Billion miles biking</t>
  </si>
  <si>
    <t>Bicycling</t>
  </si>
  <si>
    <t>Walking</t>
  </si>
  <si>
    <t>Other</t>
  </si>
  <si>
    <t>Pedestrians and Bicyclists</t>
  </si>
  <si>
    <t>Trips</t>
  </si>
  <si>
    <t>Fatalities</t>
  </si>
  <si>
    <t>HSIP Funding</t>
  </si>
  <si>
    <t>Car occupants*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</si>
</sst>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9"/>
      <color rgb="FF222222"/>
      <name val="Inherit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 style="medium">
        <color rgb="FFEEEEE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 applyBorder="1"/>
    <xf numFmtId="3" fontId="0" fillId="0" borderId="0" xfId="0" applyNumberFormat="1"/>
    <xf numFmtId="3" fontId="2" fillId="3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3" fontId="2" fillId="3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9" fontId="0" fillId="0" borderId="0" xfId="0" applyNumberFormat="1"/>
    <xf numFmtId="0" fontId="3" fillId="0" borderId="0" xfId="0" applyFont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Deaths per Billion Miles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Sheet1!$C$40</c:f>
              <c:strCache>
                <c:ptCount val="1"/>
                <c:pt idx="0">
                  <c:v>Bicycling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Sheet1!$A$39:$B$39</c:f>
              <c:numCache>
                <c:formatCode>General</c:formatCode>
                <c:ptCount val="2"/>
                <c:pt idx="0">
                  <c:v>2017</c:v>
                </c:pt>
                <c:pt idx="1">
                  <c:v>2009</c:v>
                </c:pt>
              </c:numCache>
            </c:numRef>
          </c:cat>
          <c:val>
            <c:numRef>
              <c:f>Sheet1!$A$40:$B$40</c:f>
              <c:numCache>
                <c:formatCode>General</c:formatCode>
                <c:ptCount val="2"/>
                <c:pt idx="0">
                  <c:v>90.89411764705882</c:v>
                </c:pt>
                <c:pt idx="1">
                  <c:v>80.267857142857139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1-4F19-BE05-525ECD59FA07}"/>
            </c:ext>
          </c:extLst>
        </c:ser>
        <c:ser>
          <c:idx val="1"/>
          <c:order val="1"/>
          <c:tx>
            <c:strRef>
              <c:f>Sheet1!$C$41</c:f>
              <c:strCache>
                <c:ptCount val="1"/>
                <c:pt idx="0">
                  <c:v>Walking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Sheet1!$A$39:$B$39</c:f>
              <c:numCache>
                <c:formatCode>General</c:formatCode>
                <c:ptCount val="2"/>
                <c:pt idx="0">
                  <c:v>2017</c:v>
                </c:pt>
                <c:pt idx="1">
                  <c:v>2009</c:v>
                </c:pt>
              </c:numCache>
            </c:numRef>
          </c:cat>
          <c:val>
            <c:numRef>
              <c:f>Sheet1!$A$41:$B$41</c:f>
              <c:numCache>
                <c:formatCode>General</c:formatCode>
                <c:ptCount val="2"/>
                <c:pt idx="0">
                  <c:v>154.23738872403561</c:v>
                </c:pt>
                <c:pt idx="1">
                  <c:v>164.22222222222223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C1-4F19-BE05-525ECD59F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5518032"/>
        <c:axId val="935520112"/>
      </c:barChart>
      <c:catAx>
        <c:axId val="93551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5520112"/>
        <c:crosses val="autoZero"/>
        <c:auto val="1"/>
        <c:lblAlgn val="ctr"/>
        <c:lblOffset val="100"/>
        <c:noMultiLvlLbl val="0"/>
      </c:catAx>
      <c:valAx>
        <c:axId val="93552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551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>
                <a:latin typeface="Interstate BoldCompressed" panose="02000506040000020004" pitchFamily="50" charset="0"/>
              </a:rPr>
              <a:t>Deaths per Billion Minutes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Sheet1!$C$35</c:f>
              <c:strCache>
                <c:ptCount val="1"/>
                <c:pt idx="0">
                  <c:v>Bicycling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Sheet1!$A$34:$B$34</c:f>
              <c:numCache>
                <c:formatCode>General</c:formatCode>
                <c:ptCount val="2"/>
                <c:pt idx="0">
                  <c:v>2009</c:v>
                </c:pt>
                <c:pt idx="1">
                  <c:v>2017</c:v>
                </c:pt>
              </c:numCache>
            </c:numRef>
          </c:cat>
          <c:val>
            <c:numRef>
              <c:f>Sheet1!$A$35:$B$35</c:f>
              <c:numCache>
                <c:formatCode>General</c:formatCode>
                <c:ptCount val="2"/>
                <c:pt idx="0">
                  <c:v>9.0012515644555702</c:v>
                </c:pt>
                <c:pt idx="1">
                  <c:v>9.8797953964194374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F-44FF-97C7-8D80D5A46121}"/>
            </c:ext>
          </c:extLst>
        </c:ser>
        <c:ser>
          <c:idx val="1"/>
          <c:order val="1"/>
          <c:tx>
            <c:strRef>
              <c:f>Sheet1!$C$36</c:f>
              <c:strCache>
                <c:ptCount val="1"/>
                <c:pt idx="0">
                  <c:v>Walking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Sheet1!$A$34:$B$34</c:f>
              <c:numCache>
                <c:formatCode>General</c:formatCode>
                <c:ptCount val="2"/>
                <c:pt idx="0">
                  <c:v>2009</c:v>
                </c:pt>
                <c:pt idx="1">
                  <c:v>2017</c:v>
                </c:pt>
              </c:numCache>
            </c:numRef>
          </c:cat>
          <c:val>
            <c:numRef>
              <c:f>Sheet1!$A$36:$B$36</c:f>
              <c:numCache>
                <c:formatCode>General</c:formatCode>
                <c:ptCount val="2"/>
                <c:pt idx="0">
                  <c:v>7.4622149837133556</c:v>
                </c:pt>
                <c:pt idx="1">
                  <c:v>8.3700483091787437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7F-44FF-97C7-8D80D5A46121}"/>
            </c:ext>
          </c:extLst>
        </c:ser>
        <c:ser>
          <c:idx val="2"/>
          <c:order val="2"/>
          <c:tx>
            <c:strRef>
              <c:f>Sheet1!$C$37</c:f>
              <c:strCache>
                <c:ptCount val="1"/>
                <c:pt idx="0">
                  <c:v>Car occupants*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Sheet1!$A$34:$B$34</c:f>
              <c:numCache>
                <c:formatCode>General</c:formatCode>
                <c:ptCount val="2"/>
                <c:pt idx="0">
                  <c:v>2009</c:v>
                </c:pt>
                <c:pt idx="1">
                  <c:v>2017</c:v>
                </c:pt>
              </c:numCache>
            </c:numRef>
          </c:cat>
          <c:val>
            <c:numRef>
              <c:f>Sheet1!$A$37:$B$37</c:f>
              <c:numCache>
                <c:formatCode>General</c:formatCode>
                <c:ptCount val="2"/>
                <c:pt idx="0">
                  <c:v>0</c:v>
                </c:pt>
                <c:pt idx="1">
                  <c:v>4.74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8-4B8A-8F47-3DD63AD6D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9809040"/>
        <c:axId val="899814032"/>
      </c:barChart>
      <c:catAx>
        <c:axId val="89980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nterstate BoldCompressed" panose="02000506040000020004" pitchFamily="50" charset="0"/>
                <a:ea typeface="+mn-ea"/>
                <a:cs typeface="+mn-cs"/>
              </a:defRPr>
            </a:pPr>
            <a:endParaRPr lang="en-US"/>
          </a:p>
        </c:txPr>
        <c:crossAx val="899814032"/>
        <c:crosses val="autoZero"/>
        <c:auto val="1"/>
        <c:lblAlgn val="ctr"/>
        <c:lblOffset val="100"/>
        <c:noMultiLvlLbl val="0"/>
      </c:catAx>
      <c:valAx>
        <c:axId val="899814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nterstate BoldCompressed" panose="02000506040000020004" pitchFamily="50" charset="0"/>
                <a:ea typeface="+mn-ea"/>
                <a:cs typeface="+mn-cs"/>
              </a:defRPr>
            </a:pPr>
            <a:endParaRPr lang="en-US"/>
          </a:p>
        </c:txPr>
        <c:crossAx val="89980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nterstate BoldCompressed" panose="02000506040000020004" pitchFamily="50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Deaths per Million Trips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Sheet1!$C$30</c:f>
              <c:strCache>
                <c:ptCount val="1"/>
                <c:pt idx="0">
                  <c:v>Bicycling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Sheet1!$A$29:$B$29</c:f>
              <c:numCache>
                <c:formatCode>General</c:formatCode>
                <c:ptCount val="2"/>
                <c:pt idx="0">
                  <c:v>2017</c:v>
                </c:pt>
                <c:pt idx="1">
                  <c:v>2009</c:v>
                </c:pt>
              </c:numCache>
            </c:numRef>
          </c:cat>
          <c:val>
            <c:numRef>
              <c:f>Sheet1!$A$30:$B$30</c:f>
              <c:numCache>
                <c:formatCode>General</c:formatCode>
                <c:ptCount val="2"/>
                <c:pt idx="0">
                  <c:v>0.20390604381103195</c:v>
                </c:pt>
                <c:pt idx="1">
                  <c:v>0.17618814306712396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62-4A8B-8038-C03FC7C46F3F}"/>
            </c:ext>
          </c:extLst>
        </c:ser>
        <c:ser>
          <c:idx val="1"/>
          <c:order val="1"/>
          <c:tx>
            <c:strRef>
              <c:f>Sheet1!$C$31</c:f>
              <c:strCache>
                <c:ptCount val="1"/>
                <c:pt idx="0">
                  <c:v>Walking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Sheet1!$A$29:$B$29</c:f>
              <c:numCache>
                <c:formatCode>General</c:formatCode>
                <c:ptCount val="2"/>
                <c:pt idx="0">
                  <c:v>2017</c:v>
                </c:pt>
                <c:pt idx="1">
                  <c:v>2009</c:v>
                </c:pt>
              </c:numCache>
            </c:numRef>
          </c:cat>
          <c:val>
            <c:numRef>
              <c:f>Sheet1!$A$31:$B$31</c:f>
              <c:numCache>
                <c:formatCode>General</c:formatCode>
                <c:ptCount val="2"/>
                <c:pt idx="0">
                  <c:v>0.11576391982182628</c:v>
                </c:pt>
                <c:pt idx="1">
                  <c:v>0.11175121951219513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62-4A8B-8038-C03FC7C46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9811120"/>
        <c:axId val="899813200"/>
      </c:barChart>
      <c:catAx>
        <c:axId val="89981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813200"/>
        <c:crosses val="autoZero"/>
        <c:auto val="1"/>
        <c:lblAlgn val="ctr"/>
        <c:lblOffset val="100"/>
        <c:noMultiLvlLbl val="0"/>
      </c:catAx>
      <c:valAx>
        <c:axId val="89981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811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Sheet2!$A$2</c:f>
              <c:strCache>
                <c:ptCount val="1"/>
                <c:pt idx="0">
                  <c:v>Trips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F5-4224-B64D-A9A2DC1CF8B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F5-4224-B64D-A9A2DC1CF8B0}"/>
              </c:ext>
            </c:extLst>
          </c:dPt>
          <c:cat>
            <c:strRef>
              <c:f>Sheet2!$B$1:$C$1</c:f>
              <c:strCache>
                <c:ptCount val="2"/>
                <c:pt idx="0">
                  <c:v>Other</c:v>
                </c:pt>
                <c:pt idx="1">
                  <c:v>Pedestrians and Bicyclists</c:v>
                </c:pt>
              </c:strCache>
            </c:strRef>
          </c:cat>
          <c:val>
            <c:numRef>
              <c:f>Sheet2!$B$2:$C$2</c:f>
              <c:numCache>
                <c:formatCode>0%</c:formatCode>
                <c:ptCount val="2"/>
                <c:pt idx="0">
                  <c:v>0.88</c:v>
                </c:pt>
                <c:pt idx="1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8-4962-B3BB-884069EAD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Sheet2!$A$3</c:f>
              <c:strCache>
                <c:ptCount val="1"/>
                <c:pt idx="0">
                  <c:v>Fatalities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654-4008-AA4B-3E690CC5D5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654-4008-AA4B-3E690CC5D51B}"/>
              </c:ext>
            </c:extLst>
          </c:dPt>
          <c:cat>
            <c:strRef>
              <c:f>Sheet2!$B$1:$C$1</c:f>
              <c:strCache>
                <c:ptCount val="2"/>
                <c:pt idx="0">
                  <c:v>Other</c:v>
                </c:pt>
                <c:pt idx="1">
                  <c:v>Pedestrians and Bicyclists</c:v>
                </c:pt>
              </c:strCache>
            </c:strRef>
          </c:cat>
          <c:val>
            <c:numRef>
              <c:f>Sheet2!$B$3:$C$3</c:f>
              <c:numCache>
                <c:formatCode>0%</c:formatCode>
                <c:ptCount val="2"/>
                <c:pt idx="0">
                  <c:v>0.82</c:v>
                </c:pt>
                <c:pt idx="1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E-44B0-9F5C-597F06BEF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Sheet2!$A$4</c:f>
              <c:strCache>
                <c:ptCount val="1"/>
                <c:pt idx="0">
                  <c:v>HSIP Funding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CE8-4019-98C8-AC2702A278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CE8-4019-98C8-AC2702A27862}"/>
              </c:ext>
            </c:extLst>
          </c:dPt>
          <c:cat>
            <c:strRef>
              <c:f>Sheet2!$B$1:$C$1</c:f>
              <c:strCache>
                <c:ptCount val="2"/>
                <c:pt idx="0">
                  <c:v>Other</c:v>
                </c:pt>
                <c:pt idx="1">
                  <c:v>Pedestrians and Bicyclists</c:v>
                </c:pt>
              </c:strCache>
            </c:strRef>
          </c:cat>
          <c:val>
            <c:numRef>
              <c:f>Sheet2!$B$4:$C$4</c:f>
              <c:numCache>
                <c:formatCode>0%</c:formatCode>
                <c:ptCount val="2"/>
                <c:pt idx="0">
                  <c:v>0.99</c:v>
                </c:pt>
                <c:pt idx="1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F3-46DB-8C5D-6AA1B2126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Interstate BoldCompressed" panose="02000506040000020004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Sheet2!$C$1</c:f>
              <c:strCache>
                <c:ptCount val="1"/>
                <c:pt idx="0">
                  <c:v>Pedestrians and Bicyclists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Sheet2!$A$2:$A$4</c:f>
              <c:strCache>
                <c:ptCount val="3"/>
                <c:pt idx="0">
                  <c:v>Trips</c:v>
                </c:pt>
                <c:pt idx="1">
                  <c:v>Fatalities</c:v>
                </c:pt>
                <c:pt idx="2">
                  <c:v>HSIP Funding</c:v>
                </c:pt>
              </c:strCache>
            </c:strRef>
          </c:cat>
          <c:val>
            <c:numRef>
              <c:f>Sheet2!$C$2:$C$4</c:f>
              <c:numCache>
                <c:formatCode>0%</c:formatCode>
                <c:ptCount val="3"/>
                <c:pt idx="0">
                  <c:v>0.12</c:v>
                </c:pt>
                <c:pt idx="1">
                  <c:v>0.18</c:v>
                </c:pt>
                <c:pt idx="2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7-4FBA-9B57-A282CF967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2496784"/>
        <c:axId val="232500392"/>
      </c:barChart>
      <c:catAx>
        <c:axId val="23249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nterstate BoldCompressed" panose="02000506040000020004" pitchFamily="50" charset="0"/>
                <a:ea typeface="+mn-ea"/>
                <a:cs typeface="+mn-cs"/>
              </a:defRPr>
            </a:pPr>
            <a:endParaRPr lang="en-US"/>
          </a:p>
        </c:txPr>
        <c:crossAx val="232500392"/>
        <c:crosses val="autoZero"/>
        <c:auto val="1"/>
        <c:lblAlgn val="ctr"/>
        <c:lblOffset val="100"/>
        <c:noMultiLvlLbl val="0"/>
      </c:catAx>
      <c:valAx>
        <c:axId val="2325003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nterstate BoldCompressed" panose="02000506040000020004" pitchFamily="50" charset="0"/>
                <a:ea typeface="+mn-ea"/>
                <a:cs typeface="+mn-cs"/>
              </a:defRPr>
            </a:pPr>
            <a:endParaRPr lang="en-US"/>
          </a:p>
        </c:txPr>
        <c:crossAx val="232496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68036</xdr:colOff>
      <xdr:row>32</xdr:row>
      <xdr:rowOff>179613</xdr:rowOff>
    </xdr:from>
    <xdr:to>
      <xdr:col>38</xdr:col>
      <xdr:colOff>353786</xdr:colOff>
      <xdr:row>47</xdr:row>
      <xdr:rowOff>65313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299356</xdr:colOff>
      <xdr:row>11</xdr:row>
      <xdr:rowOff>95249</xdr:rowOff>
    </xdr:from>
    <xdr:to>
      <xdr:col>30</xdr:col>
      <xdr:colOff>476249</xdr:colOff>
      <xdr:row>51</xdr:row>
      <xdr:rowOff>13606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40821</xdr:colOff>
      <xdr:row>41</xdr:row>
      <xdr:rowOff>2722</xdr:rowOff>
    </xdr:from>
    <xdr:to>
      <xdr:col>13</xdr:col>
      <xdr:colOff>326571</xdr:colOff>
      <xdr:row>55</xdr:row>
      <xdr:rowOff>78922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4</xdr:row>
      <xdr:rowOff>104775</xdr:rowOff>
    </xdr:from>
    <xdr:to>
      <xdr:col>14</xdr:col>
      <xdr:colOff>342900</xdr:colOff>
      <xdr:row>18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E0E2FC-863C-463A-9FCF-AC8F816618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457200</xdr:colOff>
      <xdr:row>4</xdr:row>
      <xdr:rowOff>114300</xdr:rowOff>
    </xdr:from>
    <xdr:to>
      <xdr:col>22</xdr:col>
      <xdr:colOff>152400</xdr:colOff>
      <xdr:row>19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2A38FBD-C5D6-4A3B-B211-D327EB6D06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85725</xdr:colOff>
      <xdr:row>19</xdr:row>
      <xdr:rowOff>171450</xdr:rowOff>
    </xdr:from>
    <xdr:to>
      <xdr:col>18</xdr:col>
      <xdr:colOff>390525</xdr:colOff>
      <xdr:row>34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417111E-95EB-499E-A66B-7F7AE17E44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464343</xdr:colOff>
      <xdr:row>3</xdr:row>
      <xdr:rowOff>116680</xdr:rowOff>
    </xdr:from>
    <xdr:to>
      <xdr:col>34</xdr:col>
      <xdr:colOff>428624</xdr:colOff>
      <xdr:row>41</xdr:row>
      <xdr:rowOff>35717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C7A2D5A-4C8B-43BB-B651-DD8EFA58A5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10" zoomScale="70" zoomScaleNormal="70" workbookViewId="0">
      <selection activeCell="Q55" sqref="Q55"/>
    </sheetView>
  </sheetViews>
  <sheetFormatPr defaultRowHeight="15" x14ac:dyDescent="0.25"/>
  <cols>
    <col min="5" max="5" width="20.140625" customWidth="1"/>
  </cols>
  <sheetData>
    <row r="1" spans="1:8" x14ac:dyDescent="0.25">
      <c r="B1" t="s">
        <v>2</v>
      </c>
      <c r="G1" t="s">
        <v>6</v>
      </c>
    </row>
    <row r="2" spans="1:8" x14ac:dyDescent="0.25">
      <c r="A2" t="s">
        <v>0</v>
      </c>
      <c r="B2" s="6" t="s">
        <v>1</v>
      </c>
      <c r="F2" s="15" t="s">
        <v>0</v>
      </c>
      <c r="G2" s="15" t="s">
        <v>1</v>
      </c>
    </row>
    <row r="3" spans="1:8" ht="15.75" thickBot="1" x14ac:dyDescent="0.3"/>
    <row r="4" spans="1:8" ht="15.75" thickBot="1" x14ac:dyDescent="0.3">
      <c r="A4" s="4">
        <v>4818</v>
      </c>
      <c r="B4" s="7">
        <v>4892</v>
      </c>
      <c r="F4" s="14">
        <v>730</v>
      </c>
      <c r="G4" s="16">
        <v>784</v>
      </c>
    </row>
    <row r="5" spans="1:8" ht="15.75" thickBot="1" x14ac:dyDescent="0.3">
      <c r="A5" s="3">
        <v>4779</v>
      </c>
      <c r="B5" s="8">
        <v>4795</v>
      </c>
      <c r="F5" s="13">
        <v>747</v>
      </c>
      <c r="G5" s="17">
        <v>769</v>
      </c>
    </row>
    <row r="6" spans="1:8" ht="15.75" thickBot="1" x14ac:dyDescent="0.3">
      <c r="A6" s="4">
        <v>4910</v>
      </c>
      <c r="B6" s="7">
        <v>4699</v>
      </c>
      <c r="F6" s="14">
        <v>723</v>
      </c>
      <c r="G6" s="16">
        <v>699</v>
      </c>
    </row>
    <row r="7" spans="1:8" ht="15.75" thickBot="1" x14ac:dyDescent="0.3">
      <c r="A7" s="3">
        <v>5495</v>
      </c>
      <c r="B7" s="8">
        <v>4414</v>
      </c>
      <c r="F7" s="13">
        <v>828</v>
      </c>
      <c r="G7" s="17">
        <v>716</v>
      </c>
    </row>
    <row r="8" spans="1:8" ht="15.75" thickBot="1" x14ac:dyDescent="0.3">
      <c r="A8" s="4">
        <v>5987</v>
      </c>
      <c r="B8" s="7">
        <v>4109</v>
      </c>
      <c r="F8" s="14">
        <v>835</v>
      </c>
      <c r="G8" s="16">
        <v>628</v>
      </c>
    </row>
    <row r="10" spans="1:8" x14ac:dyDescent="0.25">
      <c r="A10" s="2">
        <f>AVERAGE(A4:A8)</f>
        <v>5197.8</v>
      </c>
      <c r="B10" s="2">
        <f>AVERAGE(B4:B8)</f>
        <v>4581.8</v>
      </c>
      <c r="F10" s="2">
        <f t="shared" ref="F10:G10" si="0">AVERAGE(F4:F8)</f>
        <v>772.6</v>
      </c>
      <c r="G10" s="2">
        <f t="shared" si="0"/>
        <v>719.2</v>
      </c>
    </row>
    <row r="13" spans="1:8" x14ac:dyDescent="0.25">
      <c r="A13" s="9">
        <v>44900</v>
      </c>
      <c r="B13" s="9">
        <v>41000</v>
      </c>
      <c r="C13" t="s">
        <v>3</v>
      </c>
      <c r="F13" s="10">
        <v>3789</v>
      </c>
      <c r="G13" s="10">
        <v>4082</v>
      </c>
      <c r="H13" s="15" t="s">
        <v>7</v>
      </c>
    </row>
    <row r="14" spans="1:8" x14ac:dyDescent="0.25">
      <c r="A14" s="9">
        <v>621</v>
      </c>
      <c r="B14">
        <v>614</v>
      </c>
      <c r="C14" t="s">
        <v>4</v>
      </c>
      <c r="F14" s="11">
        <v>78.2</v>
      </c>
      <c r="G14" s="11">
        <v>79.900000000000006</v>
      </c>
      <c r="H14" s="15" t="s">
        <v>8</v>
      </c>
    </row>
    <row r="15" spans="1:8" x14ac:dyDescent="0.25">
      <c r="A15">
        <v>33.700000000000003</v>
      </c>
      <c r="B15">
        <v>27.9</v>
      </c>
      <c r="C15" t="s">
        <v>5</v>
      </c>
      <c r="F15" s="12">
        <v>8.5</v>
      </c>
      <c r="G15" s="12">
        <v>8.9600000000000009</v>
      </c>
      <c r="H15" s="15" t="s">
        <v>9</v>
      </c>
    </row>
    <row r="16" spans="1:8" s="5" customFormat="1" x14ac:dyDescent="0.25"/>
    <row r="17" spans="1:14" x14ac:dyDescent="0.25">
      <c r="A17">
        <f>A10/A13</f>
        <v>0.11576391982182628</v>
      </c>
      <c r="B17" s="5">
        <f>B10/B13</f>
        <v>0.11175121951219513</v>
      </c>
      <c r="C17" s="1" t="s">
        <v>10</v>
      </c>
      <c r="F17" s="15">
        <f>F10/F13</f>
        <v>0.20390604381103195</v>
      </c>
      <c r="G17" s="15">
        <f>G10/G13</f>
        <v>0.17618814306712396</v>
      </c>
      <c r="H17" s="1" t="s">
        <v>13</v>
      </c>
    </row>
    <row r="18" spans="1:14" x14ac:dyDescent="0.25">
      <c r="A18" s="5">
        <f>A10/A14</f>
        <v>8.3700483091787437</v>
      </c>
      <c r="B18" s="5">
        <f>B10/B14</f>
        <v>7.4622149837133556</v>
      </c>
      <c r="C18" s="1" t="s">
        <v>11</v>
      </c>
      <c r="F18" s="15">
        <f>F10/F14</f>
        <v>9.8797953964194374</v>
      </c>
      <c r="G18" s="15">
        <f>G10/G14</f>
        <v>9.0012515644555702</v>
      </c>
      <c r="H18" s="1" t="s">
        <v>14</v>
      </c>
    </row>
    <row r="19" spans="1:14" x14ac:dyDescent="0.25">
      <c r="A19" s="5">
        <f>A10/A15</f>
        <v>154.23738872403561</v>
      </c>
      <c r="B19" s="5">
        <f>B10/B15</f>
        <v>164.22222222222223</v>
      </c>
      <c r="C19" s="1" t="s">
        <v>12</v>
      </c>
      <c r="F19" s="15">
        <f>F10/F15</f>
        <v>90.89411764705882</v>
      </c>
      <c r="G19" s="15">
        <f>G10/G15</f>
        <v>80.267857142857139</v>
      </c>
      <c r="H19" s="1" t="s">
        <v>15</v>
      </c>
    </row>
    <row r="23" spans="1:14" x14ac:dyDescent="0.25">
      <c r="N23" s="20">
        <v>23897</v>
      </c>
    </row>
    <row r="24" spans="1:14" x14ac:dyDescent="0.25">
      <c r="N24" s="19">
        <v>5040</v>
      </c>
    </row>
    <row r="25" spans="1:14" x14ac:dyDescent="0.25">
      <c r="N25">
        <f>N23/N24</f>
        <v>4.7414682539682538</v>
      </c>
    </row>
    <row r="29" spans="1:14" x14ac:dyDescent="0.25">
      <c r="A29" s="15">
        <v>2017</v>
      </c>
      <c r="B29" s="15">
        <v>2009</v>
      </c>
      <c r="C29" s="15"/>
      <c r="F29">
        <v>2017</v>
      </c>
      <c r="G29">
        <v>2009</v>
      </c>
    </row>
    <row r="30" spans="1:14" x14ac:dyDescent="0.25">
      <c r="A30" s="15">
        <v>0.20390604381103195</v>
      </c>
      <c r="B30" s="15">
        <v>0.17618814306712396</v>
      </c>
      <c r="C30" s="15" t="s">
        <v>16</v>
      </c>
      <c r="F30">
        <v>0.20390604381103195</v>
      </c>
      <c r="G30">
        <v>0.17618814306712396</v>
      </c>
      <c r="H30" t="s">
        <v>13</v>
      </c>
    </row>
    <row r="31" spans="1:14" x14ac:dyDescent="0.25">
      <c r="A31" s="15">
        <v>0.11576391982182628</v>
      </c>
      <c r="B31" s="15">
        <v>0.11175121951219513</v>
      </c>
      <c r="C31" s="15" t="s">
        <v>17</v>
      </c>
      <c r="F31">
        <v>9.8797953964194374</v>
      </c>
      <c r="G31">
        <v>9.0012515644555702</v>
      </c>
      <c r="H31" t="s">
        <v>14</v>
      </c>
    </row>
    <row r="32" spans="1:14" x14ac:dyDescent="0.25">
      <c r="F32">
        <v>90.89411764705882</v>
      </c>
      <c r="G32">
        <v>80.267857142857139</v>
      </c>
      <c r="H32" t="s">
        <v>15</v>
      </c>
    </row>
    <row r="33" spans="1:8" x14ac:dyDescent="0.25">
      <c r="F33">
        <v>0.11576391982182628</v>
      </c>
      <c r="G33">
        <v>0.11175121951219513</v>
      </c>
      <c r="H33" t="s">
        <v>10</v>
      </c>
    </row>
    <row r="34" spans="1:8" x14ac:dyDescent="0.25">
      <c r="A34" s="15">
        <v>2009</v>
      </c>
      <c r="B34" s="15">
        <v>2017</v>
      </c>
      <c r="C34" s="15"/>
      <c r="F34">
        <v>8.3700483091787437</v>
      </c>
      <c r="G34">
        <v>7.4622149837133556</v>
      </c>
      <c r="H34" t="s">
        <v>11</v>
      </c>
    </row>
    <row r="35" spans="1:8" x14ac:dyDescent="0.25">
      <c r="A35" s="15">
        <v>9.0012515644555702</v>
      </c>
      <c r="B35" s="15">
        <v>9.8797953964194374</v>
      </c>
      <c r="C35" s="15" t="s">
        <v>16</v>
      </c>
      <c r="F35">
        <v>154.23738872403561</v>
      </c>
      <c r="G35">
        <v>164.22222222222223</v>
      </c>
      <c r="H35" t="s">
        <v>12</v>
      </c>
    </row>
    <row r="36" spans="1:8" x14ac:dyDescent="0.25">
      <c r="A36" s="15">
        <v>7.4622149837133556</v>
      </c>
      <c r="B36" s="15">
        <v>8.3700483091787437</v>
      </c>
      <c r="C36" s="15" t="s">
        <v>17</v>
      </c>
    </row>
    <row r="37" spans="1:8" x14ac:dyDescent="0.25">
      <c r="A37" s="15">
        <v>0</v>
      </c>
      <c r="B37" s="15">
        <v>4.74</v>
      </c>
      <c r="C37" t="s">
        <v>23</v>
      </c>
    </row>
    <row r="39" spans="1:8" x14ac:dyDescent="0.25">
      <c r="A39" s="15">
        <v>2017</v>
      </c>
      <c r="B39" s="15">
        <v>2009</v>
      </c>
      <c r="C39" s="15"/>
    </row>
    <row r="40" spans="1:8" x14ac:dyDescent="0.25">
      <c r="A40" s="15">
        <v>90.89411764705882</v>
      </c>
      <c r="B40" s="15">
        <v>80.267857142857139</v>
      </c>
      <c r="C40" s="15" t="s">
        <v>16</v>
      </c>
    </row>
    <row r="41" spans="1:8" x14ac:dyDescent="0.25">
      <c r="A41" s="15">
        <v>154.23738872403561</v>
      </c>
      <c r="B41" s="15">
        <v>164.22222222222223</v>
      </c>
      <c r="C41" s="15" t="s">
        <v>17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35498-4C81-4AC0-ADA1-9F3FA5089FB5}">
  <dimension ref="A1:C4"/>
  <sheetViews>
    <sheetView zoomScale="80" zoomScaleNormal="80" workbookViewId="0">
      <selection activeCell="V32" sqref="V32"/>
    </sheetView>
  </sheetViews>
  <sheetFormatPr defaultRowHeight="15" x14ac:dyDescent="0.25"/>
  <cols>
    <col min="1" max="1" width="17.85546875" style="15" customWidth="1"/>
  </cols>
  <sheetData>
    <row r="1" spans="1:3" x14ac:dyDescent="0.25">
      <c r="B1" t="s">
        <v>18</v>
      </c>
      <c r="C1" t="s">
        <v>19</v>
      </c>
    </row>
    <row r="2" spans="1:3" x14ac:dyDescent="0.25">
      <c r="A2" s="15" t="s">
        <v>20</v>
      </c>
      <c r="B2" s="18">
        <v>0.88</v>
      </c>
      <c r="C2" s="18">
        <v>0.12</v>
      </c>
    </row>
    <row r="3" spans="1:3" x14ac:dyDescent="0.25">
      <c r="A3" s="15" t="s">
        <v>21</v>
      </c>
      <c r="B3" s="18">
        <v>0.82</v>
      </c>
      <c r="C3" s="18">
        <v>0.18</v>
      </c>
    </row>
    <row r="4" spans="1:3" x14ac:dyDescent="0.25">
      <c r="A4" s="15" t="s">
        <v>22</v>
      </c>
      <c r="B4" s="18">
        <v>0.99</v>
      </c>
      <c r="C4" s="18">
        <v>0.01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Bikeleague Admin</dc:creator>
  <cp:lastModifiedBy>Kenneth McLeod</cp:lastModifiedBy>
  <dcterms:created xsi:type="dcterms:W3CDTF">2018-10-12T20:20:48Z</dcterms:created>
  <dcterms:modified xsi:type="dcterms:W3CDTF">2020-08-19T18:41:16Z</dcterms:modified>
</cp:coreProperties>
</file>