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-Updated\"/>
    </mc:Choice>
  </mc:AlternateContent>
  <xr:revisionPtr revIDLastSave="0" documentId="13_ncr:1_{1A61B81D-6D62-4E57-B453-B1E0DF5CBBF5}" xr6:coauthVersionLast="40" xr6:coauthVersionMax="40" xr10:uidLastSave="{00000000-0000-0000-0000-000000000000}"/>
  <bookViews>
    <workbookView xWindow="0" yWindow="0" windowWidth="19200" windowHeight="6850" activeTab="1" xr2:uid="{00000000-000D-0000-FFFF-FFFF00000000}"/>
  </bookViews>
  <sheets>
    <sheet name="Data" sheetId="1" r:id="rId1"/>
    <sheet name="Formatted" sheetId="2" r:id="rId2"/>
  </sheets>
  <definedNames>
    <definedName name="_xlnm._FilterDatabase" localSheetId="1" hidden="1">Formatted!$A$1:$F$51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D54" i="2"/>
  <c r="C54" i="2"/>
  <c r="B54" i="2"/>
  <c r="E51" i="2" l="1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54" i="2" l="1"/>
  <c r="D54" i="1"/>
  <c r="C54" i="1"/>
  <c r="B54" i="1"/>
</calcChain>
</file>

<file path=xl/sharedStrings.xml><?xml version="1.0" encoding="utf-8"?>
<sst xmlns="http://schemas.openxmlformats.org/spreadsheetml/2006/main" count="217" uniqueCount="93">
  <si>
    <t>Routes and Trails for Biking and Walking</t>
  </si>
  <si>
    <t>State</t>
  </si>
  <si>
    <t>Number of Rail Trails</t>
  </si>
  <si>
    <t>Miles of Rail Trails</t>
  </si>
  <si>
    <t>Potential Miles of Rail Trails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</si>
  <si>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</si>
  <si>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</si>
  <si>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</si>
  <si>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</si>
  <si>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</si>
  <si>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</si>
  <si>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</si>
  <si>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</si>
  <si>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</si>
  <si>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Source: Rails To Trails Conservancy (Accessed 4/4/18)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</si>
  <si>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</si>
  <si>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</si>
  <si>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</si>
  <si>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</si>
  <si>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</si>
  <si>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</si>
  <si>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</si>
  <si>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</si>
  <si>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</si>
  <si>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</si>
  <si>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</si>
  <si>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</si>
  <si>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</si>
  <si>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</si>
  <si>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</si>
  <si>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</si>
  <si>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</si>
  <si>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</si>
  <si>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</si>
  <si>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</si>
  <si>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</si>
  <si>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</si>
  <si>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</si>
  <si>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</si>
  <si>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</si>
  <si>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</si>
  <si>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</si>
  <si>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</si>
  <si>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</si>
  <si>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</si>
  <si>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</si>
  <si>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</si>
  <si>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</si>
  <si>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</si>
  <si>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</si>
  <si>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</si>
  <si>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</si>
  <si>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</si>
  <si>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</si>
  <si>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</si>
  <si>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</si>
  <si>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of all States</t>
  </si>
  <si>
    <t xml:space="preserve"> Arizona</t>
  </si>
  <si>
    <t xml:space="preserve"> Connecticut</t>
  </si>
  <si>
    <t xml:space="preserve"> Florida</t>
  </si>
  <si>
    <t xml:space="preserve"> Georgia</t>
  </si>
  <si>
    <t xml:space="preserve"> Kentucky</t>
  </si>
  <si>
    <t xml:space="preserve"> Idaho</t>
  </si>
  <si>
    <t xml:space="preserve"> Illinois</t>
  </si>
  <si>
    <t xml:space="preserve"> Indiana</t>
  </si>
  <si>
    <t xml:space="preserve"> Kansas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</si>
  <si>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</si>
  <si>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</si>
  <si>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</si>
  <si>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</si>
  <si>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</si>
  <si>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Missouri</t>
  </si>
  <si>
    <t xml:space="preserve"> Nevada</t>
  </si>
  <si>
    <t xml:space="preserve"> New Hampshire</t>
  </si>
  <si>
    <t xml:space="preserve"> North Carolina</t>
  </si>
  <si>
    <t xml:space="preserve"> Ohio</t>
  </si>
  <si>
    <t xml:space="preserve"> Pennsylvania</t>
  </si>
  <si>
    <t xml:space="preserve"> Tennessee</t>
  </si>
  <si>
    <t xml:space="preserve"> Utah</t>
  </si>
  <si>
    <t xml:space="preserve"> Vermont</t>
  </si>
  <si>
    <t xml:space="preserve"> Virginia</t>
  </si>
  <si>
    <t xml:space="preserve"> Washington and the District of Columbia</t>
  </si>
  <si>
    <t xml:space="preserve"> Washington</t>
  </si>
  <si>
    <t>Yes</t>
  </si>
  <si>
    <t>No</t>
  </si>
  <si>
    <t>Average of all states</t>
  </si>
  <si>
    <t>Total of all States</t>
  </si>
  <si>
    <t>Number of states with Route Established</t>
  </si>
  <si>
    <t>Number of Rail Trails*83</t>
  </si>
  <si>
    <t>Miles of Rail Trails*83</t>
  </si>
  <si>
    <t>Miles of Potential Rail Trails*83</t>
  </si>
  <si>
    <t>U.S. Bicycle Route has been established in the state*84</t>
  </si>
  <si>
    <t>Percent of Miles of All Rail Trails that are not developed*83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</si>
</sst>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222222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39997558519241921"/>
        <bgColor theme="4" tint="0.59999389629810485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9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4" fillId="0" borderId="0" xfId="0" applyFont="1"/>
    <xf numFmtId="1" fontId="5" fillId="8" borderId="9" xfId="0" applyNumberFormat="1" applyFont="1" applyFill="1" applyBorder="1" applyAlignment="1">
      <alignment horizontal="center" wrapText="1"/>
    </xf>
    <xf numFmtId="1" fontId="5" fillId="8" borderId="9" xfId="2" applyNumberFormat="1" applyFont="1" applyFill="1" applyBorder="1" applyAlignment="1">
      <alignment horizontal="center" wrapText="1"/>
    </xf>
    <xf numFmtId="9" fontId="5" fillId="8" borderId="9" xfId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5" borderId="9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wrapText="1"/>
    </xf>
    <xf numFmtId="0" fontId="5" fillId="11" borderId="9" xfId="0" applyFont="1" applyFill="1" applyBorder="1" applyAlignment="1">
      <alignment horizontal="center"/>
    </xf>
    <xf numFmtId="9" fontId="5" fillId="6" borderId="9" xfId="1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9" fontId="5" fillId="10" borderId="9" xfId="1" applyFont="1" applyFill="1" applyBorder="1" applyAlignment="1">
      <alignment horizontal="center" wrapText="1"/>
    </xf>
    <xf numFmtId="0" fontId="2" fillId="8" borderId="0" xfId="0" applyFont="1" applyFill="1" applyBorder="1" applyAlignment="1">
      <alignment wrapText="1"/>
    </xf>
    <xf numFmtId="0" fontId="5" fillId="12" borderId="9" xfId="0" applyFont="1" applyFill="1" applyBorder="1" applyAlignment="1">
      <alignment horizontal="center" wrapText="1"/>
    </xf>
    <xf numFmtId="0" fontId="5" fillId="13" borderId="9" xfId="0" applyFont="1" applyFill="1" applyBorder="1" applyAlignment="1">
      <alignment horizontal="center" wrapText="1"/>
    </xf>
    <xf numFmtId="9" fontId="5" fillId="12" borderId="9" xfId="1" applyFont="1" applyFill="1" applyBorder="1" applyAlignment="1">
      <alignment horizontal="center" wrapText="1"/>
    </xf>
    <xf numFmtId="9" fontId="5" fillId="14" borderId="9" xfId="1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5" fillId="16" borderId="9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wrapText="1"/>
    </xf>
    <xf numFmtId="9" fontId="5" fillId="16" borderId="9" xfId="1" applyFont="1" applyFill="1" applyBorder="1" applyAlignment="1">
      <alignment horizontal="center" wrapText="1"/>
    </xf>
    <xf numFmtId="9" fontId="5" fillId="18" borderId="9" xfId="1" applyFont="1" applyFill="1" applyBorder="1" applyAlignment="1">
      <alignment horizontal="center" wrapText="1"/>
    </xf>
    <xf numFmtId="0" fontId="5" fillId="19" borderId="9" xfId="0" applyFont="1" applyFill="1" applyBorder="1" applyAlignment="1">
      <alignment horizontal="center" wrapText="1"/>
    </xf>
    <xf numFmtId="0" fontId="5" fillId="18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0" displayName="Table60" ref="A2:D52" totalsRowShown="0" headerRowDxfId="1">
  <autoFilter ref="A2:D52" xr:uid="{00000000-0009-0000-0100-000001000000}"/>
  <tableColumns count="4">
    <tableColumn id="1" xr3:uid="{00000000-0010-0000-0000-000001000000}" name="State" dataDxfId="0"/>
    <tableColumn id="2" xr3:uid="{00000000-0010-0000-0000-000002000000}" name="Number of Rail Trails"/>
    <tableColumn id="3" xr3:uid="{00000000-0010-0000-0000-000003000000}" name="Miles of Rail Trails"/>
    <tableColumn id="4" xr3:uid="{00000000-0010-0000-0000-000004000000}" name="Potential Miles of Rail Trai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workbookViewId="0">
      <selection activeCell="D3" sqref="D3"/>
    </sheetView>
  </sheetViews>
  <sheetFormatPr defaultColWidth="12.54296875" defaultRowHeight="18.5" x14ac:dyDescent="0.45"/>
  <cols>
    <col min="1" max="1" width="24.1796875" style="2" bestFit="1" customWidth="1"/>
    <col min="2" max="4" width="19" customWidth="1"/>
  </cols>
  <sheetData>
    <row r="1" spans="1:10" ht="42" customHeight="1" x14ac:dyDescent="0.75">
      <c r="A1" s="36" t="s">
        <v>0</v>
      </c>
      <c r="B1" s="36"/>
      <c r="C1" s="36"/>
      <c r="D1" s="36"/>
      <c r="E1" s="36"/>
      <c r="F1" s="36"/>
      <c r="G1" s="36"/>
      <c r="H1" s="36"/>
      <c r="J1" s="6" t="s">
        <v>6</v>
      </c>
    </row>
    <row r="2" spans="1:10" s="1" customFormat="1" ht="37" x14ac:dyDescent="0.45">
      <c r="A2" s="1" t="s">
        <v>1</v>
      </c>
      <c r="B2" s="1" t="s">
        <v>2</v>
      </c>
      <c r="C2" s="1" t="s">
        <v>3</v>
      </c>
      <c r="D2" s="1" t="s">
        <v>4</v>
      </c>
      <c r="J2" t="s">
        <v>57</v>
      </c>
    </row>
    <row r="3" spans="1:10" x14ac:dyDescent="0.45">
      <c r="A3" s="2" t="s">
        <v>5</v>
      </c>
      <c r="B3">
        <v>20</v>
      </c>
      <c r="C3">
        <v>85</v>
      </c>
      <c r="D3">
        <v>86</v>
      </c>
      <c r="J3" t="s">
        <v>58</v>
      </c>
    </row>
    <row r="4" spans="1:10" x14ac:dyDescent="0.45">
      <c r="A4" s="2" t="s">
        <v>6</v>
      </c>
      <c r="B4">
        <v>5</v>
      </c>
      <c r="C4">
        <v>47</v>
      </c>
      <c r="D4">
        <v>247</v>
      </c>
      <c r="J4" t="s">
        <v>59</v>
      </c>
    </row>
    <row r="5" spans="1:10" x14ac:dyDescent="0.45">
      <c r="A5" s="2" t="s">
        <v>7</v>
      </c>
      <c r="B5">
        <v>13</v>
      </c>
      <c r="C5">
        <v>73</v>
      </c>
      <c r="D5">
        <v>13</v>
      </c>
      <c r="J5" t="s">
        <v>60</v>
      </c>
    </row>
    <row r="6" spans="1:10" x14ac:dyDescent="0.45">
      <c r="A6" s="2" t="s">
        <v>8</v>
      </c>
      <c r="B6">
        <v>21</v>
      </c>
      <c r="C6">
        <v>73</v>
      </c>
      <c r="D6">
        <v>240</v>
      </c>
      <c r="J6" t="s">
        <v>61</v>
      </c>
    </row>
    <row r="7" spans="1:10" x14ac:dyDescent="0.45">
      <c r="A7" s="2" t="s">
        <v>9</v>
      </c>
      <c r="B7">
        <v>124</v>
      </c>
      <c r="C7">
        <v>1047</v>
      </c>
      <c r="D7">
        <v>673</v>
      </c>
      <c r="J7" t="s">
        <v>62</v>
      </c>
    </row>
    <row r="8" spans="1:10" x14ac:dyDescent="0.45">
      <c r="A8" s="2" t="s">
        <v>10</v>
      </c>
      <c r="B8">
        <v>41</v>
      </c>
      <c r="C8">
        <v>305</v>
      </c>
      <c r="D8">
        <v>131</v>
      </c>
      <c r="J8" t="s">
        <v>63</v>
      </c>
    </row>
    <row r="9" spans="1:10" x14ac:dyDescent="0.45">
      <c r="A9" s="2" t="s">
        <v>11</v>
      </c>
      <c r="B9">
        <v>22</v>
      </c>
      <c r="C9">
        <v>208</v>
      </c>
      <c r="D9">
        <v>94</v>
      </c>
      <c r="J9" t="s">
        <v>64</v>
      </c>
    </row>
    <row r="10" spans="1:10" ht="19" thickBot="1" x14ac:dyDescent="0.5">
      <c r="A10" s="2" t="s">
        <v>12</v>
      </c>
      <c r="B10">
        <v>6</v>
      </c>
      <c r="C10">
        <v>28</v>
      </c>
      <c r="D10">
        <v>20</v>
      </c>
      <c r="J10" t="s">
        <v>65</v>
      </c>
    </row>
    <row r="11" spans="1:10" x14ac:dyDescent="0.45">
      <c r="A11" s="2" t="s">
        <v>13</v>
      </c>
      <c r="B11">
        <v>54</v>
      </c>
      <c r="C11">
        <v>775</v>
      </c>
      <c r="D11">
        <v>431</v>
      </c>
      <c r="E11" s="37" t="s">
        <v>14</v>
      </c>
      <c r="F11" s="38"/>
      <c r="G11" s="39"/>
      <c r="J11" t="s">
        <v>66</v>
      </c>
    </row>
    <row r="12" spans="1:10" x14ac:dyDescent="0.45">
      <c r="A12" s="2" t="s">
        <v>15</v>
      </c>
      <c r="B12">
        <v>29</v>
      </c>
      <c r="C12">
        <v>205</v>
      </c>
      <c r="D12">
        <v>144</v>
      </c>
      <c r="E12" s="40"/>
      <c r="F12" s="41"/>
      <c r="G12" s="42"/>
      <c r="J12" t="s">
        <v>67</v>
      </c>
    </row>
    <row r="13" spans="1:10" ht="19" thickBot="1" x14ac:dyDescent="0.5">
      <c r="A13" s="2" t="s">
        <v>16</v>
      </c>
      <c r="B13">
        <v>3</v>
      </c>
      <c r="C13">
        <v>17</v>
      </c>
      <c r="D13">
        <v>60</v>
      </c>
      <c r="E13" s="43"/>
      <c r="F13" s="44"/>
      <c r="G13" s="45"/>
      <c r="J13" t="s">
        <v>68</v>
      </c>
    </row>
    <row r="14" spans="1:10" x14ac:dyDescent="0.45">
      <c r="A14" s="2" t="s">
        <v>17</v>
      </c>
      <c r="B14">
        <v>23</v>
      </c>
      <c r="C14">
        <v>449</v>
      </c>
      <c r="D14">
        <v>68</v>
      </c>
      <c r="J14" t="s">
        <v>69</v>
      </c>
    </row>
    <row r="15" spans="1:10" x14ac:dyDescent="0.45">
      <c r="A15" s="2" t="s">
        <v>18</v>
      </c>
      <c r="B15">
        <v>82</v>
      </c>
      <c r="C15">
        <v>1031</v>
      </c>
      <c r="D15">
        <v>180</v>
      </c>
      <c r="J15" t="s">
        <v>70</v>
      </c>
    </row>
    <row r="16" spans="1:10" x14ac:dyDescent="0.45">
      <c r="A16" s="2" t="s">
        <v>19</v>
      </c>
      <c r="B16">
        <v>68</v>
      </c>
      <c r="C16">
        <v>457</v>
      </c>
      <c r="D16">
        <v>249</v>
      </c>
      <c r="J16" t="s">
        <v>71</v>
      </c>
    </row>
    <row r="17" spans="1:10" x14ac:dyDescent="0.45">
      <c r="A17" s="2" t="s">
        <v>20</v>
      </c>
      <c r="B17">
        <v>82</v>
      </c>
      <c r="C17">
        <v>859</v>
      </c>
      <c r="D17">
        <v>200</v>
      </c>
      <c r="J17" t="s">
        <v>72</v>
      </c>
    </row>
    <row r="18" spans="1:10" x14ac:dyDescent="0.45">
      <c r="A18" s="2" t="s">
        <v>21</v>
      </c>
      <c r="B18">
        <v>23</v>
      </c>
      <c r="C18">
        <v>278</v>
      </c>
      <c r="D18">
        <v>162</v>
      </c>
      <c r="J18" t="s">
        <v>73</v>
      </c>
    </row>
    <row r="19" spans="1:10" x14ac:dyDescent="0.45">
      <c r="A19" s="2" t="s">
        <v>22</v>
      </c>
      <c r="B19">
        <v>17</v>
      </c>
      <c r="C19">
        <v>101</v>
      </c>
      <c r="D19">
        <v>190</v>
      </c>
      <c r="J19" t="s">
        <v>74</v>
      </c>
    </row>
    <row r="20" spans="1:10" x14ac:dyDescent="0.45">
      <c r="A20" s="2" t="s">
        <v>23</v>
      </c>
      <c r="B20">
        <v>7</v>
      </c>
      <c r="C20">
        <v>134</v>
      </c>
      <c r="D20">
        <v>23</v>
      </c>
      <c r="J20" t="s">
        <v>75</v>
      </c>
    </row>
    <row r="21" spans="1:10" x14ac:dyDescent="0.45">
      <c r="A21" s="2" t="s">
        <v>24</v>
      </c>
      <c r="B21">
        <v>32</v>
      </c>
      <c r="C21">
        <v>399</v>
      </c>
      <c r="D21">
        <v>82</v>
      </c>
      <c r="J21" t="s">
        <v>76</v>
      </c>
    </row>
    <row r="22" spans="1:10" x14ac:dyDescent="0.45">
      <c r="A22" s="2" t="s">
        <v>25</v>
      </c>
      <c r="B22">
        <v>36</v>
      </c>
      <c r="C22">
        <v>185</v>
      </c>
      <c r="D22">
        <v>187</v>
      </c>
      <c r="J22" t="s">
        <v>77</v>
      </c>
    </row>
    <row r="23" spans="1:10" x14ac:dyDescent="0.45">
      <c r="A23" s="2" t="s">
        <v>26</v>
      </c>
      <c r="B23">
        <v>69</v>
      </c>
      <c r="C23">
        <v>342</v>
      </c>
      <c r="D23">
        <v>353</v>
      </c>
      <c r="J23" t="s">
        <v>78</v>
      </c>
    </row>
    <row r="24" spans="1:10" x14ac:dyDescent="0.45">
      <c r="A24" s="2" t="s">
        <v>27</v>
      </c>
      <c r="B24">
        <v>127</v>
      </c>
      <c r="C24">
        <v>2439</v>
      </c>
      <c r="D24">
        <v>227</v>
      </c>
      <c r="J24" t="s">
        <v>79</v>
      </c>
    </row>
    <row r="25" spans="1:10" x14ac:dyDescent="0.45">
      <c r="A25" s="2" t="s">
        <v>28</v>
      </c>
      <c r="B25">
        <v>73</v>
      </c>
      <c r="C25">
        <v>2104</v>
      </c>
      <c r="D25">
        <v>228</v>
      </c>
      <c r="J25" t="s">
        <v>80</v>
      </c>
    </row>
    <row r="26" spans="1:10" x14ac:dyDescent="0.45">
      <c r="A26" s="2" t="s">
        <v>29</v>
      </c>
      <c r="B26">
        <v>13</v>
      </c>
      <c r="C26">
        <v>108</v>
      </c>
      <c r="D26">
        <v>47</v>
      </c>
      <c r="J26" t="s">
        <v>82</v>
      </c>
    </row>
    <row r="27" spans="1:10" x14ac:dyDescent="0.45">
      <c r="A27" s="2" t="s">
        <v>30</v>
      </c>
      <c r="B27">
        <v>19</v>
      </c>
      <c r="C27">
        <v>434</v>
      </c>
      <c r="D27">
        <v>235</v>
      </c>
    </row>
    <row r="28" spans="1:10" x14ac:dyDescent="0.45">
      <c r="A28" s="2" t="s">
        <v>31</v>
      </c>
      <c r="B28">
        <v>19</v>
      </c>
      <c r="C28">
        <v>228</v>
      </c>
      <c r="D28">
        <v>75</v>
      </c>
    </row>
    <row r="29" spans="1:10" x14ac:dyDescent="0.45">
      <c r="A29" s="2" t="s">
        <v>32</v>
      </c>
      <c r="B29">
        <v>26</v>
      </c>
      <c r="C29">
        <v>451</v>
      </c>
      <c r="D29">
        <v>127</v>
      </c>
    </row>
    <row r="30" spans="1:10" x14ac:dyDescent="0.45">
      <c r="A30" s="2" t="s">
        <v>33</v>
      </c>
      <c r="B30">
        <v>5</v>
      </c>
      <c r="C30">
        <v>97</v>
      </c>
      <c r="D30">
        <v>2</v>
      </c>
    </row>
    <row r="31" spans="1:10" x14ac:dyDescent="0.45">
      <c r="A31" s="2" t="s">
        <v>34</v>
      </c>
      <c r="B31">
        <v>74</v>
      </c>
      <c r="C31">
        <v>544</v>
      </c>
      <c r="D31">
        <v>273</v>
      </c>
    </row>
    <row r="32" spans="1:10" x14ac:dyDescent="0.45">
      <c r="A32" s="2" t="s">
        <v>35</v>
      </c>
      <c r="B32">
        <v>52</v>
      </c>
      <c r="C32">
        <v>324</v>
      </c>
      <c r="D32">
        <v>186</v>
      </c>
    </row>
    <row r="33" spans="1:32" x14ac:dyDescent="0.45">
      <c r="A33" s="2" t="s">
        <v>36</v>
      </c>
      <c r="B33">
        <v>9</v>
      </c>
      <c r="C33">
        <v>31</v>
      </c>
      <c r="D33">
        <v>82</v>
      </c>
    </row>
    <row r="34" spans="1:32" x14ac:dyDescent="0.45">
      <c r="A34" s="2" t="s">
        <v>37</v>
      </c>
      <c r="B34">
        <v>107</v>
      </c>
      <c r="C34">
        <v>1087</v>
      </c>
      <c r="D34">
        <v>707</v>
      </c>
    </row>
    <row r="35" spans="1:32" x14ac:dyDescent="0.45">
      <c r="A35" s="2" t="s">
        <v>38</v>
      </c>
      <c r="B35">
        <v>31</v>
      </c>
      <c r="C35">
        <v>115</v>
      </c>
      <c r="D35">
        <v>147</v>
      </c>
    </row>
    <row r="36" spans="1:32" x14ac:dyDescent="0.45">
      <c r="A36" s="2" t="s">
        <v>39</v>
      </c>
      <c r="B36">
        <v>5</v>
      </c>
      <c r="C36">
        <v>36</v>
      </c>
      <c r="D36">
        <v>0</v>
      </c>
    </row>
    <row r="37" spans="1:32" x14ac:dyDescent="0.45">
      <c r="A37" s="2" t="s">
        <v>40</v>
      </c>
      <c r="B37">
        <v>95</v>
      </c>
      <c r="C37">
        <v>971</v>
      </c>
      <c r="D37">
        <v>307</v>
      </c>
    </row>
    <row r="38" spans="1:32" x14ac:dyDescent="0.45">
      <c r="A38" s="2" t="s">
        <v>41</v>
      </c>
      <c r="B38">
        <v>8</v>
      </c>
      <c r="C38">
        <v>52</v>
      </c>
      <c r="D38">
        <v>6</v>
      </c>
    </row>
    <row r="39" spans="1:32" x14ac:dyDescent="0.45">
      <c r="A39" s="2" t="s">
        <v>42</v>
      </c>
      <c r="B39">
        <v>21</v>
      </c>
      <c r="C39">
        <v>311</v>
      </c>
      <c r="D39">
        <v>198</v>
      </c>
    </row>
    <row r="40" spans="1:32" x14ac:dyDescent="0.45">
      <c r="A40" s="2" t="s">
        <v>43</v>
      </c>
      <c r="B40">
        <v>181</v>
      </c>
      <c r="C40">
        <v>1889</v>
      </c>
      <c r="D40">
        <v>661</v>
      </c>
    </row>
    <row r="41" spans="1:32" x14ac:dyDescent="0.45">
      <c r="A41" s="2" t="s">
        <v>44</v>
      </c>
      <c r="B41">
        <v>10</v>
      </c>
      <c r="C41">
        <v>64</v>
      </c>
      <c r="D41">
        <v>49</v>
      </c>
    </row>
    <row r="42" spans="1:32" x14ac:dyDescent="0.45">
      <c r="A42" s="2" t="s">
        <v>45</v>
      </c>
      <c r="B42">
        <v>26</v>
      </c>
      <c r="C42">
        <v>165</v>
      </c>
      <c r="D42">
        <v>56</v>
      </c>
    </row>
    <row r="43" spans="1:32" x14ac:dyDescent="0.45">
      <c r="A43" s="2" t="s">
        <v>46</v>
      </c>
      <c r="B43">
        <v>5</v>
      </c>
      <c r="C43">
        <v>147</v>
      </c>
      <c r="D43">
        <v>100</v>
      </c>
      <c r="G43" s="6" t="s">
        <v>6</v>
      </c>
      <c r="H43" t="s">
        <v>57</v>
      </c>
      <c r="I43" t="s">
        <v>58</v>
      </c>
      <c r="J43" t="s">
        <v>59</v>
      </c>
      <c r="K43" t="s">
        <v>60</v>
      </c>
      <c r="L43" t="s">
        <v>61</v>
      </c>
      <c r="M43" t="s">
        <v>62</v>
      </c>
      <c r="N43" t="s">
        <v>63</v>
      </c>
      <c r="O43" t="s">
        <v>64</v>
      </c>
      <c r="P43" t="s">
        <v>65</v>
      </c>
      <c r="Q43" t="s">
        <v>66</v>
      </c>
      <c r="R43" t="s">
        <v>67</v>
      </c>
      <c r="S43" t="s">
        <v>68</v>
      </c>
      <c r="T43" t="s">
        <v>69</v>
      </c>
      <c r="U43" t="s">
        <v>70</v>
      </c>
      <c r="V43" t="s">
        <v>71</v>
      </c>
      <c r="W43" t="s">
        <v>72</v>
      </c>
      <c r="X43" t="s">
        <v>73</v>
      </c>
      <c r="Y43" t="s">
        <v>74</v>
      </c>
      <c r="Z43" t="s">
        <v>75</v>
      </c>
      <c r="AA43" t="s">
        <v>76</v>
      </c>
      <c r="AB43" t="s">
        <v>77</v>
      </c>
      <c r="AC43" t="s">
        <v>78</v>
      </c>
      <c r="AD43" t="s">
        <v>79</v>
      </c>
      <c r="AE43" t="s">
        <v>80</v>
      </c>
      <c r="AF43" t="s">
        <v>81</v>
      </c>
    </row>
    <row r="44" spans="1:32" x14ac:dyDescent="0.45">
      <c r="A44" s="2" t="s">
        <v>47</v>
      </c>
      <c r="B44">
        <v>33</v>
      </c>
      <c r="C44">
        <v>135</v>
      </c>
      <c r="D44">
        <v>80</v>
      </c>
    </row>
    <row r="45" spans="1:32" x14ac:dyDescent="0.45">
      <c r="A45" s="2" t="s">
        <v>48</v>
      </c>
      <c r="B45">
        <v>34</v>
      </c>
      <c r="C45">
        <v>297</v>
      </c>
      <c r="D45">
        <v>142</v>
      </c>
    </row>
    <row r="46" spans="1:32" x14ac:dyDescent="0.45">
      <c r="A46" s="2" t="s">
        <v>49</v>
      </c>
      <c r="B46">
        <v>15</v>
      </c>
      <c r="C46">
        <v>153</v>
      </c>
      <c r="D46">
        <v>2</v>
      </c>
    </row>
    <row r="47" spans="1:32" x14ac:dyDescent="0.45">
      <c r="A47" s="2" t="s">
        <v>50</v>
      </c>
      <c r="B47">
        <v>17</v>
      </c>
      <c r="C47">
        <v>123</v>
      </c>
      <c r="D47">
        <v>81</v>
      </c>
    </row>
    <row r="48" spans="1:32" x14ac:dyDescent="0.45">
      <c r="A48" s="2" t="s">
        <v>51</v>
      </c>
      <c r="B48">
        <v>45</v>
      </c>
      <c r="C48">
        <v>407</v>
      </c>
      <c r="D48">
        <v>37</v>
      </c>
    </row>
    <row r="49" spans="1:4" x14ac:dyDescent="0.45">
      <c r="A49" s="2" t="s">
        <v>52</v>
      </c>
      <c r="B49">
        <v>82</v>
      </c>
      <c r="C49">
        <v>1063</v>
      </c>
      <c r="D49">
        <v>168</v>
      </c>
    </row>
    <row r="50" spans="1:4" x14ac:dyDescent="0.45">
      <c r="A50" s="2" t="s">
        <v>53</v>
      </c>
      <c r="B50">
        <v>66</v>
      </c>
      <c r="C50">
        <v>564</v>
      </c>
      <c r="D50">
        <v>80</v>
      </c>
    </row>
    <row r="51" spans="1:4" x14ac:dyDescent="0.45">
      <c r="A51" s="2" t="s">
        <v>54</v>
      </c>
      <c r="B51">
        <v>95</v>
      </c>
      <c r="C51">
        <v>1877</v>
      </c>
      <c r="D51">
        <v>189</v>
      </c>
    </row>
    <row r="52" spans="1:4" x14ac:dyDescent="0.45">
      <c r="A52" s="2" t="s">
        <v>55</v>
      </c>
      <c r="B52">
        <v>4</v>
      </c>
      <c r="C52">
        <v>51</v>
      </c>
      <c r="D52">
        <v>68</v>
      </c>
    </row>
    <row r="54" spans="1:4" x14ac:dyDescent="0.45">
      <c r="A54" s="3" t="s">
        <v>56</v>
      </c>
      <c r="B54" s="4">
        <f>AVERAGE(B3:B52)</f>
        <v>41.48</v>
      </c>
      <c r="C54" s="4">
        <f>AVERAGE(C3:C52)</f>
        <v>467.3</v>
      </c>
      <c r="D54" s="4">
        <f>AVERAGE(D3:D52)</f>
        <v>167.86</v>
      </c>
    </row>
  </sheetData>
  <mergeCells count="2">
    <mergeCell ref="A1:H1"/>
    <mergeCell ref="E11:G13"/>
  </mergeCells>
  <pageMargins left="0.7" right="0.7" top="0.75" bottom="0.75" header="0.3" footer="0.3"/>
  <pageSetup orientation="portrait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3C46-EF8A-40F6-B326-AFC3FDCD9B14}">
  <dimension ref="A1:F54"/>
  <sheetViews>
    <sheetView tabSelected="1" topLeftCell="A29" zoomScale="70" zoomScaleNormal="70" workbookViewId="0">
      <selection activeCell="F1" sqref="A1:F54"/>
    </sheetView>
  </sheetViews>
  <sheetFormatPr defaultRowHeight="14.5" x14ac:dyDescent="0.35"/>
  <cols>
    <col min="1" max="1" width="24.81640625" style="5" customWidth="1"/>
    <col min="2" max="4" width="21.6328125" style="5" customWidth="1"/>
    <col min="5" max="5" width="24.453125" style="5" customWidth="1"/>
    <col min="6" max="6" width="25.81640625" customWidth="1"/>
  </cols>
  <sheetData>
    <row r="1" spans="1:6" ht="46.5" x14ac:dyDescent="0.35">
      <c r="A1" s="11"/>
      <c r="B1" s="12" t="s">
        <v>88</v>
      </c>
      <c r="C1" s="12" t="s">
        <v>89</v>
      </c>
      <c r="D1" s="12" t="s">
        <v>90</v>
      </c>
      <c r="E1" s="12" t="s">
        <v>92</v>
      </c>
      <c r="F1" s="13" t="s">
        <v>91</v>
      </c>
    </row>
    <row r="2" spans="1:6" ht="15.5" x14ac:dyDescent="0.35">
      <c r="A2" s="14" t="s">
        <v>5</v>
      </c>
      <c r="B2" s="15">
        <v>20</v>
      </c>
      <c r="C2" s="15">
        <v>85</v>
      </c>
      <c r="D2" s="15">
        <v>86</v>
      </c>
      <c r="E2" s="24">
        <f t="shared" ref="E2:E33" si="0">D2/(C2+D2)</f>
        <v>0.50292397660818711</v>
      </c>
      <c r="F2" s="10" t="s">
        <v>84</v>
      </c>
    </row>
    <row r="3" spans="1:6" ht="15.5" x14ac:dyDescent="0.35">
      <c r="A3" s="16" t="s">
        <v>6</v>
      </c>
      <c r="B3" s="26">
        <v>5</v>
      </c>
      <c r="C3" s="26">
        <v>47</v>
      </c>
      <c r="D3" s="29">
        <v>247</v>
      </c>
      <c r="E3" s="25">
        <f t="shared" si="0"/>
        <v>0.84013605442176875</v>
      </c>
      <c r="F3" s="17" t="s">
        <v>83</v>
      </c>
    </row>
    <row r="4" spans="1:6" ht="15.5" x14ac:dyDescent="0.35">
      <c r="A4" s="14" t="s">
        <v>7</v>
      </c>
      <c r="B4" s="15">
        <v>13</v>
      </c>
      <c r="C4" s="22">
        <v>73</v>
      </c>
      <c r="D4" s="27">
        <v>13</v>
      </c>
      <c r="E4" s="18">
        <f t="shared" si="0"/>
        <v>0.15116279069767441</v>
      </c>
      <c r="F4" s="17" t="s">
        <v>83</v>
      </c>
    </row>
    <row r="5" spans="1:6" ht="15.5" x14ac:dyDescent="0.35">
      <c r="A5" s="16" t="s">
        <v>8</v>
      </c>
      <c r="B5" s="19">
        <v>21</v>
      </c>
      <c r="C5" s="23">
        <v>73</v>
      </c>
      <c r="D5" s="29">
        <v>240</v>
      </c>
      <c r="E5" s="25">
        <f t="shared" si="0"/>
        <v>0.76677316293929709</v>
      </c>
      <c r="F5" s="10" t="s">
        <v>84</v>
      </c>
    </row>
    <row r="6" spans="1:6" ht="15.5" x14ac:dyDescent="0.35">
      <c r="A6" s="14" t="s">
        <v>9</v>
      </c>
      <c r="B6" s="33">
        <v>124</v>
      </c>
      <c r="C6" s="28">
        <v>1047</v>
      </c>
      <c r="D6" s="33">
        <v>673</v>
      </c>
      <c r="E6" s="18">
        <f t="shared" si="0"/>
        <v>0.39127906976744187</v>
      </c>
      <c r="F6" s="10" t="s">
        <v>84</v>
      </c>
    </row>
    <row r="7" spans="1:6" ht="15.5" x14ac:dyDescent="0.35">
      <c r="A7" s="16" t="s">
        <v>10</v>
      </c>
      <c r="B7" s="19">
        <v>41</v>
      </c>
      <c r="C7" s="19">
        <v>305</v>
      </c>
      <c r="D7" s="19">
        <v>131</v>
      </c>
      <c r="E7" s="18">
        <f t="shared" si="0"/>
        <v>0.30045871559633025</v>
      </c>
      <c r="F7" s="10" t="s">
        <v>84</v>
      </c>
    </row>
    <row r="8" spans="1:6" ht="15.5" x14ac:dyDescent="0.35">
      <c r="A8" s="14" t="s">
        <v>11</v>
      </c>
      <c r="B8" s="15">
        <v>22</v>
      </c>
      <c r="C8" s="15">
        <v>208</v>
      </c>
      <c r="D8" s="15">
        <v>94</v>
      </c>
      <c r="E8" s="18">
        <f t="shared" si="0"/>
        <v>0.31125827814569534</v>
      </c>
      <c r="F8" s="17" t="s">
        <v>83</v>
      </c>
    </row>
    <row r="9" spans="1:6" ht="15.5" x14ac:dyDescent="0.35">
      <c r="A9" s="16" t="s">
        <v>12</v>
      </c>
      <c r="B9" s="23">
        <v>6</v>
      </c>
      <c r="C9" s="26">
        <v>28</v>
      </c>
      <c r="D9" s="23">
        <v>20</v>
      </c>
      <c r="E9" s="18">
        <f t="shared" si="0"/>
        <v>0.41666666666666669</v>
      </c>
      <c r="F9" s="10" t="s">
        <v>84</v>
      </c>
    </row>
    <row r="10" spans="1:6" ht="15.5" x14ac:dyDescent="0.35">
      <c r="A10" s="14" t="s">
        <v>13</v>
      </c>
      <c r="B10" s="15">
        <v>54</v>
      </c>
      <c r="C10" s="15">
        <v>775</v>
      </c>
      <c r="D10" s="33">
        <v>431</v>
      </c>
      <c r="E10" s="18">
        <f t="shared" si="0"/>
        <v>0.357379767827529</v>
      </c>
      <c r="F10" s="17" t="s">
        <v>83</v>
      </c>
    </row>
    <row r="11" spans="1:6" ht="15.5" x14ac:dyDescent="0.35">
      <c r="A11" s="16" t="s">
        <v>15</v>
      </c>
      <c r="B11" s="19">
        <v>29</v>
      </c>
      <c r="C11" s="19">
        <v>205</v>
      </c>
      <c r="D11" s="19">
        <v>144</v>
      </c>
      <c r="E11" s="18">
        <f t="shared" si="0"/>
        <v>0.41260744985673353</v>
      </c>
      <c r="F11" s="17" t="s">
        <v>83</v>
      </c>
    </row>
    <row r="12" spans="1:6" ht="15.5" x14ac:dyDescent="0.35">
      <c r="A12" s="14" t="s">
        <v>16</v>
      </c>
      <c r="B12" s="27">
        <v>3</v>
      </c>
      <c r="C12" s="27">
        <v>17</v>
      </c>
      <c r="D12" s="15">
        <v>60</v>
      </c>
      <c r="E12" s="25">
        <f t="shared" si="0"/>
        <v>0.77922077922077926</v>
      </c>
      <c r="F12" s="10" t="s">
        <v>84</v>
      </c>
    </row>
    <row r="13" spans="1:6" ht="15.5" x14ac:dyDescent="0.35">
      <c r="A13" s="16" t="s">
        <v>17</v>
      </c>
      <c r="B13" s="19">
        <v>23</v>
      </c>
      <c r="C13" s="19">
        <v>449</v>
      </c>
      <c r="D13" s="19">
        <v>68</v>
      </c>
      <c r="E13" s="30">
        <f t="shared" si="0"/>
        <v>0.13152804642166344</v>
      </c>
      <c r="F13" s="17" t="s">
        <v>83</v>
      </c>
    </row>
    <row r="14" spans="1:6" ht="15.5" x14ac:dyDescent="0.35">
      <c r="A14" s="14" t="s">
        <v>18</v>
      </c>
      <c r="B14" s="28">
        <v>82</v>
      </c>
      <c r="C14" s="28">
        <v>1031</v>
      </c>
      <c r="D14" s="15">
        <v>180</v>
      </c>
      <c r="E14" s="18">
        <f t="shared" si="0"/>
        <v>0.14863748967795209</v>
      </c>
      <c r="F14" s="17" t="s">
        <v>83</v>
      </c>
    </row>
    <row r="15" spans="1:6" ht="15.5" x14ac:dyDescent="0.35">
      <c r="A15" s="16" t="s">
        <v>19</v>
      </c>
      <c r="B15" s="19">
        <v>68</v>
      </c>
      <c r="C15" s="19">
        <v>457</v>
      </c>
      <c r="D15" s="29">
        <v>249</v>
      </c>
      <c r="E15" s="18">
        <f t="shared" si="0"/>
        <v>0.35269121813031162</v>
      </c>
      <c r="F15" s="17" t="s">
        <v>83</v>
      </c>
    </row>
    <row r="16" spans="1:6" ht="15.5" x14ac:dyDescent="0.35">
      <c r="A16" s="14" t="s">
        <v>20</v>
      </c>
      <c r="B16" s="28">
        <v>82</v>
      </c>
      <c r="C16" s="28">
        <v>859</v>
      </c>
      <c r="D16" s="15">
        <v>200</v>
      </c>
      <c r="E16" s="18">
        <f t="shared" si="0"/>
        <v>0.18885741265344666</v>
      </c>
      <c r="F16" s="10" t="s">
        <v>84</v>
      </c>
    </row>
    <row r="17" spans="1:6" ht="15.5" x14ac:dyDescent="0.35">
      <c r="A17" s="16" t="s">
        <v>21</v>
      </c>
      <c r="B17" s="19">
        <v>23</v>
      </c>
      <c r="C17" s="19">
        <v>278</v>
      </c>
      <c r="D17" s="19">
        <v>162</v>
      </c>
      <c r="E17" s="18">
        <f t="shared" si="0"/>
        <v>0.36818181818181817</v>
      </c>
      <c r="F17" s="17" t="s">
        <v>83</v>
      </c>
    </row>
    <row r="18" spans="1:6" ht="15.5" x14ac:dyDescent="0.35">
      <c r="A18" s="14" t="s">
        <v>22</v>
      </c>
      <c r="B18" s="15">
        <v>17</v>
      </c>
      <c r="C18" s="15">
        <v>101</v>
      </c>
      <c r="D18" s="15">
        <v>190</v>
      </c>
      <c r="E18" s="25">
        <f t="shared" si="0"/>
        <v>0.65292096219931273</v>
      </c>
      <c r="F18" s="17" t="s">
        <v>83</v>
      </c>
    </row>
    <row r="19" spans="1:6" ht="15.5" x14ac:dyDescent="0.35">
      <c r="A19" s="16" t="s">
        <v>23</v>
      </c>
      <c r="B19" s="23">
        <v>7</v>
      </c>
      <c r="C19" s="19">
        <v>134</v>
      </c>
      <c r="D19" s="23">
        <v>23</v>
      </c>
      <c r="E19" s="18">
        <f t="shared" si="0"/>
        <v>0.1464968152866242</v>
      </c>
      <c r="F19" s="10" t="s">
        <v>84</v>
      </c>
    </row>
    <row r="20" spans="1:6" ht="15.5" x14ac:dyDescent="0.35">
      <c r="A20" s="14" t="s">
        <v>24</v>
      </c>
      <c r="B20" s="15">
        <v>32</v>
      </c>
      <c r="C20" s="15">
        <v>399</v>
      </c>
      <c r="D20" s="15">
        <v>82</v>
      </c>
      <c r="E20" s="18">
        <f t="shared" si="0"/>
        <v>0.17047817047817049</v>
      </c>
      <c r="F20" s="17" t="s">
        <v>83</v>
      </c>
    </row>
    <row r="21" spans="1:6" ht="15.5" x14ac:dyDescent="0.35">
      <c r="A21" s="16" t="s">
        <v>25</v>
      </c>
      <c r="B21" s="19">
        <v>36</v>
      </c>
      <c r="C21" s="19">
        <v>185</v>
      </c>
      <c r="D21" s="19">
        <v>187</v>
      </c>
      <c r="E21" s="24">
        <f t="shared" si="0"/>
        <v>0.50268817204301075</v>
      </c>
      <c r="F21" s="17" t="s">
        <v>83</v>
      </c>
    </row>
    <row r="22" spans="1:6" ht="15.5" x14ac:dyDescent="0.35">
      <c r="A22" s="14" t="s">
        <v>26</v>
      </c>
      <c r="B22" s="15">
        <v>69</v>
      </c>
      <c r="C22" s="15">
        <v>342</v>
      </c>
      <c r="D22" s="33">
        <v>353</v>
      </c>
      <c r="E22" s="24">
        <f t="shared" si="0"/>
        <v>0.50791366906474822</v>
      </c>
      <c r="F22" s="17" t="s">
        <v>83</v>
      </c>
    </row>
    <row r="23" spans="1:6" ht="15.5" x14ac:dyDescent="0.35">
      <c r="A23" s="16" t="s">
        <v>27</v>
      </c>
      <c r="B23" s="32">
        <v>127</v>
      </c>
      <c r="C23" s="32">
        <v>2439</v>
      </c>
      <c r="D23" s="19">
        <v>227</v>
      </c>
      <c r="E23" s="31">
        <f t="shared" si="0"/>
        <v>8.5146286571642915E-2</v>
      </c>
      <c r="F23" s="17" t="s">
        <v>83</v>
      </c>
    </row>
    <row r="24" spans="1:6" ht="15.5" x14ac:dyDescent="0.35">
      <c r="A24" s="14" t="s">
        <v>28</v>
      </c>
      <c r="B24" s="15">
        <v>73</v>
      </c>
      <c r="C24" s="33">
        <v>2104</v>
      </c>
      <c r="D24" s="15">
        <v>228</v>
      </c>
      <c r="E24" s="30">
        <f t="shared" si="0"/>
        <v>9.7770154373927956E-2</v>
      </c>
      <c r="F24" s="17" t="s">
        <v>83</v>
      </c>
    </row>
    <row r="25" spans="1:6" ht="15.5" x14ac:dyDescent="0.35">
      <c r="A25" s="16" t="s">
        <v>29</v>
      </c>
      <c r="B25" s="19">
        <v>13</v>
      </c>
      <c r="C25" s="19">
        <v>108</v>
      </c>
      <c r="D25" s="23">
        <v>47</v>
      </c>
      <c r="E25" s="18">
        <f t="shared" si="0"/>
        <v>0.3032258064516129</v>
      </c>
      <c r="F25" s="10" t="s">
        <v>84</v>
      </c>
    </row>
    <row r="26" spans="1:6" ht="15.5" x14ac:dyDescent="0.35">
      <c r="A26" s="14" t="s">
        <v>30</v>
      </c>
      <c r="B26" s="15">
        <v>19</v>
      </c>
      <c r="C26" s="15">
        <v>434</v>
      </c>
      <c r="D26" s="15">
        <v>235</v>
      </c>
      <c r="E26" s="18">
        <f t="shared" si="0"/>
        <v>0.35127055306427502</v>
      </c>
      <c r="F26" s="17" t="s">
        <v>83</v>
      </c>
    </row>
    <row r="27" spans="1:6" ht="15.5" x14ac:dyDescent="0.35">
      <c r="A27" s="16" t="s">
        <v>31</v>
      </c>
      <c r="B27" s="19">
        <v>19</v>
      </c>
      <c r="C27" s="19">
        <v>228</v>
      </c>
      <c r="D27" s="19">
        <v>75</v>
      </c>
      <c r="E27" s="18">
        <f t="shared" si="0"/>
        <v>0.24752475247524752</v>
      </c>
      <c r="F27" s="10" t="s">
        <v>84</v>
      </c>
    </row>
    <row r="28" spans="1:6" ht="15.5" x14ac:dyDescent="0.35">
      <c r="A28" s="14" t="s">
        <v>32</v>
      </c>
      <c r="B28" s="15">
        <v>26</v>
      </c>
      <c r="C28" s="15">
        <v>451</v>
      </c>
      <c r="D28" s="15">
        <v>127</v>
      </c>
      <c r="E28" s="18">
        <f t="shared" si="0"/>
        <v>0.21972318339100347</v>
      </c>
      <c r="F28" s="10" t="s">
        <v>84</v>
      </c>
    </row>
    <row r="29" spans="1:6" ht="15.5" x14ac:dyDescent="0.35">
      <c r="A29" s="16" t="s">
        <v>33</v>
      </c>
      <c r="B29" s="26">
        <v>5</v>
      </c>
      <c r="C29" s="19">
        <v>97</v>
      </c>
      <c r="D29" s="26">
        <v>2</v>
      </c>
      <c r="E29" s="31">
        <f t="shared" si="0"/>
        <v>2.0202020202020204E-2</v>
      </c>
      <c r="F29" s="17" t="s">
        <v>83</v>
      </c>
    </row>
    <row r="30" spans="1:6" ht="15.5" x14ac:dyDescent="0.35">
      <c r="A30" s="14" t="s">
        <v>34</v>
      </c>
      <c r="B30" s="28">
        <v>74</v>
      </c>
      <c r="C30" s="15">
        <v>544</v>
      </c>
      <c r="D30" s="28">
        <v>273</v>
      </c>
      <c r="E30" s="18">
        <f t="shared" si="0"/>
        <v>0.33414932680538556</v>
      </c>
      <c r="F30" s="17" t="s">
        <v>83</v>
      </c>
    </row>
    <row r="31" spans="1:6" ht="15.5" x14ac:dyDescent="0.35">
      <c r="A31" s="16" t="s">
        <v>35</v>
      </c>
      <c r="B31" s="19">
        <v>52</v>
      </c>
      <c r="C31" s="19">
        <v>324</v>
      </c>
      <c r="D31" s="19">
        <v>186</v>
      </c>
      <c r="E31" s="18">
        <f t="shared" si="0"/>
        <v>0.36470588235294116</v>
      </c>
      <c r="F31" s="10" t="s">
        <v>84</v>
      </c>
    </row>
    <row r="32" spans="1:6" ht="15.5" x14ac:dyDescent="0.35">
      <c r="A32" s="14" t="s">
        <v>36</v>
      </c>
      <c r="B32" s="22">
        <v>9</v>
      </c>
      <c r="C32" s="27">
        <v>31</v>
      </c>
      <c r="D32" s="15">
        <v>82</v>
      </c>
      <c r="E32" s="25">
        <f t="shared" si="0"/>
        <v>0.72566371681415931</v>
      </c>
      <c r="F32" s="10" t="s">
        <v>84</v>
      </c>
    </row>
    <row r="33" spans="1:6" ht="15.5" x14ac:dyDescent="0.35">
      <c r="A33" s="16" t="s">
        <v>37</v>
      </c>
      <c r="B33" s="32">
        <v>107</v>
      </c>
      <c r="C33" s="32">
        <v>1087</v>
      </c>
      <c r="D33" s="32">
        <v>707</v>
      </c>
      <c r="E33" s="18">
        <f t="shared" si="0"/>
        <v>0.39409141583054624</v>
      </c>
      <c r="F33" s="10" t="s">
        <v>84</v>
      </c>
    </row>
    <row r="34" spans="1:6" ht="15.5" x14ac:dyDescent="0.35">
      <c r="A34" s="14" t="s">
        <v>38</v>
      </c>
      <c r="B34" s="15">
        <v>31</v>
      </c>
      <c r="C34" s="15">
        <v>115</v>
      </c>
      <c r="D34" s="15">
        <v>147</v>
      </c>
      <c r="E34" s="24">
        <f t="shared" ref="E34:E65" si="1">D34/(C34+D34)</f>
        <v>0.56106870229007633</v>
      </c>
      <c r="F34" s="17" t="s">
        <v>83</v>
      </c>
    </row>
    <row r="35" spans="1:6" ht="15.5" x14ac:dyDescent="0.35">
      <c r="A35" s="16" t="s">
        <v>39</v>
      </c>
      <c r="B35" s="26">
        <v>5</v>
      </c>
      <c r="C35" s="26">
        <v>36</v>
      </c>
      <c r="D35" s="26">
        <v>0</v>
      </c>
      <c r="E35" s="20">
        <f t="shared" si="1"/>
        <v>0</v>
      </c>
      <c r="F35" s="10" t="s">
        <v>84</v>
      </c>
    </row>
    <row r="36" spans="1:6" ht="15.5" x14ac:dyDescent="0.35">
      <c r="A36" s="14" t="s">
        <v>40</v>
      </c>
      <c r="B36" s="33">
        <v>95</v>
      </c>
      <c r="C36" s="28">
        <v>971</v>
      </c>
      <c r="D36" s="28">
        <v>307</v>
      </c>
      <c r="E36" s="18">
        <f t="shared" si="1"/>
        <v>0.24021909233176839</v>
      </c>
      <c r="F36" s="17" t="s">
        <v>83</v>
      </c>
    </row>
    <row r="37" spans="1:6" ht="15.5" x14ac:dyDescent="0.35">
      <c r="A37" s="16" t="s">
        <v>41</v>
      </c>
      <c r="B37" s="23">
        <v>8</v>
      </c>
      <c r="C37" s="23">
        <v>52</v>
      </c>
      <c r="D37" s="26">
        <v>6</v>
      </c>
      <c r="E37" s="30">
        <f t="shared" si="1"/>
        <v>0.10344827586206896</v>
      </c>
      <c r="F37" s="10" t="s">
        <v>84</v>
      </c>
    </row>
    <row r="38" spans="1:6" ht="15.5" x14ac:dyDescent="0.35">
      <c r="A38" s="14" t="s">
        <v>42</v>
      </c>
      <c r="B38" s="15">
        <v>21</v>
      </c>
      <c r="C38" s="15">
        <v>311</v>
      </c>
      <c r="D38" s="15">
        <v>198</v>
      </c>
      <c r="E38" s="18">
        <f t="shared" si="1"/>
        <v>0.38899803536345778</v>
      </c>
      <c r="F38" s="10" t="s">
        <v>84</v>
      </c>
    </row>
    <row r="39" spans="1:6" ht="15.5" x14ac:dyDescent="0.35">
      <c r="A39" s="16" t="s">
        <v>43</v>
      </c>
      <c r="B39" s="32">
        <v>181</v>
      </c>
      <c r="C39" s="32">
        <v>1889</v>
      </c>
      <c r="D39" s="32">
        <v>661</v>
      </c>
      <c r="E39" s="18">
        <f t="shared" si="1"/>
        <v>0.2592156862745098</v>
      </c>
      <c r="F39" s="17" t="s">
        <v>83</v>
      </c>
    </row>
    <row r="40" spans="1:6" ht="15.5" x14ac:dyDescent="0.35">
      <c r="A40" s="14" t="s">
        <v>44</v>
      </c>
      <c r="B40" s="15">
        <v>10</v>
      </c>
      <c r="C40" s="22">
        <v>64</v>
      </c>
      <c r="D40" s="22">
        <v>49</v>
      </c>
      <c r="E40" s="18">
        <f t="shared" si="1"/>
        <v>0.4336283185840708</v>
      </c>
      <c r="F40" s="10" t="s">
        <v>84</v>
      </c>
    </row>
    <row r="41" spans="1:6" ht="15.5" x14ac:dyDescent="0.35">
      <c r="A41" s="16" t="s">
        <v>45</v>
      </c>
      <c r="B41" s="19">
        <v>26</v>
      </c>
      <c r="C41" s="19">
        <v>165</v>
      </c>
      <c r="D41" s="19">
        <v>56</v>
      </c>
      <c r="E41" s="18">
        <f t="shared" si="1"/>
        <v>0.25339366515837103</v>
      </c>
      <c r="F41" s="10" t="s">
        <v>84</v>
      </c>
    </row>
    <row r="42" spans="1:6" ht="15.5" x14ac:dyDescent="0.35">
      <c r="A42" s="14" t="s">
        <v>46</v>
      </c>
      <c r="B42" s="22">
        <v>5</v>
      </c>
      <c r="C42" s="15">
        <v>147</v>
      </c>
      <c r="D42" s="15">
        <v>100</v>
      </c>
      <c r="E42" s="18">
        <f t="shared" si="1"/>
        <v>0.40485829959514169</v>
      </c>
      <c r="F42" s="10" t="s">
        <v>84</v>
      </c>
    </row>
    <row r="43" spans="1:6" ht="15.5" x14ac:dyDescent="0.35">
      <c r="A43" s="16" t="s">
        <v>47</v>
      </c>
      <c r="B43" s="19">
        <v>33</v>
      </c>
      <c r="C43" s="19">
        <v>135</v>
      </c>
      <c r="D43" s="19">
        <v>80</v>
      </c>
      <c r="E43" s="18">
        <f t="shared" si="1"/>
        <v>0.37209302325581395</v>
      </c>
      <c r="F43" s="17" t="s">
        <v>83</v>
      </c>
    </row>
    <row r="44" spans="1:6" ht="15.5" x14ac:dyDescent="0.35">
      <c r="A44" s="14" t="s">
        <v>48</v>
      </c>
      <c r="B44" s="15">
        <v>34</v>
      </c>
      <c r="C44" s="15">
        <v>297</v>
      </c>
      <c r="D44" s="15">
        <v>142</v>
      </c>
      <c r="E44" s="18">
        <f t="shared" si="1"/>
        <v>0.32346241457858771</v>
      </c>
      <c r="F44" s="10" t="s">
        <v>84</v>
      </c>
    </row>
    <row r="45" spans="1:6" ht="15.5" x14ac:dyDescent="0.35">
      <c r="A45" s="16" t="s">
        <v>49</v>
      </c>
      <c r="B45" s="19">
        <v>15</v>
      </c>
      <c r="C45" s="19">
        <v>153</v>
      </c>
      <c r="D45" s="26">
        <v>2</v>
      </c>
      <c r="E45" s="31">
        <f t="shared" si="1"/>
        <v>1.2903225806451613E-2</v>
      </c>
      <c r="F45" s="17" t="s">
        <v>83</v>
      </c>
    </row>
    <row r="46" spans="1:6" ht="15.5" x14ac:dyDescent="0.35">
      <c r="A46" s="14" t="s">
        <v>50</v>
      </c>
      <c r="B46" s="15">
        <v>17</v>
      </c>
      <c r="C46" s="15">
        <v>123</v>
      </c>
      <c r="D46" s="15">
        <v>81</v>
      </c>
      <c r="E46" s="18">
        <f t="shared" si="1"/>
        <v>0.39705882352941174</v>
      </c>
      <c r="F46" s="17" t="s">
        <v>83</v>
      </c>
    </row>
    <row r="47" spans="1:6" ht="15.5" x14ac:dyDescent="0.35">
      <c r="A47" s="16" t="s">
        <v>51</v>
      </c>
      <c r="B47" s="19">
        <v>45</v>
      </c>
      <c r="C47" s="19">
        <v>407</v>
      </c>
      <c r="D47" s="23">
        <v>37</v>
      </c>
      <c r="E47" s="31">
        <f t="shared" si="1"/>
        <v>8.3333333333333329E-2</v>
      </c>
      <c r="F47" s="17" t="s">
        <v>83</v>
      </c>
    </row>
    <row r="48" spans="1:6" ht="15.5" x14ac:dyDescent="0.35">
      <c r="A48" s="14" t="s">
        <v>52</v>
      </c>
      <c r="B48" s="28">
        <v>82</v>
      </c>
      <c r="C48" s="28">
        <v>1063</v>
      </c>
      <c r="D48" s="15">
        <v>168</v>
      </c>
      <c r="E48" s="18">
        <f t="shared" si="1"/>
        <v>0.13647441104792851</v>
      </c>
      <c r="F48" s="17" t="s">
        <v>83</v>
      </c>
    </row>
    <row r="49" spans="1:6" ht="15.5" x14ac:dyDescent="0.35">
      <c r="A49" s="16" t="s">
        <v>53</v>
      </c>
      <c r="B49" s="19">
        <v>66</v>
      </c>
      <c r="C49" s="19">
        <v>564</v>
      </c>
      <c r="D49" s="19">
        <v>80</v>
      </c>
      <c r="E49" s="30">
        <f t="shared" si="1"/>
        <v>0.12422360248447205</v>
      </c>
      <c r="F49" s="10" t="s">
        <v>84</v>
      </c>
    </row>
    <row r="50" spans="1:6" ht="15.5" x14ac:dyDescent="0.35">
      <c r="A50" s="14" t="s">
        <v>54</v>
      </c>
      <c r="B50" s="28">
        <v>95</v>
      </c>
      <c r="C50" s="33">
        <v>1877</v>
      </c>
      <c r="D50" s="15">
        <v>189</v>
      </c>
      <c r="E50" s="31">
        <f t="shared" si="1"/>
        <v>9.1481122942884796E-2</v>
      </c>
      <c r="F50" s="10" t="s">
        <v>84</v>
      </c>
    </row>
    <row r="51" spans="1:6" ht="15.5" x14ac:dyDescent="0.35">
      <c r="A51" s="16" t="s">
        <v>55</v>
      </c>
      <c r="B51" s="26">
        <v>4</v>
      </c>
      <c r="C51" s="23">
        <v>51</v>
      </c>
      <c r="D51" s="19">
        <v>68</v>
      </c>
      <c r="E51" s="24">
        <f t="shared" si="1"/>
        <v>0.5714285714285714</v>
      </c>
      <c r="F51" s="10" t="s">
        <v>84</v>
      </c>
    </row>
    <row r="52" spans="1:6" ht="18.5" x14ac:dyDescent="0.45">
      <c r="A52" s="1"/>
    </row>
    <row r="53" spans="1:6" s="5" customFormat="1" ht="32" x14ac:dyDescent="0.45">
      <c r="A53" s="1"/>
      <c r="B53" s="46" t="s">
        <v>86</v>
      </c>
      <c r="C53" s="46"/>
      <c r="D53" s="46"/>
      <c r="E53" s="34" t="s">
        <v>85</v>
      </c>
      <c r="F53" s="35" t="s">
        <v>87</v>
      </c>
    </row>
    <row r="54" spans="1:6" ht="18.5" x14ac:dyDescent="0.45">
      <c r="A54" s="21"/>
      <c r="B54" s="7">
        <f>SUM(B2:B51)</f>
        <v>2074</v>
      </c>
      <c r="C54" s="8">
        <f t="shared" ref="C54:D54" si="2">SUM(C2:C51)</f>
        <v>23365</v>
      </c>
      <c r="D54" s="7">
        <f t="shared" si="2"/>
        <v>8393</v>
      </c>
      <c r="E54" s="9">
        <f>AVERAGE(E2:E51)</f>
        <v>0.32602044376169687</v>
      </c>
      <c r="F54" s="10">
        <f>COUNTIF(F2:F51,"yes")</f>
        <v>26</v>
      </c>
    </row>
  </sheetData>
  <mergeCells count="1">
    <mergeCell ref="B53:D5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Formatted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2018-04-20T18:11:27Z</dcterms:created>
  <dcterms:modified xsi:type="dcterms:W3CDTF">2018-12-06T15:59:21Z</dcterms:modified>
</cp:coreProperties>
</file>