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IV-II - States-Updated\"/>
    </mc:Choice>
  </mc:AlternateContent>
  <xr:revisionPtr revIDLastSave="0" documentId="13_ncr:1_{F51DC633-50A1-47FC-A929-F3906EDCE353}" xr6:coauthVersionLast="43" xr6:coauthVersionMax="43" xr10:uidLastSave="{00000000-0000-0000-0000-000000000000}"/>
  <bookViews>
    <workbookView xWindow="-120" yWindow="-120" windowWidth="29040" windowHeight="15225" activeTab="2" xr2:uid="{00000000-000D-0000-FFFF-FFFF00000000}"/>
  </bookViews>
  <sheets>
    <sheet name="Underlying Data" sheetId="3" r:id="rId1"/>
    <sheet name="Data" sheetId="2" r:id="rId2"/>
    <sheet name="Draft" sheetId="1" r:id="rId3"/>
  </sheets>
  <definedNames>
    <definedName name="_xlnm._FilterDatabase" localSheetId="1" hidden="1">Data!$Q$2:$S$52</definedName>
    <definedName name="_xlnm._FilterDatabase" localSheetId="2" hidden="1">Draft!$J$2:$K$52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" i="3" l="1"/>
  <c r="O4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CF52" i="3"/>
  <c r="CH52" i="3" s="1"/>
  <c r="BC52" i="3"/>
  <c r="BB52" i="3"/>
  <c r="BA52" i="3"/>
  <c r="AZ52" i="3"/>
  <c r="AY52" i="3"/>
  <c r="AW52" i="3"/>
  <c r="AV52" i="3"/>
  <c r="AU52" i="3"/>
  <c r="AT52" i="3"/>
  <c r="AS52" i="3"/>
  <c r="AP52" i="3"/>
  <c r="AO52" i="3"/>
  <c r="AN52" i="3"/>
  <c r="AM52" i="3"/>
  <c r="AL52" i="3"/>
  <c r="AJ52" i="3"/>
  <c r="AI52" i="3"/>
  <c r="AH52" i="3"/>
  <c r="AG52" i="3"/>
  <c r="AF52" i="3"/>
  <c r="AD52" i="3"/>
  <c r="X52" i="3"/>
  <c r="CF51" i="3"/>
  <c r="CH51" i="3" s="1"/>
  <c r="BC51" i="3"/>
  <c r="BB51" i="3"/>
  <c r="BA51" i="3"/>
  <c r="AZ51" i="3"/>
  <c r="AY51" i="3"/>
  <c r="AW51" i="3"/>
  <c r="AV51" i="3"/>
  <c r="AU51" i="3"/>
  <c r="AT51" i="3"/>
  <c r="AS51" i="3"/>
  <c r="AP51" i="3"/>
  <c r="AO51" i="3"/>
  <c r="AN51" i="3"/>
  <c r="AM51" i="3"/>
  <c r="AL51" i="3"/>
  <c r="AQ51" i="3" s="1"/>
  <c r="AJ51" i="3"/>
  <c r="AI51" i="3"/>
  <c r="AH51" i="3"/>
  <c r="AG51" i="3"/>
  <c r="AF51" i="3"/>
  <c r="AD51" i="3"/>
  <c r="X51" i="3"/>
  <c r="CF50" i="3"/>
  <c r="CH50" i="3" s="1"/>
  <c r="BC50" i="3"/>
  <c r="BB50" i="3"/>
  <c r="BA50" i="3"/>
  <c r="AZ50" i="3"/>
  <c r="AY50" i="3"/>
  <c r="AW50" i="3"/>
  <c r="AV50" i="3"/>
  <c r="AU50" i="3"/>
  <c r="AT50" i="3"/>
  <c r="AS50" i="3"/>
  <c r="AP50" i="3"/>
  <c r="AO50" i="3"/>
  <c r="AN50" i="3"/>
  <c r="AM50" i="3"/>
  <c r="AL50" i="3"/>
  <c r="AJ50" i="3"/>
  <c r="AI50" i="3"/>
  <c r="AH50" i="3"/>
  <c r="AG50" i="3"/>
  <c r="AF50" i="3"/>
  <c r="AD50" i="3"/>
  <c r="X50" i="3"/>
  <c r="CF49" i="3"/>
  <c r="CH49" i="3" s="1"/>
  <c r="BC49" i="3"/>
  <c r="BB49" i="3"/>
  <c r="BA49" i="3"/>
  <c r="AZ49" i="3"/>
  <c r="AY49" i="3"/>
  <c r="AW49" i="3"/>
  <c r="AV49" i="3"/>
  <c r="AU49" i="3"/>
  <c r="AT49" i="3"/>
  <c r="AS49" i="3"/>
  <c r="AP49" i="3"/>
  <c r="AO49" i="3"/>
  <c r="AN49" i="3"/>
  <c r="AM49" i="3"/>
  <c r="AL49" i="3"/>
  <c r="AJ49" i="3"/>
  <c r="AI49" i="3"/>
  <c r="AH49" i="3"/>
  <c r="AG49" i="3"/>
  <c r="AF49" i="3"/>
  <c r="AD49" i="3"/>
  <c r="X49" i="3"/>
  <c r="CF48" i="3"/>
  <c r="CH48" i="3" s="1"/>
  <c r="BC48" i="3"/>
  <c r="BB48" i="3"/>
  <c r="BA48" i="3"/>
  <c r="AZ48" i="3"/>
  <c r="AY48" i="3"/>
  <c r="AW48" i="3"/>
  <c r="AV48" i="3"/>
  <c r="AU48" i="3"/>
  <c r="AT48" i="3"/>
  <c r="AS48" i="3"/>
  <c r="AP48" i="3"/>
  <c r="AO48" i="3"/>
  <c r="AN48" i="3"/>
  <c r="AM48" i="3"/>
  <c r="AL48" i="3"/>
  <c r="AJ48" i="3"/>
  <c r="AI48" i="3"/>
  <c r="AH48" i="3"/>
  <c r="AG48" i="3"/>
  <c r="AF48" i="3"/>
  <c r="AD48" i="3"/>
  <c r="X48" i="3"/>
  <c r="CF47" i="3"/>
  <c r="CH47" i="3" s="1"/>
  <c r="BC47" i="3"/>
  <c r="BB47" i="3"/>
  <c r="BA47" i="3"/>
  <c r="AZ47" i="3"/>
  <c r="AY47" i="3"/>
  <c r="AW47" i="3"/>
  <c r="AV47" i="3"/>
  <c r="AU47" i="3"/>
  <c r="AT47" i="3"/>
  <c r="AS47" i="3"/>
  <c r="AP47" i="3"/>
  <c r="AO47" i="3"/>
  <c r="AN47" i="3"/>
  <c r="AM47" i="3"/>
  <c r="AL47" i="3"/>
  <c r="AJ47" i="3"/>
  <c r="AI47" i="3"/>
  <c r="AH47" i="3"/>
  <c r="AG47" i="3"/>
  <c r="AF47" i="3"/>
  <c r="AD47" i="3"/>
  <c r="X47" i="3"/>
  <c r="CF46" i="3"/>
  <c r="CH46" i="3" s="1"/>
  <c r="BC46" i="3"/>
  <c r="BB46" i="3"/>
  <c r="BA46" i="3"/>
  <c r="AZ46" i="3"/>
  <c r="AY46" i="3"/>
  <c r="AW46" i="3"/>
  <c r="AV46" i="3"/>
  <c r="AU46" i="3"/>
  <c r="AT46" i="3"/>
  <c r="AS46" i="3"/>
  <c r="AP46" i="3"/>
  <c r="AO46" i="3"/>
  <c r="AN46" i="3"/>
  <c r="AM46" i="3"/>
  <c r="AL46" i="3"/>
  <c r="AJ46" i="3"/>
  <c r="AI46" i="3"/>
  <c r="AH46" i="3"/>
  <c r="AG46" i="3"/>
  <c r="AF46" i="3"/>
  <c r="AD46" i="3"/>
  <c r="X46" i="3"/>
  <c r="CF45" i="3"/>
  <c r="CH45" i="3" s="1"/>
  <c r="BC45" i="3"/>
  <c r="BB45" i="3"/>
  <c r="BA45" i="3"/>
  <c r="AZ45" i="3"/>
  <c r="AY45" i="3"/>
  <c r="AW45" i="3"/>
  <c r="AV45" i="3"/>
  <c r="AU45" i="3"/>
  <c r="AT45" i="3"/>
  <c r="AS45" i="3"/>
  <c r="AP45" i="3"/>
  <c r="AO45" i="3"/>
  <c r="AN45" i="3"/>
  <c r="AM45" i="3"/>
  <c r="AL45" i="3"/>
  <c r="AJ45" i="3"/>
  <c r="AI45" i="3"/>
  <c r="AH45" i="3"/>
  <c r="AG45" i="3"/>
  <c r="AF45" i="3"/>
  <c r="AK45" i="3" s="1"/>
  <c r="AD45" i="3"/>
  <c r="X45" i="3"/>
  <c r="CF44" i="3"/>
  <c r="CH44" i="3" s="1"/>
  <c r="BC44" i="3"/>
  <c r="BB44" i="3"/>
  <c r="BA44" i="3"/>
  <c r="AZ44" i="3"/>
  <c r="AY44" i="3"/>
  <c r="AW44" i="3"/>
  <c r="AV44" i="3"/>
  <c r="AU44" i="3"/>
  <c r="AT44" i="3"/>
  <c r="AS44" i="3"/>
  <c r="AP44" i="3"/>
  <c r="AO44" i="3"/>
  <c r="AN44" i="3"/>
  <c r="AM44" i="3"/>
  <c r="AL44" i="3"/>
  <c r="AJ44" i="3"/>
  <c r="AI44" i="3"/>
  <c r="AH44" i="3"/>
  <c r="AG44" i="3"/>
  <c r="AF44" i="3"/>
  <c r="AD44" i="3"/>
  <c r="X44" i="3"/>
  <c r="CF43" i="3"/>
  <c r="CH43" i="3" s="1"/>
  <c r="BC43" i="3"/>
  <c r="BB43" i="3"/>
  <c r="BA43" i="3"/>
  <c r="AZ43" i="3"/>
  <c r="AY43" i="3"/>
  <c r="AW43" i="3"/>
  <c r="AV43" i="3"/>
  <c r="AU43" i="3"/>
  <c r="AT43" i="3"/>
  <c r="AS43" i="3"/>
  <c r="AP43" i="3"/>
  <c r="AO43" i="3"/>
  <c r="AN43" i="3"/>
  <c r="AM43" i="3"/>
  <c r="AL43" i="3"/>
  <c r="AJ43" i="3"/>
  <c r="AI43" i="3"/>
  <c r="AH43" i="3"/>
  <c r="AG43" i="3"/>
  <c r="AF43" i="3"/>
  <c r="AD43" i="3"/>
  <c r="X43" i="3"/>
  <c r="CF42" i="3"/>
  <c r="CH42" i="3" s="1"/>
  <c r="BC42" i="3"/>
  <c r="BB42" i="3"/>
  <c r="BA42" i="3"/>
  <c r="AZ42" i="3"/>
  <c r="AY42" i="3"/>
  <c r="AW42" i="3"/>
  <c r="AV42" i="3"/>
  <c r="AU42" i="3"/>
  <c r="AT42" i="3"/>
  <c r="AS42" i="3"/>
  <c r="AP42" i="3"/>
  <c r="AO42" i="3"/>
  <c r="AN42" i="3"/>
  <c r="AM42" i="3"/>
  <c r="AL42" i="3"/>
  <c r="AJ42" i="3"/>
  <c r="AI42" i="3"/>
  <c r="AH42" i="3"/>
  <c r="AG42" i="3"/>
  <c r="AF42" i="3"/>
  <c r="AD42" i="3"/>
  <c r="X42" i="3"/>
  <c r="CF41" i="3"/>
  <c r="CH41" i="3" s="1"/>
  <c r="BC41" i="3"/>
  <c r="BB41" i="3"/>
  <c r="BA41" i="3"/>
  <c r="AZ41" i="3"/>
  <c r="AY41" i="3"/>
  <c r="AW41" i="3"/>
  <c r="AV41" i="3"/>
  <c r="AU41" i="3"/>
  <c r="AT41" i="3"/>
  <c r="AS41" i="3"/>
  <c r="AP41" i="3"/>
  <c r="AO41" i="3"/>
  <c r="AN41" i="3"/>
  <c r="AM41" i="3"/>
  <c r="AL41" i="3"/>
  <c r="AJ41" i="3"/>
  <c r="AI41" i="3"/>
  <c r="AH41" i="3"/>
  <c r="AG41" i="3"/>
  <c r="AF41" i="3"/>
  <c r="AD41" i="3"/>
  <c r="X41" i="3"/>
  <c r="CF40" i="3"/>
  <c r="CH40" i="3" s="1"/>
  <c r="BC40" i="3"/>
  <c r="BB40" i="3"/>
  <c r="BA40" i="3"/>
  <c r="AZ40" i="3"/>
  <c r="AY40" i="3"/>
  <c r="AW40" i="3"/>
  <c r="AV40" i="3"/>
  <c r="AU40" i="3"/>
  <c r="AT40" i="3"/>
  <c r="AS40" i="3"/>
  <c r="AP40" i="3"/>
  <c r="AO40" i="3"/>
  <c r="AN40" i="3"/>
  <c r="AM40" i="3"/>
  <c r="AQ40" i="3" s="1"/>
  <c r="AL40" i="3"/>
  <c r="AJ40" i="3"/>
  <c r="AI40" i="3"/>
  <c r="AH40" i="3"/>
  <c r="AG40" i="3"/>
  <c r="AF40" i="3"/>
  <c r="AD40" i="3"/>
  <c r="X40" i="3"/>
  <c r="CF39" i="3"/>
  <c r="CH39" i="3" s="1"/>
  <c r="BC39" i="3"/>
  <c r="BB39" i="3"/>
  <c r="BA39" i="3"/>
  <c r="AZ39" i="3"/>
  <c r="AY39" i="3"/>
  <c r="AW39" i="3"/>
  <c r="AV39" i="3"/>
  <c r="AU39" i="3"/>
  <c r="AT39" i="3"/>
  <c r="AS39" i="3"/>
  <c r="AP39" i="3"/>
  <c r="AO39" i="3"/>
  <c r="AN39" i="3"/>
  <c r="AM39" i="3"/>
  <c r="AL39" i="3"/>
  <c r="AJ39" i="3"/>
  <c r="AI39" i="3"/>
  <c r="AH39" i="3"/>
  <c r="AG39" i="3"/>
  <c r="AF39" i="3"/>
  <c r="AD39" i="3"/>
  <c r="X39" i="3"/>
  <c r="CF38" i="3"/>
  <c r="CH38" i="3" s="1"/>
  <c r="BC38" i="3"/>
  <c r="BB38" i="3"/>
  <c r="BA38" i="3"/>
  <c r="AZ38" i="3"/>
  <c r="AY38" i="3"/>
  <c r="AW38" i="3"/>
  <c r="AV38" i="3"/>
  <c r="AU38" i="3"/>
  <c r="AT38" i="3"/>
  <c r="AS38" i="3"/>
  <c r="AP38" i="3"/>
  <c r="AO38" i="3"/>
  <c r="AN38" i="3"/>
  <c r="AM38" i="3"/>
  <c r="AL38" i="3"/>
  <c r="AJ38" i="3"/>
  <c r="AI38" i="3"/>
  <c r="AH38" i="3"/>
  <c r="AG38" i="3"/>
  <c r="AF38" i="3"/>
  <c r="AD38" i="3"/>
  <c r="X38" i="3"/>
  <c r="CF37" i="3"/>
  <c r="CH37" i="3" s="1"/>
  <c r="BC37" i="3"/>
  <c r="BB37" i="3"/>
  <c r="BA37" i="3"/>
  <c r="AZ37" i="3"/>
  <c r="AY37" i="3"/>
  <c r="AW37" i="3"/>
  <c r="AV37" i="3"/>
  <c r="AU37" i="3"/>
  <c r="AT37" i="3"/>
  <c r="AS37" i="3"/>
  <c r="AP37" i="3"/>
  <c r="AO37" i="3"/>
  <c r="AN37" i="3"/>
  <c r="AM37" i="3"/>
  <c r="AL37" i="3"/>
  <c r="AJ37" i="3"/>
  <c r="AI37" i="3"/>
  <c r="AH37" i="3"/>
  <c r="AG37" i="3"/>
  <c r="AF37" i="3"/>
  <c r="AD37" i="3"/>
  <c r="X37" i="3"/>
  <c r="CF36" i="3"/>
  <c r="CH36" i="3" s="1"/>
  <c r="BC36" i="3"/>
  <c r="BB36" i="3"/>
  <c r="BA36" i="3"/>
  <c r="AZ36" i="3"/>
  <c r="AY36" i="3"/>
  <c r="AW36" i="3"/>
  <c r="AV36" i="3"/>
  <c r="AU36" i="3"/>
  <c r="AT36" i="3"/>
  <c r="AS36" i="3"/>
  <c r="AP36" i="3"/>
  <c r="AO36" i="3"/>
  <c r="AN36" i="3"/>
  <c r="AM36" i="3"/>
  <c r="AL36" i="3"/>
  <c r="AJ36" i="3"/>
  <c r="AI36" i="3"/>
  <c r="AH36" i="3"/>
  <c r="AG36" i="3"/>
  <c r="AF36" i="3"/>
  <c r="AK36" i="3" s="1"/>
  <c r="AD36" i="3"/>
  <c r="X36" i="3"/>
  <c r="CF35" i="3"/>
  <c r="CH35" i="3" s="1"/>
  <c r="BC35" i="3"/>
  <c r="BB35" i="3"/>
  <c r="BA35" i="3"/>
  <c r="AZ35" i="3"/>
  <c r="AY35" i="3"/>
  <c r="AW35" i="3"/>
  <c r="AV35" i="3"/>
  <c r="AU35" i="3"/>
  <c r="AT35" i="3"/>
  <c r="AS35" i="3"/>
  <c r="AP35" i="3"/>
  <c r="AO35" i="3"/>
  <c r="AN35" i="3"/>
  <c r="AM35" i="3"/>
  <c r="AL35" i="3"/>
  <c r="AJ35" i="3"/>
  <c r="AI35" i="3"/>
  <c r="AH35" i="3"/>
  <c r="AG35" i="3"/>
  <c r="AF35" i="3"/>
  <c r="AD35" i="3"/>
  <c r="X35" i="3"/>
  <c r="CF34" i="3"/>
  <c r="CH34" i="3" s="1"/>
  <c r="BC34" i="3"/>
  <c r="BB34" i="3"/>
  <c r="BA34" i="3"/>
  <c r="AZ34" i="3"/>
  <c r="AY34" i="3"/>
  <c r="AW34" i="3"/>
  <c r="AV34" i="3"/>
  <c r="AU34" i="3"/>
  <c r="AT34" i="3"/>
  <c r="AS34" i="3"/>
  <c r="AP34" i="3"/>
  <c r="AO34" i="3"/>
  <c r="AN34" i="3"/>
  <c r="AM34" i="3"/>
  <c r="AL34" i="3"/>
  <c r="AJ34" i="3"/>
  <c r="AI34" i="3"/>
  <c r="AH34" i="3"/>
  <c r="AG34" i="3"/>
  <c r="AF34" i="3"/>
  <c r="AD34" i="3"/>
  <c r="X34" i="3"/>
  <c r="CF33" i="3"/>
  <c r="CH33" i="3" s="1"/>
  <c r="BC33" i="3"/>
  <c r="BB33" i="3"/>
  <c r="BA33" i="3"/>
  <c r="AZ33" i="3"/>
  <c r="AY33" i="3"/>
  <c r="AW33" i="3"/>
  <c r="AV33" i="3"/>
  <c r="AU33" i="3"/>
  <c r="AT33" i="3"/>
  <c r="AS33" i="3"/>
  <c r="AP33" i="3"/>
  <c r="AO33" i="3"/>
  <c r="AN33" i="3"/>
  <c r="AM33" i="3"/>
  <c r="AL33" i="3"/>
  <c r="AJ33" i="3"/>
  <c r="AI33" i="3"/>
  <c r="AH33" i="3"/>
  <c r="AG33" i="3"/>
  <c r="AF33" i="3"/>
  <c r="AD33" i="3"/>
  <c r="X33" i="3"/>
  <c r="CF32" i="3"/>
  <c r="CH32" i="3" s="1"/>
  <c r="BC32" i="3"/>
  <c r="BB32" i="3"/>
  <c r="BA32" i="3"/>
  <c r="AZ32" i="3"/>
  <c r="AY32" i="3"/>
  <c r="AW32" i="3"/>
  <c r="AV32" i="3"/>
  <c r="AU32" i="3"/>
  <c r="AT32" i="3"/>
  <c r="AS32" i="3"/>
  <c r="AP32" i="3"/>
  <c r="AO32" i="3"/>
  <c r="AN32" i="3"/>
  <c r="AM32" i="3"/>
  <c r="AQ32" i="3" s="1"/>
  <c r="AL32" i="3"/>
  <c r="AJ32" i="3"/>
  <c r="AI32" i="3"/>
  <c r="AH32" i="3"/>
  <c r="AG32" i="3"/>
  <c r="AF32" i="3"/>
  <c r="AD32" i="3"/>
  <c r="X32" i="3"/>
  <c r="CH31" i="3"/>
  <c r="CF31" i="3"/>
  <c r="BC31" i="3"/>
  <c r="BB31" i="3"/>
  <c r="BA31" i="3"/>
  <c r="AZ31" i="3"/>
  <c r="AY31" i="3"/>
  <c r="AW31" i="3"/>
  <c r="AV31" i="3"/>
  <c r="AU31" i="3"/>
  <c r="AT31" i="3"/>
  <c r="AS31" i="3"/>
  <c r="AP31" i="3"/>
  <c r="AO31" i="3"/>
  <c r="AN31" i="3"/>
  <c r="AM31" i="3"/>
  <c r="AL31" i="3"/>
  <c r="AJ31" i="3"/>
  <c r="AI31" i="3"/>
  <c r="AH31" i="3"/>
  <c r="AG31" i="3"/>
  <c r="AF31" i="3"/>
  <c r="AD31" i="3"/>
  <c r="X31" i="3"/>
  <c r="CH30" i="3"/>
  <c r="CF30" i="3"/>
  <c r="BC30" i="3"/>
  <c r="BB30" i="3"/>
  <c r="BA30" i="3"/>
  <c r="AZ30" i="3"/>
  <c r="AY30" i="3"/>
  <c r="AW30" i="3"/>
  <c r="AV30" i="3"/>
  <c r="AU30" i="3"/>
  <c r="AT30" i="3"/>
  <c r="AS30" i="3"/>
  <c r="AP30" i="3"/>
  <c r="AO30" i="3"/>
  <c r="AN30" i="3"/>
  <c r="AM30" i="3"/>
  <c r="AL30" i="3"/>
  <c r="AJ30" i="3"/>
  <c r="AI30" i="3"/>
  <c r="AH30" i="3"/>
  <c r="AG30" i="3"/>
  <c r="AF30" i="3"/>
  <c r="AD30" i="3"/>
  <c r="X30" i="3"/>
  <c r="CF29" i="3"/>
  <c r="CH29" i="3" s="1"/>
  <c r="BC29" i="3"/>
  <c r="BB29" i="3"/>
  <c r="BA29" i="3"/>
  <c r="AZ29" i="3"/>
  <c r="AY29" i="3"/>
  <c r="AW29" i="3"/>
  <c r="AV29" i="3"/>
  <c r="AU29" i="3"/>
  <c r="AT29" i="3"/>
  <c r="AS29" i="3"/>
  <c r="AP29" i="3"/>
  <c r="AO29" i="3"/>
  <c r="AN29" i="3"/>
  <c r="AM29" i="3"/>
  <c r="AQ29" i="3" s="1"/>
  <c r="AL29" i="3"/>
  <c r="AJ29" i="3"/>
  <c r="AI29" i="3"/>
  <c r="AH29" i="3"/>
  <c r="AG29" i="3"/>
  <c r="AF29" i="3"/>
  <c r="AD29" i="3"/>
  <c r="X29" i="3"/>
  <c r="CF28" i="3"/>
  <c r="CH28" i="3" s="1"/>
  <c r="BC28" i="3"/>
  <c r="BB28" i="3"/>
  <c r="BA28" i="3"/>
  <c r="AZ28" i="3"/>
  <c r="AY28" i="3"/>
  <c r="AW28" i="3"/>
  <c r="AV28" i="3"/>
  <c r="AU28" i="3"/>
  <c r="AT28" i="3"/>
  <c r="AS28" i="3"/>
  <c r="AP28" i="3"/>
  <c r="AO28" i="3"/>
  <c r="AN28" i="3"/>
  <c r="AM28" i="3"/>
  <c r="AL28" i="3"/>
  <c r="AJ28" i="3"/>
  <c r="AI28" i="3"/>
  <c r="AH28" i="3"/>
  <c r="AG28" i="3"/>
  <c r="AF28" i="3"/>
  <c r="AD28" i="3"/>
  <c r="X28" i="3"/>
  <c r="CH27" i="3"/>
  <c r="CF27" i="3"/>
  <c r="BC27" i="3"/>
  <c r="BB27" i="3"/>
  <c r="BA27" i="3"/>
  <c r="AZ27" i="3"/>
  <c r="AY27" i="3"/>
  <c r="AW27" i="3"/>
  <c r="AV27" i="3"/>
  <c r="AU27" i="3"/>
  <c r="AT27" i="3"/>
  <c r="AS27" i="3"/>
  <c r="AP27" i="3"/>
  <c r="AO27" i="3"/>
  <c r="AN27" i="3"/>
  <c r="AM27" i="3"/>
  <c r="AL27" i="3"/>
  <c r="AJ27" i="3"/>
  <c r="AI27" i="3"/>
  <c r="AH27" i="3"/>
  <c r="AG27" i="3"/>
  <c r="AK27" i="3" s="1"/>
  <c r="AF27" i="3"/>
  <c r="AD27" i="3"/>
  <c r="X27" i="3"/>
  <c r="CH26" i="3"/>
  <c r="CF26" i="3"/>
  <c r="BC26" i="3"/>
  <c r="BB26" i="3"/>
  <c r="BA26" i="3"/>
  <c r="AZ26" i="3"/>
  <c r="AY26" i="3"/>
  <c r="AW26" i="3"/>
  <c r="AV26" i="3"/>
  <c r="AU26" i="3"/>
  <c r="AT26" i="3"/>
  <c r="AS26" i="3"/>
  <c r="AP26" i="3"/>
  <c r="AO26" i="3"/>
  <c r="AN26" i="3"/>
  <c r="AM26" i="3"/>
  <c r="AL26" i="3"/>
  <c r="AQ26" i="3" s="1"/>
  <c r="AJ26" i="3"/>
  <c r="AI26" i="3"/>
  <c r="AH26" i="3"/>
  <c r="AG26" i="3"/>
  <c r="AF26" i="3"/>
  <c r="AD26" i="3"/>
  <c r="X26" i="3"/>
  <c r="CF25" i="3"/>
  <c r="CH25" i="3" s="1"/>
  <c r="BC25" i="3"/>
  <c r="BB25" i="3"/>
  <c r="BA25" i="3"/>
  <c r="AZ25" i="3"/>
  <c r="AY25" i="3"/>
  <c r="AW25" i="3"/>
  <c r="AV25" i="3"/>
  <c r="AU25" i="3"/>
  <c r="AT25" i="3"/>
  <c r="AS25" i="3"/>
  <c r="AP25" i="3"/>
  <c r="AO25" i="3"/>
  <c r="AN25" i="3"/>
  <c r="AM25" i="3"/>
  <c r="AL25" i="3"/>
  <c r="AJ25" i="3"/>
  <c r="AI25" i="3"/>
  <c r="AH25" i="3"/>
  <c r="AG25" i="3"/>
  <c r="AF25" i="3"/>
  <c r="AD25" i="3"/>
  <c r="X25" i="3"/>
  <c r="CF24" i="3"/>
  <c r="CH24" i="3" s="1"/>
  <c r="BC24" i="3"/>
  <c r="BB24" i="3"/>
  <c r="BA24" i="3"/>
  <c r="AZ24" i="3"/>
  <c r="AY24" i="3"/>
  <c r="AW24" i="3"/>
  <c r="AV24" i="3"/>
  <c r="AU24" i="3"/>
  <c r="AT24" i="3"/>
  <c r="AS24" i="3"/>
  <c r="AP24" i="3"/>
  <c r="AO24" i="3"/>
  <c r="AN24" i="3"/>
  <c r="AM24" i="3"/>
  <c r="AL24" i="3"/>
  <c r="AJ24" i="3"/>
  <c r="AI24" i="3"/>
  <c r="AH24" i="3"/>
  <c r="AG24" i="3"/>
  <c r="AF24" i="3"/>
  <c r="AD24" i="3"/>
  <c r="X24" i="3"/>
  <c r="CF23" i="3"/>
  <c r="CH23" i="3" s="1"/>
  <c r="BC23" i="3"/>
  <c r="BB23" i="3"/>
  <c r="BA23" i="3"/>
  <c r="AZ23" i="3"/>
  <c r="AY23" i="3"/>
  <c r="AW23" i="3"/>
  <c r="AV23" i="3"/>
  <c r="AU23" i="3"/>
  <c r="AT23" i="3"/>
  <c r="AS23" i="3"/>
  <c r="AP23" i="3"/>
  <c r="AO23" i="3"/>
  <c r="AN23" i="3"/>
  <c r="AM23" i="3"/>
  <c r="AL23" i="3"/>
  <c r="AJ23" i="3"/>
  <c r="AI23" i="3"/>
  <c r="AH23" i="3"/>
  <c r="AG23" i="3"/>
  <c r="AF23" i="3"/>
  <c r="AD23" i="3"/>
  <c r="X23" i="3"/>
  <c r="CF22" i="3"/>
  <c r="CH22" i="3" s="1"/>
  <c r="BC22" i="3"/>
  <c r="BB22" i="3"/>
  <c r="BA22" i="3"/>
  <c r="AZ22" i="3"/>
  <c r="AY22" i="3"/>
  <c r="AW22" i="3"/>
  <c r="AV22" i="3"/>
  <c r="AU22" i="3"/>
  <c r="AT22" i="3"/>
  <c r="AS22" i="3"/>
  <c r="AP22" i="3"/>
  <c r="AO22" i="3"/>
  <c r="AN22" i="3"/>
  <c r="AM22" i="3"/>
  <c r="AL22" i="3"/>
  <c r="AJ22" i="3"/>
  <c r="AI22" i="3"/>
  <c r="AH22" i="3"/>
  <c r="AG22" i="3"/>
  <c r="AF22" i="3"/>
  <c r="AD22" i="3"/>
  <c r="X22" i="3"/>
  <c r="CF21" i="3"/>
  <c r="CH21" i="3" s="1"/>
  <c r="BC21" i="3"/>
  <c r="BB21" i="3"/>
  <c r="BA21" i="3"/>
  <c r="AZ21" i="3"/>
  <c r="AY21" i="3"/>
  <c r="AW21" i="3"/>
  <c r="AV21" i="3"/>
  <c r="AU21" i="3"/>
  <c r="AT21" i="3"/>
  <c r="AS21" i="3"/>
  <c r="AP21" i="3"/>
  <c r="AO21" i="3"/>
  <c r="AN21" i="3"/>
  <c r="AM21" i="3"/>
  <c r="AL21" i="3"/>
  <c r="AJ21" i="3"/>
  <c r="AI21" i="3"/>
  <c r="AH21" i="3"/>
  <c r="AG21" i="3"/>
  <c r="AF21" i="3"/>
  <c r="AD21" i="3"/>
  <c r="X21" i="3"/>
  <c r="CF20" i="3"/>
  <c r="CH20" i="3" s="1"/>
  <c r="BC20" i="3"/>
  <c r="BB20" i="3"/>
  <c r="BA20" i="3"/>
  <c r="AZ20" i="3"/>
  <c r="AY20" i="3"/>
  <c r="AW20" i="3"/>
  <c r="AV20" i="3"/>
  <c r="AU20" i="3"/>
  <c r="AT20" i="3"/>
  <c r="AS20" i="3"/>
  <c r="AP20" i="3"/>
  <c r="AO20" i="3"/>
  <c r="AN20" i="3"/>
  <c r="AM20" i="3"/>
  <c r="AL20" i="3"/>
  <c r="AJ20" i="3"/>
  <c r="AI20" i="3"/>
  <c r="AH20" i="3"/>
  <c r="AG20" i="3"/>
  <c r="AF20" i="3"/>
  <c r="AD20" i="3"/>
  <c r="X20" i="3"/>
  <c r="CH19" i="3"/>
  <c r="CF19" i="3"/>
  <c r="BC19" i="3"/>
  <c r="BB19" i="3"/>
  <c r="BA19" i="3"/>
  <c r="AZ19" i="3"/>
  <c r="AY19" i="3"/>
  <c r="AW19" i="3"/>
  <c r="AV19" i="3"/>
  <c r="AU19" i="3"/>
  <c r="AT19" i="3"/>
  <c r="AS19" i="3"/>
  <c r="AP19" i="3"/>
  <c r="AO19" i="3"/>
  <c r="AN19" i="3"/>
  <c r="AM19" i="3"/>
  <c r="AL19" i="3"/>
  <c r="AJ19" i="3"/>
  <c r="AI19" i="3"/>
  <c r="AH19" i="3"/>
  <c r="AG19" i="3"/>
  <c r="AF19" i="3"/>
  <c r="AD19" i="3"/>
  <c r="X19" i="3"/>
  <c r="CH18" i="3"/>
  <c r="CF18" i="3"/>
  <c r="BC18" i="3"/>
  <c r="BB18" i="3"/>
  <c r="BA18" i="3"/>
  <c r="AZ18" i="3"/>
  <c r="AY18" i="3"/>
  <c r="AW18" i="3"/>
  <c r="AV18" i="3"/>
  <c r="AU18" i="3"/>
  <c r="AT18" i="3"/>
  <c r="AS18" i="3"/>
  <c r="AP18" i="3"/>
  <c r="AO18" i="3"/>
  <c r="AN18" i="3"/>
  <c r="AM18" i="3"/>
  <c r="AL18" i="3"/>
  <c r="AJ18" i="3"/>
  <c r="AI18" i="3"/>
  <c r="AH18" i="3"/>
  <c r="AG18" i="3"/>
  <c r="AF18" i="3"/>
  <c r="AD18" i="3"/>
  <c r="X18" i="3"/>
  <c r="CF17" i="3"/>
  <c r="CH17" i="3" s="1"/>
  <c r="BC17" i="3"/>
  <c r="BB17" i="3"/>
  <c r="BA17" i="3"/>
  <c r="AZ17" i="3"/>
  <c r="AY17" i="3"/>
  <c r="AW17" i="3"/>
  <c r="AV17" i="3"/>
  <c r="AU17" i="3"/>
  <c r="AT17" i="3"/>
  <c r="AS17" i="3"/>
  <c r="AP17" i="3"/>
  <c r="AO17" i="3"/>
  <c r="AN17" i="3"/>
  <c r="AM17" i="3"/>
  <c r="AQ17" i="3" s="1"/>
  <c r="AL17" i="3"/>
  <c r="AJ17" i="3"/>
  <c r="AI17" i="3"/>
  <c r="AH17" i="3"/>
  <c r="AG17" i="3"/>
  <c r="AF17" i="3"/>
  <c r="AD17" i="3"/>
  <c r="X17" i="3"/>
  <c r="CH16" i="3"/>
  <c r="CF16" i="3"/>
  <c r="BC16" i="3"/>
  <c r="BB16" i="3"/>
  <c r="BA16" i="3"/>
  <c r="AZ16" i="3"/>
  <c r="AY16" i="3"/>
  <c r="AW16" i="3"/>
  <c r="AV16" i="3"/>
  <c r="AU16" i="3"/>
  <c r="AT16" i="3"/>
  <c r="AS16" i="3"/>
  <c r="AP16" i="3"/>
  <c r="AO16" i="3"/>
  <c r="AN16" i="3"/>
  <c r="AM16" i="3"/>
  <c r="AL16" i="3"/>
  <c r="AJ16" i="3"/>
  <c r="AI16" i="3"/>
  <c r="AH16" i="3"/>
  <c r="AG16" i="3"/>
  <c r="AF16" i="3"/>
  <c r="AD16" i="3"/>
  <c r="X16" i="3"/>
  <c r="CH15" i="3"/>
  <c r="CF15" i="3"/>
  <c r="BC15" i="3"/>
  <c r="BB15" i="3"/>
  <c r="BA15" i="3"/>
  <c r="AZ15" i="3"/>
  <c r="AY15" i="3"/>
  <c r="AW15" i="3"/>
  <c r="AV15" i="3"/>
  <c r="AU15" i="3"/>
  <c r="AT15" i="3"/>
  <c r="AS15" i="3"/>
  <c r="AP15" i="3"/>
  <c r="AO15" i="3"/>
  <c r="AN15" i="3"/>
  <c r="AM15" i="3"/>
  <c r="AL15" i="3"/>
  <c r="AJ15" i="3"/>
  <c r="AI15" i="3"/>
  <c r="AH15" i="3"/>
  <c r="AG15" i="3"/>
  <c r="AF15" i="3"/>
  <c r="AK15" i="3" s="1"/>
  <c r="AD15" i="3"/>
  <c r="X15" i="3"/>
  <c r="CF14" i="3"/>
  <c r="CH14" i="3" s="1"/>
  <c r="BC14" i="3"/>
  <c r="BB14" i="3"/>
  <c r="BA14" i="3"/>
  <c r="AZ14" i="3"/>
  <c r="AY14" i="3"/>
  <c r="BD14" i="3" s="1"/>
  <c r="AW14" i="3"/>
  <c r="AV14" i="3"/>
  <c r="AU14" i="3"/>
  <c r="AT14" i="3"/>
  <c r="AX14" i="3" s="1"/>
  <c r="AS14" i="3"/>
  <c r="AP14" i="3"/>
  <c r="AO14" i="3"/>
  <c r="AN14" i="3"/>
  <c r="AM14" i="3"/>
  <c r="AL14" i="3"/>
  <c r="AJ14" i="3"/>
  <c r="AI14" i="3"/>
  <c r="AH14" i="3"/>
  <c r="AG14" i="3"/>
  <c r="AF14" i="3"/>
  <c r="AD14" i="3"/>
  <c r="X14" i="3"/>
  <c r="CF13" i="3"/>
  <c r="CH13" i="3" s="1"/>
  <c r="BC13" i="3"/>
  <c r="BB13" i="3"/>
  <c r="BA13" i="3"/>
  <c r="AZ13" i="3"/>
  <c r="AY13" i="3"/>
  <c r="AW13" i="3"/>
  <c r="AV13" i="3"/>
  <c r="AU13" i="3"/>
  <c r="AT13" i="3"/>
  <c r="AS13" i="3"/>
  <c r="AX13" i="3" s="1"/>
  <c r="AP13" i="3"/>
  <c r="AO13" i="3"/>
  <c r="AN13" i="3"/>
  <c r="AM13" i="3"/>
  <c r="AQ13" i="3" s="1"/>
  <c r="AL13" i="3"/>
  <c r="AJ13" i="3"/>
  <c r="AI13" i="3"/>
  <c r="AH13" i="3"/>
  <c r="AG13" i="3"/>
  <c r="AF13" i="3"/>
  <c r="AD13" i="3"/>
  <c r="X13" i="3"/>
  <c r="CF12" i="3"/>
  <c r="CH12" i="3" s="1"/>
  <c r="BC12" i="3"/>
  <c r="BB12" i="3"/>
  <c r="BA12" i="3"/>
  <c r="AZ12" i="3"/>
  <c r="AY12" i="3"/>
  <c r="AW12" i="3"/>
  <c r="AV12" i="3"/>
  <c r="AU12" i="3"/>
  <c r="AT12" i="3"/>
  <c r="AS12" i="3"/>
  <c r="AP12" i="3"/>
  <c r="AO12" i="3"/>
  <c r="AN12" i="3"/>
  <c r="AM12" i="3"/>
  <c r="AL12" i="3"/>
  <c r="AJ12" i="3"/>
  <c r="AI12" i="3"/>
  <c r="AH12" i="3"/>
  <c r="AG12" i="3"/>
  <c r="AF12" i="3"/>
  <c r="AD12" i="3"/>
  <c r="X12" i="3"/>
  <c r="CH11" i="3"/>
  <c r="CF11" i="3"/>
  <c r="BC11" i="3"/>
  <c r="BB11" i="3"/>
  <c r="BA11" i="3"/>
  <c r="AZ11" i="3"/>
  <c r="AY11" i="3"/>
  <c r="AW11" i="3"/>
  <c r="AV11" i="3"/>
  <c r="AU11" i="3"/>
  <c r="AT11" i="3"/>
  <c r="AS11" i="3"/>
  <c r="AP11" i="3"/>
  <c r="AO11" i="3"/>
  <c r="AN11" i="3"/>
  <c r="AM11" i="3"/>
  <c r="AL11" i="3"/>
  <c r="AJ11" i="3"/>
  <c r="AI11" i="3"/>
  <c r="AH11" i="3"/>
  <c r="AG11" i="3"/>
  <c r="AF11" i="3"/>
  <c r="AD11" i="3"/>
  <c r="X11" i="3"/>
  <c r="CH10" i="3"/>
  <c r="CF10" i="3"/>
  <c r="BC10" i="3"/>
  <c r="BB10" i="3"/>
  <c r="BA10" i="3"/>
  <c r="AZ10" i="3"/>
  <c r="AY10" i="3"/>
  <c r="AW10" i="3"/>
  <c r="AV10" i="3"/>
  <c r="AU10" i="3"/>
  <c r="AT10" i="3"/>
  <c r="AS10" i="3"/>
  <c r="AP10" i="3"/>
  <c r="AO10" i="3"/>
  <c r="AN10" i="3"/>
  <c r="AM10" i="3"/>
  <c r="AL10" i="3"/>
  <c r="AJ10" i="3"/>
  <c r="AI10" i="3"/>
  <c r="AH10" i="3"/>
  <c r="AG10" i="3"/>
  <c r="AK10" i="3" s="1"/>
  <c r="AF10" i="3"/>
  <c r="AD10" i="3"/>
  <c r="X10" i="3"/>
  <c r="CH9" i="3"/>
  <c r="CF9" i="3"/>
  <c r="BC9" i="3"/>
  <c r="BB9" i="3"/>
  <c r="BA9" i="3"/>
  <c r="AZ9" i="3"/>
  <c r="AY9" i="3"/>
  <c r="AW9" i="3"/>
  <c r="AV9" i="3"/>
  <c r="AU9" i="3"/>
  <c r="AT9" i="3"/>
  <c r="AS9" i="3"/>
  <c r="AP9" i="3"/>
  <c r="AO9" i="3"/>
  <c r="AN9" i="3"/>
  <c r="AM9" i="3"/>
  <c r="AL9" i="3"/>
  <c r="AJ9" i="3"/>
  <c r="AI9" i="3"/>
  <c r="AH9" i="3"/>
  <c r="AG9" i="3"/>
  <c r="AK9" i="3" s="1"/>
  <c r="AF9" i="3"/>
  <c r="AD9" i="3"/>
  <c r="X9" i="3"/>
  <c r="CF8" i="3"/>
  <c r="CH8" i="3" s="1"/>
  <c r="BC8" i="3"/>
  <c r="BB8" i="3"/>
  <c r="BA8" i="3"/>
  <c r="AZ8" i="3"/>
  <c r="AY8" i="3"/>
  <c r="AW8" i="3"/>
  <c r="AV8" i="3"/>
  <c r="AU8" i="3"/>
  <c r="AT8" i="3"/>
  <c r="AS8" i="3"/>
  <c r="AP8" i="3"/>
  <c r="AO8" i="3"/>
  <c r="AN8" i="3"/>
  <c r="AM8" i="3"/>
  <c r="AL8" i="3"/>
  <c r="AJ8" i="3"/>
  <c r="AI8" i="3"/>
  <c r="AH8" i="3"/>
  <c r="AG8" i="3"/>
  <c r="AF8" i="3"/>
  <c r="AD8" i="3"/>
  <c r="X8" i="3"/>
  <c r="CF7" i="3"/>
  <c r="CH7" i="3" s="1"/>
  <c r="BC7" i="3"/>
  <c r="BB7" i="3"/>
  <c r="BA7" i="3"/>
  <c r="AZ7" i="3"/>
  <c r="AY7" i="3"/>
  <c r="AW7" i="3"/>
  <c r="AV7" i="3"/>
  <c r="AU7" i="3"/>
  <c r="AT7" i="3"/>
  <c r="AS7" i="3"/>
  <c r="AP7" i="3"/>
  <c r="AO7" i="3"/>
  <c r="AN7" i="3"/>
  <c r="AM7" i="3"/>
  <c r="AL7" i="3"/>
  <c r="AJ7" i="3"/>
  <c r="AI7" i="3"/>
  <c r="AH7" i="3"/>
  <c r="AG7" i="3"/>
  <c r="AF7" i="3"/>
  <c r="AD7" i="3"/>
  <c r="X7" i="3"/>
  <c r="CF6" i="3"/>
  <c r="CH6" i="3" s="1"/>
  <c r="BC6" i="3"/>
  <c r="BB6" i="3"/>
  <c r="BA6" i="3"/>
  <c r="AZ6" i="3"/>
  <c r="AY6" i="3"/>
  <c r="AW6" i="3"/>
  <c r="AV6" i="3"/>
  <c r="AU6" i="3"/>
  <c r="AT6" i="3"/>
  <c r="AS6" i="3"/>
  <c r="AP6" i="3"/>
  <c r="AO6" i="3"/>
  <c r="AN6" i="3"/>
  <c r="AM6" i="3"/>
  <c r="AL6" i="3"/>
  <c r="AJ6" i="3"/>
  <c r="AI6" i="3"/>
  <c r="AH6" i="3"/>
  <c r="AG6" i="3"/>
  <c r="AF6" i="3"/>
  <c r="AD6" i="3"/>
  <c r="X6" i="3"/>
  <c r="CF5" i="3"/>
  <c r="CH5" i="3" s="1"/>
  <c r="BC5" i="3"/>
  <c r="BB5" i="3"/>
  <c r="BA5" i="3"/>
  <c r="AZ5" i="3"/>
  <c r="AY5" i="3"/>
  <c r="AW5" i="3"/>
  <c r="AV5" i="3"/>
  <c r="AU5" i="3"/>
  <c r="AT5" i="3"/>
  <c r="AS5" i="3"/>
  <c r="AP5" i="3"/>
  <c r="AO5" i="3"/>
  <c r="AN5" i="3"/>
  <c r="AM5" i="3"/>
  <c r="AL5" i="3"/>
  <c r="AJ5" i="3"/>
  <c r="AI5" i="3"/>
  <c r="AH5" i="3"/>
  <c r="AG5" i="3"/>
  <c r="AF5" i="3"/>
  <c r="AD5" i="3"/>
  <c r="X5" i="3"/>
  <c r="CH4" i="3"/>
  <c r="CF4" i="3"/>
  <c r="BC4" i="3"/>
  <c r="BB4" i="3"/>
  <c r="BA4" i="3"/>
  <c r="AZ4" i="3"/>
  <c r="AY4" i="3"/>
  <c r="AW4" i="3"/>
  <c r="AV4" i="3"/>
  <c r="AU4" i="3"/>
  <c r="AT4" i="3"/>
  <c r="AS4" i="3"/>
  <c r="AP4" i="3"/>
  <c r="AO4" i="3"/>
  <c r="AN4" i="3"/>
  <c r="AM4" i="3"/>
  <c r="AL4" i="3"/>
  <c r="AJ4" i="3"/>
  <c r="AI4" i="3"/>
  <c r="AH4" i="3"/>
  <c r="AG4" i="3"/>
  <c r="AF4" i="3"/>
  <c r="AD4" i="3"/>
  <c r="X4" i="3"/>
  <c r="CF3" i="3"/>
  <c r="CH3" i="3" s="1"/>
  <c r="BC3" i="3"/>
  <c r="BB3" i="3"/>
  <c r="BA3" i="3"/>
  <c r="AZ3" i="3"/>
  <c r="AY3" i="3"/>
  <c r="AW3" i="3"/>
  <c r="AV3" i="3"/>
  <c r="AU3" i="3"/>
  <c r="AT3" i="3"/>
  <c r="AS3" i="3"/>
  <c r="AP3" i="3"/>
  <c r="AO3" i="3"/>
  <c r="AN3" i="3"/>
  <c r="AM3" i="3"/>
  <c r="AJ3" i="3"/>
  <c r="AI3" i="3"/>
  <c r="AH3" i="3"/>
  <c r="AG3" i="3"/>
  <c r="AF3" i="3"/>
  <c r="AD3" i="3"/>
  <c r="X3" i="3"/>
  <c r="BD7" i="3" l="1"/>
  <c r="BD21" i="3"/>
  <c r="BD50" i="3"/>
  <c r="BD25" i="3"/>
  <c r="AX5" i="3"/>
  <c r="AX32" i="3"/>
  <c r="AX40" i="3"/>
  <c r="AX48" i="3"/>
  <c r="AX6" i="3"/>
  <c r="AX23" i="3"/>
  <c r="AK7" i="3"/>
  <c r="AQ9" i="3"/>
  <c r="BD9" i="3"/>
  <c r="AX10" i="3"/>
  <c r="AQ12" i="3"/>
  <c r="BD15" i="3"/>
  <c r="AX16" i="3"/>
  <c r="AX19" i="3"/>
  <c r="AX20" i="3"/>
  <c r="BD22" i="3"/>
  <c r="AK24" i="3"/>
  <c r="AQ28" i="3"/>
  <c r="AX28" i="3"/>
  <c r="AX30" i="3"/>
  <c r="BD30" i="3"/>
  <c r="AX31" i="3"/>
  <c r="BD33" i="3"/>
  <c r="AQ34" i="3"/>
  <c r="AK35" i="3"/>
  <c r="AQ37" i="3"/>
  <c r="AX38" i="3"/>
  <c r="BD38" i="3"/>
  <c r="AX39" i="3"/>
  <c r="BD41" i="3"/>
  <c r="AQ42" i="3"/>
  <c r="AK43" i="3"/>
  <c r="AQ43" i="3"/>
  <c r="AK44" i="3"/>
  <c r="AQ46" i="3"/>
  <c r="BD47" i="3"/>
  <c r="AK49" i="3"/>
  <c r="AX51" i="3"/>
  <c r="AX52" i="3"/>
  <c r="AQ3" i="3"/>
  <c r="BD4" i="3"/>
  <c r="AK6" i="3"/>
  <c r="BD3" i="3"/>
  <c r="AQ7" i="3"/>
  <c r="AQ8" i="3"/>
  <c r="AX9" i="3"/>
  <c r="BD10" i="3"/>
  <c r="AX11" i="3"/>
  <c r="AK13" i="3"/>
  <c r="BD13" i="3"/>
  <c r="AK16" i="3"/>
  <c r="AK17" i="3"/>
  <c r="BD18" i="3"/>
  <c r="AK22" i="3"/>
  <c r="AQ22" i="3"/>
  <c r="AK23" i="3"/>
  <c r="AQ25" i="3"/>
  <c r="AX26" i="3"/>
  <c r="BD26" i="3"/>
  <c r="AX27" i="3"/>
  <c r="AK32" i="3"/>
  <c r="AQ36" i="3"/>
  <c r="AX36" i="3"/>
  <c r="AK40" i="3"/>
  <c r="AX45" i="3"/>
  <c r="AK47" i="3"/>
  <c r="AK48" i="3"/>
  <c r="AQ48" i="3"/>
  <c r="AQ49" i="3"/>
  <c r="AQ50" i="3"/>
  <c r="BD51" i="3"/>
  <c r="AX3" i="3"/>
  <c r="AX4" i="3"/>
  <c r="BD5" i="3"/>
  <c r="AK4" i="3"/>
  <c r="AQ4" i="3"/>
  <c r="AK5" i="3"/>
  <c r="AQ5" i="3"/>
  <c r="AX7" i="3"/>
  <c r="BD8" i="3"/>
  <c r="AK11" i="3"/>
  <c r="AK12" i="3"/>
  <c r="BD12" i="3"/>
  <c r="AQ14" i="3"/>
  <c r="BD17" i="3"/>
  <c r="AK18" i="3"/>
  <c r="AQ18" i="3"/>
  <c r="AK19" i="3"/>
  <c r="AQ19" i="3"/>
  <c r="AK20" i="3"/>
  <c r="AQ21" i="3"/>
  <c r="AQ24" i="3"/>
  <c r="AX24" i="3"/>
  <c r="AK28" i="3"/>
  <c r="BD29" i="3"/>
  <c r="AQ30" i="3"/>
  <c r="AK31" i="3"/>
  <c r="AQ33" i="3"/>
  <c r="AX34" i="3"/>
  <c r="BD34" i="3"/>
  <c r="AX35" i="3"/>
  <c r="BD37" i="3"/>
  <c r="AQ38" i="3"/>
  <c r="AK39" i="3"/>
  <c r="AQ41" i="3"/>
  <c r="AX42" i="3"/>
  <c r="BD42" i="3"/>
  <c r="BD43" i="3"/>
  <c r="AX44" i="3"/>
  <c r="BD44" i="3"/>
  <c r="BD45" i="3"/>
  <c r="AK46" i="3"/>
  <c r="BD46" i="3"/>
  <c r="AQ47" i="3"/>
  <c r="AX49" i="3"/>
  <c r="AK52" i="3"/>
  <c r="AQ15" i="3"/>
  <c r="AX25" i="3"/>
  <c r="AX29" i="3"/>
  <c r="AK3" i="3"/>
  <c r="BD6" i="3"/>
  <c r="AK8" i="3"/>
  <c r="AQ6" i="3"/>
  <c r="AX18" i="3"/>
  <c r="AQ11" i="3"/>
  <c r="AX15" i="3"/>
  <c r="AQ16" i="3"/>
  <c r="AX22" i="3"/>
  <c r="AX33" i="3"/>
  <c r="AX37" i="3"/>
  <c r="AX41" i="3"/>
  <c r="AQ44" i="3"/>
  <c r="BD20" i="3"/>
  <c r="BD23" i="3"/>
  <c r="AK25" i="3"/>
  <c r="BD27" i="3"/>
  <c r="AK29" i="3"/>
  <c r="BD31" i="3"/>
  <c r="AK33" i="3"/>
  <c r="BD35" i="3"/>
  <c r="AK37" i="3"/>
  <c r="BD39" i="3"/>
  <c r="AK41" i="3"/>
  <c r="AQ45" i="3"/>
  <c r="AX47" i="3"/>
  <c r="AX50" i="3"/>
  <c r="BD52" i="3"/>
  <c r="AX21" i="3"/>
  <c r="AX8" i="3"/>
  <c r="AQ10" i="3"/>
  <c r="BD11" i="3"/>
  <c r="AX12" i="3"/>
  <c r="AK14" i="3"/>
  <c r="BD16" i="3"/>
  <c r="AX17" i="3"/>
  <c r="BD19" i="3"/>
  <c r="AQ20" i="3"/>
  <c r="AK21" i="3"/>
  <c r="AQ23" i="3"/>
  <c r="BD24" i="3"/>
  <c r="AK26" i="3"/>
  <c r="AQ27" i="3"/>
  <c r="BD28" i="3"/>
  <c r="AK30" i="3"/>
  <c r="AQ31" i="3"/>
  <c r="BD32" i="3"/>
  <c r="AK34" i="3"/>
  <c r="AQ35" i="3"/>
  <c r="BD36" i="3"/>
  <c r="AK38" i="3"/>
  <c r="AQ39" i="3"/>
  <c r="BD40" i="3"/>
  <c r="AK42" i="3"/>
  <c r="AX43" i="3"/>
  <c r="AX46" i="3"/>
  <c r="BD48" i="3"/>
  <c r="BD49" i="3"/>
  <c r="AK50" i="3"/>
  <c r="AK51" i="3"/>
  <c r="AQ52" i="3"/>
  <c r="K54" i="2"/>
  <c r="C54" i="2"/>
  <c r="B54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<sst xmlns="http://schemas.openxmlformats.org/spreadsheetml/2006/main" count="590" uniqueCount="127">
  <si>
    <t>States</t>
  </si>
  <si>
    <t>Pedestrian Fatality Rate per 10,000 Walking Commuters</t>
  </si>
  <si>
    <t>Bicyclist Fatality Rate per 10,000 Bicycle Commuters</t>
  </si>
  <si>
    <t>Bicyclist and Pedestrian Fatalities as a Percentage of All Traffic Fatalities (2012-2016)</t>
  </si>
  <si>
    <t>Pedestrian Fatalities as a % of all traffic fatalities</t>
  </si>
  <si>
    <t>Avg. 2012-16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</si>
  <si>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</si>
  <si>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</si>
  <si>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</si>
  <si>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</si>
  <si>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</si>
  <si>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</si>
  <si>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</si>
  <si>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</si>
  <si>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</si>
  <si>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</si>
  <si>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</si>
  <si>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</si>
  <si>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</si>
  <si>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</si>
  <si>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</si>
  <si>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</si>
  <si>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</si>
  <si>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</si>
  <si>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</si>
  <si>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</si>
  <si>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</si>
  <si>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</si>
  <si>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</si>
  <si>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</si>
  <si>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</si>
  <si>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</si>
  <si>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</si>
  <si>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</si>
  <si>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</si>
  <si>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</si>
  <si>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</si>
  <si>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</si>
  <si>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</si>
  <si>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</si>
  <si>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</si>
  <si>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</si>
  <si>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</si>
  <si>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</si>
  <si>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</si>
  <si>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</si>
  <si>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</si>
  <si>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</si>
  <si>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</si>
  <si>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</si>
  <si>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</si>
  <si>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</si>
  <si>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</si>
  <si>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</si>
  <si>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</si>
  <si>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</si>
  <si>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</t>
  </si>
  <si>
    <t>Bicyclist Fatalities as a % of all traffic fatalities</t>
  </si>
  <si>
    <t>Bicyclist Fatality rate per 10k Bicyclist Commuters</t>
  </si>
  <si>
    <t>Percentage Change in Bicyclist Fatality rate per 10,000 Bicyclist Commuters</t>
  </si>
  <si>
    <t>states</t>
  </si>
  <si>
    <t>Pedestrian Fatality rate per 10k Pedestrian Commuters</t>
  </si>
  <si>
    <t>Percentage Change in Pedestrian Fatality Rate per 10,000 Pedestrian Commuters</t>
  </si>
  <si>
    <t>Average           2012-2016</t>
  </si>
  <si>
    <t>Change from        5-year average (2011-2016)</t>
  </si>
  <si>
    <t>States with more than 15% non-motorized traffic fatalities are eligible for federal funding under 405(h) National Priority Safety Program</t>
  </si>
  <si>
    <t>Total Fatalities</t>
  </si>
  <si>
    <t>Total Bicycling Fatalities</t>
  </si>
  <si>
    <t>Bike Fatality Rates per 10,000 Commuters</t>
  </si>
  <si>
    <t>Bicyclist fatalities as a % of all traffic fatalities</t>
  </si>
  <si>
    <t>Total Bicycling Commuters</t>
  </si>
  <si>
    <t>Geography</t>
  </si>
  <si>
    <t>Total Road Fatalities (2012-2016)</t>
  </si>
  <si>
    <t>2016 Ped total</t>
  </si>
  <si>
    <t>2007 Total Biking Fatalities</t>
  </si>
  <si>
    <t>Dataset Title</t>
  </si>
  <si>
    <t>2005 Total Fatalities</t>
  </si>
  <si>
    <t>2006 Total Fatalities</t>
  </si>
  <si>
    <t>2007 Total Fatalities</t>
  </si>
  <si>
    <t>2008 Total Fatalities</t>
  </si>
  <si>
    <t>2009 Total Fatalities</t>
  </si>
  <si>
    <t>2010 Total Fatalities</t>
  </si>
  <si>
    <t xml:space="preserve">2011 Total Fatalities </t>
  </si>
  <si>
    <t>2012 Total Fatalities</t>
  </si>
  <si>
    <t>2013 Total Fatalities</t>
  </si>
  <si>
    <t>2014 Total Fatalities</t>
  </si>
  <si>
    <t>2015 Total Fatalities</t>
  </si>
  <si>
    <t>2016 Total Fatalities</t>
  </si>
  <si>
    <t>2005 Total Biking Fatalities</t>
  </si>
  <si>
    <t>2006 Total Biking Fatalities</t>
  </si>
  <si>
    <t>2008 Total Biking Fatalities</t>
  </si>
  <si>
    <t>2009 Total Biking Fatalities</t>
  </si>
  <si>
    <t>2010 Total Biking Fatalities</t>
  </si>
  <si>
    <t>2011 Total Biking Fatalities</t>
  </si>
  <si>
    <t>Annual Average 2007-2011</t>
  </si>
  <si>
    <t>2012 Total Biking Fatalities</t>
  </si>
  <si>
    <t>2013 Total Biking Fatalities</t>
  </si>
  <si>
    <t>2014 Total Biking Fatalities</t>
  </si>
  <si>
    <t>2015 Total Biking Fatalities</t>
  </si>
  <si>
    <t>2016 Total Biking Fatalities</t>
  </si>
  <si>
    <t>Annual Average 2012-2016</t>
  </si>
  <si>
    <t>2006 Total Bicycle Commuters</t>
  </si>
  <si>
    <t>2007 Total Bicycle Commuters</t>
  </si>
  <si>
    <t>2008 Total Bicycle Commuters</t>
  </si>
  <si>
    <t>2009 Total Bicycle Commuters</t>
  </si>
  <si>
    <t>2010 Total Bicycle Commuters</t>
  </si>
  <si>
    <t>2011 Total Bicycle Commuters</t>
  </si>
  <si>
    <t>2012 Total Bicycle Commuters</t>
  </si>
  <si>
    <t>2013 Total Bicycle Commuters</t>
  </si>
  <si>
    <t>2014 Total Bicycle Commuters</t>
  </si>
  <si>
    <t>2015 Total Bicycle Commuters</t>
  </si>
  <si>
    <t>2016 Total Bicycle Commuters</t>
  </si>
  <si>
    <t>2005 Total Walking Fatalities</t>
  </si>
  <si>
    <t>2006 Total Walking Fatalities</t>
  </si>
  <si>
    <t>2007 Total Walking Fatalities</t>
  </si>
  <si>
    <t>2008 Total Walking Fatalities</t>
  </si>
  <si>
    <t>2009 Total Walking Fatalities</t>
  </si>
  <si>
    <t>2010 Total Walking Fatalities</t>
  </si>
  <si>
    <t>2011 Total Walking Fatalities (updated)</t>
  </si>
  <si>
    <t>2012 Total Walking Fatalities</t>
  </si>
  <si>
    <t>2013 Total Walking Fatalities</t>
  </si>
  <si>
    <t>2014 Total Walking Fatalities</t>
  </si>
  <si>
    <t>2015 Total Walking Fatalities</t>
  </si>
  <si>
    <t>Total 2012-16</t>
  </si>
  <si>
    <t>Ped % of Fatalities (2012-2016)</t>
  </si>
  <si>
    <t>No data for hawaii and south dakota for bike fatalities in 2016</t>
  </si>
  <si>
    <t>Total Walking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</si>
</sst>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 (Body)_x0000_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164" fontId="0" fillId="4" borderId="1" xfId="0" applyNumberFormat="1" applyFont="1" applyFill="1" applyBorder="1" applyAlignment="1">
      <alignment wrapText="1"/>
    </xf>
    <xf numFmtId="164" fontId="0" fillId="5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9" fontId="0" fillId="0" borderId="1" xfId="1" applyFont="1" applyBorder="1"/>
    <xf numFmtId="164" fontId="0" fillId="5" borderId="1" xfId="1" applyNumberFormat="1" applyFont="1" applyFill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 applyAlignment="1"/>
    <xf numFmtId="164" fontId="0" fillId="0" borderId="0" xfId="1" applyNumberFormat="1" applyFont="1"/>
    <xf numFmtId="9" fontId="0" fillId="0" borderId="1" xfId="1" applyFont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9" fontId="0" fillId="4" borderId="1" xfId="1" applyFont="1" applyFill="1" applyBorder="1" applyAlignment="1">
      <alignment wrapText="1"/>
    </xf>
    <xf numFmtId="9" fontId="0" fillId="5" borderId="1" xfId="1" applyFon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9" fontId="0" fillId="0" borderId="1" xfId="1" applyFont="1" applyFill="1" applyBorder="1" applyAlignment="1">
      <alignment wrapText="1"/>
    </xf>
    <xf numFmtId="165" fontId="0" fillId="4" borderId="1" xfId="0" applyNumberFormat="1" applyFont="1" applyFill="1" applyBorder="1" applyAlignment="1">
      <alignment wrapText="1"/>
    </xf>
    <xf numFmtId="165" fontId="0" fillId="5" borderId="1" xfId="0" applyNumberFormat="1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164" fontId="0" fillId="8" borderId="1" xfId="1" applyNumberFormat="1" applyFont="1" applyFill="1" applyBorder="1"/>
    <xf numFmtId="164" fontId="0" fillId="9" borderId="1" xfId="1" applyNumberFormat="1" applyFont="1" applyFill="1" applyBorder="1"/>
    <xf numFmtId="164" fontId="0" fillId="0" borderId="1" xfId="1" applyNumberFormat="1" applyFont="1" applyBorder="1"/>
    <xf numFmtId="164" fontId="0" fillId="7" borderId="1" xfId="1" applyNumberFormat="1" applyFont="1" applyFill="1" applyBorder="1"/>
    <xf numFmtId="164" fontId="0" fillId="6" borderId="1" xfId="1" applyNumberFormat="1" applyFont="1" applyFill="1" applyBorder="1"/>
    <xf numFmtId="165" fontId="0" fillId="8" borderId="1" xfId="1" applyNumberFormat="1" applyFont="1" applyFill="1" applyBorder="1"/>
    <xf numFmtId="165" fontId="0" fillId="9" borderId="1" xfId="1" applyNumberFormat="1" applyFont="1" applyFill="1" applyBorder="1"/>
    <xf numFmtId="165" fontId="0" fillId="0" borderId="1" xfId="1" applyNumberFormat="1" applyFont="1" applyBorder="1"/>
    <xf numFmtId="165" fontId="0" fillId="7" borderId="1" xfId="1" applyNumberFormat="1" applyFont="1" applyFill="1" applyBorder="1"/>
    <xf numFmtId="165" fontId="0" fillId="6" borderId="1" xfId="1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1" applyNumberFormat="1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textRotation="90" wrapText="1"/>
    </xf>
    <xf numFmtId="164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5" xfId="1" applyNumberFormat="1" applyFont="1" applyFill="1" applyBorder="1" applyAlignment="1">
      <alignment horizontal="center" vertical="center" textRotation="90" wrapText="1"/>
    </xf>
    <xf numFmtId="0" fontId="6" fillId="6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11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/>
    </xf>
    <xf numFmtId="0" fontId="6" fillId="0" borderId="0" xfId="0" applyFont="1" applyFill="1" applyAlignment="1"/>
    <xf numFmtId="0" fontId="7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8" fillId="13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NumberFormat="1" applyFont="1" applyAlignment="1">
      <alignment wrapText="1"/>
    </xf>
    <xf numFmtId="0" fontId="4" fillId="13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/>
    <xf numFmtId="0" fontId="4" fillId="0" borderId="0" xfId="0" applyFont="1" applyFill="1" applyAlignment="1"/>
    <xf numFmtId="0" fontId="4" fillId="1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 applyFill="1" applyAlignment="1">
      <alignment wrapText="1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0" fillId="8" borderId="0" xfId="0" applyFill="1"/>
    <xf numFmtId="0" fontId="14" fillId="0" borderId="0" xfId="0" applyFont="1"/>
    <xf numFmtId="0" fontId="0" fillId="0" borderId="0" xfId="0" applyFont="1"/>
    <xf numFmtId="0" fontId="15" fillId="0" borderId="0" xfId="0" applyFont="1"/>
    <xf numFmtId="0" fontId="4" fillId="0" borderId="0" xfId="0" applyFont="1"/>
    <xf numFmtId="3" fontId="0" fillId="0" borderId="0" xfId="0" applyNumberFormat="1" applyFont="1"/>
    <xf numFmtId="0" fontId="16" fillId="0" borderId="0" xfId="0" applyFont="1"/>
    <xf numFmtId="0" fontId="0" fillId="13" borderId="0" xfId="0" applyFont="1" applyFill="1"/>
    <xf numFmtId="0" fontId="0" fillId="0" borderId="0" xfId="0" applyFont="1" applyFill="1"/>
    <xf numFmtId="165" fontId="0" fillId="0" borderId="0" xfId="0" applyNumberFormat="1" applyFont="1" applyFill="1"/>
    <xf numFmtId="165" fontId="0" fillId="13" borderId="0" xfId="0" applyNumberFormat="1" applyFont="1" applyFill="1"/>
    <xf numFmtId="164" fontId="0" fillId="0" borderId="0" xfId="1" applyNumberFormat="1" applyFont="1" applyFill="1"/>
    <xf numFmtId="164" fontId="0" fillId="13" borderId="0" xfId="1" applyNumberFormat="1" applyFont="1" applyFill="1"/>
    <xf numFmtId="0" fontId="8" fillId="0" borderId="0" xfId="0" applyFont="1"/>
    <xf numFmtId="0" fontId="10" fillId="0" borderId="0" xfId="2" applyFont="1" applyBorder="1" applyAlignment="1">
      <alignment horizontal="left" vertical="center"/>
    </xf>
    <xf numFmtId="0" fontId="17" fillId="0" borderId="0" xfId="3" applyNumberFormat="1" applyFont="1" applyFill="1" applyBorder="1" applyAlignment="1">
      <alignment horizontal="center" vertical="top" wrapText="1"/>
    </xf>
    <xf numFmtId="0" fontId="9" fillId="0" borderId="0" xfId="2" applyFill="1" applyBorder="1" applyAlignment="1">
      <alignment horizontal="center"/>
    </xf>
    <xf numFmtId="0" fontId="9" fillId="0" borderId="0" xfId="2" applyFill="1" applyBorder="1" applyAlignment="1">
      <alignment horizontal="center" vertical="top" wrapText="1"/>
    </xf>
    <xf numFmtId="0" fontId="17" fillId="0" borderId="0" xfId="2" applyNumberFormat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" fillId="0" borderId="0" xfId="0" applyFont="1" applyFill="1"/>
  </cellXfs>
  <cellStyles count="4">
    <cellStyle name="Currency 3" xfId="3" xr:uid="{57F52EDA-B3DB-4FEB-BD87-64F03C42D39A}"/>
    <cellStyle name="Normal" xfId="0" builtinId="0"/>
    <cellStyle name="Normal 2" xfId="2" xr:uid="{FB17D409-0E05-4A49-8398-56C135F1B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480D-A13D-4AA8-A80B-6F824C3A331F}">
  <dimension ref="A1:CH1001"/>
  <sheetViews>
    <sheetView topLeftCell="BF1" zoomScale="70" zoomScaleNormal="70" workbookViewId="0">
      <selection activeCell="BZ2" sqref="BZ2"/>
    </sheetView>
  </sheetViews>
  <sheetFormatPr defaultColWidth="12.5703125" defaultRowHeight="18.75"/>
  <cols>
    <col min="1" max="1" width="12.5703125" style="83"/>
    <col min="8" max="8" width="11.28515625" customWidth="1"/>
    <col min="31" max="56" width="12.5703125" style="48"/>
    <col min="58" max="58" width="18" style="84" bestFit="1" customWidth="1"/>
    <col min="59" max="59" width="13.5703125" customWidth="1"/>
    <col min="60" max="60" width="14.140625" customWidth="1"/>
    <col min="61" max="61" width="13.5703125" customWidth="1"/>
    <col min="62" max="69" width="13.5703125" bestFit="1" customWidth="1"/>
    <col min="70" max="70" width="13.5703125" customWidth="1"/>
    <col min="72" max="80" width="11.7109375" customWidth="1"/>
    <col min="81" max="83" width="13.42578125" customWidth="1"/>
  </cols>
  <sheetData>
    <row r="1" spans="1:86" ht="33.7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Q1" s="54" t="s">
        <v>67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5"/>
      <c r="AF1" s="56" t="s">
        <v>68</v>
      </c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7"/>
      <c r="AS1" s="58" t="s">
        <v>69</v>
      </c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9"/>
      <c r="BF1" s="60" t="s">
        <v>70</v>
      </c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2"/>
      <c r="BT1" s="54" t="s">
        <v>126</v>
      </c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</row>
    <row r="2" spans="1:86" ht="93.75">
      <c r="A2" s="65" t="s">
        <v>75</v>
      </c>
      <c r="B2" s="65" t="s">
        <v>76</v>
      </c>
      <c r="C2" s="65" t="s">
        <v>77</v>
      </c>
      <c r="D2" s="65" t="s">
        <v>78</v>
      </c>
      <c r="E2" s="65" t="s">
        <v>79</v>
      </c>
      <c r="F2" s="65" t="s">
        <v>80</v>
      </c>
      <c r="G2" s="65" t="s">
        <v>81</v>
      </c>
      <c r="H2" s="65" t="s">
        <v>82</v>
      </c>
      <c r="I2" s="66" t="s">
        <v>94</v>
      </c>
      <c r="J2" s="65" t="s">
        <v>83</v>
      </c>
      <c r="K2" s="65" t="s">
        <v>84</v>
      </c>
      <c r="L2" s="65" t="s">
        <v>85</v>
      </c>
      <c r="M2" s="65" t="s">
        <v>86</v>
      </c>
      <c r="N2" s="65" t="s">
        <v>87</v>
      </c>
      <c r="O2" s="66" t="s">
        <v>100</v>
      </c>
      <c r="Q2" s="65" t="s">
        <v>88</v>
      </c>
      <c r="R2" s="65" t="s">
        <v>89</v>
      </c>
      <c r="S2" s="65" t="s">
        <v>74</v>
      </c>
      <c r="T2" s="65" t="s">
        <v>90</v>
      </c>
      <c r="U2" s="65" t="s">
        <v>91</v>
      </c>
      <c r="V2" s="65" t="s">
        <v>92</v>
      </c>
      <c r="W2" s="65" t="s">
        <v>93</v>
      </c>
      <c r="X2" s="66" t="s">
        <v>94</v>
      </c>
      <c r="Y2" s="65" t="s">
        <v>95</v>
      </c>
      <c r="Z2" s="65" t="s">
        <v>96</v>
      </c>
      <c r="AA2" s="65" t="s">
        <v>97</v>
      </c>
      <c r="AB2" s="65" t="s">
        <v>98</v>
      </c>
      <c r="AC2" s="65" t="s">
        <v>99</v>
      </c>
      <c r="AD2" s="66" t="s">
        <v>100</v>
      </c>
      <c r="AE2" s="67"/>
      <c r="AF2" s="68">
        <v>2007</v>
      </c>
      <c r="AG2" s="68">
        <v>2008</v>
      </c>
      <c r="AH2" s="68">
        <v>2009</v>
      </c>
      <c r="AI2" s="68">
        <v>2010</v>
      </c>
      <c r="AJ2" s="68">
        <v>2011</v>
      </c>
      <c r="AK2" s="69" t="s">
        <v>94</v>
      </c>
      <c r="AL2" s="68">
        <v>2012</v>
      </c>
      <c r="AM2" s="65">
        <v>2013</v>
      </c>
      <c r="AN2" s="68">
        <v>2014</v>
      </c>
      <c r="AO2" s="68">
        <v>2015</v>
      </c>
      <c r="AP2" s="68">
        <v>2016</v>
      </c>
      <c r="AQ2" s="69" t="s">
        <v>100</v>
      </c>
      <c r="AR2" s="70"/>
      <c r="AS2" s="71">
        <v>2007</v>
      </c>
      <c r="AT2" s="72">
        <v>2008</v>
      </c>
      <c r="AU2" s="72">
        <v>2009</v>
      </c>
      <c r="AV2" s="72">
        <v>2010</v>
      </c>
      <c r="AW2" s="72">
        <v>2011</v>
      </c>
      <c r="AX2" s="73" t="s">
        <v>94</v>
      </c>
      <c r="AY2" s="72">
        <v>2012</v>
      </c>
      <c r="AZ2" s="72">
        <v>2013</v>
      </c>
      <c r="BA2" s="72">
        <v>2014</v>
      </c>
      <c r="BB2" s="72">
        <v>2015</v>
      </c>
      <c r="BC2" s="72">
        <v>2016</v>
      </c>
      <c r="BD2" s="73" t="s">
        <v>100</v>
      </c>
      <c r="BE2" s="65"/>
      <c r="BF2" s="74" t="s">
        <v>71</v>
      </c>
      <c r="BG2" s="74" t="s">
        <v>101</v>
      </c>
      <c r="BH2" s="65" t="s">
        <v>102</v>
      </c>
      <c r="BI2" s="74" t="s">
        <v>103</v>
      </c>
      <c r="BJ2" s="74" t="s">
        <v>104</v>
      </c>
      <c r="BK2" s="74" t="s">
        <v>105</v>
      </c>
      <c r="BL2" s="74" t="s">
        <v>106</v>
      </c>
      <c r="BM2" s="74" t="s">
        <v>107</v>
      </c>
      <c r="BN2" s="74" t="s">
        <v>108</v>
      </c>
      <c r="BO2" s="74" t="s">
        <v>109</v>
      </c>
      <c r="BP2" s="74" t="s">
        <v>110</v>
      </c>
      <c r="BQ2" s="74" t="s">
        <v>111</v>
      </c>
      <c r="BR2" s="74"/>
      <c r="BT2" s="75" t="s">
        <v>112</v>
      </c>
      <c r="BU2" s="75" t="s">
        <v>113</v>
      </c>
      <c r="BV2" s="75" t="s">
        <v>114</v>
      </c>
      <c r="BW2" s="75" t="s">
        <v>115</v>
      </c>
      <c r="BX2" s="75" t="s">
        <v>116</v>
      </c>
      <c r="BY2" s="75" t="s">
        <v>117</v>
      </c>
      <c r="BZ2" s="75" t="s">
        <v>118</v>
      </c>
      <c r="CA2" s="75" t="s">
        <v>119</v>
      </c>
      <c r="CB2" s="75" t="s">
        <v>120</v>
      </c>
      <c r="CC2" s="75" t="s">
        <v>121</v>
      </c>
      <c r="CD2" s="75" t="s">
        <v>122</v>
      </c>
      <c r="CE2" s="63" t="s">
        <v>73</v>
      </c>
      <c r="CF2" s="76" t="s">
        <v>123</v>
      </c>
      <c r="CG2" s="64" t="s">
        <v>72</v>
      </c>
      <c r="CH2" s="76" t="s">
        <v>124</v>
      </c>
    </row>
    <row r="3" spans="1:86">
      <c r="A3" s="84" t="s">
        <v>6</v>
      </c>
      <c r="B3" s="85">
        <v>1148</v>
      </c>
      <c r="C3" s="85">
        <v>1207</v>
      </c>
      <c r="D3" s="82">
        <v>1110</v>
      </c>
      <c r="E3" s="82">
        <v>969</v>
      </c>
      <c r="F3" s="82">
        <v>848</v>
      </c>
      <c r="G3" s="82">
        <v>862</v>
      </c>
      <c r="H3" s="82">
        <v>895</v>
      </c>
      <c r="I3" s="87">
        <f>AVERAGE(D3:H3)</f>
        <v>936.8</v>
      </c>
      <c r="J3" s="82">
        <v>865</v>
      </c>
      <c r="K3" s="82">
        <v>852</v>
      </c>
      <c r="L3" s="86">
        <v>820</v>
      </c>
      <c r="M3" s="86">
        <v>849</v>
      </c>
      <c r="N3" s="82">
        <v>1038</v>
      </c>
      <c r="O3" s="87">
        <f>AVERAGE(J3:N3)</f>
        <v>884.8</v>
      </c>
      <c r="Q3" s="86">
        <v>13</v>
      </c>
      <c r="R3" s="86">
        <v>10</v>
      </c>
      <c r="S3" s="82">
        <v>9</v>
      </c>
      <c r="T3" s="82">
        <v>4</v>
      </c>
      <c r="U3" s="82">
        <v>6</v>
      </c>
      <c r="V3" s="82">
        <v>6</v>
      </c>
      <c r="W3" s="82">
        <v>5</v>
      </c>
      <c r="X3" s="87">
        <f>AVERAGE(S3:W3)</f>
        <v>6</v>
      </c>
      <c r="Y3" s="86">
        <v>9</v>
      </c>
      <c r="Z3" s="86">
        <v>6</v>
      </c>
      <c r="AA3" s="86">
        <v>9</v>
      </c>
      <c r="AB3" s="86">
        <v>9</v>
      </c>
      <c r="AC3" s="82">
        <v>2</v>
      </c>
      <c r="AD3" s="87">
        <f>AVERAGE(Y3:AC3)</f>
        <v>7</v>
      </c>
      <c r="AE3" s="88"/>
      <c r="AF3" s="89">
        <f>(S3/BH3)*10000</f>
        <v>51.049347702779357</v>
      </c>
      <c r="AG3" s="89">
        <f>(T3/BI3)*10000</f>
        <v>20.39775624681285</v>
      </c>
      <c r="AH3" s="89">
        <f>(U3/BJ3)*10000</f>
        <v>24.360535931790498</v>
      </c>
      <c r="AI3" s="89">
        <f>(V3/BK3)*10000</f>
        <v>25.839793281653748</v>
      </c>
      <c r="AJ3" s="89">
        <f>(W3/BL3)*10000</f>
        <v>17.325017325017324</v>
      </c>
      <c r="AK3" s="90">
        <f>AVERAGE(AF3:AJ3)</f>
        <v>27.794490097610755</v>
      </c>
      <c r="AL3" s="89">
        <f>(Y3/BM3)*10000</f>
        <v>40.668775417984634</v>
      </c>
      <c r="AM3" s="89">
        <f>(Z3/BN3)*10000</f>
        <v>30.895983522142121</v>
      </c>
      <c r="AN3" s="89">
        <f>(AA3/BO3)*10000</f>
        <v>26.423957721667648</v>
      </c>
      <c r="AO3" s="89">
        <f>(AB3/BP3)*10000</f>
        <v>51.340559041642898</v>
      </c>
      <c r="AP3" s="89">
        <f>(AC3/BQ3)*10000</f>
        <v>9.4786729857819907</v>
      </c>
      <c r="AQ3" s="90">
        <f>AVERAGE(AL3:AP3)</f>
        <v>31.76158973784386</v>
      </c>
      <c r="AR3" s="89"/>
      <c r="AS3" s="91">
        <f>S3/D3</f>
        <v>8.1081081081081086E-3</v>
      </c>
      <c r="AT3" s="91">
        <f>T3/E3</f>
        <v>4.1279669762641896E-3</v>
      </c>
      <c r="AU3" s="91">
        <f>U3/F3</f>
        <v>7.0754716981132077E-3</v>
      </c>
      <c r="AV3" s="91">
        <f>V3/G3</f>
        <v>6.9605568445475635E-3</v>
      </c>
      <c r="AW3" s="91">
        <f>W3/H3</f>
        <v>5.5865921787709499E-3</v>
      </c>
      <c r="AX3" s="92">
        <f>AVERAGE(AS3:AW3)</f>
        <v>6.3717391611608038E-3</v>
      </c>
      <c r="AY3" s="91">
        <f>Y3/J3</f>
        <v>1.0404624277456647E-2</v>
      </c>
      <c r="AZ3" s="91">
        <f>Z3/K3</f>
        <v>7.0422535211267607E-3</v>
      </c>
      <c r="BA3" s="91">
        <f>AA3/L3</f>
        <v>1.097560975609756E-2</v>
      </c>
      <c r="BB3" s="91">
        <f>AB3/M3</f>
        <v>1.0600706713780919E-2</v>
      </c>
      <c r="BC3" s="91">
        <f>AC3/N3</f>
        <v>1.9267822736030828E-3</v>
      </c>
      <c r="BD3" s="92">
        <f>AVERAGE(AY3:BC3)</f>
        <v>8.1899953084129933E-3</v>
      </c>
      <c r="BF3" s="93" t="s">
        <v>6</v>
      </c>
      <c r="BG3" s="78">
        <v>1315</v>
      </c>
      <c r="BH3">
        <v>1763</v>
      </c>
      <c r="BI3" s="1">
        <v>1961</v>
      </c>
      <c r="BJ3" s="1">
        <v>2463</v>
      </c>
      <c r="BK3" s="78">
        <v>2322</v>
      </c>
      <c r="BL3" s="78">
        <v>2886</v>
      </c>
      <c r="BM3" s="78">
        <v>2213</v>
      </c>
      <c r="BN3" s="78">
        <v>1942</v>
      </c>
      <c r="BO3" s="78">
        <v>3406</v>
      </c>
      <c r="BP3" s="78">
        <v>1753</v>
      </c>
      <c r="BQ3" s="78">
        <v>2110</v>
      </c>
      <c r="BR3" s="78"/>
      <c r="BS3" s="94" t="s">
        <v>6</v>
      </c>
      <c r="BT3" s="95">
        <v>73</v>
      </c>
      <c r="BU3" s="95">
        <v>78</v>
      </c>
      <c r="BV3" s="96">
        <v>69</v>
      </c>
      <c r="BW3" s="96">
        <v>68</v>
      </c>
      <c r="BX3" s="96">
        <v>64</v>
      </c>
      <c r="BY3" s="96">
        <v>61</v>
      </c>
      <c r="BZ3" s="97">
        <v>79</v>
      </c>
      <c r="CA3" s="98">
        <v>77</v>
      </c>
      <c r="CB3" s="98">
        <v>59</v>
      </c>
      <c r="CC3">
        <v>96</v>
      </c>
      <c r="CD3">
        <v>98</v>
      </c>
      <c r="CE3" s="79">
        <v>111</v>
      </c>
      <c r="CF3">
        <f>SUM(CA3:CE3)</f>
        <v>441</v>
      </c>
      <c r="CG3" s="80">
        <v>4424</v>
      </c>
      <c r="CH3" s="21">
        <f>CF3/CG3</f>
        <v>9.9683544303797472E-2</v>
      </c>
    </row>
    <row r="4" spans="1:86">
      <c r="A4" s="84" t="s">
        <v>7</v>
      </c>
      <c r="B4" s="82">
        <v>73</v>
      </c>
      <c r="C4" s="82">
        <v>74</v>
      </c>
      <c r="D4" s="82">
        <v>82</v>
      </c>
      <c r="E4" s="82">
        <v>62</v>
      </c>
      <c r="F4" s="82">
        <v>64</v>
      </c>
      <c r="G4" s="82">
        <v>56</v>
      </c>
      <c r="H4" s="82">
        <v>72</v>
      </c>
      <c r="I4" s="87">
        <f t="shared" ref="I4:I52" si="0">AVERAGE(D4:H4)</f>
        <v>67.2</v>
      </c>
      <c r="J4" s="82">
        <v>59</v>
      </c>
      <c r="K4" s="82">
        <v>51</v>
      </c>
      <c r="L4" s="86">
        <v>73</v>
      </c>
      <c r="M4" s="86">
        <v>65</v>
      </c>
      <c r="N4" s="82">
        <v>84</v>
      </c>
      <c r="O4" s="87">
        <f>AVERAGE(J4:N4)</f>
        <v>66.400000000000006</v>
      </c>
      <c r="Q4" s="86">
        <v>1</v>
      </c>
      <c r="R4" s="86">
        <v>1</v>
      </c>
      <c r="S4" s="82">
        <v>2</v>
      </c>
      <c r="T4" s="82">
        <v>1</v>
      </c>
      <c r="U4" s="82">
        <v>2</v>
      </c>
      <c r="V4" s="82">
        <v>0</v>
      </c>
      <c r="W4" s="82">
        <v>2</v>
      </c>
      <c r="X4" s="87">
        <f t="shared" ref="X4:X52" si="1">AVERAGE(S4:W4)</f>
        <v>1.4</v>
      </c>
      <c r="Y4" s="86">
        <v>1</v>
      </c>
      <c r="Z4" s="86">
        <v>1</v>
      </c>
      <c r="AA4" s="86">
        <v>3</v>
      </c>
      <c r="AB4" s="86">
        <v>0</v>
      </c>
      <c r="AC4" s="82">
        <v>1</v>
      </c>
      <c r="AD4" s="87">
        <f t="shared" ref="AD4:AD52" si="2">AVERAGE(Y4:AC4)</f>
        <v>1.2</v>
      </c>
      <c r="AE4" s="88"/>
      <c r="AF4" s="89">
        <f t="shared" ref="AF4:AJ52" si="3">(S4/BH4)*10000</f>
        <v>6.7727734507280735</v>
      </c>
      <c r="AG4" s="89">
        <f t="shared" si="3"/>
        <v>3.4674063800277395</v>
      </c>
      <c r="AH4" s="89">
        <f t="shared" si="3"/>
        <v>6.6600066600066601</v>
      </c>
      <c r="AI4" s="89">
        <f t="shared" si="3"/>
        <v>0</v>
      </c>
      <c r="AJ4" s="89">
        <f t="shared" si="3"/>
        <v>5.6211354693648117</v>
      </c>
      <c r="AK4" s="90">
        <f t="shared" ref="AK4:AK52" si="4">AVERAGE(AF4:AJ4)</f>
        <v>4.5042643920254566</v>
      </c>
      <c r="AL4" s="89">
        <f t="shared" ref="AL4:AP52" si="5">(Y4/BM4)*10000</f>
        <v>2.5354969574036512</v>
      </c>
      <c r="AM4" s="89">
        <f t="shared" si="5"/>
        <v>2.8074115665356545</v>
      </c>
      <c r="AN4" s="89">
        <f t="shared" si="5"/>
        <v>9.1435537945748244</v>
      </c>
      <c r="AO4" s="89">
        <f t="shared" si="5"/>
        <v>0</v>
      </c>
      <c r="AP4" s="89">
        <f t="shared" si="5"/>
        <v>2.7777777777777777</v>
      </c>
      <c r="AQ4" s="90">
        <f t="shared" ref="AQ4:AQ52" si="6">AVERAGE(AL4:AP4)</f>
        <v>3.4528480192583815</v>
      </c>
      <c r="AR4" s="89"/>
      <c r="AS4" s="91">
        <f>S4/D4</f>
        <v>2.4390243902439025E-2</v>
      </c>
      <c r="AT4" s="91">
        <f>T4/E4</f>
        <v>1.6129032258064516E-2</v>
      </c>
      <c r="AU4" s="91">
        <f>U4/F4</f>
        <v>3.125E-2</v>
      </c>
      <c r="AV4" s="91">
        <f>V4/G4</f>
        <v>0</v>
      </c>
      <c r="AW4" s="91">
        <f>W4/H4</f>
        <v>2.7777777777777776E-2</v>
      </c>
      <c r="AX4" s="92">
        <f t="shared" ref="AX4:AX52" si="7">AVERAGE(AS4:AW4)</f>
        <v>1.9909410787656266E-2</v>
      </c>
      <c r="AY4" s="91">
        <f>Y4/J4</f>
        <v>1.6949152542372881E-2</v>
      </c>
      <c r="AZ4" s="91">
        <f>Z4/K4</f>
        <v>1.9607843137254902E-2</v>
      </c>
      <c r="BA4" s="91">
        <f>AA4/L4</f>
        <v>4.1095890410958902E-2</v>
      </c>
      <c r="BB4" s="91">
        <f>AB4/M4</f>
        <v>0</v>
      </c>
      <c r="BC4" s="91">
        <f>AC4/N4</f>
        <v>1.1904761904761904E-2</v>
      </c>
      <c r="BD4" s="92">
        <f t="shared" ref="BD4:BD52" si="8">AVERAGE(AY4:BC4)</f>
        <v>1.7911529599069716E-2</v>
      </c>
      <c r="BF4" s="93" t="s">
        <v>7</v>
      </c>
      <c r="BG4" s="78">
        <v>2604</v>
      </c>
      <c r="BH4">
        <v>2953</v>
      </c>
      <c r="BI4" s="1">
        <v>2884</v>
      </c>
      <c r="BJ4" s="1">
        <v>3003</v>
      </c>
      <c r="BK4" s="78">
        <v>4542</v>
      </c>
      <c r="BL4" s="78">
        <v>3558</v>
      </c>
      <c r="BM4" s="78">
        <v>3944</v>
      </c>
      <c r="BN4" s="78">
        <v>3562</v>
      </c>
      <c r="BO4" s="78">
        <v>3281</v>
      </c>
      <c r="BP4" s="78">
        <v>4051</v>
      </c>
      <c r="BQ4" s="78">
        <v>3600</v>
      </c>
      <c r="BR4" s="78"/>
      <c r="BS4" s="99" t="s">
        <v>7</v>
      </c>
      <c r="BT4" s="95">
        <v>7</v>
      </c>
      <c r="BU4" s="95">
        <v>9</v>
      </c>
      <c r="BV4" s="96">
        <v>13</v>
      </c>
      <c r="BW4" s="96">
        <v>3</v>
      </c>
      <c r="BX4" s="96">
        <v>9</v>
      </c>
      <c r="BY4" s="96">
        <v>6</v>
      </c>
      <c r="BZ4" s="97">
        <v>9</v>
      </c>
      <c r="CA4" s="98">
        <v>8</v>
      </c>
      <c r="CB4" s="98">
        <v>6</v>
      </c>
      <c r="CC4">
        <v>14</v>
      </c>
      <c r="CD4">
        <v>12</v>
      </c>
      <c r="CE4" s="79">
        <v>12</v>
      </c>
      <c r="CF4">
        <f t="shared" ref="CF4:CF52" si="9">SUM(CA4:CE4)</f>
        <v>52</v>
      </c>
      <c r="CG4" s="80">
        <v>332</v>
      </c>
      <c r="CH4" s="21">
        <f t="shared" ref="CH4:CH52" si="10">CF4/CG4</f>
        <v>0.15662650602409639</v>
      </c>
    </row>
    <row r="5" spans="1:86">
      <c r="A5" s="84" t="s">
        <v>8</v>
      </c>
      <c r="B5" s="85">
        <v>1179</v>
      </c>
      <c r="C5" s="85">
        <v>1293</v>
      </c>
      <c r="D5" s="82">
        <v>1071</v>
      </c>
      <c r="E5" s="82">
        <v>938</v>
      </c>
      <c r="F5" s="82">
        <v>806</v>
      </c>
      <c r="G5" s="82">
        <v>759</v>
      </c>
      <c r="H5" s="82">
        <v>826</v>
      </c>
      <c r="I5" s="87">
        <f t="shared" si="0"/>
        <v>880</v>
      </c>
      <c r="J5" s="82">
        <v>821</v>
      </c>
      <c r="K5" s="82">
        <v>849</v>
      </c>
      <c r="L5" s="86">
        <v>770</v>
      </c>
      <c r="M5" s="86">
        <v>893</v>
      </c>
      <c r="N5" s="82">
        <v>962</v>
      </c>
      <c r="O5" s="87">
        <f t="shared" ref="O4:O52" si="11">AVERAGE(J5:N5)</f>
        <v>859</v>
      </c>
      <c r="Q5" s="86">
        <v>35</v>
      </c>
      <c r="R5" s="86">
        <v>29</v>
      </c>
      <c r="S5" s="82">
        <v>21</v>
      </c>
      <c r="T5" s="82">
        <v>19</v>
      </c>
      <c r="U5" s="82">
        <v>25</v>
      </c>
      <c r="V5" s="82">
        <v>19</v>
      </c>
      <c r="W5" s="82">
        <v>23</v>
      </c>
      <c r="X5" s="87">
        <f t="shared" si="1"/>
        <v>21.4</v>
      </c>
      <c r="Y5" s="86">
        <v>18</v>
      </c>
      <c r="Z5" s="86">
        <v>31</v>
      </c>
      <c r="AA5" s="86">
        <v>29</v>
      </c>
      <c r="AB5" s="86">
        <v>29</v>
      </c>
      <c r="AC5" s="82">
        <v>31</v>
      </c>
      <c r="AD5" s="87">
        <f t="shared" si="2"/>
        <v>27.6</v>
      </c>
      <c r="AE5" s="88"/>
      <c r="AF5" s="89">
        <f t="shared" si="3"/>
        <v>10.044002295771953</v>
      </c>
      <c r="AG5" s="89">
        <f t="shared" si="3"/>
        <v>8.5030208100246139</v>
      </c>
      <c r="AH5" s="89">
        <f t="shared" si="3"/>
        <v>10.43144454644079</v>
      </c>
      <c r="AI5" s="89">
        <f t="shared" si="3"/>
        <v>8.5190333139039591</v>
      </c>
      <c r="AJ5" s="89">
        <f t="shared" si="3"/>
        <v>7.8804906462002329</v>
      </c>
      <c r="AK5" s="90">
        <f t="shared" si="4"/>
        <v>9.0755983224683092</v>
      </c>
      <c r="AL5" s="89">
        <f t="shared" si="5"/>
        <v>7.3117231294174996</v>
      </c>
      <c r="AM5" s="89">
        <f t="shared" si="5"/>
        <v>11.578829417696934</v>
      </c>
      <c r="AN5" s="89">
        <f t="shared" si="5"/>
        <v>9.4287479273011012</v>
      </c>
      <c r="AO5" s="89">
        <f t="shared" si="5"/>
        <v>9.7423321127422984</v>
      </c>
      <c r="AP5" s="89">
        <f t="shared" si="5"/>
        <v>12.465318267722868</v>
      </c>
      <c r="AQ5" s="90">
        <f t="shared" si="6"/>
        <v>10.10539017097614</v>
      </c>
      <c r="AR5" s="89"/>
      <c r="AS5" s="91">
        <f>S5/D5</f>
        <v>1.9607843137254902E-2</v>
      </c>
      <c r="AT5" s="91">
        <f>T5/E5</f>
        <v>2.0255863539445629E-2</v>
      </c>
      <c r="AU5" s="91">
        <f>U5/F5</f>
        <v>3.1017369727047148E-2</v>
      </c>
      <c r="AV5" s="91">
        <f>V5/G5</f>
        <v>2.5032938076416336E-2</v>
      </c>
      <c r="AW5" s="91">
        <f>W5/H5</f>
        <v>2.784503631961259E-2</v>
      </c>
      <c r="AX5" s="92">
        <f t="shared" si="7"/>
        <v>2.4751810159955319E-2</v>
      </c>
      <c r="AY5" s="91">
        <f>Y5/J5</f>
        <v>2.192448233861145E-2</v>
      </c>
      <c r="AZ5" s="91">
        <f>Z5/K5</f>
        <v>3.6513545347467612E-2</v>
      </c>
      <c r="BA5" s="91">
        <f>AA5/L5</f>
        <v>3.7662337662337661E-2</v>
      </c>
      <c r="BB5" s="91">
        <f>AB5/M5</f>
        <v>3.2474804031354984E-2</v>
      </c>
      <c r="BC5" s="91">
        <f>AC5/N5</f>
        <v>3.2224532224532226E-2</v>
      </c>
      <c r="BD5" s="92">
        <f t="shared" si="8"/>
        <v>3.2159940320860787E-2</v>
      </c>
      <c r="BF5" s="93" t="s">
        <v>8</v>
      </c>
      <c r="BG5" s="78">
        <v>20412</v>
      </c>
      <c r="BH5">
        <v>20908</v>
      </c>
      <c r="BI5" s="1">
        <v>22345</v>
      </c>
      <c r="BJ5" s="1">
        <v>23966</v>
      </c>
      <c r="BK5" s="78">
        <v>22303</v>
      </c>
      <c r="BL5" s="78">
        <v>29186</v>
      </c>
      <c r="BM5" s="78">
        <v>24618</v>
      </c>
      <c r="BN5" s="78">
        <v>26773</v>
      </c>
      <c r="BO5" s="78">
        <v>30757</v>
      </c>
      <c r="BP5" s="78">
        <v>29767</v>
      </c>
      <c r="BQ5" s="78">
        <v>24869</v>
      </c>
      <c r="BR5" s="78"/>
      <c r="BS5" s="99" t="s">
        <v>8</v>
      </c>
      <c r="BT5" s="95">
        <v>158</v>
      </c>
      <c r="BU5" s="95">
        <v>167</v>
      </c>
      <c r="BV5" s="96">
        <v>154</v>
      </c>
      <c r="BW5" s="96">
        <v>121</v>
      </c>
      <c r="BX5" s="96">
        <v>118</v>
      </c>
      <c r="BY5" s="96">
        <v>145</v>
      </c>
      <c r="BZ5" s="97">
        <v>147</v>
      </c>
      <c r="CA5" s="98">
        <v>122</v>
      </c>
      <c r="CB5" s="98">
        <v>151</v>
      </c>
      <c r="CC5">
        <v>141</v>
      </c>
      <c r="CD5">
        <v>153</v>
      </c>
      <c r="CE5" s="79">
        <v>190</v>
      </c>
      <c r="CF5">
        <f t="shared" si="9"/>
        <v>757</v>
      </c>
      <c r="CG5" s="80">
        <v>4295</v>
      </c>
      <c r="CH5" s="21">
        <f t="shared" si="10"/>
        <v>0.17625145518044238</v>
      </c>
    </row>
    <row r="6" spans="1:86">
      <c r="A6" s="84" t="s">
        <v>9</v>
      </c>
      <c r="B6" s="82">
        <v>654</v>
      </c>
      <c r="C6" s="82">
        <v>665</v>
      </c>
      <c r="D6" s="82">
        <v>649</v>
      </c>
      <c r="E6" s="82">
        <v>600</v>
      </c>
      <c r="F6" s="82">
        <v>596</v>
      </c>
      <c r="G6" s="82">
        <v>571</v>
      </c>
      <c r="H6" s="82">
        <v>551</v>
      </c>
      <c r="I6" s="87">
        <f t="shared" si="0"/>
        <v>593.4</v>
      </c>
      <c r="J6" s="82">
        <v>560</v>
      </c>
      <c r="K6" s="82">
        <v>483</v>
      </c>
      <c r="L6" s="86">
        <v>466</v>
      </c>
      <c r="M6" s="86">
        <v>531</v>
      </c>
      <c r="N6" s="82">
        <v>545</v>
      </c>
      <c r="O6" s="87">
        <f t="shared" si="11"/>
        <v>517</v>
      </c>
      <c r="Q6" s="86">
        <v>3</v>
      </c>
      <c r="R6" s="86">
        <v>3</v>
      </c>
      <c r="S6" s="82">
        <v>3</v>
      </c>
      <c r="T6" s="82">
        <v>5</v>
      </c>
      <c r="U6" s="82">
        <v>5</v>
      </c>
      <c r="V6" s="82">
        <v>2</v>
      </c>
      <c r="W6" s="82">
        <v>6</v>
      </c>
      <c r="X6" s="87">
        <f t="shared" si="1"/>
        <v>4.2</v>
      </c>
      <c r="Y6" s="86">
        <v>6</v>
      </c>
      <c r="Z6" s="86">
        <v>4</v>
      </c>
      <c r="AA6" s="86">
        <v>7</v>
      </c>
      <c r="AB6" s="86">
        <v>3</v>
      </c>
      <c r="AC6" s="82">
        <v>3</v>
      </c>
      <c r="AD6" s="87">
        <f t="shared" si="2"/>
        <v>4.5999999999999996</v>
      </c>
      <c r="AE6" s="88"/>
      <c r="AF6" s="89">
        <f t="shared" si="3"/>
        <v>16.411378555798688</v>
      </c>
      <c r="AG6" s="89">
        <f t="shared" si="3"/>
        <v>29.638411381149968</v>
      </c>
      <c r="AH6" s="89">
        <f t="shared" si="3"/>
        <v>30.487804878048781</v>
      </c>
      <c r="AI6" s="89">
        <f t="shared" si="3"/>
        <v>26.809651474530831</v>
      </c>
      <c r="AJ6" s="89">
        <f t="shared" si="3"/>
        <v>27.998133457769484</v>
      </c>
      <c r="AK6" s="90">
        <f t="shared" si="4"/>
        <v>26.269075949459552</v>
      </c>
      <c r="AL6" s="89">
        <f t="shared" si="5"/>
        <v>62.240663900414937</v>
      </c>
      <c r="AM6" s="89">
        <f t="shared" si="5"/>
        <v>15.625</v>
      </c>
      <c r="AN6" s="89">
        <f t="shared" si="5"/>
        <v>24.561403508771932</v>
      </c>
      <c r="AO6" s="89">
        <f t="shared" si="5"/>
        <v>17.878426698450536</v>
      </c>
      <c r="AP6" s="89">
        <f t="shared" si="5"/>
        <v>17.58499413833529</v>
      </c>
      <c r="AQ6" s="90">
        <f t="shared" si="6"/>
        <v>27.57809764919454</v>
      </c>
      <c r="AR6" s="89"/>
      <c r="AS6" s="91">
        <f>S6/D6</f>
        <v>4.6224961479198771E-3</v>
      </c>
      <c r="AT6" s="91">
        <f>T6/E6</f>
        <v>8.3333333333333332E-3</v>
      </c>
      <c r="AU6" s="91">
        <f>U6/F6</f>
        <v>8.389261744966443E-3</v>
      </c>
      <c r="AV6" s="91">
        <f>V6/G6</f>
        <v>3.5026269702276708E-3</v>
      </c>
      <c r="AW6" s="91">
        <f>W6/H6</f>
        <v>1.0889292196007259E-2</v>
      </c>
      <c r="AX6" s="92">
        <f t="shared" si="7"/>
        <v>7.1474020784909166E-3</v>
      </c>
      <c r="AY6" s="91">
        <f>Y6/J6</f>
        <v>1.0714285714285714E-2</v>
      </c>
      <c r="AZ6" s="91">
        <f>Z6/K6</f>
        <v>8.2815734989648039E-3</v>
      </c>
      <c r="BA6" s="91">
        <f>AA6/L6</f>
        <v>1.5021459227467811E-2</v>
      </c>
      <c r="BB6" s="91">
        <f>AB6/M6</f>
        <v>5.6497175141242938E-3</v>
      </c>
      <c r="BC6" s="91">
        <f>AC6/N6</f>
        <v>5.5045871559633031E-3</v>
      </c>
      <c r="BD6" s="92">
        <f t="shared" si="8"/>
        <v>9.0343246221611852E-3</v>
      </c>
      <c r="BF6" s="93" t="s">
        <v>9</v>
      </c>
      <c r="BG6" s="78">
        <v>1953</v>
      </c>
      <c r="BH6">
        <v>1828</v>
      </c>
      <c r="BI6" s="1">
        <v>1687</v>
      </c>
      <c r="BJ6" s="1">
        <v>1640</v>
      </c>
      <c r="BK6" s="78">
        <v>746</v>
      </c>
      <c r="BL6" s="78">
        <v>2143</v>
      </c>
      <c r="BM6" s="78">
        <v>964</v>
      </c>
      <c r="BN6" s="78">
        <v>2560</v>
      </c>
      <c r="BO6" s="78">
        <v>2850</v>
      </c>
      <c r="BP6" s="78">
        <v>1678</v>
      </c>
      <c r="BQ6" s="78">
        <v>1706</v>
      </c>
      <c r="BR6" s="78"/>
      <c r="BS6" s="94" t="s">
        <v>9</v>
      </c>
      <c r="BT6" s="95">
        <v>37</v>
      </c>
      <c r="BU6" s="95">
        <v>31</v>
      </c>
      <c r="BV6" s="96">
        <v>45</v>
      </c>
      <c r="BW6" s="96">
        <v>45</v>
      </c>
      <c r="BX6" s="96">
        <v>37</v>
      </c>
      <c r="BY6" s="96">
        <v>38</v>
      </c>
      <c r="BZ6" s="97">
        <v>42</v>
      </c>
      <c r="CA6" s="98">
        <v>47</v>
      </c>
      <c r="CB6" s="98">
        <v>45</v>
      </c>
      <c r="CC6">
        <v>36</v>
      </c>
      <c r="CD6">
        <v>43</v>
      </c>
      <c r="CE6" s="79">
        <v>44</v>
      </c>
      <c r="CF6">
        <f t="shared" si="9"/>
        <v>215</v>
      </c>
      <c r="CG6" s="80">
        <v>2585</v>
      </c>
      <c r="CH6" s="21">
        <f t="shared" si="10"/>
        <v>8.3172147001934232E-2</v>
      </c>
    </row>
    <row r="7" spans="1:86">
      <c r="A7" s="84" t="s">
        <v>10</v>
      </c>
      <c r="B7" s="85">
        <v>4333</v>
      </c>
      <c r="C7" s="85">
        <v>4240</v>
      </c>
      <c r="D7" s="82">
        <v>3995</v>
      </c>
      <c r="E7" s="82">
        <v>3434</v>
      </c>
      <c r="F7" s="82">
        <v>3090</v>
      </c>
      <c r="G7" s="82">
        <v>2720</v>
      </c>
      <c r="H7" s="85">
        <v>2816</v>
      </c>
      <c r="I7" s="87">
        <f t="shared" si="0"/>
        <v>3211</v>
      </c>
      <c r="J7" s="85">
        <v>2966</v>
      </c>
      <c r="K7" s="85">
        <v>3000</v>
      </c>
      <c r="L7" s="86">
        <v>3074</v>
      </c>
      <c r="M7" s="86">
        <v>3176</v>
      </c>
      <c r="N7" s="82">
        <v>3623</v>
      </c>
      <c r="O7" s="87">
        <f t="shared" si="11"/>
        <v>3167.8</v>
      </c>
      <c r="Q7" s="86">
        <v>115</v>
      </c>
      <c r="R7" s="86">
        <v>141</v>
      </c>
      <c r="S7" s="82">
        <v>109</v>
      </c>
      <c r="T7" s="82">
        <v>109</v>
      </c>
      <c r="U7" s="82">
        <v>99</v>
      </c>
      <c r="V7" s="82">
        <v>100</v>
      </c>
      <c r="W7" s="82">
        <v>116</v>
      </c>
      <c r="X7" s="87">
        <f t="shared" si="1"/>
        <v>106.6</v>
      </c>
      <c r="Y7" s="86">
        <v>129</v>
      </c>
      <c r="Z7" s="86">
        <v>141</v>
      </c>
      <c r="AA7" s="86">
        <v>128</v>
      </c>
      <c r="AB7" s="86">
        <v>129</v>
      </c>
      <c r="AC7" s="82">
        <v>147</v>
      </c>
      <c r="AD7" s="87">
        <f t="shared" si="2"/>
        <v>134.80000000000001</v>
      </c>
      <c r="AE7" s="88"/>
      <c r="AF7" s="89">
        <f t="shared" si="3"/>
        <v>8.3711571396754447</v>
      </c>
      <c r="AG7" s="89">
        <f t="shared" si="3"/>
        <v>7.3867756385494818</v>
      </c>
      <c r="AH7" s="89">
        <f t="shared" si="3"/>
        <v>6.3032433051915806</v>
      </c>
      <c r="AI7" s="89">
        <f t="shared" si="3"/>
        <v>6.2493750624937512</v>
      </c>
      <c r="AJ7" s="89">
        <f t="shared" si="3"/>
        <v>6.5663226894752036</v>
      </c>
      <c r="AK7" s="90">
        <f t="shared" si="4"/>
        <v>6.975374767077092</v>
      </c>
      <c r="AL7" s="89">
        <f t="shared" si="5"/>
        <v>7.0061099796334014</v>
      </c>
      <c r="AM7" s="89">
        <f t="shared" si="5"/>
        <v>7.4318091975227301</v>
      </c>
      <c r="AN7" s="89">
        <f t="shared" si="5"/>
        <v>6.4064384706630166</v>
      </c>
      <c r="AO7" s="89">
        <f t="shared" si="5"/>
        <v>6.7086520809822714</v>
      </c>
      <c r="AP7" s="89">
        <f t="shared" si="5"/>
        <v>7.9639401458430399</v>
      </c>
      <c r="AQ7" s="90">
        <f t="shared" si="6"/>
        <v>7.1033899749288922</v>
      </c>
      <c r="AR7" s="89"/>
      <c r="AS7" s="91">
        <f>S7/D7</f>
        <v>2.7284105131414268E-2</v>
      </c>
      <c r="AT7" s="91">
        <f>T7/E7</f>
        <v>3.1741409435061152E-2</v>
      </c>
      <c r="AU7" s="91">
        <f>U7/F7</f>
        <v>3.2038834951456312E-2</v>
      </c>
      <c r="AV7" s="91">
        <f>V7/G7</f>
        <v>3.6764705882352942E-2</v>
      </c>
      <c r="AW7" s="91">
        <f>W7/H7</f>
        <v>4.1193181818181816E-2</v>
      </c>
      <c r="AX7" s="92">
        <f t="shared" si="7"/>
        <v>3.3804447443693306E-2</v>
      </c>
      <c r="AY7" s="91">
        <f>Y7/J7</f>
        <v>4.3492919757248817E-2</v>
      </c>
      <c r="AZ7" s="91">
        <f>Z7/K7</f>
        <v>4.7E-2</v>
      </c>
      <c r="BA7" s="91">
        <f>AA7/L7</f>
        <v>4.1639557579700719E-2</v>
      </c>
      <c r="BB7" s="91">
        <f>AB7/M7</f>
        <v>4.0617128463476072E-2</v>
      </c>
      <c r="BC7" s="91">
        <f>AC7/N7</f>
        <v>4.0574109853712396E-2</v>
      </c>
      <c r="BD7" s="92">
        <f t="shared" si="8"/>
        <v>4.2664743130827604E-2</v>
      </c>
      <c r="BF7" s="93" t="s">
        <v>10</v>
      </c>
      <c r="BG7" s="78">
        <v>128960</v>
      </c>
      <c r="BH7">
        <v>130209</v>
      </c>
      <c r="BI7" s="1">
        <v>147561</v>
      </c>
      <c r="BJ7" s="1">
        <v>157062</v>
      </c>
      <c r="BK7" s="78">
        <v>160016</v>
      </c>
      <c r="BL7" s="78">
        <v>176659</v>
      </c>
      <c r="BM7" s="78">
        <v>184125</v>
      </c>
      <c r="BN7" s="78">
        <v>189725</v>
      </c>
      <c r="BO7" s="78">
        <v>199799</v>
      </c>
      <c r="BP7" s="78">
        <v>192289</v>
      </c>
      <c r="BQ7" s="78">
        <v>184582</v>
      </c>
      <c r="BR7" s="78"/>
      <c r="BS7" s="99" t="s">
        <v>10</v>
      </c>
      <c r="BT7" s="95">
        <v>742</v>
      </c>
      <c r="BU7" s="95">
        <v>719</v>
      </c>
      <c r="BV7" s="96">
        <v>650</v>
      </c>
      <c r="BW7" s="96">
        <v>620</v>
      </c>
      <c r="BX7" s="96">
        <v>567</v>
      </c>
      <c r="BY7" s="96">
        <v>601</v>
      </c>
      <c r="BZ7" s="97">
        <v>633</v>
      </c>
      <c r="CA7" s="98">
        <v>653</v>
      </c>
      <c r="CB7" s="98">
        <v>701</v>
      </c>
      <c r="CC7">
        <v>697</v>
      </c>
      <c r="CD7">
        <v>742</v>
      </c>
      <c r="CE7" s="79">
        <v>867</v>
      </c>
      <c r="CF7">
        <f t="shared" si="9"/>
        <v>3660</v>
      </c>
      <c r="CG7" s="80">
        <v>15839</v>
      </c>
      <c r="CH7" s="21">
        <f t="shared" si="10"/>
        <v>0.23107519414104427</v>
      </c>
    </row>
    <row r="8" spans="1:86">
      <c r="A8" s="84" t="s">
        <v>11</v>
      </c>
      <c r="B8" s="82">
        <v>606</v>
      </c>
      <c r="C8" s="82">
        <v>535</v>
      </c>
      <c r="D8" s="82">
        <v>554</v>
      </c>
      <c r="E8" s="82">
        <v>548</v>
      </c>
      <c r="F8" s="82">
        <v>465</v>
      </c>
      <c r="G8" s="82">
        <v>450</v>
      </c>
      <c r="H8" s="82">
        <v>447</v>
      </c>
      <c r="I8" s="87">
        <f t="shared" si="0"/>
        <v>492.8</v>
      </c>
      <c r="J8" s="82">
        <v>474</v>
      </c>
      <c r="K8" s="82">
        <v>481</v>
      </c>
      <c r="L8" s="86">
        <v>488</v>
      </c>
      <c r="M8" s="86">
        <v>546</v>
      </c>
      <c r="N8" s="82">
        <v>608</v>
      </c>
      <c r="O8" s="87">
        <f t="shared" si="11"/>
        <v>519.4</v>
      </c>
      <c r="Q8" s="86">
        <v>8</v>
      </c>
      <c r="R8" s="86">
        <v>10</v>
      </c>
      <c r="S8" s="82">
        <v>11</v>
      </c>
      <c r="T8" s="82">
        <v>12</v>
      </c>
      <c r="U8" s="82">
        <v>10</v>
      </c>
      <c r="V8" s="82">
        <v>8</v>
      </c>
      <c r="W8" s="82">
        <v>8</v>
      </c>
      <c r="X8" s="87">
        <f t="shared" si="1"/>
        <v>9.8000000000000007</v>
      </c>
      <c r="Y8" s="86">
        <v>13</v>
      </c>
      <c r="Z8" s="86">
        <v>12</v>
      </c>
      <c r="AA8" s="86">
        <v>10</v>
      </c>
      <c r="AB8" s="86">
        <v>13</v>
      </c>
      <c r="AC8" s="82">
        <v>16</v>
      </c>
      <c r="AD8" s="87">
        <f t="shared" si="2"/>
        <v>12.8</v>
      </c>
      <c r="AE8" s="88"/>
      <c r="AF8" s="89">
        <f t="shared" si="3"/>
        <v>4.3307086614173231</v>
      </c>
      <c r="AG8" s="89">
        <f t="shared" si="3"/>
        <v>4.2238648363252373</v>
      </c>
      <c r="AH8" s="89">
        <f t="shared" si="3"/>
        <v>3.1515915537346357</v>
      </c>
      <c r="AI8" s="89">
        <f t="shared" si="3"/>
        <v>2.9024416790625112</v>
      </c>
      <c r="AJ8" s="89">
        <f t="shared" si="3"/>
        <v>2.3845718203225132</v>
      </c>
      <c r="AK8" s="90">
        <f t="shared" si="4"/>
        <v>3.3986357101724436</v>
      </c>
      <c r="AL8" s="89">
        <f t="shared" si="5"/>
        <v>3.3921302578018993</v>
      </c>
      <c r="AM8" s="89">
        <f t="shared" si="5"/>
        <v>3.5646387832699622</v>
      </c>
      <c r="AN8" s="89">
        <f t="shared" si="5"/>
        <v>2.787145684104908</v>
      </c>
      <c r="AO8" s="89">
        <f t="shared" si="5"/>
        <v>3.855964881058314</v>
      </c>
      <c r="AP8" s="89">
        <f t="shared" si="5"/>
        <v>5.2272207520663851</v>
      </c>
      <c r="AQ8" s="90">
        <f t="shared" si="6"/>
        <v>3.7654200716602944</v>
      </c>
      <c r="AR8" s="89"/>
      <c r="AS8" s="91">
        <f>S8/D8</f>
        <v>1.9855595667870037E-2</v>
      </c>
      <c r="AT8" s="91">
        <f>T8/E8</f>
        <v>2.1897810218978103E-2</v>
      </c>
      <c r="AU8" s="91">
        <f>U8/F8</f>
        <v>2.1505376344086023E-2</v>
      </c>
      <c r="AV8" s="91">
        <f>V8/G8</f>
        <v>1.7777777777777778E-2</v>
      </c>
      <c r="AW8" s="91">
        <f>W8/H8</f>
        <v>1.7897091722595078E-2</v>
      </c>
      <c r="AX8" s="92">
        <f t="shared" si="7"/>
        <v>1.9786730346261404E-2</v>
      </c>
      <c r="AY8" s="91">
        <f>Y8/J8</f>
        <v>2.7426160337552744E-2</v>
      </c>
      <c r="AZ8" s="91">
        <f>Z8/K8</f>
        <v>2.4948024948024949E-2</v>
      </c>
      <c r="BA8" s="91">
        <f>AA8/L8</f>
        <v>2.0491803278688523E-2</v>
      </c>
      <c r="BB8" s="91">
        <f>AB8/M8</f>
        <v>2.3809523809523808E-2</v>
      </c>
      <c r="BC8" s="91">
        <f>AC8/N8</f>
        <v>2.6315789473684209E-2</v>
      </c>
      <c r="BD8" s="92">
        <f t="shared" si="8"/>
        <v>2.4598260369494845E-2</v>
      </c>
      <c r="BF8" s="93" t="s">
        <v>11</v>
      </c>
      <c r="BG8" s="78">
        <v>25686</v>
      </c>
      <c r="BH8">
        <v>25400</v>
      </c>
      <c r="BI8" s="1">
        <v>28410</v>
      </c>
      <c r="BJ8" s="1">
        <v>31730</v>
      </c>
      <c r="BK8" s="78">
        <v>27563</v>
      </c>
      <c r="BL8" s="78">
        <v>33549</v>
      </c>
      <c r="BM8" s="78">
        <v>38324</v>
      </c>
      <c r="BN8" s="78">
        <v>33664</v>
      </c>
      <c r="BO8" s="78">
        <v>35879</v>
      </c>
      <c r="BP8" s="78">
        <v>33714</v>
      </c>
      <c r="BQ8" s="78">
        <v>30609</v>
      </c>
      <c r="BR8" s="78"/>
      <c r="BS8" s="94" t="s">
        <v>11</v>
      </c>
      <c r="BT8" s="95">
        <v>48</v>
      </c>
      <c r="BU8" s="95">
        <v>59</v>
      </c>
      <c r="BV8" s="96">
        <v>58</v>
      </c>
      <c r="BW8" s="96">
        <v>43</v>
      </c>
      <c r="BX8" s="96">
        <v>47</v>
      </c>
      <c r="BY8" s="96">
        <v>36</v>
      </c>
      <c r="BZ8" s="97">
        <v>45</v>
      </c>
      <c r="CA8" s="98">
        <v>76</v>
      </c>
      <c r="CB8" s="98">
        <v>50</v>
      </c>
      <c r="CC8">
        <v>63</v>
      </c>
      <c r="CD8">
        <v>59</v>
      </c>
      <c r="CE8" s="79">
        <v>79</v>
      </c>
      <c r="CF8">
        <f t="shared" si="9"/>
        <v>327</v>
      </c>
      <c r="CG8" s="80">
        <v>2597</v>
      </c>
      <c r="CH8" s="21">
        <f t="shared" si="10"/>
        <v>0.12591451675009627</v>
      </c>
    </row>
    <row r="9" spans="1:86">
      <c r="A9" s="84" t="s">
        <v>12</v>
      </c>
      <c r="B9" s="82">
        <v>278</v>
      </c>
      <c r="C9" s="82">
        <v>311</v>
      </c>
      <c r="D9" s="82">
        <v>296</v>
      </c>
      <c r="E9" s="82">
        <v>302</v>
      </c>
      <c r="F9" s="82">
        <v>224</v>
      </c>
      <c r="G9" s="82">
        <v>320</v>
      </c>
      <c r="H9" s="82">
        <v>221</v>
      </c>
      <c r="I9" s="87">
        <f t="shared" si="0"/>
        <v>272.60000000000002</v>
      </c>
      <c r="J9" s="82">
        <v>264</v>
      </c>
      <c r="K9" s="82">
        <v>276</v>
      </c>
      <c r="L9" s="86">
        <v>248</v>
      </c>
      <c r="M9" s="86">
        <v>266</v>
      </c>
      <c r="N9" s="82">
        <v>293</v>
      </c>
      <c r="O9" s="87">
        <f t="shared" si="11"/>
        <v>269.39999999999998</v>
      </c>
      <c r="Q9" s="86">
        <v>3</v>
      </c>
      <c r="R9" s="86">
        <v>5</v>
      </c>
      <c r="S9" s="82">
        <v>5</v>
      </c>
      <c r="T9" s="82">
        <v>6</v>
      </c>
      <c r="U9" s="82">
        <v>1</v>
      </c>
      <c r="V9" s="82">
        <v>7</v>
      </c>
      <c r="W9" s="82">
        <v>8</v>
      </c>
      <c r="X9" s="87">
        <f t="shared" si="1"/>
        <v>5.4</v>
      </c>
      <c r="Y9" s="86">
        <v>4</v>
      </c>
      <c r="Z9" s="86">
        <v>3</v>
      </c>
      <c r="AA9" s="86">
        <v>3</v>
      </c>
      <c r="AB9" s="86">
        <v>3</v>
      </c>
      <c r="AC9" s="82">
        <v>5</v>
      </c>
      <c r="AD9" s="87">
        <f t="shared" si="2"/>
        <v>3.6</v>
      </c>
      <c r="AE9" s="88"/>
      <c r="AF9" s="89">
        <f t="shared" si="3"/>
        <v>10.912265386294195</v>
      </c>
      <c r="AG9" s="89">
        <f t="shared" si="3"/>
        <v>13.568521031207597</v>
      </c>
      <c r="AH9" s="89">
        <f t="shared" si="3"/>
        <v>2.197802197802198</v>
      </c>
      <c r="AI9" s="89">
        <f t="shared" si="3"/>
        <v>16.181229773462785</v>
      </c>
      <c r="AJ9" s="89">
        <f t="shared" si="3"/>
        <v>15.751132112620594</v>
      </c>
      <c r="AK9" s="90">
        <f t="shared" si="4"/>
        <v>11.722190100277473</v>
      </c>
      <c r="AL9" s="89">
        <f t="shared" si="5"/>
        <v>6.9480632273753695</v>
      </c>
      <c r="AM9" s="89">
        <f t="shared" si="5"/>
        <v>5.8015857667762525</v>
      </c>
      <c r="AN9" s="89">
        <f t="shared" si="5"/>
        <v>5.2246603970741905</v>
      </c>
      <c r="AO9" s="89">
        <f t="shared" si="5"/>
        <v>7.1191267204556246</v>
      </c>
      <c r="AP9" s="89">
        <f t="shared" si="5"/>
        <v>9.3808630393996246</v>
      </c>
      <c r="AQ9" s="90">
        <f t="shared" si="6"/>
        <v>6.8948598302162125</v>
      </c>
      <c r="AR9" s="89"/>
      <c r="AS9" s="91">
        <f>S9/D9</f>
        <v>1.6891891891891893E-2</v>
      </c>
      <c r="AT9" s="91">
        <f>T9/E9</f>
        <v>1.9867549668874173E-2</v>
      </c>
      <c r="AU9" s="91">
        <f>U9/F9</f>
        <v>4.464285714285714E-3</v>
      </c>
      <c r="AV9" s="91">
        <f>V9/G9</f>
        <v>2.1874999999999999E-2</v>
      </c>
      <c r="AW9" s="91">
        <f>W9/H9</f>
        <v>3.6199095022624438E-2</v>
      </c>
      <c r="AX9" s="92">
        <f t="shared" si="7"/>
        <v>1.9859564459535246E-2</v>
      </c>
      <c r="AY9" s="91">
        <f>Y9/J9</f>
        <v>1.5151515151515152E-2</v>
      </c>
      <c r="AZ9" s="91">
        <f>Z9/K9</f>
        <v>1.0869565217391304E-2</v>
      </c>
      <c r="BA9" s="91">
        <f>AA9/L9</f>
        <v>1.2096774193548387E-2</v>
      </c>
      <c r="BB9" s="91">
        <f>AB9/M9</f>
        <v>1.1278195488721804E-2</v>
      </c>
      <c r="BC9" s="91">
        <f>AC9/N9</f>
        <v>1.7064846416382253E-2</v>
      </c>
      <c r="BD9" s="92">
        <f t="shared" si="8"/>
        <v>1.329217929351178E-2</v>
      </c>
      <c r="BF9" s="93" t="s">
        <v>12</v>
      </c>
      <c r="BG9" s="78">
        <v>4557</v>
      </c>
      <c r="BH9">
        <v>4582</v>
      </c>
      <c r="BI9" s="1">
        <v>4422</v>
      </c>
      <c r="BJ9" s="1">
        <v>4550</v>
      </c>
      <c r="BK9" s="78">
        <v>4326</v>
      </c>
      <c r="BL9" s="78">
        <v>5079</v>
      </c>
      <c r="BM9" s="78">
        <v>5757</v>
      </c>
      <c r="BN9" s="78">
        <v>5171</v>
      </c>
      <c r="BO9" s="78">
        <v>5742</v>
      </c>
      <c r="BP9" s="78">
        <v>4214</v>
      </c>
      <c r="BQ9" s="78">
        <v>5330</v>
      </c>
      <c r="BR9" s="78"/>
      <c r="BS9" s="94" t="s">
        <v>12</v>
      </c>
      <c r="BT9" s="95">
        <v>34</v>
      </c>
      <c r="BU9" s="95">
        <v>38</v>
      </c>
      <c r="BV9" s="96">
        <v>32</v>
      </c>
      <c r="BW9" s="96">
        <v>47</v>
      </c>
      <c r="BX9" s="96">
        <v>26</v>
      </c>
      <c r="BY9" s="96">
        <v>46</v>
      </c>
      <c r="BZ9" s="97">
        <v>26</v>
      </c>
      <c r="CA9" s="98">
        <v>43</v>
      </c>
      <c r="CB9" s="98">
        <v>36</v>
      </c>
      <c r="CC9">
        <v>47</v>
      </c>
      <c r="CD9">
        <v>45</v>
      </c>
      <c r="CE9" s="79">
        <v>54</v>
      </c>
      <c r="CF9">
        <f t="shared" si="9"/>
        <v>225</v>
      </c>
      <c r="CG9" s="80">
        <v>1347</v>
      </c>
      <c r="CH9" s="21">
        <f t="shared" si="10"/>
        <v>0.16703786191536749</v>
      </c>
    </row>
    <row r="10" spans="1:86">
      <c r="A10" s="84" t="s">
        <v>13</v>
      </c>
      <c r="B10" s="82">
        <v>133</v>
      </c>
      <c r="C10" s="82">
        <v>148</v>
      </c>
      <c r="D10" s="82">
        <v>117</v>
      </c>
      <c r="E10" s="82">
        <v>121</v>
      </c>
      <c r="F10" s="82">
        <v>116</v>
      </c>
      <c r="G10" s="82">
        <v>101</v>
      </c>
      <c r="H10" s="82">
        <v>99</v>
      </c>
      <c r="I10" s="87">
        <f t="shared" si="0"/>
        <v>110.8</v>
      </c>
      <c r="J10" s="82">
        <v>114</v>
      </c>
      <c r="K10" s="82">
        <v>99</v>
      </c>
      <c r="L10" s="86">
        <v>121</v>
      </c>
      <c r="M10" s="86">
        <v>126</v>
      </c>
      <c r="N10" s="82">
        <v>119</v>
      </c>
      <c r="O10" s="87">
        <f t="shared" si="11"/>
        <v>115.8</v>
      </c>
      <c r="Q10" s="86">
        <v>2</v>
      </c>
      <c r="R10" s="86">
        <v>4</v>
      </c>
      <c r="S10" s="82">
        <v>0</v>
      </c>
      <c r="T10" s="82">
        <v>6</v>
      </c>
      <c r="U10" s="82">
        <v>6</v>
      </c>
      <c r="V10" s="82">
        <v>3</v>
      </c>
      <c r="W10" s="82">
        <v>0</v>
      </c>
      <c r="X10" s="87">
        <f t="shared" si="1"/>
        <v>3</v>
      </c>
      <c r="Y10" s="86">
        <v>4</v>
      </c>
      <c r="Z10" s="86">
        <v>1</v>
      </c>
      <c r="AA10" s="86">
        <v>3</v>
      </c>
      <c r="AB10" s="86">
        <v>3</v>
      </c>
      <c r="AC10" s="82">
        <v>2</v>
      </c>
      <c r="AD10" s="87">
        <f t="shared" si="2"/>
        <v>2.6</v>
      </c>
      <c r="AE10" s="88"/>
      <c r="AF10" s="89">
        <f t="shared" si="3"/>
        <v>0</v>
      </c>
      <c r="AG10" s="89">
        <f t="shared" si="3"/>
        <v>40.133779264214041</v>
      </c>
      <c r="AH10" s="89">
        <f t="shared" si="3"/>
        <v>40.650406504065046</v>
      </c>
      <c r="AI10" s="89">
        <f t="shared" si="3"/>
        <v>47.61904761904762</v>
      </c>
      <c r="AJ10" s="89">
        <f t="shared" si="3"/>
        <v>0</v>
      </c>
      <c r="AK10" s="90">
        <f t="shared" si="4"/>
        <v>25.68064667746534</v>
      </c>
      <c r="AL10" s="89">
        <f t="shared" si="5"/>
        <v>29.347028613352901</v>
      </c>
      <c r="AM10" s="89">
        <f t="shared" si="5"/>
        <v>5.8411214953271022</v>
      </c>
      <c r="AN10" s="89">
        <f t="shared" si="5"/>
        <v>28.40909090909091</v>
      </c>
      <c r="AO10" s="89">
        <f t="shared" si="5"/>
        <v>18.148820326678766</v>
      </c>
      <c r="AP10" s="89">
        <f t="shared" si="5"/>
        <v>15.060240963855422</v>
      </c>
      <c r="AQ10" s="90">
        <f t="shared" si="6"/>
        <v>19.361260461661022</v>
      </c>
      <c r="AR10" s="89"/>
      <c r="AS10" s="91">
        <f>S10/D10</f>
        <v>0</v>
      </c>
      <c r="AT10" s="91">
        <f>T10/E10</f>
        <v>4.9586776859504134E-2</v>
      </c>
      <c r="AU10" s="91">
        <f>U10/F10</f>
        <v>5.1724137931034482E-2</v>
      </c>
      <c r="AV10" s="91">
        <f>V10/G10</f>
        <v>2.9702970297029702E-2</v>
      </c>
      <c r="AW10" s="91">
        <f>W10/H10</f>
        <v>0</v>
      </c>
      <c r="AX10" s="92">
        <f t="shared" si="7"/>
        <v>2.6202777017513661E-2</v>
      </c>
      <c r="AY10" s="91">
        <f>Y10/J10</f>
        <v>3.5087719298245612E-2</v>
      </c>
      <c r="AZ10" s="91">
        <f>Z10/K10</f>
        <v>1.0101010101010102E-2</v>
      </c>
      <c r="BA10" s="91">
        <f>AA10/L10</f>
        <v>2.4793388429752067E-2</v>
      </c>
      <c r="BB10" s="91">
        <f>AB10/M10</f>
        <v>2.3809523809523808E-2</v>
      </c>
      <c r="BC10" s="91">
        <f>AC10/N10</f>
        <v>1.680672268907563E-2</v>
      </c>
      <c r="BD10" s="92">
        <f t="shared" si="8"/>
        <v>2.2119672865521446E-2</v>
      </c>
      <c r="BF10" s="93" t="s">
        <v>13</v>
      </c>
      <c r="BG10" s="78">
        <v>1775</v>
      </c>
      <c r="BH10">
        <v>1426</v>
      </c>
      <c r="BI10" s="1">
        <v>1495</v>
      </c>
      <c r="BJ10" s="1">
        <v>1476</v>
      </c>
      <c r="BK10" s="78">
        <v>630</v>
      </c>
      <c r="BL10" s="78">
        <v>922</v>
      </c>
      <c r="BM10" s="78">
        <v>1363</v>
      </c>
      <c r="BN10" s="78">
        <v>1712</v>
      </c>
      <c r="BO10" s="78">
        <v>1056</v>
      </c>
      <c r="BP10" s="78">
        <v>1653</v>
      </c>
      <c r="BQ10" s="78">
        <v>1328</v>
      </c>
      <c r="BR10" s="78"/>
      <c r="BS10" s="99" t="s">
        <v>13</v>
      </c>
      <c r="BT10" s="95">
        <v>11</v>
      </c>
      <c r="BU10" s="95">
        <v>27</v>
      </c>
      <c r="BV10" s="96">
        <v>16</v>
      </c>
      <c r="BW10" s="96">
        <v>21</v>
      </c>
      <c r="BX10" s="96">
        <v>15</v>
      </c>
      <c r="BY10" s="96">
        <v>22</v>
      </c>
      <c r="BZ10" s="97">
        <v>18</v>
      </c>
      <c r="CA10" s="98">
        <v>27</v>
      </c>
      <c r="CB10" s="98">
        <v>25</v>
      </c>
      <c r="CC10">
        <v>25</v>
      </c>
      <c r="CD10">
        <v>35</v>
      </c>
      <c r="CE10" s="79">
        <v>27</v>
      </c>
      <c r="CF10">
        <f t="shared" si="9"/>
        <v>139</v>
      </c>
      <c r="CG10" s="80">
        <v>579</v>
      </c>
      <c r="CH10" s="21">
        <f t="shared" si="10"/>
        <v>0.24006908462867013</v>
      </c>
    </row>
    <row r="11" spans="1:86">
      <c r="A11" s="84" t="s">
        <v>14</v>
      </c>
      <c r="B11" s="85">
        <v>3518</v>
      </c>
      <c r="C11" s="85">
        <v>3357</v>
      </c>
      <c r="D11" s="82">
        <v>3213</v>
      </c>
      <c r="E11" s="82">
        <v>2980</v>
      </c>
      <c r="F11" s="82">
        <v>2560</v>
      </c>
      <c r="G11" s="82">
        <v>2444</v>
      </c>
      <c r="H11" s="85">
        <v>2400</v>
      </c>
      <c r="I11" s="87">
        <f t="shared" si="0"/>
        <v>2719.4</v>
      </c>
      <c r="J11" s="85">
        <v>2431</v>
      </c>
      <c r="K11" s="85">
        <v>2407</v>
      </c>
      <c r="L11" s="86">
        <v>2494</v>
      </c>
      <c r="M11" s="86">
        <v>2939</v>
      </c>
      <c r="N11" s="82">
        <v>3174</v>
      </c>
      <c r="O11" s="87">
        <f t="shared" si="11"/>
        <v>2689</v>
      </c>
      <c r="Q11" s="86">
        <v>124</v>
      </c>
      <c r="R11" s="86">
        <v>131</v>
      </c>
      <c r="S11" s="82">
        <v>119</v>
      </c>
      <c r="T11" s="82">
        <v>126</v>
      </c>
      <c r="U11" s="82">
        <v>107</v>
      </c>
      <c r="V11" s="82">
        <v>83</v>
      </c>
      <c r="W11" s="82">
        <v>126</v>
      </c>
      <c r="X11" s="87">
        <f t="shared" si="1"/>
        <v>112.2</v>
      </c>
      <c r="Y11" s="86">
        <v>124</v>
      </c>
      <c r="Z11" s="86">
        <v>133</v>
      </c>
      <c r="AA11" s="86">
        <v>139</v>
      </c>
      <c r="AB11" s="86">
        <v>150</v>
      </c>
      <c r="AC11" s="82">
        <v>138</v>
      </c>
      <c r="AD11" s="87">
        <f t="shared" si="2"/>
        <v>136.80000000000001</v>
      </c>
      <c r="AE11" s="88"/>
      <c r="AF11" s="89">
        <f t="shared" si="3"/>
        <v>29.16952642415923</v>
      </c>
      <c r="AG11" s="89">
        <f t="shared" si="3"/>
        <v>27.794322017073654</v>
      </c>
      <c r="AH11" s="89">
        <f t="shared" si="3"/>
        <v>22.461060497921828</v>
      </c>
      <c r="AI11" s="89">
        <f t="shared" si="3"/>
        <v>16.272595380935577</v>
      </c>
      <c r="AJ11" s="89">
        <f t="shared" si="3"/>
        <v>27.175671303785183</v>
      </c>
      <c r="AK11" s="90">
        <f t="shared" si="4"/>
        <v>24.574635124775092</v>
      </c>
      <c r="AL11" s="89">
        <f t="shared" si="5"/>
        <v>21.797215581493461</v>
      </c>
      <c r="AM11" s="89">
        <f t="shared" si="5"/>
        <v>22.840068005014512</v>
      </c>
      <c r="AN11" s="89">
        <f t="shared" si="5"/>
        <v>21.615065233955871</v>
      </c>
      <c r="AO11" s="89">
        <f t="shared" si="5"/>
        <v>23.821245374708191</v>
      </c>
      <c r="AP11" s="89">
        <f t="shared" si="5"/>
        <v>24.440351374327005</v>
      </c>
      <c r="AQ11" s="90">
        <f t="shared" si="6"/>
        <v>22.902789113899807</v>
      </c>
      <c r="AR11" s="89"/>
      <c r="AS11" s="91">
        <f>S11/D11</f>
        <v>3.7037037037037035E-2</v>
      </c>
      <c r="AT11" s="91">
        <f>T11/E11</f>
        <v>4.2281879194630875E-2</v>
      </c>
      <c r="AU11" s="91">
        <f>U11/F11</f>
        <v>4.1796874999999997E-2</v>
      </c>
      <c r="AV11" s="91">
        <f>V11/G11</f>
        <v>3.3960720130932896E-2</v>
      </c>
      <c r="AW11" s="91">
        <f>W11/H11</f>
        <v>5.2499999999999998E-2</v>
      </c>
      <c r="AX11" s="92">
        <f t="shared" si="7"/>
        <v>4.1515302272520163E-2</v>
      </c>
      <c r="AY11" s="91">
        <f>Y11/J11</f>
        <v>5.1007815713698064E-2</v>
      </c>
      <c r="AZ11" s="91">
        <f>Z11/K11</f>
        <v>5.5255504777731619E-2</v>
      </c>
      <c r="BA11" s="91">
        <f>AA11/L11</f>
        <v>5.5733761026463512E-2</v>
      </c>
      <c r="BB11" s="91">
        <f>AB11/M11</f>
        <v>5.1037767948281729E-2</v>
      </c>
      <c r="BC11" s="91">
        <f>AC11/N11</f>
        <v>4.3478260869565216E-2</v>
      </c>
      <c r="BD11" s="92">
        <f t="shared" si="8"/>
        <v>5.1302622067148015E-2</v>
      </c>
      <c r="BF11" s="93" t="s">
        <v>14</v>
      </c>
      <c r="BG11" s="78">
        <v>43651</v>
      </c>
      <c r="BH11">
        <v>40796</v>
      </c>
      <c r="BI11" s="1">
        <v>45333</v>
      </c>
      <c r="BJ11" s="1">
        <v>47638</v>
      </c>
      <c r="BK11" s="78">
        <v>51006</v>
      </c>
      <c r="BL11" s="78">
        <v>46365</v>
      </c>
      <c r="BM11" s="78">
        <v>56888</v>
      </c>
      <c r="BN11" s="78">
        <v>58231</v>
      </c>
      <c r="BO11" s="78">
        <v>64307</v>
      </c>
      <c r="BP11" s="78">
        <v>62969</v>
      </c>
      <c r="BQ11" s="78">
        <v>56464</v>
      </c>
      <c r="BR11" s="78"/>
      <c r="BS11" s="99" t="s">
        <v>14</v>
      </c>
      <c r="BT11" s="95">
        <v>571</v>
      </c>
      <c r="BU11" s="95">
        <v>544</v>
      </c>
      <c r="BV11" s="96">
        <v>530</v>
      </c>
      <c r="BW11" s="96">
        <v>490</v>
      </c>
      <c r="BX11" s="96">
        <v>467</v>
      </c>
      <c r="BY11" s="96">
        <v>486</v>
      </c>
      <c r="BZ11" s="97">
        <v>490</v>
      </c>
      <c r="CA11" s="98">
        <v>477</v>
      </c>
      <c r="CB11" s="98">
        <v>501</v>
      </c>
      <c r="CC11">
        <v>588</v>
      </c>
      <c r="CD11">
        <v>628</v>
      </c>
      <c r="CE11" s="79">
        <v>652</v>
      </c>
      <c r="CF11">
        <f t="shared" si="9"/>
        <v>2846</v>
      </c>
      <c r="CG11" s="80">
        <v>13445</v>
      </c>
      <c r="CH11" s="21">
        <f t="shared" si="10"/>
        <v>0.21167720342134622</v>
      </c>
    </row>
    <row r="12" spans="1:86">
      <c r="A12" s="84" t="s">
        <v>15</v>
      </c>
      <c r="B12" s="85">
        <v>1729</v>
      </c>
      <c r="C12" s="85">
        <v>1693</v>
      </c>
      <c r="D12" s="82">
        <v>1641</v>
      </c>
      <c r="E12" s="82">
        <v>1495</v>
      </c>
      <c r="F12" s="82">
        <v>1292</v>
      </c>
      <c r="G12" s="82">
        <v>1247</v>
      </c>
      <c r="H12" s="85">
        <v>1226</v>
      </c>
      <c r="I12" s="87">
        <f t="shared" si="0"/>
        <v>1380.2</v>
      </c>
      <c r="J12" s="85">
        <v>1192</v>
      </c>
      <c r="K12" s="85">
        <v>1179</v>
      </c>
      <c r="L12" s="86">
        <v>1164</v>
      </c>
      <c r="M12" s="86">
        <v>1430</v>
      </c>
      <c r="N12" s="82">
        <v>1554</v>
      </c>
      <c r="O12" s="87">
        <f t="shared" si="11"/>
        <v>1303.8</v>
      </c>
      <c r="Q12" s="86">
        <v>23</v>
      </c>
      <c r="R12" s="86">
        <v>19</v>
      </c>
      <c r="S12" s="82">
        <v>15</v>
      </c>
      <c r="T12" s="82">
        <v>20</v>
      </c>
      <c r="U12" s="82">
        <v>21</v>
      </c>
      <c r="V12" s="82">
        <v>18</v>
      </c>
      <c r="W12" s="82">
        <v>14</v>
      </c>
      <c r="X12" s="87">
        <f t="shared" si="1"/>
        <v>17.600000000000001</v>
      </c>
      <c r="Y12" s="86">
        <v>17</v>
      </c>
      <c r="Z12" s="86">
        <v>28</v>
      </c>
      <c r="AA12" s="86">
        <v>19</v>
      </c>
      <c r="AB12" s="86">
        <v>23</v>
      </c>
      <c r="AC12" s="82">
        <v>29</v>
      </c>
      <c r="AD12" s="87">
        <f t="shared" si="2"/>
        <v>23.2</v>
      </c>
      <c r="AE12" s="88"/>
      <c r="AF12" s="89">
        <f t="shared" si="3"/>
        <v>19.35483870967742</v>
      </c>
      <c r="AG12" s="89">
        <f t="shared" si="3"/>
        <v>24.66091245376079</v>
      </c>
      <c r="AH12" s="89">
        <f t="shared" si="3"/>
        <v>21.027335536197054</v>
      </c>
      <c r="AI12" s="89">
        <f t="shared" si="3"/>
        <v>21.18145445987291</v>
      </c>
      <c r="AJ12" s="89">
        <f t="shared" si="3"/>
        <v>12.016135953995366</v>
      </c>
      <c r="AK12" s="90">
        <f t="shared" si="4"/>
        <v>19.648135422700712</v>
      </c>
      <c r="AL12" s="89">
        <f t="shared" si="5"/>
        <v>20.54132431126148</v>
      </c>
      <c r="AM12" s="89">
        <f t="shared" si="5"/>
        <v>28.6035345796302</v>
      </c>
      <c r="AN12" s="89">
        <f t="shared" si="5"/>
        <v>17.77860952559184</v>
      </c>
      <c r="AO12" s="89">
        <f t="shared" si="5"/>
        <v>25.431225121627598</v>
      </c>
      <c r="AP12" s="89">
        <f t="shared" si="5"/>
        <v>23.850645612303644</v>
      </c>
      <c r="AQ12" s="90">
        <f t="shared" si="6"/>
        <v>23.241067830082955</v>
      </c>
      <c r="AR12" s="89"/>
      <c r="AS12" s="91">
        <f>S12/D12</f>
        <v>9.140767824497258E-3</v>
      </c>
      <c r="AT12" s="91">
        <f>T12/E12</f>
        <v>1.3377926421404682E-2</v>
      </c>
      <c r="AU12" s="91">
        <f>U12/F12</f>
        <v>1.6253869969040248E-2</v>
      </c>
      <c r="AV12" s="91">
        <f>V12/G12</f>
        <v>1.4434643143544507E-2</v>
      </c>
      <c r="AW12" s="91">
        <f>W12/H12</f>
        <v>1.1419249592169658E-2</v>
      </c>
      <c r="AX12" s="92">
        <f t="shared" si="7"/>
        <v>1.292529139013127E-2</v>
      </c>
      <c r="AY12" s="91">
        <f>Y12/J12</f>
        <v>1.4261744966442953E-2</v>
      </c>
      <c r="AZ12" s="91">
        <f>Z12/K12</f>
        <v>2.3748939779474131E-2</v>
      </c>
      <c r="BA12" s="91">
        <f>AA12/L12</f>
        <v>1.6323024054982819E-2</v>
      </c>
      <c r="BB12" s="91">
        <f>AB12/M12</f>
        <v>1.6083916083916083E-2</v>
      </c>
      <c r="BC12" s="91">
        <f>AC12/N12</f>
        <v>1.8661518661518661E-2</v>
      </c>
      <c r="BD12" s="92">
        <f t="shared" si="8"/>
        <v>1.7815828709266929E-2</v>
      </c>
      <c r="BF12" s="93" t="s">
        <v>15</v>
      </c>
      <c r="BG12" s="78">
        <v>6835</v>
      </c>
      <c r="BH12">
        <v>7750</v>
      </c>
      <c r="BI12" s="1">
        <v>8110</v>
      </c>
      <c r="BJ12" s="1">
        <v>9987</v>
      </c>
      <c r="BK12" s="78">
        <v>8498</v>
      </c>
      <c r="BL12" s="78">
        <v>11651</v>
      </c>
      <c r="BM12" s="78">
        <v>8276</v>
      </c>
      <c r="BN12" s="78">
        <v>9789</v>
      </c>
      <c r="BO12" s="78">
        <v>10687</v>
      </c>
      <c r="BP12" s="78">
        <v>9044</v>
      </c>
      <c r="BQ12" s="78">
        <v>12159</v>
      </c>
      <c r="BR12" s="78"/>
      <c r="BS12" s="99" t="s">
        <v>15</v>
      </c>
      <c r="BT12" s="95">
        <v>150</v>
      </c>
      <c r="BU12" s="95">
        <v>148</v>
      </c>
      <c r="BV12" s="96">
        <v>154</v>
      </c>
      <c r="BW12" s="96">
        <v>147</v>
      </c>
      <c r="BX12" s="96">
        <v>152</v>
      </c>
      <c r="BY12" s="96">
        <v>168</v>
      </c>
      <c r="BZ12" s="97">
        <v>130</v>
      </c>
      <c r="CA12" s="98">
        <v>167</v>
      </c>
      <c r="CB12" s="98">
        <v>176</v>
      </c>
      <c r="CC12">
        <v>163</v>
      </c>
      <c r="CD12">
        <v>193</v>
      </c>
      <c r="CE12" s="79">
        <v>232</v>
      </c>
      <c r="CF12">
        <f t="shared" si="9"/>
        <v>931</v>
      </c>
      <c r="CG12" s="80">
        <v>6519</v>
      </c>
      <c r="CH12" s="21">
        <f t="shared" si="10"/>
        <v>0.14281331492560209</v>
      </c>
    </row>
    <row r="13" spans="1:86">
      <c r="A13" s="84" t="s">
        <v>16</v>
      </c>
      <c r="B13" s="82">
        <v>140</v>
      </c>
      <c r="C13" s="82">
        <v>161</v>
      </c>
      <c r="D13" s="82">
        <v>138</v>
      </c>
      <c r="E13" s="82">
        <v>107</v>
      </c>
      <c r="F13" s="82">
        <v>109</v>
      </c>
      <c r="G13" s="82">
        <v>113</v>
      </c>
      <c r="H13" s="82">
        <v>100</v>
      </c>
      <c r="I13" s="87">
        <f t="shared" si="0"/>
        <v>113.4</v>
      </c>
      <c r="J13" s="82">
        <v>125</v>
      </c>
      <c r="K13" s="82">
        <v>102</v>
      </c>
      <c r="L13" s="86">
        <v>95</v>
      </c>
      <c r="M13" s="86">
        <v>94</v>
      </c>
      <c r="N13" s="82">
        <v>120</v>
      </c>
      <c r="O13" s="87">
        <f t="shared" si="11"/>
        <v>107.2</v>
      </c>
      <c r="Q13" s="86">
        <v>4</v>
      </c>
      <c r="R13" s="86">
        <v>4</v>
      </c>
      <c r="S13" s="82">
        <v>4</v>
      </c>
      <c r="T13" s="82">
        <v>2</v>
      </c>
      <c r="U13" s="82">
        <v>3</v>
      </c>
      <c r="V13" s="82">
        <v>3</v>
      </c>
      <c r="W13" s="82">
        <v>2</v>
      </c>
      <c r="X13" s="87">
        <f t="shared" si="1"/>
        <v>2.8</v>
      </c>
      <c r="Y13" s="86">
        <v>2</v>
      </c>
      <c r="Z13" s="86">
        <v>2</v>
      </c>
      <c r="AA13" s="86">
        <v>4</v>
      </c>
      <c r="AB13" s="86">
        <v>2</v>
      </c>
      <c r="AC13" s="86">
        <v>0</v>
      </c>
      <c r="AD13" s="87">
        <f t="shared" si="2"/>
        <v>2</v>
      </c>
      <c r="AE13" s="88"/>
      <c r="AF13" s="89">
        <f t="shared" si="3"/>
        <v>9.0991810737033667</v>
      </c>
      <c r="AG13" s="89">
        <f t="shared" si="3"/>
        <v>4.1228612657184085</v>
      </c>
      <c r="AH13" s="89">
        <f t="shared" si="3"/>
        <v>5.0667117041040362</v>
      </c>
      <c r="AI13" s="89">
        <f t="shared" si="3"/>
        <v>5.3069166814081017</v>
      </c>
      <c r="AJ13" s="89">
        <f t="shared" si="3"/>
        <v>3.8409832917226807</v>
      </c>
      <c r="AK13" s="90">
        <f t="shared" si="4"/>
        <v>5.4873308033313188</v>
      </c>
      <c r="AL13" s="89">
        <f t="shared" si="5"/>
        <v>2.532607319235153</v>
      </c>
      <c r="AM13" s="89">
        <f t="shared" si="5"/>
        <v>2.2031284423881909</v>
      </c>
      <c r="AN13" s="89">
        <f t="shared" si="5"/>
        <v>5.2840158520475562</v>
      </c>
      <c r="AO13" s="89">
        <f t="shared" si="5"/>
        <v>3.0969340353050478</v>
      </c>
      <c r="AP13" s="89">
        <f t="shared" si="5"/>
        <v>0</v>
      </c>
      <c r="AQ13" s="90">
        <f t="shared" si="6"/>
        <v>2.62333712979519</v>
      </c>
      <c r="AR13" s="89"/>
      <c r="AS13" s="91">
        <f>S13/D13</f>
        <v>2.8985507246376812E-2</v>
      </c>
      <c r="AT13" s="91">
        <f>T13/E13</f>
        <v>1.8691588785046728E-2</v>
      </c>
      <c r="AU13" s="91">
        <f>U13/F13</f>
        <v>2.7522935779816515E-2</v>
      </c>
      <c r="AV13" s="91">
        <f>V13/G13</f>
        <v>2.6548672566371681E-2</v>
      </c>
      <c r="AW13" s="91">
        <f>W13/H13</f>
        <v>0.02</v>
      </c>
      <c r="AX13" s="92">
        <f t="shared" si="7"/>
        <v>2.4349740875522347E-2</v>
      </c>
      <c r="AY13" s="91">
        <f>Y13/J13</f>
        <v>1.6E-2</v>
      </c>
      <c r="AZ13" s="91">
        <f>Z13/K13</f>
        <v>1.9607843137254902E-2</v>
      </c>
      <c r="BA13" s="91">
        <f>AA13/L13</f>
        <v>4.2105263157894736E-2</v>
      </c>
      <c r="BB13" s="91">
        <f>AB13/M13</f>
        <v>2.1276595744680851E-2</v>
      </c>
      <c r="BC13" s="91">
        <f>AC13/N13</f>
        <v>0</v>
      </c>
      <c r="BD13" s="92">
        <f t="shared" si="8"/>
        <v>1.9797940407966098E-2</v>
      </c>
      <c r="BF13" s="93" t="s">
        <v>16</v>
      </c>
      <c r="BG13" s="78">
        <v>4758</v>
      </c>
      <c r="BH13">
        <v>4396</v>
      </c>
      <c r="BI13" s="1">
        <v>4851</v>
      </c>
      <c r="BJ13" s="1">
        <v>5921</v>
      </c>
      <c r="BK13" s="78">
        <v>5653</v>
      </c>
      <c r="BL13" s="78">
        <v>5207</v>
      </c>
      <c r="BM13" s="78">
        <v>7897</v>
      </c>
      <c r="BN13" s="78">
        <v>9078</v>
      </c>
      <c r="BO13" s="78">
        <v>7570</v>
      </c>
      <c r="BP13" s="78">
        <v>6458</v>
      </c>
      <c r="BQ13" s="78">
        <v>5184</v>
      </c>
      <c r="BR13" s="78"/>
      <c r="BS13" s="99" t="s">
        <v>16</v>
      </c>
      <c r="BT13" s="95">
        <v>35</v>
      </c>
      <c r="BU13" s="95">
        <v>31</v>
      </c>
      <c r="BV13" s="96">
        <v>27</v>
      </c>
      <c r="BW13" s="96">
        <v>20</v>
      </c>
      <c r="BX13" s="96">
        <v>16</v>
      </c>
      <c r="BY13" s="96">
        <v>26</v>
      </c>
      <c r="BZ13" s="97">
        <v>23</v>
      </c>
      <c r="CA13" s="98">
        <v>26</v>
      </c>
      <c r="CB13" s="98">
        <v>23</v>
      </c>
      <c r="CC13">
        <v>24</v>
      </c>
      <c r="CD13">
        <v>25</v>
      </c>
      <c r="CE13" s="79">
        <v>29</v>
      </c>
      <c r="CF13">
        <f t="shared" si="9"/>
        <v>127</v>
      </c>
      <c r="CG13" s="80">
        <v>536</v>
      </c>
      <c r="CH13" s="21">
        <f t="shared" si="10"/>
        <v>0.23694029850746268</v>
      </c>
    </row>
    <row r="14" spans="1:86">
      <c r="A14" s="84" t="s">
        <v>17</v>
      </c>
      <c r="B14" s="82">
        <v>275</v>
      </c>
      <c r="C14" s="82">
        <v>267</v>
      </c>
      <c r="D14" s="82">
        <v>252</v>
      </c>
      <c r="E14" s="82">
        <v>232</v>
      </c>
      <c r="F14" s="82">
        <v>226</v>
      </c>
      <c r="G14" s="82">
        <v>209</v>
      </c>
      <c r="H14" s="82">
        <v>167</v>
      </c>
      <c r="I14" s="87">
        <f t="shared" si="0"/>
        <v>217.2</v>
      </c>
      <c r="J14" s="82">
        <v>184</v>
      </c>
      <c r="K14" s="82">
        <v>214</v>
      </c>
      <c r="L14" s="86">
        <v>186</v>
      </c>
      <c r="M14" s="86">
        <v>216</v>
      </c>
      <c r="N14" s="82">
        <v>253</v>
      </c>
      <c r="O14" s="87">
        <f t="shared" si="11"/>
        <v>210.6</v>
      </c>
      <c r="Q14" s="86">
        <v>3</v>
      </c>
      <c r="R14" s="86">
        <v>2</v>
      </c>
      <c r="S14" s="82">
        <v>2</v>
      </c>
      <c r="T14" s="82">
        <v>2</v>
      </c>
      <c r="U14" s="82">
        <v>7</v>
      </c>
      <c r="V14" s="82">
        <v>4</v>
      </c>
      <c r="W14" s="82">
        <v>0</v>
      </c>
      <c r="X14" s="87">
        <f t="shared" si="1"/>
        <v>3</v>
      </c>
      <c r="Y14" s="86">
        <v>2</v>
      </c>
      <c r="Z14" s="86">
        <v>3</v>
      </c>
      <c r="AA14" s="86">
        <v>2</v>
      </c>
      <c r="AB14" s="86">
        <v>0</v>
      </c>
      <c r="AC14" s="82">
        <v>6</v>
      </c>
      <c r="AD14" s="87">
        <f t="shared" si="2"/>
        <v>2.6</v>
      </c>
      <c r="AE14" s="88"/>
      <c r="AF14" s="89">
        <f t="shared" si="3"/>
        <v>3.2154340836012865</v>
      </c>
      <c r="AG14" s="89">
        <f t="shared" si="3"/>
        <v>2.5644313373509426</v>
      </c>
      <c r="AH14" s="89">
        <f t="shared" si="3"/>
        <v>7.749363445145578</v>
      </c>
      <c r="AI14" s="89">
        <f t="shared" si="3"/>
        <v>4.9297510475720969</v>
      </c>
      <c r="AJ14" s="89">
        <f t="shared" si="3"/>
        <v>0</v>
      </c>
      <c r="AK14" s="90">
        <f t="shared" si="4"/>
        <v>3.6917959827339808</v>
      </c>
      <c r="AL14" s="89">
        <f t="shared" si="5"/>
        <v>2.7859033291544781</v>
      </c>
      <c r="AM14" s="89">
        <f t="shared" si="5"/>
        <v>4.4404973357015987</v>
      </c>
      <c r="AN14" s="89">
        <f t="shared" si="5"/>
        <v>2.4327940639824837</v>
      </c>
      <c r="AO14" s="89">
        <f t="shared" si="5"/>
        <v>0</v>
      </c>
      <c r="AP14" s="89">
        <f t="shared" si="5"/>
        <v>6.7980965329707681</v>
      </c>
      <c r="AQ14" s="90">
        <f t="shared" si="6"/>
        <v>3.2914582523618656</v>
      </c>
      <c r="AR14" s="89"/>
      <c r="AS14" s="91">
        <f>S14/D14</f>
        <v>7.9365079365079361E-3</v>
      </c>
      <c r="AT14" s="91">
        <f>T14/E14</f>
        <v>8.6206896551724137E-3</v>
      </c>
      <c r="AU14" s="91">
        <f>U14/F14</f>
        <v>3.0973451327433628E-2</v>
      </c>
      <c r="AV14" s="91">
        <f>V14/G14</f>
        <v>1.9138755980861243E-2</v>
      </c>
      <c r="AW14" s="91">
        <f>W14/H14</f>
        <v>0</v>
      </c>
      <c r="AX14" s="92">
        <f t="shared" si="7"/>
        <v>1.3333880979995045E-2</v>
      </c>
      <c r="AY14" s="91">
        <f>Y14/J14</f>
        <v>1.0869565217391304E-2</v>
      </c>
      <c r="AZ14" s="91">
        <f>Z14/K14</f>
        <v>1.4018691588785047E-2</v>
      </c>
      <c r="BA14" s="91">
        <f>AA14/L14</f>
        <v>1.0752688172043012E-2</v>
      </c>
      <c r="BB14" s="91">
        <f>AB14/M14</f>
        <v>0</v>
      </c>
      <c r="BC14" s="91">
        <f>AC14/N14</f>
        <v>2.3715415019762844E-2</v>
      </c>
      <c r="BD14" s="92">
        <f t="shared" si="8"/>
        <v>1.1871271999596441E-2</v>
      </c>
      <c r="BF14" s="93" t="s">
        <v>17</v>
      </c>
      <c r="BG14" s="78">
        <v>5133</v>
      </c>
      <c r="BH14">
        <v>6220</v>
      </c>
      <c r="BI14" s="1">
        <v>7799</v>
      </c>
      <c r="BJ14" s="1">
        <v>9033</v>
      </c>
      <c r="BK14" s="78">
        <v>8114</v>
      </c>
      <c r="BL14" s="78">
        <v>6000</v>
      </c>
      <c r="BM14" s="78">
        <v>7179</v>
      </c>
      <c r="BN14" s="78">
        <v>6756</v>
      </c>
      <c r="BO14" s="78">
        <v>8221</v>
      </c>
      <c r="BP14" s="78">
        <v>5996</v>
      </c>
      <c r="BQ14" s="78">
        <v>8826</v>
      </c>
      <c r="BR14" s="78"/>
      <c r="BS14" s="99" t="s">
        <v>17</v>
      </c>
      <c r="BT14" s="95">
        <v>9</v>
      </c>
      <c r="BU14" s="95">
        <v>8</v>
      </c>
      <c r="BV14" s="96">
        <v>17</v>
      </c>
      <c r="BW14" s="96">
        <v>11</v>
      </c>
      <c r="BX14" s="96">
        <v>10</v>
      </c>
      <c r="BY14" s="96">
        <v>10</v>
      </c>
      <c r="BZ14" s="97">
        <v>9</v>
      </c>
      <c r="CA14" s="98">
        <v>13</v>
      </c>
      <c r="CB14" s="98">
        <v>14</v>
      </c>
      <c r="CC14">
        <v>13</v>
      </c>
      <c r="CD14">
        <v>8</v>
      </c>
      <c r="CE14" s="79">
        <v>17</v>
      </c>
      <c r="CF14">
        <f t="shared" si="9"/>
        <v>65</v>
      </c>
      <c r="CG14" s="80">
        <v>1053</v>
      </c>
      <c r="CH14" s="21">
        <f t="shared" si="10"/>
        <v>6.1728395061728392E-2</v>
      </c>
    </row>
    <row r="15" spans="1:86">
      <c r="A15" s="84" t="s">
        <v>18</v>
      </c>
      <c r="B15" s="85">
        <v>1363</v>
      </c>
      <c r="C15" s="85">
        <v>1254</v>
      </c>
      <c r="D15" s="82">
        <v>1248</v>
      </c>
      <c r="E15" s="82">
        <v>1043</v>
      </c>
      <c r="F15" s="82">
        <v>911</v>
      </c>
      <c r="G15" s="82">
        <v>927</v>
      </c>
      <c r="H15" s="82">
        <v>918</v>
      </c>
      <c r="I15" s="87">
        <f t="shared" si="0"/>
        <v>1009.4</v>
      </c>
      <c r="J15" s="82">
        <v>956</v>
      </c>
      <c r="K15" s="82">
        <v>991</v>
      </c>
      <c r="L15" s="86">
        <v>924</v>
      </c>
      <c r="M15" s="86">
        <v>998</v>
      </c>
      <c r="N15" s="82">
        <v>1082</v>
      </c>
      <c r="O15" s="87">
        <f t="shared" si="11"/>
        <v>990.2</v>
      </c>
      <c r="Q15" s="86">
        <v>21</v>
      </c>
      <c r="R15" s="86">
        <v>24</v>
      </c>
      <c r="S15" s="82">
        <v>18</v>
      </c>
      <c r="T15" s="82">
        <v>27</v>
      </c>
      <c r="U15" s="82">
        <v>19</v>
      </c>
      <c r="V15" s="82">
        <v>24</v>
      </c>
      <c r="W15" s="82">
        <v>27</v>
      </c>
      <c r="X15" s="87">
        <f t="shared" si="1"/>
        <v>23</v>
      </c>
      <c r="Y15" s="86">
        <v>29</v>
      </c>
      <c r="Z15" s="86">
        <v>30</v>
      </c>
      <c r="AA15" s="86">
        <v>27</v>
      </c>
      <c r="AB15" s="86">
        <v>26</v>
      </c>
      <c r="AC15" s="82">
        <v>20</v>
      </c>
      <c r="AD15" s="87">
        <f t="shared" si="2"/>
        <v>26.4</v>
      </c>
      <c r="AE15" s="88"/>
      <c r="AF15" s="89">
        <f t="shared" si="3"/>
        <v>6.4794816414686824</v>
      </c>
      <c r="AG15" s="89">
        <f t="shared" si="3"/>
        <v>8.5943468296409478</v>
      </c>
      <c r="AH15" s="89">
        <f t="shared" si="3"/>
        <v>5.6455207250037143</v>
      </c>
      <c r="AI15" s="89">
        <f t="shared" si="3"/>
        <v>7.1798246926137557</v>
      </c>
      <c r="AJ15" s="89">
        <f t="shared" si="3"/>
        <v>7.7570603614215523</v>
      </c>
      <c r="AK15" s="90">
        <f t="shared" si="4"/>
        <v>7.131246850029731</v>
      </c>
      <c r="AL15" s="89">
        <f t="shared" si="5"/>
        <v>7.0563044430385906</v>
      </c>
      <c r="AM15" s="89">
        <f t="shared" si="5"/>
        <v>9.0978013646702038</v>
      </c>
      <c r="AN15" s="89">
        <f t="shared" si="5"/>
        <v>7.2541644277270283</v>
      </c>
      <c r="AO15" s="89">
        <f t="shared" si="5"/>
        <v>6.4469736417962258</v>
      </c>
      <c r="AP15" s="89">
        <f t="shared" si="5"/>
        <v>4.7207666525043663</v>
      </c>
      <c r="AQ15" s="90">
        <f t="shared" si="6"/>
        <v>6.9152021059472828</v>
      </c>
      <c r="AR15" s="89"/>
      <c r="AS15" s="91">
        <f>S15/D15</f>
        <v>1.4423076923076924E-2</v>
      </c>
      <c r="AT15" s="91">
        <f>T15/E15</f>
        <v>2.5886864813039309E-2</v>
      </c>
      <c r="AU15" s="91">
        <f>U15/F15</f>
        <v>2.0856201975850714E-2</v>
      </c>
      <c r="AV15" s="91">
        <f>V15/G15</f>
        <v>2.5889967637540454E-2</v>
      </c>
      <c r="AW15" s="91">
        <f>W15/H15</f>
        <v>2.9411764705882353E-2</v>
      </c>
      <c r="AX15" s="92">
        <f t="shared" si="7"/>
        <v>2.3293575211077951E-2</v>
      </c>
      <c r="AY15" s="91">
        <f>Y15/J15</f>
        <v>3.0334728033472803E-2</v>
      </c>
      <c r="AZ15" s="91">
        <f>Z15/K15</f>
        <v>3.0272452068617558E-2</v>
      </c>
      <c r="BA15" s="91">
        <f>AA15/L15</f>
        <v>2.922077922077922E-2</v>
      </c>
      <c r="BB15" s="91">
        <f>AB15/M15</f>
        <v>2.6052104208416832E-2</v>
      </c>
      <c r="BC15" s="91">
        <f>AC15/N15</f>
        <v>1.8484288354898338E-2</v>
      </c>
      <c r="BD15" s="92">
        <f t="shared" si="8"/>
        <v>2.687287037723695E-2</v>
      </c>
      <c r="BF15" s="93" t="s">
        <v>18</v>
      </c>
      <c r="BG15" s="78">
        <v>28073</v>
      </c>
      <c r="BH15">
        <v>27780</v>
      </c>
      <c r="BI15" s="1">
        <v>31416</v>
      </c>
      <c r="BJ15" s="1">
        <v>33655</v>
      </c>
      <c r="BK15" s="78">
        <v>33427</v>
      </c>
      <c r="BL15" s="78">
        <v>34807</v>
      </c>
      <c r="BM15" s="78">
        <v>41098</v>
      </c>
      <c r="BN15" s="78">
        <v>32975</v>
      </c>
      <c r="BO15" s="78">
        <v>37220</v>
      </c>
      <c r="BP15" s="78">
        <v>40329</v>
      </c>
      <c r="BQ15" s="78">
        <v>42366</v>
      </c>
      <c r="BR15" s="78"/>
      <c r="BS15" s="99" t="s">
        <v>18</v>
      </c>
      <c r="BT15" s="95">
        <v>165</v>
      </c>
      <c r="BU15" s="95">
        <v>139</v>
      </c>
      <c r="BV15" s="96">
        <v>171</v>
      </c>
      <c r="BW15" s="96">
        <v>135</v>
      </c>
      <c r="BX15" s="96">
        <v>112</v>
      </c>
      <c r="BY15" s="96">
        <v>115</v>
      </c>
      <c r="BZ15" s="97">
        <v>134</v>
      </c>
      <c r="CA15" s="98">
        <v>138</v>
      </c>
      <c r="CB15" s="98">
        <v>125</v>
      </c>
      <c r="CC15">
        <v>123</v>
      </c>
      <c r="CD15">
        <v>150</v>
      </c>
      <c r="CE15" s="79">
        <v>148</v>
      </c>
      <c r="CF15">
        <f t="shared" si="9"/>
        <v>684</v>
      </c>
      <c r="CG15" s="80">
        <v>4951</v>
      </c>
      <c r="CH15" s="21">
        <f t="shared" si="10"/>
        <v>0.13815390830135327</v>
      </c>
    </row>
    <row r="16" spans="1:86">
      <c r="A16" s="84" t="s">
        <v>19</v>
      </c>
      <c r="B16" s="82">
        <v>938</v>
      </c>
      <c r="C16" s="82">
        <v>902</v>
      </c>
      <c r="D16" s="82">
        <v>898</v>
      </c>
      <c r="E16" s="82">
        <v>820</v>
      </c>
      <c r="F16" s="82">
        <v>693</v>
      </c>
      <c r="G16" s="82">
        <v>754</v>
      </c>
      <c r="H16" s="82">
        <v>751</v>
      </c>
      <c r="I16" s="87">
        <f t="shared" si="0"/>
        <v>783.2</v>
      </c>
      <c r="J16" s="82">
        <v>781</v>
      </c>
      <c r="K16" s="82">
        <v>783</v>
      </c>
      <c r="L16" s="86">
        <v>746</v>
      </c>
      <c r="M16" s="86">
        <v>821</v>
      </c>
      <c r="N16" s="82">
        <v>821</v>
      </c>
      <c r="O16" s="87">
        <f t="shared" si="11"/>
        <v>790.4</v>
      </c>
      <c r="Q16" s="86">
        <v>13</v>
      </c>
      <c r="R16" s="86">
        <v>21</v>
      </c>
      <c r="S16" s="82">
        <v>15</v>
      </c>
      <c r="T16" s="82">
        <v>18</v>
      </c>
      <c r="U16" s="82">
        <v>7</v>
      </c>
      <c r="V16" s="82">
        <v>13</v>
      </c>
      <c r="W16" s="82">
        <v>11</v>
      </c>
      <c r="X16" s="87">
        <f t="shared" si="1"/>
        <v>12.8</v>
      </c>
      <c r="Y16" s="86">
        <v>15</v>
      </c>
      <c r="Z16" s="86">
        <v>14</v>
      </c>
      <c r="AA16" s="86">
        <v>12</v>
      </c>
      <c r="AB16" s="86">
        <v>12</v>
      </c>
      <c r="AC16" s="82">
        <v>19</v>
      </c>
      <c r="AD16" s="87">
        <f t="shared" si="2"/>
        <v>14.4</v>
      </c>
      <c r="AE16" s="88"/>
      <c r="AF16" s="89">
        <f t="shared" si="3"/>
        <v>14.091122592766556</v>
      </c>
      <c r="AG16" s="89">
        <f t="shared" si="3"/>
        <v>16.335420637081405</v>
      </c>
      <c r="AH16" s="89">
        <f t="shared" si="3"/>
        <v>6.0800833840006954</v>
      </c>
      <c r="AI16" s="89">
        <f t="shared" si="3"/>
        <v>11.23789764868603</v>
      </c>
      <c r="AJ16" s="89">
        <f t="shared" si="3"/>
        <v>7.4779061862678446</v>
      </c>
      <c r="AK16" s="90">
        <f t="shared" si="4"/>
        <v>11.044486089760507</v>
      </c>
      <c r="AL16" s="89">
        <f t="shared" si="5"/>
        <v>9.3627114412333814</v>
      </c>
      <c r="AM16" s="89">
        <f t="shared" si="5"/>
        <v>9.7398079866425498</v>
      </c>
      <c r="AN16" s="89">
        <f t="shared" si="5"/>
        <v>8.8613203367301718</v>
      </c>
      <c r="AO16" s="89">
        <f t="shared" si="5"/>
        <v>8.3183141549979194</v>
      </c>
      <c r="AP16" s="89">
        <f t="shared" si="5"/>
        <v>14.831004605417219</v>
      </c>
      <c r="AQ16" s="90">
        <f t="shared" si="6"/>
        <v>10.22263170500425</v>
      </c>
      <c r="AR16" s="89"/>
      <c r="AS16" s="91">
        <f>S16/D16</f>
        <v>1.670378619153675E-2</v>
      </c>
      <c r="AT16" s="91">
        <f>T16/E16</f>
        <v>2.1951219512195121E-2</v>
      </c>
      <c r="AU16" s="91">
        <f>U16/F16</f>
        <v>1.0101010101010102E-2</v>
      </c>
      <c r="AV16" s="91">
        <f>V16/G16</f>
        <v>1.7241379310344827E-2</v>
      </c>
      <c r="AW16" s="91">
        <f>W16/H16</f>
        <v>1.4647137150466045E-2</v>
      </c>
      <c r="AX16" s="92">
        <f t="shared" si="7"/>
        <v>1.6128906453110568E-2</v>
      </c>
      <c r="AY16" s="91">
        <f>Y16/J16</f>
        <v>1.9206145966709345E-2</v>
      </c>
      <c r="AZ16" s="91">
        <f>Z16/K16</f>
        <v>1.7879948914431672E-2</v>
      </c>
      <c r="BA16" s="91">
        <f>AA16/L16</f>
        <v>1.6085790884718499E-2</v>
      </c>
      <c r="BB16" s="91">
        <f>AB16/M16</f>
        <v>1.4616321559074299E-2</v>
      </c>
      <c r="BC16" s="91">
        <f>AC16/N16</f>
        <v>2.3142509135200974E-2</v>
      </c>
      <c r="BD16" s="92">
        <f t="shared" si="8"/>
        <v>1.8186143292026957E-2</v>
      </c>
      <c r="BF16" s="93" t="s">
        <v>19</v>
      </c>
      <c r="BG16" s="78">
        <v>11164</v>
      </c>
      <c r="BH16">
        <v>10645</v>
      </c>
      <c r="BI16" s="1">
        <v>11019</v>
      </c>
      <c r="BJ16" s="1">
        <v>11513</v>
      </c>
      <c r="BK16" s="78">
        <v>11568</v>
      </c>
      <c r="BL16" s="78">
        <v>14710</v>
      </c>
      <c r="BM16" s="78">
        <v>16021</v>
      </c>
      <c r="BN16" s="78">
        <v>14374</v>
      </c>
      <c r="BO16" s="78">
        <v>13542</v>
      </c>
      <c r="BP16" s="78">
        <v>14426</v>
      </c>
      <c r="BQ16" s="78">
        <v>12811</v>
      </c>
      <c r="BR16" s="78"/>
      <c r="BS16" s="99" t="s">
        <v>19</v>
      </c>
      <c r="BT16" s="95">
        <v>63</v>
      </c>
      <c r="BU16" s="95">
        <v>73</v>
      </c>
      <c r="BV16" s="96">
        <v>59</v>
      </c>
      <c r="BW16" s="96">
        <v>54</v>
      </c>
      <c r="BX16" s="96">
        <v>50</v>
      </c>
      <c r="BY16" s="96">
        <v>62</v>
      </c>
      <c r="BZ16" s="97">
        <v>62</v>
      </c>
      <c r="CA16" s="98">
        <v>59</v>
      </c>
      <c r="CB16" s="98">
        <v>77</v>
      </c>
      <c r="CC16">
        <v>78</v>
      </c>
      <c r="CD16">
        <v>96</v>
      </c>
      <c r="CE16" s="79">
        <v>85</v>
      </c>
      <c r="CF16">
        <f t="shared" si="9"/>
        <v>395</v>
      </c>
      <c r="CG16" s="80">
        <v>3952</v>
      </c>
      <c r="CH16" s="21">
        <f t="shared" si="10"/>
        <v>9.9949392712550614E-2</v>
      </c>
    </row>
    <row r="17" spans="1:86">
      <c r="A17" s="84" t="s">
        <v>20</v>
      </c>
      <c r="B17" s="82">
        <v>450</v>
      </c>
      <c r="C17" s="82">
        <v>439</v>
      </c>
      <c r="D17" s="82">
        <v>446</v>
      </c>
      <c r="E17" s="82">
        <v>412</v>
      </c>
      <c r="F17" s="82">
        <v>371</v>
      </c>
      <c r="G17" s="82">
        <v>390</v>
      </c>
      <c r="H17" s="82">
        <v>360</v>
      </c>
      <c r="I17" s="87">
        <f t="shared" si="0"/>
        <v>395.8</v>
      </c>
      <c r="J17" s="82">
        <v>365</v>
      </c>
      <c r="K17" s="82">
        <v>317</v>
      </c>
      <c r="L17" s="86">
        <v>321</v>
      </c>
      <c r="M17" s="86">
        <v>320</v>
      </c>
      <c r="N17" s="82">
        <v>404</v>
      </c>
      <c r="O17" s="87">
        <f t="shared" si="11"/>
        <v>345.4</v>
      </c>
      <c r="Q17" s="86">
        <v>11</v>
      </c>
      <c r="R17" s="86">
        <v>5</v>
      </c>
      <c r="S17" s="82">
        <v>7</v>
      </c>
      <c r="T17" s="82">
        <v>5</v>
      </c>
      <c r="U17" s="82">
        <v>2</v>
      </c>
      <c r="V17" s="82">
        <v>8</v>
      </c>
      <c r="W17" s="82">
        <v>5</v>
      </c>
      <c r="X17" s="87">
        <f t="shared" si="1"/>
        <v>5.4</v>
      </c>
      <c r="Y17" s="86">
        <v>3</v>
      </c>
      <c r="Z17" s="86">
        <v>3</v>
      </c>
      <c r="AA17" s="86">
        <v>4</v>
      </c>
      <c r="AB17" s="86">
        <v>5</v>
      </c>
      <c r="AC17" s="82">
        <v>8</v>
      </c>
      <c r="AD17" s="87">
        <f t="shared" si="2"/>
        <v>4.5999999999999996</v>
      </c>
      <c r="AE17" s="88"/>
      <c r="AF17" s="89">
        <f t="shared" si="3"/>
        <v>9.6738529574350469</v>
      </c>
      <c r="AG17" s="89">
        <f t="shared" si="3"/>
        <v>6.9744734272562425</v>
      </c>
      <c r="AH17" s="89">
        <f t="shared" si="3"/>
        <v>3.1486146095717884</v>
      </c>
      <c r="AI17" s="89">
        <f t="shared" si="3"/>
        <v>10.124019235636549</v>
      </c>
      <c r="AJ17" s="89">
        <f t="shared" si="3"/>
        <v>7.0195142496139269</v>
      </c>
      <c r="AK17" s="90">
        <f t="shared" si="4"/>
        <v>7.3880948959027108</v>
      </c>
      <c r="AL17" s="89">
        <f t="shared" si="5"/>
        <v>3.8446751249519417</v>
      </c>
      <c r="AM17" s="89">
        <f t="shared" si="5"/>
        <v>3.5079513564078577</v>
      </c>
      <c r="AN17" s="89">
        <f t="shared" si="5"/>
        <v>5.228074761469089</v>
      </c>
      <c r="AO17" s="89">
        <f t="shared" si="5"/>
        <v>5.4945054945054945</v>
      </c>
      <c r="AP17" s="89">
        <f t="shared" si="5"/>
        <v>10.862186014935507</v>
      </c>
      <c r="AQ17" s="90">
        <f t="shared" si="6"/>
        <v>5.7874785504539776</v>
      </c>
      <c r="AR17" s="89"/>
      <c r="AS17" s="91">
        <f>S17/D17</f>
        <v>1.5695067264573991E-2</v>
      </c>
      <c r="AT17" s="91">
        <f>T17/E17</f>
        <v>1.2135922330097087E-2</v>
      </c>
      <c r="AU17" s="91">
        <f>U17/F17</f>
        <v>5.3908355795148251E-3</v>
      </c>
      <c r="AV17" s="91">
        <f>V17/G17</f>
        <v>2.0512820512820513E-2</v>
      </c>
      <c r="AW17" s="91">
        <f>W17/H17</f>
        <v>1.3888888888888888E-2</v>
      </c>
      <c r="AX17" s="92">
        <f t="shared" si="7"/>
        <v>1.3524706915179058E-2</v>
      </c>
      <c r="AY17" s="91">
        <f>Y17/J17</f>
        <v>8.21917808219178E-3</v>
      </c>
      <c r="AZ17" s="91">
        <f>Z17/K17</f>
        <v>9.4637223974763408E-3</v>
      </c>
      <c r="BA17" s="91">
        <f>AA17/L17</f>
        <v>1.2461059190031152E-2</v>
      </c>
      <c r="BB17" s="91">
        <f>AB17/M17</f>
        <v>1.5625E-2</v>
      </c>
      <c r="BC17" s="91">
        <f>AC17/N17</f>
        <v>1.9801980198019802E-2</v>
      </c>
      <c r="BD17" s="92">
        <f t="shared" si="8"/>
        <v>1.3114187973543814E-2</v>
      </c>
      <c r="BF17" s="93" t="s">
        <v>20</v>
      </c>
      <c r="BG17" s="78">
        <v>7321</v>
      </c>
      <c r="BH17">
        <v>7236</v>
      </c>
      <c r="BI17" s="1">
        <v>7169</v>
      </c>
      <c r="BJ17" s="1">
        <v>6352</v>
      </c>
      <c r="BK17" s="78">
        <v>7902</v>
      </c>
      <c r="BL17" s="78">
        <v>7123</v>
      </c>
      <c r="BM17" s="78">
        <v>7803</v>
      </c>
      <c r="BN17" s="78">
        <v>8552</v>
      </c>
      <c r="BO17" s="78">
        <v>7651</v>
      </c>
      <c r="BP17" s="78">
        <v>9100</v>
      </c>
      <c r="BQ17" s="78">
        <v>7365</v>
      </c>
      <c r="BR17" s="78"/>
      <c r="BS17" s="99" t="s">
        <v>20</v>
      </c>
      <c r="BT17" s="95">
        <v>24</v>
      </c>
      <c r="BU17" s="95">
        <v>25</v>
      </c>
      <c r="BV17" s="96">
        <v>23</v>
      </c>
      <c r="BW17" s="96">
        <v>17</v>
      </c>
      <c r="BX17" s="96">
        <v>21</v>
      </c>
      <c r="BY17" s="96">
        <v>18</v>
      </c>
      <c r="BZ17" s="97">
        <v>25</v>
      </c>
      <c r="CA17" s="98">
        <v>20</v>
      </c>
      <c r="CB17" s="98">
        <v>20</v>
      </c>
      <c r="CC17">
        <v>19</v>
      </c>
      <c r="CD17">
        <v>25</v>
      </c>
      <c r="CE17" s="79">
        <v>22</v>
      </c>
      <c r="CF17">
        <f t="shared" si="9"/>
        <v>106</v>
      </c>
      <c r="CG17" s="80">
        <v>1727</v>
      </c>
      <c r="CH17" s="21">
        <f t="shared" si="10"/>
        <v>6.1378112333526344E-2</v>
      </c>
    </row>
    <row r="18" spans="1:86">
      <c r="A18" s="84" t="s">
        <v>21</v>
      </c>
      <c r="B18" s="82">
        <v>428</v>
      </c>
      <c r="C18" s="82">
        <v>468</v>
      </c>
      <c r="D18" s="82">
        <v>416</v>
      </c>
      <c r="E18" s="82">
        <v>384</v>
      </c>
      <c r="F18" s="82">
        <v>386</v>
      </c>
      <c r="G18" s="82">
        <v>431</v>
      </c>
      <c r="H18" s="82">
        <v>386</v>
      </c>
      <c r="I18" s="87">
        <f t="shared" si="0"/>
        <v>400.6</v>
      </c>
      <c r="J18" s="82">
        <v>405</v>
      </c>
      <c r="K18" s="82">
        <v>350</v>
      </c>
      <c r="L18" s="86">
        <v>385</v>
      </c>
      <c r="M18" s="86">
        <v>355</v>
      </c>
      <c r="N18" s="82">
        <v>429</v>
      </c>
      <c r="O18" s="87">
        <f t="shared" si="11"/>
        <v>384.8</v>
      </c>
      <c r="Q18" s="86">
        <v>4</v>
      </c>
      <c r="R18" s="86">
        <v>6</v>
      </c>
      <c r="S18" s="82">
        <v>2</v>
      </c>
      <c r="T18" s="82">
        <v>6</v>
      </c>
      <c r="U18" s="82">
        <v>5</v>
      </c>
      <c r="V18" s="82">
        <v>1</v>
      </c>
      <c r="W18" s="82">
        <v>2</v>
      </c>
      <c r="X18" s="87">
        <f t="shared" si="1"/>
        <v>3.2</v>
      </c>
      <c r="Y18" s="86">
        <v>7</v>
      </c>
      <c r="Z18" s="86">
        <v>6</v>
      </c>
      <c r="AA18" s="86">
        <v>7</v>
      </c>
      <c r="AB18" s="86">
        <v>3</v>
      </c>
      <c r="AC18" s="82">
        <v>5</v>
      </c>
      <c r="AD18" s="87">
        <f t="shared" si="2"/>
        <v>5.6</v>
      </c>
      <c r="AE18" s="88"/>
      <c r="AF18" s="89">
        <f t="shared" si="3"/>
        <v>4.9652432969215488</v>
      </c>
      <c r="AG18" s="89">
        <f t="shared" si="3"/>
        <v>12.5</v>
      </c>
      <c r="AH18" s="89">
        <f t="shared" si="3"/>
        <v>9.7295193617435292</v>
      </c>
      <c r="AI18" s="89">
        <f t="shared" si="3"/>
        <v>1.9342359767891681</v>
      </c>
      <c r="AJ18" s="89">
        <f t="shared" si="3"/>
        <v>3.7174721189591078</v>
      </c>
      <c r="AK18" s="90">
        <f t="shared" si="4"/>
        <v>6.569294150882671</v>
      </c>
      <c r="AL18" s="89">
        <f t="shared" si="5"/>
        <v>18.233915082052619</v>
      </c>
      <c r="AM18" s="89">
        <f t="shared" si="5"/>
        <v>11.280315848843768</v>
      </c>
      <c r="AN18" s="89">
        <f t="shared" si="5"/>
        <v>15.086206896551724</v>
      </c>
      <c r="AO18" s="89">
        <f t="shared" si="5"/>
        <v>6.9670227589410132</v>
      </c>
      <c r="AP18" s="89">
        <f t="shared" si="5"/>
        <v>8.2047915982934043</v>
      </c>
      <c r="AQ18" s="90">
        <f t="shared" si="6"/>
        <v>11.954450436936506</v>
      </c>
      <c r="AR18" s="89"/>
      <c r="AS18" s="91">
        <f>S18/D18</f>
        <v>4.807692307692308E-3</v>
      </c>
      <c r="AT18" s="91">
        <f>T18/E18</f>
        <v>1.5625E-2</v>
      </c>
      <c r="AU18" s="91">
        <f>U18/F18</f>
        <v>1.2953367875647668E-2</v>
      </c>
      <c r="AV18" s="91">
        <f>V18/G18</f>
        <v>2.3201856148491878E-3</v>
      </c>
      <c r="AW18" s="91">
        <f>W18/H18</f>
        <v>5.1813471502590676E-3</v>
      </c>
      <c r="AX18" s="92">
        <f t="shared" si="7"/>
        <v>8.177518589689646E-3</v>
      </c>
      <c r="AY18" s="91">
        <f>Y18/J18</f>
        <v>1.7283950617283949E-2</v>
      </c>
      <c r="AZ18" s="91">
        <f>Z18/K18</f>
        <v>1.7142857142857144E-2</v>
      </c>
      <c r="BA18" s="91">
        <f>AA18/L18</f>
        <v>1.8181818181818181E-2</v>
      </c>
      <c r="BB18" s="91">
        <f>AB18/M18</f>
        <v>8.4507042253521118E-3</v>
      </c>
      <c r="BC18" s="91">
        <f>AC18/N18</f>
        <v>1.1655011655011656E-2</v>
      </c>
      <c r="BD18" s="92">
        <f t="shared" si="8"/>
        <v>1.4542868364464607E-2</v>
      </c>
      <c r="BF18" s="93" t="s">
        <v>21</v>
      </c>
      <c r="BG18" s="78">
        <v>4624</v>
      </c>
      <c r="BH18">
        <v>4028</v>
      </c>
      <c r="BI18" s="1">
        <v>4800</v>
      </c>
      <c r="BJ18" s="1">
        <v>5139</v>
      </c>
      <c r="BK18" s="78">
        <v>5170</v>
      </c>
      <c r="BL18" s="78">
        <v>5380</v>
      </c>
      <c r="BM18" s="78">
        <v>3839</v>
      </c>
      <c r="BN18" s="78">
        <v>5319</v>
      </c>
      <c r="BO18" s="78">
        <v>4640</v>
      </c>
      <c r="BP18" s="78">
        <v>4306</v>
      </c>
      <c r="BQ18" s="78">
        <v>6094</v>
      </c>
      <c r="BR18" s="78"/>
      <c r="BS18" s="99" t="s">
        <v>21</v>
      </c>
      <c r="BT18" s="95">
        <v>24</v>
      </c>
      <c r="BU18" s="95">
        <v>23</v>
      </c>
      <c r="BV18" s="96">
        <v>20</v>
      </c>
      <c r="BW18" s="96">
        <v>19</v>
      </c>
      <c r="BX18" s="96">
        <v>22</v>
      </c>
      <c r="BY18" s="96">
        <v>15</v>
      </c>
      <c r="BZ18" s="97">
        <v>14</v>
      </c>
      <c r="CA18" s="98">
        <v>26</v>
      </c>
      <c r="CB18" s="98">
        <v>25</v>
      </c>
      <c r="CC18">
        <v>23</v>
      </c>
      <c r="CD18">
        <v>24</v>
      </c>
      <c r="CE18" s="79">
        <v>41</v>
      </c>
      <c r="CF18">
        <f t="shared" si="9"/>
        <v>139</v>
      </c>
      <c r="CG18" s="80">
        <v>1924</v>
      </c>
      <c r="CH18" s="21">
        <f t="shared" si="10"/>
        <v>7.2245322245322249E-2</v>
      </c>
    </row>
    <row r="19" spans="1:86">
      <c r="A19" s="84" t="s">
        <v>22</v>
      </c>
      <c r="B19" s="82">
        <v>985</v>
      </c>
      <c r="C19" s="82">
        <v>913</v>
      </c>
      <c r="D19" s="82">
        <v>864</v>
      </c>
      <c r="E19" s="82">
        <v>825</v>
      </c>
      <c r="F19" s="82">
        <v>791</v>
      </c>
      <c r="G19" s="82">
        <v>760</v>
      </c>
      <c r="H19" s="82">
        <v>720</v>
      </c>
      <c r="I19" s="87">
        <f t="shared" si="0"/>
        <v>792</v>
      </c>
      <c r="J19" s="82">
        <v>746</v>
      </c>
      <c r="K19" s="82">
        <v>638</v>
      </c>
      <c r="L19" s="86">
        <v>672</v>
      </c>
      <c r="M19" s="86">
        <v>761</v>
      </c>
      <c r="N19" s="82">
        <v>834</v>
      </c>
      <c r="O19" s="87">
        <f t="shared" si="11"/>
        <v>730.2</v>
      </c>
      <c r="Q19" s="86">
        <v>12</v>
      </c>
      <c r="R19" s="86">
        <v>5</v>
      </c>
      <c r="S19" s="82">
        <v>3</v>
      </c>
      <c r="T19" s="82">
        <v>6</v>
      </c>
      <c r="U19" s="82">
        <v>5</v>
      </c>
      <c r="V19" s="82">
        <v>7</v>
      </c>
      <c r="W19" s="82">
        <v>2</v>
      </c>
      <c r="X19" s="87">
        <f t="shared" si="1"/>
        <v>4.5999999999999996</v>
      </c>
      <c r="Y19" s="86">
        <v>6</v>
      </c>
      <c r="Z19" s="86">
        <v>3</v>
      </c>
      <c r="AA19" s="86">
        <v>4</v>
      </c>
      <c r="AB19" s="86">
        <v>7</v>
      </c>
      <c r="AC19" s="82">
        <v>9</v>
      </c>
      <c r="AD19" s="87">
        <f t="shared" si="2"/>
        <v>5.8</v>
      </c>
      <c r="AE19" s="88"/>
      <c r="AF19" s="89">
        <f t="shared" si="3"/>
        <v>10.186757215619695</v>
      </c>
      <c r="AG19" s="89">
        <f t="shared" si="3"/>
        <v>17.391304347826086</v>
      </c>
      <c r="AH19" s="89">
        <f t="shared" si="3"/>
        <v>11.576753878212548</v>
      </c>
      <c r="AI19" s="89">
        <f t="shared" si="3"/>
        <v>21.800062285892242</v>
      </c>
      <c r="AJ19" s="89">
        <f t="shared" si="3"/>
        <v>4.1832252666806111</v>
      </c>
      <c r="AK19" s="90">
        <f t="shared" si="4"/>
        <v>13.027620598846235</v>
      </c>
      <c r="AL19" s="89">
        <f t="shared" si="5"/>
        <v>14.084507042253522</v>
      </c>
      <c r="AM19" s="89">
        <f t="shared" si="5"/>
        <v>6.8446269678302532</v>
      </c>
      <c r="AN19" s="89">
        <f t="shared" si="5"/>
        <v>8.1516201345017318</v>
      </c>
      <c r="AO19" s="89">
        <f t="shared" si="5"/>
        <v>18.766756032171582</v>
      </c>
      <c r="AP19" s="89">
        <f t="shared" si="5"/>
        <v>20.524515393386544</v>
      </c>
      <c r="AQ19" s="90">
        <f t="shared" si="6"/>
        <v>13.674405114028724</v>
      </c>
      <c r="AR19" s="89"/>
      <c r="AS19" s="91">
        <f>S19/D19</f>
        <v>3.472222222222222E-3</v>
      </c>
      <c r="AT19" s="91">
        <f>T19/E19</f>
        <v>7.2727272727272727E-3</v>
      </c>
      <c r="AU19" s="91">
        <f>U19/F19</f>
        <v>6.321112515802781E-3</v>
      </c>
      <c r="AV19" s="91">
        <f>V19/G19</f>
        <v>9.2105263157894728E-3</v>
      </c>
      <c r="AW19" s="91">
        <f>W19/H19</f>
        <v>2.7777777777777779E-3</v>
      </c>
      <c r="AX19" s="92">
        <f t="shared" si="7"/>
        <v>5.8108732208639055E-3</v>
      </c>
      <c r="AY19" s="91">
        <f>Y19/J19</f>
        <v>8.0428954423592495E-3</v>
      </c>
      <c r="AZ19" s="91">
        <f>Z19/K19</f>
        <v>4.7021943573667714E-3</v>
      </c>
      <c r="BA19" s="91">
        <f>AA19/L19</f>
        <v>5.9523809523809521E-3</v>
      </c>
      <c r="BB19" s="91">
        <f>AB19/M19</f>
        <v>9.1984231274638631E-3</v>
      </c>
      <c r="BC19" s="91">
        <f>AC19/N19</f>
        <v>1.0791366906474821E-2</v>
      </c>
      <c r="BD19" s="92">
        <f t="shared" si="8"/>
        <v>7.7374521572091317E-3</v>
      </c>
      <c r="BF19" s="93" t="s">
        <v>22</v>
      </c>
      <c r="BG19" s="78">
        <v>2389</v>
      </c>
      <c r="BH19">
        <v>2945</v>
      </c>
      <c r="BI19" s="1">
        <v>3450</v>
      </c>
      <c r="BJ19" s="1">
        <v>4319</v>
      </c>
      <c r="BK19" s="78">
        <v>3211</v>
      </c>
      <c r="BL19" s="78">
        <v>4781</v>
      </c>
      <c r="BM19" s="78">
        <v>4260</v>
      </c>
      <c r="BN19" s="78">
        <v>4383</v>
      </c>
      <c r="BO19" s="78">
        <v>4907</v>
      </c>
      <c r="BP19" s="78">
        <v>3730</v>
      </c>
      <c r="BQ19" s="78">
        <v>4385</v>
      </c>
      <c r="BR19" s="78"/>
      <c r="BS19" s="99" t="s">
        <v>22</v>
      </c>
      <c r="BT19" s="95">
        <v>54</v>
      </c>
      <c r="BU19" s="95">
        <v>52</v>
      </c>
      <c r="BV19" s="96">
        <v>44</v>
      </c>
      <c r="BW19" s="96">
        <v>66</v>
      </c>
      <c r="BX19" s="96">
        <v>41</v>
      </c>
      <c r="BY19" s="96">
        <v>61</v>
      </c>
      <c r="BZ19" s="97">
        <v>50</v>
      </c>
      <c r="CA19" s="98">
        <v>49</v>
      </c>
      <c r="CB19" s="98">
        <v>55</v>
      </c>
      <c r="CC19">
        <v>57</v>
      </c>
      <c r="CD19">
        <v>67</v>
      </c>
      <c r="CE19" s="79">
        <v>81</v>
      </c>
      <c r="CF19">
        <f t="shared" si="9"/>
        <v>309</v>
      </c>
      <c r="CG19" s="80">
        <v>3651</v>
      </c>
      <c r="CH19" s="21">
        <f t="shared" si="10"/>
        <v>8.4634346754313888E-2</v>
      </c>
    </row>
    <row r="20" spans="1:86">
      <c r="A20" s="84" t="s">
        <v>23</v>
      </c>
      <c r="B20" s="82">
        <v>963</v>
      </c>
      <c r="C20" s="82">
        <v>987</v>
      </c>
      <c r="D20" s="82">
        <v>993</v>
      </c>
      <c r="E20" s="82">
        <v>916</v>
      </c>
      <c r="F20" s="82">
        <v>824</v>
      </c>
      <c r="G20" s="82">
        <v>721</v>
      </c>
      <c r="H20" s="82">
        <v>680</v>
      </c>
      <c r="I20" s="87">
        <f t="shared" si="0"/>
        <v>826.8</v>
      </c>
      <c r="J20" s="82">
        <v>723</v>
      </c>
      <c r="K20" s="82">
        <v>703</v>
      </c>
      <c r="L20" s="86">
        <v>737</v>
      </c>
      <c r="M20" s="86">
        <v>726</v>
      </c>
      <c r="N20" s="82">
        <v>757</v>
      </c>
      <c r="O20" s="87">
        <f t="shared" si="11"/>
        <v>729.2</v>
      </c>
      <c r="Q20" s="86">
        <v>21</v>
      </c>
      <c r="R20" s="86">
        <v>24</v>
      </c>
      <c r="S20" s="82">
        <v>23</v>
      </c>
      <c r="T20" s="82">
        <v>11</v>
      </c>
      <c r="U20" s="82">
        <v>13</v>
      </c>
      <c r="V20" s="82">
        <v>11</v>
      </c>
      <c r="W20" s="82">
        <v>18</v>
      </c>
      <c r="X20" s="87">
        <f t="shared" si="1"/>
        <v>15.2</v>
      </c>
      <c r="Y20" s="86">
        <v>24</v>
      </c>
      <c r="Z20" s="86">
        <v>14</v>
      </c>
      <c r="AA20" s="86">
        <v>12</v>
      </c>
      <c r="AB20" s="86">
        <v>34</v>
      </c>
      <c r="AC20" s="82">
        <v>22</v>
      </c>
      <c r="AD20" s="87">
        <f t="shared" si="2"/>
        <v>21.2</v>
      </c>
      <c r="AE20" s="88"/>
      <c r="AF20" s="89">
        <f t="shared" si="3"/>
        <v>38.642473118279568</v>
      </c>
      <c r="AG20" s="89">
        <f t="shared" si="3"/>
        <v>17.200938232994528</v>
      </c>
      <c r="AH20" s="89">
        <f t="shared" si="3"/>
        <v>18.810591810157721</v>
      </c>
      <c r="AI20" s="89">
        <f t="shared" si="3"/>
        <v>16.479400749063672</v>
      </c>
      <c r="AJ20" s="89">
        <f t="shared" si="3"/>
        <v>18.442622950819672</v>
      </c>
      <c r="AK20" s="90">
        <f t="shared" si="4"/>
        <v>21.915205372263031</v>
      </c>
      <c r="AL20" s="89">
        <f t="shared" si="5"/>
        <v>28.215377380672464</v>
      </c>
      <c r="AM20" s="89">
        <f t="shared" si="5"/>
        <v>12.064805239572561</v>
      </c>
      <c r="AN20" s="89">
        <f t="shared" si="5"/>
        <v>12.276214833759589</v>
      </c>
      <c r="AO20" s="89">
        <f t="shared" si="5"/>
        <v>30.581039755351682</v>
      </c>
      <c r="AP20" s="89">
        <f t="shared" si="5"/>
        <v>22.190841234617711</v>
      </c>
      <c r="AQ20" s="90">
        <f t="shared" si="6"/>
        <v>21.065655688794802</v>
      </c>
      <c r="AR20" s="89"/>
      <c r="AS20" s="91">
        <f>S20/D20</f>
        <v>2.3162134944612285E-2</v>
      </c>
      <c r="AT20" s="91">
        <f>T20/E20</f>
        <v>1.2008733624454149E-2</v>
      </c>
      <c r="AU20" s="91">
        <f>U20/F20</f>
        <v>1.5776699029126214E-2</v>
      </c>
      <c r="AV20" s="91">
        <f>V20/G20</f>
        <v>1.5256588072122053E-2</v>
      </c>
      <c r="AW20" s="91">
        <f>W20/H20</f>
        <v>2.6470588235294117E-2</v>
      </c>
      <c r="AX20" s="92">
        <f t="shared" si="7"/>
        <v>1.8534948781121767E-2</v>
      </c>
      <c r="AY20" s="91">
        <f>Y20/J20</f>
        <v>3.3195020746887967E-2</v>
      </c>
      <c r="AZ20" s="91">
        <f>Z20/K20</f>
        <v>1.9914651493598862E-2</v>
      </c>
      <c r="BA20" s="91">
        <f>AA20/L20</f>
        <v>1.6282225237449117E-2</v>
      </c>
      <c r="BB20" s="91">
        <f>AB20/M20</f>
        <v>4.6831955922865015E-2</v>
      </c>
      <c r="BC20" s="91">
        <f>AC20/N20</f>
        <v>2.9062087186261559E-2</v>
      </c>
      <c r="BD20" s="92">
        <f t="shared" si="8"/>
        <v>2.9057188117412501E-2</v>
      </c>
      <c r="BF20" s="93" t="s">
        <v>23</v>
      </c>
      <c r="BG20" s="78">
        <v>6428</v>
      </c>
      <c r="BH20">
        <v>5952</v>
      </c>
      <c r="BI20" s="1">
        <v>6395</v>
      </c>
      <c r="BJ20" s="1">
        <v>6911</v>
      </c>
      <c r="BK20" s="78">
        <v>6675</v>
      </c>
      <c r="BL20" s="78">
        <v>9760</v>
      </c>
      <c r="BM20" s="78">
        <v>8506</v>
      </c>
      <c r="BN20" s="78">
        <v>11604</v>
      </c>
      <c r="BO20" s="78">
        <v>9775</v>
      </c>
      <c r="BP20" s="78">
        <v>11118</v>
      </c>
      <c r="BQ20" s="78">
        <v>9914</v>
      </c>
      <c r="BR20" s="78"/>
      <c r="BS20" s="94" t="s">
        <v>23</v>
      </c>
      <c r="BT20" s="95">
        <v>113</v>
      </c>
      <c r="BU20" s="95">
        <v>97</v>
      </c>
      <c r="BV20" s="96">
        <v>111</v>
      </c>
      <c r="BW20" s="96">
        <v>107</v>
      </c>
      <c r="BX20" s="96">
        <v>108</v>
      </c>
      <c r="BY20" s="96">
        <v>77</v>
      </c>
      <c r="BZ20" s="97">
        <v>90</v>
      </c>
      <c r="CA20" s="98">
        <v>119</v>
      </c>
      <c r="CB20" s="98">
        <v>97</v>
      </c>
      <c r="CC20">
        <v>105</v>
      </c>
      <c r="CD20">
        <v>102</v>
      </c>
      <c r="CE20" s="79">
        <v>127</v>
      </c>
      <c r="CF20">
        <f t="shared" si="9"/>
        <v>550</v>
      </c>
      <c r="CG20" s="80">
        <v>3646</v>
      </c>
      <c r="CH20" s="21">
        <f t="shared" si="10"/>
        <v>0.15085024684585849</v>
      </c>
    </row>
    <row r="21" spans="1:86">
      <c r="A21" s="84" t="s">
        <v>24</v>
      </c>
      <c r="B21" s="82">
        <v>169</v>
      </c>
      <c r="C21" s="82">
        <v>188</v>
      </c>
      <c r="D21" s="82">
        <v>183</v>
      </c>
      <c r="E21" s="82">
        <v>155</v>
      </c>
      <c r="F21" s="82">
        <v>159</v>
      </c>
      <c r="G21" s="82">
        <v>161</v>
      </c>
      <c r="H21" s="82">
        <v>136</v>
      </c>
      <c r="I21" s="87">
        <f t="shared" si="0"/>
        <v>158.80000000000001</v>
      </c>
      <c r="J21" s="82">
        <v>164</v>
      </c>
      <c r="K21" s="82">
        <v>145</v>
      </c>
      <c r="L21" s="86">
        <v>131</v>
      </c>
      <c r="M21" s="86">
        <v>156</v>
      </c>
      <c r="N21" s="82">
        <v>161</v>
      </c>
      <c r="O21" s="87">
        <f t="shared" si="11"/>
        <v>151.4</v>
      </c>
      <c r="Q21" s="86">
        <v>3</v>
      </c>
      <c r="R21" s="86">
        <v>4</v>
      </c>
      <c r="S21" s="82">
        <v>1</v>
      </c>
      <c r="T21" s="82">
        <v>4</v>
      </c>
      <c r="U21" s="82">
        <v>0</v>
      </c>
      <c r="V21" s="82">
        <v>1</v>
      </c>
      <c r="W21" s="82">
        <v>0</v>
      </c>
      <c r="X21" s="87">
        <f t="shared" si="1"/>
        <v>1.2</v>
      </c>
      <c r="Y21" s="86">
        <v>1</v>
      </c>
      <c r="Z21" s="86">
        <v>4</v>
      </c>
      <c r="AA21" s="86">
        <v>2</v>
      </c>
      <c r="AB21" s="86">
        <v>0</v>
      </c>
      <c r="AC21" s="82">
        <v>4</v>
      </c>
      <c r="AD21" s="87">
        <f t="shared" si="2"/>
        <v>2.2000000000000002</v>
      </c>
      <c r="AE21" s="88"/>
      <c r="AF21" s="89">
        <f t="shared" si="3"/>
        <v>4.3706293706293708</v>
      </c>
      <c r="AG21" s="89">
        <f t="shared" si="3"/>
        <v>14.326647564469914</v>
      </c>
      <c r="AH21" s="89">
        <f t="shared" si="3"/>
        <v>0</v>
      </c>
      <c r="AI21" s="89">
        <f t="shared" si="3"/>
        <v>2.3929169657812874</v>
      </c>
      <c r="AJ21" s="89">
        <f t="shared" si="3"/>
        <v>0</v>
      </c>
      <c r="AK21" s="90">
        <f t="shared" si="4"/>
        <v>4.2180387801761139</v>
      </c>
      <c r="AL21" s="89">
        <f t="shared" si="5"/>
        <v>3.6049026676279738</v>
      </c>
      <c r="AM21" s="89">
        <f t="shared" si="5"/>
        <v>13.995801259622112</v>
      </c>
      <c r="AN21" s="89">
        <f t="shared" si="5"/>
        <v>6.3231109705975346</v>
      </c>
      <c r="AO21" s="89">
        <f t="shared" si="5"/>
        <v>0</v>
      </c>
      <c r="AP21" s="89">
        <f t="shared" si="5"/>
        <v>14.72211998527788</v>
      </c>
      <c r="AQ21" s="90">
        <f t="shared" si="6"/>
        <v>7.7291869766250993</v>
      </c>
      <c r="AR21" s="89"/>
      <c r="AS21" s="91">
        <f>S21/D21</f>
        <v>5.4644808743169399E-3</v>
      </c>
      <c r="AT21" s="91">
        <f>T21/E21</f>
        <v>2.5806451612903226E-2</v>
      </c>
      <c r="AU21" s="91">
        <f>U21/F21</f>
        <v>0</v>
      </c>
      <c r="AV21" s="91">
        <f>V21/G21</f>
        <v>6.2111801242236021E-3</v>
      </c>
      <c r="AW21" s="91">
        <f>W21/H21</f>
        <v>0</v>
      </c>
      <c r="AX21" s="92">
        <f t="shared" si="7"/>
        <v>7.4964225222887539E-3</v>
      </c>
      <c r="AY21" s="91">
        <f>Y21/J21</f>
        <v>6.0975609756097563E-3</v>
      </c>
      <c r="AZ21" s="91">
        <f>Z21/K21</f>
        <v>2.7586206896551724E-2</v>
      </c>
      <c r="BA21" s="91">
        <f>AA21/L21</f>
        <v>1.5267175572519083E-2</v>
      </c>
      <c r="BB21" s="91">
        <f>AB21/M21</f>
        <v>0</v>
      </c>
      <c r="BC21" s="91">
        <f>AC21/N21</f>
        <v>2.4844720496894408E-2</v>
      </c>
      <c r="BD21" s="92">
        <f t="shared" si="8"/>
        <v>1.4759132788314994E-2</v>
      </c>
      <c r="BF21" s="93" t="s">
        <v>24</v>
      </c>
      <c r="BG21" s="78">
        <v>2652</v>
      </c>
      <c r="BH21">
        <v>2288</v>
      </c>
      <c r="BI21" s="1">
        <v>2792</v>
      </c>
      <c r="BJ21" s="1">
        <v>3054</v>
      </c>
      <c r="BK21" s="78">
        <v>4179</v>
      </c>
      <c r="BL21" s="78">
        <v>2171</v>
      </c>
      <c r="BM21" s="78">
        <v>2774</v>
      </c>
      <c r="BN21" s="78">
        <v>2858</v>
      </c>
      <c r="BO21" s="78">
        <v>3163</v>
      </c>
      <c r="BP21" s="78">
        <v>2022</v>
      </c>
      <c r="BQ21" s="78">
        <v>2717</v>
      </c>
      <c r="BR21" s="78"/>
      <c r="BS21" s="94" t="s">
        <v>24</v>
      </c>
      <c r="BT21" s="95">
        <v>9</v>
      </c>
      <c r="BU21" s="95">
        <v>10</v>
      </c>
      <c r="BV21" s="96">
        <v>10</v>
      </c>
      <c r="BW21" s="96">
        <v>12</v>
      </c>
      <c r="BX21" s="96">
        <v>11</v>
      </c>
      <c r="BY21" s="96">
        <v>12</v>
      </c>
      <c r="BZ21" s="97">
        <v>10</v>
      </c>
      <c r="CA21" s="98">
        <v>9</v>
      </c>
      <c r="CB21" s="98">
        <v>11</v>
      </c>
      <c r="CC21">
        <v>9</v>
      </c>
      <c r="CD21">
        <v>19</v>
      </c>
      <c r="CE21" s="79">
        <v>17</v>
      </c>
      <c r="CF21">
        <f t="shared" si="9"/>
        <v>65</v>
      </c>
      <c r="CG21" s="80">
        <v>757</v>
      </c>
      <c r="CH21" s="21">
        <f t="shared" si="10"/>
        <v>8.5865257595772793E-2</v>
      </c>
    </row>
    <row r="22" spans="1:86">
      <c r="A22" s="84" t="s">
        <v>25</v>
      </c>
      <c r="B22" s="82">
        <v>614</v>
      </c>
      <c r="C22" s="82">
        <v>652</v>
      </c>
      <c r="D22" s="82">
        <v>614</v>
      </c>
      <c r="E22" s="82">
        <v>591</v>
      </c>
      <c r="F22" s="82">
        <v>549</v>
      </c>
      <c r="G22" s="82">
        <v>496</v>
      </c>
      <c r="H22" s="82">
        <v>485</v>
      </c>
      <c r="I22" s="87">
        <f t="shared" si="0"/>
        <v>547</v>
      </c>
      <c r="J22" s="82">
        <v>511</v>
      </c>
      <c r="K22" s="82">
        <v>465</v>
      </c>
      <c r="L22" s="86">
        <v>442</v>
      </c>
      <c r="M22" s="86">
        <v>513</v>
      </c>
      <c r="N22" s="82">
        <v>505</v>
      </c>
      <c r="O22" s="87">
        <f t="shared" si="11"/>
        <v>487.2</v>
      </c>
      <c r="Q22" s="86">
        <v>7</v>
      </c>
      <c r="R22" s="86">
        <v>7</v>
      </c>
      <c r="S22" s="82">
        <v>7</v>
      </c>
      <c r="T22" s="82">
        <v>6</v>
      </c>
      <c r="U22" s="82">
        <v>10</v>
      </c>
      <c r="V22" s="82">
        <v>8</v>
      </c>
      <c r="W22" s="82">
        <v>5</v>
      </c>
      <c r="X22" s="87">
        <f t="shared" si="1"/>
        <v>7.2</v>
      </c>
      <c r="Y22" s="86">
        <v>5</v>
      </c>
      <c r="Z22" s="86">
        <v>6</v>
      </c>
      <c r="AA22" s="86">
        <v>5</v>
      </c>
      <c r="AB22" s="86">
        <v>11</v>
      </c>
      <c r="AC22" s="82">
        <v>16</v>
      </c>
      <c r="AD22" s="87">
        <f t="shared" si="2"/>
        <v>8.6</v>
      </c>
      <c r="AE22" s="88"/>
      <c r="AF22" s="89">
        <f t="shared" si="3"/>
        <v>11.633704503905602</v>
      </c>
      <c r="AG22" s="89">
        <f t="shared" si="3"/>
        <v>8.0504494834294924</v>
      </c>
      <c r="AH22" s="89">
        <f t="shared" si="3"/>
        <v>12.165450121654501</v>
      </c>
      <c r="AI22" s="89">
        <f t="shared" si="3"/>
        <v>14.099400775467043</v>
      </c>
      <c r="AJ22" s="89">
        <f t="shared" si="3"/>
        <v>6.7258541834813022</v>
      </c>
      <c r="AK22" s="90">
        <f t="shared" si="4"/>
        <v>10.534971813587589</v>
      </c>
      <c r="AL22" s="89">
        <f t="shared" si="5"/>
        <v>4.6070211001566381</v>
      </c>
      <c r="AM22" s="89">
        <f t="shared" si="5"/>
        <v>6.598482349059716</v>
      </c>
      <c r="AN22" s="89">
        <f t="shared" si="5"/>
        <v>4.8313846748478113</v>
      </c>
      <c r="AO22" s="89">
        <f t="shared" si="5"/>
        <v>12.166795708439331</v>
      </c>
      <c r="AP22" s="89">
        <f t="shared" si="5"/>
        <v>18.310826276035705</v>
      </c>
      <c r="AQ22" s="90">
        <f t="shared" si="6"/>
        <v>9.3029020217078404</v>
      </c>
      <c r="AR22" s="89"/>
      <c r="AS22" s="91">
        <f>S22/D22</f>
        <v>1.1400651465798045E-2</v>
      </c>
      <c r="AT22" s="91">
        <f>T22/E22</f>
        <v>1.015228426395939E-2</v>
      </c>
      <c r="AU22" s="91">
        <f>U22/F22</f>
        <v>1.8214936247723135E-2</v>
      </c>
      <c r="AV22" s="91">
        <f>V22/G22</f>
        <v>1.6129032258064516E-2</v>
      </c>
      <c r="AW22" s="91">
        <f>W22/H22</f>
        <v>1.0309278350515464E-2</v>
      </c>
      <c r="AX22" s="92">
        <f t="shared" si="7"/>
        <v>1.324123651721211E-2</v>
      </c>
      <c r="AY22" s="91">
        <f>Y22/J22</f>
        <v>9.7847358121330719E-3</v>
      </c>
      <c r="AZ22" s="91">
        <f>Z22/K22</f>
        <v>1.2903225806451613E-2</v>
      </c>
      <c r="BA22" s="91">
        <f>AA22/L22</f>
        <v>1.1312217194570135E-2</v>
      </c>
      <c r="BB22" s="91">
        <f>AB22/M22</f>
        <v>2.1442495126705652E-2</v>
      </c>
      <c r="BC22" s="91">
        <f>AC22/N22</f>
        <v>3.1683168316831684E-2</v>
      </c>
      <c r="BD22" s="92">
        <f t="shared" si="8"/>
        <v>1.742516845133843E-2</v>
      </c>
      <c r="BF22" s="93" t="s">
        <v>25</v>
      </c>
      <c r="BG22" s="78">
        <v>7545</v>
      </c>
      <c r="BH22">
        <v>6017</v>
      </c>
      <c r="BI22" s="1">
        <v>7453</v>
      </c>
      <c r="BJ22" s="1">
        <v>8220</v>
      </c>
      <c r="BK22" s="78">
        <v>5674</v>
      </c>
      <c r="BL22" s="78">
        <v>7434</v>
      </c>
      <c r="BM22" s="78">
        <v>10853</v>
      </c>
      <c r="BN22" s="78">
        <v>9093</v>
      </c>
      <c r="BO22" s="78">
        <v>10349</v>
      </c>
      <c r="BP22" s="78">
        <v>9041</v>
      </c>
      <c r="BQ22" s="78">
        <v>8738</v>
      </c>
      <c r="BR22" s="78"/>
      <c r="BS22" s="99" t="s">
        <v>25</v>
      </c>
      <c r="BT22" s="95">
        <v>102</v>
      </c>
      <c r="BU22" s="95">
        <v>95</v>
      </c>
      <c r="BV22" s="96">
        <v>116</v>
      </c>
      <c r="BW22" s="96">
        <v>116</v>
      </c>
      <c r="BX22" s="96">
        <v>114</v>
      </c>
      <c r="BY22" s="96">
        <v>102</v>
      </c>
      <c r="BZ22" s="97">
        <v>102</v>
      </c>
      <c r="CA22" s="98">
        <v>97</v>
      </c>
      <c r="CB22" s="98">
        <v>108</v>
      </c>
      <c r="CC22">
        <v>101</v>
      </c>
      <c r="CD22">
        <v>92</v>
      </c>
      <c r="CE22" s="79">
        <v>104</v>
      </c>
      <c r="CF22">
        <f t="shared" si="9"/>
        <v>502</v>
      </c>
      <c r="CG22" s="80">
        <v>2436</v>
      </c>
      <c r="CH22" s="21">
        <f t="shared" si="10"/>
        <v>0.20607553366174056</v>
      </c>
    </row>
    <row r="23" spans="1:86">
      <c r="A23" s="84" t="s">
        <v>26</v>
      </c>
      <c r="B23" s="82">
        <v>441</v>
      </c>
      <c r="C23" s="82">
        <v>429</v>
      </c>
      <c r="D23" s="82">
        <v>434</v>
      </c>
      <c r="E23" s="82">
        <v>364</v>
      </c>
      <c r="F23" s="82">
        <v>340</v>
      </c>
      <c r="G23" s="82">
        <v>347</v>
      </c>
      <c r="H23" s="82">
        <v>374</v>
      </c>
      <c r="I23" s="87">
        <f t="shared" si="0"/>
        <v>371.8</v>
      </c>
      <c r="J23" s="82">
        <v>383</v>
      </c>
      <c r="K23" s="82">
        <v>326</v>
      </c>
      <c r="L23" s="86">
        <v>328</v>
      </c>
      <c r="M23" s="86">
        <v>306</v>
      </c>
      <c r="N23" s="82">
        <v>389</v>
      </c>
      <c r="O23" s="87">
        <f t="shared" si="11"/>
        <v>346.4</v>
      </c>
      <c r="Q23" s="86">
        <v>5</v>
      </c>
      <c r="R23" s="86">
        <v>6</v>
      </c>
      <c r="S23" s="82">
        <v>11</v>
      </c>
      <c r="T23" s="82">
        <v>10</v>
      </c>
      <c r="U23" s="82">
        <v>6</v>
      </c>
      <c r="V23" s="82">
        <v>7</v>
      </c>
      <c r="W23" s="82">
        <v>5</v>
      </c>
      <c r="X23" s="87">
        <f t="shared" si="1"/>
        <v>7.8</v>
      </c>
      <c r="Y23" s="86">
        <v>16</v>
      </c>
      <c r="Z23" s="86">
        <v>6</v>
      </c>
      <c r="AA23" s="86">
        <v>8</v>
      </c>
      <c r="AB23" s="86">
        <v>9</v>
      </c>
      <c r="AC23" s="82">
        <v>10</v>
      </c>
      <c r="AD23" s="87">
        <f t="shared" si="2"/>
        <v>9.8000000000000007</v>
      </c>
      <c r="AE23" s="88"/>
      <c r="AF23" s="89">
        <f t="shared" si="3"/>
        <v>6.7993571516874765</v>
      </c>
      <c r="AG23" s="89">
        <f t="shared" si="3"/>
        <v>5.023106288929073</v>
      </c>
      <c r="AH23" s="89">
        <f t="shared" si="3"/>
        <v>2.5571087623593587</v>
      </c>
      <c r="AI23" s="89">
        <f t="shared" si="3"/>
        <v>3.5475369957429552</v>
      </c>
      <c r="AJ23" s="89">
        <f t="shared" si="3"/>
        <v>2.2486058643640945</v>
      </c>
      <c r="AK23" s="90">
        <f t="shared" si="4"/>
        <v>4.0351430126165919</v>
      </c>
      <c r="AL23" s="89">
        <f t="shared" si="5"/>
        <v>6.0746421656099328</v>
      </c>
      <c r="AM23" s="89">
        <f t="shared" si="5"/>
        <v>2.2599721270104336</v>
      </c>
      <c r="AN23" s="89">
        <f t="shared" si="5"/>
        <v>2.891635943034772</v>
      </c>
      <c r="AO23" s="89">
        <f t="shared" si="5"/>
        <v>3.3087018859600752</v>
      </c>
      <c r="AP23" s="89">
        <f t="shared" si="5"/>
        <v>3.3126842680624109</v>
      </c>
      <c r="AQ23" s="90">
        <f t="shared" si="6"/>
        <v>3.5695272779355252</v>
      </c>
      <c r="AR23" s="89"/>
      <c r="AS23" s="91">
        <f>S23/D23</f>
        <v>2.5345622119815669E-2</v>
      </c>
      <c r="AT23" s="91">
        <f>T23/E23</f>
        <v>2.7472527472527472E-2</v>
      </c>
      <c r="AU23" s="91">
        <f>U23/F23</f>
        <v>1.7647058823529412E-2</v>
      </c>
      <c r="AV23" s="91">
        <f>V23/G23</f>
        <v>2.0172910662824207E-2</v>
      </c>
      <c r="AW23" s="91">
        <f>W23/H23</f>
        <v>1.3368983957219251E-2</v>
      </c>
      <c r="AX23" s="92">
        <f t="shared" si="7"/>
        <v>2.0801420607183201E-2</v>
      </c>
      <c r="AY23" s="91">
        <f>Y23/J23</f>
        <v>4.1775456919060053E-2</v>
      </c>
      <c r="AZ23" s="91">
        <f>Z23/K23</f>
        <v>1.8404907975460124E-2</v>
      </c>
      <c r="BA23" s="91">
        <f>AA23/L23</f>
        <v>2.4390243902439025E-2</v>
      </c>
      <c r="BB23" s="91">
        <f>AB23/M23</f>
        <v>2.9411764705882353E-2</v>
      </c>
      <c r="BC23" s="91">
        <f>AC23/N23</f>
        <v>2.570694087403599E-2</v>
      </c>
      <c r="BD23" s="92">
        <f t="shared" si="8"/>
        <v>2.7937862875375512E-2</v>
      </c>
      <c r="BF23" s="93" t="s">
        <v>26</v>
      </c>
      <c r="BG23" s="78">
        <v>16778</v>
      </c>
      <c r="BH23">
        <v>16178</v>
      </c>
      <c r="BI23" s="1">
        <v>19908</v>
      </c>
      <c r="BJ23" s="1">
        <v>23464</v>
      </c>
      <c r="BK23" s="78">
        <v>19732</v>
      </c>
      <c r="BL23" s="78">
        <v>22236</v>
      </c>
      <c r="BM23" s="78">
        <v>26339</v>
      </c>
      <c r="BN23" s="78">
        <v>26549</v>
      </c>
      <c r="BO23" s="78">
        <v>27666</v>
      </c>
      <c r="BP23" s="78">
        <v>27201</v>
      </c>
      <c r="BQ23" s="78">
        <v>30187</v>
      </c>
      <c r="BR23" s="78"/>
      <c r="BS23" s="99" t="s">
        <v>26</v>
      </c>
      <c r="BT23" s="95">
        <v>76</v>
      </c>
      <c r="BU23" s="95">
        <v>61</v>
      </c>
      <c r="BV23" s="96">
        <v>66</v>
      </c>
      <c r="BW23" s="96">
        <v>76</v>
      </c>
      <c r="BX23" s="96">
        <v>46</v>
      </c>
      <c r="BY23" s="96">
        <v>68</v>
      </c>
      <c r="BZ23" s="97">
        <v>69</v>
      </c>
      <c r="CA23" s="98">
        <v>82</v>
      </c>
      <c r="CB23" s="98">
        <v>68</v>
      </c>
      <c r="CC23">
        <v>70</v>
      </c>
      <c r="CD23">
        <v>72</v>
      </c>
      <c r="CE23" s="79">
        <v>80</v>
      </c>
      <c r="CF23">
        <f t="shared" si="9"/>
        <v>372</v>
      </c>
      <c r="CG23" s="80">
        <v>1732</v>
      </c>
      <c r="CH23" s="21">
        <f t="shared" si="10"/>
        <v>0.21478060046189376</v>
      </c>
    </row>
    <row r="24" spans="1:86">
      <c r="A24" s="84" t="s">
        <v>27</v>
      </c>
      <c r="B24" s="85">
        <v>1129</v>
      </c>
      <c r="C24" s="85">
        <v>1086</v>
      </c>
      <c r="D24" s="82">
        <v>1087</v>
      </c>
      <c r="E24" s="82">
        <v>980</v>
      </c>
      <c r="F24" s="82">
        <v>872</v>
      </c>
      <c r="G24" s="82">
        <v>942</v>
      </c>
      <c r="H24" s="82">
        <v>889</v>
      </c>
      <c r="I24" s="87">
        <f t="shared" si="0"/>
        <v>954</v>
      </c>
      <c r="J24" s="82">
        <v>940</v>
      </c>
      <c r="K24" s="82">
        <v>947</v>
      </c>
      <c r="L24" s="86">
        <v>901</v>
      </c>
      <c r="M24" s="86">
        <v>963</v>
      </c>
      <c r="N24" s="82">
        <v>1064</v>
      </c>
      <c r="O24" s="87">
        <f t="shared" si="11"/>
        <v>963</v>
      </c>
      <c r="Q24" s="86">
        <v>25</v>
      </c>
      <c r="R24" s="86">
        <v>28</v>
      </c>
      <c r="S24" s="82">
        <v>17</v>
      </c>
      <c r="T24" s="82">
        <v>25</v>
      </c>
      <c r="U24" s="82">
        <v>19</v>
      </c>
      <c r="V24" s="82">
        <v>29</v>
      </c>
      <c r="W24" s="82">
        <v>24</v>
      </c>
      <c r="X24" s="87">
        <f t="shared" si="1"/>
        <v>22.8</v>
      </c>
      <c r="Y24" s="86">
        <v>19</v>
      </c>
      <c r="Z24" s="86">
        <v>27</v>
      </c>
      <c r="AA24" s="86">
        <v>22</v>
      </c>
      <c r="AB24" s="86">
        <v>33</v>
      </c>
      <c r="AC24" s="82">
        <v>38</v>
      </c>
      <c r="AD24" s="87">
        <f t="shared" si="2"/>
        <v>27.8</v>
      </c>
      <c r="AE24" s="88"/>
      <c r="AF24" s="89">
        <f t="shared" si="3"/>
        <v>11.746009811372902</v>
      </c>
      <c r="AG24" s="89">
        <f t="shared" si="3"/>
        <v>14.613900742386159</v>
      </c>
      <c r="AH24" s="89">
        <f t="shared" si="3"/>
        <v>10.436119960452597</v>
      </c>
      <c r="AI24" s="89">
        <f t="shared" si="3"/>
        <v>19.008914525432616</v>
      </c>
      <c r="AJ24" s="89">
        <f t="shared" si="3"/>
        <v>12.76527844263603</v>
      </c>
      <c r="AK24" s="90">
        <f t="shared" si="4"/>
        <v>13.71404469645606</v>
      </c>
      <c r="AL24" s="89">
        <f t="shared" si="5"/>
        <v>8.9247968434402747</v>
      </c>
      <c r="AM24" s="89">
        <f t="shared" si="5"/>
        <v>13.628104179285282</v>
      </c>
      <c r="AN24" s="89">
        <f t="shared" si="5"/>
        <v>11.917014246248849</v>
      </c>
      <c r="AO24" s="89">
        <f t="shared" si="5"/>
        <v>16.892756590734582</v>
      </c>
      <c r="AP24" s="89">
        <f t="shared" si="5"/>
        <v>18.372576512111397</v>
      </c>
      <c r="AQ24" s="90">
        <f t="shared" si="6"/>
        <v>13.947049674364075</v>
      </c>
      <c r="AR24" s="89"/>
      <c r="AS24" s="91">
        <f>S24/D24</f>
        <v>1.5639374425023E-2</v>
      </c>
      <c r="AT24" s="91">
        <f>T24/E24</f>
        <v>2.5510204081632654E-2</v>
      </c>
      <c r="AU24" s="91">
        <f>U24/F24</f>
        <v>2.1788990825688075E-2</v>
      </c>
      <c r="AV24" s="91">
        <f>V24/G24</f>
        <v>3.0785562632696391E-2</v>
      </c>
      <c r="AW24" s="91">
        <f>W24/H24</f>
        <v>2.6996625421822271E-2</v>
      </c>
      <c r="AX24" s="92">
        <f t="shared" si="7"/>
        <v>2.4144151477372477E-2</v>
      </c>
      <c r="AY24" s="91">
        <f>Y24/J24</f>
        <v>2.021276595744681E-2</v>
      </c>
      <c r="AZ24" s="91">
        <f>Z24/K24</f>
        <v>2.8511087645195353E-2</v>
      </c>
      <c r="BA24" s="91">
        <f>AA24/L24</f>
        <v>2.4417314095449501E-2</v>
      </c>
      <c r="BB24" s="91">
        <f>AB24/M24</f>
        <v>3.4267912772585667E-2</v>
      </c>
      <c r="BC24" s="91">
        <f>AC24/N24</f>
        <v>3.5714285714285712E-2</v>
      </c>
      <c r="BD24" s="92">
        <f t="shared" si="8"/>
        <v>2.8624673236992602E-2</v>
      </c>
      <c r="BF24" s="93" t="s">
        <v>27</v>
      </c>
      <c r="BG24" s="78">
        <v>15263</v>
      </c>
      <c r="BH24">
        <v>14473</v>
      </c>
      <c r="BI24" s="1">
        <v>17107</v>
      </c>
      <c r="BJ24" s="1">
        <v>18206</v>
      </c>
      <c r="BK24" s="78">
        <v>15256</v>
      </c>
      <c r="BL24" s="78">
        <v>18801</v>
      </c>
      <c r="BM24" s="78">
        <v>21289</v>
      </c>
      <c r="BN24" s="78">
        <v>19812</v>
      </c>
      <c r="BO24" s="78">
        <v>18461</v>
      </c>
      <c r="BP24" s="78">
        <v>19535</v>
      </c>
      <c r="BQ24" s="78">
        <v>20683</v>
      </c>
      <c r="BR24" s="78"/>
      <c r="BS24" s="99" t="s">
        <v>27</v>
      </c>
      <c r="BT24" s="95">
        <v>137</v>
      </c>
      <c r="BU24" s="95">
        <v>136</v>
      </c>
      <c r="BV24" s="96">
        <v>131</v>
      </c>
      <c r="BW24" s="96">
        <v>114</v>
      </c>
      <c r="BX24" s="96">
        <v>118</v>
      </c>
      <c r="BY24" s="96">
        <v>128</v>
      </c>
      <c r="BZ24" s="97">
        <v>138</v>
      </c>
      <c r="CA24" s="98">
        <v>130</v>
      </c>
      <c r="CB24" s="98">
        <v>148</v>
      </c>
      <c r="CC24">
        <v>148</v>
      </c>
      <c r="CD24">
        <v>166</v>
      </c>
      <c r="CE24" s="79">
        <v>162</v>
      </c>
      <c r="CF24">
        <f t="shared" si="9"/>
        <v>754</v>
      </c>
      <c r="CG24" s="80">
        <v>4815</v>
      </c>
      <c r="CH24" s="21">
        <f t="shared" si="10"/>
        <v>0.15659397715472481</v>
      </c>
    </row>
    <row r="25" spans="1:86">
      <c r="A25" s="84" t="s">
        <v>28</v>
      </c>
      <c r="B25" s="82">
        <v>559</v>
      </c>
      <c r="C25" s="82">
        <v>494</v>
      </c>
      <c r="D25" s="82">
        <v>510</v>
      </c>
      <c r="E25" s="82">
        <v>455</v>
      </c>
      <c r="F25" s="82">
        <v>421</v>
      </c>
      <c r="G25" s="82">
        <v>411</v>
      </c>
      <c r="H25" s="82">
        <v>368</v>
      </c>
      <c r="I25" s="87">
        <f t="shared" si="0"/>
        <v>433</v>
      </c>
      <c r="J25" s="82">
        <v>395</v>
      </c>
      <c r="K25" s="82">
        <v>387</v>
      </c>
      <c r="L25" s="86">
        <v>361</v>
      </c>
      <c r="M25" s="86">
        <v>411</v>
      </c>
      <c r="N25" s="82">
        <v>392</v>
      </c>
      <c r="O25" s="87">
        <f t="shared" si="11"/>
        <v>389.2</v>
      </c>
      <c r="Q25" s="86">
        <v>7</v>
      </c>
      <c r="R25" s="86">
        <v>8</v>
      </c>
      <c r="S25" s="82">
        <v>4</v>
      </c>
      <c r="T25" s="82">
        <v>13</v>
      </c>
      <c r="U25" s="82">
        <v>10</v>
      </c>
      <c r="V25" s="82">
        <v>9</v>
      </c>
      <c r="W25" s="82">
        <v>5</v>
      </c>
      <c r="X25" s="87">
        <f t="shared" si="1"/>
        <v>8.1999999999999993</v>
      </c>
      <c r="Y25" s="86">
        <v>7</v>
      </c>
      <c r="Z25" s="86">
        <v>6</v>
      </c>
      <c r="AA25" s="86">
        <v>5</v>
      </c>
      <c r="AB25" s="86">
        <v>10</v>
      </c>
      <c r="AC25" s="82">
        <v>7</v>
      </c>
      <c r="AD25" s="87">
        <f t="shared" si="2"/>
        <v>7</v>
      </c>
      <c r="AE25" s="88"/>
      <c r="AF25" s="89">
        <f t="shared" si="3"/>
        <v>2.4277737314882253</v>
      </c>
      <c r="AG25" s="89">
        <f t="shared" si="3"/>
        <v>6.5799463481297762</v>
      </c>
      <c r="AH25" s="89">
        <f t="shared" si="3"/>
        <v>4.697040864255519</v>
      </c>
      <c r="AI25" s="89">
        <f t="shared" si="3"/>
        <v>5.2110474205315267</v>
      </c>
      <c r="AJ25" s="89">
        <f t="shared" si="3"/>
        <v>2.6227444397817878</v>
      </c>
      <c r="AK25" s="90">
        <f t="shared" si="4"/>
        <v>4.307710560837366</v>
      </c>
      <c r="AL25" s="89">
        <f t="shared" si="5"/>
        <v>3.1428186593633547</v>
      </c>
      <c r="AM25" s="89">
        <f t="shared" si="5"/>
        <v>2.7406020189101539</v>
      </c>
      <c r="AN25" s="89">
        <f t="shared" si="5"/>
        <v>2.0058571027400007</v>
      </c>
      <c r="AO25" s="89">
        <f t="shared" si="5"/>
        <v>4.0482552020079341</v>
      </c>
      <c r="AP25" s="89">
        <f t="shared" si="5"/>
        <v>3.4663761513320788</v>
      </c>
      <c r="AQ25" s="90">
        <f t="shared" si="6"/>
        <v>3.0807818268707043</v>
      </c>
      <c r="AR25" s="89"/>
      <c r="AS25" s="91">
        <f>S25/D25</f>
        <v>7.8431372549019607E-3</v>
      </c>
      <c r="AT25" s="91">
        <f>T25/E25</f>
        <v>2.8571428571428571E-2</v>
      </c>
      <c r="AU25" s="91">
        <f>U25/F25</f>
        <v>2.3752969121140142E-2</v>
      </c>
      <c r="AV25" s="91">
        <f>V25/G25</f>
        <v>2.1897810218978103E-2</v>
      </c>
      <c r="AW25" s="91">
        <f>W25/H25</f>
        <v>1.358695652173913E-2</v>
      </c>
      <c r="AX25" s="92">
        <f t="shared" si="7"/>
        <v>1.913046033763758E-2</v>
      </c>
      <c r="AY25" s="91">
        <f>Y25/J25</f>
        <v>1.7721518987341773E-2</v>
      </c>
      <c r="AZ25" s="91">
        <f>Z25/K25</f>
        <v>1.5503875968992248E-2</v>
      </c>
      <c r="BA25" s="91">
        <f>AA25/L25</f>
        <v>1.3850415512465374E-2</v>
      </c>
      <c r="BB25" s="91">
        <f>AB25/M25</f>
        <v>2.4330900243309004E-2</v>
      </c>
      <c r="BC25" s="91">
        <f>AC25/N25</f>
        <v>1.7857142857142856E-2</v>
      </c>
      <c r="BD25" s="92">
        <f t="shared" si="8"/>
        <v>1.7852770713850254E-2</v>
      </c>
      <c r="BF25" s="93" t="s">
        <v>28</v>
      </c>
      <c r="BG25" s="78">
        <v>16660</v>
      </c>
      <c r="BH25">
        <v>16476</v>
      </c>
      <c r="BI25" s="1">
        <v>19757</v>
      </c>
      <c r="BJ25" s="1">
        <v>21290</v>
      </c>
      <c r="BK25" s="78">
        <v>17271</v>
      </c>
      <c r="BL25" s="78">
        <v>19064</v>
      </c>
      <c r="BM25" s="78">
        <v>22273</v>
      </c>
      <c r="BN25" s="78">
        <v>21893</v>
      </c>
      <c r="BO25" s="78">
        <v>24927</v>
      </c>
      <c r="BP25" s="78">
        <v>24702</v>
      </c>
      <c r="BQ25" s="78">
        <v>20194</v>
      </c>
      <c r="BR25" s="78"/>
      <c r="BS25" s="99" t="s">
        <v>28</v>
      </c>
      <c r="BT25" s="95">
        <v>44</v>
      </c>
      <c r="BU25" s="95">
        <v>38</v>
      </c>
      <c r="BV25" s="96">
        <v>33</v>
      </c>
      <c r="BW25" s="96">
        <v>25</v>
      </c>
      <c r="BX25" s="96">
        <v>42</v>
      </c>
      <c r="BY25" s="96">
        <v>35</v>
      </c>
      <c r="BZ25" s="97">
        <v>39</v>
      </c>
      <c r="CA25" s="98">
        <v>38</v>
      </c>
      <c r="CB25" s="98">
        <v>32</v>
      </c>
      <c r="CC25">
        <v>15</v>
      </c>
      <c r="CD25">
        <v>39</v>
      </c>
      <c r="CE25" s="79">
        <v>58</v>
      </c>
      <c r="CF25">
        <f t="shared" si="9"/>
        <v>182</v>
      </c>
      <c r="CG25" s="80">
        <v>1946</v>
      </c>
      <c r="CH25" s="21">
        <f t="shared" si="10"/>
        <v>9.3525179856115109E-2</v>
      </c>
    </row>
    <row r="26" spans="1:86">
      <c r="A26" s="84" t="s">
        <v>29</v>
      </c>
      <c r="B26" s="82">
        <v>931</v>
      </c>
      <c r="C26" s="82">
        <v>911</v>
      </c>
      <c r="D26" s="82">
        <v>884</v>
      </c>
      <c r="E26" s="82">
        <v>783</v>
      </c>
      <c r="F26" s="82">
        <v>700</v>
      </c>
      <c r="G26" s="82">
        <v>641</v>
      </c>
      <c r="H26" s="82">
        <v>630</v>
      </c>
      <c r="I26" s="87">
        <f t="shared" si="0"/>
        <v>727.6</v>
      </c>
      <c r="J26" s="82">
        <v>582</v>
      </c>
      <c r="K26" s="82">
        <v>613</v>
      </c>
      <c r="L26" s="86">
        <v>607</v>
      </c>
      <c r="M26" s="86">
        <v>677</v>
      </c>
      <c r="N26" s="82">
        <v>690</v>
      </c>
      <c r="O26" s="87">
        <f t="shared" si="11"/>
        <v>633.79999999999995</v>
      </c>
      <c r="Q26" s="86">
        <v>5</v>
      </c>
      <c r="R26" s="86">
        <v>3</v>
      </c>
      <c r="S26" s="82">
        <v>8</v>
      </c>
      <c r="T26" s="82">
        <v>4</v>
      </c>
      <c r="U26" s="82">
        <v>10</v>
      </c>
      <c r="V26" s="82">
        <v>4</v>
      </c>
      <c r="W26" s="82">
        <v>7</v>
      </c>
      <c r="X26" s="87">
        <f t="shared" si="1"/>
        <v>6.6</v>
      </c>
      <c r="Y26" s="86">
        <v>4</v>
      </c>
      <c r="Z26" s="86">
        <v>6</v>
      </c>
      <c r="AA26" s="86">
        <v>6</v>
      </c>
      <c r="AB26" s="86">
        <v>5</v>
      </c>
      <c r="AC26" s="82">
        <v>5</v>
      </c>
      <c r="AD26" s="87">
        <f t="shared" si="2"/>
        <v>5.2</v>
      </c>
      <c r="AE26" s="88"/>
      <c r="AF26" s="89">
        <f t="shared" si="3"/>
        <v>40.526849037487338</v>
      </c>
      <c r="AG26" s="89">
        <f t="shared" si="3"/>
        <v>17.582417582417584</v>
      </c>
      <c r="AH26" s="89">
        <f t="shared" si="3"/>
        <v>47.258979206049148</v>
      </c>
      <c r="AI26" s="89">
        <f t="shared" si="3"/>
        <v>45.558086560364465</v>
      </c>
      <c r="AJ26" s="89">
        <f t="shared" si="3"/>
        <v>62.949640287769782</v>
      </c>
      <c r="AK26" s="90">
        <f t="shared" si="4"/>
        <v>42.775194534817658</v>
      </c>
      <c r="AL26" s="89">
        <f t="shared" si="5"/>
        <v>26.333113890717577</v>
      </c>
      <c r="AM26" s="89">
        <f t="shared" si="5"/>
        <v>37.688442211055275</v>
      </c>
      <c r="AN26" s="89">
        <f t="shared" si="5"/>
        <v>46.728971962616818</v>
      </c>
      <c r="AO26" s="89">
        <f t="shared" si="5"/>
        <v>26.652452025586353</v>
      </c>
      <c r="AP26" s="89">
        <f t="shared" si="5"/>
        <v>40.48582995951417</v>
      </c>
      <c r="AQ26" s="90">
        <f t="shared" si="6"/>
        <v>35.577762009898038</v>
      </c>
      <c r="AR26" s="89"/>
      <c r="AS26" s="91">
        <f>S26/D26</f>
        <v>9.0497737556561094E-3</v>
      </c>
      <c r="AT26" s="91">
        <f>T26/E26</f>
        <v>5.108556832694764E-3</v>
      </c>
      <c r="AU26" s="91">
        <f>U26/F26</f>
        <v>1.4285714285714285E-2</v>
      </c>
      <c r="AV26" s="91">
        <f>V26/G26</f>
        <v>6.2402496099843996E-3</v>
      </c>
      <c r="AW26" s="91">
        <f>W26/H26</f>
        <v>1.1111111111111112E-2</v>
      </c>
      <c r="AX26" s="92">
        <f t="shared" si="7"/>
        <v>9.1590811190321343E-3</v>
      </c>
      <c r="AY26" s="91">
        <f>Y26/J26</f>
        <v>6.8728522336769758E-3</v>
      </c>
      <c r="AZ26" s="91">
        <f>Z26/K26</f>
        <v>9.7879282218597055E-3</v>
      </c>
      <c r="BA26" s="91">
        <f>AA26/L26</f>
        <v>9.8846787479406912E-3</v>
      </c>
      <c r="BB26" s="91">
        <f>AB26/M26</f>
        <v>7.385524372230428E-3</v>
      </c>
      <c r="BC26" s="91">
        <f>AC26/N26</f>
        <v>7.246376811594203E-3</v>
      </c>
      <c r="BD26" s="92">
        <f t="shared" si="8"/>
        <v>8.2354720774603998E-3</v>
      </c>
      <c r="BF26" s="93" t="s">
        <v>29</v>
      </c>
      <c r="BG26" s="78">
        <v>1541</v>
      </c>
      <c r="BH26">
        <v>1974</v>
      </c>
      <c r="BI26" s="1">
        <v>2275</v>
      </c>
      <c r="BJ26" s="1">
        <v>2116</v>
      </c>
      <c r="BK26" s="78">
        <v>878</v>
      </c>
      <c r="BL26" s="78">
        <v>1112</v>
      </c>
      <c r="BM26" s="78">
        <v>1519</v>
      </c>
      <c r="BN26" s="78">
        <v>1592</v>
      </c>
      <c r="BO26" s="78">
        <v>1284</v>
      </c>
      <c r="BP26" s="78">
        <v>1876</v>
      </c>
      <c r="BQ26" s="78">
        <v>1235</v>
      </c>
      <c r="BR26" s="78"/>
      <c r="BS26" s="99" t="s">
        <v>29</v>
      </c>
      <c r="BT26" s="95">
        <v>72</v>
      </c>
      <c r="BU26" s="95">
        <v>56</v>
      </c>
      <c r="BV26" s="96">
        <v>58</v>
      </c>
      <c r="BW26" s="96">
        <v>50</v>
      </c>
      <c r="BX26" s="96">
        <v>58</v>
      </c>
      <c r="BY26" s="96">
        <v>50</v>
      </c>
      <c r="BZ26" s="97">
        <v>47</v>
      </c>
      <c r="CA26" s="98">
        <v>48</v>
      </c>
      <c r="CB26" s="98">
        <v>53</v>
      </c>
      <c r="CC26">
        <v>53</v>
      </c>
      <c r="CD26">
        <v>63</v>
      </c>
      <c r="CE26" s="79">
        <v>58</v>
      </c>
      <c r="CF26">
        <f t="shared" si="9"/>
        <v>275</v>
      </c>
      <c r="CG26" s="80">
        <v>3169</v>
      </c>
      <c r="CH26" s="21">
        <f t="shared" si="10"/>
        <v>8.6778163458504254E-2</v>
      </c>
    </row>
    <row r="27" spans="1:86">
      <c r="A27" s="84" t="s">
        <v>30</v>
      </c>
      <c r="B27" s="85">
        <v>1257</v>
      </c>
      <c r="C27" s="85">
        <v>1096</v>
      </c>
      <c r="D27" s="82">
        <v>992</v>
      </c>
      <c r="E27" s="82">
        <v>960</v>
      </c>
      <c r="F27" s="82">
        <v>878</v>
      </c>
      <c r="G27" s="82">
        <v>821</v>
      </c>
      <c r="H27" s="82">
        <v>786</v>
      </c>
      <c r="I27" s="87">
        <f t="shared" si="0"/>
        <v>887.4</v>
      </c>
      <c r="J27" s="82">
        <v>826</v>
      </c>
      <c r="K27" s="82">
        <v>757</v>
      </c>
      <c r="L27" s="86">
        <v>766</v>
      </c>
      <c r="M27" s="86">
        <v>869</v>
      </c>
      <c r="N27" s="82">
        <v>945</v>
      </c>
      <c r="O27" s="87">
        <f t="shared" si="11"/>
        <v>832.6</v>
      </c>
      <c r="Q27" s="86">
        <v>8</v>
      </c>
      <c r="R27" s="86">
        <v>7</v>
      </c>
      <c r="S27" s="82">
        <v>9</v>
      </c>
      <c r="T27" s="82">
        <v>3</v>
      </c>
      <c r="U27" s="82">
        <v>2</v>
      </c>
      <c r="V27" s="82">
        <v>7</v>
      </c>
      <c r="W27" s="82">
        <v>1</v>
      </c>
      <c r="X27" s="87">
        <f t="shared" si="1"/>
        <v>4.4000000000000004</v>
      </c>
      <c r="Y27" s="86">
        <v>6</v>
      </c>
      <c r="Z27" s="86">
        <v>4</v>
      </c>
      <c r="AA27" s="86">
        <v>5</v>
      </c>
      <c r="AB27" s="86">
        <v>9</v>
      </c>
      <c r="AC27" s="82">
        <v>8</v>
      </c>
      <c r="AD27" s="87">
        <f t="shared" si="2"/>
        <v>6.4</v>
      </c>
      <c r="AE27" s="88"/>
      <c r="AF27" s="89">
        <f t="shared" si="3"/>
        <v>16.097299230906813</v>
      </c>
      <c r="AG27" s="89">
        <f t="shared" si="3"/>
        <v>5.2484254723582922</v>
      </c>
      <c r="AH27" s="89">
        <f t="shared" si="3"/>
        <v>3.1007751937984498</v>
      </c>
      <c r="AI27" s="89">
        <f t="shared" si="3"/>
        <v>9.9347147317627016</v>
      </c>
      <c r="AJ27" s="89">
        <f t="shared" si="3"/>
        <v>2.038735983690112</v>
      </c>
      <c r="AK27" s="90">
        <f t="shared" si="4"/>
        <v>7.2839901225032735</v>
      </c>
      <c r="AL27" s="89">
        <f t="shared" si="5"/>
        <v>8.3763786123132764</v>
      </c>
      <c r="AM27" s="89">
        <f t="shared" si="5"/>
        <v>4.462791476068281</v>
      </c>
      <c r="AN27" s="89">
        <f t="shared" si="5"/>
        <v>6.8493150684931505</v>
      </c>
      <c r="AO27" s="89">
        <f t="shared" si="5"/>
        <v>15.184747764467691</v>
      </c>
      <c r="AP27" s="89">
        <f t="shared" si="5"/>
        <v>11.822077730161075</v>
      </c>
      <c r="AQ27" s="90">
        <f t="shared" si="6"/>
        <v>9.3390621303006949</v>
      </c>
      <c r="AR27" s="89"/>
      <c r="AS27" s="91">
        <f>S27/D27</f>
        <v>9.0725806451612909E-3</v>
      </c>
      <c r="AT27" s="91">
        <f>T27/E27</f>
        <v>3.1250000000000002E-3</v>
      </c>
      <c r="AU27" s="91">
        <f>U27/F27</f>
        <v>2.2779043280182231E-3</v>
      </c>
      <c r="AV27" s="91">
        <f>V27/G27</f>
        <v>8.5261875761266752E-3</v>
      </c>
      <c r="AW27" s="91">
        <f>W27/H27</f>
        <v>1.2722646310432571E-3</v>
      </c>
      <c r="AX27" s="92">
        <f t="shared" si="7"/>
        <v>4.8547874360698896E-3</v>
      </c>
      <c r="AY27" s="91">
        <f>Y27/J27</f>
        <v>7.2639225181598066E-3</v>
      </c>
      <c r="AZ27" s="91">
        <f>Z27/K27</f>
        <v>5.2840158520475562E-3</v>
      </c>
      <c r="BA27" s="91">
        <f>AA27/L27</f>
        <v>6.5274151436031328E-3</v>
      </c>
      <c r="BB27" s="91">
        <f>AB27/M27</f>
        <v>1.0356731875719217E-2</v>
      </c>
      <c r="BC27" s="91">
        <f>AC27/N27</f>
        <v>8.4656084656084662E-3</v>
      </c>
      <c r="BD27" s="92">
        <f t="shared" si="8"/>
        <v>7.5795387710276361E-3</v>
      </c>
      <c r="BF27" s="93" t="s">
        <v>30</v>
      </c>
      <c r="BG27" s="78">
        <v>4920</v>
      </c>
      <c r="BH27">
        <v>5591</v>
      </c>
      <c r="BI27" s="1">
        <v>5716</v>
      </c>
      <c r="BJ27" s="1">
        <v>6450</v>
      </c>
      <c r="BK27" s="78">
        <v>7046</v>
      </c>
      <c r="BL27" s="78">
        <v>4905</v>
      </c>
      <c r="BM27" s="78">
        <v>7163</v>
      </c>
      <c r="BN27" s="78">
        <v>8963</v>
      </c>
      <c r="BO27" s="78">
        <v>7300</v>
      </c>
      <c r="BP27" s="78">
        <v>5927</v>
      </c>
      <c r="BQ27" s="78">
        <v>6767</v>
      </c>
      <c r="BR27" s="78"/>
      <c r="BS27" s="99" t="s">
        <v>30</v>
      </c>
      <c r="BT27" s="95">
        <v>88</v>
      </c>
      <c r="BU27" s="95">
        <v>76</v>
      </c>
      <c r="BV27" s="96">
        <v>79</v>
      </c>
      <c r="BW27" s="96">
        <v>63</v>
      </c>
      <c r="BX27" s="96">
        <v>68</v>
      </c>
      <c r="BY27" s="96">
        <v>55</v>
      </c>
      <c r="BZ27" s="97">
        <v>75</v>
      </c>
      <c r="CA27" s="98">
        <v>84</v>
      </c>
      <c r="CB27" s="98">
        <v>73</v>
      </c>
      <c r="CC27">
        <v>65</v>
      </c>
      <c r="CD27">
        <v>104</v>
      </c>
      <c r="CE27" s="79">
        <v>96</v>
      </c>
      <c r="CF27">
        <f t="shared" si="9"/>
        <v>422</v>
      </c>
      <c r="CG27" s="80">
        <v>4163</v>
      </c>
      <c r="CH27" s="21">
        <f t="shared" si="10"/>
        <v>0.10136920490031227</v>
      </c>
    </row>
    <row r="28" spans="1:86">
      <c r="A28" s="84" t="s">
        <v>31</v>
      </c>
      <c r="B28" s="82">
        <v>251</v>
      </c>
      <c r="C28" s="82">
        <v>264</v>
      </c>
      <c r="D28" s="82">
        <v>277</v>
      </c>
      <c r="E28" s="82">
        <v>229</v>
      </c>
      <c r="F28" s="82">
        <v>221</v>
      </c>
      <c r="G28" s="82">
        <v>189</v>
      </c>
      <c r="H28" s="82">
        <v>209</v>
      </c>
      <c r="I28" s="87">
        <f t="shared" si="0"/>
        <v>225</v>
      </c>
      <c r="J28" s="82">
        <v>205</v>
      </c>
      <c r="K28" s="82">
        <v>229</v>
      </c>
      <c r="L28" s="86">
        <v>192</v>
      </c>
      <c r="M28" s="86">
        <v>224</v>
      </c>
      <c r="N28" s="82">
        <v>190</v>
      </c>
      <c r="O28" s="87">
        <f t="shared" si="11"/>
        <v>208</v>
      </c>
      <c r="Q28" s="86">
        <v>4</v>
      </c>
      <c r="R28" s="86">
        <v>2</v>
      </c>
      <c r="S28" s="82">
        <v>4</v>
      </c>
      <c r="T28" s="82">
        <v>3</v>
      </c>
      <c r="U28" s="82">
        <v>1</v>
      </c>
      <c r="V28" s="82">
        <v>0</v>
      </c>
      <c r="W28" s="82">
        <v>1</v>
      </c>
      <c r="X28" s="87">
        <f t="shared" si="1"/>
        <v>1.8</v>
      </c>
      <c r="Y28" s="86">
        <v>1</v>
      </c>
      <c r="Z28" s="86">
        <v>1</v>
      </c>
      <c r="AA28" s="86">
        <v>2</v>
      </c>
      <c r="AB28" s="86">
        <v>1</v>
      </c>
      <c r="AC28" s="82">
        <v>3</v>
      </c>
      <c r="AD28" s="87">
        <f t="shared" si="2"/>
        <v>1.6</v>
      </c>
      <c r="AE28" s="88"/>
      <c r="AF28" s="89">
        <f t="shared" si="3"/>
        <v>6.1823802163833079</v>
      </c>
      <c r="AG28" s="89">
        <f t="shared" si="3"/>
        <v>4.7717512327024023</v>
      </c>
      <c r="AH28" s="89">
        <f t="shared" si="3"/>
        <v>1.3960631020522127</v>
      </c>
      <c r="AI28" s="89">
        <f t="shared" si="3"/>
        <v>0</v>
      </c>
      <c r="AJ28" s="89">
        <f t="shared" si="3"/>
        <v>1.5775358889414735</v>
      </c>
      <c r="AK28" s="90">
        <f t="shared" si="4"/>
        <v>2.7855460880158796</v>
      </c>
      <c r="AL28" s="89">
        <f t="shared" si="5"/>
        <v>1.3266118333775536</v>
      </c>
      <c r="AM28" s="89">
        <f t="shared" si="5"/>
        <v>1.386001386001386</v>
      </c>
      <c r="AN28" s="89">
        <f t="shared" si="5"/>
        <v>3.5007876772273763</v>
      </c>
      <c r="AO28" s="89">
        <f t="shared" si="5"/>
        <v>1.2696800406297613</v>
      </c>
      <c r="AP28" s="89">
        <f t="shared" si="5"/>
        <v>4.8891786179921777</v>
      </c>
      <c r="AQ28" s="90">
        <f t="shared" si="6"/>
        <v>2.4744519110456507</v>
      </c>
      <c r="AR28" s="89"/>
      <c r="AS28" s="91">
        <f>S28/D28</f>
        <v>1.444043321299639E-2</v>
      </c>
      <c r="AT28" s="91">
        <f>T28/E28</f>
        <v>1.3100436681222707E-2</v>
      </c>
      <c r="AU28" s="91">
        <f>U28/F28</f>
        <v>4.5248868778280547E-3</v>
      </c>
      <c r="AV28" s="91">
        <f>V28/G28</f>
        <v>0</v>
      </c>
      <c r="AW28" s="91">
        <f>W28/H28</f>
        <v>4.7846889952153108E-3</v>
      </c>
      <c r="AX28" s="92">
        <f t="shared" si="7"/>
        <v>7.3700891534524918E-3</v>
      </c>
      <c r="AY28" s="91">
        <f>Y28/J28</f>
        <v>4.8780487804878049E-3</v>
      </c>
      <c r="AZ28" s="91">
        <f>Z28/K28</f>
        <v>4.3668122270742356E-3</v>
      </c>
      <c r="BA28" s="91">
        <f>AA28/L28</f>
        <v>1.0416666666666666E-2</v>
      </c>
      <c r="BB28" s="91">
        <f>AB28/M28</f>
        <v>4.464285714285714E-3</v>
      </c>
      <c r="BC28" s="91">
        <f>AC28/N28</f>
        <v>1.5789473684210527E-2</v>
      </c>
      <c r="BD28" s="92">
        <f t="shared" si="8"/>
        <v>7.9830574145449886E-3</v>
      </c>
      <c r="BF28" s="93" t="s">
        <v>31</v>
      </c>
      <c r="BG28" s="78">
        <v>6048</v>
      </c>
      <c r="BH28">
        <v>6470</v>
      </c>
      <c r="BI28" s="1">
        <v>6287</v>
      </c>
      <c r="BJ28" s="1">
        <v>7163</v>
      </c>
      <c r="BK28" s="78">
        <v>4943</v>
      </c>
      <c r="BL28" s="78">
        <v>6339</v>
      </c>
      <c r="BM28" s="78">
        <v>7538</v>
      </c>
      <c r="BN28" s="78">
        <v>7215</v>
      </c>
      <c r="BO28" s="78">
        <v>5713</v>
      </c>
      <c r="BP28" s="78">
        <v>7876</v>
      </c>
      <c r="BQ28" s="78">
        <v>6136</v>
      </c>
      <c r="BR28" s="78"/>
      <c r="BS28" s="99" t="s">
        <v>31</v>
      </c>
      <c r="BT28" s="95">
        <v>13</v>
      </c>
      <c r="BU28" s="95">
        <v>12</v>
      </c>
      <c r="BV28" s="96">
        <v>15</v>
      </c>
      <c r="BW28" s="96">
        <v>11</v>
      </c>
      <c r="BX28" s="96">
        <v>15</v>
      </c>
      <c r="BY28" s="96">
        <v>8</v>
      </c>
      <c r="BZ28" s="97">
        <v>15</v>
      </c>
      <c r="CA28" s="98">
        <v>8</v>
      </c>
      <c r="CB28" s="98">
        <v>24</v>
      </c>
      <c r="CC28">
        <v>10</v>
      </c>
      <c r="CD28">
        <v>14</v>
      </c>
      <c r="CE28" s="79">
        <v>11</v>
      </c>
      <c r="CF28">
        <f t="shared" si="9"/>
        <v>67</v>
      </c>
      <c r="CG28" s="80">
        <v>1040</v>
      </c>
      <c r="CH28" s="21">
        <f t="shared" si="10"/>
        <v>6.4423076923076916E-2</v>
      </c>
    </row>
    <row r="29" spans="1:86">
      <c r="A29" s="84" t="s">
        <v>32</v>
      </c>
      <c r="B29" s="82">
        <v>276</v>
      </c>
      <c r="C29" s="82">
        <v>269</v>
      </c>
      <c r="D29" s="82">
        <v>256</v>
      </c>
      <c r="E29" s="82">
        <v>208</v>
      </c>
      <c r="F29" s="82">
        <v>223</v>
      </c>
      <c r="G29" s="82">
        <v>190</v>
      </c>
      <c r="H29" s="82">
        <v>181</v>
      </c>
      <c r="I29" s="87">
        <f t="shared" si="0"/>
        <v>211.6</v>
      </c>
      <c r="J29" s="82">
        <v>212</v>
      </c>
      <c r="K29" s="82">
        <v>211</v>
      </c>
      <c r="L29" s="86">
        <v>225</v>
      </c>
      <c r="M29" s="86">
        <v>246</v>
      </c>
      <c r="N29" s="82">
        <v>218</v>
      </c>
      <c r="O29" s="87">
        <f t="shared" si="11"/>
        <v>222.4</v>
      </c>
      <c r="Q29" s="86">
        <v>3</v>
      </c>
      <c r="R29" s="86">
        <v>2</v>
      </c>
      <c r="S29" s="82">
        <v>1</v>
      </c>
      <c r="T29" s="82">
        <v>0</v>
      </c>
      <c r="U29" s="82">
        <v>3</v>
      </c>
      <c r="V29" s="82">
        <v>2</v>
      </c>
      <c r="W29" s="82">
        <v>2</v>
      </c>
      <c r="X29" s="87">
        <f t="shared" si="1"/>
        <v>1.6</v>
      </c>
      <c r="Y29" s="86">
        <v>0</v>
      </c>
      <c r="Z29" s="86">
        <v>0</v>
      </c>
      <c r="AA29" s="86">
        <v>2</v>
      </c>
      <c r="AB29" s="86">
        <v>4</v>
      </c>
      <c r="AC29" s="82">
        <v>1</v>
      </c>
      <c r="AD29" s="87">
        <f t="shared" si="2"/>
        <v>1.4</v>
      </c>
      <c r="AE29" s="88"/>
      <c r="AF29" s="89">
        <f t="shared" si="3"/>
        <v>2.2371364653243848</v>
      </c>
      <c r="AG29" s="89">
        <f t="shared" si="3"/>
        <v>0</v>
      </c>
      <c r="AH29" s="89">
        <f t="shared" si="3"/>
        <v>6.7340067340067344</v>
      </c>
      <c r="AI29" s="89">
        <f t="shared" si="3"/>
        <v>5.2882072977260712</v>
      </c>
      <c r="AJ29" s="89">
        <f t="shared" si="3"/>
        <v>4.6794571829667762</v>
      </c>
      <c r="AK29" s="90">
        <f t="shared" si="4"/>
        <v>3.7877615360047932</v>
      </c>
      <c r="AL29" s="89">
        <f t="shared" si="5"/>
        <v>0</v>
      </c>
      <c r="AM29" s="89">
        <f t="shared" si="5"/>
        <v>0</v>
      </c>
      <c r="AN29" s="89">
        <f t="shared" si="5"/>
        <v>4.6072333563695</v>
      </c>
      <c r="AO29" s="89">
        <f t="shared" si="5"/>
        <v>8.4512993872807947</v>
      </c>
      <c r="AP29" s="89">
        <f t="shared" si="5"/>
        <v>1.8556318426424196</v>
      </c>
      <c r="AQ29" s="90">
        <f t="shared" si="6"/>
        <v>2.9828329172585426</v>
      </c>
      <c r="AR29" s="89"/>
      <c r="AS29" s="91">
        <f>S29/D29</f>
        <v>3.90625E-3</v>
      </c>
      <c r="AT29" s="91">
        <f>T29/E29</f>
        <v>0</v>
      </c>
      <c r="AU29" s="91">
        <f>U29/F29</f>
        <v>1.3452914798206279E-2</v>
      </c>
      <c r="AV29" s="91">
        <f>V29/G29</f>
        <v>1.0526315789473684E-2</v>
      </c>
      <c r="AW29" s="91">
        <f>W29/H29</f>
        <v>1.1049723756906077E-2</v>
      </c>
      <c r="AX29" s="92">
        <f t="shared" si="7"/>
        <v>7.7870408689172084E-3</v>
      </c>
      <c r="AY29" s="91">
        <f>Y29/J29</f>
        <v>0</v>
      </c>
      <c r="AZ29" s="91">
        <f>Z29/K29</f>
        <v>0</v>
      </c>
      <c r="BA29" s="91">
        <f>AA29/L29</f>
        <v>8.8888888888888889E-3</v>
      </c>
      <c r="BB29" s="91">
        <f>AB29/M29</f>
        <v>1.6260162601626018E-2</v>
      </c>
      <c r="BC29" s="91">
        <f>AC29/N29</f>
        <v>4.5871559633027525E-3</v>
      </c>
      <c r="BD29" s="92">
        <f t="shared" si="8"/>
        <v>5.9472414907635312E-3</v>
      </c>
      <c r="BF29" s="93" t="s">
        <v>32</v>
      </c>
      <c r="BG29" s="78">
        <v>4366</v>
      </c>
      <c r="BH29">
        <v>4470</v>
      </c>
      <c r="BI29" s="1">
        <v>4591</v>
      </c>
      <c r="BJ29" s="1">
        <v>4455</v>
      </c>
      <c r="BK29" s="78">
        <v>3782</v>
      </c>
      <c r="BL29" s="78">
        <v>4274</v>
      </c>
      <c r="BM29" s="78">
        <v>6200</v>
      </c>
      <c r="BN29" s="78">
        <v>4443</v>
      </c>
      <c r="BO29" s="78">
        <v>4341</v>
      </c>
      <c r="BP29" s="78">
        <v>4733</v>
      </c>
      <c r="BQ29" s="78">
        <v>5389</v>
      </c>
      <c r="BR29" s="78"/>
      <c r="BS29" s="99" t="s">
        <v>32</v>
      </c>
      <c r="BT29" s="95">
        <v>8</v>
      </c>
      <c r="BU29" s="95">
        <v>9</v>
      </c>
      <c r="BV29" s="96">
        <v>8</v>
      </c>
      <c r="BW29" s="96">
        <v>5</v>
      </c>
      <c r="BX29" s="96">
        <v>9</v>
      </c>
      <c r="BY29" s="96">
        <v>8</v>
      </c>
      <c r="BZ29" s="97">
        <v>7</v>
      </c>
      <c r="CA29" s="98">
        <v>15</v>
      </c>
      <c r="CB29" s="98">
        <v>12</v>
      </c>
      <c r="CC29">
        <v>9</v>
      </c>
      <c r="CD29">
        <v>19</v>
      </c>
      <c r="CE29" s="79">
        <v>12</v>
      </c>
      <c r="CF29">
        <f t="shared" si="9"/>
        <v>67</v>
      </c>
      <c r="CG29" s="80">
        <v>1112</v>
      </c>
      <c r="CH29" s="21">
        <f t="shared" si="10"/>
        <v>6.0251798561151079E-2</v>
      </c>
    </row>
    <row r="30" spans="1:86">
      <c r="A30" s="84" t="s">
        <v>33</v>
      </c>
      <c r="B30" s="82">
        <v>427</v>
      </c>
      <c r="C30" s="82">
        <v>431</v>
      </c>
      <c r="D30" s="82">
        <v>373</v>
      </c>
      <c r="E30" s="82">
        <v>324</v>
      </c>
      <c r="F30" s="82">
        <v>243</v>
      </c>
      <c r="G30" s="82">
        <v>257</v>
      </c>
      <c r="H30" s="82">
        <v>246</v>
      </c>
      <c r="I30" s="87">
        <f t="shared" si="0"/>
        <v>288.60000000000002</v>
      </c>
      <c r="J30" s="82">
        <v>261</v>
      </c>
      <c r="K30" s="82">
        <v>262</v>
      </c>
      <c r="L30" s="86">
        <v>290</v>
      </c>
      <c r="M30" s="86">
        <v>325</v>
      </c>
      <c r="N30" s="82">
        <v>328</v>
      </c>
      <c r="O30" s="87">
        <f t="shared" si="11"/>
        <v>293.2</v>
      </c>
      <c r="Q30" s="86">
        <v>10</v>
      </c>
      <c r="R30" s="86">
        <v>10</v>
      </c>
      <c r="S30" s="82">
        <v>10</v>
      </c>
      <c r="T30" s="82">
        <v>7</v>
      </c>
      <c r="U30" s="82">
        <v>6</v>
      </c>
      <c r="V30" s="82">
        <v>6</v>
      </c>
      <c r="W30" s="82">
        <v>4</v>
      </c>
      <c r="X30" s="87">
        <f t="shared" si="1"/>
        <v>6.6</v>
      </c>
      <c r="Y30" s="86">
        <v>3</v>
      </c>
      <c r="Z30" s="86">
        <v>7</v>
      </c>
      <c r="AA30" s="86">
        <v>8</v>
      </c>
      <c r="AB30" s="86">
        <v>10</v>
      </c>
      <c r="AC30" s="82">
        <v>6</v>
      </c>
      <c r="AD30" s="87">
        <f t="shared" si="2"/>
        <v>6.8</v>
      </c>
      <c r="AE30" s="88"/>
      <c r="AF30" s="89">
        <f t="shared" si="3"/>
        <v>16.396130513198884</v>
      </c>
      <c r="AG30" s="89">
        <f t="shared" si="3"/>
        <v>11.042751222590313</v>
      </c>
      <c r="AH30" s="89">
        <f t="shared" si="3"/>
        <v>10.050251256281408</v>
      </c>
      <c r="AI30" s="89">
        <f t="shared" si="3"/>
        <v>8.1699346405228752</v>
      </c>
      <c r="AJ30" s="89">
        <f t="shared" si="3"/>
        <v>8.8358736470068475</v>
      </c>
      <c r="AK30" s="90">
        <f t="shared" si="4"/>
        <v>10.898988255920065</v>
      </c>
      <c r="AL30" s="89">
        <f t="shared" si="5"/>
        <v>6.0325759099135334</v>
      </c>
      <c r="AM30" s="89">
        <f t="shared" si="5"/>
        <v>13.392003061029271</v>
      </c>
      <c r="AN30" s="89">
        <f t="shared" si="5"/>
        <v>13.114754098360656</v>
      </c>
      <c r="AO30" s="89">
        <f t="shared" si="5"/>
        <v>16.874789065136685</v>
      </c>
      <c r="AP30" s="89">
        <f t="shared" si="5"/>
        <v>11.937922801432551</v>
      </c>
      <c r="AQ30" s="90">
        <f t="shared" si="6"/>
        <v>12.270408987174539</v>
      </c>
      <c r="AR30" s="89"/>
      <c r="AS30" s="91">
        <f>S30/D30</f>
        <v>2.6809651474530832E-2</v>
      </c>
      <c r="AT30" s="91">
        <f>T30/E30</f>
        <v>2.1604938271604937E-2</v>
      </c>
      <c r="AU30" s="91">
        <f>U30/F30</f>
        <v>2.4691358024691357E-2</v>
      </c>
      <c r="AV30" s="91">
        <f>V30/G30</f>
        <v>2.3346303501945526E-2</v>
      </c>
      <c r="AW30" s="91">
        <f>W30/H30</f>
        <v>1.6260162601626018E-2</v>
      </c>
      <c r="AX30" s="92">
        <f t="shared" si="7"/>
        <v>2.2542482774879736E-2</v>
      </c>
      <c r="AY30" s="91">
        <f>Y30/J30</f>
        <v>1.1494252873563218E-2</v>
      </c>
      <c r="AZ30" s="91">
        <f>Z30/K30</f>
        <v>2.6717557251908396E-2</v>
      </c>
      <c r="BA30" s="91">
        <f>AA30/L30</f>
        <v>2.7586206896551724E-2</v>
      </c>
      <c r="BB30" s="91">
        <f>AB30/M30</f>
        <v>3.0769230769230771E-2</v>
      </c>
      <c r="BC30" s="91">
        <f>AC30/N30</f>
        <v>1.8292682926829267E-2</v>
      </c>
      <c r="BD30" s="92">
        <f t="shared" si="8"/>
        <v>2.2971986143616677E-2</v>
      </c>
      <c r="BF30" s="93" t="s">
        <v>33</v>
      </c>
      <c r="BG30" s="78">
        <v>6490</v>
      </c>
      <c r="BH30">
        <v>6099</v>
      </c>
      <c r="BI30" s="1">
        <v>6339</v>
      </c>
      <c r="BJ30" s="1">
        <v>5970</v>
      </c>
      <c r="BK30" s="78">
        <v>7344</v>
      </c>
      <c r="BL30" s="78">
        <v>4527</v>
      </c>
      <c r="BM30" s="78">
        <v>4973</v>
      </c>
      <c r="BN30" s="78">
        <v>5227</v>
      </c>
      <c r="BO30" s="78">
        <v>6100</v>
      </c>
      <c r="BP30" s="78">
        <v>5926</v>
      </c>
      <c r="BQ30" s="78">
        <v>5026</v>
      </c>
      <c r="BR30" s="78"/>
      <c r="BS30" s="99" t="s">
        <v>33</v>
      </c>
      <c r="BT30" s="95">
        <v>63</v>
      </c>
      <c r="BU30" s="95">
        <v>51</v>
      </c>
      <c r="BV30" s="96">
        <v>52</v>
      </c>
      <c r="BW30" s="96">
        <v>56</v>
      </c>
      <c r="BX30" s="96">
        <v>35</v>
      </c>
      <c r="BY30" s="96">
        <v>36</v>
      </c>
      <c r="BZ30" s="97">
        <v>46</v>
      </c>
      <c r="CA30" s="98">
        <v>55</v>
      </c>
      <c r="CB30" s="98">
        <v>65</v>
      </c>
      <c r="CC30">
        <v>70</v>
      </c>
      <c r="CD30">
        <v>66</v>
      </c>
      <c r="CE30" s="79">
        <v>80</v>
      </c>
      <c r="CF30">
        <f t="shared" si="9"/>
        <v>336</v>
      </c>
      <c r="CG30" s="80">
        <v>1466</v>
      </c>
      <c r="CH30" s="21">
        <f t="shared" si="10"/>
        <v>0.22919508867667121</v>
      </c>
    </row>
    <row r="31" spans="1:86">
      <c r="A31" s="84" t="s">
        <v>34</v>
      </c>
      <c r="B31" s="82">
        <v>166</v>
      </c>
      <c r="C31" s="82">
        <v>127</v>
      </c>
      <c r="D31" s="82">
        <v>129</v>
      </c>
      <c r="E31" s="82">
        <v>138</v>
      </c>
      <c r="F31" s="82">
        <v>110</v>
      </c>
      <c r="G31" s="82">
        <v>128</v>
      </c>
      <c r="H31" s="82">
        <v>90</v>
      </c>
      <c r="I31" s="87">
        <f t="shared" si="0"/>
        <v>119</v>
      </c>
      <c r="J31" s="82">
        <v>108</v>
      </c>
      <c r="K31" s="82">
        <v>135</v>
      </c>
      <c r="L31" s="86">
        <v>95</v>
      </c>
      <c r="M31" s="86">
        <v>114</v>
      </c>
      <c r="N31" s="82">
        <v>136</v>
      </c>
      <c r="O31" s="87">
        <f t="shared" si="11"/>
        <v>117.6</v>
      </c>
      <c r="Q31" s="86">
        <v>3</v>
      </c>
      <c r="R31" s="86">
        <v>2</v>
      </c>
      <c r="S31" s="82">
        <v>3</v>
      </c>
      <c r="T31" s="82">
        <v>2</v>
      </c>
      <c r="U31" s="82">
        <v>1</v>
      </c>
      <c r="V31" s="82">
        <v>0</v>
      </c>
      <c r="W31" s="82">
        <v>4</v>
      </c>
      <c r="X31" s="87">
        <f t="shared" si="1"/>
        <v>2</v>
      </c>
      <c r="Y31" s="86">
        <v>0</v>
      </c>
      <c r="Z31" s="86">
        <v>4</v>
      </c>
      <c r="AA31" s="86">
        <v>3</v>
      </c>
      <c r="AB31" s="86">
        <v>3</v>
      </c>
      <c r="AC31" s="82">
        <v>2</v>
      </c>
      <c r="AD31" s="87">
        <f t="shared" si="2"/>
        <v>2.4</v>
      </c>
      <c r="AE31" s="88"/>
      <c r="AF31" s="89">
        <f t="shared" si="3"/>
        <v>17.533606078316772</v>
      </c>
      <c r="AG31" s="89">
        <f t="shared" si="3"/>
        <v>9.6665055582406954</v>
      </c>
      <c r="AH31" s="89">
        <f t="shared" si="3"/>
        <v>4.1425020712510356</v>
      </c>
      <c r="AI31" s="89">
        <f t="shared" si="3"/>
        <v>0</v>
      </c>
      <c r="AJ31" s="89">
        <f t="shared" si="3"/>
        <v>33.250207813798838</v>
      </c>
      <c r="AK31" s="90">
        <f t="shared" si="4"/>
        <v>12.918564304321468</v>
      </c>
      <c r="AL31" s="89">
        <f t="shared" si="5"/>
        <v>0</v>
      </c>
      <c r="AM31" s="89">
        <f t="shared" si="5"/>
        <v>27.063599458728014</v>
      </c>
      <c r="AN31" s="89">
        <f t="shared" si="5"/>
        <v>14.319809069212411</v>
      </c>
      <c r="AO31" s="89">
        <f t="shared" si="5"/>
        <v>15.037593984962406</v>
      </c>
      <c r="AP31" s="89">
        <f t="shared" si="5"/>
        <v>10.035122930255895</v>
      </c>
      <c r="AQ31" s="90">
        <f t="shared" si="6"/>
        <v>13.291225088631744</v>
      </c>
      <c r="AR31" s="89"/>
      <c r="AS31" s="91">
        <f>S31/D31</f>
        <v>2.3255813953488372E-2</v>
      </c>
      <c r="AT31" s="91">
        <f>T31/E31</f>
        <v>1.4492753623188406E-2</v>
      </c>
      <c r="AU31" s="91">
        <f>U31/F31</f>
        <v>9.0909090909090905E-3</v>
      </c>
      <c r="AV31" s="91">
        <f>V31/G31</f>
        <v>0</v>
      </c>
      <c r="AW31" s="91">
        <f>W31/H31</f>
        <v>4.4444444444444446E-2</v>
      </c>
      <c r="AX31" s="92">
        <f t="shared" si="7"/>
        <v>1.8256784222406064E-2</v>
      </c>
      <c r="AY31" s="91">
        <f>Y31/J31</f>
        <v>0</v>
      </c>
      <c r="AZ31" s="91">
        <f>Z31/K31</f>
        <v>2.9629629629629631E-2</v>
      </c>
      <c r="BA31" s="91">
        <f>AA31/L31</f>
        <v>3.1578947368421054E-2</v>
      </c>
      <c r="BB31" s="91">
        <f>AB31/M31</f>
        <v>2.6315789473684209E-2</v>
      </c>
      <c r="BC31" s="91">
        <f>AC31/N31</f>
        <v>1.4705882352941176E-2</v>
      </c>
      <c r="BD31" s="92">
        <f t="shared" si="8"/>
        <v>2.0446049764935213E-2</v>
      </c>
      <c r="BF31" s="93" t="s">
        <v>34</v>
      </c>
      <c r="BG31" s="78">
        <v>1584</v>
      </c>
      <c r="BH31">
        <v>1711</v>
      </c>
      <c r="BI31" s="1">
        <v>2069</v>
      </c>
      <c r="BJ31" s="1">
        <v>2414</v>
      </c>
      <c r="BK31" s="78">
        <v>1048</v>
      </c>
      <c r="BL31" s="78">
        <v>1203</v>
      </c>
      <c r="BM31" s="78">
        <v>1850</v>
      </c>
      <c r="BN31" s="78">
        <v>1478</v>
      </c>
      <c r="BO31" s="78">
        <v>2095</v>
      </c>
      <c r="BP31" s="78">
        <v>1995</v>
      </c>
      <c r="BQ31" s="78">
        <v>1993</v>
      </c>
      <c r="BR31" s="78"/>
      <c r="BS31" s="99" t="s">
        <v>34</v>
      </c>
      <c r="BT31" s="95">
        <v>5</v>
      </c>
      <c r="BU31" s="95">
        <v>6</v>
      </c>
      <c r="BV31" s="96">
        <v>13</v>
      </c>
      <c r="BW31" s="96">
        <v>7</v>
      </c>
      <c r="BX31" s="96">
        <v>8</v>
      </c>
      <c r="BY31" s="96">
        <v>9</v>
      </c>
      <c r="BZ31" s="97">
        <v>5</v>
      </c>
      <c r="CA31" s="98">
        <v>8</v>
      </c>
      <c r="CB31" s="98">
        <v>12</v>
      </c>
      <c r="CC31">
        <v>12</v>
      </c>
      <c r="CD31">
        <v>8</v>
      </c>
      <c r="CE31" s="79">
        <v>17</v>
      </c>
      <c r="CF31">
        <f t="shared" si="9"/>
        <v>57</v>
      </c>
      <c r="CG31" s="80">
        <v>588</v>
      </c>
      <c r="CH31" s="21">
        <f t="shared" si="10"/>
        <v>9.6938775510204078E-2</v>
      </c>
    </row>
    <row r="32" spans="1:86">
      <c r="A32" s="84" t="s">
        <v>35</v>
      </c>
      <c r="B32" s="82">
        <v>747</v>
      </c>
      <c r="C32" s="82">
        <v>771</v>
      </c>
      <c r="D32" s="82">
        <v>724</v>
      </c>
      <c r="E32" s="82">
        <v>590</v>
      </c>
      <c r="F32" s="82">
        <v>584</v>
      </c>
      <c r="G32" s="82">
        <v>556</v>
      </c>
      <c r="H32" s="82">
        <v>627</v>
      </c>
      <c r="I32" s="87">
        <f t="shared" si="0"/>
        <v>616.20000000000005</v>
      </c>
      <c r="J32" s="82">
        <v>589</v>
      </c>
      <c r="K32" s="82">
        <v>542</v>
      </c>
      <c r="L32" s="86">
        <v>556</v>
      </c>
      <c r="M32" s="86">
        <v>562</v>
      </c>
      <c r="N32" s="82">
        <v>601</v>
      </c>
      <c r="O32" s="87">
        <f t="shared" si="11"/>
        <v>570</v>
      </c>
      <c r="Q32" s="86">
        <v>17</v>
      </c>
      <c r="R32" s="86">
        <v>12</v>
      </c>
      <c r="S32" s="82">
        <v>12</v>
      </c>
      <c r="T32" s="82">
        <v>20</v>
      </c>
      <c r="U32" s="82">
        <v>13</v>
      </c>
      <c r="V32" s="82">
        <v>13</v>
      </c>
      <c r="W32" s="82">
        <v>17</v>
      </c>
      <c r="X32" s="87">
        <f t="shared" si="1"/>
        <v>15</v>
      </c>
      <c r="Y32" s="86">
        <v>14</v>
      </c>
      <c r="Z32" s="86">
        <v>14</v>
      </c>
      <c r="AA32" s="86">
        <v>11</v>
      </c>
      <c r="AB32" s="86">
        <v>18</v>
      </c>
      <c r="AC32" s="82">
        <v>18</v>
      </c>
      <c r="AD32" s="87">
        <f t="shared" si="2"/>
        <v>15</v>
      </c>
      <c r="AE32" s="88"/>
      <c r="AF32" s="89">
        <f t="shared" si="3"/>
        <v>10.068803490518544</v>
      </c>
      <c r="AG32" s="89">
        <f t="shared" si="3"/>
        <v>15.924834779839159</v>
      </c>
      <c r="AH32" s="89">
        <f t="shared" si="3"/>
        <v>10.270996286639804</v>
      </c>
      <c r="AI32" s="89">
        <f t="shared" si="3"/>
        <v>8.2455917797792715</v>
      </c>
      <c r="AJ32" s="89">
        <f t="shared" si="3"/>
        <v>13.712995079454707</v>
      </c>
      <c r="AK32" s="90">
        <f t="shared" si="4"/>
        <v>11.644644283246297</v>
      </c>
      <c r="AL32" s="89">
        <f t="shared" si="5"/>
        <v>8.6521228601446136</v>
      </c>
      <c r="AM32" s="89">
        <f t="shared" si="5"/>
        <v>8.9126559714795004</v>
      </c>
      <c r="AN32" s="89">
        <f t="shared" si="5"/>
        <v>7.2240099822683383</v>
      </c>
      <c r="AO32" s="89">
        <f t="shared" si="5"/>
        <v>13.585931013661408</v>
      </c>
      <c r="AP32" s="89">
        <f t="shared" si="5"/>
        <v>14.492753623188406</v>
      </c>
      <c r="AQ32" s="90">
        <f t="shared" si="6"/>
        <v>10.573494690148454</v>
      </c>
      <c r="AR32" s="89"/>
      <c r="AS32" s="91">
        <f>S32/D32</f>
        <v>1.6574585635359115E-2</v>
      </c>
      <c r="AT32" s="91">
        <f>T32/E32</f>
        <v>3.3898305084745763E-2</v>
      </c>
      <c r="AU32" s="91">
        <f>U32/F32</f>
        <v>2.2260273972602738E-2</v>
      </c>
      <c r="AV32" s="91">
        <f>V32/G32</f>
        <v>2.3381294964028777E-2</v>
      </c>
      <c r="AW32" s="91">
        <f>W32/H32</f>
        <v>2.7113237639553429E-2</v>
      </c>
      <c r="AX32" s="92">
        <f t="shared" si="7"/>
        <v>2.4645539459257966E-2</v>
      </c>
      <c r="AY32" s="91">
        <f>Y32/J32</f>
        <v>2.3769100169779286E-2</v>
      </c>
      <c r="AZ32" s="91">
        <f>Z32/K32</f>
        <v>2.5830258302583026E-2</v>
      </c>
      <c r="BA32" s="91">
        <f>AA32/L32</f>
        <v>1.9784172661870502E-2</v>
      </c>
      <c r="BB32" s="91">
        <f>AB32/M32</f>
        <v>3.2028469750889681E-2</v>
      </c>
      <c r="BC32" s="91">
        <f>AC32/N32</f>
        <v>2.9950083194675542E-2</v>
      </c>
      <c r="BD32" s="92">
        <f t="shared" si="8"/>
        <v>2.6272416815959609E-2</v>
      </c>
      <c r="BF32" s="93" t="s">
        <v>35</v>
      </c>
      <c r="BG32" s="78">
        <v>13382</v>
      </c>
      <c r="BH32">
        <v>11918</v>
      </c>
      <c r="BI32" s="1">
        <v>12559</v>
      </c>
      <c r="BJ32" s="1">
        <v>12657</v>
      </c>
      <c r="BK32" s="78">
        <v>15766</v>
      </c>
      <c r="BL32" s="78">
        <v>12397</v>
      </c>
      <c r="BM32" s="78">
        <v>16181</v>
      </c>
      <c r="BN32" s="78">
        <v>15708</v>
      </c>
      <c r="BO32" s="78">
        <v>15227</v>
      </c>
      <c r="BP32" s="78">
        <v>13249</v>
      </c>
      <c r="BQ32" s="78">
        <v>12420</v>
      </c>
      <c r="BR32" s="78"/>
      <c r="BS32" s="99" t="s">
        <v>35</v>
      </c>
      <c r="BT32" s="95">
        <v>153</v>
      </c>
      <c r="BU32" s="95">
        <v>164</v>
      </c>
      <c r="BV32" s="96">
        <v>149</v>
      </c>
      <c r="BW32" s="96">
        <v>135</v>
      </c>
      <c r="BX32" s="96">
        <v>158</v>
      </c>
      <c r="BY32" s="96">
        <v>139</v>
      </c>
      <c r="BZ32" s="97">
        <v>142</v>
      </c>
      <c r="CA32" s="98">
        <v>156</v>
      </c>
      <c r="CB32" s="98">
        <v>129</v>
      </c>
      <c r="CC32">
        <v>168</v>
      </c>
      <c r="CD32">
        <v>170</v>
      </c>
      <c r="CE32" s="79">
        <v>162</v>
      </c>
      <c r="CF32">
        <f t="shared" si="9"/>
        <v>785</v>
      </c>
      <c r="CG32" s="80">
        <v>2850</v>
      </c>
      <c r="CH32" s="21">
        <f t="shared" si="10"/>
        <v>0.27543859649122809</v>
      </c>
    </row>
    <row r="33" spans="1:86">
      <c r="A33" s="84" t="s">
        <v>36</v>
      </c>
      <c r="B33" s="82">
        <v>488</v>
      </c>
      <c r="C33" s="82">
        <v>484</v>
      </c>
      <c r="D33" s="82">
        <v>413</v>
      </c>
      <c r="E33" s="82">
        <v>366</v>
      </c>
      <c r="F33" s="82">
        <v>361</v>
      </c>
      <c r="G33" s="82">
        <v>349</v>
      </c>
      <c r="H33" s="82">
        <v>350</v>
      </c>
      <c r="I33" s="87">
        <f t="shared" si="0"/>
        <v>367.8</v>
      </c>
      <c r="J33" s="82">
        <v>366</v>
      </c>
      <c r="K33" s="82">
        <v>310</v>
      </c>
      <c r="L33" s="86">
        <v>383</v>
      </c>
      <c r="M33" s="86">
        <v>298</v>
      </c>
      <c r="N33" s="82">
        <v>402</v>
      </c>
      <c r="O33" s="87">
        <f t="shared" si="11"/>
        <v>351.8</v>
      </c>
      <c r="Q33" s="86">
        <v>5</v>
      </c>
      <c r="R33" s="86">
        <v>6</v>
      </c>
      <c r="S33" s="82">
        <v>7</v>
      </c>
      <c r="T33" s="82">
        <v>7</v>
      </c>
      <c r="U33" s="82">
        <v>3</v>
      </c>
      <c r="V33" s="82">
        <v>8</v>
      </c>
      <c r="W33" s="82">
        <v>4</v>
      </c>
      <c r="X33" s="87">
        <f t="shared" si="1"/>
        <v>5.8</v>
      </c>
      <c r="Y33" s="86">
        <v>7</v>
      </c>
      <c r="Z33" s="86">
        <v>4</v>
      </c>
      <c r="AA33" s="86">
        <v>5</v>
      </c>
      <c r="AB33" s="86">
        <v>7</v>
      </c>
      <c r="AC33" s="82">
        <v>4</v>
      </c>
      <c r="AD33" s="87">
        <f t="shared" si="2"/>
        <v>5.4</v>
      </c>
      <c r="AE33" s="88"/>
      <c r="AF33" s="89">
        <f t="shared" si="3"/>
        <v>15.712682379349047</v>
      </c>
      <c r="AG33" s="89">
        <f t="shared" si="3"/>
        <v>11.513157894736841</v>
      </c>
      <c r="AH33" s="89">
        <f t="shared" si="3"/>
        <v>4.6663555762949134</v>
      </c>
      <c r="AI33" s="89">
        <f t="shared" si="3"/>
        <v>14.505893019038986</v>
      </c>
      <c r="AJ33" s="89">
        <f t="shared" si="3"/>
        <v>5.8360081704114384</v>
      </c>
      <c r="AK33" s="90">
        <f t="shared" si="4"/>
        <v>10.446819407966245</v>
      </c>
      <c r="AL33" s="89">
        <f t="shared" si="5"/>
        <v>15.500442869796279</v>
      </c>
      <c r="AM33" s="89">
        <f t="shared" si="5"/>
        <v>4.8721071863581003</v>
      </c>
      <c r="AN33" s="89">
        <f t="shared" si="5"/>
        <v>6.7861020629750266</v>
      </c>
      <c r="AO33" s="89">
        <f t="shared" si="5"/>
        <v>13.140604467805518</v>
      </c>
      <c r="AP33" s="89">
        <f t="shared" si="5"/>
        <v>6.3421595053115585</v>
      </c>
      <c r="AQ33" s="90">
        <f t="shared" si="6"/>
        <v>9.3282832184492968</v>
      </c>
      <c r="AR33" s="89"/>
      <c r="AS33" s="91">
        <f>S33/D33</f>
        <v>1.6949152542372881E-2</v>
      </c>
      <c r="AT33" s="91">
        <f>T33/E33</f>
        <v>1.912568306010929E-2</v>
      </c>
      <c r="AU33" s="91">
        <f>U33/F33</f>
        <v>8.3102493074792248E-3</v>
      </c>
      <c r="AV33" s="91">
        <f>V33/G33</f>
        <v>2.2922636103151862E-2</v>
      </c>
      <c r="AW33" s="91">
        <f>W33/H33</f>
        <v>1.1428571428571429E-2</v>
      </c>
      <c r="AX33" s="92">
        <f t="shared" si="7"/>
        <v>1.5747258488336937E-2</v>
      </c>
      <c r="AY33" s="91">
        <f>Y33/J33</f>
        <v>1.912568306010929E-2</v>
      </c>
      <c r="AZ33" s="91">
        <f>Z33/K33</f>
        <v>1.2903225806451613E-2</v>
      </c>
      <c r="BA33" s="91">
        <f>AA33/L33</f>
        <v>1.3054830287206266E-2</v>
      </c>
      <c r="BB33" s="91">
        <f>AB33/M33</f>
        <v>2.3489932885906041E-2</v>
      </c>
      <c r="BC33" s="91">
        <f>AC33/N33</f>
        <v>9.9502487562189053E-3</v>
      </c>
      <c r="BD33" s="92">
        <f t="shared" si="8"/>
        <v>1.5704784159178423E-2</v>
      </c>
      <c r="BF33" s="93" t="s">
        <v>36</v>
      </c>
      <c r="BG33" s="78">
        <v>4795</v>
      </c>
      <c r="BH33">
        <v>4455</v>
      </c>
      <c r="BI33" s="1">
        <v>6080</v>
      </c>
      <c r="BJ33" s="1">
        <v>6429</v>
      </c>
      <c r="BK33" s="78">
        <v>5515</v>
      </c>
      <c r="BL33" s="78">
        <v>6854</v>
      </c>
      <c r="BM33" s="78">
        <v>4516</v>
      </c>
      <c r="BN33" s="78">
        <v>8210</v>
      </c>
      <c r="BO33" s="78">
        <v>7368</v>
      </c>
      <c r="BP33" s="78">
        <v>5327</v>
      </c>
      <c r="BQ33" s="78">
        <v>6307</v>
      </c>
      <c r="BR33" s="78"/>
      <c r="BS33" s="94" t="s">
        <v>36</v>
      </c>
      <c r="BT33" s="95">
        <v>61</v>
      </c>
      <c r="BU33" s="95">
        <v>69</v>
      </c>
      <c r="BV33" s="96">
        <v>52</v>
      </c>
      <c r="BW33" s="96">
        <v>39</v>
      </c>
      <c r="BX33" s="96">
        <v>39</v>
      </c>
      <c r="BY33" s="96">
        <v>33</v>
      </c>
      <c r="BZ33" s="97">
        <v>39</v>
      </c>
      <c r="CA33" s="98">
        <v>61</v>
      </c>
      <c r="CB33" s="98">
        <v>49</v>
      </c>
      <c r="CC33">
        <v>74</v>
      </c>
      <c r="CD33">
        <v>54</v>
      </c>
      <c r="CE33" s="79">
        <v>73</v>
      </c>
      <c r="CF33">
        <f t="shared" si="9"/>
        <v>311</v>
      </c>
      <c r="CG33" s="80">
        <v>1759</v>
      </c>
      <c r="CH33" s="21">
        <f t="shared" si="10"/>
        <v>0.17680500284252415</v>
      </c>
    </row>
    <row r="34" spans="1:86">
      <c r="A34" s="84" t="s">
        <v>37</v>
      </c>
      <c r="B34" s="85">
        <v>1434</v>
      </c>
      <c r="C34" s="85">
        <v>1454</v>
      </c>
      <c r="D34" s="82">
        <v>1332</v>
      </c>
      <c r="E34" s="82">
        <v>1238</v>
      </c>
      <c r="F34" s="82">
        <v>1158</v>
      </c>
      <c r="G34" s="82">
        <v>1201</v>
      </c>
      <c r="H34" s="85">
        <v>1171</v>
      </c>
      <c r="I34" s="87">
        <f t="shared" si="0"/>
        <v>1220</v>
      </c>
      <c r="J34" s="85">
        <v>1180</v>
      </c>
      <c r="K34" s="85">
        <v>1199</v>
      </c>
      <c r="L34" s="86">
        <v>1039</v>
      </c>
      <c r="M34" s="86">
        <v>1121</v>
      </c>
      <c r="N34" s="82">
        <v>1025</v>
      </c>
      <c r="O34" s="87">
        <f t="shared" si="11"/>
        <v>1112.8</v>
      </c>
      <c r="Q34" s="86">
        <v>49</v>
      </c>
      <c r="R34" s="86">
        <v>45</v>
      </c>
      <c r="S34" s="82">
        <v>51</v>
      </c>
      <c r="T34" s="82">
        <v>42</v>
      </c>
      <c r="U34" s="82">
        <v>29</v>
      </c>
      <c r="V34" s="82">
        <v>36</v>
      </c>
      <c r="W34" s="82">
        <v>57</v>
      </c>
      <c r="X34" s="87">
        <f t="shared" si="1"/>
        <v>43</v>
      </c>
      <c r="Y34" s="86">
        <v>45</v>
      </c>
      <c r="Z34" s="86">
        <v>40</v>
      </c>
      <c r="AA34" s="86">
        <v>46</v>
      </c>
      <c r="AB34" s="86">
        <v>36</v>
      </c>
      <c r="AC34" s="82">
        <v>38</v>
      </c>
      <c r="AD34" s="87">
        <f t="shared" si="2"/>
        <v>41</v>
      </c>
      <c r="AE34" s="88"/>
      <c r="AF34" s="89">
        <f t="shared" si="3"/>
        <v>14.050747995702125</v>
      </c>
      <c r="AG34" s="89">
        <f t="shared" si="3"/>
        <v>10.219972746739341</v>
      </c>
      <c r="AH34" s="89">
        <f t="shared" si="3"/>
        <v>6.8842729970326406</v>
      </c>
      <c r="AI34" s="89">
        <f t="shared" si="3"/>
        <v>8.7310826542491267</v>
      </c>
      <c r="AJ34" s="89">
        <f t="shared" si="3"/>
        <v>12.832635418073755</v>
      </c>
      <c r="AK34" s="90">
        <f t="shared" si="4"/>
        <v>10.543742362359399</v>
      </c>
      <c r="AL34" s="89">
        <f t="shared" si="5"/>
        <v>8.4715450215553751</v>
      </c>
      <c r="AM34" s="89">
        <f t="shared" si="5"/>
        <v>6.4494284194063303</v>
      </c>
      <c r="AN34" s="89">
        <f t="shared" si="5"/>
        <v>7.9040516856249363</v>
      </c>
      <c r="AO34" s="89">
        <f t="shared" si="5"/>
        <v>5.8424486351390827</v>
      </c>
      <c r="AP34" s="89">
        <f t="shared" si="5"/>
        <v>5.7061340941512126</v>
      </c>
      <c r="AQ34" s="90">
        <f t="shared" si="6"/>
        <v>6.8747215711753871</v>
      </c>
      <c r="AR34" s="89"/>
      <c r="AS34" s="91">
        <f>S34/D34</f>
        <v>3.8288288288288286E-2</v>
      </c>
      <c r="AT34" s="91">
        <f>T34/E34</f>
        <v>3.3925686591276254E-2</v>
      </c>
      <c r="AU34" s="91">
        <f>U34/F34</f>
        <v>2.5043177892918825E-2</v>
      </c>
      <c r="AV34" s="91">
        <f>V34/G34</f>
        <v>2.9975020815986679E-2</v>
      </c>
      <c r="AW34" s="91">
        <f>W34/H34</f>
        <v>4.8676345004269858E-2</v>
      </c>
      <c r="AX34" s="92">
        <f t="shared" si="7"/>
        <v>3.5181703718547987E-2</v>
      </c>
      <c r="AY34" s="91">
        <f>Y34/J34</f>
        <v>3.8135593220338986E-2</v>
      </c>
      <c r="AZ34" s="91">
        <f>Z34/K34</f>
        <v>3.336113427856547E-2</v>
      </c>
      <c r="BA34" s="91">
        <f>AA34/L34</f>
        <v>4.4273339749759381E-2</v>
      </c>
      <c r="BB34" s="91">
        <f>AB34/M34</f>
        <v>3.2114183764495985E-2</v>
      </c>
      <c r="BC34" s="91">
        <f>AC34/N34</f>
        <v>3.7073170731707315E-2</v>
      </c>
      <c r="BD34" s="92">
        <f t="shared" si="8"/>
        <v>3.6991484348973432E-2</v>
      </c>
      <c r="BF34" s="93" t="s">
        <v>37</v>
      </c>
      <c r="BG34" s="78">
        <v>36279</v>
      </c>
      <c r="BH34">
        <v>36297</v>
      </c>
      <c r="BI34" s="1">
        <v>41096</v>
      </c>
      <c r="BJ34" s="1">
        <v>42125</v>
      </c>
      <c r="BK34" s="78">
        <v>41232</v>
      </c>
      <c r="BL34" s="78">
        <v>44418</v>
      </c>
      <c r="BM34" s="78">
        <v>53119</v>
      </c>
      <c r="BN34" s="78">
        <v>62021</v>
      </c>
      <c r="BO34" s="78">
        <v>58198</v>
      </c>
      <c r="BP34" s="78">
        <v>61618</v>
      </c>
      <c r="BQ34" s="78">
        <v>66595</v>
      </c>
      <c r="BR34" s="78"/>
      <c r="BS34" s="99" t="s">
        <v>37</v>
      </c>
      <c r="BT34" s="95">
        <v>322</v>
      </c>
      <c r="BU34" s="95">
        <v>312</v>
      </c>
      <c r="BV34" s="96">
        <v>276</v>
      </c>
      <c r="BW34" s="96">
        <v>297</v>
      </c>
      <c r="BX34" s="96">
        <v>308</v>
      </c>
      <c r="BY34" s="96">
        <v>303</v>
      </c>
      <c r="BZ34" s="97">
        <v>287</v>
      </c>
      <c r="CA34" s="98">
        <v>303</v>
      </c>
      <c r="CB34" s="98">
        <v>335</v>
      </c>
      <c r="CC34">
        <v>263</v>
      </c>
      <c r="CD34">
        <v>307</v>
      </c>
      <c r="CE34" s="79">
        <v>304</v>
      </c>
      <c r="CF34">
        <f t="shared" si="9"/>
        <v>1512</v>
      </c>
      <c r="CG34" s="80">
        <v>5564</v>
      </c>
      <c r="CH34" s="21">
        <f t="shared" si="10"/>
        <v>0.2717469446441409</v>
      </c>
    </row>
    <row r="35" spans="1:86">
      <c r="A35" s="84" t="s">
        <v>38</v>
      </c>
      <c r="B35" s="85">
        <v>1547</v>
      </c>
      <c r="C35" s="85">
        <v>1554</v>
      </c>
      <c r="D35" s="82">
        <v>1676</v>
      </c>
      <c r="E35" s="82">
        <v>1428</v>
      </c>
      <c r="F35" s="82">
        <v>1313</v>
      </c>
      <c r="G35" s="82">
        <v>1320</v>
      </c>
      <c r="H35" s="85">
        <v>1230</v>
      </c>
      <c r="I35" s="87">
        <f t="shared" si="0"/>
        <v>1393.4</v>
      </c>
      <c r="J35" s="85">
        <v>1299</v>
      </c>
      <c r="K35" s="85">
        <v>1289</v>
      </c>
      <c r="L35" s="86">
        <v>1284</v>
      </c>
      <c r="M35" s="86">
        <v>1379</v>
      </c>
      <c r="N35" s="82">
        <v>1450</v>
      </c>
      <c r="O35" s="87">
        <f t="shared" si="11"/>
        <v>1340.2</v>
      </c>
      <c r="Q35" s="86">
        <v>36</v>
      </c>
      <c r="R35" s="86">
        <v>21</v>
      </c>
      <c r="S35" s="82">
        <v>18</v>
      </c>
      <c r="T35" s="82">
        <v>32</v>
      </c>
      <c r="U35" s="82">
        <v>16</v>
      </c>
      <c r="V35" s="82">
        <v>23</v>
      </c>
      <c r="W35" s="82">
        <v>25</v>
      </c>
      <c r="X35" s="87">
        <f t="shared" si="1"/>
        <v>22.8</v>
      </c>
      <c r="Y35" s="86">
        <v>27</v>
      </c>
      <c r="Z35" s="86">
        <v>22</v>
      </c>
      <c r="AA35" s="86">
        <v>19</v>
      </c>
      <c r="AB35" s="86">
        <v>23</v>
      </c>
      <c r="AC35" s="82">
        <v>17</v>
      </c>
      <c r="AD35" s="87">
        <f t="shared" si="2"/>
        <v>21.6</v>
      </c>
      <c r="AE35" s="88"/>
      <c r="AF35" s="89">
        <f t="shared" si="3"/>
        <v>20.424373085215024</v>
      </c>
      <c r="AG35" s="89">
        <f t="shared" si="3"/>
        <v>32.948929159802304</v>
      </c>
      <c r="AH35" s="89">
        <f t="shared" si="3"/>
        <v>16.179593487713621</v>
      </c>
      <c r="AI35" s="89">
        <f t="shared" si="3"/>
        <v>23.090051199678747</v>
      </c>
      <c r="AJ35" s="89">
        <f t="shared" si="3"/>
        <v>26.951272100043123</v>
      </c>
      <c r="AK35" s="90">
        <f t="shared" si="4"/>
        <v>23.918843806490564</v>
      </c>
      <c r="AL35" s="89">
        <f t="shared" si="5"/>
        <v>22.218564845292956</v>
      </c>
      <c r="AM35" s="89">
        <f t="shared" si="5"/>
        <v>23.673732917249545</v>
      </c>
      <c r="AN35" s="89">
        <f t="shared" si="5"/>
        <v>17.08479453286575</v>
      </c>
      <c r="AO35" s="89">
        <f t="shared" si="5"/>
        <v>22.507094627654372</v>
      </c>
      <c r="AP35" s="89">
        <f t="shared" si="5"/>
        <v>18.512468692148534</v>
      </c>
      <c r="AQ35" s="90">
        <f t="shared" si="6"/>
        <v>20.799331123042229</v>
      </c>
      <c r="AR35" s="89"/>
      <c r="AS35" s="91">
        <f>S35/D35</f>
        <v>1.0739856801909307E-2</v>
      </c>
      <c r="AT35" s="91">
        <f>T35/E35</f>
        <v>2.2408963585434174E-2</v>
      </c>
      <c r="AU35" s="91">
        <f>U35/F35</f>
        <v>1.2185833968012186E-2</v>
      </c>
      <c r="AV35" s="91">
        <f>V35/G35</f>
        <v>1.7424242424242425E-2</v>
      </c>
      <c r="AW35" s="91">
        <f>W35/H35</f>
        <v>2.032520325203252E-2</v>
      </c>
      <c r="AX35" s="92">
        <f t="shared" si="7"/>
        <v>1.6616820006326121E-2</v>
      </c>
      <c r="AY35" s="91">
        <f>Y35/J35</f>
        <v>2.0785219399538105E-2</v>
      </c>
      <c r="AZ35" s="91">
        <f>Z35/K35</f>
        <v>1.7067494181536073E-2</v>
      </c>
      <c r="BA35" s="91">
        <f>AA35/L35</f>
        <v>1.4797507788161994E-2</v>
      </c>
      <c r="BB35" s="91">
        <f>AB35/M35</f>
        <v>1.6678752719361856E-2</v>
      </c>
      <c r="BC35" s="91">
        <f>AC35/N35</f>
        <v>1.1724137931034483E-2</v>
      </c>
      <c r="BD35" s="92">
        <f t="shared" si="8"/>
        <v>1.6210622403926504E-2</v>
      </c>
      <c r="BF35" s="93" t="s">
        <v>38</v>
      </c>
      <c r="BG35" s="78">
        <v>10172</v>
      </c>
      <c r="BH35">
        <v>8813</v>
      </c>
      <c r="BI35" s="1">
        <v>9712</v>
      </c>
      <c r="BJ35" s="1">
        <v>9889</v>
      </c>
      <c r="BK35" s="78">
        <v>9961</v>
      </c>
      <c r="BL35" s="78">
        <v>9276</v>
      </c>
      <c r="BM35" s="78">
        <v>12152</v>
      </c>
      <c r="BN35" s="78">
        <v>9293</v>
      </c>
      <c r="BO35" s="78">
        <v>11121</v>
      </c>
      <c r="BP35" s="78">
        <v>10219</v>
      </c>
      <c r="BQ35" s="78">
        <v>9183</v>
      </c>
      <c r="BR35" s="78"/>
      <c r="BS35" s="99" t="s">
        <v>38</v>
      </c>
      <c r="BT35" s="95">
        <v>164</v>
      </c>
      <c r="BU35" s="95">
        <v>172</v>
      </c>
      <c r="BV35" s="96">
        <v>172</v>
      </c>
      <c r="BW35" s="96">
        <v>160</v>
      </c>
      <c r="BX35" s="96">
        <v>146</v>
      </c>
      <c r="BY35" s="96">
        <v>169</v>
      </c>
      <c r="BZ35" s="97">
        <v>161</v>
      </c>
      <c r="CA35" s="98">
        <v>200</v>
      </c>
      <c r="CB35" s="98">
        <v>173</v>
      </c>
      <c r="CC35">
        <v>172</v>
      </c>
      <c r="CD35">
        <v>182</v>
      </c>
      <c r="CE35" s="79">
        <v>200</v>
      </c>
      <c r="CF35">
        <f t="shared" si="9"/>
        <v>927</v>
      </c>
      <c r="CG35" s="80">
        <v>6701</v>
      </c>
      <c r="CH35" s="21">
        <f t="shared" si="10"/>
        <v>0.13833756155797641</v>
      </c>
    </row>
    <row r="36" spans="1:86">
      <c r="A36" s="84" t="s">
        <v>39</v>
      </c>
      <c r="B36" s="82">
        <v>123</v>
      </c>
      <c r="C36" s="82">
        <v>111</v>
      </c>
      <c r="D36" s="82">
        <v>111</v>
      </c>
      <c r="E36" s="82">
        <v>104</v>
      </c>
      <c r="F36" s="82">
        <v>140</v>
      </c>
      <c r="G36" s="82">
        <v>105</v>
      </c>
      <c r="H36" s="82">
        <v>148</v>
      </c>
      <c r="I36" s="87">
        <f t="shared" si="0"/>
        <v>121.6</v>
      </c>
      <c r="J36" s="82">
        <v>170</v>
      </c>
      <c r="K36" s="82">
        <v>148</v>
      </c>
      <c r="L36" s="86">
        <v>135</v>
      </c>
      <c r="M36" s="86">
        <v>131</v>
      </c>
      <c r="N36" s="82">
        <v>113</v>
      </c>
      <c r="O36" s="87">
        <f t="shared" si="11"/>
        <v>139.4</v>
      </c>
      <c r="Q36" s="86">
        <v>2</v>
      </c>
      <c r="R36" s="86">
        <v>0</v>
      </c>
      <c r="S36" s="82">
        <v>0</v>
      </c>
      <c r="T36" s="82">
        <v>1</v>
      </c>
      <c r="U36" s="82">
        <v>1</v>
      </c>
      <c r="V36" s="82">
        <v>1</v>
      </c>
      <c r="W36" s="82">
        <v>1</v>
      </c>
      <c r="X36" s="87">
        <f t="shared" si="1"/>
        <v>0.8</v>
      </c>
      <c r="Y36" s="86">
        <v>0</v>
      </c>
      <c r="Z36" s="86">
        <v>1</v>
      </c>
      <c r="AA36" s="86">
        <v>3</v>
      </c>
      <c r="AB36" s="86">
        <v>1</v>
      </c>
      <c r="AC36" s="82">
        <v>3</v>
      </c>
      <c r="AD36" s="87">
        <f t="shared" si="2"/>
        <v>1.6</v>
      </c>
      <c r="AE36" s="88"/>
      <c r="AF36" s="89">
        <f t="shared" si="3"/>
        <v>0</v>
      </c>
      <c r="AG36" s="89">
        <f t="shared" si="3"/>
        <v>4.5392646391284615</v>
      </c>
      <c r="AH36" s="89">
        <f t="shared" si="3"/>
        <v>4.655493482309125</v>
      </c>
      <c r="AI36" s="89">
        <f t="shared" si="3"/>
        <v>4.7103155911446066</v>
      </c>
      <c r="AJ36" s="89">
        <f t="shared" si="3"/>
        <v>4.1649312786339028</v>
      </c>
      <c r="AK36" s="90">
        <f t="shared" si="4"/>
        <v>3.6140009982432191</v>
      </c>
      <c r="AL36" s="89">
        <f t="shared" si="5"/>
        <v>0</v>
      </c>
      <c r="AM36" s="89">
        <f t="shared" si="5"/>
        <v>5.0505050505050502</v>
      </c>
      <c r="AN36" s="89">
        <f t="shared" si="5"/>
        <v>26.978417266187051</v>
      </c>
      <c r="AO36" s="89">
        <f t="shared" si="5"/>
        <v>11.389521640091116</v>
      </c>
      <c r="AP36" s="89">
        <f t="shared" si="5"/>
        <v>12.722646310432571</v>
      </c>
      <c r="AQ36" s="90">
        <f t="shared" si="6"/>
        <v>11.228218053443159</v>
      </c>
      <c r="AR36" s="89"/>
      <c r="AS36" s="91">
        <f>S36/D36</f>
        <v>0</v>
      </c>
      <c r="AT36" s="91">
        <f>T36/E36</f>
        <v>9.6153846153846159E-3</v>
      </c>
      <c r="AU36" s="91">
        <f>U36/F36</f>
        <v>7.1428571428571426E-3</v>
      </c>
      <c r="AV36" s="91">
        <f>V36/G36</f>
        <v>9.5238095238095247E-3</v>
      </c>
      <c r="AW36" s="91">
        <f>W36/H36</f>
        <v>6.7567567567567571E-3</v>
      </c>
      <c r="AX36" s="92">
        <f t="shared" si="7"/>
        <v>6.6077616077616086E-3</v>
      </c>
      <c r="AY36" s="91">
        <f>Y36/J36</f>
        <v>0</v>
      </c>
      <c r="AZ36" s="91">
        <f>Z36/K36</f>
        <v>6.7567567567567571E-3</v>
      </c>
      <c r="BA36" s="91">
        <f>AA36/L36</f>
        <v>2.2222222222222223E-2</v>
      </c>
      <c r="BB36" s="91">
        <f>AB36/M36</f>
        <v>7.6335877862595417E-3</v>
      </c>
      <c r="BC36" s="91">
        <f>AC36/N36</f>
        <v>2.6548672566371681E-2</v>
      </c>
      <c r="BD36" s="92">
        <f t="shared" si="8"/>
        <v>1.2632247866322041E-2</v>
      </c>
      <c r="BF36" s="93" t="s">
        <v>39</v>
      </c>
      <c r="BG36" s="78">
        <v>1703</v>
      </c>
      <c r="BH36">
        <v>1802</v>
      </c>
      <c r="BI36" s="1">
        <v>2203</v>
      </c>
      <c r="BJ36" s="1">
        <v>2148</v>
      </c>
      <c r="BK36" s="78">
        <v>2123</v>
      </c>
      <c r="BL36" s="78">
        <v>2401</v>
      </c>
      <c r="BM36" s="78">
        <v>1342</v>
      </c>
      <c r="BN36" s="78">
        <v>1980</v>
      </c>
      <c r="BO36" s="78">
        <v>1112</v>
      </c>
      <c r="BP36" s="78">
        <v>878</v>
      </c>
      <c r="BQ36" s="78">
        <v>2358</v>
      </c>
      <c r="BR36" s="78"/>
      <c r="BS36" s="99" t="s">
        <v>39</v>
      </c>
      <c r="BT36" s="95">
        <v>9</v>
      </c>
      <c r="BU36" s="95">
        <v>4</v>
      </c>
      <c r="BV36" s="96">
        <v>5</v>
      </c>
      <c r="BW36" s="96">
        <v>6</v>
      </c>
      <c r="BX36" s="96">
        <v>4</v>
      </c>
      <c r="BY36" s="96">
        <v>7</v>
      </c>
      <c r="BZ36" s="97">
        <v>9</v>
      </c>
      <c r="CA36" s="98">
        <v>7</v>
      </c>
      <c r="CB36" s="98">
        <v>1</v>
      </c>
      <c r="CC36">
        <v>9</v>
      </c>
      <c r="CD36">
        <v>7</v>
      </c>
      <c r="CE36" s="79">
        <v>7</v>
      </c>
      <c r="CF36">
        <f t="shared" si="9"/>
        <v>31</v>
      </c>
      <c r="CG36" s="80">
        <v>697</v>
      </c>
      <c r="CH36" s="21">
        <f t="shared" si="10"/>
        <v>4.4476327116212341E-2</v>
      </c>
    </row>
    <row r="37" spans="1:86">
      <c r="A37" s="84" t="s">
        <v>40</v>
      </c>
      <c r="B37" s="85">
        <v>1321</v>
      </c>
      <c r="C37" s="85">
        <v>1238</v>
      </c>
      <c r="D37" s="82">
        <v>1255</v>
      </c>
      <c r="E37" s="82">
        <v>1191</v>
      </c>
      <c r="F37" s="82">
        <v>1022</v>
      </c>
      <c r="G37" s="82">
        <v>1080</v>
      </c>
      <c r="H37" s="85">
        <v>1017</v>
      </c>
      <c r="I37" s="87">
        <f t="shared" si="0"/>
        <v>1113</v>
      </c>
      <c r="J37" s="85">
        <v>1121</v>
      </c>
      <c r="K37" s="82">
        <v>989</v>
      </c>
      <c r="L37" s="86">
        <v>1006</v>
      </c>
      <c r="M37" s="86">
        <v>1110</v>
      </c>
      <c r="N37" s="82">
        <v>1132</v>
      </c>
      <c r="O37" s="87">
        <f t="shared" si="11"/>
        <v>1071.5999999999999</v>
      </c>
      <c r="Q37" s="86">
        <v>13</v>
      </c>
      <c r="R37" s="86">
        <v>17</v>
      </c>
      <c r="S37" s="82">
        <v>17</v>
      </c>
      <c r="T37" s="82">
        <v>18</v>
      </c>
      <c r="U37" s="82">
        <v>19</v>
      </c>
      <c r="V37" s="82">
        <v>11</v>
      </c>
      <c r="W37" s="82">
        <v>16</v>
      </c>
      <c r="X37" s="87">
        <f t="shared" si="1"/>
        <v>16.2</v>
      </c>
      <c r="Y37" s="86">
        <v>18</v>
      </c>
      <c r="Z37" s="86">
        <v>19</v>
      </c>
      <c r="AA37" s="86">
        <v>11</v>
      </c>
      <c r="AB37" s="86">
        <v>25</v>
      </c>
      <c r="AC37" s="82">
        <v>18</v>
      </c>
      <c r="AD37" s="87">
        <f t="shared" si="2"/>
        <v>18.2</v>
      </c>
      <c r="AE37" s="88"/>
      <c r="AF37" s="89">
        <f t="shared" si="3"/>
        <v>12.956329548052739</v>
      </c>
      <c r="AG37" s="89">
        <f t="shared" si="3"/>
        <v>11.943467586756022</v>
      </c>
      <c r="AH37" s="89">
        <f t="shared" si="3"/>
        <v>11.710323574730353</v>
      </c>
      <c r="AI37" s="89">
        <f t="shared" si="3"/>
        <v>7.3016926651178231</v>
      </c>
      <c r="AJ37" s="89">
        <f t="shared" si="3"/>
        <v>10.543657331136737</v>
      </c>
      <c r="AK37" s="90">
        <f t="shared" si="4"/>
        <v>10.891094141158735</v>
      </c>
      <c r="AL37" s="89">
        <f t="shared" si="5"/>
        <v>11.383039271485487</v>
      </c>
      <c r="AM37" s="89">
        <f t="shared" si="5"/>
        <v>10.960484568791461</v>
      </c>
      <c r="AN37" s="89">
        <f t="shared" si="5"/>
        <v>6.522770398481974</v>
      </c>
      <c r="AO37" s="89">
        <f t="shared" si="5"/>
        <v>16.945705958110214</v>
      </c>
      <c r="AP37" s="89">
        <f t="shared" si="5"/>
        <v>10.741138560687432</v>
      </c>
      <c r="AQ37" s="90">
        <f t="shared" si="6"/>
        <v>11.310627751511314</v>
      </c>
      <c r="AR37" s="89"/>
      <c r="AS37" s="91">
        <f>S37/D37</f>
        <v>1.3545816733067729E-2</v>
      </c>
      <c r="AT37" s="91">
        <f>T37/E37</f>
        <v>1.5113350125944584E-2</v>
      </c>
      <c r="AU37" s="91">
        <f>U37/F37</f>
        <v>1.8590998043052837E-2</v>
      </c>
      <c r="AV37" s="91">
        <f>V37/G37</f>
        <v>1.0185185185185186E-2</v>
      </c>
      <c r="AW37" s="91">
        <f>W37/H37</f>
        <v>1.5732546705998034E-2</v>
      </c>
      <c r="AX37" s="92">
        <f t="shared" si="7"/>
        <v>1.4633579358649673E-2</v>
      </c>
      <c r="AY37" s="91">
        <f>Y37/J37</f>
        <v>1.6057091882247992E-2</v>
      </c>
      <c r="AZ37" s="91">
        <f>Z37/K37</f>
        <v>1.9211324570273004E-2</v>
      </c>
      <c r="BA37" s="91">
        <f>AA37/L37</f>
        <v>1.0934393638170975E-2</v>
      </c>
      <c r="BB37" s="91">
        <f>AB37/M37</f>
        <v>2.2522522522522521E-2</v>
      </c>
      <c r="BC37" s="91">
        <f>AC37/N37</f>
        <v>1.5901060070671377E-2</v>
      </c>
      <c r="BD37" s="92">
        <f t="shared" si="8"/>
        <v>1.6925278536777173E-2</v>
      </c>
      <c r="BF37" s="93" t="s">
        <v>40</v>
      </c>
      <c r="BG37" s="78">
        <v>10938</v>
      </c>
      <c r="BH37">
        <v>13121</v>
      </c>
      <c r="BI37" s="1">
        <v>15071</v>
      </c>
      <c r="BJ37" s="1">
        <v>16225</v>
      </c>
      <c r="BK37" s="78">
        <v>15065</v>
      </c>
      <c r="BL37" s="78">
        <v>15175</v>
      </c>
      <c r="BM37" s="78">
        <v>15813</v>
      </c>
      <c r="BN37" s="78">
        <v>17335</v>
      </c>
      <c r="BO37" s="78">
        <v>16864</v>
      </c>
      <c r="BP37" s="78">
        <v>14753</v>
      </c>
      <c r="BQ37" s="78">
        <v>16758</v>
      </c>
      <c r="BR37" s="78"/>
      <c r="BS37" s="99" t="s">
        <v>40</v>
      </c>
      <c r="BT37" s="95">
        <v>95</v>
      </c>
      <c r="BU37" s="95">
        <v>96</v>
      </c>
      <c r="BV37" s="96">
        <v>108</v>
      </c>
      <c r="BW37" s="96">
        <v>99</v>
      </c>
      <c r="BX37" s="96">
        <v>85</v>
      </c>
      <c r="BY37" s="96">
        <v>93</v>
      </c>
      <c r="BZ37" s="97">
        <v>104</v>
      </c>
      <c r="CA37" s="98">
        <v>113</v>
      </c>
      <c r="CB37" s="98">
        <v>85</v>
      </c>
      <c r="CC37">
        <v>86</v>
      </c>
      <c r="CD37">
        <v>116</v>
      </c>
      <c r="CE37" s="79">
        <v>134</v>
      </c>
      <c r="CF37">
        <f t="shared" si="9"/>
        <v>534</v>
      </c>
      <c r="CG37" s="80">
        <v>5358</v>
      </c>
      <c r="CH37" s="21">
        <f t="shared" si="10"/>
        <v>9.9664053751399778E-2</v>
      </c>
    </row>
    <row r="38" spans="1:86">
      <c r="A38" s="84" t="s">
        <v>41</v>
      </c>
      <c r="B38" s="82">
        <v>803</v>
      </c>
      <c r="C38" s="82">
        <v>765</v>
      </c>
      <c r="D38" s="82">
        <v>766</v>
      </c>
      <c r="E38" s="82">
        <v>750</v>
      </c>
      <c r="F38" s="82">
        <v>737</v>
      </c>
      <c r="G38" s="82">
        <v>668</v>
      </c>
      <c r="H38" s="82">
        <v>696</v>
      </c>
      <c r="I38" s="87">
        <f t="shared" si="0"/>
        <v>723.4</v>
      </c>
      <c r="J38" s="82">
        <v>709</v>
      </c>
      <c r="K38" s="82">
        <v>678</v>
      </c>
      <c r="L38" s="86">
        <v>669</v>
      </c>
      <c r="M38" s="86">
        <v>643</v>
      </c>
      <c r="N38" s="82">
        <v>683</v>
      </c>
      <c r="O38" s="87">
        <f t="shared" si="11"/>
        <v>676.4</v>
      </c>
      <c r="Q38" s="86">
        <v>7</v>
      </c>
      <c r="R38" s="86">
        <v>6</v>
      </c>
      <c r="S38" s="82">
        <v>3</v>
      </c>
      <c r="T38" s="82">
        <v>4</v>
      </c>
      <c r="U38" s="82">
        <v>11</v>
      </c>
      <c r="V38" s="82">
        <v>9</v>
      </c>
      <c r="W38" s="82">
        <v>1</v>
      </c>
      <c r="X38" s="87">
        <f t="shared" si="1"/>
        <v>5.6</v>
      </c>
      <c r="Y38" s="86">
        <v>5</v>
      </c>
      <c r="Z38" s="86">
        <v>13</v>
      </c>
      <c r="AA38" s="86">
        <v>4</v>
      </c>
      <c r="AB38" s="86">
        <v>6</v>
      </c>
      <c r="AC38" s="82">
        <v>5</v>
      </c>
      <c r="AD38" s="87">
        <f t="shared" si="2"/>
        <v>6.6</v>
      </c>
      <c r="AE38" s="88"/>
      <c r="AF38" s="89">
        <f t="shared" si="3"/>
        <v>8.8235294117647065</v>
      </c>
      <c r="AG38" s="89">
        <f t="shared" si="3"/>
        <v>10.831302464121309</v>
      </c>
      <c r="AH38" s="89">
        <f t="shared" si="3"/>
        <v>28.321318228630275</v>
      </c>
      <c r="AI38" s="89">
        <f t="shared" si="3"/>
        <v>22.244191794364806</v>
      </c>
      <c r="AJ38" s="89">
        <f t="shared" si="3"/>
        <v>2.2603978300180829</v>
      </c>
      <c r="AK38" s="90">
        <f t="shared" si="4"/>
        <v>14.496147945779835</v>
      </c>
      <c r="AL38" s="89">
        <f t="shared" si="5"/>
        <v>13.058239749281796</v>
      </c>
      <c r="AM38" s="89">
        <f t="shared" si="5"/>
        <v>27.825342465753423</v>
      </c>
      <c r="AN38" s="89">
        <f t="shared" si="5"/>
        <v>7.8988941548183256</v>
      </c>
      <c r="AO38" s="89">
        <f t="shared" si="5"/>
        <v>15.193719929095975</v>
      </c>
      <c r="AP38" s="89">
        <f t="shared" si="5"/>
        <v>10.477787091366304</v>
      </c>
      <c r="AQ38" s="90">
        <f t="shared" si="6"/>
        <v>14.890796678063165</v>
      </c>
      <c r="AR38" s="89"/>
      <c r="AS38" s="91">
        <f>S38/D38</f>
        <v>3.9164490861618795E-3</v>
      </c>
      <c r="AT38" s="91">
        <f>T38/E38</f>
        <v>5.3333333333333332E-3</v>
      </c>
      <c r="AU38" s="91">
        <f>U38/F38</f>
        <v>1.4925373134328358E-2</v>
      </c>
      <c r="AV38" s="91">
        <f>V38/G38</f>
        <v>1.3473053892215569E-2</v>
      </c>
      <c r="AW38" s="91">
        <f>W38/H38</f>
        <v>1.4367816091954023E-3</v>
      </c>
      <c r="AX38" s="92">
        <f t="shared" si="7"/>
        <v>7.8169982110469077E-3</v>
      </c>
      <c r="AY38" s="91">
        <f>Y38/J38</f>
        <v>7.052186177715092E-3</v>
      </c>
      <c r="AZ38" s="91">
        <f>Z38/K38</f>
        <v>1.9174041297935103E-2</v>
      </c>
      <c r="BA38" s="91">
        <f>AA38/L38</f>
        <v>5.9790732436472349E-3</v>
      </c>
      <c r="BB38" s="91">
        <f>AB38/M38</f>
        <v>9.3312597200622092E-3</v>
      </c>
      <c r="BC38" s="91">
        <f>AC38/N38</f>
        <v>7.320644216691069E-3</v>
      </c>
      <c r="BD38" s="92">
        <f t="shared" si="8"/>
        <v>9.7714409312101395E-3</v>
      </c>
      <c r="BF38" s="93" t="s">
        <v>41</v>
      </c>
      <c r="BG38" s="78">
        <v>3157</v>
      </c>
      <c r="BH38">
        <v>3400</v>
      </c>
      <c r="BI38" s="1">
        <v>3693</v>
      </c>
      <c r="BJ38" s="1">
        <v>3884</v>
      </c>
      <c r="BK38" s="78">
        <v>4046</v>
      </c>
      <c r="BL38" s="78">
        <v>4424</v>
      </c>
      <c r="BM38" s="78">
        <v>3829</v>
      </c>
      <c r="BN38" s="78">
        <v>4672</v>
      </c>
      <c r="BO38" s="78">
        <v>5064</v>
      </c>
      <c r="BP38" s="78">
        <v>3949</v>
      </c>
      <c r="BQ38" s="78">
        <v>4772</v>
      </c>
      <c r="BR38" s="78"/>
      <c r="BS38" s="99" t="s">
        <v>41</v>
      </c>
      <c r="BT38" s="95">
        <v>50</v>
      </c>
      <c r="BU38" s="95">
        <v>46</v>
      </c>
      <c r="BV38" s="96">
        <v>67</v>
      </c>
      <c r="BW38" s="96">
        <v>50</v>
      </c>
      <c r="BX38" s="96">
        <v>32</v>
      </c>
      <c r="BY38" s="96">
        <v>62</v>
      </c>
      <c r="BZ38" s="97">
        <v>43</v>
      </c>
      <c r="CA38" s="98">
        <v>65</v>
      </c>
      <c r="CB38" s="98">
        <v>58</v>
      </c>
      <c r="CC38">
        <v>50</v>
      </c>
      <c r="CD38">
        <v>69</v>
      </c>
      <c r="CE38" s="79">
        <v>87</v>
      </c>
      <c r="CF38">
        <f t="shared" si="9"/>
        <v>329</v>
      </c>
      <c r="CG38" s="80">
        <v>3382</v>
      </c>
      <c r="CH38" s="21">
        <f t="shared" si="10"/>
        <v>9.7279716144293316E-2</v>
      </c>
    </row>
    <row r="39" spans="1:86">
      <c r="A39" s="84" t="s">
        <v>42</v>
      </c>
      <c r="B39" s="82">
        <v>487</v>
      </c>
      <c r="C39" s="82">
        <v>478</v>
      </c>
      <c r="D39" s="82">
        <v>455</v>
      </c>
      <c r="E39" s="82">
        <v>416</v>
      </c>
      <c r="F39" s="82">
        <v>377</v>
      </c>
      <c r="G39" s="82">
        <v>317</v>
      </c>
      <c r="H39" s="82">
        <v>331</v>
      </c>
      <c r="I39" s="87">
        <f t="shared" si="0"/>
        <v>379.2</v>
      </c>
      <c r="J39" s="82">
        <v>337</v>
      </c>
      <c r="K39" s="82">
        <v>313</v>
      </c>
      <c r="L39" s="86">
        <v>357</v>
      </c>
      <c r="M39" s="86">
        <v>447</v>
      </c>
      <c r="N39" s="82">
        <v>495</v>
      </c>
      <c r="O39" s="87">
        <f t="shared" si="11"/>
        <v>389.8</v>
      </c>
      <c r="Q39" s="86">
        <v>11</v>
      </c>
      <c r="R39" s="86">
        <v>14</v>
      </c>
      <c r="S39" s="82">
        <v>15</v>
      </c>
      <c r="T39" s="82">
        <v>10</v>
      </c>
      <c r="U39" s="82">
        <v>8</v>
      </c>
      <c r="V39" s="82">
        <v>7</v>
      </c>
      <c r="W39" s="82">
        <v>15</v>
      </c>
      <c r="X39" s="87">
        <f t="shared" si="1"/>
        <v>11</v>
      </c>
      <c r="Y39" s="86">
        <v>10</v>
      </c>
      <c r="Z39" s="86">
        <v>3</v>
      </c>
      <c r="AA39" s="86">
        <v>7</v>
      </c>
      <c r="AB39" s="86">
        <v>8</v>
      </c>
      <c r="AC39" s="82">
        <v>10</v>
      </c>
      <c r="AD39" s="87">
        <f t="shared" si="2"/>
        <v>7.6</v>
      </c>
      <c r="AE39" s="88"/>
      <c r="AF39" s="89">
        <f t="shared" si="3"/>
        <v>5.1447386472767187</v>
      </c>
      <c r="AG39" s="89">
        <f t="shared" si="3"/>
        <v>3.0506406345332517</v>
      </c>
      <c r="AH39" s="89">
        <f t="shared" si="3"/>
        <v>2.1670233225885092</v>
      </c>
      <c r="AI39" s="89">
        <f t="shared" si="3"/>
        <v>1.8704574604531852</v>
      </c>
      <c r="AJ39" s="89">
        <f t="shared" si="3"/>
        <v>3.9537151743588388</v>
      </c>
      <c r="AK39" s="90">
        <f t="shared" si="4"/>
        <v>3.2373150478421002</v>
      </c>
      <c r="AL39" s="89">
        <f t="shared" si="5"/>
        <v>2.3832221163012393</v>
      </c>
      <c r="AM39" s="89">
        <f t="shared" si="5"/>
        <v>0.70427494894006615</v>
      </c>
      <c r="AN39" s="89">
        <f t="shared" si="5"/>
        <v>1.530221882172915</v>
      </c>
      <c r="AO39" s="89">
        <f t="shared" si="5"/>
        <v>1.7082336863682952</v>
      </c>
      <c r="AP39" s="89">
        <f t="shared" si="5"/>
        <v>2.3405500292568755</v>
      </c>
      <c r="AQ39" s="90">
        <f t="shared" si="6"/>
        <v>1.7333005326078783</v>
      </c>
      <c r="AR39" s="89"/>
      <c r="AS39" s="91">
        <f>S39/D39</f>
        <v>3.2967032967032968E-2</v>
      </c>
      <c r="AT39" s="91">
        <f>T39/E39</f>
        <v>2.403846153846154E-2</v>
      </c>
      <c r="AU39" s="91">
        <f>U39/F39</f>
        <v>2.1220159151193633E-2</v>
      </c>
      <c r="AV39" s="91">
        <f>V39/G39</f>
        <v>2.2082018927444796E-2</v>
      </c>
      <c r="AW39" s="91">
        <f>W39/H39</f>
        <v>4.5317220543806644E-2</v>
      </c>
      <c r="AX39" s="92">
        <f t="shared" si="7"/>
        <v>2.9124978625587918E-2</v>
      </c>
      <c r="AY39" s="91">
        <f>Y39/J39</f>
        <v>2.967359050445104E-2</v>
      </c>
      <c r="AZ39" s="91">
        <f>Z39/K39</f>
        <v>9.5846645367412137E-3</v>
      </c>
      <c r="BA39" s="91">
        <f>AA39/L39</f>
        <v>1.9607843137254902E-2</v>
      </c>
      <c r="BB39" s="91">
        <f>AB39/M39</f>
        <v>1.7897091722595078E-2</v>
      </c>
      <c r="BC39" s="91">
        <f>AC39/N39</f>
        <v>2.0202020202020204E-2</v>
      </c>
      <c r="BD39" s="92">
        <f t="shared" si="8"/>
        <v>1.9393042020612487E-2</v>
      </c>
      <c r="BF39" s="93" t="s">
        <v>42</v>
      </c>
      <c r="BG39" s="78">
        <v>28979</v>
      </c>
      <c r="BH39">
        <v>29156</v>
      </c>
      <c r="BI39" s="1">
        <v>32780</v>
      </c>
      <c r="BJ39" s="1">
        <v>36917</v>
      </c>
      <c r="BK39" s="78">
        <v>37424</v>
      </c>
      <c r="BL39" s="78">
        <v>37939</v>
      </c>
      <c r="BM39" s="78">
        <v>41960</v>
      </c>
      <c r="BN39" s="78">
        <v>42597</v>
      </c>
      <c r="BO39" s="78">
        <v>45745</v>
      </c>
      <c r="BP39" s="78">
        <v>46832</v>
      </c>
      <c r="BQ39" s="78">
        <v>42725</v>
      </c>
      <c r="BR39" s="78"/>
      <c r="BS39" s="94" t="s">
        <v>42</v>
      </c>
      <c r="BT39" s="95">
        <v>48</v>
      </c>
      <c r="BU39" s="95">
        <v>47</v>
      </c>
      <c r="BV39" s="96">
        <v>48</v>
      </c>
      <c r="BW39" s="96">
        <v>51</v>
      </c>
      <c r="BX39" s="96">
        <v>35</v>
      </c>
      <c r="BY39" s="96">
        <v>56</v>
      </c>
      <c r="BZ39" s="97">
        <v>46</v>
      </c>
      <c r="CA39" s="98">
        <v>55</v>
      </c>
      <c r="CB39" s="98">
        <v>48</v>
      </c>
      <c r="CC39">
        <v>57</v>
      </c>
      <c r="CD39">
        <v>69</v>
      </c>
      <c r="CE39" s="79">
        <v>72</v>
      </c>
      <c r="CF39">
        <f t="shared" si="9"/>
        <v>301</v>
      </c>
      <c r="CG39" s="80">
        <v>1949</v>
      </c>
      <c r="CH39" s="21">
        <f t="shared" si="10"/>
        <v>0.15443817342226782</v>
      </c>
    </row>
    <row r="40" spans="1:86">
      <c r="A40" s="84" t="s">
        <v>43</v>
      </c>
      <c r="B40" s="85">
        <v>1616</v>
      </c>
      <c r="C40" s="85">
        <v>1525</v>
      </c>
      <c r="D40" s="82">
        <v>1491</v>
      </c>
      <c r="E40" s="82">
        <v>1468</v>
      </c>
      <c r="F40" s="82">
        <v>1256</v>
      </c>
      <c r="G40" s="82">
        <v>1324</v>
      </c>
      <c r="H40" s="85">
        <v>1286</v>
      </c>
      <c r="I40" s="87">
        <f t="shared" si="0"/>
        <v>1365</v>
      </c>
      <c r="J40" s="85">
        <v>1310</v>
      </c>
      <c r="K40" s="85">
        <v>1208</v>
      </c>
      <c r="L40" s="86">
        <v>1195</v>
      </c>
      <c r="M40" s="86">
        <v>1200</v>
      </c>
      <c r="N40" s="82">
        <v>1188</v>
      </c>
      <c r="O40" s="87">
        <f t="shared" si="11"/>
        <v>1220.2</v>
      </c>
      <c r="Q40" s="86">
        <v>18</v>
      </c>
      <c r="R40" s="86">
        <v>13</v>
      </c>
      <c r="S40" s="82">
        <v>20</v>
      </c>
      <c r="T40" s="82">
        <v>8</v>
      </c>
      <c r="U40" s="82">
        <v>15</v>
      </c>
      <c r="V40" s="82">
        <v>21</v>
      </c>
      <c r="W40" s="82">
        <v>11</v>
      </c>
      <c r="X40" s="87">
        <f t="shared" si="1"/>
        <v>15</v>
      </c>
      <c r="Y40" s="86">
        <v>16</v>
      </c>
      <c r="Z40" s="86">
        <v>11</v>
      </c>
      <c r="AA40" s="86">
        <v>19</v>
      </c>
      <c r="AB40" s="86">
        <v>16</v>
      </c>
      <c r="AC40" s="82">
        <v>16</v>
      </c>
      <c r="AD40" s="87">
        <f t="shared" si="2"/>
        <v>15.6</v>
      </c>
      <c r="AE40" s="88"/>
      <c r="AF40" s="89">
        <f t="shared" si="3"/>
        <v>11.408362329587588</v>
      </c>
      <c r="AG40" s="89">
        <f t="shared" si="3"/>
        <v>3.8901045465596886</v>
      </c>
      <c r="AH40" s="89">
        <f t="shared" si="3"/>
        <v>6.0679611650485432</v>
      </c>
      <c r="AI40" s="89">
        <f t="shared" si="3"/>
        <v>9.3089232678753486</v>
      </c>
      <c r="AJ40" s="89">
        <f t="shared" si="3"/>
        <v>4.6732942475996264</v>
      </c>
      <c r="AK40" s="90">
        <f t="shared" si="4"/>
        <v>7.0697291113341594</v>
      </c>
      <c r="AL40" s="89">
        <f t="shared" si="5"/>
        <v>5.6911147471010883</v>
      </c>
      <c r="AM40" s="89">
        <f t="shared" si="5"/>
        <v>3.5186488388458832</v>
      </c>
      <c r="AN40" s="89">
        <f t="shared" si="5"/>
        <v>6.6285235835891712</v>
      </c>
      <c r="AO40" s="89">
        <f t="shared" si="5"/>
        <v>5.3942887967364559</v>
      </c>
      <c r="AP40" s="89">
        <f t="shared" si="5"/>
        <v>5.1646223369916084</v>
      </c>
      <c r="AQ40" s="90">
        <f t="shared" si="6"/>
        <v>5.2794396606528418</v>
      </c>
      <c r="AR40" s="89"/>
      <c r="AS40" s="91">
        <f>S40/D40</f>
        <v>1.341381623071764E-2</v>
      </c>
      <c r="AT40" s="91">
        <f>T40/E40</f>
        <v>5.4495912806539508E-3</v>
      </c>
      <c r="AU40" s="91">
        <f>U40/F40</f>
        <v>1.194267515923567E-2</v>
      </c>
      <c r="AV40" s="91">
        <f>V40/G40</f>
        <v>1.5861027190332326E-2</v>
      </c>
      <c r="AW40" s="91">
        <f>W40/H40</f>
        <v>8.553654743390357E-3</v>
      </c>
      <c r="AX40" s="92">
        <f t="shared" si="7"/>
        <v>1.1044152920865987E-2</v>
      </c>
      <c r="AY40" s="91">
        <f>Y40/J40</f>
        <v>1.2213740458015267E-2</v>
      </c>
      <c r="AZ40" s="91">
        <f>Z40/K40</f>
        <v>9.1059602649006619E-3</v>
      </c>
      <c r="BA40" s="91">
        <f>AA40/L40</f>
        <v>1.5899581589958158E-2</v>
      </c>
      <c r="BB40" s="91">
        <f>AB40/M40</f>
        <v>1.3333333333333334E-2</v>
      </c>
      <c r="BC40" s="91">
        <f>AC40/N40</f>
        <v>1.3468013468013467E-2</v>
      </c>
      <c r="BD40" s="92">
        <f t="shared" si="8"/>
        <v>1.2804125822844178E-2</v>
      </c>
      <c r="BF40" s="93" t="s">
        <v>43</v>
      </c>
      <c r="BG40" s="78">
        <v>18092</v>
      </c>
      <c r="BH40">
        <v>17531</v>
      </c>
      <c r="BI40" s="1">
        <v>20565</v>
      </c>
      <c r="BJ40" s="1">
        <v>24720</v>
      </c>
      <c r="BK40" s="78">
        <v>22559</v>
      </c>
      <c r="BL40" s="78">
        <v>23538</v>
      </c>
      <c r="BM40" s="78">
        <v>28114</v>
      </c>
      <c r="BN40" s="78">
        <v>31262</v>
      </c>
      <c r="BO40" s="78">
        <v>28664</v>
      </c>
      <c r="BP40" s="78">
        <v>29661</v>
      </c>
      <c r="BQ40" s="78">
        <v>30980</v>
      </c>
      <c r="BR40" s="78"/>
      <c r="BS40" s="94" t="s">
        <v>43</v>
      </c>
      <c r="BT40" s="95">
        <v>159</v>
      </c>
      <c r="BU40" s="95">
        <v>166</v>
      </c>
      <c r="BV40" s="96">
        <v>151</v>
      </c>
      <c r="BW40" s="96">
        <v>137</v>
      </c>
      <c r="BX40" s="96">
        <v>134</v>
      </c>
      <c r="BY40" s="96">
        <v>145</v>
      </c>
      <c r="BZ40" s="97">
        <v>147</v>
      </c>
      <c r="CA40" s="98">
        <v>163</v>
      </c>
      <c r="CB40" s="98">
        <v>147</v>
      </c>
      <c r="CC40">
        <v>161</v>
      </c>
      <c r="CD40">
        <v>151</v>
      </c>
      <c r="CE40" s="79">
        <v>169</v>
      </c>
      <c r="CF40">
        <f t="shared" si="9"/>
        <v>791</v>
      </c>
      <c r="CG40" s="80">
        <v>6101</v>
      </c>
      <c r="CH40" s="21">
        <f t="shared" si="10"/>
        <v>0.12965087690542534</v>
      </c>
    </row>
    <row r="41" spans="1:86">
      <c r="A41" s="84" t="s">
        <v>44</v>
      </c>
      <c r="B41" s="82">
        <v>87</v>
      </c>
      <c r="C41" s="82">
        <v>81</v>
      </c>
      <c r="D41" s="82">
        <v>69</v>
      </c>
      <c r="E41" s="82">
        <v>65</v>
      </c>
      <c r="F41" s="82">
        <v>83</v>
      </c>
      <c r="G41" s="82">
        <v>67</v>
      </c>
      <c r="H41" s="82">
        <v>66</v>
      </c>
      <c r="I41" s="87">
        <f t="shared" si="0"/>
        <v>70</v>
      </c>
      <c r="J41" s="82">
        <v>64</v>
      </c>
      <c r="K41" s="82">
        <v>65</v>
      </c>
      <c r="L41" s="86">
        <v>52</v>
      </c>
      <c r="M41" s="86">
        <v>45</v>
      </c>
      <c r="N41" s="82">
        <v>51</v>
      </c>
      <c r="O41" s="87">
        <f t="shared" si="11"/>
        <v>55.4</v>
      </c>
      <c r="Q41" s="86">
        <v>1</v>
      </c>
      <c r="R41" s="86">
        <v>1</v>
      </c>
      <c r="S41" s="82">
        <v>1</v>
      </c>
      <c r="T41" s="82">
        <v>1</v>
      </c>
      <c r="U41" s="82">
        <v>0</v>
      </c>
      <c r="V41" s="82">
        <v>2</v>
      </c>
      <c r="W41" s="82">
        <v>0</v>
      </c>
      <c r="X41" s="87">
        <f t="shared" si="1"/>
        <v>0.8</v>
      </c>
      <c r="Y41" s="86">
        <v>2</v>
      </c>
      <c r="Z41" s="86">
        <v>3</v>
      </c>
      <c r="AA41" s="86">
        <v>0</v>
      </c>
      <c r="AB41" s="86">
        <v>0</v>
      </c>
      <c r="AC41" s="82">
        <v>2</v>
      </c>
      <c r="AD41" s="87">
        <f t="shared" si="2"/>
        <v>1.4</v>
      </c>
      <c r="AE41" s="88"/>
      <c r="AF41" s="89">
        <f t="shared" si="3"/>
        <v>8.3682008368200833</v>
      </c>
      <c r="AG41" s="89">
        <f t="shared" si="3"/>
        <v>7.2516316171138504</v>
      </c>
      <c r="AH41" s="89">
        <f t="shared" si="3"/>
        <v>0</v>
      </c>
      <c r="AI41" s="89">
        <f t="shared" si="3"/>
        <v>5.9347181008902075</v>
      </c>
      <c r="AJ41" s="89">
        <f t="shared" si="3"/>
        <v>0</v>
      </c>
      <c r="AK41" s="90">
        <f t="shared" si="4"/>
        <v>4.3109101109648282</v>
      </c>
      <c r="AL41" s="89">
        <f t="shared" si="5"/>
        <v>9.1659028414298813</v>
      </c>
      <c r="AM41" s="89">
        <f t="shared" si="5"/>
        <v>11.299435028248588</v>
      </c>
      <c r="AN41" s="89">
        <f t="shared" si="5"/>
        <v>0</v>
      </c>
      <c r="AO41" s="89">
        <f t="shared" si="5"/>
        <v>0</v>
      </c>
      <c r="AP41" s="89">
        <f t="shared" si="5"/>
        <v>12.836970474967906</v>
      </c>
      <c r="AQ41" s="90">
        <f t="shared" si="6"/>
        <v>6.6604616689292753</v>
      </c>
      <c r="AR41" s="89"/>
      <c r="AS41" s="91">
        <f>S41/D41</f>
        <v>1.4492753623188406E-2</v>
      </c>
      <c r="AT41" s="91">
        <f>T41/E41</f>
        <v>1.5384615384615385E-2</v>
      </c>
      <c r="AU41" s="91">
        <f>U41/F41</f>
        <v>0</v>
      </c>
      <c r="AV41" s="91">
        <f>V41/G41</f>
        <v>2.9850746268656716E-2</v>
      </c>
      <c r="AW41" s="91">
        <f>W41/H41</f>
        <v>0</v>
      </c>
      <c r="AX41" s="92">
        <f t="shared" si="7"/>
        <v>1.1945623055292101E-2</v>
      </c>
      <c r="AY41" s="91">
        <f>Y41/J41</f>
        <v>3.125E-2</v>
      </c>
      <c r="AZ41" s="91">
        <f>Z41/K41</f>
        <v>4.6153846153846156E-2</v>
      </c>
      <c r="BA41" s="91">
        <f>AA41/L41</f>
        <v>0</v>
      </c>
      <c r="BB41" s="91">
        <f>AB41/M41</f>
        <v>0</v>
      </c>
      <c r="BC41" s="91">
        <f>AC41/N41</f>
        <v>3.9215686274509803E-2</v>
      </c>
      <c r="BD41" s="92">
        <f t="shared" si="8"/>
        <v>2.3323906485671193E-2</v>
      </c>
      <c r="BF41" s="93" t="s">
        <v>44</v>
      </c>
      <c r="BG41" s="78">
        <v>1194</v>
      </c>
      <c r="BH41">
        <v>1195</v>
      </c>
      <c r="BI41" s="1">
        <v>1379</v>
      </c>
      <c r="BJ41" s="1">
        <v>1495</v>
      </c>
      <c r="BK41" s="78">
        <v>3370</v>
      </c>
      <c r="BL41" s="78">
        <v>996</v>
      </c>
      <c r="BM41" s="78">
        <v>2182</v>
      </c>
      <c r="BN41" s="78">
        <v>2655</v>
      </c>
      <c r="BO41" s="78">
        <v>2625</v>
      </c>
      <c r="BP41" s="78">
        <v>1969</v>
      </c>
      <c r="BQ41" s="78">
        <v>1558</v>
      </c>
      <c r="BR41" s="78"/>
      <c r="BS41" s="99" t="s">
        <v>44</v>
      </c>
      <c r="BT41" s="95">
        <v>14</v>
      </c>
      <c r="BU41" s="95">
        <v>15</v>
      </c>
      <c r="BV41" s="96">
        <v>13</v>
      </c>
      <c r="BW41" s="96">
        <v>12</v>
      </c>
      <c r="BX41" s="96">
        <v>16</v>
      </c>
      <c r="BY41" s="96">
        <v>9</v>
      </c>
      <c r="BZ41" s="97">
        <v>14</v>
      </c>
      <c r="CA41" s="98">
        <v>5</v>
      </c>
      <c r="CB41" s="98">
        <v>14</v>
      </c>
      <c r="CC41">
        <v>14</v>
      </c>
      <c r="CD41">
        <v>8</v>
      </c>
      <c r="CE41" s="79">
        <v>14</v>
      </c>
      <c r="CF41">
        <f t="shared" si="9"/>
        <v>55</v>
      </c>
      <c r="CG41" s="80">
        <v>277</v>
      </c>
      <c r="CH41" s="21">
        <f t="shared" si="10"/>
        <v>0.19855595667870035</v>
      </c>
    </row>
    <row r="42" spans="1:86">
      <c r="A42" s="84" t="s">
        <v>45</v>
      </c>
      <c r="B42" s="85">
        <v>1094</v>
      </c>
      <c r="C42" s="85">
        <v>1045</v>
      </c>
      <c r="D42" s="82">
        <v>1077</v>
      </c>
      <c r="E42" s="82">
        <v>921</v>
      </c>
      <c r="F42" s="82">
        <v>894</v>
      </c>
      <c r="G42" s="82">
        <v>809</v>
      </c>
      <c r="H42" s="82">
        <v>828</v>
      </c>
      <c r="I42" s="87">
        <f t="shared" si="0"/>
        <v>905.8</v>
      </c>
      <c r="J42" s="82">
        <v>863</v>
      </c>
      <c r="K42" s="82">
        <v>767</v>
      </c>
      <c r="L42" s="86">
        <v>824</v>
      </c>
      <c r="M42" s="86">
        <v>977</v>
      </c>
      <c r="N42" s="82">
        <v>1015</v>
      </c>
      <c r="O42" s="87">
        <f t="shared" si="11"/>
        <v>889.2</v>
      </c>
      <c r="Q42" s="86">
        <v>16</v>
      </c>
      <c r="R42" s="86">
        <v>16</v>
      </c>
      <c r="S42" s="82">
        <v>21</v>
      </c>
      <c r="T42" s="82">
        <v>14</v>
      </c>
      <c r="U42" s="82">
        <v>11</v>
      </c>
      <c r="V42" s="82">
        <v>14</v>
      </c>
      <c r="W42" s="82">
        <v>15</v>
      </c>
      <c r="X42" s="87">
        <f t="shared" si="1"/>
        <v>15</v>
      </c>
      <c r="Y42" s="86">
        <v>13</v>
      </c>
      <c r="Z42" s="86">
        <v>15</v>
      </c>
      <c r="AA42" s="86">
        <v>14</v>
      </c>
      <c r="AB42" s="86">
        <v>16</v>
      </c>
      <c r="AC42" s="82">
        <v>25</v>
      </c>
      <c r="AD42" s="87">
        <f t="shared" si="2"/>
        <v>16.600000000000001</v>
      </c>
      <c r="AE42" s="88"/>
      <c r="AF42" s="89">
        <f t="shared" si="3"/>
        <v>45.83151462243562</v>
      </c>
      <c r="AG42" s="89">
        <f t="shared" si="3"/>
        <v>29.940119760479043</v>
      </c>
      <c r="AH42" s="89">
        <f t="shared" si="3"/>
        <v>22.316899979711906</v>
      </c>
      <c r="AI42" s="89">
        <f t="shared" si="3"/>
        <v>19.704433497536943</v>
      </c>
      <c r="AJ42" s="89">
        <f t="shared" si="3"/>
        <v>24.570024570024568</v>
      </c>
      <c r="AK42" s="90">
        <f t="shared" si="4"/>
        <v>28.472598486037619</v>
      </c>
      <c r="AL42" s="89">
        <f t="shared" si="5"/>
        <v>17.402945113788487</v>
      </c>
      <c r="AM42" s="89">
        <f t="shared" si="5"/>
        <v>22.519141270079569</v>
      </c>
      <c r="AN42" s="89">
        <f t="shared" si="5"/>
        <v>20.768431983385256</v>
      </c>
      <c r="AO42" s="89">
        <f t="shared" si="5"/>
        <v>26.07561929595828</v>
      </c>
      <c r="AP42" s="89">
        <f t="shared" si="5"/>
        <v>45.191612436731745</v>
      </c>
      <c r="AQ42" s="90">
        <f t="shared" si="6"/>
        <v>26.391550019988664</v>
      </c>
      <c r="AR42" s="89"/>
      <c r="AS42" s="91">
        <f>S42/D42</f>
        <v>1.9498607242339833E-2</v>
      </c>
      <c r="AT42" s="91">
        <f>T42/E42</f>
        <v>1.5200868621064061E-2</v>
      </c>
      <c r="AU42" s="91">
        <f>U42/F42</f>
        <v>1.2304250559284116E-2</v>
      </c>
      <c r="AV42" s="91">
        <f>V42/G42</f>
        <v>1.73053152039555E-2</v>
      </c>
      <c r="AW42" s="91">
        <f>W42/H42</f>
        <v>1.8115942028985508E-2</v>
      </c>
      <c r="AX42" s="92">
        <f t="shared" si="7"/>
        <v>1.6484996731125804E-2</v>
      </c>
      <c r="AY42" s="91">
        <f>Y42/J42</f>
        <v>1.5063731170336037E-2</v>
      </c>
      <c r="AZ42" s="91">
        <f>Z42/K42</f>
        <v>1.955671447196871E-2</v>
      </c>
      <c r="BA42" s="91">
        <f>AA42/L42</f>
        <v>1.6990291262135922E-2</v>
      </c>
      <c r="BB42" s="91">
        <f>AB42/M42</f>
        <v>1.6376663254861822E-2</v>
      </c>
      <c r="BC42" s="91">
        <f>AC42/N42</f>
        <v>2.4630541871921183E-2</v>
      </c>
      <c r="BD42" s="92">
        <f t="shared" si="8"/>
        <v>1.8523588406244733E-2</v>
      </c>
      <c r="BF42" s="93" t="s">
        <v>45</v>
      </c>
      <c r="BG42" s="78">
        <v>5340</v>
      </c>
      <c r="BH42">
        <v>4582</v>
      </c>
      <c r="BI42" s="1">
        <v>4676</v>
      </c>
      <c r="BJ42" s="1">
        <v>4929</v>
      </c>
      <c r="BK42" s="78">
        <v>7105</v>
      </c>
      <c r="BL42" s="78">
        <v>6105</v>
      </c>
      <c r="BM42" s="78">
        <v>7470</v>
      </c>
      <c r="BN42" s="78">
        <v>6661</v>
      </c>
      <c r="BO42" s="78">
        <v>6741</v>
      </c>
      <c r="BP42" s="78">
        <v>6136</v>
      </c>
      <c r="BQ42" s="78">
        <v>5532</v>
      </c>
      <c r="BR42" s="78"/>
      <c r="BS42" s="99" t="s">
        <v>45</v>
      </c>
      <c r="BT42" s="95">
        <v>98</v>
      </c>
      <c r="BU42" s="95">
        <v>128</v>
      </c>
      <c r="BV42" s="96">
        <v>108</v>
      </c>
      <c r="BW42" s="96">
        <v>101</v>
      </c>
      <c r="BX42" s="96">
        <v>89</v>
      </c>
      <c r="BY42" s="96">
        <v>90</v>
      </c>
      <c r="BZ42" s="97">
        <v>113</v>
      </c>
      <c r="CA42" s="98">
        <v>123</v>
      </c>
      <c r="CB42" s="98">
        <v>100</v>
      </c>
      <c r="CC42">
        <v>107</v>
      </c>
      <c r="CD42">
        <v>123</v>
      </c>
      <c r="CE42" s="79">
        <v>144</v>
      </c>
      <c r="CF42">
        <f t="shared" si="9"/>
        <v>597</v>
      </c>
      <c r="CG42" s="80">
        <v>4446</v>
      </c>
      <c r="CH42" s="21">
        <f t="shared" si="10"/>
        <v>0.13427800269905532</v>
      </c>
    </row>
    <row r="43" spans="1:86">
      <c r="A43" s="84" t="s">
        <v>46</v>
      </c>
      <c r="B43" s="82">
        <v>186</v>
      </c>
      <c r="C43" s="82">
        <v>191</v>
      </c>
      <c r="D43" s="82">
        <v>146</v>
      </c>
      <c r="E43" s="82">
        <v>121</v>
      </c>
      <c r="F43" s="82">
        <v>131</v>
      </c>
      <c r="G43" s="82">
        <v>140</v>
      </c>
      <c r="H43" s="82">
        <v>111</v>
      </c>
      <c r="I43" s="87">
        <f t="shared" si="0"/>
        <v>129.80000000000001</v>
      </c>
      <c r="J43" s="82">
        <v>133</v>
      </c>
      <c r="K43" s="82">
        <v>135</v>
      </c>
      <c r="L43" s="86">
        <v>136</v>
      </c>
      <c r="M43" s="86">
        <v>133</v>
      </c>
      <c r="N43" s="82">
        <v>116</v>
      </c>
      <c r="O43" s="87">
        <f t="shared" si="11"/>
        <v>130.6</v>
      </c>
      <c r="Q43" s="86">
        <v>0</v>
      </c>
      <c r="R43" s="86">
        <v>1</v>
      </c>
      <c r="S43" s="82">
        <v>0</v>
      </c>
      <c r="T43" s="82">
        <v>0</v>
      </c>
      <c r="U43" s="82">
        <v>0</v>
      </c>
      <c r="V43" s="82">
        <v>2</v>
      </c>
      <c r="W43" s="82">
        <v>1</v>
      </c>
      <c r="X43" s="87">
        <f t="shared" si="1"/>
        <v>0.6</v>
      </c>
      <c r="Y43" s="86">
        <v>0</v>
      </c>
      <c r="Z43" s="86">
        <v>0</v>
      </c>
      <c r="AA43" s="86">
        <v>2</v>
      </c>
      <c r="AB43" s="86">
        <v>1</v>
      </c>
      <c r="AC43" s="86">
        <v>0</v>
      </c>
      <c r="AD43" s="87">
        <f t="shared" si="2"/>
        <v>0.6</v>
      </c>
      <c r="AE43" s="88"/>
      <c r="AF43" s="89">
        <f t="shared" si="3"/>
        <v>0</v>
      </c>
      <c r="AG43" s="89">
        <f t="shared" si="3"/>
        <v>0</v>
      </c>
      <c r="AH43" s="89">
        <f t="shared" si="3"/>
        <v>0</v>
      </c>
      <c r="AI43" s="89">
        <f t="shared" si="3"/>
        <v>10.799136069114471</v>
      </c>
      <c r="AJ43" s="89">
        <f t="shared" si="3"/>
        <v>3.6010082823190497</v>
      </c>
      <c r="AK43" s="90">
        <f t="shared" si="4"/>
        <v>2.8800288702867043</v>
      </c>
      <c r="AL43" s="89">
        <f t="shared" si="5"/>
        <v>0</v>
      </c>
      <c r="AM43" s="89">
        <f t="shared" si="5"/>
        <v>0</v>
      </c>
      <c r="AN43" s="89">
        <f t="shared" si="5"/>
        <v>10.368066355624675</v>
      </c>
      <c r="AO43" s="89">
        <f t="shared" si="5"/>
        <v>4.1442188147534189</v>
      </c>
      <c r="AP43" s="89">
        <f t="shared" si="5"/>
        <v>0</v>
      </c>
      <c r="AQ43" s="90">
        <f t="shared" si="6"/>
        <v>2.9024570340756188</v>
      </c>
      <c r="AR43" s="89"/>
      <c r="AS43" s="91">
        <f>S43/D43</f>
        <v>0</v>
      </c>
      <c r="AT43" s="91">
        <f>T43/E43</f>
        <v>0</v>
      </c>
      <c r="AU43" s="91">
        <f>U43/F43</f>
        <v>0</v>
      </c>
      <c r="AV43" s="91">
        <f>V43/G43</f>
        <v>1.4285714285714285E-2</v>
      </c>
      <c r="AW43" s="91">
        <f>W43/H43</f>
        <v>9.0090090090090089E-3</v>
      </c>
      <c r="AX43" s="92">
        <f t="shared" si="7"/>
        <v>4.6589446589446592E-3</v>
      </c>
      <c r="AY43" s="91">
        <f>Y43/J43</f>
        <v>0</v>
      </c>
      <c r="AZ43" s="91">
        <f>Z43/K43</f>
        <v>0</v>
      </c>
      <c r="BA43" s="91">
        <f>AA43/L43</f>
        <v>1.4705882352941176E-2</v>
      </c>
      <c r="BB43" s="91">
        <f>AB43/M43</f>
        <v>7.5187969924812026E-3</v>
      </c>
      <c r="BC43" s="91">
        <f>AC43/N43</f>
        <v>0</v>
      </c>
      <c r="BD43" s="92">
        <f t="shared" si="8"/>
        <v>4.4449358690844759E-3</v>
      </c>
      <c r="BF43" s="93" t="s">
        <v>46</v>
      </c>
      <c r="BG43" s="78">
        <v>2760</v>
      </c>
      <c r="BH43">
        <v>1989</v>
      </c>
      <c r="BI43" s="1">
        <v>2132</v>
      </c>
      <c r="BJ43" s="1">
        <v>2097</v>
      </c>
      <c r="BK43" s="78">
        <v>1852</v>
      </c>
      <c r="BL43" s="78">
        <v>2777</v>
      </c>
      <c r="BM43" s="78">
        <v>3456</v>
      </c>
      <c r="BN43" s="78">
        <v>1553</v>
      </c>
      <c r="BO43" s="78">
        <v>1929</v>
      </c>
      <c r="BP43" s="78">
        <v>2413</v>
      </c>
      <c r="BQ43" s="78">
        <v>1719</v>
      </c>
      <c r="BR43" s="78"/>
      <c r="BS43" s="99" t="s">
        <v>46</v>
      </c>
      <c r="BT43" s="95">
        <v>14</v>
      </c>
      <c r="BU43" s="95">
        <v>7</v>
      </c>
      <c r="BV43" s="96">
        <v>7</v>
      </c>
      <c r="BW43" s="96">
        <v>10</v>
      </c>
      <c r="BX43" s="96">
        <v>4</v>
      </c>
      <c r="BY43" s="96">
        <v>9</v>
      </c>
      <c r="BZ43" s="97">
        <v>7</v>
      </c>
      <c r="CA43" s="98">
        <v>2</v>
      </c>
      <c r="CB43" s="98">
        <v>9</v>
      </c>
      <c r="CC43">
        <v>9</v>
      </c>
      <c r="CD43">
        <v>5</v>
      </c>
      <c r="CE43" s="79">
        <v>6</v>
      </c>
      <c r="CF43">
        <f t="shared" si="9"/>
        <v>31</v>
      </c>
      <c r="CG43" s="80">
        <v>653</v>
      </c>
      <c r="CH43" s="21">
        <f t="shared" si="10"/>
        <v>4.7473200612557429E-2</v>
      </c>
    </row>
    <row r="44" spans="1:86">
      <c r="A44" s="84" t="s">
        <v>47</v>
      </c>
      <c r="B44" s="85">
        <v>1270</v>
      </c>
      <c r="C44" s="85">
        <v>1284</v>
      </c>
      <c r="D44" s="82">
        <v>1211</v>
      </c>
      <c r="E44" s="82">
        <v>1043</v>
      </c>
      <c r="F44" s="82">
        <v>986</v>
      </c>
      <c r="G44" s="82">
        <v>1032</v>
      </c>
      <c r="H44" s="82">
        <v>937</v>
      </c>
      <c r="I44" s="87">
        <f t="shared" si="0"/>
        <v>1041.8</v>
      </c>
      <c r="J44" s="85">
        <v>1015</v>
      </c>
      <c r="K44" s="82">
        <v>995</v>
      </c>
      <c r="L44" s="86">
        <v>962</v>
      </c>
      <c r="M44" s="86">
        <v>958</v>
      </c>
      <c r="N44" s="82">
        <v>1041</v>
      </c>
      <c r="O44" s="87">
        <f t="shared" si="11"/>
        <v>994.2</v>
      </c>
      <c r="Q44" s="86">
        <v>10</v>
      </c>
      <c r="R44" s="86">
        <v>7</v>
      </c>
      <c r="S44" s="82">
        <v>6</v>
      </c>
      <c r="T44" s="82">
        <v>7</v>
      </c>
      <c r="U44" s="82">
        <v>9</v>
      </c>
      <c r="V44" s="82">
        <v>4</v>
      </c>
      <c r="W44" s="82">
        <v>5</v>
      </c>
      <c r="X44" s="87">
        <f t="shared" si="1"/>
        <v>6.2</v>
      </c>
      <c r="Y44" s="86">
        <v>8</v>
      </c>
      <c r="Z44" s="86">
        <v>8</v>
      </c>
      <c r="AA44" s="86">
        <v>5</v>
      </c>
      <c r="AB44" s="86">
        <v>10</v>
      </c>
      <c r="AC44" s="82">
        <v>9</v>
      </c>
      <c r="AD44" s="87">
        <f t="shared" si="2"/>
        <v>8</v>
      </c>
      <c r="AE44" s="88"/>
      <c r="AF44" s="89">
        <f t="shared" si="3"/>
        <v>21.802325581395348</v>
      </c>
      <c r="AG44" s="89">
        <f t="shared" si="3"/>
        <v>19.141372709871479</v>
      </c>
      <c r="AH44" s="89">
        <f t="shared" si="3"/>
        <v>24.025627335824883</v>
      </c>
      <c r="AI44" s="89">
        <f t="shared" si="3"/>
        <v>11.692487576731949</v>
      </c>
      <c r="AJ44" s="89">
        <f t="shared" si="3"/>
        <v>13.650013650013651</v>
      </c>
      <c r="AK44" s="90">
        <f t="shared" si="4"/>
        <v>18.062365370767459</v>
      </c>
      <c r="AL44" s="89">
        <f t="shared" si="5"/>
        <v>19.29570670525808</v>
      </c>
      <c r="AM44" s="89">
        <f t="shared" si="5"/>
        <v>15.515903801396432</v>
      </c>
      <c r="AN44" s="89">
        <f t="shared" si="5"/>
        <v>11.916110581506198</v>
      </c>
      <c r="AO44" s="89">
        <f t="shared" si="5"/>
        <v>37.792894935752081</v>
      </c>
      <c r="AP44" s="89">
        <f t="shared" si="5"/>
        <v>26.642984014209592</v>
      </c>
      <c r="AQ44" s="90">
        <f t="shared" si="6"/>
        <v>22.232720007624476</v>
      </c>
      <c r="AR44" s="89"/>
      <c r="AS44" s="91">
        <f>S44/D44</f>
        <v>4.9545829892650699E-3</v>
      </c>
      <c r="AT44" s="91">
        <f>T44/E44</f>
        <v>6.7114093959731542E-3</v>
      </c>
      <c r="AU44" s="91">
        <f>U44/F44</f>
        <v>9.1277890466531439E-3</v>
      </c>
      <c r="AV44" s="91">
        <f>V44/G44</f>
        <v>3.875968992248062E-3</v>
      </c>
      <c r="AW44" s="91">
        <f>W44/H44</f>
        <v>5.3361792956243331E-3</v>
      </c>
      <c r="AX44" s="92">
        <f t="shared" si="7"/>
        <v>6.0011859439527528E-3</v>
      </c>
      <c r="AY44" s="91">
        <f>Y44/J44</f>
        <v>7.8817733990147777E-3</v>
      </c>
      <c r="AZ44" s="91">
        <f>Z44/K44</f>
        <v>8.0402010050251264E-3</v>
      </c>
      <c r="BA44" s="91">
        <f>AA44/L44</f>
        <v>5.1975051975051978E-3</v>
      </c>
      <c r="BB44" s="91">
        <f>AB44/M44</f>
        <v>1.0438413361169102E-2</v>
      </c>
      <c r="BC44" s="91">
        <f>AC44/N44</f>
        <v>8.6455331412103754E-3</v>
      </c>
      <c r="BD44" s="92">
        <f t="shared" si="8"/>
        <v>8.0406852207849152E-3</v>
      </c>
      <c r="BF44" s="93" t="s">
        <v>47</v>
      </c>
      <c r="BG44" s="78">
        <v>2697</v>
      </c>
      <c r="BH44">
        <v>2752</v>
      </c>
      <c r="BI44" s="1">
        <v>3657</v>
      </c>
      <c r="BJ44" s="1">
        <v>3746</v>
      </c>
      <c r="BK44" s="78">
        <v>3421</v>
      </c>
      <c r="BL44" s="78">
        <v>3663</v>
      </c>
      <c r="BM44" s="78">
        <v>4146</v>
      </c>
      <c r="BN44" s="78">
        <v>5156</v>
      </c>
      <c r="BO44" s="78">
        <v>4196</v>
      </c>
      <c r="BP44" s="78">
        <v>2646</v>
      </c>
      <c r="BQ44" s="78">
        <v>3378</v>
      </c>
      <c r="BR44" s="78"/>
      <c r="BS44" s="99" t="s">
        <v>47</v>
      </c>
      <c r="BT44" s="95">
        <v>70</v>
      </c>
      <c r="BU44" s="95">
        <v>89</v>
      </c>
      <c r="BV44" s="96">
        <v>69</v>
      </c>
      <c r="BW44" s="96">
        <v>60</v>
      </c>
      <c r="BX44" s="96">
        <v>71</v>
      </c>
      <c r="BY44" s="96">
        <v>87</v>
      </c>
      <c r="BZ44" s="97">
        <v>80</v>
      </c>
      <c r="CA44" s="98">
        <v>67</v>
      </c>
      <c r="CB44" s="98">
        <v>80</v>
      </c>
      <c r="CC44">
        <v>86</v>
      </c>
      <c r="CD44">
        <v>104</v>
      </c>
      <c r="CE44" s="79">
        <v>97</v>
      </c>
      <c r="CF44">
        <f t="shared" si="9"/>
        <v>434</v>
      </c>
      <c r="CG44" s="80">
        <v>4971</v>
      </c>
      <c r="CH44" s="21">
        <f t="shared" si="10"/>
        <v>8.7306376986521828E-2</v>
      </c>
    </row>
    <row r="45" spans="1:86">
      <c r="A45" s="84" t="s">
        <v>48</v>
      </c>
      <c r="B45" s="85">
        <v>3536</v>
      </c>
      <c r="C45" s="85">
        <v>3531</v>
      </c>
      <c r="D45" s="82">
        <v>3466</v>
      </c>
      <c r="E45" s="82">
        <v>3476</v>
      </c>
      <c r="F45" s="82">
        <v>3104</v>
      </c>
      <c r="G45" s="82">
        <v>3023</v>
      </c>
      <c r="H45" s="85">
        <v>3054</v>
      </c>
      <c r="I45" s="87">
        <f t="shared" si="0"/>
        <v>3224.6</v>
      </c>
      <c r="J45" s="85">
        <v>3408</v>
      </c>
      <c r="K45" s="85">
        <v>3382</v>
      </c>
      <c r="L45" s="86">
        <v>3538</v>
      </c>
      <c r="M45" s="86">
        <v>3516</v>
      </c>
      <c r="N45" s="82">
        <v>3776</v>
      </c>
      <c r="O45" s="87">
        <f t="shared" si="11"/>
        <v>3524</v>
      </c>
      <c r="Q45" s="86">
        <v>47</v>
      </c>
      <c r="R45" s="86">
        <v>52</v>
      </c>
      <c r="S45" s="82">
        <v>48</v>
      </c>
      <c r="T45" s="82">
        <v>53</v>
      </c>
      <c r="U45" s="82">
        <v>48</v>
      </c>
      <c r="V45" s="82">
        <v>42</v>
      </c>
      <c r="W45" s="82">
        <v>45</v>
      </c>
      <c r="X45" s="87">
        <f t="shared" si="1"/>
        <v>47.2</v>
      </c>
      <c r="Y45" s="86">
        <v>56</v>
      </c>
      <c r="Z45" s="86">
        <v>48</v>
      </c>
      <c r="AA45" s="86">
        <v>50</v>
      </c>
      <c r="AB45" s="86">
        <v>50</v>
      </c>
      <c r="AC45" s="82">
        <v>65</v>
      </c>
      <c r="AD45" s="87">
        <f t="shared" si="2"/>
        <v>53.8</v>
      </c>
      <c r="AE45" s="88"/>
      <c r="AF45" s="89">
        <f t="shared" si="3"/>
        <v>19.53125</v>
      </c>
      <c r="AG45" s="89">
        <f t="shared" si="3"/>
        <v>20.308847760278958</v>
      </c>
      <c r="AH45" s="89">
        <f t="shared" si="3"/>
        <v>17.281728172817282</v>
      </c>
      <c r="AI45" s="89">
        <f t="shared" si="3"/>
        <v>15.92175594222677</v>
      </c>
      <c r="AJ45" s="89">
        <f t="shared" si="3"/>
        <v>13.880748943520775</v>
      </c>
      <c r="AK45" s="90">
        <f t="shared" si="4"/>
        <v>17.384866163768756</v>
      </c>
      <c r="AL45" s="89">
        <f t="shared" si="5"/>
        <v>17.540562550898954</v>
      </c>
      <c r="AM45" s="89">
        <f t="shared" si="5"/>
        <v>12.879336714159219</v>
      </c>
      <c r="AN45" s="89">
        <f t="shared" si="5"/>
        <v>14.820084178078133</v>
      </c>
      <c r="AO45" s="89">
        <f t="shared" si="5"/>
        <v>16.262806960481377</v>
      </c>
      <c r="AP45" s="89">
        <f t="shared" si="5"/>
        <v>19.728655112756854</v>
      </c>
      <c r="AQ45" s="90">
        <f t="shared" si="6"/>
        <v>16.246289103274911</v>
      </c>
      <c r="AR45" s="89"/>
      <c r="AS45" s="91">
        <f>S45/D45</f>
        <v>1.3848817080207732E-2</v>
      </c>
      <c r="AT45" s="91">
        <f>T45/E45</f>
        <v>1.5247410817031071E-2</v>
      </c>
      <c r="AU45" s="91">
        <f>U45/F45</f>
        <v>1.5463917525773196E-2</v>
      </c>
      <c r="AV45" s="91">
        <f>V45/G45</f>
        <v>1.3893483294740324E-2</v>
      </c>
      <c r="AW45" s="91">
        <f>W45/H45</f>
        <v>1.4734774066797643E-2</v>
      </c>
      <c r="AX45" s="92">
        <f t="shared" si="7"/>
        <v>1.4637680556909994E-2</v>
      </c>
      <c r="AY45" s="91">
        <f>Y45/J45</f>
        <v>1.6431924882629109E-2</v>
      </c>
      <c r="AZ45" s="91">
        <f>Z45/K45</f>
        <v>1.4192785334121822E-2</v>
      </c>
      <c r="BA45" s="91">
        <f>AA45/L45</f>
        <v>1.4132278123233465E-2</v>
      </c>
      <c r="BB45" s="91">
        <f>AB45/M45</f>
        <v>1.422070534698521E-2</v>
      </c>
      <c r="BC45" s="91">
        <f>AC45/N45</f>
        <v>1.7213983050847457E-2</v>
      </c>
      <c r="BD45" s="92">
        <f t="shared" si="8"/>
        <v>1.5238335347563411E-2</v>
      </c>
      <c r="BF45" s="93" t="s">
        <v>48</v>
      </c>
      <c r="BG45" s="78">
        <v>23514</v>
      </c>
      <c r="BH45">
        <v>24576</v>
      </c>
      <c r="BI45" s="1">
        <v>26097</v>
      </c>
      <c r="BJ45" s="1">
        <v>27775</v>
      </c>
      <c r="BK45" s="78">
        <v>26379</v>
      </c>
      <c r="BL45" s="78">
        <v>32419</v>
      </c>
      <c r="BM45" s="78">
        <v>31926</v>
      </c>
      <c r="BN45" s="78">
        <v>37269</v>
      </c>
      <c r="BO45" s="78">
        <v>33738</v>
      </c>
      <c r="BP45" s="78">
        <v>30745</v>
      </c>
      <c r="BQ45" s="78">
        <v>32947</v>
      </c>
      <c r="BR45" s="78"/>
      <c r="BS45" s="99" t="s">
        <v>48</v>
      </c>
      <c r="BT45" s="95">
        <v>427</v>
      </c>
      <c r="BU45" s="95">
        <v>385</v>
      </c>
      <c r="BV45" s="96">
        <v>410</v>
      </c>
      <c r="BW45" s="96">
        <v>435</v>
      </c>
      <c r="BX45" s="96">
        <v>350</v>
      </c>
      <c r="BY45" s="96">
        <v>349</v>
      </c>
      <c r="BZ45" s="97">
        <v>425</v>
      </c>
      <c r="CA45" s="98">
        <v>482</v>
      </c>
      <c r="CB45" s="98">
        <v>480</v>
      </c>
      <c r="CC45">
        <v>476</v>
      </c>
      <c r="CD45">
        <v>537</v>
      </c>
      <c r="CE45" s="79">
        <v>672</v>
      </c>
      <c r="CF45">
        <f t="shared" si="9"/>
        <v>2647</v>
      </c>
      <c r="CG45" s="80">
        <v>17620</v>
      </c>
      <c r="CH45" s="21">
        <f t="shared" si="10"/>
        <v>0.15022701475595915</v>
      </c>
    </row>
    <row r="46" spans="1:86">
      <c r="A46" s="84" t="s">
        <v>49</v>
      </c>
      <c r="B46" s="82">
        <v>282</v>
      </c>
      <c r="C46" s="82">
        <v>287</v>
      </c>
      <c r="D46" s="82">
        <v>299</v>
      </c>
      <c r="E46" s="82">
        <v>276</v>
      </c>
      <c r="F46" s="82">
        <v>244</v>
      </c>
      <c r="G46" s="82">
        <v>253</v>
      </c>
      <c r="H46" s="82">
        <v>243</v>
      </c>
      <c r="I46" s="87">
        <f t="shared" si="0"/>
        <v>263</v>
      </c>
      <c r="J46" s="82">
        <v>217</v>
      </c>
      <c r="K46" s="82">
        <v>220</v>
      </c>
      <c r="L46" s="86">
        <v>256</v>
      </c>
      <c r="M46" s="86">
        <v>276</v>
      </c>
      <c r="N46" s="82">
        <v>281</v>
      </c>
      <c r="O46" s="87">
        <f t="shared" si="11"/>
        <v>250</v>
      </c>
      <c r="Q46" s="86">
        <v>3</v>
      </c>
      <c r="R46" s="86">
        <v>10</v>
      </c>
      <c r="S46" s="82">
        <v>6</v>
      </c>
      <c r="T46" s="82">
        <v>4</v>
      </c>
      <c r="U46" s="82">
        <v>5</v>
      </c>
      <c r="V46" s="82">
        <v>7</v>
      </c>
      <c r="W46" s="82">
        <v>5</v>
      </c>
      <c r="X46" s="87">
        <f t="shared" si="1"/>
        <v>5.4</v>
      </c>
      <c r="Y46" s="86">
        <v>3</v>
      </c>
      <c r="Z46" s="86">
        <v>6</v>
      </c>
      <c r="AA46" s="86">
        <v>9</v>
      </c>
      <c r="AB46" s="86">
        <v>5</v>
      </c>
      <c r="AC46" s="82">
        <v>5</v>
      </c>
      <c r="AD46" s="87">
        <f t="shared" si="2"/>
        <v>5.6</v>
      </c>
      <c r="AE46" s="88"/>
      <c r="AF46" s="89">
        <f t="shared" si="3"/>
        <v>7.351139426611125</v>
      </c>
      <c r="AG46" s="89">
        <f t="shared" si="3"/>
        <v>4.543389368468878</v>
      </c>
      <c r="AH46" s="89">
        <f t="shared" si="3"/>
        <v>5.185646131507986</v>
      </c>
      <c r="AI46" s="89">
        <f t="shared" si="3"/>
        <v>8.0962294702752722</v>
      </c>
      <c r="AJ46" s="89">
        <f t="shared" si="3"/>
        <v>5.1802735184417736</v>
      </c>
      <c r="AK46" s="90">
        <f t="shared" si="4"/>
        <v>6.071335583061007</v>
      </c>
      <c r="AL46" s="89">
        <f t="shared" si="5"/>
        <v>2.3485204321277595</v>
      </c>
      <c r="AM46" s="89">
        <f t="shared" si="5"/>
        <v>5.5715479617420378</v>
      </c>
      <c r="AN46" s="89">
        <f t="shared" si="5"/>
        <v>8.9365504915102765</v>
      </c>
      <c r="AO46" s="89">
        <f t="shared" si="5"/>
        <v>3.6461751622547949</v>
      </c>
      <c r="AP46" s="89">
        <f t="shared" si="5"/>
        <v>5.3039142887450943</v>
      </c>
      <c r="AQ46" s="90">
        <f t="shared" si="6"/>
        <v>5.1613416672759929</v>
      </c>
      <c r="AR46" s="89"/>
      <c r="AS46" s="91">
        <f>S46/D46</f>
        <v>2.0066889632107024E-2</v>
      </c>
      <c r="AT46" s="91">
        <f>T46/E46</f>
        <v>1.4492753623188406E-2</v>
      </c>
      <c r="AU46" s="91">
        <f>U46/F46</f>
        <v>2.0491803278688523E-2</v>
      </c>
      <c r="AV46" s="91">
        <f>V46/G46</f>
        <v>2.766798418972332E-2</v>
      </c>
      <c r="AW46" s="91">
        <f>W46/H46</f>
        <v>2.0576131687242798E-2</v>
      </c>
      <c r="AX46" s="92">
        <f t="shared" si="7"/>
        <v>2.0659112482190014E-2</v>
      </c>
      <c r="AY46" s="91">
        <f>Y46/J46</f>
        <v>1.3824884792626729E-2</v>
      </c>
      <c r="AZ46" s="91">
        <f>Z46/K46</f>
        <v>2.7272727272727271E-2</v>
      </c>
      <c r="BA46" s="91">
        <f>AA46/L46</f>
        <v>3.515625E-2</v>
      </c>
      <c r="BB46" s="91">
        <f>AB46/M46</f>
        <v>1.8115942028985508E-2</v>
      </c>
      <c r="BC46" s="91">
        <f>AC46/N46</f>
        <v>1.7793594306049824E-2</v>
      </c>
      <c r="BD46" s="92">
        <f t="shared" si="8"/>
        <v>2.2432679680077866E-2</v>
      </c>
      <c r="BF46" s="93" t="s">
        <v>49</v>
      </c>
      <c r="BG46" s="78">
        <v>7567</v>
      </c>
      <c r="BH46">
        <v>8162</v>
      </c>
      <c r="BI46" s="1">
        <v>8804</v>
      </c>
      <c r="BJ46" s="1">
        <v>9642</v>
      </c>
      <c r="BK46" s="78">
        <v>8646</v>
      </c>
      <c r="BL46" s="78">
        <v>9652</v>
      </c>
      <c r="BM46" s="78">
        <v>12774</v>
      </c>
      <c r="BN46" s="78">
        <v>10769</v>
      </c>
      <c r="BO46" s="78">
        <v>10071</v>
      </c>
      <c r="BP46" s="78">
        <v>13713</v>
      </c>
      <c r="BQ46" s="78">
        <v>9427</v>
      </c>
      <c r="BR46" s="78"/>
      <c r="BS46" s="99" t="s">
        <v>49</v>
      </c>
      <c r="BT46" s="95">
        <v>20</v>
      </c>
      <c r="BU46" s="95">
        <v>29</v>
      </c>
      <c r="BV46" s="96">
        <v>32</v>
      </c>
      <c r="BW46" s="96">
        <v>32</v>
      </c>
      <c r="BX46" s="96">
        <v>19</v>
      </c>
      <c r="BY46" s="96">
        <v>28</v>
      </c>
      <c r="BZ46" s="97">
        <v>30</v>
      </c>
      <c r="CA46" s="98">
        <v>28</v>
      </c>
      <c r="CB46" s="98">
        <v>28</v>
      </c>
      <c r="CC46">
        <v>32</v>
      </c>
      <c r="CD46">
        <v>46</v>
      </c>
      <c r="CE46" s="79">
        <v>35</v>
      </c>
      <c r="CF46">
        <f t="shared" si="9"/>
        <v>169</v>
      </c>
      <c r="CG46" s="80">
        <v>1250</v>
      </c>
      <c r="CH46" s="21">
        <f t="shared" si="10"/>
        <v>0.13519999999999999</v>
      </c>
    </row>
    <row r="47" spans="1:86">
      <c r="A47" s="84" t="s">
        <v>50</v>
      </c>
      <c r="B47" s="82">
        <v>73</v>
      </c>
      <c r="C47" s="82">
        <v>87</v>
      </c>
      <c r="D47" s="82">
        <v>66</v>
      </c>
      <c r="E47" s="82">
        <v>73</v>
      </c>
      <c r="F47" s="82">
        <v>74</v>
      </c>
      <c r="G47" s="82">
        <v>71</v>
      </c>
      <c r="H47" s="82">
        <v>55</v>
      </c>
      <c r="I47" s="87">
        <f t="shared" si="0"/>
        <v>67.8</v>
      </c>
      <c r="J47" s="82">
        <v>77</v>
      </c>
      <c r="K47" s="82">
        <v>69</v>
      </c>
      <c r="L47" s="86">
        <v>44</v>
      </c>
      <c r="M47" s="86">
        <v>57</v>
      </c>
      <c r="N47" s="82">
        <v>62</v>
      </c>
      <c r="O47" s="87">
        <f t="shared" si="11"/>
        <v>61.8</v>
      </c>
      <c r="Q47" s="86">
        <v>0</v>
      </c>
      <c r="R47" s="86">
        <v>0</v>
      </c>
      <c r="S47" s="82">
        <v>0</v>
      </c>
      <c r="T47" s="82">
        <v>0</v>
      </c>
      <c r="U47" s="82">
        <v>0</v>
      </c>
      <c r="V47" s="82">
        <v>1</v>
      </c>
      <c r="W47" s="82">
        <v>0</v>
      </c>
      <c r="X47" s="87">
        <f t="shared" si="1"/>
        <v>0.2</v>
      </c>
      <c r="Y47" s="86">
        <v>0</v>
      </c>
      <c r="Z47" s="86">
        <v>0</v>
      </c>
      <c r="AA47" s="86">
        <v>0</v>
      </c>
      <c r="AB47" s="86">
        <v>4</v>
      </c>
      <c r="AC47" s="82">
        <v>1</v>
      </c>
      <c r="AD47" s="87">
        <f t="shared" si="2"/>
        <v>1</v>
      </c>
      <c r="AE47" s="88"/>
      <c r="AF47" s="89">
        <f t="shared" si="3"/>
        <v>0</v>
      </c>
      <c r="AG47" s="89">
        <f t="shared" si="3"/>
        <v>0</v>
      </c>
      <c r="AH47" s="89">
        <f t="shared" si="3"/>
        <v>0</v>
      </c>
      <c r="AI47" s="89">
        <f t="shared" si="3"/>
        <v>5.3561863952865556</v>
      </c>
      <c r="AJ47" s="89">
        <f t="shared" si="3"/>
        <v>0</v>
      </c>
      <c r="AK47" s="90">
        <f t="shared" si="4"/>
        <v>1.071237279057311</v>
      </c>
      <c r="AL47" s="89">
        <f t="shared" si="5"/>
        <v>0</v>
      </c>
      <c r="AM47" s="89">
        <f t="shared" si="5"/>
        <v>0</v>
      </c>
      <c r="AN47" s="89">
        <f t="shared" si="5"/>
        <v>0</v>
      </c>
      <c r="AO47" s="89">
        <f t="shared" si="5"/>
        <v>16.494845360824744</v>
      </c>
      <c r="AP47" s="89">
        <f t="shared" si="5"/>
        <v>4.9776007964161275</v>
      </c>
      <c r="AQ47" s="90">
        <f t="shared" si="6"/>
        <v>4.294489231448174</v>
      </c>
      <c r="AR47" s="89"/>
      <c r="AS47" s="91">
        <f>S47/D47</f>
        <v>0</v>
      </c>
      <c r="AT47" s="91">
        <f>T47/E47</f>
        <v>0</v>
      </c>
      <c r="AU47" s="91">
        <f>U47/F47</f>
        <v>0</v>
      </c>
      <c r="AV47" s="91">
        <f>V47/G47</f>
        <v>1.4084507042253521E-2</v>
      </c>
      <c r="AW47" s="91">
        <f>W47/H47</f>
        <v>0</v>
      </c>
      <c r="AX47" s="92">
        <f t="shared" si="7"/>
        <v>2.8169014084507044E-3</v>
      </c>
      <c r="AY47" s="91">
        <f>Y47/J47</f>
        <v>0</v>
      </c>
      <c r="AZ47" s="91">
        <f>Z47/K47</f>
        <v>0</v>
      </c>
      <c r="BA47" s="91">
        <f>AA47/L47</f>
        <v>0</v>
      </c>
      <c r="BB47" s="91">
        <f>AB47/M47</f>
        <v>7.0175438596491224E-2</v>
      </c>
      <c r="BC47" s="91">
        <f>AC47/N47</f>
        <v>1.6129032258064516E-2</v>
      </c>
      <c r="BD47" s="92">
        <f t="shared" si="8"/>
        <v>1.7260894170911149E-2</v>
      </c>
      <c r="BF47" s="93" t="s">
        <v>50</v>
      </c>
      <c r="BG47" s="78">
        <v>1497</v>
      </c>
      <c r="BH47">
        <v>1632</v>
      </c>
      <c r="BI47" s="1">
        <v>1825</v>
      </c>
      <c r="BJ47" s="1">
        <v>2287</v>
      </c>
      <c r="BK47" s="78">
        <v>1867</v>
      </c>
      <c r="BL47" s="78">
        <v>2570</v>
      </c>
      <c r="BM47" s="78">
        <v>3121</v>
      </c>
      <c r="BN47" s="78">
        <v>2852</v>
      </c>
      <c r="BO47" s="78">
        <v>1921</v>
      </c>
      <c r="BP47" s="78">
        <v>2425</v>
      </c>
      <c r="BQ47" s="78">
        <v>2009</v>
      </c>
      <c r="BR47" s="78"/>
      <c r="BS47" s="99" t="s">
        <v>50</v>
      </c>
      <c r="BT47" s="95">
        <v>3</v>
      </c>
      <c r="BU47" s="95">
        <v>0</v>
      </c>
      <c r="BV47" s="96">
        <v>4</v>
      </c>
      <c r="BW47" s="96">
        <v>1</v>
      </c>
      <c r="BX47" s="96">
        <v>5</v>
      </c>
      <c r="BY47" s="96">
        <v>4</v>
      </c>
      <c r="BZ47" s="97">
        <v>3</v>
      </c>
      <c r="CA47" s="98">
        <v>10</v>
      </c>
      <c r="CB47" s="98">
        <v>5</v>
      </c>
      <c r="CC47">
        <v>5</v>
      </c>
      <c r="CD47">
        <v>5</v>
      </c>
      <c r="CE47" s="79">
        <v>4</v>
      </c>
      <c r="CF47">
        <f t="shared" si="9"/>
        <v>29</v>
      </c>
      <c r="CG47" s="80">
        <v>309</v>
      </c>
      <c r="CH47" s="21">
        <f t="shared" si="10"/>
        <v>9.3851132686084138E-2</v>
      </c>
    </row>
    <row r="48" spans="1:86">
      <c r="A48" s="84" t="s">
        <v>51</v>
      </c>
      <c r="B48" s="82">
        <v>947</v>
      </c>
      <c r="C48" s="82">
        <v>962</v>
      </c>
      <c r="D48" s="82">
        <v>1027</v>
      </c>
      <c r="E48" s="82">
        <v>825</v>
      </c>
      <c r="F48" s="82">
        <v>758</v>
      </c>
      <c r="G48" s="82">
        <v>740</v>
      </c>
      <c r="H48" s="82">
        <v>764</v>
      </c>
      <c r="I48" s="87">
        <f t="shared" si="0"/>
        <v>822.8</v>
      </c>
      <c r="J48" s="82">
        <v>776</v>
      </c>
      <c r="K48" s="82">
        <v>740</v>
      </c>
      <c r="L48" s="86">
        <v>703</v>
      </c>
      <c r="M48" s="86">
        <v>753</v>
      </c>
      <c r="N48" s="82">
        <v>760</v>
      </c>
      <c r="O48" s="87">
        <f t="shared" si="11"/>
        <v>746.4</v>
      </c>
      <c r="Q48" s="86">
        <v>21</v>
      </c>
      <c r="R48" s="86">
        <v>12</v>
      </c>
      <c r="S48" s="82">
        <v>7</v>
      </c>
      <c r="T48" s="82">
        <v>13</v>
      </c>
      <c r="U48" s="82">
        <v>11</v>
      </c>
      <c r="V48" s="82">
        <v>12</v>
      </c>
      <c r="W48" s="82">
        <v>6</v>
      </c>
      <c r="X48" s="87">
        <f t="shared" si="1"/>
        <v>9.8000000000000007</v>
      </c>
      <c r="Y48" s="86">
        <v>11</v>
      </c>
      <c r="Z48" s="86">
        <v>8</v>
      </c>
      <c r="AA48" s="86">
        <v>12</v>
      </c>
      <c r="AB48" s="86">
        <v>15</v>
      </c>
      <c r="AC48" s="82">
        <v>10</v>
      </c>
      <c r="AD48" s="87">
        <f t="shared" si="2"/>
        <v>11.2</v>
      </c>
      <c r="AE48" s="88"/>
      <c r="AF48" s="89">
        <f t="shared" si="3"/>
        <v>7.6103500761035008</v>
      </c>
      <c r="AG48" s="89">
        <f t="shared" si="3"/>
        <v>11.025358324145534</v>
      </c>
      <c r="AH48" s="89">
        <f t="shared" si="3"/>
        <v>8.3777608530083789</v>
      </c>
      <c r="AI48" s="89">
        <f t="shared" si="3"/>
        <v>9.3088201070514316</v>
      </c>
      <c r="AJ48" s="89">
        <f t="shared" si="3"/>
        <v>4.4689408610159393</v>
      </c>
      <c r="AK48" s="90">
        <f t="shared" si="4"/>
        <v>8.1582460442649563</v>
      </c>
      <c r="AL48" s="89">
        <f t="shared" si="5"/>
        <v>7.2046109510086449</v>
      </c>
      <c r="AM48" s="89">
        <f t="shared" si="5"/>
        <v>4.2512488043362744</v>
      </c>
      <c r="AN48" s="89">
        <f t="shared" si="5"/>
        <v>6.7884822085195449</v>
      </c>
      <c r="AO48" s="89">
        <f t="shared" si="5"/>
        <v>8.8736393752957881</v>
      </c>
      <c r="AP48" s="89">
        <f t="shared" si="5"/>
        <v>5.8792404021400433</v>
      </c>
      <c r="AQ48" s="90">
        <f t="shared" si="6"/>
        <v>6.5994443482600591</v>
      </c>
      <c r="AR48" s="89"/>
      <c r="AS48" s="91">
        <f>S48/D48</f>
        <v>6.815968841285297E-3</v>
      </c>
      <c r="AT48" s="91">
        <f>T48/E48</f>
        <v>1.5757575757575758E-2</v>
      </c>
      <c r="AU48" s="91">
        <f>U48/F48</f>
        <v>1.4511873350923483E-2</v>
      </c>
      <c r="AV48" s="91">
        <f>V48/G48</f>
        <v>1.6216216216216217E-2</v>
      </c>
      <c r="AW48" s="91">
        <f>W48/H48</f>
        <v>7.8534031413612562E-3</v>
      </c>
      <c r="AX48" s="92">
        <f t="shared" si="7"/>
        <v>1.2231007461472402E-2</v>
      </c>
      <c r="AY48" s="91">
        <f>Y48/J48</f>
        <v>1.4175257731958763E-2</v>
      </c>
      <c r="AZ48" s="91">
        <f>Z48/K48</f>
        <v>1.0810810810810811E-2</v>
      </c>
      <c r="BA48" s="91">
        <f>AA48/L48</f>
        <v>1.7069701280227598E-2</v>
      </c>
      <c r="BB48" s="91">
        <f>AB48/M48</f>
        <v>1.9920318725099601E-2</v>
      </c>
      <c r="BC48" s="91">
        <f>AC48/N48</f>
        <v>1.3157894736842105E-2</v>
      </c>
      <c r="BD48" s="92">
        <f t="shared" si="8"/>
        <v>1.5026796656987775E-2</v>
      </c>
      <c r="BF48" s="93" t="s">
        <v>51</v>
      </c>
      <c r="BG48" s="78">
        <v>8243</v>
      </c>
      <c r="BH48">
        <v>9198</v>
      </c>
      <c r="BI48" s="1">
        <v>11791</v>
      </c>
      <c r="BJ48" s="1">
        <v>13130</v>
      </c>
      <c r="BK48" s="78">
        <v>12891</v>
      </c>
      <c r="BL48" s="78">
        <v>13426</v>
      </c>
      <c r="BM48" s="78">
        <v>15268</v>
      </c>
      <c r="BN48" s="78">
        <v>18818</v>
      </c>
      <c r="BO48" s="78">
        <v>17677</v>
      </c>
      <c r="BP48" s="78">
        <v>16904</v>
      </c>
      <c r="BQ48" s="78">
        <v>17009</v>
      </c>
      <c r="BR48" s="78"/>
      <c r="BS48" s="99" t="s">
        <v>51</v>
      </c>
      <c r="BT48" s="95">
        <v>88</v>
      </c>
      <c r="BU48" s="95">
        <v>82</v>
      </c>
      <c r="BV48" s="96">
        <v>88</v>
      </c>
      <c r="BW48" s="96">
        <v>75</v>
      </c>
      <c r="BX48" s="96">
        <v>74</v>
      </c>
      <c r="BY48" s="96">
        <v>73</v>
      </c>
      <c r="BZ48" s="97">
        <v>73</v>
      </c>
      <c r="CA48" s="98">
        <v>97</v>
      </c>
      <c r="CB48" s="98">
        <v>75</v>
      </c>
      <c r="CC48">
        <v>88</v>
      </c>
      <c r="CD48">
        <v>77</v>
      </c>
      <c r="CE48" s="79">
        <v>122</v>
      </c>
      <c r="CF48">
        <f t="shared" si="9"/>
        <v>459</v>
      </c>
      <c r="CG48" s="80">
        <v>3732</v>
      </c>
      <c r="CH48" s="21">
        <f t="shared" si="10"/>
        <v>0.1229903536977492</v>
      </c>
    </row>
    <row r="49" spans="1:86">
      <c r="A49" s="84" t="s">
        <v>52</v>
      </c>
      <c r="B49" s="82">
        <v>649</v>
      </c>
      <c r="C49" s="82">
        <v>633</v>
      </c>
      <c r="D49" s="82">
        <v>571</v>
      </c>
      <c r="E49" s="82">
        <v>521</v>
      </c>
      <c r="F49" s="82">
        <v>492</v>
      </c>
      <c r="G49" s="82">
        <v>460</v>
      </c>
      <c r="H49" s="82">
        <v>454</v>
      </c>
      <c r="I49" s="87">
        <f t="shared" si="0"/>
        <v>499.6</v>
      </c>
      <c r="J49" s="82">
        <v>438</v>
      </c>
      <c r="K49" s="82">
        <v>436</v>
      </c>
      <c r="L49" s="86">
        <v>462</v>
      </c>
      <c r="M49" s="86">
        <v>568</v>
      </c>
      <c r="N49" s="82">
        <v>537</v>
      </c>
      <c r="O49" s="87">
        <f t="shared" si="11"/>
        <v>488.2</v>
      </c>
      <c r="Q49" s="86">
        <v>13</v>
      </c>
      <c r="R49" s="86">
        <v>7</v>
      </c>
      <c r="S49" s="82">
        <v>14</v>
      </c>
      <c r="T49" s="82">
        <v>9</v>
      </c>
      <c r="U49" s="82">
        <v>9</v>
      </c>
      <c r="V49" s="82">
        <v>6</v>
      </c>
      <c r="W49" s="82">
        <v>11</v>
      </c>
      <c r="X49" s="87">
        <f t="shared" si="1"/>
        <v>9.8000000000000007</v>
      </c>
      <c r="Y49" s="86">
        <v>12</v>
      </c>
      <c r="Z49" s="86">
        <v>11</v>
      </c>
      <c r="AA49" s="86">
        <v>7</v>
      </c>
      <c r="AB49" s="86">
        <v>14</v>
      </c>
      <c r="AC49" s="82">
        <v>17</v>
      </c>
      <c r="AD49" s="87">
        <f t="shared" si="2"/>
        <v>12.2</v>
      </c>
      <c r="AE49" s="88"/>
      <c r="AF49" s="89">
        <f t="shared" si="3"/>
        <v>6.7239805965131358</v>
      </c>
      <c r="AG49" s="89">
        <f t="shared" si="3"/>
        <v>3.758927452700163</v>
      </c>
      <c r="AH49" s="89">
        <f t="shared" si="3"/>
        <v>3.3863867253640367</v>
      </c>
      <c r="AI49" s="89">
        <f t="shared" si="3"/>
        <v>2.1520803443328549</v>
      </c>
      <c r="AJ49" s="89">
        <f t="shared" si="3"/>
        <v>4.2903389367760054</v>
      </c>
      <c r="AK49" s="90">
        <f t="shared" si="4"/>
        <v>4.0623428111372393</v>
      </c>
      <c r="AL49" s="89">
        <f t="shared" si="5"/>
        <v>4.0413565486815068</v>
      </c>
      <c r="AM49" s="89">
        <f t="shared" si="5"/>
        <v>4.1055499570783418</v>
      </c>
      <c r="AN49" s="89">
        <f t="shared" si="5"/>
        <v>2.1398875030569822</v>
      </c>
      <c r="AO49" s="89">
        <f t="shared" si="5"/>
        <v>4.2614068730405137</v>
      </c>
      <c r="AP49" s="89">
        <f t="shared" si="5"/>
        <v>5.6983876914825871</v>
      </c>
      <c r="AQ49" s="90">
        <f t="shared" si="6"/>
        <v>4.0493177146679864</v>
      </c>
      <c r="AR49" s="89"/>
      <c r="AS49" s="91">
        <f>S49/D49</f>
        <v>2.4518388791593695E-2</v>
      </c>
      <c r="AT49" s="91">
        <f>T49/E49</f>
        <v>1.7274472168905951E-2</v>
      </c>
      <c r="AU49" s="91">
        <f>U49/F49</f>
        <v>1.8292682926829267E-2</v>
      </c>
      <c r="AV49" s="91">
        <f>V49/G49</f>
        <v>1.3043478260869565E-2</v>
      </c>
      <c r="AW49" s="91">
        <f>W49/H49</f>
        <v>2.4229074889867842E-2</v>
      </c>
      <c r="AX49" s="92">
        <f t="shared" si="7"/>
        <v>1.9471619407613262E-2</v>
      </c>
      <c r="AY49" s="91">
        <f>Y49/J49</f>
        <v>2.7397260273972601E-2</v>
      </c>
      <c r="AZ49" s="91">
        <f>Z49/K49</f>
        <v>2.5229357798165139E-2</v>
      </c>
      <c r="BA49" s="91">
        <f>AA49/L49</f>
        <v>1.5151515151515152E-2</v>
      </c>
      <c r="BB49" s="91">
        <f>AB49/M49</f>
        <v>2.464788732394366E-2</v>
      </c>
      <c r="BC49" s="91">
        <f>AC49/N49</f>
        <v>3.165735567970205E-2</v>
      </c>
      <c r="BD49" s="92">
        <f t="shared" si="8"/>
        <v>2.4816675245459718E-2</v>
      </c>
      <c r="BF49" s="93" t="s">
        <v>52</v>
      </c>
      <c r="BG49" s="78">
        <v>21790</v>
      </c>
      <c r="BH49">
        <v>20821</v>
      </c>
      <c r="BI49" s="1">
        <v>23943</v>
      </c>
      <c r="BJ49" s="1">
        <v>26577</v>
      </c>
      <c r="BK49" s="78">
        <v>27880</v>
      </c>
      <c r="BL49" s="78">
        <v>25639</v>
      </c>
      <c r="BM49" s="78">
        <v>29693</v>
      </c>
      <c r="BN49" s="78">
        <v>26793</v>
      </c>
      <c r="BO49" s="78">
        <v>32712</v>
      </c>
      <c r="BP49" s="78">
        <v>32853</v>
      </c>
      <c r="BQ49" s="78">
        <v>29833</v>
      </c>
      <c r="BR49" s="78"/>
      <c r="BS49" s="99" t="s">
        <v>52</v>
      </c>
      <c r="BT49" s="95">
        <v>72</v>
      </c>
      <c r="BU49" s="95">
        <v>67</v>
      </c>
      <c r="BV49" s="96">
        <v>60</v>
      </c>
      <c r="BW49" s="96">
        <v>63</v>
      </c>
      <c r="BX49" s="96">
        <v>59</v>
      </c>
      <c r="BY49" s="96">
        <v>61</v>
      </c>
      <c r="BZ49" s="97">
        <v>64</v>
      </c>
      <c r="CA49" s="98">
        <v>71</v>
      </c>
      <c r="CB49" s="98">
        <v>49</v>
      </c>
      <c r="CC49">
        <v>75</v>
      </c>
      <c r="CD49">
        <v>85</v>
      </c>
      <c r="CE49" s="79">
        <v>84</v>
      </c>
      <c r="CF49">
        <f t="shared" si="9"/>
        <v>364</v>
      </c>
      <c r="CG49" s="80">
        <v>2441</v>
      </c>
      <c r="CH49" s="21">
        <f t="shared" si="10"/>
        <v>0.14911921343711593</v>
      </c>
    </row>
    <row r="50" spans="1:86">
      <c r="A50" s="84" t="s">
        <v>53</v>
      </c>
      <c r="B50" s="82">
        <v>374</v>
      </c>
      <c r="C50" s="82">
        <v>410</v>
      </c>
      <c r="D50" s="82">
        <v>432</v>
      </c>
      <c r="E50" s="82">
        <v>378</v>
      </c>
      <c r="F50" s="82">
        <v>357</v>
      </c>
      <c r="G50" s="82">
        <v>315</v>
      </c>
      <c r="H50" s="82">
        <v>338</v>
      </c>
      <c r="I50" s="87">
        <f t="shared" si="0"/>
        <v>364</v>
      </c>
      <c r="J50" s="82">
        <v>339</v>
      </c>
      <c r="K50" s="82">
        <v>332</v>
      </c>
      <c r="L50" s="86">
        <v>272</v>
      </c>
      <c r="M50" s="86">
        <v>268</v>
      </c>
      <c r="N50" s="82">
        <v>269</v>
      </c>
      <c r="O50" s="87">
        <f t="shared" si="11"/>
        <v>296</v>
      </c>
      <c r="Q50" s="86">
        <v>2</v>
      </c>
      <c r="R50" s="86">
        <v>1</v>
      </c>
      <c r="S50" s="82">
        <v>1</v>
      </c>
      <c r="T50" s="82">
        <v>2</v>
      </c>
      <c r="U50" s="82">
        <v>0</v>
      </c>
      <c r="V50" s="82">
        <v>3</v>
      </c>
      <c r="W50" s="82">
        <v>0</v>
      </c>
      <c r="X50" s="87">
        <f t="shared" si="1"/>
        <v>1.2</v>
      </c>
      <c r="Y50" s="86">
        <v>1</v>
      </c>
      <c r="Z50" s="86">
        <v>0</v>
      </c>
      <c r="AA50" s="86">
        <v>2</v>
      </c>
      <c r="AB50" s="86">
        <v>1</v>
      </c>
      <c r="AC50" s="82">
        <v>1</v>
      </c>
      <c r="AD50" s="87">
        <f t="shared" si="2"/>
        <v>1</v>
      </c>
      <c r="AE50" s="88"/>
      <c r="AF50" s="89">
        <f t="shared" si="3"/>
        <v>9.624639076034649</v>
      </c>
      <c r="AG50" s="89">
        <f t="shared" si="3"/>
        <v>16.58374792703151</v>
      </c>
      <c r="AH50" s="89">
        <f t="shared" si="3"/>
        <v>0</v>
      </c>
      <c r="AI50" s="89">
        <f t="shared" si="3"/>
        <v>32.223415682062303</v>
      </c>
      <c r="AJ50" s="89">
        <f t="shared" si="3"/>
        <v>0</v>
      </c>
      <c r="AK50" s="90">
        <f t="shared" si="4"/>
        <v>11.686360537025692</v>
      </c>
      <c r="AL50" s="89">
        <f t="shared" si="5"/>
        <v>15.337423312883436</v>
      </c>
      <c r="AM50" s="89">
        <f t="shared" si="5"/>
        <v>0</v>
      </c>
      <c r="AN50" s="89">
        <f t="shared" si="5"/>
        <v>10.330578512396695</v>
      </c>
      <c r="AO50" s="89">
        <f t="shared" si="5"/>
        <v>8.7950747581354438</v>
      </c>
      <c r="AP50" s="89">
        <f t="shared" si="5"/>
        <v>12.468827930174564</v>
      </c>
      <c r="AQ50" s="90">
        <f t="shared" si="6"/>
        <v>9.3863809027180274</v>
      </c>
      <c r="AR50" s="89"/>
      <c r="AS50" s="91">
        <f>S50/D50</f>
        <v>2.3148148148148147E-3</v>
      </c>
      <c r="AT50" s="91">
        <f>T50/E50</f>
        <v>5.2910052910052907E-3</v>
      </c>
      <c r="AU50" s="91">
        <f>U50/F50</f>
        <v>0</v>
      </c>
      <c r="AV50" s="91">
        <f>V50/G50</f>
        <v>9.5238095238095247E-3</v>
      </c>
      <c r="AW50" s="91">
        <f>W50/H50</f>
        <v>0</v>
      </c>
      <c r="AX50" s="92">
        <f t="shared" si="7"/>
        <v>3.425925925925926E-3</v>
      </c>
      <c r="AY50" s="91">
        <f>Y50/J50</f>
        <v>2.9498525073746312E-3</v>
      </c>
      <c r="AZ50" s="91">
        <f>Z50/K50</f>
        <v>0</v>
      </c>
      <c r="BA50" s="91">
        <f>AA50/L50</f>
        <v>7.3529411764705881E-3</v>
      </c>
      <c r="BB50" s="91">
        <f>AB50/M50</f>
        <v>3.7313432835820895E-3</v>
      </c>
      <c r="BC50" s="91">
        <f>AC50/N50</f>
        <v>3.7174721189591076E-3</v>
      </c>
      <c r="BD50" s="92">
        <f t="shared" si="8"/>
        <v>3.5503218172772836E-3</v>
      </c>
      <c r="BF50" s="93" t="s">
        <v>53</v>
      </c>
      <c r="BG50" s="78">
        <v>872</v>
      </c>
      <c r="BH50">
        <v>1039</v>
      </c>
      <c r="BI50" s="1">
        <v>1206</v>
      </c>
      <c r="BJ50" s="1">
        <v>1253</v>
      </c>
      <c r="BK50" s="78">
        <v>931</v>
      </c>
      <c r="BL50" s="78">
        <v>586</v>
      </c>
      <c r="BM50" s="78">
        <v>652</v>
      </c>
      <c r="BN50" s="78">
        <v>559</v>
      </c>
      <c r="BO50" s="78">
        <v>1936</v>
      </c>
      <c r="BP50" s="78">
        <v>1137</v>
      </c>
      <c r="BQ50" s="78">
        <v>802</v>
      </c>
      <c r="BR50" s="78"/>
      <c r="BS50" s="99" t="s">
        <v>53</v>
      </c>
      <c r="BT50" s="95">
        <v>23</v>
      </c>
      <c r="BU50" s="95">
        <v>21</v>
      </c>
      <c r="BV50" s="96">
        <v>27</v>
      </c>
      <c r="BW50" s="96">
        <v>13</v>
      </c>
      <c r="BX50" s="96">
        <v>21</v>
      </c>
      <c r="BY50" s="96">
        <v>13</v>
      </c>
      <c r="BZ50" s="97">
        <v>20</v>
      </c>
      <c r="CA50" s="98">
        <v>31</v>
      </c>
      <c r="CB50" s="98">
        <v>28</v>
      </c>
      <c r="CC50">
        <v>19</v>
      </c>
      <c r="CD50">
        <v>19</v>
      </c>
      <c r="CE50" s="79">
        <v>24</v>
      </c>
      <c r="CF50">
        <f t="shared" si="9"/>
        <v>121</v>
      </c>
      <c r="CG50" s="80">
        <v>1480</v>
      </c>
      <c r="CH50" s="21">
        <f t="shared" si="10"/>
        <v>8.1756756756756754E-2</v>
      </c>
    </row>
    <row r="51" spans="1:86">
      <c r="A51" s="84" t="s">
        <v>54</v>
      </c>
      <c r="B51" s="82">
        <v>815</v>
      </c>
      <c r="C51" s="82">
        <v>724</v>
      </c>
      <c r="D51" s="82">
        <v>756</v>
      </c>
      <c r="E51" s="82">
        <v>605</v>
      </c>
      <c r="F51" s="82">
        <v>561</v>
      </c>
      <c r="G51" s="82">
        <v>572</v>
      </c>
      <c r="H51" s="82">
        <v>582</v>
      </c>
      <c r="I51" s="87">
        <f t="shared" si="0"/>
        <v>615.20000000000005</v>
      </c>
      <c r="J51" s="82">
        <v>615</v>
      </c>
      <c r="K51" s="82">
        <v>543</v>
      </c>
      <c r="L51" s="86">
        <v>507</v>
      </c>
      <c r="M51" s="86">
        <v>566</v>
      </c>
      <c r="N51" s="82">
        <v>607</v>
      </c>
      <c r="O51" s="87">
        <f t="shared" si="11"/>
        <v>567.6</v>
      </c>
      <c r="Q51" s="86">
        <v>14</v>
      </c>
      <c r="R51" s="86">
        <v>8</v>
      </c>
      <c r="S51" s="82">
        <v>10</v>
      </c>
      <c r="T51" s="82">
        <v>9</v>
      </c>
      <c r="U51" s="82">
        <v>7</v>
      </c>
      <c r="V51" s="82">
        <v>9</v>
      </c>
      <c r="W51" s="82">
        <v>12</v>
      </c>
      <c r="X51" s="87">
        <f t="shared" si="1"/>
        <v>9.4</v>
      </c>
      <c r="Y51" s="86">
        <v>11</v>
      </c>
      <c r="Z51" s="86">
        <v>10</v>
      </c>
      <c r="AA51" s="86">
        <v>4</v>
      </c>
      <c r="AB51" s="86">
        <v>15</v>
      </c>
      <c r="AC51" s="82">
        <v>11</v>
      </c>
      <c r="AD51" s="87">
        <f t="shared" si="2"/>
        <v>10.199999999999999</v>
      </c>
      <c r="AE51" s="88"/>
      <c r="AF51" s="89">
        <f t="shared" si="3"/>
        <v>5.2129489652296304</v>
      </c>
      <c r="AG51" s="89">
        <f t="shared" si="3"/>
        <v>4.4273907910271548</v>
      </c>
      <c r="AH51" s="89">
        <f t="shared" si="3"/>
        <v>3.3739817804983852</v>
      </c>
      <c r="AI51" s="89">
        <f t="shared" si="3"/>
        <v>4.3377674956622325</v>
      </c>
      <c r="AJ51" s="89">
        <f t="shared" si="3"/>
        <v>6.2902972165434816</v>
      </c>
      <c r="AK51" s="90">
        <f t="shared" si="4"/>
        <v>4.728477249792177</v>
      </c>
      <c r="AL51" s="89">
        <f t="shared" si="5"/>
        <v>4.4978737324174025</v>
      </c>
      <c r="AM51" s="89">
        <f t="shared" si="5"/>
        <v>4.2593065848879803</v>
      </c>
      <c r="AN51" s="89">
        <f t="shared" si="5"/>
        <v>1.7582417582417582</v>
      </c>
      <c r="AO51" s="89">
        <f t="shared" si="5"/>
        <v>6.2945866554762899</v>
      </c>
      <c r="AP51" s="89">
        <f t="shared" si="5"/>
        <v>5.3640220412542066</v>
      </c>
      <c r="AQ51" s="90">
        <f t="shared" si="6"/>
        <v>4.4348061544555275</v>
      </c>
      <c r="AR51" s="89"/>
      <c r="AS51" s="91">
        <f>S51/D51</f>
        <v>1.3227513227513227E-2</v>
      </c>
      <c r="AT51" s="91">
        <f>T51/E51</f>
        <v>1.487603305785124E-2</v>
      </c>
      <c r="AU51" s="91">
        <f>U51/F51</f>
        <v>1.2477718360071301E-2</v>
      </c>
      <c r="AV51" s="91">
        <f>V51/G51</f>
        <v>1.5734265734265736E-2</v>
      </c>
      <c r="AW51" s="91">
        <f>W51/H51</f>
        <v>2.0618556701030927E-2</v>
      </c>
      <c r="AX51" s="92">
        <f t="shared" si="7"/>
        <v>1.5386817416146486E-2</v>
      </c>
      <c r="AY51" s="91">
        <f>Y51/J51</f>
        <v>1.7886178861788619E-2</v>
      </c>
      <c r="AZ51" s="91">
        <f>Z51/K51</f>
        <v>1.841620626151013E-2</v>
      </c>
      <c r="BA51" s="91">
        <f>AA51/L51</f>
        <v>7.889546351084813E-3</v>
      </c>
      <c r="BB51" s="91">
        <f>AB51/M51</f>
        <v>2.6501766784452298E-2</v>
      </c>
      <c r="BC51" s="91">
        <f>AC51/N51</f>
        <v>1.8121911037891267E-2</v>
      </c>
      <c r="BD51" s="92">
        <f t="shared" si="8"/>
        <v>1.7763121859345428E-2</v>
      </c>
      <c r="BF51" s="93" t="s">
        <v>54</v>
      </c>
      <c r="BG51" s="78">
        <v>20066</v>
      </c>
      <c r="BH51">
        <v>19183</v>
      </c>
      <c r="BI51" s="1">
        <v>20328</v>
      </c>
      <c r="BJ51" s="1">
        <v>20747</v>
      </c>
      <c r="BK51" s="78">
        <v>20748</v>
      </c>
      <c r="BL51" s="78">
        <v>19077</v>
      </c>
      <c r="BM51" s="78">
        <v>24456</v>
      </c>
      <c r="BN51" s="78">
        <v>23478</v>
      </c>
      <c r="BO51" s="78">
        <v>22750</v>
      </c>
      <c r="BP51" s="78">
        <v>23830</v>
      </c>
      <c r="BQ51" s="78">
        <v>20507</v>
      </c>
      <c r="BR51" s="78"/>
      <c r="BS51" s="94" t="s">
        <v>54</v>
      </c>
      <c r="BT51" s="95">
        <v>44</v>
      </c>
      <c r="BU51" s="95">
        <v>55</v>
      </c>
      <c r="BV51" s="96">
        <v>58</v>
      </c>
      <c r="BW51" s="96">
        <v>53</v>
      </c>
      <c r="BX51" s="96">
        <v>38</v>
      </c>
      <c r="BY51" s="96">
        <v>52</v>
      </c>
      <c r="BZ51" s="97">
        <v>57</v>
      </c>
      <c r="CA51" s="98">
        <v>45</v>
      </c>
      <c r="CB51" s="98">
        <v>37</v>
      </c>
      <c r="CC51">
        <v>45</v>
      </c>
      <c r="CD51">
        <v>57</v>
      </c>
      <c r="CE51" s="79">
        <v>51</v>
      </c>
      <c r="CF51">
        <f t="shared" si="9"/>
        <v>235</v>
      </c>
      <c r="CG51" s="80">
        <v>2838</v>
      </c>
      <c r="CH51" s="21">
        <f t="shared" si="10"/>
        <v>8.2804792107117692E-2</v>
      </c>
    </row>
    <row r="52" spans="1:86">
      <c r="A52" s="84" t="s">
        <v>55</v>
      </c>
      <c r="B52" s="86">
        <v>170</v>
      </c>
      <c r="C52" s="86">
        <v>195</v>
      </c>
      <c r="D52" s="82">
        <v>150</v>
      </c>
      <c r="E52" s="82">
        <v>159</v>
      </c>
      <c r="F52" s="82">
        <v>134</v>
      </c>
      <c r="G52" s="82">
        <v>155</v>
      </c>
      <c r="H52" s="82">
        <v>135</v>
      </c>
      <c r="I52" s="87">
        <f t="shared" si="0"/>
        <v>146.6</v>
      </c>
      <c r="J52" s="86">
        <v>123</v>
      </c>
      <c r="K52" s="86">
        <v>87</v>
      </c>
      <c r="L52" s="86">
        <v>150</v>
      </c>
      <c r="M52" s="86">
        <v>145</v>
      </c>
      <c r="N52" s="82">
        <v>112</v>
      </c>
      <c r="O52" s="87">
        <f t="shared" si="11"/>
        <v>123.4</v>
      </c>
      <c r="Q52" s="86">
        <v>2</v>
      </c>
      <c r="R52" s="86">
        <v>0</v>
      </c>
      <c r="S52" s="82">
        <v>0</v>
      </c>
      <c r="T52" s="82">
        <v>1</v>
      </c>
      <c r="U52" s="82">
        <v>2</v>
      </c>
      <c r="V52" s="82">
        <v>0</v>
      </c>
      <c r="W52" s="82">
        <v>1</v>
      </c>
      <c r="X52" s="87">
        <f t="shared" si="1"/>
        <v>0.8</v>
      </c>
      <c r="Y52" s="86">
        <v>0</v>
      </c>
      <c r="Z52" s="86">
        <v>0</v>
      </c>
      <c r="AA52" s="86">
        <v>5</v>
      </c>
      <c r="AB52" s="86">
        <v>0</v>
      </c>
      <c r="AC52" s="82">
        <v>1</v>
      </c>
      <c r="AD52" s="87">
        <f t="shared" si="2"/>
        <v>1.2</v>
      </c>
      <c r="AE52" s="88"/>
      <c r="AF52" s="89">
        <f t="shared" si="3"/>
        <v>0</v>
      </c>
      <c r="AG52" s="89">
        <f t="shared" si="3"/>
        <v>3.1525851197982346</v>
      </c>
      <c r="AH52" s="89">
        <f t="shared" si="3"/>
        <v>7.0472163495419311</v>
      </c>
      <c r="AI52" s="89">
        <f t="shared" si="3"/>
        <v>0</v>
      </c>
      <c r="AJ52" s="89">
        <f t="shared" si="3"/>
        <v>3.6337209302325579</v>
      </c>
      <c r="AK52" s="90">
        <f t="shared" si="4"/>
        <v>2.7667044799145448</v>
      </c>
      <c r="AL52" s="89">
        <f t="shared" si="5"/>
        <v>0</v>
      </c>
      <c r="AM52" s="89">
        <f t="shared" si="5"/>
        <v>0</v>
      </c>
      <c r="AN52" s="89">
        <f t="shared" si="5"/>
        <v>17.953321364452425</v>
      </c>
      <c r="AO52" s="89">
        <f t="shared" si="5"/>
        <v>0</v>
      </c>
      <c r="AP52" s="89">
        <f t="shared" si="5"/>
        <v>5.72737686139748</v>
      </c>
      <c r="AQ52" s="90">
        <f t="shared" si="6"/>
        <v>4.7361396451699811</v>
      </c>
      <c r="AR52" s="89"/>
      <c r="AS52" s="91">
        <f>S52/D52</f>
        <v>0</v>
      </c>
      <c r="AT52" s="91">
        <f>T52/E52</f>
        <v>6.2893081761006293E-3</v>
      </c>
      <c r="AU52" s="91">
        <f>U52/F52</f>
        <v>1.4925373134328358E-2</v>
      </c>
      <c r="AV52" s="91">
        <f>V52/G52</f>
        <v>0</v>
      </c>
      <c r="AW52" s="91">
        <f>W52/H52</f>
        <v>7.4074074074074077E-3</v>
      </c>
      <c r="AX52" s="92">
        <f t="shared" si="7"/>
        <v>5.7244177435672788E-3</v>
      </c>
      <c r="AY52" s="91">
        <f>Y52/J52</f>
        <v>0</v>
      </c>
      <c r="AZ52" s="91">
        <f>Z52/K52</f>
        <v>0</v>
      </c>
      <c r="BA52" s="91">
        <f>AA52/L52</f>
        <v>3.3333333333333333E-2</v>
      </c>
      <c r="BB52" s="91">
        <f>AB52/M52</f>
        <v>0</v>
      </c>
      <c r="BC52" s="91">
        <f>AC52/N52</f>
        <v>8.9285714285714281E-3</v>
      </c>
      <c r="BD52" s="92">
        <f t="shared" si="8"/>
        <v>8.4523809523809525E-3</v>
      </c>
      <c r="BF52" s="93" t="s">
        <v>55</v>
      </c>
      <c r="BG52" s="78">
        <v>2850</v>
      </c>
      <c r="BH52">
        <v>2629</v>
      </c>
      <c r="BI52" s="1">
        <v>3172</v>
      </c>
      <c r="BJ52" s="1">
        <v>2838</v>
      </c>
      <c r="BK52" s="78">
        <v>2392</v>
      </c>
      <c r="BL52" s="78">
        <v>2752</v>
      </c>
      <c r="BM52" s="78">
        <v>3374</v>
      </c>
      <c r="BN52" s="78">
        <v>2278</v>
      </c>
      <c r="BO52" s="78">
        <v>2785</v>
      </c>
      <c r="BP52" s="78">
        <v>1784</v>
      </c>
      <c r="BQ52" s="78">
        <v>1746</v>
      </c>
      <c r="BR52" s="78"/>
      <c r="BS52" s="99" t="s">
        <v>55</v>
      </c>
      <c r="BT52" s="95">
        <v>7</v>
      </c>
      <c r="BU52" s="95">
        <v>6</v>
      </c>
      <c r="BV52" s="96">
        <v>2</v>
      </c>
      <c r="BW52" s="96">
        <v>7</v>
      </c>
      <c r="BX52" s="96">
        <v>2</v>
      </c>
      <c r="BY52" s="96">
        <v>3</v>
      </c>
      <c r="BZ52" s="97">
        <v>6</v>
      </c>
      <c r="CA52" s="98">
        <v>6</v>
      </c>
      <c r="CB52" s="98">
        <v>4</v>
      </c>
      <c r="CC52">
        <v>5</v>
      </c>
      <c r="CD52">
        <v>5</v>
      </c>
      <c r="CE52" s="79">
        <v>5</v>
      </c>
      <c r="CF52">
        <f t="shared" si="9"/>
        <v>25</v>
      </c>
      <c r="CG52" s="80">
        <v>617</v>
      </c>
      <c r="CH52" s="21">
        <f t="shared" si="10"/>
        <v>4.0518638573743923E-2</v>
      </c>
    </row>
    <row r="53" spans="1:86" ht="19.5" thickBot="1">
      <c r="A53" s="84"/>
      <c r="B53" s="86"/>
      <c r="C53" s="86"/>
      <c r="D53" s="82"/>
      <c r="E53" s="82"/>
      <c r="F53" s="82"/>
      <c r="G53" s="82"/>
      <c r="H53" s="82"/>
      <c r="I53" s="79"/>
      <c r="J53" s="86"/>
      <c r="K53" s="86"/>
      <c r="L53" s="86"/>
      <c r="M53" s="86"/>
      <c r="N53" s="82"/>
      <c r="O53" s="82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82"/>
      <c r="AD53" s="82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F53" s="93"/>
      <c r="BG53" s="78"/>
      <c r="BI53" s="1"/>
      <c r="BJ53" s="1"/>
      <c r="BK53" s="78"/>
      <c r="BL53" s="78"/>
      <c r="BM53" s="78"/>
      <c r="BN53" s="78"/>
      <c r="BO53" s="78"/>
      <c r="BP53" s="78"/>
      <c r="BQ53" s="78"/>
      <c r="BR53" s="78"/>
    </row>
    <row r="54" spans="1:8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100" t="s">
        <v>125</v>
      </c>
      <c r="AD54" s="101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2"/>
      <c r="BG54" s="79"/>
      <c r="BK54" s="79"/>
      <c r="BL54" s="79"/>
      <c r="BM54" s="79"/>
      <c r="BN54" s="79"/>
      <c r="BO54" s="79"/>
      <c r="BP54" s="79"/>
      <c r="BQ54" s="79"/>
      <c r="BR54" s="79"/>
    </row>
    <row r="55" spans="1:8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7"/>
      <c r="M55" s="77"/>
      <c r="N55" s="79"/>
      <c r="O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104"/>
      <c r="AD55" s="105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2"/>
      <c r="BG55" s="79"/>
      <c r="BK55" s="79"/>
      <c r="BL55" s="79"/>
      <c r="BM55" s="79"/>
      <c r="BN55" s="79"/>
      <c r="BO55" s="79"/>
      <c r="BP55" s="79"/>
      <c r="BQ55" s="79"/>
      <c r="BR55" s="79"/>
    </row>
    <row r="56" spans="1:86" ht="19.5" thickBot="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7"/>
      <c r="M56" s="77"/>
      <c r="N56" s="79"/>
      <c r="O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106"/>
      <c r="AD56" s="107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2"/>
      <c r="BG56" s="79"/>
      <c r="BK56" s="79"/>
      <c r="BL56" s="79"/>
      <c r="BM56" s="79"/>
      <c r="BN56" s="79"/>
      <c r="BO56" s="79"/>
      <c r="BP56" s="79"/>
      <c r="BQ56" s="79"/>
      <c r="BR56" s="79"/>
    </row>
    <row r="57" spans="1:8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7"/>
      <c r="M57" s="77"/>
      <c r="N57" s="79"/>
      <c r="O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G57" s="79"/>
      <c r="BK57" s="79"/>
      <c r="BL57" s="79"/>
      <c r="BM57" s="79"/>
      <c r="BN57" s="79"/>
      <c r="BO57" s="79"/>
      <c r="BP57" s="79"/>
      <c r="BQ57" s="79"/>
      <c r="BR57" s="79"/>
    </row>
    <row r="58" spans="1:8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81"/>
      <c r="M58" s="81"/>
      <c r="N58" s="79"/>
      <c r="O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G58" s="79"/>
      <c r="BK58" s="79"/>
      <c r="BL58" s="79"/>
      <c r="BM58" s="79"/>
      <c r="BN58" s="79"/>
      <c r="BO58" s="79"/>
      <c r="BP58" s="79"/>
      <c r="BQ58" s="79"/>
      <c r="BR58" s="79"/>
    </row>
    <row r="59" spans="1:8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G59" s="79"/>
      <c r="BK59" s="79"/>
      <c r="BL59" s="79"/>
      <c r="BM59" s="79"/>
      <c r="BN59" s="79"/>
      <c r="BO59" s="79"/>
      <c r="BP59" s="79"/>
      <c r="BQ59" s="79"/>
      <c r="BR59" s="79"/>
    </row>
    <row r="60" spans="1:8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G60" s="79"/>
      <c r="BK60" s="79"/>
      <c r="BL60" s="79"/>
      <c r="BM60" s="79"/>
      <c r="BN60" s="79"/>
      <c r="BO60" s="79"/>
      <c r="BP60" s="79"/>
      <c r="BQ60" s="79"/>
      <c r="BR60" s="79"/>
    </row>
    <row r="61" spans="1:8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G61" s="79"/>
      <c r="BK61" s="79"/>
      <c r="BL61" s="79"/>
      <c r="BM61" s="79"/>
      <c r="BN61" s="79"/>
      <c r="BO61" s="79"/>
      <c r="BP61" s="79"/>
      <c r="BQ61" s="79"/>
      <c r="BR61" s="79"/>
    </row>
    <row r="62" spans="1:8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G62" s="79"/>
      <c r="BK62" s="79"/>
      <c r="BL62" s="79"/>
      <c r="BM62" s="79"/>
      <c r="BN62" s="79"/>
      <c r="BO62" s="79"/>
      <c r="BP62" s="79"/>
      <c r="BQ62" s="79"/>
      <c r="BR62" s="79"/>
    </row>
    <row r="63" spans="1:8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G63" s="79"/>
      <c r="BK63" s="79"/>
      <c r="BL63" s="79"/>
      <c r="BM63" s="79"/>
      <c r="BN63" s="79"/>
      <c r="BO63" s="79"/>
      <c r="BP63" s="79"/>
      <c r="BQ63" s="79"/>
      <c r="BR63" s="79"/>
    </row>
    <row r="64" spans="1:8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G64" s="79"/>
      <c r="BK64" s="79"/>
      <c r="BL64" s="79"/>
      <c r="BM64" s="79"/>
      <c r="BN64" s="79"/>
      <c r="BO64" s="79"/>
      <c r="BP64" s="79"/>
      <c r="BQ64" s="79"/>
      <c r="BR64" s="79"/>
    </row>
    <row r="65" spans="2:7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G65" s="79"/>
      <c r="BK65" s="79"/>
      <c r="BL65" s="79"/>
      <c r="BM65" s="79"/>
      <c r="BN65" s="79"/>
      <c r="BO65" s="79"/>
      <c r="BP65" s="79"/>
      <c r="BQ65" s="79"/>
      <c r="BR65" s="79"/>
    </row>
    <row r="66" spans="2:7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G66" s="79"/>
      <c r="BK66" s="79"/>
      <c r="BL66" s="79"/>
      <c r="BM66" s="79"/>
      <c r="BN66" s="79"/>
      <c r="BO66" s="79"/>
      <c r="BP66" s="79"/>
      <c r="BQ66" s="79"/>
      <c r="BR66" s="79"/>
    </row>
    <row r="67" spans="2:7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G67" s="79"/>
      <c r="BK67" s="79"/>
      <c r="BL67" s="79"/>
      <c r="BM67" s="79"/>
      <c r="BN67" s="79"/>
      <c r="BO67" s="79"/>
      <c r="BP67" s="79"/>
      <c r="BQ67" s="79"/>
      <c r="BR67" s="79"/>
    </row>
    <row r="68" spans="2:7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G68" s="79"/>
      <c r="BK68" s="79"/>
      <c r="BL68" s="79"/>
      <c r="BM68" s="79"/>
      <c r="BN68" s="79"/>
      <c r="BO68" s="79"/>
      <c r="BP68" s="79"/>
      <c r="BQ68" s="79"/>
      <c r="BR68" s="79"/>
    </row>
    <row r="69" spans="2:7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G69" s="79"/>
      <c r="BK69" s="79"/>
      <c r="BL69" s="79"/>
      <c r="BM69" s="79"/>
      <c r="BN69" s="79"/>
      <c r="BO69" s="79"/>
      <c r="BP69" s="79"/>
      <c r="BQ69" s="79"/>
      <c r="BR69" s="79"/>
    </row>
    <row r="70" spans="2:7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G70" s="79"/>
      <c r="BK70" s="79"/>
      <c r="BL70" s="79"/>
      <c r="BM70" s="79"/>
      <c r="BN70" s="79"/>
      <c r="BO70" s="79"/>
      <c r="BP70" s="79"/>
      <c r="BQ70" s="79"/>
      <c r="BR70" s="79"/>
    </row>
    <row r="71" spans="2:7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G71" s="79"/>
      <c r="BK71" s="79"/>
      <c r="BL71" s="79"/>
      <c r="BM71" s="79"/>
      <c r="BN71" s="79"/>
      <c r="BO71" s="79"/>
      <c r="BP71" s="79"/>
      <c r="BQ71" s="79"/>
      <c r="BR71" s="79"/>
    </row>
    <row r="72" spans="2:7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G72" s="79"/>
      <c r="BK72" s="79"/>
      <c r="BL72" s="79"/>
      <c r="BM72" s="79"/>
      <c r="BN72" s="79"/>
      <c r="BO72" s="79"/>
      <c r="BP72" s="79"/>
      <c r="BQ72" s="79"/>
      <c r="BR72" s="79"/>
    </row>
    <row r="73" spans="2:7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G73" s="79"/>
      <c r="BK73" s="79"/>
      <c r="BL73" s="79"/>
      <c r="BM73" s="79"/>
      <c r="BN73" s="79"/>
      <c r="BO73" s="79"/>
      <c r="BP73" s="79"/>
      <c r="BQ73" s="79"/>
      <c r="BR73" s="79"/>
    </row>
    <row r="74" spans="2:7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G74" s="79"/>
      <c r="BK74" s="79"/>
      <c r="BL74" s="79"/>
      <c r="BM74" s="79"/>
      <c r="BN74" s="79"/>
      <c r="BO74" s="79"/>
      <c r="BP74" s="79"/>
      <c r="BQ74" s="79"/>
      <c r="BR74" s="79"/>
    </row>
    <row r="75" spans="2:7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G75" s="79"/>
      <c r="BK75" s="79"/>
      <c r="BL75" s="79"/>
      <c r="BM75" s="79"/>
      <c r="BN75" s="79"/>
      <c r="BO75" s="79"/>
      <c r="BP75" s="79"/>
      <c r="BQ75" s="79"/>
      <c r="BR75" s="79"/>
    </row>
    <row r="76" spans="2:7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G76" s="79"/>
      <c r="BK76" s="79"/>
      <c r="BL76" s="79"/>
      <c r="BM76" s="79"/>
      <c r="BN76" s="79"/>
      <c r="BO76" s="79"/>
      <c r="BP76" s="79"/>
      <c r="BQ76" s="79"/>
      <c r="BR76" s="79"/>
    </row>
    <row r="77" spans="2:7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G77" s="79"/>
      <c r="BK77" s="79"/>
      <c r="BL77" s="79"/>
      <c r="BM77" s="79"/>
      <c r="BN77" s="79"/>
      <c r="BO77" s="79"/>
      <c r="BP77" s="79"/>
      <c r="BQ77" s="79"/>
      <c r="BR77" s="79"/>
    </row>
    <row r="78" spans="2:7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G78" s="79"/>
      <c r="BK78" s="79"/>
      <c r="BL78" s="79"/>
      <c r="BM78" s="79"/>
      <c r="BN78" s="79"/>
      <c r="BO78" s="79"/>
      <c r="BP78" s="79"/>
      <c r="BQ78" s="79"/>
      <c r="BR78" s="79"/>
    </row>
    <row r="79" spans="2:7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G79" s="79"/>
      <c r="BK79" s="79"/>
      <c r="BL79" s="79"/>
      <c r="BM79" s="79"/>
      <c r="BN79" s="79"/>
      <c r="BO79" s="79"/>
      <c r="BP79" s="79"/>
      <c r="BQ79" s="79"/>
      <c r="BR79" s="79"/>
    </row>
    <row r="80" spans="2:7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G80" s="79"/>
      <c r="BK80" s="79"/>
      <c r="BL80" s="79"/>
      <c r="BM80" s="79"/>
      <c r="BN80" s="79"/>
      <c r="BO80" s="79"/>
      <c r="BP80" s="79"/>
      <c r="BQ80" s="79"/>
      <c r="BR80" s="79"/>
    </row>
    <row r="81" spans="2:7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G81" s="79"/>
      <c r="BK81" s="79"/>
      <c r="BL81" s="79"/>
      <c r="BM81" s="79"/>
      <c r="BN81" s="79"/>
      <c r="BO81" s="79"/>
      <c r="BP81" s="79"/>
      <c r="BQ81" s="79"/>
      <c r="BR81" s="79"/>
    </row>
    <row r="82" spans="2:7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G82" s="79"/>
      <c r="BK82" s="79"/>
      <c r="BL82" s="79"/>
      <c r="BM82" s="79"/>
      <c r="BN82" s="79"/>
      <c r="BO82" s="79"/>
      <c r="BP82" s="79"/>
      <c r="BQ82" s="79"/>
      <c r="BR82" s="79"/>
    </row>
    <row r="83" spans="2:7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G83" s="79"/>
      <c r="BK83" s="79"/>
      <c r="BL83" s="79"/>
      <c r="BM83" s="79"/>
      <c r="BN83" s="79"/>
      <c r="BO83" s="79"/>
      <c r="BP83" s="79"/>
      <c r="BQ83" s="79"/>
      <c r="BR83" s="79"/>
    </row>
    <row r="84" spans="2:7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G84" s="79"/>
      <c r="BK84" s="79"/>
      <c r="BL84" s="79"/>
      <c r="BM84" s="79"/>
      <c r="BN84" s="79"/>
      <c r="BO84" s="79"/>
      <c r="BP84" s="79"/>
      <c r="BQ84" s="79"/>
      <c r="BR84" s="79"/>
    </row>
    <row r="85" spans="2:7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G85" s="79"/>
      <c r="BK85" s="79"/>
      <c r="BL85" s="79"/>
      <c r="BM85" s="79"/>
      <c r="BN85" s="79"/>
      <c r="BO85" s="79"/>
      <c r="BP85" s="79"/>
      <c r="BQ85" s="79"/>
      <c r="BR85" s="79"/>
    </row>
    <row r="86" spans="2:7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G86" s="79"/>
      <c r="BK86" s="79"/>
      <c r="BL86" s="79"/>
      <c r="BM86" s="79"/>
      <c r="BN86" s="79"/>
      <c r="BO86" s="79"/>
      <c r="BP86" s="79"/>
      <c r="BQ86" s="79"/>
      <c r="BR86" s="79"/>
    </row>
    <row r="87" spans="2:7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G87" s="79"/>
      <c r="BK87" s="79"/>
      <c r="BL87" s="79"/>
      <c r="BM87" s="79"/>
      <c r="BN87" s="79"/>
      <c r="BO87" s="79"/>
      <c r="BP87" s="79"/>
      <c r="BQ87" s="79"/>
      <c r="BR87" s="79"/>
    </row>
    <row r="88" spans="2:7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G88" s="79"/>
      <c r="BK88" s="79"/>
      <c r="BL88" s="79"/>
      <c r="BM88" s="79"/>
      <c r="BN88" s="79"/>
      <c r="BO88" s="79"/>
      <c r="BP88" s="79"/>
      <c r="BQ88" s="79"/>
      <c r="BR88" s="79"/>
    </row>
    <row r="89" spans="2:7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G89" s="79"/>
      <c r="BK89" s="79"/>
      <c r="BL89" s="79"/>
      <c r="BM89" s="79"/>
      <c r="BN89" s="79"/>
      <c r="BO89" s="79"/>
      <c r="BP89" s="79"/>
      <c r="BQ89" s="79"/>
      <c r="BR89" s="79"/>
    </row>
    <row r="90" spans="2:7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G90" s="79"/>
      <c r="BK90" s="79"/>
      <c r="BL90" s="79"/>
      <c r="BM90" s="79"/>
      <c r="BN90" s="79"/>
      <c r="BO90" s="79"/>
      <c r="BP90" s="79"/>
      <c r="BQ90" s="79"/>
      <c r="BR90" s="79"/>
    </row>
    <row r="91" spans="2:7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G91" s="79"/>
      <c r="BK91" s="79"/>
      <c r="BL91" s="79"/>
      <c r="BM91" s="79"/>
      <c r="BN91" s="79"/>
      <c r="BO91" s="79"/>
      <c r="BP91" s="79"/>
      <c r="BQ91" s="79"/>
      <c r="BR91" s="79"/>
    </row>
    <row r="92" spans="2:7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G92" s="79"/>
      <c r="BK92" s="79"/>
      <c r="BL92" s="79"/>
      <c r="BM92" s="79"/>
      <c r="BN92" s="79"/>
      <c r="BO92" s="79"/>
      <c r="BP92" s="79"/>
      <c r="BQ92" s="79"/>
      <c r="BR92" s="79"/>
    </row>
    <row r="93" spans="2:7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G93" s="79"/>
      <c r="BK93" s="79"/>
      <c r="BL93" s="79"/>
      <c r="BM93" s="79"/>
      <c r="BN93" s="79"/>
      <c r="BO93" s="79"/>
      <c r="BP93" s="79"/>
      <c r="BQ93" s="79"/>
      <c r="BR93" s="79"/>
    </row>
    <row r="94" spans="2:7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G94" s="79"/>
      <c r="BK94" s="79"/>
      <c r="BL94" s="79"/>
      <c r="BM94" s="79"/>
      <c r="BN94" s="79"/>
      <c r="BO94" s="79"/>
      <c r="BP94" s="79"/>
      <c r="BQ94" s="79"/>
      <c r="BR94" s="79"/>
    </row>
    <row r="95" spans="2:7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G95" s="79"/>
      <c r="BK95" s="79"/>
      <c r="BL95" s="79"/>
      <c r="BM95" s="79"/>
      <c r="BN95" s="79"/>
      <c r="BO95" s="79"/>
      <c r="BP95" s="79"/>
      <c r="BQ95" s="79"/>
      <c r="BR95" s="79"/>
    </row>
    <row r="96" spans="2:7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G96" s="79"/>
      <c r="BK96" s="79"/>
      <c r="BL96" s="79"/>
      <c r="BM96" s="79"/>
      <c r="BN96" s="79"/>
      <c r="BO96" s="79"/>
      <c r="BP96" s="79"/>
      <c r="BQ96" s="79"/>
      <c r="BR96" s="79"/>
    </row>
    <row r="97" spans="2:7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G97" s="79"/>
      <c r="BK97" s="79"/>
      <c r="BL97" s="79"/>
      <c r="BM97" s="79"/>
      <c r="BN97" s="79"/>
      <c r="BO97" s="79"/>
      <c r="BP97" s="79"/>
      <c r="BQ97" s="79"/>
      <c r="BR97" s="79"/>
    </row>
    <row r="98" spans="2:7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G98" s="79"/>
      <c r="BK98" s="79"/>
      <c r="BL98" s="79"/>
      <c r="BM98" s="79"/>
      <c r="BN98" s="79"/>
      <c r="BO98" s="79"/>
      <c r="BP98" s="79"/>
      <c r="BQ98" s="79"/>
      <c r="BR98" s="79"/>
    </row>
    <row r="99" spans="2:7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G99" s="79"/>
      <c r="BK99" s="79"/>
      <c r="BL99" s="79"/>
      <c r="BM99" s="79"/>
      <c r="BN99" s="79"/>
      <c r="BO99" s="79"/>
      <c r="BP99" s="79"/>
      <c r="BQ99" s="79"/>
      <c r="BR99" s="79"/>
    </row>
    <row r="100" spans="2:7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G100" s="79"/>
      <c r="BK100" s="79"/>
      <c r="BL100" s="79"/>
      <c r="BM100" s="79"/>
      <c r="BN100" s="79"/>
      <c r="BO100" s="79"/>
      <c r="BP100" s="79"/>
      <c r="BQ100" s="79"/>
      <c r="BR100" s="79"/>
    </row>
    <row r="101" spans="2:7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G101" s="79"/>
      <c r="BK101" s="79"/>
      <c r="BL101" s="79"/>
      <c r="BM101" s="79"/>
      <c r="BN101" s="79"/>
      <c r="BO101" s="79"/>
      <c r="BP101" s="79"/>
      <c r="BQ101" s="79"/>
      <c r="BR101" s="79"/>
    </row>
    <row r="102" spans="2:7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G102" s="79"/>
      <c r="BK102" s="79"/>
      <c r="BL102" s="79"/>
      <c r="BM102" s="79"/>
      <c r="BN102" s="79"/>
      <c r="BO102" s="79"/>
      <c r="BP102" s="79"/>
      <c r="BQ102" s="79"/>
      <c r="BR102" s="79"/>
    </row>
    <row r="103" spans="2:7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G103" s="79"/>
      <c r="BK103" s="79"/>
      <c r="BL103" s="79"/>
      <c r="BM103" s="79"/>
      <c r="BN103" s="79"/>
      <c r="BO103" s="79"/>
      <c r="BP103" s="79"/>
      <c r="BQ103" s="79"/>
      <c r="BR103" s="79"/>
    </row>
    <row r="104" spans="2:7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G104" s="79"/>
      <c r="BK104" s="79"/>
      <c r="BL104" s="79"/>
      <c r="BM104" s="79"/>
      <c r="BN104" s="79"/>
      <c r="BO104" s="79"/>
      <c r="BP104" s="79"/>
      <c r="BQ104" s="79"/>
      <c r="BR104" s="79"/>
    </row>
    <row r="105" spans="2:7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G105" s="79"/>
      <c r="BK105" s="79"/>
      <c r="BL105" s="79"/>
      <c r="BM105" s="79"/>
      <c r="BN105" s="79"/>
      <c r="BO105" s="79"/>
      <c r="BP105" s="79"/>
      <c r="BQ105" s="79"/>
      <c r="BR105" s="79"/>
    </row>
    <row r="106" spans="2:7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G106" s="79"/>
      <c r="BK106" s="79"/>
      <c r="BL106" s="79"/>
      <c r="BM106" s="79"/>
      <c r="BN106" s="79"/>
      <c r="BO106" s="79"/>
      <c r="BP106" s="79"/>
      <c r="BQ106" s="79"/>
      <c r="BR106" s="79"/>
    </row>
    <row r="107" spans="2:7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G107" s="79"/>
      <c r="BK107" s="79"/>
      <c r="BL107" s="79"/>
      <c r="BM107" s="79"/>
      <c r="BN107" s="79"/>
      <c r="BO107" s="79"/>
      <c r="BP107" s="79"/>
      <c r="BQ107" s="79"/>
      <c r="BR107" s="79"/>
    </row>
    <row r="108" spans="2:7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G108" s="79"/>
      <c r="BK108" s="79"/>
      <c r="BL108" s="79"/>
      <c r="BM108" s="79"/>
      <c r="BN108" s="79"/>
      <c r="BO108" s="79"/>
      <c r="BP108" s="79"/>
      <c r="BQ108" s="79"/>
      <c r="BR108" s="79"/>
    </row>
    <row r="109" spans="2:7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G109" s="79"/>
      <c r="BK109" s="79"/>
      <c r="BL109" s="79"/>
      <c r="BM109" s="79"/>
      <c r="BN109" s="79"/>
      <c r="BO109" s="79"/>
      <c r="BP109" s="79"/>
      <c r="BQ109" s="79"/>
      <c r="BR109" s="79"/>
    </row>
    <row r="110" spans="2:7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G110" s="79"/>
      <c r="BK110" s="79"/>
      <c r="BL110" s="79"/>
      <c r="BM110" s="79"/>
      <c r="BN110" s="79"/>
      <c r="BO110" s="79"/>
      <c r="BP110" s="79"/>
      <c r="BQ110" s="79"/>
      <c r="BR110" s="79"/>
    </row>
    <row r="111" spans="2:70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G111" s="79"/>
      <c r="BK111" s="79"/>
      <c r="BL111" s="79"/>
      <c r="BM111" s="79"/>
      <c r="BN111" s="79"/>
      <c r="BO111" s="79"/>
      <c r="BP111" s="79"/>
      <c r="BQ111" s="79"/>
      <c r="BR111" s="79"/>
    </row>
    <row r="112" spans="2:70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G112" s="79"/>
      <c r="BK112" s="79"/>
      <c r="BL112" s="79"/>
      <c r="BM112" s="79"/>
      <c r="BN112" s="79"/>
      <c r="BO112" s="79"/>
      <c r="BP112" s="79"/>
      <c r="BQ112" s="79"/>
      <c r="BR112" s="79"/>
    </row>
    <row r="113" spans="2:70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G113" s="79"/>
      <c r="BK113" s="79"/>
      <c r="BL113" s="79"/>
      <c r="BM113" s="79"/>
      <c r="BN113" s="79"/>
      <c r="BO113" s="79"/>
      <c r="BP113" s="79"/>
      <c r="BQ113" s="79"/>
      <c r="BR113" s="79"/>
    </row>
    <row r="114" spans="2:70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G114" s="79"/>
      <c r="BK114" s="79"/>
      <c r="BL114" s="79"/>
      <c r="BM114" s="79"/>
      <c r="BN114" s="79"/>
      <c r="BO114" s="79"/>
      <c r="BP114" s="79"/>
      <c r="BQ114" s="79"/>
      <c r="BR114" s="79"/>
    </row>
    <row r="115" spans="2:70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G115" s="79"/>
      <c r="BK115" s="79"/>
      <c r="BL115" s="79"/>
      <c r="BM115" s="79"/>
      <c r="BN115" s="79"/>
      <c r="BO115" s="79"/>
      <c r="BP115" s="79"/>
      <c r="BQ115" s="79"/>
      <c r="BR115" s="79"/>
    </row>
    <row r="116" spans="2:70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G116" s="79"/>
      <c r="BK116" s="79"/>
      <c r="BL116" s="79"/>
      <c r="BM116" s="79"/>
      <c r="BN116" s="79"/>
      <c r="BO116" s="79"/>
      <c r="BP116" s="79"/>
      <c r="BQ116" s="79"/>
      <c r="BR116" s="79"/>
    </row>
    <row r="117" spans="2:70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G117" s="79"/>
      <c r="BK117" s="79"/>
      <c r="BL117" s="79"/>
      <c r="BM117" s="79"/>
      <c r="BN117" s="79"/>
      <c r="BO117" s="79"/>
      <c r="BP117" s="79"/>
      <c r="BQ117" s="79"/>
      <c r="BR117" s="79"/>
    </row>
    <row r="118" spans="2:70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G118" s="79"/>
      <c r="BK118" s="79"/>
      <c r="BL118" s="79"/>
      <c r="BM118" s="79"/>
      <c r="BN118" s="79"/>
      <c r="BO118" s="79"/>
      <c r="BP118" s="79"/>
      <c r="BQ118" s="79"/>
      <c r="BR118" s="79"/>
    </row>
    <row r="119" spans="2:70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G119" s="79"/>
      <c r="BK119" s="79"/>
      <c r="BL119" s="79"/>
      <c r="BM119" s="79"/>
      <c r="BN119" s="79"/>
      <c r="BO119" s="79"/>
      <c r="BP119" s="79"/>
      <c r="BQ119" s="79"/>
      <c r="BR119" s="79"/>
    </row>
    <row r="120" spans="2:70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G120" s="79"/>
      <c r="BK120" s="79"/>
      <c r="BL120" s="79"/>
      <c r="BM120" s="79"/>
      <c r="BN120" s="79"/>
      <c r="BO120" s="79"/>
      <c r="BP120" s="79"/>
      <c r="BQ120" s="79"/>
      <c r="BR120" s="79"/>
    </row>
    <row r="121" spans="2:70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G121" s="79"/>
      <c r="BK121" s="79"/>
      <c r="BL121" s="79"/>
      <c r="BM121" s="79"/>
      <c r="BN121" s="79"/>
      <c r="BO121" s="79"/>
      <c r="BP121" s="79"/>
      <c r="BQ121" s="79"/>
      <c r="BR121" s="79"/>
    </row>
    <row r="122" spans="2:70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G122" s="79"/>
      <c r="BK122" s="79"/>
      <c r="BL122" s="79"/>
      <c r="BM122" s="79"/>
      <c r="BN122" s="79"/>
      <c r="BO122" s="79"/>
      <c r="BP122" s="79"/>
      <c r="BQ122" s="79"/>
      <c r="BR122" s="79"/>
    </row>
    <row r="123" spans="2:70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G123" s="79"/>
      <c r="BK123" s="79"/>
      <c r="BL123" s="79"/>
      <c r="BM123" s="79"/>
      <c r="BN123" s="79"/>
      <c r="BO123" s="79"/>
      <c r="BP123" s="79"/>
      <c r="BQ123" s="79"/>
      <c r="BR123" s="79"/>
    </row>
    <row r="124" spans="2:70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G124" s="79"/>
      <c r="BK124" s="79"/>
      <c r="BL124" s="79"/>
      <c r="BM124" s="79"/>
      <c r="BN124" s="79"/>
      <c r="BO124" s="79"/>
      <c r="BP124" s="79"/>
      <c r="BQ124" s="79"/>
      <c r="BR124" s="79"/>
    </row>
    <row r="125" spans="2:70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G125" s="79"/>
      <c r="BK125" s="79"/>
      <c r="BL125" s="79"/>
      <c r="BM125" s="79"/>
      <c r="BN125" s="79"/>
      <c r="BO125" s="79"/>
      <c r="BP125" s="79"/>
      <c r="BQ125" s="79"/>
      <c r="BR125" s="79"/>
    </row>
    <row r="126" spans="2:70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G126" s="79"/>
      <c r="BK126" s="79"/>
      <c r="BL126" s="79"/>
      <c r="BM126" s="79"/>
      <c r="BN126" s="79"/>
      <c r="BO126" s="79"/>
      <c r="BP126" s="79"/>
      <c r="BQ126" s="79"/>
      <c r="BR126" s="79"/>
    </row>
    <row r="127" spans="2:70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G127" s="79"/>
      <c r="BK127" s="79"/>
      <c r="BL127" s="79"/>
      <c r="BM127" s="79"/>
      <c r="BN127" s="79"/>
      <c r="BO127" s="79"/>
      <c r="BP127" s="79"/>
      <c r="BQ127" s="79"/>
      <c r="BR127" s="79"/>
    </row>
    <row r="128" spans="2:70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G128" s="79"/>
      <c r="BK128" s="79"/>
      <c r="BL128" s="79"/>
      <c r="BM128" s="79"/>
      <c r="BN128" s="79"/>
      <c r="BO128" s="79"/>
      <c r="BP128" s="79"/>
      <c r="BQ128" s="79"/>
      <c r="BR128" s="79"/>
    </row>
    <row r="129" spans="2:70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G129" s="79"/>
      <c r="BK129" s="79"/>
      <c r="BL129" s="79"/>
      <c r="BM129" s="79"/>
      <c r="BN129" s="79"/>
      <c r="BO129" s="79"/>
      <c r="BP129" s="79"/>
      <c r="BQ129" s="79"/>
      <c r="BR129" s="79"/>
    </row>
    <row r="130" spans="2:70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G130" s="79"/>
      <c r="BK130" s="79"/>
      <c r="BL130" s="79"/>
      <c r="BM130" s="79"/>
      <c r="BN130" s="79"/>
      <c r="BO130" s="79"/>
      <c r="BP130" s="79"/>
      <c r="BQ130" s="79"/>
      <c r="BR130" s="79"/>
    </row>
    <row r="131" spans="2:70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G131" s="79"/>
      <c r="BK131" s="79"/>
      <c r="BL131" s="79"/>
      <c r="BM131" s="79"/>
      <c r="BN131" s="79"/>
      <c r="BO131" s="79"/>
      <c r="BP131" s="79"/>
      <c r="BQ131" s="79"/>
      <c r="BR131" s="79"/>
    </row>
    <row r="132" spans="2:70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G132" s="79"/>
      <c r="BK132" s="79"/>
      <c r="BL132" s="79"/>
      <c r="BM132" s="79"/>
      <c r="BN132" s="79"/>
      <c r="BO132" s="79"/>
      <c r="BP132" s="79"/>
      <c r="BQ132" s="79"/>
      <c r="BR132" s="79"/>
    </row>
    <row r="133" spans="2:70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G133" s="79"/>
      <c r="BK133" s="79"/>
      <c r="BL133" s="79"/>
      <c r="BM133" s="79"/>
      <c r="BN133" s="79"/>
      <c r="BO133" s="79"/>
      <c r="BP133" s="79"/>
      <c r="BQ133" s="79"/>
      <c r="BR133" s="79"/>
    </row>
    <row r="134" spans="2:70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G134" s="79"/>
      <c r="BK134" s="79"/>
      <c r="BL134" s="79"/>
      <c r="BM134" s="79"/>
      <c r="BN134" s="79"/>
      <c r="BO134" s="79"/>
      <c r="BP134" s="79"/>
      <c r="BQ134" s="79"/>
      <c r="BR134" s="79"/>
    </row>
    <row r="135" spans="2:70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G135" s="79"/>
      <c r="BK135" s="79"/>
      <c r="BL135" s="79"/>
      <c r="BM135" s="79"/>
      <c r="BN135" s="79"/>
      <c r="BO135" s="79"/>
      <c r="BP135" s="79"/>
      <c r="BQ135" s="79"/>
      <c r="BR135" s="79"/>
    </row>
    <row r="136" spans="2:70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G136" s="79"/>
      <c r="BK136" s="79"/>
      <c r="BL136" s="79"/>
      <c r="BM136" s="79"/>
      <c r="BN136" s="79"/>
      <c r="BO136" s="79"/>
      <c r="BP136" s="79"/>
      <c r="BQ136" s="79"/>
      <c r="BR136" s="79"/>
    </row>
    <row r="137" spans="2:70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G137" s="79"/>
      <c r="BK137" s="79"/>
      <c r="BL137" s="79"/>
      <c r="BM137" s="79"/>
      <c r="BN137" s="79"/>
      <c r="BO137" s="79"/>
      <c r="BP137" s="79"/>
      <c r="BQ137" s="79"/>
      <c r="BR137" s="79"/>
    </row>
    <row r="138" spans="2:70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G138" s="79"/>
      <c r="BK138" s="79"/>
      <c r="BL138" s="79"/>
      <c r="BM138" s="79"/>
      <c r="BN138" s="79"/>
      <c r="BO138" s="79"/>
      <c r="BP138" s="79"/>
      <c r="BQ138" s="79"/>
      <c r="BR138" s="79"/>
    </row>
    <row r="139" spans="2:70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G139" s="79"/>
      <c r="BK139" s="79"/>
      <c r="BL139" s="79"/>
      <c r="BM139" s="79"/>
      <c r="BN139" s="79"/>
      <c r="BO139" s="79"/>
      <c r="BP139" s="79"/>
      <c r="BQ139" s="79"/>
      <c r="BR139" s="79"/>
    </row>
    <row r="140" spans="2:70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G140" s="79"/>
      <c r="BK140" s="79"/>
      <c r="BL140" s="79"/>
      <c r="BM140" s="79"/>
      <c r="BN140" s="79"/>
      <c r="BO140" s="79"/>
      <c r="BP140" s="79"/>
      <c r="BQ140" s="79"/>
      <c r="BR140" s="79"/>
    </row>
    <row r="141" spans="2:70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G141" s="79"/>
      <c r="BK141" s="79"/>
      <c r="BL141" s="79"/>
      <c r="BM141" s="79"/>
      <c r="BN141" s="79"/>
      <c r="BO141" s="79"/>
      <c r="BP141" s="79"/>
      <c r="BQ141" s="79"/>
      <c r="BR141" s="79"/>
    </row>
    <row r="142" spans="2:70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G142" s="79"/>
      <c r="BK142" s="79"/>
      <c r="BL142" s="79"/>
      <c r="BM142" s="79"/>
      <c r="BN142" s="79"/>
      <c r="BO142" s="79"/>
      <c r="BP142" s="79"/>
      <c r="BQ142" s="79"/>
      <c r="BR142" s="79"/>
    </row>
    <row r="143" spans="2:70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G143" s="79"/>
      <c r="BK143" s="79"/>
      <c r="BL143" s="79"/>
      <c r="BM143" s="79"/>
      <c r="BN143" s="79"/>
      <c r="BO143" s="79"/>
      <c r="BP143" s="79"/>
      <c r="BQ143" s="79"/>
      <c r="BR143" s="79"/>
    </row>
    <row r="144" spans="2:70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G144" s="79"/>
      <c r="BK144" s="79"/>
      <c r="BL144" s="79"/>
      <c r="BM144" s="79"/>
      <c r="BN144" s="79"/>
      <c r="BO144" s="79"/>
      <c r="BP144" s="79"/>
      <c r="BQ144" s="79"/>
      <c r="BR144" s="79"/>
    </row>
    <row r="145" spans="2:70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G145" s="79"/>
      <c r="BK145" s="79"/>
      <c r="BL145" s="79"/>
      <c r="BM145" s="79"/>
      <c r="BN145" s="79"/>
      <c r="BO145" s="79"/>
      <c r="BP145" s="79"/>
      <c r="BQ145" s="79"/>
      <c r="BR145" s="79"/>
    </row>
    <row r="146" spans="2:70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G146" s="79"/>
      <c r="BK146" s="79"/>
      <c r="BL146" s="79"/>
      <c r="BM146" s="79"/>
      <c r="BN146" s="79"/>
      <c r="BO146" s="79"/>
      <c r="BP146" s="79"/>
      <c r="BQ146" s="79"/>
      <c r="BR146" s="79"/>
    </row>
    <row r="147" spans="2:70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G147" s="79"/>
      <c r="BK147" s="79"/>
      <c r="BL147" s="79"/>
      <c r="BM147" s="79"/>
      <c r="BN147" s="79"/>
      <c r="BO147" s="79"/>
      <c r="BP147" s="79"/>
      <c r="BQ147" s="79"/>
      <c r="BR147" s="79"/>
    </row>
    <row r="148" spans="2:70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G148" s="79"/>
      <c r="BK148" s="79"/>
      <c r="BL148" s="79"/>
      <c r="BM148" s="79"/>
      <c r="BN148" s="79"/>
      <c r="BO148" s="79"/>
      <c r="BP148" s="79"/>
      <c r="BQ148" s="79"/>
      <c r="BR148" s="79"/>
    </row>
    <row r="149" spans="2:70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G149" s="79"/>
      <c r="BK149" s="79"/>
      <c r="BL149" s="79"/>
      <c r="BM149" s="79"/>
      <c r="BN149" s="79"/>
      <c r="BO149" s="79"/>
      <c r="BP149" s="79"/>
      <c r="BQ149" s="79"/>
      <c r="BR149" s="79"/>
    </row>
    <row r="150" spans="2:70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G150" s="79"/>
      <c r="BK150" s="79"/>
      <c r="BL150" s="79"/>
      <c r="BM150" s="79"/>
      <c r="BN150" s="79"/>
      <c r="BO150" s="79"/>
      <c r="BP150" s="79"/>
      <c r="BQ150" s="79"/>
      <c r="BR150" s="79"/>
    </row>
    <row r="151" spans="2:70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G151" s="79"/>
      <c r="BK151" s="79"/>
      <c r="BL151" s="79"/>
      <c r="BM151" s="79"/>
      <c r="BN151" s="79"/>
      <c r="BO151" s="79"/>
      <c r="BP151" s="79"/>
      <c r="BQ151" s="79"/>
      <c r="BR151" s="79"/>
    </row>
    <row r="152" spans="2:70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G152" s="79"/>
      <c r="BK152" s="79"/>
      <c r="BL152" s="79"/>
      <c r="BM152" s="79"/>
      <c r="BN152" s="79"/>
      <c r="BO152" s="79"/>
      <c r="BP152" s="79"/>
      <c r="BQ152" s="79"/>
      <c r="BR152" s="79"/>
    </row>
    <row r="153" spans="2:70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G153" s="79"/>
      <c r="BK153" s="79"/>
      <c r="BL153" s="79"/>
      <c r="BM153" s="79"/>
      <c r="BN153" s="79"/>
      <c r="BO153" s="79"/>
      <c r="BP153" s="79"/>
      <c r="BQ153" s="79"/>
      <c r="BR153" s="79"/>
    </row>
    <row r="154" spans="2:70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G154" s="79"/>
      <c r="BK154" s="79"/>
      <c r="BL154" s="79"/>
      <c r="BM154" s="79"/>
      <c r="BN154" s="79"/>
      <c r="BO154" s="79"/>
      <c r="BP154" s="79"/>
      <c r="BQ154" s="79"/>
      <c r="BR154" s="79"/>
    </row>
    <row r="155" spans="2:70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G155" s="79"/>
      <c r="BK155" s="79"/>
      <c r="BL155" s="79"/>
      <c r="BM155" s="79"/>
      <c r="BN155" s="79"/>
      <c r="BO155" s="79"/>
      <c r="BP155" s="79"/>
      <c r="BQ155" s="79"/>
      <c r="BR155" s="79"/>
    </row>
    <row r="156" spans="2:70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G156" s="79"/>
      <c r="BK156" s="79"/>
      <c r="BL156" s="79"/>
      <c r="BM156" s="79"/>
      <c r="BN156" s="79"/>
      <c r="BO156" s="79"/>
      <c r="BP156" s="79"/>
      <c r="BQ156" s="79"/>
      <c r="BR156" s="79"/>
    </row>
    <row r="157" spans="2:70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G157" s="79"/>
      <c r="BK157" s="79"/>
      <c r="BL157" s="79"/>
      <c r="BM157" s="79"/>
      <c r="BN157" s="79"/>
      <c r="BO157" s="79"/>
      <c r="BP157" s="79"/>
      <c r="BQ157" s="79"/>
      <c r="BR157" s="79"/>
    </row>
    <row r="158" spans="2:70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G158" s="79"/>
      <c r="BK158" s="79"/>
      <c r="BL158" s="79"/>
      <c r="BM158" s="79"/>
      <c r="BN158" s="79"/>
      <c r="BO158" s="79"/>
      <c r="BP158" s="79"/>
      <c r="BQ158" s="79"/>
      <c r="BR158" s="79"/>
    </row>
    <row r="159" spans="2:70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G159" s="79"/>
      <c r="BK159" s="79"/>
      <c r="BL159" s="79"/>
      <c r="BM159" s="79"/>
      <c r="BN159" s="79"/>
      <c r="BO159" s="79"/>
      <c r="BP159" s="79"/>
      <c r="BQ159" s="79"/>
      <c r="BR159" s="79"/>
    </row>
    <row r="160" spans="2:70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G160" s="79"/>
      <c r="BK160" s="79"/>
      <c r="BL160" s="79"/>
      <c r="BM160" s="79"/>
      <c r="BN160" s="79"/>
      <c r="BO160" s="79"/>
      <c r="BP160" s="79"/>
      <c r="BQ160" s="79"/>
      <c r="BR160" s="79"/>
    </row>
    <row r="161" spans="2:70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G161" s="79"/>
      <c r="BK161" s="79"/>
      <c r="BL161" s="79"/>
      <c r="BM161" s="79"/>
      <c r="BN161" s="79"/>
      <c r="BO161" s="79"/>
      <c r="BP161" s="79"/>
      <c r="BQ161" s="79"/>
      <c r="BR161" s="79"/>
    </row>
    <row r="162" spans="2:70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G162" s="79"/>
      <c r="BK162" s="79"/>
      <c r="BL162" s="79"/>
      <c r="BM162" s="79"/>
      <c r="BN162" s="79"/>
      <c r="BO162" s="79"/>
      <c r="BP162" s="79"/>
      <c r="BQ162" s="79"/>
      <c r="BR162" s="79"/>
    </row>
    <row r="163" spans="2:70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G163" s="79"/>
      <c r="BK163" s="79"/>
      <c r="BL163" s="79"/>
      <c r="BM163" s="79"/>
      <c r="BN163" s="79"/>
      <c r="BO163" s="79"/>
      <c r="BP163" s="79"/>
      <c r="BQ163" s="79"/>
      <c r="BR163" s="79"/>
    </row>
    <row r="164" spans="2:70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G164" s="79"/>
      <c r="BK164" s="79"/>
      <c r="BL164" s="79"/>
      <c r="BM164" s="79"/>
      <c r="BN164" s="79"/>
      <c r="BO164" s="79"/>
      <c r="BP164" s="79"/>
      <c r="BQ164" s="79"/>
      <c r="BR164" s="79"/>
    </row>
    <row r="165" spans="2:70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G165" s="79"/>
      <c r="BK165" s="79"/>
      <c r="BL165" s="79"/>
      <c r="BM165" s="79"/>
      <c r="BN165" s="79"/>
      <c r="BO165" s="79"/>
      <c r="BP165" s="79"/>
      <c r="BQ165" s="79"/>
      <c r="BR165" s="79"/>
    </row>
    <row r="166" spans="2:70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G166" s="79"/>
      <c r="BK166" s="79"/>
      <c r="BL166" s="79"/>
      <c r="BM166" s="79"/>
      <c r="BN166" s="79"/>
      <c r="BO166" s="79"/>
      <c r="BP166" s="79"/>
      <c r="BQ166" s="79"/>
      <c r="BR166" s="79"/>
    </row>
    <row r="167" spans="2:70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G167" s="79"/>
      <c r="BK167" s="79"/>
      <c r="BL167" s="79"/>
      <c r="BM167" s="79"/>
      <c r="BN167" s="79"/>
      <c r="BO167" s="79"/>
      <c r="BP167" s="79"/>
      <c r="BQ167" s="79"/>
      <c r="BR167" s="79"/>
    </row>
    <row r="168" spans="2:70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G168" s="79"/>
      <c r="BK168" s="79"/>
      <c r="BL168" s="79"/>
      <c r="BM168" s="79"/>
      <c r="BN168" s="79"/>
      <c r="BO168" s="79"/>
      <c r="BP168" s="79"/>
      <c r="BQ168" s="79"/>
      <c r="BR168" s="79"/>
    </row>
    <row r="169" spans="2:70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G169" s="79"/>
      <c r="BK169" s="79"/>
      <c r="BL169" s="79"/>
      <c r="BM169" s="79"/>
      <c r="BN169" s="79"/>
      <c r="BO169" s="79"/>
      <c r="BP169" s="79"/>
      <c r="BQ169" s="79"/>
      <c r="BR169" s="79"/>
    </row>
    <row r="170" spans="2:70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G170" s="79"/>
      <c r="BK170" s="79"/>
      <c r="BL170" s="79"/>
      <c r="BM170" s="79"/>
      <c r="BN170" s="79"/>
      <c r="BO170" s="79"/>
      <c r="BP170" s="79"/>
      <c r="BQ170" s="79"/>
      <c r="BR170" s="79"/>
    </row>
    <row r="171" spans="2:70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G171" s="79"/>
      <c r="BK171" s="79"/>
      <c r="BL171" s="79"/>
      <c r="BM171" s="79"/>
      <c r="BN171" s="79"/>
      <c r="BO171" s="79"/>
      <c r="BP171" s="79"/>
      <c r="BQ171" s="79"/>
      <c r="BR171" s="79"/>
    </row>
    <row r="172" spans="2:70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G172" s="79"/>
      <c r="BK172" s="79"/>
      <c r="BL172" s="79"/>
      <c r="BM172" s="79"/>
      <c r="BN172" s="79"/>
      <c r="BO172" s="79"/>
      <c r="BP172" s="79"/>
      <c r="BQ172" s="79"/>
      <c r="BR172" s="79"/>
    </row>
    <row r="173" spans="2:70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G173" s="79"/>
      <c r="BK173" s="79"/>
      <c r="BL173" s="79"/>
      <c r="BM173" s="79"/>
      <c r="BN173" s="79"/>
      <c r="BO173" s="79"/>
      <c r="BP173" s="79"/>
      <c r="BQ173" s="79"/>
      <c r="BR173" s="79"/>
    </row>
    <row r="174" spans="2:70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G174" s="79"/>
      <c r="BK174" s="79"/>
      <c r="BL174" s="79"/>
      <c r="BM174" s="79"/>
      <c r="BN174" s="79"/>
      <c r="BO174" s="79"/>
      <c r="BP174" s="79"/>
      <c r="BQ174" s="79"/>
      <c r="BR174" s="79"/>
    </row>
    <row r="175" spans="2:70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G175" s="79"/>
      <c r="BK175" s="79"/>
      <c r="BL175" s="79"/>
      <c r="BM175" s="79"/>
      <c r="BN175" s="79"/>
      <c r="BO175" s="79"/>
      <c r="BP175" s="79"/>
      <c r="BQ175" s="79"/>
      <c r="BR175" s="79"/>
    </row>
    <row r="176" spans="2:70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G176" s="79"/>
      <c r="BK176" s="79"/>
      <c r="BL176" s="79"/>
      <c r="BM176" s="79"/>
      <c r="BN176" s="79"/>
      <c r="BO176" s="79"/>
      <c r="BP176" s="79"/>
      <c r="BQ176" s="79"/>
      <c r="BR176" s="79"/>
    </row>
    <row r="177" spans="2:70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G177" s="79"/>
      <c r="BK177" s="79"/>
      <c r="BL177" s="79"/>
      <c r="BM177" s="79"/>
      <c r="BN177" s="79"/>
      <c r="BO177" s="79"/>
      <c r="BP177" s="79"/>
      <c r="BQ177" s="79"/>
      <c r="BR177" s="79"/>
    </row>
    <row r="178" spans="2:70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G178" s="79"/>
      <c r="BK178" s="79"/>
      <c r="BL178" s="79"/>
      <c r="BM178" s="79"/>
      <c r="BN178" s="79"/>
      <c r="BO178" s="79"/>
      <c r="BP178" s="79"/>
      <c r="BQ178" s="79"/>
      <c r="BR178" s="79"/>
    </row>
    <row r="179" spans="2:70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G179" s="79"/>
      <c r="BK179" s="79"/>
      <c r="BL179" s="79"/>
      <c r="BM179" s="79"/>
      <c r="BN179" s="79"/>
      <c r="BO179" s="79"/>
      <c r="BP179" s="79"/>
      <c r="BQ179" s="79"/>
      <c r="BR179" s="79"/>
    </row>
    <row r="180" spans="2:70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G180" s="79"/>
      <c r="BK180" s="79"/>
      <c r="BL180" s="79"/>
      <c r="BM180" s="79"/>
      <c r="BN180" s="79"/>
      <c r="BO180" s="79"/>
      <c r="BP180" s="79"/>
      <c r="BQ180" s="79"/>
      <c r="BR180" s="79"/>
    </row>
    <row r="181" spans="2:70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G181" s="79"/>
      <c r="BK181" s="79"/>
      <c r="BL181" s="79"/>
      <c r="BM181" s="79"/>
      <c r="BN181" s="79"/>
      <c r="BO181" s="79"/>
      <c r="BP181" s="79"/>
      <c r="BQ181" s="79"/>
      <c r="BR181" s="79"/>
    </row>
    <row r="182" spans="2:70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G182" s="79"/>
      <c r="BK182" s="79"/>
      <c r="BL182" s="79"/>
      <c r="BM182" s="79"/>
      <c r="BN182" s="79"/>
      <c r="BO182" s="79"/>
      <c r="BP182" s="79"/>
      <c r="BQ182" s="79"/>
      <c r="BR182" s="79"/>
    </row>
    <row r="183" spans="2:70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G183" s="79"/>
      <c r="BK183" s="79"/>
      <c r="BL183" s="79"/>
      <c r="BM183" s="79"/>
      <c r="BN183" s="79"/>
      <c r="BO183" s="79"/>
      <c r="BP183" s="79"/>
      <c r="BQ183" s="79"/>
      <c r="BR183" s="79"/>
    </row>
    <row r="184" spans="2:70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G184" s="79"/>
      <c r="BK184" s="79"/>
      <c r="BL184" s="79"/>
      <c r="BM184" s="79"/>
      <c r="BN184" s="79"/>
      <c r="BO184" s="79"/>
      <c r="BP184" s="79"/>
      <c r="BQ184" s="79"/>
      <c r="BR184" s="79"/>
    </row>
    <row r="185" spans="2:70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G185" s="79"/>
      <c r="BK185" s="79"/>
      <c r="BL185" s="79"/>
      <c r="BM185" s="79"/>
      <c r="BN185" s="79"/>
      <c r="BO185" s="79"/>
      <c r="BP185" s="79"/>
      <c r="BQ185" s="79"/>
      <c r="BR185" s="79"/>
    </row>
    <row r="186" spans="2:70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G186" s="79"/>
      <c r="BK186" s="79"/>
      <c r="BL186" s="79"/>
      <c r="BM186" s="79"/>
      <c r="BN186" s="79"/>
      <c r="BO186" s="79"/>
      <c r="BP186" s="79"/>
      <c r="BQ186" s="79"/>
      <c r="BR186" s="79"/>
    </row>
    <row r="187" spans="2:70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G187" s="79"/>
      <c r="BK187" s="79"/>
      <c r="BL187" s="79"/>
      <c r="BM187" s="79"/>
      <c r="BN187" s="79"/>
      <c r="BO187" s="79"/>
      <c r="BP187" s="79"/>
      <c r="BQ187" s="79"/>
      <c r="BR187" s="79"/>
    </row>
    <row r="188" spans="2:70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G188" s="79"/>
      <c r="BK188" s="79"/>
      <c r="BL188" s="79"/>
      <c r="BM188" s="79"/>
      <c r="BN188" s="79"/>
      <c r="BO188" s="79"/>
      <c r="BP188" s="79"/>
      <c r="BQ188" s="79"/>
      <c r="BR188" s="79"/>
    </row>
    <row r="189" spans="2:70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G189" s="79"/>
      <c r="BK189" s="79"/>
      <c r="BL189" s="79"/>
      <c r="BM189" s="79"/>
      <c r="BN189" s="79"/>
      <c r="BO189" s="79"/>
      <c r="BP189" s="79"/>
      <c r="BQ189" s="79"/>
      <c r="BR189" s="79"/>
    </row>
    <row r="190" spans="2:70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G190" s="79"/>
      <c r="BK190" s="79"/>
      <c r="BL190" s="79"/>
      <c r="BM190" s="79"/>
      <c r="BN190" s="79"/>
      <c r="BO190" s="79"/>
      <c r="BP190" s="79"/>
      <c r="BQ190" s="79"/>
      <c r="BR190" s="79"/>
    </row>
    <row r="191" spans="2:70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G191" s="79"/>
      <c r="BK191" s="79"/>
      <c r="BL191" s="79"/>
      <c r="BM191" s="79"/>
      <c r="BN191" s="79"/>
      <c r="BO191" s="79"/>
      <c r="BP191" s="79"/>
      <c r="BQ191" s="79"/>
      <c r="BR191" s="79"/>
    </row>
    <row r="192" spans="2:70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G192" s="79"/>
      <c r="BK192" s="79"/>
      <c r="BL192" s="79"/>
      <c r="BM192" s="79"/>
      <c r="BN192" s="79"/>
      <c r="BO192" s="79"/>
      <c r="BP192" s="79"/>
      <c r="BQ192" s="79"/>
      <c r="BR192" s="79"/>
    </row>
    <row r="193" spans="2:70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G193" s="79"/>
      <c r="BK193" s="79"/>
      <c r="BL193" s="79"/>
      <c r="BM193" s="79"/>
      <c r="BN193" s="79"/>
      <c r="BO193" s="79"/>
      <c r="BP193" s="79"/>
      <c r="BQ193" s="79"/>
      <c r="BR193" s="79"/>
    </row>
    <row r="194" spans="2:70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G194" s="79"/>
      <c r="BK194" s="79"/>
      <c r="BL194" s="79"/>
      <c r="BM194" s="79"/>
      <c r="BN194" s="79"/>
      <c r="BO194" s="79"/>
      <c r="BP194" s="79"/>
      <c r="BQ194" s="79"/>
      <c r="BR194" s="79"/>
    </row>
    <row r="195" spans="2:70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G195" s="79"/>
      <c r="BK195" s="79"/>
      <c r="BL195" s="79"/>
      <c r="BM195" s="79"/>
      <c r="BN195" s="79"/>
      <c r="BO195" s="79"/>
      <c r="BP195" s="79"/>
      <c r="BQ195" s="79"/>
      <c r="BR195" s="79"/>
    </row>
    <row r="196" spans="2:70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G196" s="79"/>
      <c r="BK196" s="79"/>
      <c r="BL196" s="79"/>
      <c r="BM196" s="79"/>
      <c r="BN196" s="79"/>
      <c r="BO196" s="79"/>
      <c r="BP196" s="79"/>
      <c r="BQ196" s="79"/>
      <c r="BR196" s="79"/>
    </row>
    <row r="197" spans="2:70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G197" s="79"/>
      <c r="BK197" s="79"/>
      <c r="BL197" s="79"/>
      <c r="BM197" s="79"/>
      <c r="BN197" s="79"/>
      <c r="BO197" s="79"/>
      <c r="BP197" s="79"/>
      <c r="BQ197" s="79"/>
      <c r="BR197" s="79"/>
    </row>
    <row r="198" spans="2:70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G198" s="79"/>
      <c r="BK198" s="79"/>
      <c r="BL198" s="79"/>
      <c r="BM198" s="79"/>
      <c r="BN198" s="79"/>
      <c r="BO198" s="79"/>
      <c r="BP198" s="79"/>
      <c r="BQ198" s="79"/>
      <c r="BR198" s="79"/>
    </row>
    <row r="199" spans="2:70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G199" s="79"/>
      <c r="BK199" s="79"/>
      <c r="BL199" s="79"/>
      <c r="BM199" s="79"/>
      <c r="BN199" s="79"/>
      <c r="BO199" s="79"/>
      <c r="BP199" s="79"/>
      <c r="BQ199" s="79"/>
      <c r="BR199" s="79"/>
    </row>
    <row r="200" spans="2:70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G200" s="79"/>
      <c r="BK200" s="79"/>
      <c r="BL200" s="79"/>
      <c r="BM200" s="79"/>
      <c r="BN200" s="79"/>
      <c r="BO200" s="79"/>
      <c r="BP200" s="79"/>
      <c r="BQ200" s="79"/>
      <c r="BR200" s="79"/>
    </row>
    <row r="201" spans="2:70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G201" s="79"/>
      <c r="BK201" s="79"/>
      <c r="BL201" s="79"/>
      <c r="BM201" s="79"/>
      <c r="BN201" s="79"/>
      <c r="BO201" s="79"/>
      <c r="BP201" s="79"/>
      <c r="BQ201" s="79"/>
      <c r="BR201" s="79"/>
    </row>
    <row r="202" spans="2:70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G202" s="79"/>
      <c r="BK202" s="79"/>
      <c r="BL202" s="79"/>
      <c r="BM202" s="79"/>
      <c r="BN202" s="79"/>
      <c r="BO202" s="79"/>
      <c r="BP202" s="79"/>
      <c r="BQ202" s="79"/>
      <c r="BR202" s="79"/>
    </row>
    <row r="203" spans="2:70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G203" s="79"/>
      <c r="BK203" s="79"/>
      <c r="BL203" s="79"/>
      <c r="BM203" s="79"/>
      <c r="BN203" s="79"/>
      <c r="BO203" s="79"/>
      <c r="BP203" s="79"/>
      <c r="BQ203" s="79"/>
      <c r="BR203" s="79"/>
    </row>
    <row r="204" spans="2:70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G204" s="79"/>
      <c r="BK204" s="79"/>
      <c r="BL204" s="79"/>
      <c r="BM204" s="79"/>
      <c r="BN204" s="79"/>
      <c r="BO204" s="79"/>
      <c r="BP204" s="79"/>
      <c r="BQ204" s="79"/>
      <c r="BR204" s="79"/>
    </row>
    <row r="205" spans="2:70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G205" s="79"/>
      <c r="BK205" s="79"/>
      <c r="BL205" s="79"/>
      <c r="BM205" s="79"/>
      <c r="BN205" s="79"/>
      <c r="BO205" s="79"/>
      <c r="BP205" s="79"/>
      <c r="BQ205" s="79"/>
      <c r="BR205" s="79"/>
    </row>
    <row r="206" spans="2:70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G206" s="79"/>
      <c r="BK206" s="79"/>
      <c r="BL206" s="79"/>
      <c r="BM206" s="79"/>
      <c r="BN206" s="79"/>
      <c r="BO206" s="79"/>
      <c r="BP206" s="79"/>
      <c r="BQ206" s="79"/>
      <c r="BR206" s="79"/>
    </row>
    <row r="207" spans="2:70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G207" s="79"/>
      <c r="BK207" s="79"/>
      <c r="BL207" s="79"/>
      <c r="BM207" s="79"/>
      <c r="BN207" s="79"/>
      <c r="BO207" s="79"/>
      <c r="BP207" s="79"/>
      <c r="BQ207" s="79"/>
      <c r="BR207" s="79"/>
    </row>
    <row r="208" spans="2:70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G208" s="79"/>
      <c r="BK208" s="79"/>
      <c r="BL208" s="79"/>
      <c r="BM208" s="79"/>
      <c r="BN208" s="79"/>
      <c r="BO208" s="79"/>
      <c r="BP208" s="79"/>
      <c r="BQ208" s="79"/>
      <c r="BR208" s="79"/>
    </row>
    <row r="209" spans="2:70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G209" s="79"/>
      <c r="BK209" s="79"/>
      <c r="BL209" s="79"/>
      <c r="BM209" s="79"/>
      <c r="BN209" s="79"/>
      <c r="BO209" s="79"/>
      <c r="BP209" s="79"/>
      <c r="BQ209" s="79"/>
      <c r="BR209" s="79"/>
    </row>
    <row r="210" spans="2:70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G210" s="79"/>
      <c r="BK210" s="79"/>
      <c r="BL210" s="79"/>
      <c r="BM210" s="79"/>
      <c r="BN210" s="79"/>
      <c r="BO210" s="79"/>
      <c r="BP210" s="79"/>
      <c r="BQ210" s="79"/>
      <c r="BR210" s="79"/>
    </row>
    <row r="211" spans="2:70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G211" s="79"/>
      <c r="BK211" s="79"/>
      <c r="BL211" s="79"/>
      <c r="BM211" s="79"/>
      <c r="BN211" s="79"/>
      <c r="BO211" s="79"/>
      <c r="BP211" s="79"/>
      <c r="BQ211" s="79"/>
      <c r="BR211" s="79"/>
    </row>
    <row r="212" spans="2:70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G212" s="79"/>
      <c r="BK212" s="79"/>
      <c r="BL212" s="79"/>
      <c r="BM212" s="79"/>
      <c r="BN212" s="79"/>
      <c r="BO212" s="79"/>
      <c r="BP212" s="79"/>
      <c r="BQ212" s="79"/>
      <c r="BR212" s="79"/>
    </row>
    <row r="213" spans="2:70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G213" s="79"/>
      <c r="BK213" s="79"/>
      <c r="BL213" s="79"/>
      <c r="BM213" s="79"/>
      <c r="BN213" s="79"/>
      <c r="BO213" s="79"/>
      <c r="BP213" s="79"/>
      <c r="BQ213" s="79"/>
      <c r="BR213" s="79"/>
    </row>
    <row r="214" spans="2:70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G214" s="79"/>
      <c r="BK214" s="79"/>
      <c r="BL214" s="79"/>
      <c r="BM214" s="79"/>
      <c r="BN214" s="79"/>
      <c r="BO214" s="79"/>
      <c r="BP214" s="79"/>
      <c r="BQ214" s="79"/>
      <c r="BR214" s="79"/>
    </row>
    <row r="215" spans="2:70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G215" s="79"/>
      <c r="BK215" s="79"/>
      <c r="BL215" s="79"/>
      <c r="BM215" s="79"/>
      <c r="BN215" s="79"/>
      <c r="BO215" s="79"/>
      <c r="BP215" s="79"/>
      <c r="BQ215" s="79"/>
      <c r="BR215" s="79"/>
    </row>
    <row r="216" spans="2:70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G216" s="79"/>
      <c r="BK216" s="79"/>
      <c r="BL216" s="79"/>
      <c r="BM216" s="79"/>
      <c r="BN216" s="79"/>
      <c r="BO216" s="79"/>
      <c r="BP216" s="79"/>
      <c r="BQ216" s="79"/>
      <c r="BR216" s="79"/>
    </row>
    <row r="217" spans="2:70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G217" s="79"/>
      <c r="BK217" s="79"/>
      <c r="BL217" s="79"/>
      <c r="BM217" s="79"/>
      <c r="BN217" s="79"/>
      <c r="BO217" s="79"/>
      <c r="BP217" s="79"/>
      <c r="BQ217" s="79"/>
      <c r="BR217" s="79"/>
    </row>
    <row r="218" spans="2:70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G218" s="79"/>
      <c r="BK218" s="79"/>
      <c r="BL218" s="79"/>
      <c r="BM218" s="79"/>
      <c r="BN218" s="79"/>
      <c r="BO218" s="79"/>
      <c r="BP218" s="79"/>
      <c r="BQ218" s="79"/>
      <c r="BR218" s="79"/>
    </row>
    <row r="219" spans="2:70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G219" s="79"/>
      <c r="BK219" s="79"/>
      <c r="BL219" s="79"/>
      <c r="BM219" s="79"/>
      <c r="BN219" s="79"/>
      <c r="BO219" s="79"/>
      <c r="BP219" s="79"/>
      <c r="BQ219" s="79"/>
      <c r="BR219" s="79"/>
    </row>
    <row r="220" spans="2:70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G220" s="79"/>
      <c r="BK220" s="79"/>
      <c r="BL220" s="79"/>
      <c r="BM220" s="79"/>
      <c r="BN220" s="79"/>
      <c r="BO220" s="79"/>
      <c r="BP220" s="79"/>
      <c r="BQ220" s="79"/>
      <c r="BR220" s="79"/>
    </row>
    <row r="221" spans="2:70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G221" s="79"/>
      <c r="BK221" s="79"/>
      <c r="BL221" s="79"/>
      <c r="BM221" s="79"/>
      <c r="BN221" s="79"/>
      <c r="BO221" s="79"/>
      <c r="BP221" s="79"/>
      <c r="BQ221" s="79"/>
      <c r="BR221" s="79"/>
    </row>
    <row r="222" spans="2:70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G222" s="79"/>
      <c r="BK222" s="79"/>
      <c r="BL222" s="79"/>
      <c r="BM222" s="79"/>
      <c r="BN222" s="79"/>
      <c r="BO222" s="79"/>
      <c r="BP222" s="79"/>
      <c r="BQ222" s="79"/>
      <c r="BR222" s="79"/>
    </row>
    <row r="223" spans="2:70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G223" s="79"/>
      <c r="BK223" s="79"/>
      <c r="BL223" s="79"/>
      <c r="BM223" s="79"/>
      <c r="BN223" s="79"/>
      <c r="BO223" s="79"/>
      <c r="BP223" s="79"/>
      <c r="BQ223" s="79"/>
      <c r="BR223" s="79"/>
    </row>
    <row r="224" spans="2:70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G224" s="79"/>
      <c r="BK224" s="79"/>
      <c r="BL224" s="79"/>
      <c r="BM224" s="79"/>
      <c r="BN224" s="79"/>
      <c r="BO224" s="79"/>
      <c r="BP224" s="79"/>
      <c r="BQ224" s="79"/>
      <c r="BR224" s="79"/>
    </row>
    <row r="225" spans="2:70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G225" s="79"/>
      <c r="BK225" s="79"/>
      <c r="BL225" s="79"/>
      <c r="BM225" s="79"/>
      <c r="BN225" s="79"/>
      <c r="BO225" s="79"/>
      <c r="BP225" s="79"/>
      <c r="BQ225" s="79"/>
      <c r="BR225" s="79"/>
    </row>
    <row r="226" spans="2:70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G226" s="79"/>
      <c r="BK226" s="79"/>
      <c r="BL226" s="79"/>
      <c r="BM226" s="79"/>
      <c r="BN226" s="79"/>
      <c r="BO226" s="79"/>
      <c r="BP226" s="79"/>
      <c r="BQ226" s="79"/>
      <c r="BR226" s="79"/>
    </row>
    <row r="227" spans="2:70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G227" s="79"/>
      <c r="BK227" s="79"/>
      <c r="BL227" s="79"/>
      <c r="BM227" s="79"/>
      <c r="BN227" s="79"/>
      <c r="BO227" s="79"/>
      <c r="BP227" s="79"/>
      <c r="BQ227" s="79"/>
      <c r="BR227" s="79"/>
    </row>
    <row r="228" spans="2:70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G228" s="79"/>
      <c r="BK228" s="79"/>
      <c r="BL228" s="79"/>
      <c r="BM228" s="79"/>
      <c r="BN228" s="79"/>
      <c r="BO228" s="79"/>
      <c r="BP228" s="79"/>
      <c r="BQ228" s="79"/>
      <c r="BR228" s="79"/>
    </row>
    <row r="229" spans="2:70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G229" s="79"/>
      <c r="BK229" s="79"/>
      <c r="BL229" s="79"/>
      <c r="BM229" s="79"/>
      <c r="BN229" s="79"/>
      <c r="BO229" s="79"/>
      <c r="BP229" s="79"/>
      <c r="BQ229" s="79"/>
      <c r="BR229" s="79"/>
    </row>
    <row r="230" spans="2:70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G230" s="79"/>
      <c r="BK230" s="79"/>
      <c r="BL230" s="79"/>
      <c r="BM230" s="79"/>
      <c r="BN230" s="79"/>
      <c r="BO230" s="79"/>
      <c r="BP230" s="79"/>
      <c r="BQ230" s="79"/>
      <c r="BR230" s="79"/>
    </row>
    <row r="231" spans="2:70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G231" s="79"/>
      <c r="BK231" s="79"/>
      <c r="BL231" s="79"/>
      <c r="BM231" s="79"/>
      <c r="BN231" s="79"/>
      <c r="BO231" s="79"/>
      <c r="BP231" s="79"/>
      <c r="BQ231" s="79"/>
      <c r="BR231" s="79"/>
    </row>
    <row r="232" spans="2:70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G232" s="79"/>
      <c r="BK232" s="79"/>
      <c r="BL232" s="79"/>
      <c r="BM232" s="79"/>
      <c r="BN232" s="79"/>
      <c r="BO232" s="79"/>
      <c r="BP232" s="79"/>
      <c r="BQ232" s="79"/>
      <c r="BR232" s="79"/>
    </row>
    <row r="233" spans="2:70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G233" s="79"/>
      <c r="BK233" s="79"/>
      <c r="BL233" s="79"/>
      <c r="BM233" s="79"/>
      <c r="BN233" s="79"/>
      <c r="BO233" s="79"/>
      <c r="BP233" s="79"/>
      <c r="BQ233" s="79"/>
      <c r="BR233" s="79"/>
    </row>
    <row r="234" spans="2:70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G234" s="79"/>
      <c r="BK234" s="79"/>
      <c r="BL234" s="79"/>
      <c r="BM234" s="79"/>
      <c r="BN234" s="79"/>
      <c r="BO234" s="79"/>
      <c r="BP234" s="79"/>
      <c r="BQ234" s="79"/>
      <c r="BR234" s="79"/>
    </row>
    <row r="235" spans="2:70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G235" s="79"/>
      <c r="BK235" s="79"/>
      <c r="BL235" s="79"/>
      <c r="BM235" s="79"/>
      <c r="BN235" s="79"/>
      <c r="BO235" s="79"/>
      <c r="BP235" s="79"/>
      <c r="BQ235" s="79"/>
      <c r="BR235" s="79"/>
    </row>
    <row r="236" spans="2:70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G236" s="79"/>
      <c r="BK236" s="79"/>
      <c r="BL236" s="79"/>
      <c r="BM236" s="79"/>
      <c r="BN236" s="79"/>
      <c r="BO236" s="79"/>
      <c r="BP236" s="79"/>
      <c r="BQ236" s="79"/>
      <c r="BR236" s="79"/>
    </row>
    <row r="237" spans="2:70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G237" s="79"/>
      <c r="BK237" s="79"/>
      <c r="BL237" s="79"/>
      <c r="BM237" s="79"/>
      <c r="BN237" s="79"/>
      <c r="BO237" s="79"/>
      <c r="BP237" s="79"/>
      <c r="BQ237" s="79"/>
      <c r="BR237" s="79"/>
    </row>
    <row r="238" spans="2:70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G238" s="79"/>
      <c r="BK238" s="79"/>
      <c r="BL238" s="79"/>
      <c r="BM238" s="79"/>
      <c r="BN238" s="79"/>
      <c r="BO238" s="79"/>
      <c r="BP238" s="79"/>
      <c r="BQ238" s="79"/>
      <c r="BR238" s="79"/>
    </row>
    <row r="239" spans="2:70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G239" s="79"/>
      <c r="BK239" s="79"/>
      <c r="BL239" s="79"/>
      <c r="BM239" s="79"/>
      <c r="BN239" s="79"/>
      <c r="BO239" s="79"/>
      <c r="BP239" s="79"/>
      <c r="BQ239" s="79"/>
      <c r="BR239" s="79"/>
    </row>
    <row r="240" spans="2:70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G240" s="79"/>
      <c r="BK240" s="79"/>
      <c r="BL240" s="79"/>
      <c r="BM240" s="79"/>
      <c r="BN240" s="79"/>
      <c r="BO240" s="79"/>
      <c r="BP240" s="79"/>
      <c r="BQ240" s="79"/>
      <c r="BR240" s="79"/>
    </row>
    <row r="241" spans="2:70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G241" s="79"/>
      <c r="BK241" s="79"/>
      <c r="BL241" s="79"/>
      <c r="BM241" s="79"/>
      <c r="BN241" s="79"/>
      <c r="BO241" s="79"/>
      <c r="BP241" s="79"/>
      <c r="BQ241" s="79"/>
      <c r="BR241" s="79"/>
    </row>
    <row r="242" spans="2:70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G242" s="79"/>
      <c r="BK242" s="79"/>
      <c r="BL242" s="79"/>
      <c r="BM242" s="79"/>
      <c r="BN242" s="79"/>
      <c r="BO242" s="79"/>
      <c r="BP242" s="79"/>
      <c r="BQ242" s="79"/>
      <c r="BR242" s="79"/>
    </row>
    <row r="243" spans="2:70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G243" s="79"/>
      <c r="BK243" s="79"/>
      <c r="BL243" s="79"/>
      <c r="BM243" s="79"/>
      <c r="BN243" s="79"/>
      <c r="BO243" s="79"/>
      <c r="BP243" s="79"/>
      <c r="BQ243" s="79"/>
      <c r="BR243" s="79"/>
    </row>
    <row r="244" spans="2:70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G244" s="79"/>
      <c r="BK244" s="79"/>
      <c r="BL244" s="79"/>
      <c r="BM244" s="79"/>
      <c r="BN244" s="79"/>
      <c r="BO244" s="79"/>
      <c r="BP244" s="79"/>
      <c r="BQ244" s="79"/>
      <c r="BR244" s="79"/>
    </row>
    <row r="245" spans="2:70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G245" s="79"/>
      <c r="BK245" s="79"/>
      <c r="BL245" s="79"/>
      <c r="BM245" s="79"/>
      <c r="BN245" s="79"/>
      <c r="BO245" s="79"/>
      <c r="BP245" s="79"/>
      <c r="BQ245" s="79"/>
      <c r="BR245" s="79"/>
    </row>
    <row r="246" spans="2:70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G246" s="79"/>
      <c r="BK246" s="79"/>
      <c r="BL246" s="79"/>
      <c r="BM246" s="79"/>
      <c r="BN246" s="79"/>
      <c r="BO246" s="79"/>
      <c r="BP246" s="79"/>
      <c r="BQ246" s="79"/>
      <c r="BR246" s="79"/>
    </row>
    <row r="247" spans="2:70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G247" s="79"/>
      <c r="BK247" s="79"/>
      <c r="BL247" s="79"/>
      <c r="BM247" s="79"/>
      <c r="BN247" s="79"/>
      <c r="BO247" s="79"/>
      <c r="BP247" s="79"/>
      <c r="BQ247" s="79"/>
      <c r="BR247" s="79"/>
    </row>
    <row r="248" spans="2:70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G248" s="79"/>
      <c r="BK248" s="79"/>
      <c r="BL248" s="79"/>
      <c r="BM248" s="79"/>
      <c r="BN248" s="79"/>
      <c r="BO248" s="79"/>
      <c r="BP248" s="79"/>
      <c r="BQ248" s="79"/>
      <c r="BR248" s="79"/>
    </row>
    <row r="249" spans="2:70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G249" s="79"/>
      <c r="BK249" s="79"/>
      <c r="BL249" s="79"/>
      <c r="BM249" s="79"/>
      <c r="BN249" s="79"/>
      <c r="BO249" s="79"/>
      <c r="BP249" s="79"/>
      <c r="BQ249" s="79"/>
      <c r="BR249" s="79"/>
    </row>
    <row r="250" spans="2:70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G250" s="79"/>
      <c r="BK250" s="79"/>
      <c r="BL250" s="79"/>
      <c r="BM250" s="79"/>
      <c r="BN250" s="79"/>
      <c r="BO250" s="79"/>
      <c r="BP250" s="79"/>
      <c r="BQ250" s="79"/>
      <c r="BR250" s="79"/>
    </row>
    <row r="251" spans="2:70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G251" s="79"/>
      <c r="BK251" s="79"/>
      <c r="BL251" s="79"/>
      <c r="BM251" s="79"/>
      <c r="BN251" s="79"/>
      <c r="BO251" s="79"/>
      <c r="BP251" s="79"/>
      <c r="BQ251" s="79"/>
      <c r="BR251" s="79"/>
    </row>
    <row r="252" spans="2:70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G252" s="79"/>
      <c r="BK252" s="79"/>
      <c r="BL252" s="79"/>
      <c r="BM252" s="79"/>
      <c r="BN252" s="79"/>
      <c r="BO252" s="79"/>
      <c r="BP252" s="79"/>
      <c r="BQ252" s="79"/>
      <c r="BR252" s="79"/>
    </row>
    <row r="253" spans="2:70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G253" s="79"/>
      <c r="BK253" s="79"/>
      <c r="BL253" s="79"/>
      <c r="BM253" s="79"/>
      <c r="BN253" s="79"/>
      <c r="BO253" s="79"/>
      <c r="BP253" s="79"/>
      <c r="BQ253" s="79"/>
      <c r="BR253" s="79"/>
    </row>
    <row r="254" spans="2:70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G254" s="79"/>
      <c r="BK254" s="79"/>
      <c r="BL254" s="79"/>
      <c r="BM254" s="79"/>
      <c r="BN254" s="79"/>
      <c r="BO254" s="79"/>
      <c r="BP254" s="79"/>
      <c r="BQ254" s="79"/>
      <c r="BR254" s="79"/>
    </row>
    <row r="255" spans="2:70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G255" s="79"/>
      <c r="BK255" s="79"/>
      <c r="BL255" s="79"/>
      <c r="BM255" s="79"/>
      <c r="BN255" s="79"/>
      <c r="BO255" s="79"/>
      <c r="BP255" s="79"/>
      <c r="BQ255" s="79"/>
      <c r="BR255" s="79"/>
    </row>
    <row r="256" spans="2:70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G256" s="79"/>
      <c r="BK256" s="79"/>
      <c r="BL256" s="79"/>
      <c r="BM256" s="79"/>
      <c r="BN256" s="79"/>
      <c r="BO256" s="79"/>
      <c r="BP256" s="79"/>
      <c r="BQ256" s="79"/>
      <c r="BR256" s="79"/>
    </row>
    <row r="257" spans="2:70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G257" s="79"/>
      <c r="BK257" s="79"/>
      <c r="BL257" s="79"/>
      <c r="BM257" s="79"/>
      <c r="BN257" s="79"/>
      <c r="BO257" s="79"/>
      <c r="BP257" s="79"/>
      <c r="BQ257" s="79"/>
      <c r="BR257" s="79"/>
    </row>
    <row r="258" spans="2:70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G258" s="79"/>
      <c r="BK258" s="79"/>
      <c r="BL258" s="79"/>
      <c r="BM258" s="79"/>
      <c r="BN258" s="79"/>
      <c r="BO258" s="79"/>
      <c r="BP258" s="79"/>
      <c r="BQ258" s="79"/>
      <c r="BR258" s="79"/>
    </row>
    <row r="259" spans="2:70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G259" s="79"/>
      <c r="BK259" s="79"/>
      <c r="BL259" s="79"/>
      <c r="BM259" s="79"/>
      <c r="BN259" s="79"/>
      <c r="BO259" s="79"/>
      <c r="BP259" s="79"/>
      <c r="BQ259" s="79"/>
      <c r="BR259" s="79"/>
    </row>
    <row r="260" spans="2:70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G260" s="79"/>
      <c r="BK260" s="79"/>
      <c r="BL260" s="79"/>
      <c r="BM260" s="79"/>
      <c r="BN260" s="79"/>
      <c r="BO260" s="79"/>
      <c r="BP260" s="79"/>
      <c r="BQ260" s="79"/>
      <c r="BR260" s="79"/>
    </row>
    <row r="261" spans="2:70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G261" s="79"/>
      <c r="BK261" s="79"/>
      <c r="BL261" s="79"/>
      <c r="BM261" s="79"/>
      <c r="BN261" s="79"/>
      <c r="BO261" s="79"/>
      <c r="BP261" s="79"/>
      <c r="BQ261" s="79"/>
      <c r="BR261" s="79"/>
    </row>
    <row r="262" spans="2:70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G262" s="79"/>
      <c r="BK262" s="79"/>
      <c r="BL262" s="79"/>
      <c r="BM262" s="79"/>
      <c r="BN262" s="79"/>
      <c r="BO262" s="79"/>
      <c r="BP262" s="79"/>
      <c r="BQ262" s="79"/>
      <c r="BR262" s="79"/>
    </row>
    <row r="263" spans="2:70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G263" s="79"/>
      <c r="BK263" s="79"/>
      <c r="BL263" s="79"/>
      <c r="BM263" s="79"/>
      <c r="BN263" s="79"/>
      <c r="BO263" s="79"/>
      <c r="BP263" s="79"/>
      <c r="BQ263" s="79"/>
      <c r="BR263" s="79"/>
    </row>
    <row r="264" spans="2:70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G264" s="79"/>
      <c r="BK264" s="79"/>
      <c r="BL264" s="79"/>
      <c r="BM264" s="79"/>
      <c r="BN264" s="79"/>
      <c r="BO264" s="79"/>
      <c r="BP264" s="79"/>
      <c r="BQ264" s="79"/>
      <c r="BR264" s="79"/>
    </row>
    <row r="265" spans="2:70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G265" s="79"/>
      <c r="BK265" s="79"/>
      <c r="BL265" s="79"/>
      <c r="BM265" s="79"/>
      <c r="BN265" s="79"/>
      <c r="BO265" s="79"/>
      <c r="BP265" s="79"/>
      <c r="BQ265" s="79"/>
      <c r="BR265" s="79"/>
    </row>
    <row r="266" spans="2:70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G266" s="79"/>
      <c r="BK266" s="79"/>
      <c r="BL266" s="79"/>
      <c r="BM266" s="79"/>
      <c r="BN266" s="79"/>
      <c r="BO266" s="79"/>
      <c r="BP266" s="79"/>
      <c r="BQ266" s="79"/>
      <c r="BR266" s="79"/>
    </row>
    <row r="267" spans="2:70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G267" s="79"/>
      <c r="BK267" s="79"/>
      <c r="BL267" s="79"/>
      <c r="BM267" s="79"/>
      <c r="BN267" s="79"/>
      <c r="BO267" s="79"/>
      <c r="BP267" s="79"/>
      <c r="BQ267" s="79"/>
      <c r="BR267" s="79"/>
    </row>
    <row r="268" spans="2:70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G268" s="79"/>
      <c r="BK268" s="79"/>
      <c r="BL268" s="79"/>
      <c r="BM268" s="79"/>
      <c r="BN268" s="79"/>
      <c r="BO268" s="79"/>
      <c r="BP268" s="79"/>
      <c r="BQ268" s="79"/>
      <c r="BR268" s="79"/>
    </row>
    <row r="269" spans="2:70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G269" s="79"/>
      <c r="BK269" s="79"/>
      <c r="BL269" s="79"/>
      <c r="BM269" s="79"/>
      <c r="BN269" s="79"/>
      <c r="BO269" s="79"/>
      <c r="BP269" s="79"/>
      <c r="BQ269" s="79"/>
      <c r="BR269" s="79"/>
    </row>
    <row r="270" spans="2:70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G270" s="79"/>
      <c r="BK270" s="79"/>
      <c r="BL270" s="79"/>
      <c r="BM270" s="79"/>
      <c r="BN270" s="79"/>
      <c r="BO270" s="79"/>
      <c r="BP270" s="79"/>
      <c r="BQ270" s="79"/>
      <c r="BR270" s="79"/>
    </row>
    <row r="271" spans="2:70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G271" s="79"/>
      <c r="BK271" s="79"/>
      <c r="BL271" s="79"/>
      <c r="BM271" s="79"/>
      <c r="BN271" s="79"/>
      <c r="BO271" s="79"/>
      <c r="BP271" s="79"/>
      <c r="BQ271" s="79"/>
      <c r="BR271" s="79"/>
    </row>
    <row r="272" spans="2:70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G272" s="79"/>
      <c r="BK272" s="79"/>
      <c r="BL272" s="79"/>
      <c r="BM272" s="79"/>
      <c r="BN272" s="79"/>
      <c r="BO272" s="79"/>
      <c r="BP272" s="79"/>
      <c r="BQ272" s="79"/>
      <c r="BR272" s="79"/>
    </row>
    <row r="273" spans="2:70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G273" s="79"/>
      <c r="BK273" s="79"/>
      <c r="BL273" s="79"/>
      <c r="BM273" s="79"/>
      <c r="BN273" s="79"/>
      <c r="BO273" s="79"/>
      <c r="BP273" s="79"/>
      <c r="BQ273" s="79"/>
      <c r="BR273" s="79"/>
    </row>
    <row r="274" spans="2:70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G274" s="79"/>
      <c r="BK274" s="79"/>
      <c r="BL274" s="79"/>
      <c r="BM274" s="79"/>
      <c r="BN274" s="79"/>
      <c r="BO274" s="79"/>
      <c r="BP274" s="79"/>
      <c r="BQ274" s="79"/>
      <c r="BR274" s="79"/>
    </row>
    <row r="275" spans="2:70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G275" s="79"/>
      <c r="BK275" s="79"/>
      <c r="BL275" s="79"/>
      <c r="BM275" s="79"/>
      <c r="BN275" s="79"/>
      <c r="BO275" s="79"/>
      <c r="BP275" s="79"/>
      <c r="BQ275" s="79"/>
      <c r="BR275" s="79"/>
    </row>
    <row r="276" spans="2:70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G276" s="79"/>
      <c r="BK276" s="79"/>
      <c r="BL276" s="79"/>
      <c r="BM276" s="79"/>
      <c r="BN276" s="79"/>
      <c r="BO276" s="79"/>
      <c r="BP276" s="79"/>
      <c r="BQ276" s="79"/>
      <c r="BR276" s="79"/>
    </row>
    <row r="277" spans="2:70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G277" s="79"/>
      <c r="BK277" s="79"/>
      <c r="BL277" s="79"/>
      <c r="BM277" s="79"/>
      <c r="BN277" s="79"/>
      <c r="BO277" s="79"/>
      <c r="BP277" s="79"/>
      <c r="BQ277" s="79"/>
      <c r="BR277" s="79"/>
    </row>
    <row r="278" spans="2:70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G278" s="79"/>
      <c r="BK278" s="79"/>
      <c r="BL278" s="79"/>
      <c r="BM278" s="79"/>
      <c r="BN278" s="79"/>
      <c r="BO278" s="79"/>
      <c r="BP278" s="79"/>
      <c r="BQ278" s="79"/>
      <c r="BR278" s="79"/>
    </row>
    <row r="279" spans="2:70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G279" s="79"/>
      <c r="BK279" s="79"/>
      <c r="BL279" s="79"/>
      <c r="BM279" s="79"/>
      <c r="BN279" s="79"/>
      <c r="BO279" s="79"/>
      <c r="BP279" s="79"/>
      <c r="BQ279" s="79"/>
      <c r="BR279" s="79"/>
    </row>
    <row r="280" spans="2:70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G280" s="79"/>
      <c r="BK280" s="79"/>
      <c r="BL280" s="79"/>
      <c r="BM280" s="79"/>
      <c r="BN280" s="79"/>
      <c r="BO280" s="79"/>
      <c r="BP280" s="79"/>
      <c r="BQ280" s="79"/>
      <c r="BR280" s="79"/>
    </row>
    <row r="281" spans="2:70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G281" s="79"/>
      <c r="BK281" s="79"/>
      <c r="BL281" s="79"/>
      <c r="BM281" s="79"/>
      <c r="BN281" s="79"/>
      <c r="BO281" s="79"/>
      <c r="BP281" s="79"/>
      <c r="BQ281" s="79"/>
      <c r="BR281" s="79"/>
    </row>
    <row r="282" spans="2:70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G282" s="79"/>
      <c r="BK282" s="79"/>
      <c r="BL282" s="79"/>
      <c r="BM282" s="79"/>
      <c r="BN282" s="79"/>
      <c r="BO282" s="79"/>
      <c r="BP282" s="79"/>
      <c r="BQ282" s="79"/>
      <c r="BR282" s="79"/>
    </row>
    <row r="283" spans="2:70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G283" s="79"/>
      <c r="BK283" s="79"/>
      <c r="BL283" s="79"/>
      <c r="BM283" s="79"/>
      <c r="BN283" s="79"/>
      <c r="BO283" s="79"/>
      <c r="BP283" s="79"/>
      <c r="BQ283" s="79"/>
      <c r="BR283" s="79"/>
    </row>
    <row r="284" spans="2:70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G284" s="79"/>
      <c r="BK284" s="79"/>
      <c r="BL284" s="79"/>
      <c r="BM284" s="79"/>
      <c r="BN284" s="79"/>
      <c r="BO284" s="79"/>
      <c r="BP284" s="79"/>
      <c r="BQ284" s="79"/>
      <c r="BR284" s="79"/>
    </row>
    <row r="285" spans="2:70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G285" s="79"/>
      <c r="BK285" s="79"/>
      <c r="BL285" s="79"/>
      <c r="BM285" s="79"/>
      <c r="BN285" s="79"/>
      <c r="BO285" s="79"/>
      <c r="BP285" s="79"/>
      <c r="BQ285" s="79"/>
      <c r="BR285" s="79"/>
    </row>
    <row r="286" spans="2:70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G286" s="79"/>
      <c r="BK286" s="79"/>
      <c r="BL286" s="79"/>
      <c r="BM286" s="79"/>
      <c r="BN286" s="79"/>
      <c r="BO286" s="79"/>
      <c r="BP286" s="79"/>
      <c r="BQ286" s="79"/>
      <c r="BR286" s="79"/>
    </row>
    <row r="287" spans="2:70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G287" s="79"/>
      <c r="BK287" s="79"/>
      <c r="BL287" s="79"/>
      <c r="BM287" s="79"/>
      <c r="BN287" s="79"/>
      <c r="BO287" s="79"/>
      <c r="BP287" s="79"/>
      <c r="BQ287" s="79"/>
      <c r="BR287" s="79"/>
    </row>
    <row r="288" spans="2:70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G288" s="79"/>
      <c r="BK288" s="79"/>
      <c r="BL288" s="79"/>
      <c r="BM288" s="79"/>
      <c r="BN288" s="79"/>
      <c r="BO288" s="79"/>
      <c r="BP288" s="79"/>
      <c r="BQ288" s="79"/>
      <c r="BR288" s="79"/>
    </row>
    <row r="289" spans="2:70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G289" s="79"/>
      <c r="BK289" s="79"/>
      <c r="BL289" s="79"/>
      <c r="BM289" s="79"/>
      <c r="BN289" s="79"/>
      <c r="BO289" s="79"/>
      <c r="BP289" s="79"/>
      <c r="BQ289" s="79"/>
      <c r="BR289" s="79"/>
    </row>
    <row r="290" spans="2:70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G290" s="79"/>
      <c r="BK290" s="79"/>
      <c r="BL290" s="79"/>
      <c r="BM290" s="79"/>
      <c r="BN290" s="79"/>
      <c r="BO290" s="79"/>
      <c r="BP290" s="79"/>
      <c r="BQ290" s="79"/>
      <c r="BR290" s="79"/>
    </row>
    <row r="291" spans="2:70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G291" s="79"/>
      <c r="BK291" s="79"/>
      <c r="BL291" s="79"/>
      <c r="BM291" s="79"/>
      <c r="BN291" s="79"/>
      <c r="BO291" s="79"/>
      <c r="BP291" s="79"/>
      <c r="BQ291" s="79"/>
      <c r="BR291" s="79"/>
    </row>
    <row r="292" spans="2:70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G292" s="79"/>
      <c r="BK292" s="79"/>
      <c r="BL292" s="79"/>
      <c r="BM292" s="79"/>
      <c r="BN292" s="79"/>
      <c r="BO292" s="79"/>
      <c r="BP292" s="79"/>
      <c r="BQ292" s="79"/>
      <c r="BR292" s="79"/>
    </row>
    <row r="293" spans="2:70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G293" s="79"/>
      <c r="BK293" s="79"/>
      <c r="BL293" s="79"/>
      <c r="BM293" s="79"/>
      <c r="BN293" s="79"/>
      <c r="BO293" s="79"/>
      <c r="BP293" s="79"/>
      <c r="BQ293" s="79"/>
      <c r="BR293" s="79"/>
    </row>
    <row r="294" spans="2:70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G294" s="79"/>
      <c r="BK294" s="79"/>
      <c r="BL294" s="79"/>
      <c r="BM294" s="79"/>
      <c r="BN294" s="79"/>
      <c r="BO294" s="79"/>
      <c r="BP294" s="79"/>
      <c r="BQ294" s="79"/>
      <c r="BR294" s="79"/>
    </row>
    <row r="295" spans="2:70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G295" s="79"/>
      <c r="BK295" s="79"/>
      <c r="BL295" s="79"/>
      <c r="BM295" s="79"/>
      <c r="BN295" s="79"/>
      <c r="BO295" s="79"/>
      <c r="BP295" s="79"/>
      <c r="BQ295" s="79"/>
      <c r="BR295" s="79"/>
    </row>
    <row r="296" spans="2:70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G296" s="79"/>
      <c r="BK296" s="79"/>
      <c r="BL296" s="79"/>
      <c r="BM296" s="79"/>
      <c r="BN296" s="79"/>
      <c r="BO296" s="79"/>
      <c r="BP296" s="79"/>
      <c r="BQ296" s="79"/>
      <c r="BR296" s="79"/>
    </row>
    <row r="297" spans="2:70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G297" s="79"/>
      <c r="BK297" s="79"/>
      <c r="BL297" s="79"/>
      <c r="BM297" s="79"/>
      <c r="BN297" s="79"/>
      <c r="BO297" s="79"/>
      <c r="BP297" s="79"/>
      <c r="BQ297" s="79"/>
      <c r="BR297" s="79"/>
    </row>
    <row r="298" spans="2:70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G298" s="79"/>
      <c r="BK298" s="79"/>
      <c r="BL298" s="79"/>
      <c r="BM298" s="79"/>
      <c r="BN298" s="79"/>
      <c r="BO298" s="79"/>
      <c r="BP298" s="79"/>
      <c r="BQ298" s="79"/>
      <c r="BR298" s="79"/>
    </row>
    <row r="299" spans="2:70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G299" s="79"/>
      <c r="BK299" s="79"/>
      <c r="BL299" s="79"/>
      <c r="BM299" s="79"/>
      <c r="BN299" s="79"/>
      <c r="BO299" s="79"/>
      <c r="BP299" s="79"/>
      <c r="BQ299" s="79"/>
      <c r="BR299" s="79"/>
    </row>
    <row r="300" spans="2:70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G300" s="79"/>
      <c r="BK300" s="79"/>
      <c r="BL300" s="79"/>
      <c r="BM300" s="79"/>
      <c r="BN300" s="79"/>
      <c r="BO300" s="79"/>
      <c r="BP300" s="79"/>
      <c r="BQ300" s="79"/>
      <c r="BR300" s="79"/>
    </row>
    <row r="301" spans="2:70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G301" s="79"/>
      <c r="BK301" s="79"/>
      <c r="BL301" s="79"/>
      <c r="BM301" s="79"/>
      <c r="BN301" s="79"/>
      <c r="BO301" s="79"/>
      <c r="BP301" s="79"/>
      <c r="BQ301" s="79"/>
      <c r="BR301" s="79"/>
    </row>
    <row r="302" spans="2:70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G302" s="79"/>
      <c r="BK302" s="79"/>
      <c r="BL302" s="79"/>
      <c r="BM302" s="79"/>
      <c r="BN302" s="79"/>
      <c r="BO302" s="79"/>
      <c r="BP302" s="79"/>
      <c r="BQ302" s="79"/>
      <c r="BR302" s="79"/>
    </row>
    <row r="303" spans="2:70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G303" s="79"/>
      <c r="BK303" s="79"/>
      <c r="BL303" s="79"/>
      <c r="BM303" s="79"/>
      <c r="BN303" s="79"/>
      <c r="BO303" s="79"/>
      <c r="BP303" s="79"/>
      <c r="BQ303" s="79"/>
      <c r="BR303" s="79"/>
    </row>
    <row r="304" spans="2:70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G304" s="79"/>
      <c r="BK304" s="79"/>
      <c r="BL304" s="79"/>
      <c r="BM304" s="79"/>
      <c r="BN304" s="79"/>
      <c r="BO304" s="79"/>
      <c r="BP304" s="79"/>
      <c r="BQ304" s="79"/>
      <c r="BR304" s="79"/>
    </row>
    <row r="305" spans="2:70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G305" s="79"/>
      <c r="BK305" s="79"/>
      <c r="BL305" s="79"/>
      <c r="BM305" s="79"/>
      <c r="BN305" s="79"/>
      <c r="BO305" s="79"/>
      <c r="BP305" s="79"/>
      <c r="BQ305" s="79"/>
      <c r="BR305" s="79"/>
    </row>
    <row r="306" spans="2:70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G306" s="79"/>
      <c r="BK306" s="79"/>
      <c r="BL306" s="79"/>
      <c r="BM306" s="79"/>
      <c r="BN306" s="79"/>
      <c r="BO306" s="79"/>
      <c r="BP306" s="79"/>
      <c r="BQ306" s="79"/>
      <c r="BR306" s="79"/>
    </row>
    <row r="307" spans="2:70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G307" s="79"/>
      <c r="BK307" s="79"/>
      <c r="BL307" s="79"/>
      <c r="BM307" s="79"/>
      <c r="BN307" s="79"/>
      <c r="BO307" s="79"/>
      <c r="BP307" s="79"/>
      <c r="BQ307" s="79"/>
      <c r="BR307" s="79"/>
    </row>
    <row r="308" spans="2:70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G308" s="79"/>
      <c r="BK308" s="79"/>
      <c r="BL308" s="79"/>
      <c r="BM308" s="79"/>
      <c r="BN308" s="79"/>
      <c r="BO308" s="79"/>
      <c r="BP308" s="79"/>
      <c r="BQ308" s="79"/>
      <c r="BR308" s="79"/>
    </row>
    <row r="309" spans="2:70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G309" s="79"/>
      <c r="BK309" s="79"/>
      <c r="BL309" s="79"/>
      <c r="BM309" s="79"/>
      <c r="BN309" s="79"/>
      <c r="BO309" s="79"/>
      <c r="BP309" s="79"/>
      <c r="BQ309" s="79"/>
      <c r="BR309" s="79"/>
    </row>
    <row r="310" spans="2:70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G310" s="79"/>
      <c r="BK310" s="79"/>
      <c r="BL310" s="79"/>
      <c r="BM310" s="79"/>
      <c r="BN310" s="79"/>
      <c r="BO310" s="79"/>
      <c r="BP310" s="79"/>
      <c r="BQ310" s="79"/>
      <c r="BR310" s="79"/>
    </row>
    <row r="311" spans="2:70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G311" s="79"/>
      <c r="BK311" s="79"/>
      <c r="BL311" s="79"/>
      <c r="BM311" s="79"/>
      <c r="BN311" s="79"/>
      <c r="BO311" s="79"/>
      <c r="BP311" s="79"/>
      <c r="BQ311" s="79"/>
      <c r="BR311" s="79"/>
    </row>
    <row r="312" spans="2:70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G312" s="79"/>
      <c r="BK312" s="79"/>
      <c r="BL312" s="79"/>
      <c r="BM312" s="79"/>
      <c r="BN312" s="79"/>
      <c r="BO312" s="79"/>
      <c r="BP312" s="79"/>
      <c r="BQ312" s="79"/>
      <c r="BR312" s="79"/>
    </row>
    <row r="313" spans="2:70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G313" s="79"/>
      <c r="BK313" s="79"/>
      <c r="BL313" s="79"/>
      <c r="BM313" s="79"/>
      <c r="BN313" s="79"/>
      <c r="BO313" s="79"/>
      <c r="BP313" s="79"/>
      <c r="BQ313" s="79"/>
      <c r="BR313" s="79"/>
    </row>
    <row r="314" spans="2:70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G314" s="79"/>
      <c r="BK314" s="79"/>
      <c r="BL314" s="79"/>
      <c r="BM314" s="79"/>
      <c r="BN314" s="79"/>
      <c r="BO314" s="79"/>
      <c r="BP314" s="79"/>
      <c r="BQ314" s="79"/>
      <c r="BR314" s="79"/>
    </row>
    <row r="315" spans="2:70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G315" s="79"/>
      <c r="BK315" s="79"/>
      <c r="BL315" s="79"/>
      <c r="BM315" s="79"/>
      <c r="BN315" s="79"/>
      <c r="BO315" s="79"/>
      <c r="BP315" s="79"/>
      <c r="BQ315" s="79"/>
      <c r="BR315" s="79"/>
    </row>
    <row r="316" spans="2:70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G316" s="79"/>
      <c r="BK316" s="79"/>
      <c r="BL316" s="79"/>
      <c r="BM316" s="79"/>
      <c r="BN316" s="79"/>
      <c r="BO316" s="79"/>
      <c r="BP316" s="79"/>
      <c r="BQ316" s="79"/>
      <c r="BR316" s="79"/>
    </row>
    <row r="317" spans="2:70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G317" s="79"/>
      <c r="BK317" s="79"/>
      <c r="BL317" s="79"/>
      <c r="BM317" s="79"/>
      <c r="BN317" s="79"/>
      <c r="BO317" s="79"/>
      <c r="BP317" s="79"/>
      <c r="BQ317" s="79"/>
      <c r="BR317" s="79"/>
    </row>
    <row r="318" spans="2:70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G318" s="79"/>
      <c r="BK318" s="79"/>
      <c r="BL318" s="79"/>
      <c r="BM318" s="79"/>
      <c r="BN318" s="79"/>
      <c r="BO318" s="79"/>
      <c r="BP318" s="79"/>
      <c r="BQ318" s="79"/>
      <c r="BR318" s="79"/>
    </row>
    <row r="319" spans="2:70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G319" s="79"/>
      <c r="BK319" s="79"/>
      <c r="BL319" s="79"/>
      <c r="BM319" s="79"/>
      <c r="BN319" s="79"/>
      <c r="BO319" s="79"/>
      <c r="BP319" s="79"/>
      <c r="BQ319" s="79"/>
      <c r="BR319" s="79"/>
    </row>
    <row r="320" spans="2:70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G320" s="79"/>
      <c r="BK320" s="79"/>
      <c r="BL320" s="79"/>
      <c r="BM320" s="79"/>
      <c r="BN320" s="79"/>
      <c r="BO320" s="79"/>
      <c r="BP320" s="79"/>
      <c r="BQ320" s="79"/>
      <c r="BR320" s="79"/>
    </row>
    <row r="321" spans="2:70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G321" s="79"/>
      <c r="BK321" s="79"/>
      <c r="BL321" s="79"/>
      <c r="BM321" s="79"/>
      <c r="BN321" s="79"/>
      <c r="BO321" s="79"/>
      <c r="BP321" s="79"/>
      <c r="BQ321" s="79"/>
      <c r="BR321" s="79"/>
    </row>
    <row r="322" spans="2:70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G322" s="79"/>
      <c r="BK322" s="79"/>
      <c r="BL322" s="79"/>
      <c r="BM322" s="79"/>
      <c r="BN322" s="79"/>
      <c r="BO322" s="79"/>
      <c r="BP322" s="79"/>
      <c r="BQ322" s="79"/>
      <c r="BR322" s="79"/>
    </row>
    <row r="323" spans="2:70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G323" s="79"/>
      <c r="BK323" s="79"/>
      <c r="BL323" s="79"/>
      <c r="BM323" s="79"/>
      <c r="BN323" s="79"/>
      <c r="BO323" s="79"/>
      <c r="BP323" s="79"/>
      <c r="BQ323" s="79"/>
      <c r="BR323" s="79"/>
    </row>
    <row r="324" spans="2:70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G324" s="79"/>
      <c r="BK324" s="79"/>
      <c r="BL324" s="79"/>
      <c r="BM324" s="79"/>
      <c r="BN324" s="79"/>
      <c r="BO324" s="79"/>
      <c r="BP324" s="79"/>
      <c r="BQ324" s="79"/>
      <c r="BR324" s="79"/>
    </row>
    <row r="325" spans="2:70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G325" s="79"/>
      <c r="BK325" s="79"/>
      <c r="BL325" s="79"/>
      <c r="BM325" s="79"/>
      <c r="BN325" s="79"/>
      <c r="BO325" s="79"/>
      <c r="BP325" s="79"/>
      <c r="BQ325" s="79"/>
      <c r="BR325" s="79"/>
    </row>
    <row r="326" spans="2:70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G326" s="79"/>
      <c r="BK326" s="79"/>
      <c r="BL326" s="79"/>
      <c r="BM326" s="79"/>
      <c r="BN326" s="79"/>
      <c r="BO326" s="79"/>
      <c r="BP326" s="79"/>
      <c r="BQ326" s="79"/>
      <c r="BR326" s="79"/>
    </row>
    <row r="327" spans="2:70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G327" s="79"/>
      <c r="BK327" s="79"/>
      <c r="BL327" s="79"/>
      <c r="BM327" s="79"/>
      <c r="BN327" s="79"/>
      <c r="BO327" s="79"/>
      <c r="BP327" s="79"/>
      <c r="BQ327" s="79"/>
      <c r="BR327" s="79"/>
    </row>
    <row r="328" spans="2:70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G328" s="79"/>
      <c r="BK328" s="79"/>
      <c r="BL328" s="79"/>
      <c r="BM328" s="79"/>
      <c r="BN328" s="79"/>
      <c r="BO328" s="79"/>
      <c r="BP328" s="79"/>
      <c r="BQ328" s="79"/>
      <c r="BR328" s="79"/>
    </row>
    <row r="329" spans="2:70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G329" s="79"/>
      <c r="BK329" s="79"/>
      <c r="BL329" s="79"/>
      <c r="BM329" s="79"/>
      <c r="BN329" s="79"/>
      <c r="BO329" s="79"/>
      <c r="BP329" s="79"/>
      <c r="BQ329" s="79"/>
      <c r="BR329" s="79"/>
    </row>
    <row r="330" spans="2:70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G330" s="79"/>
      <c r="BK330" s="79"/>
      <c r="BL330" s="79"/>
      <c r="BM330" s="79"/>
      <c r="BN330" s="79"/>
      <c r="BO330" s="79"/>
      <c r="BP330" s="79"/>
      <c r="BQ330" s="79"/>
      <c r="BR330" s="79"/>
    </row>
    <row r="331" spans="2:70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G331" s="79"/>
      <c r="BK331" s="79"/>
      <c r="BL331" s="79"/>
      <c r="BM331" s="79"/>
      <c r="BN331" s="79"/>
      <c r="BO331" s="79"/>
      <c r="BP331" s="79"/>
      <c r="BQ331" s="79"/>
      <c r="BR331" s="79"/>
    </row>
    <row r="332" spans="2:70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G332" s="79"/>
      <c r="BK332" s="79"/>
      <c r="BL332" s="79"/>
      <c r="BM332" s="79"/>
      <c r="BN332" s="79"/>
      <c r="BO332" s="79"/>
      <c r="BP332" s="79"/>
      <c r="BQ332" s="79"/>
      <c r="BR332" s="79"/>
    </row>
    <row r="333" spans="2:70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G333" s="79"/>
      <c r="BK333" s="79"/>
      <c r="BL333" s="79"/>
      <c r="BM333" s="79"/>
      <c r="BN333" s="79"/>
      <c r="BO333" s="79"/>
      <c r="BP333" s="79"/>
      <c r="BQ333" s="79"/>
      <c r="BR333" s="79"/>
    </row>
    <row r="334" spans="2:70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G334" s="79"/>
      <c r="BK334" s="79"/>
      <c r="BL334" s="79"/>
      <c r="BM334" s="79"/>
      <c r="BN334" s="79"/>
      <c r="BO334" s="79"/>
      <c r="BP334" s="79"/>
      <c r="BQ334" s="79"/>
      <c r="BR334" s="79"/>
    </row>
    <row r="335" spans="2:70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G335" s="79"/>
      <c r="BK335" s="79"/>
      <c r="BL335" s="79"/>
      <c r="BM335" s="79"/>
      <c r="BN335" s="79"/>
      <c r="BO335" s="79"/>
      <c r="BP335" s="79"/>
      <c r="BQ335" s="79"/>
      <c r="BR335" s="79"/>
    </row>
    <row r="336" spans="2:70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G336" s="79"/>
      <c r="BK336" s="79"/>
      <c r="BL336" s="79"/>
      <c r="BM336" s="79"/>
      <c r="BN336" s="79"/>
      <c r="BO336" s="79"/>
      <c r="BP336" s="79"/>
      <c r="BQ336" s="79"/>
      <c r="BR336" s="79"/>
    </row>
    <row r="337" spans="2:70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G337" s="79"/>
      <c r="BK337" s="79"/>
      <c r="BL337" s="79"/>
      <c r="BM337" s="79"/>
      <c r="BN337" s="79"/>
      <c r="BO337" s="79"/>
      <c r="BP337" s="79"/>
      <c r="BQ337" s="79"/>
      <c r="BR337" s="79"/>
    </row>
    <row r="338" spans="2:70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G338" s="79"/>
      <c r="BK338" s="79"/>
      <c r="BL338" s="79"/>
      <c r="BM338" s="79"/>
      <c r="BN338" s="79"/>
      <c r="BO338" s="79"/>
      <c r="BP338" s="79"/>
      <c r="BQ338" s="79"/>
      <c r="BR338" s="79"/>
    </row>
    <row r="339" spans="2:70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G339" s="79"/>
      <c r="BK339" s="79"/>
      <c r="BL339" s="79"/>
      <c r="BM339" s="79"/>
      <c r="BN339" s="79"/>
      <c r="BO339" s="79"/>
      <c r="BP339" s="79"/>
      <c r="BQ339" s="79"/>
      <c r="BR339" s="79"/>
    </row>
    <row r="340" spans="2:70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G340" s="79"/>
      <c r="BK340" s="79"/>
      <c r="BL340" s="79"/>
      <c r="BM340" s="79"/>
      <c r="BN340" s="79"/>
      <c r="BO340" s="79"/>
      <c r="BP340" s="79"/>
      <c r="BQ340" s="79"/>
      <c r="BR340" s="79"/>
    </row>
    <row r="341" spans="2:70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G341" s="79"/>
      <c r="BK341" s="79"/>
      <c r="BL341" s="79"/>
      <c r="BM341" s="79"/>
      <c r="BN341" s="79"/>
      <c r="BO341" s="79"/>
      <c r="BP341" s="79"/>
      <c r="BQ341" s="79"/>
      <c r="BR341" s="79"/>
    </row>
    <row r="342" spans="2:70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G342" s="79"/>
      <c r="BK342" s="79"/>
      <c r="BL342" s="79"/>
      <c r="BM342" s="79"/>
      <c r="BN342" s="79"/>
      <c r="BO342" s="79"/>
      <c r="BP342" s="79"/>
      <c r="BQ342" s="79"/>
      <c r="BR342" s="79"/>
    </row>
    <row r="343" spans="2:70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G343" s="79"/>
      <c r="BK343" s="79"/>
      <c r="BL343" s="79"/>
      <c r="BM343" s="79"/>
      <c r="BN343" s="79"/>
      <c r="BO343" s="79"/>
      <c r="BP343" s="79"/>
      <c r="BQ343" s="79"/>
      <c r="BR343" s="79"/>
    </row>
    <row r="344" spans="2:70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G344" s="79"/>
      <c r="BK344" s="79"/>
      <c r="BL344" s="79"/>
      <c r="BM344" s="79"/>
      <c r="BN344" s="79"/>
      <c r="BO344" s="79"/>
      <c r="BP344" s="79"/>
      <c r="BQ344" s="79"/>
      <c r="BR344" s="79"/>
    </row>
    <row r="345" spans="2:70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G345" s="79"/>
      <c r="BK345" s="79"/>
      <c r="BL345" s="79"/>
      <c r="BM345" s="79"/>
      <c r="BN345" s="79"/>
      <c r="BO345" s="79"/>
      <c r="BP345" s="79"/>
      <c r="BQ345" s="79"/>
      <c r="BR345" s="79"/>
    </row>
    <row r="346" spans="2:70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G346" s="79"/>
      <c r="BK346" s="79"/>
      <c r="BL346" s="79"/>
      <c r="BM346" s="79"/>
      <c r="BN346" s="79"/>
      <c r="BO346" s="79"/>
      <c r="BP346" s="79"/>
      <c r="BQ346" s="79"/>
      <c r="BR346" s="79"/>
    </row>
    <row r="347" spans="2:70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G347" s="79"/>
      <c r="BK347" s="79"/>
      <c r="BL347" s="79"/>
      <c r="BM347" s="79"/>
      <c r="BN347" s="79"/>
      <c r="BO347" s="79"/>
      <c r="BP347" s="79"/>
      <c r="BQ347" s="79"/>
      <c r="BR347" s="79"/>
    </row>
    <row r="348" spans="2:70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G348" s="79"/>
      <c r="BK348" s="79"/>
      <c r="BL348" s="79"/>
      <c r="BM348" s="79"/>
      <c r="BN348" s="79"/>
      <c r="BO348" s="79"/>
      <c r="BP348" s="79"/>
      <c r="BQ348" s="79"/>
      <c r="BR348" s="79"/>
    </row>
    <row r="349" spans="2:70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G349" s="79"/>
      <c r="BK349" s="79"/>
      <c r="BL349" s="79"/>
      <c r="BM349" s="79"/>
      <c r="BN349" s="79"/>
      <c r="BO349" s="79"/>
      <c r="BP349" s="79"/>
      <c r="BQ349" s="79"/>
      <c r="BR349" s="79"/>
    </row>
    <row r="350" spans="2:70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G350" s="79"/>
      <c r="BK350" s="79"/>
      <c r="BL350" s="79"/>
      <c r="BM350" s="79"/>
      <c r="BN350" s="79"/>
      <c r="BO350" s="79"/>
      <c r="BP350" s="79"/>
      <c r="BQ350" s="79"/>
      <c r="BR350" s="79"/>
    </row>
    <row r="351" spans="2:70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G351" s="79"/>
      <c r="BK351" s="79"/>
      <c r="BL351" s="79"/>
      <c r="BM351" s="79"/>
      <c r="BN351" s="79"/>
      <c r="BO351" s="79"/>
      <c r="BP351" s="79"/>
      <c r="BQ351" s="79"/>
      <c r="BR351" s="79"/>
    </row>
    <row r="352" spans="2:70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G352" s="79"/>
      <c r="BK352" s="79"/>
      <c r="BL352" s="79"/>
      <c r="BM352" s="79"/>
      <c r="BN352" s="79"/>
      <c r="BO352" s="79"/>
      <c r="BP352" s="79"/>
      <c r="BQ352" s="79"/>
      <c r="BR352" s="79"/>
    </row>
    <row r="353" spans="2:70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G353" s="79"/>
      <c r="BK353" s="79"/>
      <c r="BL353" s="79"/>
      <c r="BM353" s="79"/>
      <c r="BN353" s="79"/>
      <c r="BO353" s="79"/>
      <c r="BP353" s="79"/>
      <c r="BQ353" s="79"/>
      <c r="BR353" s="79"/>
    </row>
    <row r="354" spans="2:70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G354" s="79"/>
      <c r="BK354" s="79"/>
      <c r="BL354" s="79"/>
      <c r="BM354" s="79"/>
      <c r="BN354" s="79"/>
      <c r="BO354" s="79"/>
      <c r="BP354" s="79"/>
      <c r="BQ354" s="79"/>
      <c r="BR354" s="79"/>
    </row>
    <row r="355" spans="2:70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G355" s="79"/>
      <c r="BK355" s="79"/>
      <c r="BL355" s="79"/>
      <c r="BM355" s="79"/>
      <c r="BN355" s="79"/>
      <c r="BO355" s="79"/>
      <c r="BP355" s="79"/>
      <c r="BQ355" s="79"/>
      <c r="BR355" s="79"/>
    </row>
    <row r="356" spans="2:70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G356" s="79"/>
      <c r="BK356" s="79"/>
      <c r="BL356" s="79"/>
      <c r="BM356" s="79"/>
      <c r="BN356" s="79"/>
      <c r="BO356" s="79"/>
      <c r="BP356" s="79"/>
      <c r="BQ356" s="79"/>
      <c r="BR356" s="79"/>
    </row>
    <row r="357" spans="2:70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G357" s="79"/>
      <c r="BK357" s="79"/>
      <c r="BL357" s="79"/>
      <c r="BM357" s="79"/>
      <c r="BN357" s="79"/>
      <c r="BO357" s="79"/>
      <c r="BP357" s="79"/>
      <c r="BQ357" s="79"/>
      <c r="BR357" s="79"/>
    </row>
    <row r="358" spans="2:70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G358" s="79"/>
      <c r="BK358" s="79"/>
      <c r="BL358" s="79"/>
      <c r="BM358" s="79"/>
      <c r="BN358" s="79"/>
      <c r="BO358" s="79"/>
      <c r="BP358" s="79"/>
      <c r="BQ358" s="79"/>
      <c r="BR358" s="79"/>
    </row>
    <row r="359" spans="2:70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G359" s="79"/>
      <c r="BK359" s="79"/>
      <c r="BL359" s="79"/>
      <c r="BM359" s="79"/>
      <c r="BN359" s="79"/>
      <c r="BO359" s="79"/>
      <c r="BP359" s="79"/>
      <c r="BQ359" s="79"/>
      <c r="BR359" s="79"/>
    </row>
    <row r="360" spans="2:70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G360" s="79"/>
      <c r="BK360" s="79"/>
      <c r="BL360" s="79"/>
      <c r="BM360" s="79"/>
      <c r="BN360" s="79"/>
      <c r="BO360" s="79"/>
      <c r="BP360" s="79"/>
      <c r="BQ360" s="79"/>
      <c r="BR360" s="79"/>
    </row>
    <row r="361" spans="2:70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G361" s="79"/>
      <c r="BK361" s="79"/>
      <c r="BL361" s="79"/>
      <c r="BM361" s="79"/>
      <c r="BN361" s="79"/>
      <c r="BO361" s="79"/>
      <c r="BP361" s="79"/>
      <c r="BQ361" s="79"/>
      <c r="BR361" s="79"/>
    </row>
    <row r="362" spans="2:70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G362" s="79"/>
      <c r="BK362" s="79"/>
      <c r="BL362" s="79"/>
      <c r="BM362" s="79"/>
      <c r="BN362" s="79"/>
      <c r="BO362" s="79"/>
      <c r="BP362" s="79"/>
      <c r="BQ362" s="79"/>
      <c r="BR362" s="79"/>
    </row>
    <row r="363" spans="2:70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G363" s="79"/>
      <c r="BK363" s="79"/>
      <c r="BL363" s="79"/>
      <c r="BM363" s="79"/>
      <c r="BN363" s="79"/>
      <c r="BO363" s="79"/>
      <c r="BP363" s="79"/>
      <c r="BQ363" s="79"/>
      <c r="BR363" s="79"/>
    </row>
    <row r="364" spans="2:70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G364" s="79"/>
      <c r="BK364" s="79"/>
      <c r="BL364" s="79"/>
      <c r="BM364" s="79"/>
      <c r="BN364" s="79"/>
      <c r="BO364" s="79"/>
      <c r="BP364" s="79"/>
      <c r="BQ364" s="79"/>
      <c r="BR364" s="79"/>
    </row>
    <row r="365" spans="2:70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G365" s="79"/>
      <c r="BK365" s="79"/>
      <c r="BL365" s="79"/>
      <c r="BM365" s="79"/>
      <c r="BN365" s="79"/>
      <c r="BO365" s="79"/>
      <c r="BP365" s="79"/>
      <c r="BQ365" s="79"/>
      <c r="BR365" s="79"/>
    </row>
    <row r="366" spans="2:70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G366" s="79"/>
      <c r="BK366" s="79"/>
      <c r="BL366" s="79"/>
      <c r="BM366" s="79"/>
      <c r="BN366" s="79"/>
      <c r="BO366" s="79"/>
      <c r="BP366" s="79"/>
      <c r="BQ366" s="79"/>
      <c r="BR366" s="79"/>
    </row>
    <row r="367" spans="2:70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G367" s="79"/>
      <c r="BK367" s="79"/>
      <c r="BL367" s="79"/>
      <c r="BM367" s="79"/>
      <c r="BN367" s="79"/>
      <c r="BO367" s="79"/>
      <c r="BP367" s="79"/>
      <c r="BQ367" s="79"/>
      <c r="BR367" s="79"/>
    </row>
    <row r="368" spans="2:70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G368" s="79"/>
      <c r="BK368" s="79"/>
      <c r="BL368" s="79"/>
      <c r="BM368" s="79"/>
      <c r="BN368" s="79"/>
      <c r="BO368" s="79"/>
      <c r="BP368" s="79"/>
      <c r="BQ368" s="79"/>
      <c r="BR368" s="79"/>
    </row>
    <row r="369" spans="2:70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G369" s="79"/>
      <c r="BK369" s="79"/>
      <c r="BL369" s="79"/>
      <c r="BM369" s="79"/>
      <c r="BN369" s="79"/>
      <c r="BO369" s="79"/>
      <c r="BP369" s="79"/>
      <c r="BQ369" s="79"/>
      <c r="BR369" s="79"/>
    </row>
    <row r="370" spans="2:70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G370" s="79"/>
      <c r="BK370" s="79"/>
      <c r="BL370" s="79"/>
      <c r="BM370" s="79"/>
      <c r="BN370" s="79"/>
      <c r="BO370" s="79"/>
      <c r="BP370" s="79"/>
      <c r="BQ370" s="79"/>
      <c r="BR370" s="79"/>
    </row>
    <row r="371" spans="2:70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G371" s="79"/>
      <c r="BK371" s="79"/>
      <c r="BL371" s="79"/>
      <c r="BM371" s="79"/>
      <c r="BN371" s="79"/>
      <c r="BO371" s="79"/>
      <c r="BP371" s="79"/>
      <c r="BQ371" s="79"/>
      <c r="BR371" s="79"/>
    </row>
    <row r="372" spans="2:70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G372" s="79"/>
      <c r="BK372" s="79"/>
      <c r="BL372" s="79"/>
      <c r="BM372" s="79"/>
      <c r="BN372" s="79"/>
      <c r="BO372" s="79"/>
      <c r="BP372" s="79"/>
      <c r="BQ372" s="79"/>
      <c r="BR372" s="79"/>
    </row>
    <row r="373" spans="2:70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G373" s="79"/>
      <c r="BK373" s="79"/>
      <c r="BL373" s="79"/>
      <c r="BM373" s="79"/>
      <c r="BN373" s="79"/>
      <c r="BO373" s="79"/>
      <c r="BP373" s="79"/>
      <c r="BQ373" s="79"/>
      <c r="BR373" s="79"/>
    </row>
    <row r="374" spans="2:70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G374" s="79"/>
      <c r="BK374" s="79"/>
      <c r="BL374" s="79"/>
      <c r="BM374" s="79"/>
      <c r="BN374" s="79"/>
      <c r="BO374" s="79"/>
      <c r="BP374" s="79"/>
      <c r="BQ374" s="79"/>
      <c r="BR374" s="79"/>
    </row>
    <row r="375" spans="2:70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G375" s="79"/>
      <c r="BK375" s="79"/>
      <c r="BL375" s="79"/>
      <c r="BM375" s="79"/>
      <c r="BN375" s="79"/>
      <c r="BO375" s="79"/>
      <c r="BP375" s="79"/>
      <c r="BQ375" s="79"/>
      <c r="BR375" s="79"/>
    </row>
    <row r="376" spans="2:70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G376" s="79"/>
      <c r="BK376" s="79"/>
      <c r="BL376" s="79"/>
      <c r="BM376" s="79"/>
      <c r="BN376" s="79"/>
      <c r="BO376" s="79"/>
      <c r="BP376" s="79"/>
      <c r="BQ376" s="79"/>
      <c r="BR376" s="79"/>
    </row>
    <row r="377" spans="2:70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G377" s="79"/>
      <c r="BK377" s="79"/>
      <c r="BL377" s="79"/>
      <c r="BM377" s="79"/>
      <c r="BN377" s="79"/>
      <c r="BO377" s="79"/>
      <c r="BP377" s="79"/>
      <c r="BQ377" s="79"/>
      <c r="BR377" s="79"/>
    </row>
    <row r="378" spans="2:70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G378" s="79"/>
      <c r="BK378" s="79"/>
      <c r="BL378" s="79"/>
      <c r="BM378" s="79"/>
      <c r="BN378" s="79"/>
      <c r="BO378" s="79"/>
      <c r="BP378" s="79"/>
      <c r="BQ378" s="79"/>
      <c r="BR378" s="79"/>
    </row>
    <row r="379" spans="2:70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G379" s="79"/>
      <c r="BK379" s="79"/>
      <c r="BL379" s="79"/>
      <c r="BM379" s="79"/>
      <c r="BN379" s="79"/>
      <c r="BO379" s="79"/>
      <c r="BP379" s="79"/>
      <c r="BQ379" s="79"/>
      <c r="BR379" s="79"/>
    </row>
    <row r="380" spans="2:70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G380" s="79"/>
      <c r="BK380" s="79"/>
      <c r="BL380" s="79"/>
      <c r="BM380" s="79"/>
      <c r="BN380" s="79"/>
      <c r="BO380" s="79"/>
      <c r="BP380" s="79"/>
      <c r="BQ380" s="79"/>
      <c r="BR380" s="79"/>
    </row>
    <row r="381" spans="2:70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G381" s="79"/>
      <c r="BK381" s="79"/>
      <c r="BL381" s="79"/>
      <c r="BM381" s="79"/>
      <c r="BN381" s="79"/>
      <c r="BO381" s="79"/>
      <c r="BP381" s="79"/>
      <c r="BQ381" s="79"/>
      <c r="BR381" s="79"/>
    </row>
    <row r="382" spans="2:70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G382" s="79"/>
      <c r="BK382" s="79"/>
      <c r="BL382" s="79"/>
      <c r="BM382" s="79"/>
      <c r="BN382" s="79"/>
      <c r="BO382" s="79"/>
      <c r="BP382" s="79"/>
      <c r="BQ382" s="79"/>
      <c r="BR382" s="79"/>
    </row>
    <row r="383" spans="2:70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G383" s="79"/>
      <c r="BK383" s="79"/>
      <c r="BL383" s="79"/>
      <c r="BM383" s="79"/>
      <c r="BN383" s="79"/>
      <c r="BO383" s="79"/>
      <c r="BP383" s="79"/>
      <c r="BQ383" s="79"/>
      <c r="BR383" s="79"/>
    </row>
    <row r="384" spans="2:70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G384" s="79"/>
      <c r="BK384" s="79"/>
      <c r="BL384" s="79"/>
      <c r="BM384" s="79"/>
      <c r="BN384" s="79"/>
      <c r="BO384" s="79"/>
      <c r="BP384" s="79"/>
      <c r="BQ384" s="79"/>
      <c r="BR384" s="79"/>
    </row>
    <row r="385" spans="2:70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G385" s="79"/>
      <c r="BK385" s="79"/>
      <c r="BL385" s="79"/>
      <c r="BM385" s="79"/>
      <c r="BN385" s="79"/>
      <c r="BO385" s="79"/>
      <c r="BP385" s="79"/>
      <c r="BQ385" s="79"/>
      <c r="BR385" s="79"/>
    </row>
    <row r="386" spans="2:70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G386" s="79"/>
      <c r="BK386" s="79"/>
      <c r="BL386" s="79"/>
      <c r="BM386" s="79"/>
      <c r="BN386" s="79"/>
      <c r="BO386" s="79"/>
      <c r="BP386" s="79"/>
      <c r="BQ386" s="79"/>
      <c r="BR386" s="79"/>
    </row>
    <row r="387" spans="2:70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G387" s="79"/>
      <c r="BK387" s="79"/>
      <c r="BL387" s="79"/>
      <c r="BM387" s="79"/>
      <c r="BN387" s="79"/>
      <c r="BO387" s="79"/>
      <c r="BP387" s="79"/>
      <c r="BQ387" s="79"/>
      <c r="BR387" s="79"/>
    </row>
    <row r="388" spans="2:70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G388" s="79"/>
      <c r="BK388" s="79"/>
      <c r="BL388" s="79"/>
      <c r="BM388" s="79"/>
      <c r="BN388" s="79"/>
      <c r="BO388" s="79"/>
      <c r="BP388" s="79"/>
      <c r="BQ388" s="79"/>
      <c r="BR388" s="79"/>
    </row>
    <row r="389" spans="2:70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G389" s="79"/>
      <c r="BK389" s="79"/>
      <c r="BL389" s="79"/>
      <c r="BM389" s="79"/>
      <c r="BN389" s="79"/>
      <c r="BO389" s="79"/>
      <c r="BP389" s="79"/>
      <c r="BQ389" s="79"/>
      <c r="BR389" s="79"/>
    </row>
    <row r="390" spans="2:70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G390" s="79"/>
      <c r="BK390" s="79"/>
      <c r="BL390" s="79"/>
      <c r="BM390" s="79"/>
      <c r="BN390" s="79"/>
      <c r="BO390" s="79"/>
      <c r="BP390" s="79"/>
      <c r="BQ390" s="79"/>
      <c r="BR390" s="79"/>
    </row>
    <row r="391" spans="2:70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G391" s="79"/>
      <c r="BK391" s="79"/>
      <c r="BL391" s="79"/>
      <c r="BM391" s="79"/>
      <c r="BN391" s="79"/>
      <c r="BO391" s="79"/>
      <c r="BP391" s="79"/>
      <c r="BQ391" s="79"/>
      <c r="BR391" s="79"/>
    </row>
    <row r="392" spans="2:70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G392" s="79"/>
      <c r="BK392" s="79"/>
      <c r="BL392" s="79"/>
      <c r="BM392" s="79"/>
      <c r="BN392" s="79"/>
      <c r="BO392" s="79"/>
      <c r="BP392" s="79"/>
      <c r="BQ392" s="79"/>
      <c r="BR392" s="79"/>
    </row>
    <row r="393" spans="2:70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G393" s="79"/>
      <c r="BK393" s="79"/>
      <c r="BL393" s="79"/>
      <c r="BM393" s="79"/>
      <c r="BN393" s="79"/>
      <c r="BO393" s="79"/>
      <c r="BP393" s="79"/>
      <c r="BQ393" s="79"/>
      <c r="BR393" s="79"/>
    </row>
    <row r="394" spans="2:70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G394" s="79"/>
      <c r="BK394" s="79"/>
      <c r="BL394" s="79"/>
      <c r="BM394" s="79"/>
      <c r="BN394" s="79"/>
      <c r="BO394" s="79"/>
      <c r="BP394" s="79"/>
      <c r="BQ394" s="79"/>
      <c r="BR394" s="79"/>
    </row>
    <row r="395" spans="2:70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G395" s="79"/>
      <c r="BK395" s="79"/>
      <c r="BL395" s="79"/>
      <c r="BM395" s="79"/>
      <c r="BN395" s="79"/>
      <c r="BO395" s="79"/>
      <c r="BP395" s="79"/>
      <c r="BQ395" s="79"/>
      <c r="BR395" s="79"/>
    </row>
    <row r="396" spans="2:70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G396" s="79"/>
      <c r="BK396" s="79"/>
      <c r="BL396" s="79"/>
      <c r="BM396" s="79"/>
      <c r="BN396" s="79"/>
      <c r="BO396" s="79"/>
      <c r="BP396" s="79"/>
      <c r="BQ396" s="79"/>
      <c r="BR396" s="79"/>
    </row>
    <row r="397" spans="2:70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G397" s="79"/>
      <c r="BK397" s="79"/>
      <c r="BL397" s="79"/>
      <c r="BM397" s="79"/>
      <c r="BN397" s="79"/>
      <c r="BO397" s="79"/>
      <c r="BP397" s="79"/>
      <c r="BQ397" s="79"/>
      <c r="BR397" s="79"/>
    </row>
    <row r="398" spans="2:70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G398" s="79"/>
      <c r="BK398" s="79"/>
      <c r="BL398" s="79"/>
      <c r="BM398" s="79"/>
      <c r="BN398" s="79"/>
      <c r="BO398" s="79"/>
      <c r="BP398" s="79"/>
      <c r="BQ398" s="79"/>
      <c r="BR398" s="79"/>
    </row>
    <row r="399" spans="2:70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G399" s="79"/>
      <c r="BK399" s="79"/>
      <c r="BL399" s="79"/>
      <c r="BM399" s="79"/>
      <c r="BN399" s="79"/>
      <c r="BO399" s="79"/>
      <c r="BP399" s="79"/>
      <c r="BQ399" s="79"/>
      <c r="BR399" s="79"/>
    </row>
    <row r="400" spans="2:70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G400" s="79"/>
      <c r="BK400" s="79"/>
      <c r="BL400" s="79"/>
      <c r="BM400" s="79"/>
      <c r="BN400" s="79"/>
      <c r="BO400" s="79"/>
      <c r="BP400" s="79"/>
      <c r="BQ400" s="79"/>
      <c r="BR400" s="79"/>
    </row>
    <row r="401" spans="2:70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G401" s="79"/>
      <c r="BK401" s="79"/>
      <c r="BL401" s="79"/>
      <c r="BM401" s="79"/>
      <c r="BN401" s="79"/>
      <c r="BO401" s="79"/>
      <c r="BP401" s="79"/>
      <c r="BQ401" s="79"/>
      <c r="BR401" s="79"/>
    </row>
    <row r="402" spans="2:70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G402" s="79"/>
      <c r="BK402" s="79"/>
      <c r="BL402" s="79"/>
      <c r="BM402" s="79"/>
      <c r="BN402" s="79"/>
      <c r="BO402" s="79"/>
      <c r="BP402" s="79"/>
      <c r="BQ402" s="79"/>
      <c r="BR402" s="79"/>
    </row>
    <row r="403" spans="2:70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G403" s="79"/>
      <c r="BK403" s="79"/>
      <c r="BL403" s="79"/>
      <c r="BM403" s="79"/>
      <c r="BN403" s="79"/>
      <c r="BO403" s="79"/>
      <c r="BP403" s="79"/>
      <c r="BQ403" s="79"/>
      <c r="BR403" s="79"/>
    </row>
    <row r="404" spans="2:70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G404" s="79"/>
      <c r="BK404" s="79"/>
      <c r="BL404" s="79"/>
      <c r="BM404" s="79"/>
      <c r="BN404" s="79"/>
      <c r="BO404" s="79"/>
      <c r="BP404" s="79"/>
      <c r="BQ404" s="79"/>
      <c r="BR404" s="79"/>
    </row>
    <row r="405" spans="2:70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G405" s="79"/>
      <c r="BK405" s="79"/>
      <c r="BL405" s="79"/>
      <c r="BM405" s="79"/>
      <c r="BN405" s="79"/>
      <c r="BO405" s="79"/>
      <c r="BP405" s="79"/>
      <c r="BQ405" s="79"/>
      <c r="BR405" s="79"/>
    </row>
    <row r="406" spans="2:70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G406" s="79"/>
      <c r="BK406" s="79"/>
      <c r="BL406" s="79"/>
      <c r="BM406" s="79"/>
      <c r="BN406" s="79"/>
      <c r="BO406" s="79"/>
      <c r="BP406" s="79"/>
      <c r="BQ406" s="79"/>
      <c r="BR406" s="79"/>
    </row>
    <row r="407" spans="2:70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G407" s="79"/>
      <c r="BK407" s="79"/>
      <c r="BL407" s="79"/>
      <c r="BM407" s="79"/>
      <c r="BN407" s="79"/>
      <c r="BO407" s="79"/>
      <c r="BP407" s="79"/>
      <c r="BQ407" s="79"/>
      <c r="BR407" s="79"/>
    </row>
    <row r="408" spans="2:70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G408" s="79"/>
      <c r="BK408" s="79"/>
      <c r="BL408" s="79"/>
      <c r="BM408" s="79"/>
      <c r="BN408" s="79"/>
      <c r="BO408" s="79"/>
      <c r="BP408" s="79"/>
      <c r="BQ408" s="79"/>
      <c r="BR408" s="79"/>
    </row>
    <row r="409" spans="2:70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G409" s="79"/>
      <c r="BK409" s="79"/>
      <c r="BL409" s="79"/>
      <c r="BM409" s="79"/>
      <c r="BN409" s="79"/>
      <c r="BO409" s="79"/>
      <c r="BP409" s="79"/>
      <c r="BQ409" s="79"/>
      <c r="BR409" s="79"/>
    </row>
    <row r="410" spans="2:70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G410" s="79"/>
      <c r="BK410" s="79"/>
      <c r="BL410" s="79"/>
      <c r="BM410" s="79"/>
      <c r="BN410" s="79"/>
      <c r="BO410" s="79"/>
      <c r="BP410" s="79"/>
      <c r="BQ410" s="79"/>
      <c r="BR410" s="79"/>
    </row>
    <row r="411" spans="2:70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G411" s="79"/>
      <c r="BK411" s="79"/>
      <c r="BL411" s="79"/>
      <c r="BM411" s="79"/>
      <c r="BN411" s="79"/>
      <c r="BO411" s="79"/>
      <c r="BP411" s="79"/>
      <c r="BQ411" s="79"/>
      <c r="BR411" s="79"/>
    </row>
    <row r="412" spans="2:70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G412" s="79"/>
      <c r="BK412" s="79"/>
      <c r="BL412" s="79"/>
      <c r="BM412" s="79"/>
      <c r="BN412" s="79"/>
      <c r="BO412" s="79"/>
      <c r="BP412" s="79"/>
      <c r="BQ412" s="79"/>
      <c r="BR412" s="79"/>
    </row>
    <row r="413" spans="2:70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G413" s="79"/>
      <c r="BK413" s="79"/>
      <c r="BL413" s="79"/>
      <c r="BM413" s="79"/>
      <c r="BN413" s="79"/>
      <c r="BO413" s="79"/>
      <c r="BP413" s="79"/>
      <c r="BQ413" s="79"/>
      <c r="BR413" s="79"/>
    </row>
    <row r="414" spans="2:70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G414" s="79"/>
      <c r="BK414" s="79"/>
      <c r="BL414" s="79"/>
      <c r="BM414" s="79"/>
      <c r="BN414" s="79"/>
      <c r="BO414" s="79"/>
      <c r="BP414" s="79"/>
      <c r="BQ414" s="79"/>
      <c r="BR414" s="79"/>
    </row>
    <row r="415" spans="2:70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G415" s="79"/>
      <c r="BK415" s="79"/>
      <c r="BL415" s="79"/>
      <c r="BM415" s="79"/>
      <c r="BN415" s="79"/>
      <c r="BO415" s="79"/>
      <c r="BP415" s="79"/>
      <c r="BQ415" s="79"/>
      <c r="BR415" s="79"/>
    </row>
    <row r="416" spans="2:70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G416" s="79"/>
      <c r="BK416" s="79"/>
      <c r="BL416" s="79"/>
      <c r="BM416" s="79"/>
      <c r="BN416" s="79"/>
      <c r="BO416" s="79"/>
      <c r="BP416" s="79"/>
      <c r="BQ416" s="79"/>
      <c r="BR416" s="79"/>
    </row>
    <row r="417" spans="2:70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G417" s="79"/>
      <c r="BK417" s="79"/>
      <c r="BL417" s="79"/>
      <c r="BM417" s="79"/>
      <c r="BN417" s="79"/>
      <c r="BO417" s="79"/>
      <c r="BP417" s="79"/>
      <c r="BQ417" s="79"/>
      <c r="BR417" s="79"/>
    </row>
    <row r="418" spans="2:70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G418" s="79"/>
      <c r="BK418" s="79"/>
      <c r="BL418" s="79"/>
      <c r="BM418" s="79"/>
      <c r="BN418" s="79"/>
      <c r="BO418" s="79"/>
      <c r="BP418" s="79"/>
      <c r="BQ418" s="79"/>
      <c r="BR418" s="79"/>
    </row>
    <row r="419" spans="2:70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G419" s="79"/>
      <c r="BK419" s="79"/>
      <c r="BL419" s="79"/>
      <c r="BM419" s="79"/>
      <c r="BN419" s="79"/>
      <c r="BO419" s="79"/>
      <c r="BP419" s="79"/>
      <c r="BQ419" s="79"/>
      <c r="BR419" s="79"/>
    </row>
    <row r="420" spans="2:70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G420" s="79"/>
      <c r="BK420" s="79"/>
      <c r="BL420" s="79"/>
      <c r="BM420" s="79"/>
      <c r="BN420" s="79"/>
      <c r="BO420" s="79"/>
      <c r="BP420" s="79"/>
      <c r="BQ420" s="79"/>
      <c r="BR420" s="79"/>
    </row>
    <row r="421" spans="2:70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G421" s="79"/>
      <c r="BK421" s="79"/>
      <c r="BL421" s="79"/>
      <c r="BM421" s="79"/>
      <c r="BN421" s="79"/>
      <c r="BO421" s="79"/>
      <c r="BP421" s="79"/>
      <c r="BQ421" s="79"/>
      <c r="BR421" s="79"/>
    </row>
    <row r="422" spans="2:70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G422" s="79"/>
      <c r="BK422" s="79"/>
      <c r="BL422" s="79"/>
      <c r="BM422" s="79"/>
      <c r="BN422" s="79"/>
      <c r="BO422" s="79"/>
      <c r="BP422" s="79"/>
      <c r="BQ422" s="79"/>
      <c r="BR422" s="79"/>
    </row>
    <row r="423" spans="2:70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G423" s="79"/>
      <c r="BK423" s="79"/>
      <c r="BL423" s="79"/>
      <c r="BM423" s="79"/>
      <c r="BN423" s="79"/>
      <c r="BO423" s="79"/>
      <c r="BP423" s="79"/>
      <c r="BQ423" s="79"/>
      <c r="BR423" s="79"/>
    </row>
    <row r="424" spans="2:70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G424" s="79"/>
      <c r="BK424" s="79"/>
      <c r="BL424" s="79"/>
      <c r="BM424" s="79"/>
      <c r="BN424" s="79"/>
      <c r="BO424" s="79"/>
      <c r="BP424" s="79"/>
      <c r="BQ424" s="79"/>
      <c r="BR424" s="79"/>
    </row>
    <row r="425" spans="2:70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G425" s="79"/>
      <c r="BK425" s="79"/>
      <c r="BL425" s="79"/>
      <c r="BM425" s="79"/>
      <c r="BN425" s="79"/>
      <c r="BO425" s="79"/>
      <c r="BP425" s="79"/>
      <c r="BQ425" s="79"/>
      <c r="BR425" s="79"/>
    </row>
    <row r="426" spans="2:70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G426" s="79"/>
      <c r="BK426" s="79"/>
      <c r="BL426" s="79"/>
      <c r="BM426" s="79"/>
      <c r="BN426" s="79"/>
      <c r="BO426" s="79"/>
      <c r="BP426" s="79"/>
      <c r="BQ426" s="79"/>
      <c r="BR426" s="79"/>
    </row>
    <row r="427" spans="2:70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G427" s="79"/>
      <c r="BK427" s="79"/>
      <c r="BL427" s="79"/>
      <c r="BM427" s="79"/>
      <c r="BN427" s="79"/>
      <c r="BO427" s="79"/>
      <c r="BP427" s="79"/>
      <c r="BQ427" s="79"/>
      <c r="BR427" s="79"/>
    </row>
    <row r="428" spans="2:70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G428" s="79"/>
      <c r="BK428" s="79"/>
      <c r="BL428" s="79"/>
      <c r="BM428" s="79"/>
      <c r="BN428" s="79"/>
      <c r="BO428" s="79"/>
      <c r="BP428" s="79"/>
      <c r="BQ428" s="79"/>
      <c r="BR428" s="79"/>
    </row>
    <row r="429" spans="2:70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G429" s="79"/>
      <c r="BK429" s="79"/>
      <c r="BL429" s="79"/>
      <c r="BM429" s="79"/>
      <c r="BN429" s="79"/>
      <c r="BO429" s="79"/>
      <c r="BP429" s="79"/>
      <c r="BQ429" s="79"/>
      <c r="BR429" s="79"/>
    </row>
    <row r="430" spans="2:70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G430" s="79"/>
      <c r="BK430" s="79"/>
      <c r="BL430" s="79"/>
      <c r="BM430" s="79"/>
      <c r="BN430" s="79"/>
      <c r="BO430" s="79"/>
      <c r="BP430" s="79"/>
      <c r="BQ430" s="79"/>
      <c r="BR430" s="79"/>
    </row>
    <row r="431" spans="2:70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G431" s="79"/>
      <c r="BK431" s="79"/>
      <c r="BL431" s="79"/>
      <c r="BM431" s="79"/>
      <c r="BN431" s="79"/>
      <c r="BO431" s="79"/>
      <c r="BP431" s="79"/>
      <c r="BQ431" s="79"/>
      <c r="BR431" s="79"/>
    </row>
    <row r="432" spans="2:70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G432" s="79"/>
      <c r="BK432" s="79"/>
      <c r="BL432" s="79"/>
      <c r="BM432" s="79"/>
      <c r="BN432" s="79"/>
      <c r="BO432" s="79"/>
      <c r="BP432" s="79"/>
      <c r="BQ432" s="79"/>
      <c r="BR432" s="79"/>
    </row>
    <row r="433" spans="2:70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G433" s="79"/>
      <c r="BK433" s="79"/>
      <c r="BL433" s="79"/>
      <c r="BM433" s="79"/>
      <c r="BN433" s="79"/>
      <c r="BO433" s="79"/>
      <c r="BP433" s="79"/>
      <c r="BQ433" s="79"/>
      <c r="BR433" s="79"/>
    </row>
    <row r="434" spans="2:70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G434" s="79"/>
      <c r="BK434" s="79"/>
      <c r="BL434" s="79"/>
      <c r="BM434" s="79"/>
      <c r="BN434" s="79"/>
      <c r="BO434" s="79"/>
      <c r="BP434" s="79"/>
      <c r="BQ434" s="79"/>
      <c r="BR434" s="79"/>
    </row>
    <row r="435" spans="2:70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G435" s="79"/>
      <c r="BK435" s="79"/>
      <c r="BL435" s="79"/>
      <c r="BM435" s="79"/>
      <c r="BN435" s="79"/>
      <c r="BO435" s="79"/>
      <c r="BP435" s="79"/>
      <c r="BQ435" s="79"/>
      <c r="BR435" s="79"/>
    </row>
    <row r="436" spans="2:70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G436" s="79"/>
      <c r="BK436" s="79"/>
      <c r="BL436" s="79"/>
      <c r="BM436" s="79"/>
      <c r="BN436" s="79"/>
      <c r="BO436" s="79"/>
      <c r="BP436" s="79"/>
      <c r="BQ436" s="79"/>
      <c r="BR436" s="79"/>
    </row>
    <row r="437" spans="2:70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G437" s="79"/>
      <c r="BK437" s="79"/>
      <c r="BL437" s="79"/>
      <c r="BM437" s="79"/>
      <c r="BN437" s="79"/>
      <c r="BO437" s="79"/>
      <c r="BP437" s="79"/>
      <c r="BQ437" s="79"/>
      <c r="BR437" s="79"/>
    </row>
    <row r="438" spans="2:70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G438" s="79"/>
      <c r="BK438" s="79"/>
      <c r="BL438" s="79"/>
      <c r="BM438" s="79"/>
      <c r="BN438" s="79"/>
      <c r="BO438" s="79"/>
      <c r="BP438" s="79"/>
      <c r="BQ438" s="79"/>
      <c r="BR438" s="79"/>
    </row>
    <row r="439" spans="2:70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G439" s="79"/>
      <c r="BK439" s="79"/>
      <c r="BL439" s="79"/>
      <c r="BM439" s="79"/>
      <c r="BN439" s="79"/>
      <c r="BO439" s="79"/>
      <c r="BP439" s="79"/>
      <c r="BQ439" s="79"/>
      <c r="BR439" s="79"/>
    </row>
    <row r="440" spans="2:70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G440" s="79"/>
      <c r="BK440" s="79"/>
      <c r="BL440" s="79"/>
      <c r="BM440" s="79"/>
      <c r="BN440" s="79"/>
      <c r="BO440" s="79"/>
      <c r="BP440" s="79"/>
      <c r="BQ440" s="79"/>
      <c r="BR440" s="79"/>
    </row>
    <row r="441" spans="2:70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G441" s="79"/>
      <c r="BK441" s="79"/>
      <c r="BL441" s="79"/>
      <c r="BM441" s="79"/>
      <c r="BN441" s="79"/>
      <c r="BO441" s="79"/>
      <c r="BP441" s="79"/>
      <c r="BQ441" s="79"/>
      <c r="BR441" s="79"/>
    </row>
    <row r="442" spans="2:70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G442" s="79"/>
      <c r="BK442" s="79"/>
      <c r="BL442" s="79"/>
      <c r="BM442" s="79"/>
      <c r="BN442" s="79"/>
      <c r="BO442" s="79"/>
      <c r="BP442" s="79"/>
      <c r="BQ442" s="79"/>
      <c r="BR442" s="79"/>
    </row>
    <row r="443" spans="2:70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G443" s="79"/>
      <c r="BK443" s="79"/>
      <c r="BL443" s="79"/>
      <c r="BM443" s="79"/>
      <c r="BN443" s="79"/>
      <c r="BO443" s="79"/>
      <c r="BP443" s="79"/>
      <c r="BQ443" s="79"/>
      <c r="BR443" s="79"/>
    </row>
    <row r="444" spans="2:70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G444" s="79"/>
      <c r="BK444" s="79"/>
      <c r="BL444" s="79"/>
      <c r="BM444" s="79"/>
      <c r="BN444" s="79"/>
      <c r="BO444" s="79"/>
      <c r="BP444" s="79"/>
      <c r="BQ444" s="79"/>
      <c r="BR444" s="79"/>
    </row>
    <row r="445" spans="2:70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G445" s="79"/>
      <c r="BK445" s="79"/>
      <c r="BL445" s="79"/>
      <c r="BM445" s="79"/>
      <c r="BN445" s="79"/>
      <c r="BO445" s="79"/>
      <c r="BP445" s="79"/>
      <c r="BQ445" s="79"/>
      <c r="BR445" s="79"/>
    </row>
    <row r="446" spans="2:70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G446" s="79"/>
      <c r="BK446" s="79"/>
      <c r="BL446" s="79"/>
      <c r="BM446" s="79"/>
      <c r="BN446" s="79"/>
      <c r="BO446" s="79"/>
      <c r="BP446" s="79"/>
      <c r="BQ446" s="79"/>
      <c r="BR446" s="79"/>
    </row>
    <row r="447" spans="2:70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G447" s="79"/>
      <c r="BK447" s="79"/>
      <c r="BL447" s="79"/>
      <c r="BM447" s="79"/>
      <c r="BN447" s="79"/>
      <c r="BO447" s="79"/>
      <c r="BP447" s="79"/>
      <c r="BQ447" s="79"/>
      <c r="BR447" s="79"/>
    </row>
    <row r="448" spans="2:70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G448" s="79"/>
      <c r="BK448" s="79"/>
      <c r="BL448" s="79"/>
      <c r="BM448" s="79"/>
      <c r="BN448" s="79"/>
      <c r="BO448" s="79"/>
      <c r="BP448" s="79"/>
      <c r="BQ448" s="79"/>
      <c r="BR448" s="79"/>
    </row>
    <row r="449" spans="2:70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G449" s="79"/>
      <c r="BK449" s="79"/>
      <c r="BL449" s="79"/>
      <c r="BM449" s="79"/>
      <c r="BN449" s="79"/>
      <c r="BO449" s="79"/>
      <c r="BP449" s="79"/>
      <c r="BQ449" s="79"/>
      <c r="BR449" s="79"/>
    </row>
    <row r="450" spans="2:70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G450" s="79"/>
      <c r="BK450" s="79"/>
      <c r="BL450" s="79"/>
      <c r="BM450" s="79"/>
      <c r="BN450" s="79"/>
      <c r="BO450" s="79"/>
      <c r="BP450" s="79"/>
      <c r="BQ450" s="79"/>
      <c r="BR450" s="79"/>
    </row>
    <row r="451" spans="2:70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G451" s="79"/>
      <c r="BK451" s="79"/>
      <c r="BL451" s="79"/>
      <c r="BM451" s="79"/>
      <c r="BN451" s="79"/>
      <c r="BO451" s="79"/>
      <c r="BP451" s="79"/>
      <c r="BQ451" s="79"/>
      <c r="BR451" s="79"/>
    </row>
    <row r="452" spans="2:70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G452" s="79"/>
      <c r="BK452" s="79"/>
      <c r="BL452" s="79"/>
      <c r="BM452" s="79"/>
      <c r="BN452" s="79"/>
      <c r="BO452" s="79"/>
      <c r="BP452" s="79"/>
      <c r="BQ452" s="79"/>
      <c r="BR452" s="79"/>
    </row>
    <row r="453" spans="2:70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G453" s="79"/>
      <c r="BK453" s="79"/>
      <c r="BL453" s="79"/>
      <c r="BM453" s="79"/>
      <c r="BN453" s="79"/>
      <c r="BO453" s="79"/>
      <c r="BP453" s="79"/>
      <c r="BQ453" s="79"/>
      <c r="BR453" s="79"/>
    </row>
    <row r="454" spans="2:70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G454" s="79"/>
      <c r="BK454" s="79"/>
      <c r="BL454" s="79"/>
      <c r="BM454" s="79"/>
      <c r="BN454" s="79"/>
      <c r="BO454" s="79"/>
      <c r="BP454" s="79"/>
      <c r="BQ454" s="79"/>
      <c r="BR454" s="79"/>
    </row>
    <row r="455" spans="2:70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G455" s="79"/>
      <c r="BK455" s="79"/>
      <c r="BL455" s="79"/>
      <c r="BM455" s="79"/>
      <c r="BN455" s="79"/>
      <c r="BO455" s="79"/>
      <c r="BP455" s="79"/>
      <c r="BQ455" s="79"/>
      <c r="BR455" s="79"/>
    </row>
    <row r="456" spans="2:70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G456" s="79"/>
      <c r="BK456" s="79"/>
      <c r="BL456" s="79"/>
      <c r="BM456" s="79"/>
      <c r="BN456" s="79"/>
      <c r="BO456" s="79"/>
      <c r="BP456" s="79"/>
      <c r="BQ456" s="79"/>
      <c r="BR456" s="79"/>
    </row>
    <row r="457" spans="2:70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G457" s="79"/>
      <c r="BK457" s="79"/>
      <c r="BL457" s="79"/>
      <c r="BM457" s="79"/>
      <c r="BN457" s="79"/>
      <c r="BO457" s="79"/>
      <c r="BP457" s="79"/>
      <c r="BQ457" s="79"/>
      <c r="BR457" s="79"/>
    </row>
    <row r="458" spans="2:70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G458" s="79"/>
      <c r="BK458" s="79"/>
      <c r="BL458" s="79"/>
      <c r="BM458" s="79"/>
      <c r="BN458" s="79"/>
      <c r="BO458" s="79"/>
      <c r="BP458" s="79"/>
      <c r="BQ458" s="79"/>
      <c r="BR458" s="79"/>
    </row>
    <row r="459" spans="2:70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G459" s="79"/>
      <c r="BK459" s="79"/>
      <c r="BL459" s="79"/>
      <c r="BM459" s="79"/>
      <c r="BN459" s="79"/>
      <c r="BO459" s="79"/>
      <c r="BP459" s="79"/>
      <c r="BQ459" s="79"/>
      <c r="BR459" s="79"/>
    </row>
    <row r="460" spans="2:70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G460" s="79"/>
      <c r="BK460" s="79"/>
      <c r="BL460" s="79"/>
      <c r="BM460" s="79"/>
      <c r="BN460" s="79"/>
      <c r="BO460" s="79"/>
      <c r="BP460" s="79"/>
      <c r="BQ460" s="79"/>
      <c r="BR460" s="79"/>
    </row>
    <row r="461" spans="2:70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G461" s="79"/>
      <c r="BK461" s="79"/>
      <c r="BL461" s="79"/>
      <c r="BM461" s="79"/>
      <c r="BN461" s="79"/>
      <c r="BO461" s="79"/>
      <c r="BP461" s="79"/>
      <c r="BQ461" s="79"/>
      <c r="BR461" s="79"/>
    </row>
    <row r="462" spans="2:70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G462" s="79"/>
      <c r="BK462" s="79"/>
      <c r="BL462" s="79"/>
      <c r="BM462" s="79"/>
      <c r="BN462" s="79"/>
      <c r="BO462" s="79"/>
      <c r="BP462" s="79"/>
      <c r="BQ462" s="79"/>
      <c r="BR462" s="79"/>
    </row>
    <row r="463" spans="2:70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G463" s="79"/>
      <c r="BK463" s="79"/>
      <c r="BL463" s="79"/>
      <c r="BM463" s="79"/>
      <c r="BN463" s="79"/>
      <c r="BO463" s="79"/>
      <c r="BP463" s="79"/>
      <c r="BQ463" s="79"/>
      <c r="BR463" s="79"/>
    </row>
    <row r="464" spans="2:70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G464" s="79"/>
      <c r="BK464" s="79"/>
      <c r="BL464" s="79"/>
      <c r="BM464" s="79"/>
      <c r="BN464" s="79"/>
      <c r="BO464" s="79"/>
      <c r="BP464" s="79"/>
      <c r="BQ464" s="79"/>
      <c r="BR464" s="79"/>
    </row>
    <row r="465" spans="2:70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G465" s="79"/>
      <c r="BK465" s="79"/>
      <c r="BL465" s="79"/>
      <c r="BM465" s="79"/>
      <c r="BN465" s="79"/>
      <c r="BO465" s="79"/>
      <c r="BP465" s="79"/>
      <c r="BQ465" s="79"/>
      <c r="BR465" s="79"/>
    </row>
    <row r="466" spans="2:70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G466" s="79"/>
      <c r="BK466" s="79"/>
      <c r="BL466" s="79"/>
      <c r="BM466" s="79"/>
      <c r="BN466" s="79"/>
      <c r="BO466" s="79"/>
      <c r="BP466" s="79"/>
      <c r="BQ466" s="79"/>
      <c r="BR466" s="79"/>
    </row>
    <row r="467" spans="2:70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G467" s="79"/>
      <c r="BK467" s="79"/>
      <c r="BL467" s="79"/>
      <c r="BM467" s="79"/>
      <c r="BN467" s="79"/>
      <c r="BO467" s="79"/>
      <c r="BP467" s="79"/>
      <c r="BQ467" s="79"/>
      <c r="BR467" s="79"/>
    </row>
    <row r="468" spans="2:70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G468" s="79"/>
      <c r="BK468" s="79"/>
      <c r="BL468" s="79"/>
      <c r="BM468" s="79"/>
      <c r="BN468" s="79"/>
      <c r="BO468" s="79"/>
      <c r="BP468" s="79"/>
      <c r="BQ468" s="79"/>
      <c r="BR468" s="79"/>
    </row>
    <row r="469" spans="2:70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G469" s="79"/>
      <c r="BK469" s="79"/>
      <c r="BL469" s="79"/>
      <c r="BM469" s="79"/>
      <c r="BN469" s="79"/>
      <c r="BO469" s="79"/>
      <c r="BP469" s="79"/>
      <c r="BQ469" s="79"/>
      <c r="BR469" s="79"/>
    </row>
    <row r="470" spans="2:70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G470" s="79"/>
      <c r="BK470" s="79"/>
      <c r="BL470" s="79"/>
      <c r="BM470" s="79"/>
      <c r="BN470" s="79"/>
      <c r="BO470" s="79"/>
      <c r="BP470" s="79"/>
      <c r="BQ470" s="79"/>
      <c r="BR470" s="79"/>
    </row>
    <row r="471" spans="2:70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G471" s="79"/>
      <c r="BK471" s="79"/>
      <c r="BL471" s="79"/>
      <c r="BM471" s="79"/>
      <c r="BN471" s="79"/>
      <c r="BO471" s="79"/>
      <c r="BP471" s="79"/>
      <c r="BQ471" s="79"/>
      <c r="BR471" s="79"/>
    </row>
    <row r="472" spans="2:70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G472" s="79"/>
      <c r="BK472" s="79"/>
      <c r="BL472" s="79"/>
      <c r="BM472" s="79"/>
      <c r="BN472" s="79"/>
      <c r="BO472" s="79"/>
      <c r="BP472" s="79"/>
      <c r="BQ472" s="79"/>
      <c r="BR472" s="79"/>
    </row>
    <row r="473" spans="2:70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G473" s="79"/>
      <c r="BK473" s="79"/>
      <c r="BL473" s="79"/>
      <c r="BM473" s="79"/>
      <c r="BN473" s="79"/>
      <c r="BO473" s="79"/>
      <c r="BP473" s="79"/>
      <c r="BQ473" s="79"/>
      <c r="BR473" s="79"/>
    </row>
    <row r="474" spans="2:70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G474" s="79"/>
      <c r="BK474" s="79"/>
      <c r="BL474" s="79"/>
      <c r="BM474" s="79"/>
      <c r="BN474" s="79"/>
      <c r="BO474" s="79"/>
      <c r="BP474" s="79"/>
      <c r="BQ474" s="79"/>
      <c r="BR474" s="79"/>
    </row>
    <row r="475" spans="2:70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G475" s="79"/>
      <c r="BK475" s="79"/>
      <c r="BL475" s="79"/>
      <c r="BM475" s="79"/>
      <c r="BN475" s="79"/>
      <c r="BO475" s="79"/>
      <c r="BP475" s="79"/>
      <c r="BQ475" s="79"/>
      <c r="BR475" s="79"/>
    </row>
    <row r="476" spans="2:70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G476" s="79"/>
      <c r="BK476" s="79"/>
      <c r="BL476" s="79"/>
      <c r="BM476" s="79"/>
      <c r="BN476" s="79"/>
      <c r="BO476" s="79"/>
      <c r="BP476" s="79"/>
      <c r="BQ476" s="79"/>
      <c r="BR476" s="79"/>
    </row>
    <row r="477" spans="2:70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G477" s="79"/>
      <c r="BK477" s="79"/>
      <c r="BL477" s="79"/>
      <c r="BM477" s="79"/>
      <c r="BN477" s="79"/>
      <c r="BO477" s="79"/>
      <c r="BP477" s="79"/>
      <c r="BQ477" s="79"/>
      <c r="BR477" s="79"/>
    </row>
    <row r="478" spans="2:70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G478" s="79"/>
      <c r="BK478" s="79"/>
      <c r="BL478" s="79"/>
      <c r="BM478" s="79"/>
      <c r="BN478" s="79"/>
      <c r="BO478" s="79"/>
      <c r="BP478" s="79"/>
      <c r="BQ478" s="79"/>
      <c r="BR478" s="79"/>
    </row>
    <row r="479" spans="2:70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G479" s="79"/>
      <c r="BK479" s="79"/>
      <c r="BL479" s="79"/>
      <c r="BM479" s="79"/>
      <c r="BN479" s="79"/>
      <c r="BO479" s="79"/>
      <c r="BP479" s="79"/>
      <c r="BQ479" s="79"/>
      <c r="BR479" s="79"/>
    </row>
    <row r="480" spans="2:70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G480" s="79"/>
      <c r="BK480" s="79"/>
      <c r="BL480" s="79"/>
      <c r="BM480" s="79"/>
      <c r="BN480" s="79"/>
      <c r="BO480" s="79"/>
      <c r="BP480" s="79"/>
      <c r="BQ480" s="79"/>
      <c r="BR480" s="79"/>
    </row>
    <row r="481" spans="2:70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G481" s="79"/>
      <c r="BK481" s="79"/>
      <c r="BL481" s="79"/>
      <c r="BM481" s="79"/>
      <c r="BN481" s="79"/>
      <c r="BO481" s="79"/>
      <c r="BP481" s="79"/>
      <c r="BQ481" s="79"/>
      <c r="BR481" s="79"/>
    </row>
    <row r="482" spans="2:70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G482" s="79"/>
      <c r="BK482" s="79"/>
      <c r="BL482" s="79"/>
      <c r="BM482" s="79"/>
      <c r="BN482" s="79"/>
      <c r="BO482" s="79"/>
      <c r="BP482" s="79"/>
      <c r="BQ482" s="79"/>
      <c r="BR482" s="79"/>
    </row>
    <row r="483" spans="2:70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G483" s="79"/>
      <c r="BK483" s="79"/>
      <c r="BL483" s="79"/>
      <c r="BM483" s="79"/>
      <c r="BN483" s="79"/>
      <c r="BO483" s="79"/>
      <c r="BP483" s="79"/>
      <c r="BQ483" s="79"/>
      <c r="BR483" s="79"/>
    </row>
    <row r="484" spans="2:70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G484" s="79"/>
      <c r="BK484" s="79"/>
      <c r="BL484" s="79"/>
      <c r="BM484" s="79"/>
      <c r="BN484" s="79"/>
      <c r="BO484" s="79"/>
      <c r="BP484" s="79"/>
      <c r="BQ484" s="79"/>
      <c r="BR484" s="79"/>
    </row>
    <row r="485" spans="2:70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G485" s="79"/>
      <c r="BK485" s="79"/>
      <c r="BL485" s="79"/>
      <c r="BM485" s="79"/>
      <c r="BN485" s="79"/>
      <c r="BO485" s="79"/>
      <c r="BP485" s="79"/>
      <c r="BQ485" s="79"/>
      <c r="BR485" s="79"/>
    </row>
    <row r="486" spans="2:70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G486" s="79"/>
      <c r="BK486" s="79"/>
      <c r="BL486" s="79"/>
      <c r="BM486" s="79"/>
      <c r="BN486" s="79"/>
      <c r="BO486" s="79"/>
      <c r="BP486" s="79"/>
      <c r="BQ486" s="79"/>
      <c r="BR486" s="79"/>
    </row>
    <row r="487" spans="2:70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G487" s="79"/>
      <c r="BK487" s="79"/>
      <c r="BL487" s="79"/>
      <c r="BM487" s="79"/>
      <c r="BN487" s="79"/>
      <c r="BO487" s="79"/>
      <c r="BP487" s="79"/>
      <c r="BQ487" s="79"/>
      <c r="BR487" s="79"/>
    </row>
    <row r="488" spans="2:70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G488" s="79"/>
      <c r="BK488" s="79"/>
      <c r="BL488" s="79"/>
      <c r="BM488" s="79"/>
      <c r="BN488" s="79"/>
      <c r="BO488" s="79"/>
      <c r="BP488" s="79"/>
      <c r="BQ488" s="79"/>
      <c r="BR488" s="79"/>
    </row>
    <row r="489" spans="2:70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G489" s="79"/>
      <c r="BK489" s="79"/>
      <c r="BL489" s="79"/>
      <c r="BM489" s="79"/>
      <c r="BN489" s="79"/>
      <c r="BO489" s="79"/>
      <c r="BP489" s="79"/>
      <c r="BQ489" s="79"/>
      <c r="BR489" s="79"/>
    </row>
    <row r="490" spans="2:70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G490" s="79"/>
      <c r="BK490" s="79"/>
      <c r="BL490" s="79"/>
      <c r="BM490" s="79"/>
      <c r="BN490" s="79"/>
      <c r="BO490" s="79"/>
      <c r="BP490" s="79"/>
      <c r="BQ490" s="79"/>
      <c r="BR490" s="79"/>
    </row>
    <row r="491" spans="2:70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G491" s="79"/>
      <c r="BK491" s="79"/>
      <c r="BL491" s="79"/>
      <c r="BM491" s="79"/>
      <c r="BN491" s="79"/>
      <c r="BO491" s="79"/>
      <c r="BP491" s="79"/>
      <c r="BQ491" s="79"/>
      <c r="BR491" s="79"/>
    </row>
    <row r="492" spans="2:70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G492" s="79"/>
      <c r="BK492" s="79"/>
      <c r="BL492" s="79"/>
      <c r="BM492" s="79"/>
      <c r="BN492" s="79"/>
      <c r="BO492" s="79"/>
      <c r="BP492" s="79"/>
      <c r="BQ492" s="79"/>
      <c r="BR492" s="79"/>
    </row>
    <row r="493" spans="2:70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G493" s="79"/>
      <c r="BK493" s="79"/>
      <c r="BL493" s="79"/>
      <c r="BM493" s="79"/>
      <c r="BN493" s="79"/>
      <c r="BO493" s="79"/>
      <c r="BP493" s="79"/>
      <c r="BQ493" s="79"/>
      <c r="BR493" s="79"/>
    </row>
    <row r="494" spans="2:70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G494" s="79"/>
      <c r="BK494" s="79"/>
      <c r="BL494" s="79"/>
      <c r="BM494" s="79"/>
      <c r="BN494" s="79"/>
      <c r="BO494" s="79"/>
      <c r="BP494" s="79"/>
      <c r="BQ494" s="79"/>
      <c r="BR494" s="79"/>
    </row>
    <row r="495" spans="2:70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G495" s="79"/>
      <c r="BK495" s="79"/>
      <c r="BL495" s="79"/>
      <c r="BM495" s="79"/>
      <c r="BN495" s="79"/>
      <c r="BO495" s="79"/>
      <c r="BP495" s="79"/>
      <c r="BQ495" s="79"/>
      <c r="BR495" s="79"/>
    </row>
    <row r="496" spans="2:70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G496" s="79"/>
      <c r="BK496" s="79"/>
      <c r="BL496" s="79"/>
      <c r="BM496" s="79"/>
      <c r="BN496" s="79"/>
      <c r="BO496" s="79"/>
      <c r="BP496" s="79"/>
      <c r="BQ496" s="79"/>
      <c r="BR496" s="79"/>
    </row>
    <row r="497" spans="2:70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G497" s="79"/>
      <c r="BK497" s="79"/>
      <c r="BL497" s="79"/>
      <c r="BM497" s="79"/>
      <c r="BN497" s="79"/>
      <c r="BO497" s="79"/>
      <c r="BP497" s="79"/>
      <c r="BQ497" s="79"/>
      <c r="BR497" s="79"/>
    </row>
    <row r="498" spans="2:70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G498" s="79"/>
      <c r="BK498" s="79"/>
      <c r="BL498" s="79"/>
      <c r="BM498" s="79"/>
      <c r="BN498" s="79"/>
      <c r="BO498" s="79"/>
      <c r="BP498" s="79"/>
      <c r="BQ498" s="79"/>
      <c r="BR498" s="79"/>
    </row>
    <row r="499" spans="2:70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G499" s="79"/>
      <c r="BK499" s="79"/>
      <c r="BL499" s="79"/>
      <c r="BM499" s="79"/>
      <c r="BN499" s="79"/>
      <c r="BO499" s="79"/>
      <c r="BP499" s="79"/>
      <c r="BQ499" s="79"/>
      <c r="BR499" s="79"/>
    </row>
    <row r="500" spans="2:70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G500" s="79"/>
      <c r="BK500" s="79"/>
      <c r="BL500" s="79"/>
      <c r="BM500" s="79"/>
      <c r="BN500" s="79"/>
      <c r="BO500" s="79"/>
      <c r="BP500" s="79"/>
      <c r="BQ500" s="79"/>
      <c r="BR500" s="79"/>
    </row>
    <row r="501" spans="2:70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8"/>
      <c r="BC501" s="108"/>
      <c r="BD501" s="108"/>
      <c r="BG501" s="79"/>
      <c r="BK501" s="79"/>
      <c r="BL501" s="79"/>
      <c r="BM501" s="79"/>
      <c r="BN501" s="79"/>
      <c r="BO501" s="79"/>
      <c r="BP501" s="79"/>
      <c r="BQ501" s="79"/>
      <c r="BR501" s="79"/>
    </row>
    <row r="502" spans="2:70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8"/>
      <c r="BC502" s="108"/>
      <c r="BD502" s="108"/>
      <c r="BG502" s="79"/>
      <c r="BK502" s="79"/>
      <c r="BL502" s="79"/>
      <c r="BM502" s="79"/>
      <c r="BN502" s="79"/>
      <c r="BO502" s="79"/>
      <c r="BP502" s="79"/>
      <c r="BQ502" s="79"/>
      <c r="BR502" s="79"/>
    </row>
    <row r="503" spans="2:70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8"/>
      <c r="BC503" s="108"/>
      <c r="BD503" s="108"/>
      <c r="BG503" s="79"/>
      <c r="BK503" s="79"/>
      <c r="BL503" s="79"/>
      <c r="BM503" s="79"/>
      <c r="BN503" s="79"/>
      <c r="BO503" s="79"/>
      <c r="BP503" s="79"/>
      <c r="BQ503" s="79"/>
      <c r="BR503" s="79"/>
    </row>
    <row r="504" spans="2:70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8"/>
      <c r="BC504" s="108"/>
      <c r="BD504" s="108"/>
      <c r="BG504" s="79"/>
      <c r="BK504" s="79"/>
      <c r="BL504" s="79"/>
      <c r="BM504" s="79"/>
      <c r="BN504" s="79"/>
      <c r="BO504" s="79"/>
      <c r="BP504" s="79"/>
      <c r="BQ504" s="79"/>
      <c r="BR504" s="79"/>
    </row>
    <row r="505" spans="2:70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8"/>
      <c r="BC505" s="108"/>
      <c r="BD505" s="108"/>
      <c r="BG505" s="79"/>
      <c r="BK505" s="79"/>
      <c r="BL505" s="79"/>
      <c r="BM505" s="79"/>
      <c r="BN505" s="79"/>
      <c r="BO505" s="79"/>
      <c r="BP505" s="79"/>
      <c r="BQ505" s="79"/>
      <c r="BR505" s="79"/>
    </row>
    <row r="506" spans="2:70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8"/>
      <c r="BD506" s="108"/>
      <c r="BG506" s="79"/>
      <c r="BK506" s="79"/>
      <c r="BL506" s="79"/>
      <c r="BM506" s="79"/>
      <c r="BN506" s="79"/>
      <c r="BO506" s="79"/>
      <c r="BP506" s="79"/>
      <c r="BQ506" s="79"/>
      <c r="BR506" s="79"/>
    </row>
    <row r="507" spans="2:70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8"/>
      <c r="BD507" s="108"/>
      <c r="BG507" s="79"/>
      <c r="BK507" s="79"/>
      <c r="BL507" s="79"/>
      <c r="BM507" s="79"/>
      <c r="BN507" s="79"/>
      <c r="BO507" s="79"/>
      <c r="BP507" s="79"/>
      <c r="BQ507" s="79"/>
      <c r="BR507" s="79"/>
    </row>
    <row r="508" spans="2:70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8"/>
      <c r="BC508" s="108"/>
      <c r="BD508" s="108"/>
      <c r="BG508" s="79"/>
      <c r="BK508" s="79"/>
      <c r="BL508" s="79"/>
      <c r="BM508" s="79"/>
      <c r="BN508" s="79"/>
      <c r="BO508" s="79"/>
      <c r="BP508" s="79"/>
      <c r="BQ508" s="79"/>
      <c r="BR508" s="79"/>
    </row>
    <row r="509" spans="2:70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8"/>
      <c r="BD509" s="108"/>
      <c r="BG509" s="79"/>
      <c r="BK509" s="79"/>
      <c r="BL509" s="79"/>
      <c r="BM509" s="79"/>
      <c r="BN509" s="79"/>
      <c r="BO509" s="79"/>
      <c r="BP509" s="79"/>
      <c r="BQ509" s="79"/>
      <c r="BR509" s="79"/>
    </row>
    <row r="510" spans="2:70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8"/>
      <c r="BC510" s="108"/>
      <c r="BD510" s="108"/>
      <c r="BG510" s="79"/>
      <c r="BK510" s="79"/>
      <c r="BL510" s="79"/>
      <c r="BM510" s="79"/>
      <c r="BN510" s="79"/>
      <c r="BO510" s="79"/>
      <c r="BP510" s="79"/>
      <c r="BQ510" s="79"/>
      <c r="BR510" s="79"/>
    </row>
    <row r="511" spans="2:70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8"/>
      <c r="BC511" s="108"/>
      <c r="BD511" s="108"/>
      <c r="BG511" s="79"/>
      <c r="BK511" s="79"/>
      <c r="BL511" s="79"/>
      <c r="BM511" s="79"/>
      <c r="BN511" s="79"/>
      <c r="BO511" s="79"/>
      <c r="BP511" s="79"/>
      <c r="BQ511" s="79"/>
      <c r="BR511" s="79"/>
    </row>
    <row r="512" spans="2:70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8"/>
      <c r="BC512" s="108"/>
      <c r="BD512" s="108"/>
      <c r="BG512" s="79"/>
      <c r="BK512" s="79"/>
      <c r="BL512" s="79"/>
      <c r="BM512" s="79"/>
      <c r="BN512" s="79"/>
      <c r="BO512" s="79"/>
      <c r="BP512" s="79"/>
      <c r="BQ512" s="79"/>
      <c r="BR512" s="79"/>
    </row>
    <row r="513" spans="2:70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8"/>
      <c r="BC513" s="108"/>
      <c r="BD513" s="108"/>
      <c r="BG513" s="79"/>
      <c r="BK513" s="79"/>
      <c r="BL513" s="79"/>
      <c r="BM513" s="79"/>
      <c r="BN513" s="79"/>
      <c r="BO513" s="79"/>
      <c r="BP513" s="79"/>
      <c r="BQ513" s="79"/>
      <c r="BR513" s="79"/>
    </row>
    <row r="514" spans="2:70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8"/>
      <c r="BC514" s="108"/>
      <c r="BD514" s="108"/>
      <c r="BG514" s="79"/>
      <c r="BK514" s="79"/>
      <c r="BL514" s="79"/>
      <c r="BM514" s="79"/>
      <c r="BN514" s="79"/>
      <c r="BO514" s="79"/>
      <c r="BP514" s="79"/>
      <c r="BQ514" s="79"/>
      <c r="BR514" s="79"/>
    </row>
    <row r="515" spans="2:70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8"/>
      <c r="BC515" s="108"/>
      <c r="BD515" s="108"/>
      <c r="BG515" s="79"/>
      <c r="BK515" s="79"/>
      <c r="BL515" s="79"/>
      <c r="BM515" s="79"/>
      <c r="BN515" s="79"/>
      <c r="BO515" s="79"/>
      <c r="BP515" s="79"/>
      <c r="BQ515" s="79"/>
      <c r="BR515" s="79"/>
    </row>
    <row r="516" spans="2:70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8"/>
      <c r="BC516" s="108"/>
      <c r="BD516" s="108"/>
      <c r="BG516" s="79"/>
      <c r="BK516" s="79"/>
      <c r="BL516" s="79"/>
      <c r="BM516" s="79"/>
      <c r="BN516" s="79"/>
      <c r="BO516" s="79"/>
      <c r="BP516" s="79"/>
      <c r="BQ516" s="79"/>
      <c r="BR516" s="79"/>
    </row>
    <row r="517" spans="2:70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8"/>
      <c r="BC517" s="108"/>
      <c r="BD517" s="108"/>
      <c r="BG517" s="79"/>
      <c r="BK517" s="79"/>
      <c r="BL517" s="79"/>
      <c r="BM517" s="79"/>
      <c r="BN517" s="79"/>
      <c r="BO517" s="79"/>
      <c r="BP517" s="79"/>
      <c r="BQ517" s="79"/>
      <c r="BR517" s="79"/>
    </row>
    <row r="518" spans="2:70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8"/>
      <c r="BC518" s="108"/>
      <c r="BD518" s="108"/>
      <c r="BG518" s="79"/>
      <c r="BK518" s="79"/>
      <c r="BL518" s="79"/>
      <c r="BM518" s="79"/>
      <c r="BN518" s="79"/>
      <c r="BO518" s="79"/>
      <c r="BP518" s="79"/>
      <c r="BQ518" s="79"/>
      <c r="BR518" s="79"/>
    </row>
    <row r="519" spans="2:70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8"/>
      <c r="BC519" s="108"/>
      <c r="BD519" s="108"/>
      <c r="BG519" s="79"/>
      <c r="BK519" s="79"/>
      <c r="BL519" s="79"/>
      <c r="BM519" s="79"/>
      <c r="BN519" s="79"/>
      <c r="BO519" s="79"/>
      <c r="BP519" s="79"/>
      <c r="BQ519" s="79"/>
      <c r="BR519" s="79"/>
    </row>
    <row r="520" spans="2:70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8"/>
      <c r="BD520" s="108"/>
      <c r="BG520" s="79"/>
      <c r="BK520" s="79"/>
      <c r="BL520" s="79"/>
      <c r="BM520" s="79"/>
      <c r="BN520" s="79"/>
      <c r="BO520" s="79"/>
      <c r="BP520" s="79"/>
      <c r="BQ520" s="79"/>
      <c r="BR520" s="79"/>
    </row>
    <row r="521" spans="2:70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8"/>
      <c r="BC521" s="108"/>
      <c r="BD521" s="108"/>
      <c r="BG521" s="79"/>
      <c r="BK521" s="79"/>
      <c r="BL521" s="79"/>
      <c r="BM521" s="79"/>
      <c r="BN521" s="79"/>
      <c r="BO521" s="79"/>
      <c r="BP521" s="79"/>
      <c r="BQ521" s="79"/>
      <c r="BR521" s="79"/>
    </row>
    <row r="522" spans="2:70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8"/>
      <c r="BC522" s="108"/>
      <c r="BD522" s="108"/>
      <c r="BG522" s="79"/>
      <c r="BK522" s="79"/>
      <c r="BL522" s="79"/>
      <c r="BM522" s="79"/>
      <c r="BN522" s="79"/>
      <c r="BO522" s="79"/>
      <c r="BP522" s="79"/>
      <c r="BQ522" s="79"/>
      <c r="BR522" s="79"/>
    </row>
    <row r="523" spans="2:70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8"/>
      <c r="BD523" s="108"/>
      <c r="BG523" s="79"/>
      <c r="BK523" s="79"/>
      <c r="BL523" s="79"/>
      <c r="BM523" s="79"/>
      <c r="BN523" s="79"/>
      <c r="BO523" s="79"/>
      <c r="BP523" s="79"/>
      <c r="BQ523" s="79"/>
      <c r="BR523" s="79"/>
    </row>
    <row r="524" spans="2:70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8"/>
      <c r="BC524" s="108"/>
      <c r="BD524" s="108"/>
      <c r="BG524" s="79"/>
      <c r="BK524" s="79"/>
      <c r="BL524" s="79"/>
      <c r="BM524" s="79"/>
      <c r="BN524" s="79"/>
      <c r="BO524" s="79"/>
      <c r="BP524" s="79"/>
      <c r="BQ524" s="79"/>
      <c r="BR524" s="79"/>
    </row>
    <row r="525" spans="2:70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8"/>
      <c r="BD525" s="108"/>
      <c r="BG525" s="79"/>
      <c r="BK525" s="79"/>
      <c r="BL525" s="79"/>
      <c r="BM525" s="79"/>
      <c r="BN525" s="79"/>
      <c r="BO525" s="79"/>
      <c r="BP525" s="79"/>
      <c r="BQ525" s="79"/>
      <c r="BR525" s="79"/>
    </row>
    <row r="526" spans="2:70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8"/>
      <c r="BC526" s="108"/>
      <c r="BD526" s="108"/>
      <c r="BG526" s="79"/>
      <c r="BK526" s="79"/>
      <c r="BL526" s="79"/>
      <c r="BM526" s="79"/>
      <c r="BN526" s="79"/>
      <c r="BO526" s="79"/>
      <c r="BP526" s="79"/>
      <c r="BQ526" s="79"/>
      <c r="BR526" s="79"/>
    </row>
    <row r="527" spans="2:70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8"/>
      <c r="BC527" s="108"/>
      <c r="BD527" s="108"/>
      <c r="BG527" s="79"/>
      <c r="BK527" s="79"/>
      <c r="BL527" s="79"/>
      <c r="BM527" s="79"/>
      <c r="BN527" s="79"/>
      <c r="BO527" s="79"/>
      <c r="BP527" s="79"/>
      <c r="BQ527" s="79"/>
      <c r="BR527" s="79"/>
    </row>
    <row r="528" spans="2:70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8"/>
      <c r="BC528" s="108"/>
      <c r="BD528" s="108"/>
      <c r="BG528" s="79"/>
      <c r="BK528" s="79"/>
      <c r="BL528" s="79"/>
      <c r="BM528" s="79"/>
      <c r="BN528" s="79"/>
      <c r="BO528" s="79"/>
      <c r="BP528" s="79"/>
      <c r="BQ528" s="79"/>
      <c r="BR528" s="79"/>
    </row>
    <row r="529" spans="2:70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8"/>
      <c r="BC529" s="108"/>
      <c r="BD529" s="108"/>
      <c r="BG529" s="79"/>
      <c r="BK529" s="79"/>
      <c r="BL529" s="79"/>
      <c r="BM529" s="79"/>
      <c r="BN529" s="79"/>
      <c r="BO529" s="79"/>
      <c r="BP529" s="79"/>
      <c r="BQ529" s="79"/>
      <c r="BR529" s="79"/>
    </row>
    <row r="530" spans="2:70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8"/>
      <c r="BD530" s="108"/>
      <c r="BG530" s="79"/>
      <c r="BK530" s="79"/>
      <c r="BL530" s="79"/>
      <c r="BM530" s="79"/>
      <c r="BN530" s="79"/>
      <c r="BO530" s="79"/>
      <c r="BP530" s="79"/>
      <c r="BQ530" s="79"/>
      <c r="BR530" s="79"/>
    </row>
    <row r="531" spans="2:70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8"/>
      <c r="BC531" s="108"/>
      <c r="BD531" s="108"/>
      <c r="BG531" s="79"/>
      <c r="BK531" s="79"/>
      <c r="BL531" s="79"/>
      <c r="BM531" s="79"/>
      <c r="BN531" s="79"/>
      <c r="BO531" s="79"/>
      <c r="BP531" s="79"/>
      <c r="BQ531" s="79"/>
      <c r="BR531" s="79"/>
    </row>
    <row r="532" spans="2:70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8"/>
      <c r="BC532" s="108"/>
      <c r="BD532" s="108"/>
      <c r="BG532" s="79"/>
      <c r="BK532" s="79"/>
      <c r="BL532" s="79"/>
      <c r="BM532" s="79"/>
      <c r="BN532" s="79"/>
      <c r="BO532" s="79"/>
      <c r="BP532" s="79"/>
      <c r="BQ532" s="79"/>
      <c r="BR532" s="79"/>
    </row>
    <row r="533" spans="2:70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8"/>
      <c r="BC533" s="108"/>
      <c r="BD533" s="108"/>
      <c r="BG533" s="79"/>
      <c r="BK533" s="79"/>
      <c r="BL533" s="79"/>
      <c r="BM533" s="79"/>
      <c r="BN533" s="79"/>
      <c r="BO533" s="79"/>
      <c r="BP533" s="79"/>
      <c r="BQ533" s="79"/>
      <c r="BR533" s="79"/>
    </row>
    <row r="534" spans="2:70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8"/>
      <c r="BD534" s="108"/>
      <c r="BG534" s="79"/>
      <c r="BK534" s="79"/>
      <c r="BL534" s="79"/>
      <c r="BM534" s="79"/>
      <c r="BN534" s="79"/>
      <c r="BO534" s="79"/>
      <c r="BP534" s="79"/>
      <c r="BQ534" s="79"/>
      <c r="BR534" s="79"/>
    </row>
    <row r="535" spans="2:70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8"/>
      <c r="BD535" s="108"/>
      <c r="BG535" s="79"/>
      <c r="BK535" s="79"/>
      <c r="BL535" s="79"/>
      <c r="BM535" s="79"/>
      <c r="BN535" s="79"/>
      <c r="BO535" s="79"/>
      <c r="BP535" s="79"/>
      <c r="BQ535" s="79"/>
      <c r="BR535" s="79"/>
    </row>
    <row r="536" spans="2:70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8"/>
      <c r="BC536" s="108"/>
      <c r="BD536" s="108"/>
      <c r="BG536" s="79"/>
      <c r="BK536" s="79"/>
      <c r="BL536" s="79"/>
      <c r="BM536" s="79"/>
      <c r="BN536" s="79"/>
      <c r="BO536" s="79"/>
      <c r="BP536" s="79"/>
      <c r="BQ536" s="79"/>
      <c r="BR536" s="79"/>
    </row>
    <row r="537" spans="2:70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8"/>
      <c r="BC537" s="108"/>
      <c r="BD537" s="108"/>
      <c r="BG537" s="79"/>
      <c r="BK537" s="79"/>
      <c r="BL537" s="79"/>
      <c r="BM537" s="79"/>
      <c r="BN537" s="79"/>
      <c r="BO537" s="79"/>
      <c r="BP537" s="79"/>
      <c r="BQ537" s="79"/>
      <c r="BR537" s="79"/>
    </row>
    <row r="538" spans="2:70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8"/>
      <c r="BC538" s="108"/>
      <c r="BD538" s="108"/>
      <c r="BG538" s="79"/>
      <c r="BK538" s="79"/>
      <c r="BL538" s="79"/>
      <c r="BM538" s="79"/>
      <c r="BN538" s="79"/>
      <c r="BO538" s="79"/>
      <c r="BP538" s="79"/>
      <c r="BQ538" s="79"/>
      <c r="BR538" s="79"/>
    </row>
    <row r="539" spans="2:70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8"/>
      <c r="BD539" s="108"/>
      <c r="BG539" s="79"/>
      <c r="BK539" s="79"/>
      <c r="BL539" s="79"/>
      <c r="BM539" s="79"/>
      <c r="BN539" s="79"/>
      <c r="BO539" s="79"/>
      <c r="BP539" s="79"/>
      <c r="BQ539" s="79"/>
      <c r="BR539" s="79"/>
    </row>
    <row r="540" spans="2:70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8"/>
      <c r="BD540" s="108"/>
      <c r="BG540" s="79"/>
      <c r="BK540" s="79"/>
      <c r="BL540" s="79"/>
      <c r="BM540" s="79"/>
      <c r="BN540" s="79"/>
      <c r="BO540" s="79"/>
      <c r="BP540" s="79"/>
      <c r="BQ540" s="79"/>
      <c r="BR540" s="79"/>
    </row>
    <row r="541" spans="2:70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8"/>
      <c r="BC541" s="108"/>
      <c r="BD541" s="108"/>
      <c r="BG541" s="79"/>
      <c r="BK541" s="79"/>
      <c r="BL541" s="79"/>
      <c r="BM541" s="79"/>
      <c r="BN541" s="79"/>
      <c r="BO541" s="79"/>
      <c r="BP541" s="79"/>
      <c r="BQ541" s="79"/>
      <c r="BR541" s="79"/>
    </row>
    <row r="542" spans="2:70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8"/>
      <c r="BC542" s="108"/>
      <c r="BD542" s="108"/>
      <c r="BG542" s="79"/>
      <c r="BK542" s="79"/>
      <c r="BL542" s="79"/>
      <c r="BM542" s="79"/>
      <c r="BN542" s="79"/>
      <c r="BO542" s="79"/>
      <c r="BP542" s="79"/>
      <c r="BQ542" s="79"/>
      <c r="BR542" s="79"/>
    </row>
    <row r="543" spans="2:70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8"/>
      <c r="BD543" s="108"/>
      <c r="BG543" s="79"/>
      <c r="BK543" s="79"/>
      <c r="BL543" s="79"/>
      <c r="BM543" s="79"/>
      <c r="BN543" s="79"/>
      <c r="BO543" s="79"/>
      <c r="BP543" s="79"/>
      <c r="BQ543" s="79"/>
      <c r="BR543" s="79"/>
    </row>
    <row r="544" spans="2:70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8"/>
      <c r="BD544" s="108"/>
      <c r="BG544" s="79"/>
      <c r="BK544" s="79"/>
      <c r="BL544" s="79"/>
      <c r="BM544" s="79"/>
      <c r="BN544" s="79"/>
      <c r="BO544" s="79"/>
      <c r="BP544" s="79"/>
      <c r="BQ544" s="79"/>
      <c r="BR544" s="79"/>
    </row>
    <row r="545" spans="2:70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8"/>
      <c r="BD545" s="108"/>
      <c r="BG545" s="79"/>
      <c r="BK545" s="79"/>
      <c r="BL545" s="79"/>
      <c r="BM545" s="79"/>
      <c r="BN545" s="79"/>
      <c r="BO545" s="79"/>
      <c r="BP545" s="79"/>
      <c r="BQ545" s="79"/>
      <c r="BR545" s="79"/>
    </row>
    <row r="546" spans="2:70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8"/>
      <c r="BC546" s="108"/>
      <c r="BD546" s="108"/>
      <c r="BG546" s="79"/>
      <c r="BK546" s="79"/>
      <c r="BL546" s="79"/>
      <c r="BM546" s="79"/>
      <c r="BN546" s="79"/>
      <c r="BO546" s="79"/>
      <c r="BP546" s="79"/>
      <c r="BQ546" s="79"/>
      <c r="BR546" s="79"/>
    </row>
    <row r="547" spans="2:70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8"/>
      <c r="BC547" s="108"/>
      <c r="BD547" s="108"/>
      <c r="BG547" s="79"/>
      <c r="BK547" s="79"/>
      <c r="BL547" s="79"/>
      <c r="BM547" s="79"/>
      <c r="BN547" s="79"/>
      <c r="BO547" s="79"/>
      <c r="BP547" s="79"/>
      <c r="BQ547" s="79"/>
      <c r="BR547" s="79"/>
    </row>
    <row r="548" spans="2:70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8"/>
      <c r="BD548" s="108"/>
      <c r="BG548" s="79"/>
      <c r="BK548" s="79"/>
      <c r="BL548" s="79"/>
      <c r="BM548" s="79"/>
      <c r="BN548" s="79"/>
      <c r="BO548" s="79"/>
      <c r="BP548" s="79"/>
      <c r="BQ548" s="79"/>
      <c r="BR548" s="79"/>
    </row>
    <row r="549" spans="2:70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8"/>
      <c r="BD549" s="108"/>
      <c r="BG549" s="79"/>
      <c r="BK549" s="79"/>
      <c r="BL549" s="79"/>
      <c r="BM549" s="79"/>
      <c r="BN549" s="79"/>
      <c r="BO549" s="79"/>
      <c r="BP549" s="79"/>
      <c r="BQ549" s="79"/>
      <c r="BR549" s="79"/>
    </row>
    <row r="550" spans="2:70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8"/>
      <c r="BC550" s="108"/>
      <c r="BD550" s="108"/>
      <c r="BG550" s="79"/>
      <c r="BK550" s="79"/>
      <c r="BL550" s="79"/>
      <c r="BM550" s="79"/>
      <c r="BN550" s="79"/>
      <c r="BO550" s="79"/>
      <c r="BP550" s="79"/>
      <c r="BQ550" s="79"/>
      <c r="BR550" s="79"/>
    </row>
    <row r="551" spans="2:70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8"/>
      <c r="BC551" s="108"/>
      <c r="BD551" s="108"/>
      <c r="BG551" s="79"/>
      <c r="BK551" s="79"/>
      <c r="BL551" s="79"/>
      <c r="BM551" s="79"/>
      <c r="BN551" s="79"/>
      <c r="BO551" s="79"/>
      <c r="BP551" s="79"/>
      <c r="BQ551" s="79"/>
      <c r="BR551" s="79"/>
    </row>
    <row r="552" spans="2:70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8"/>
      <c r="BD552" s="108"/>
      <c r="BG552" s="79"/>
      <c r="BK552" s="79"/>
      <c r="BL552" s="79"/>
      <c r="BM552" s="79"/>
      <c r="BN552" s="79"/>
      <c r="BO552" s="79"/>
      <c r="BP552" s="79"/>
      <c r="BQ552" s="79"/>
      <c r="BR552" s="79"/>
    </row>
    <row r="553" spans="2:70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8"/>
      <c r="BC553" s="108"/>
      <c r="BD553" s="108"/>
      <c r="BG553" s="79"/>
      <c r="BK553" s="79"/>
      <c r="BL553" s="79"/>
      <c r="BM553" s="79"/>
      <c r="BN553" s="79"/>
      <c r="BO553" s="79"/>
      <c r="BP553" s="79"/>
      <c r="BQ553" s="79"/>
      <c r="BR553" s="79"/>
    </row>
    <row r="554" spans="2:70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8"/>
      <c r="BC554" s="108"/>
      <c r="BD554" s="108"/>
      <c r="BG554" s="79"/>
      <c r="BK554" s="79"/>
      <c r="BL554" s="79"/>
      <c r="BM554" s="79"/>
      <c r="BN554" s="79"/>
      <c r="BO554" s="79"/>
      <c r="BP554" s="79"/>
      <c r="BQ554" s="79"/>
      <c r="BR554" s="79"/>
    </row>
    <row r="555" spans="2:70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8"/>
      <c r="BC555" s="108"/>
      <c r="BD555" s="108"/>
      <c r="BG555" s="79"/>
      <c r="BK555" s="79"/>
      <c r="BL555" s="79"/>
      <c r="BM555" s="79"/>
      <c r="BN555" s="79"/>
      <c r="BO555" s="79"/>
      <c r="BP555" s="79"/>
      <c r="BQ555" s="79"/>
      <c r="BR555" s="79"/>
    </row>
    <row r="556" spans="2:70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8"/>
      <c r="BC556" s="108"/>
      <c r="BD556" s="108"/>
      <c r="BG556" s="79"/>
      <c r="BK556" s="79"/>
      <c r="BL556" s="79"/>
      <c r="BM556" s="79"/>
      <c r="BN556" s="79"/>
      <c r="BO556" s="79"/>
      <c r="BP556" s="79"/>
      <c r="BQ556" s="79"/>
      <c r="BR556" s="79"/>
    </row>
    <row r="557" spans="2:70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8"/>
      <c r="BC557" s="108"/>
      <c r="BD557" s="108"/>
      <c r="BG557" s="79"/>
      <c r="BK557" s="79"/>
      <c r="BL557" s="79"/>
      <c r="BM557" s="79"/>
      <c r="BN557" s="79"/>
      <c r="BO557" s="79"/>
      <c r="BP557" s="79"/>
      <c r="BQ557" s="79"/>
      <c r="BR557" s="79"/>
    </row>
    <row r="558" spans="2:70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8"/>
      <c r="BC558" s="108"/>
      <c r="BD558" s="108"/>
      <c r="BG558" s="79"/>
      <c r="BK558" s="79"/>
      <c r="BL558" s="79"/>
      <c r="BM558" s="79"/>
      <c r="BN558" s="79"/>
      <c r="BO558" s="79"/>
      <c r="BP558" s="79"/>
      <c r="BQ558" s="79"/>
      <c r="BR558" s="79"/>
    </row>
    <row r="559" spans="2:70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8"/>
      <c r="BD559" s="108"/>
      <c r="BG559" s="79"/>
      <c r="BK559" s="79"/>
      <c r="BL559" s="79"/>
      <c r="BM559" s="79"/>
      <c r="BN559" s="79"/>
      <c r="BO559" s="79"/>
      <c r="BP559" s="79"/>
      <c r="BQ559" s="79"/>
      <c r="BR559" s="79"/>
    </row>
    <row r="560" spans="2:70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8"/>
      <c r="BD560" s="108"/>
      <c r="BG560" s="79"/>
      <c r="BK560" s="79"/>
      <c r="BL560" s="79"/>
      <c r="BM560" s="79"/>
      <c r="BN560" s="79"/>
      <c r="BO560" s="79"/>
      <c r="BP560" s="79"/>
      <c r="BQ560" s="79"/>
      <c r="BR560" s="79"/>
    </row>
    <row r="561" spans="2:70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8"/>
      <c r="BC561" s="108"/>
      <c r="BD561" s="108"/>
      <c r="BG561" s="79"/>
      <c r="BK561" s="79"/>
      <c r="BL561" s="79"/>
      <c r="BM561" s="79"/>
      <c r="BN561" s="79"/>
      <c r="BO561" s="79"/>
      <c r="BP561" s="79"/>
      <c r="BQ561" s="79"/>
      <c r="BR561" s="79"/>
    </row>
    <row r="562" spans="2:70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8"/>
      <c r="BC562" s="108"/>
      <c r="BD562" s="108"/>
      <c r="BG562" s="79"/>
      <c r="BK562" s="79"/>
      <c r="BL562" s="79"/>
      <c r="BM562" s="79"/>
      <c r="BN562" s="79"/>
      <c r="BO562" s="79"/>
      <c r="BP562" s="79"/>
      <c r="BQ562" s="79"/>
      <c r="BR562" s="79"/>
    </row>
    <row r="563" spans="2:70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8"/>
      <c r="BC563" s="108"/>
      <c r="BD563" s="108"/>
      <c r="BG563" s="79"/>
      <c r="BK563" s="79"/>
      <c r="BL563" s="79"/>
      <c r="BM563" s="79"/>
      <c r="BN563" s="79"/>
      <c r="BO563" s="79"/>
      <c r="BP563" s="79"/>
      <c r="BQ563" s="79"/>
      <c r="BR563" s="79"/>
    </row>
    <row r="564" spans="2:70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8"/>
      <c r="BC564" s="108"/>
      <c r="BD564" s="108"/>
      <c r="BG564" s="79"/>
      <c r="BK564" s="79"/>
      <c r="BL564" s="79"/>
      <c r="BM564" s="79"/>
      <c r="BN564" s="79"/>
      <c r="BO564" s="79"/>
      <c r="BP564" s="79"/>
      <c r="BQ564" s="79"/>
      <c r="BR564" s="79"/>
    </row>
    <row r="565" spans="2:70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8"/>
      <c r="BC565" s="108"/>
      <c r="BD565" s="108"/>
      <c r="BG565" s="79"/>
      <c r="BK565" s="79"/>
      <c r="BL565" s="79"/>
      <c r="BM565" s="79"/>
      <c r="BN565" s="79"/>
      <c r="BO565" s="79"/>
      <c r="BP565" s="79"/>
      <c r="BQ565" s="79"/>
      <c r="BR565" s="79"/>
    </row>
    <row r="566" spans="2:70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8"/>
      <c r="BC566" s="108"/>
      <c r="BD566" s="108"/>
      <c r="BG566" s="79"/>
      <c r="BK566" s="79"/>
      <c r="BL566" s="79"/>
      <c r="BM566" s="79"/>
      <c r="BN566" s="79"/>
      <c r="BO566" s="79"/>
      <c r="BP566" s="79"/>
      <c r="BQ566" s="79"/>
      <c r="BR566" s="79"/>
    </row>
    <row r="567" spans="2:70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8"/>
      <c r="BC567" s="108"/>
      <c r="BD567" s="108"/>
      <c r="BG567" s="79"/>
      <c r="BK567" s="79"/>
      <c r="BL567" s="79"/>
      <c r="BM567" s="79"/>
      <c r="BN567" s="79"/>
      <c r="BO567" s="79"/>
      <c r="BP567" s="79"/>
      <c r="BQ567" s="79"/>
      <c r="BR567" s="79"/>
    </row>
    <row r="568" spans="2:70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8"/>
      <c r="BC568" s="108"/>
      <c r="BD568" s="108"/>
      <c r="BG568" s="79"/>
      <c r="BK568" s="79"/>
      <c r="BL568" s="79"/>
      <c r="BM568" s="79"/>
      <c r="BN568" s="79"/>
      <c r="BO568" s="79"/>
      <c r="BP568" s="79"/>
      <c r="BQ568" s="79"/>
      <c r="BR568" s="79"/>
    </row>
    <row r="569" spans="2:70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8"/>
      <c r="BC569" s="108"/>
      <c r="BD569" s="108"/>
      <c r="BG569" s="79"/>
      <c r="BK569" s="79"/>
      <c r="BL569" s="79"/>
      <c r="BM569" s="79"/>
      <c r="BN569" s="79"/>
      <c r="BO569" s="79"/>
      <c r="BP569" s="79"/>
      <c r="BQ569" s="79"/>
      <c r="BR569" s="79"/>
    </row>
    <row r="570" spans="2:70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8"/>
      <c r="BC570" s="108"/>
      <c r="BD570" s="108"/>
      <c r="BG570" s="79"/>
      <c r="BK570" s="79"/>
      <c r="BL570" s="79"/>
      <c r="BM570" s="79"/>
      <c r="BN570" s="79"/>
      <c r="BO570" s="79"/>
      <c r="BP570" s="79"/>
      <c r="BQ570" s="79"/>
      <c r="BR570" s="79"/>
    </row>
    <row r="571" spans="2:70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8"/>
      <c r="BC571" s="108"/>
      <c r="BD571" s="108"/>
      <c r="BG571" s="79"/>
      <c r="BK571" s="79"/>
      <c r="BL571" s="79"/>
      <c r="BM571" s="79"/>
      <c r="BN571" s="79"/>
      <c r="BO571" s="79"/>
      <c r="BP571" s="79"/>
      <c r="BQ571" s="79"/>
      <c r="BR571" s="79"/>
    </row>
    <row r="572" spans="2:70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8"/>
      <c r="BC572" s="108"/>
      <c r="BD572" s="108"/>
      <c r="BG572" s="79"/>
      <c r="BK572" s="79"/>
      <c r="BL572" s="79"/>
      <c r="BM572" s="79"/>
      <c r="BN572" s="79"/>
      <c r="BO572" s="79"/>
      <c r="BP572" s="79"/>
      <c r="BQ572" s="79"/>
      <c r="BR572" s="79"/>
    </row>
    <row r="573" spans="2:70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8"/>
      <c r="BC573" s="108"/>
      <c r="BD573" s="108"/>
      <c r="BG573" s="79"/>
      <c r="BK573" s="79"/>
      <c r="BL573" s="79"/>
      <c r="BM573" s="79"/>
      <c r="BN573" s="79"/>
      <c r="BO573" s="79"/>
      <c r="BP573" s="79"/>
      <c r="BQ573" s="79"/>
      <c r="BR573" s="79"/>
    </row>
    <row r="574" spans="2:70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8"/>
      <c r="BC574" s="108"/>
      <c r="BD574" s="108"/>
      <c r="BG574" s="79"/>
      <c r="BK574" s="79"/>
      <c r="BL574" s="79"/>
      <c r="BM574" s="79"/>
      <c r="BN574" s="79"/>
      <c r="BO574" s="79"/>
      <c r="BP574" s="79"/>
      <c r="BQ574" s="79"/>
      <c r="BR574" s="79"/>
    </row>
    <row r="575" spans="2:70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8"/>
      <c r="BC575" s="108"/>
      <c r="BD575" s="108"/>
      <c r="BG575" s="79"/>
      <c r="BK575" s="79"/>
      <c r="BL575" s="79"/>
      <c r="BM575" s="79"/>
      <c r="BN575" s="79"/>
      <c r="BO575" s="79"/>
      <c r="BP575" s="79"/>
      <c r="BQ575" s="79"/>
      <c r="BR575" s="79"/>
    </row>
    <row r="576" spans="2:70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8"/>
      <c r="BC576" s="108"/>
      <c r="BD576" s="108"/>
      <c r="BG576" s="79"/>
      <c r="BK576" s="79"/>
      <c r="BL576" s="79"/>
      <c r="BM576" s="79"/>
      <c r="BN576" s="79"/>
      <c r="BO576" s="79"/>
      <c r="BP576" s="79"/>
      <c r="BQ576" s="79"/>
      <c r="BR576" s="79"/>
    </row>
    <row r="577" spans="2:70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8"/>
      <c r="BD577" s="108"/>
      <c r="BG577" s="79"/>
      <c r="BK577" s="79"/>
      <c r="BL577" s="79"/>
      <c r="BM577" s="79"/>
      <c r="BN577" s="79"/>
      <c r="BO577" s="79"/>
      <c r="BP577" s="79"/>
      <c r="BQ577" s="79"/>
      <c r="BR577" s="79"/>
    </row>
    <row r="578" spans="2:70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8"/>
      <c r="BD578" s="108"/>
      <c r="BG578" s="79"/>
      <c r="BK578" s="79"/>
      <c r="BL578" s="79"/>
      <c r="BM578" s="79"/>
      <c r="BN578" s="79"/>
      <c r="BO578" s="79"/>
      <c r="BP578" s="79"/>
      <c r="BQ578" s="79"/>
      <c r="BR578" s="79"/>
    </row>
    <row r="579" spans="2:70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8"/>
      <c r="BD579" s="108"/>
      <c r="BG579" s="79"/>
      <c r="BK579" s="79"/>
      <c r="BL579" s="79"/>
      <c r="BM579" s="79"/>
      <c r="BN579" s="79"/>
      <c r="BO579" s="79"/>
      <c r="BP579" s="79"/>
      <c r="BQ579" s="79"/>
      <c r="BR579" s="79"/>
    </row>
    <row r="580" spans="2:70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8"/>
      <c r="BD580" s="108"/>
      <c r="BG580" s="79"/>
      <c r="BK580" s="79"/>
      <c r="BL580" s="79"/>
      <c r="BM580" s="79"/>
      <c r="BN580" s="79"/>
      <c r="BO580" s="79"/>
      <c r="BP580" s="79"/>
      <c r="BQ580" s="79"/>
      <c r="BR580" s="79"/>
    </row>
    <row r="581" spans="2:70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8"/>
      <c r="BD581" s="108"/>
      <c r="BG581" s="79"/>
      <c r="BK581" s="79"/>
      <c r="BL581" s="79"/>
      <c r="BM581" s="79"/>
      <c r="BN581" s="79"/>
      <c r="BO581" s="79"/>
      <c r="BP581" s="79"/>
      <c r="BQ581" s="79"/>
      <c r="BR581" s="79"/>
    </row>
    <row r="582" spans="2:70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8"/>
      <c r="BD582" s="108"/>
      <c r="BG582" s="79"/>
      <c r="BK582" s="79"/>
      <c r="BL582" s="79"/>
      <c r="BM582" s="79"/>
      <c r="BN582" s="79"/>
      <c r="BO582" s="79"/>
      <c r="BP582" s="79"/>
      <c r="BQ582" s="79"/>
      <c r="BR582" s="79"/>
    </row>
    <row r="583" spans="2:70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8"/>
      <c r="BD583" s="108"/>
      <c r="BG583" s="79"/>
      <c r="BK583" s="79"/>
      <c r="BL583" s="79"/>
      <c r="BM583" s="79"/>
      <c r="BN583" s="79"/>
      <c r="BO583" s="79"/>
      <c r="BP583" s="79"/>
      <c r="BQ583" s="79"/>
      <c r="BR583" s="79"/>
    </row>
    <row r="584" spans="2:70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8"/>
      <c r="BD584" s="108"/>
      <c r="BG584" s="79"/>
      <c r="BK584" s="79"/>
      <c r="BL584" s="79"/>
      <c r="BM584" s="79"/>
      <c r="BN584" s="79"/>
      <c r="BO584" s="79"/>
      <c r="BP584" s="79"/>
      <c r="BQ584" s="79"/>
      <c r="BR584" s="79"/>
    </row>
    <row r="585" spans="2:70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8"/>
      <c r="BD585" s="108"/>
      <c r="BG585" s="79"/>
      <c r="BK585" s="79"/>
      <c r="BL585" s="79"/>
      <c r="BM585" s="79"/>
      <c r="BN585" s="79"/>
      <c r="BO585" s="79"/>
      <c r="BP585" s="79"/>
      <c r="BQ585" s="79"/>
      <c r="BR585" s="79"/>
    </row>
    <row r="586" spans="2:70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8"/>
      <c r="BD586" s="108"/>
      <c r="BG586" s="79"/>
      <c r="BK586" s="79"/>
      <c r="BL586" s="79"/>
      <c r="BM586" s="79"/>
      <c r="BN586" s="79"/>
      <c r="BO586" s="79"/>
      <c r="BP586" s="79"/>
      <c r="BQ586" s="79"/>
      <c r="BR586" s="79"/>
    </row>
    <row r="587" spans="2:70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8"/>
      <c r="BD587" s="108"/>
      <c r="BG587" s="79"/>
      <c r="BK587" s="79"/>
      <c r="BL587" s="79"/>
      <c r="BM587" s="79"/>
      <c r="BN587" s="79"/>
      <c r="BO587" s="79"/>
      <c r="BP587" s="79"/>
      <c r="BQ587" s="79"/>
      <c r="BR587" s="79"/>
    </row>
    <row r="588" spans="2:70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8"/>
      <c r="BD588" s="108"/>
      <c r="BG588" s="79"/>
      <c r="BK588" s="79"/>
      <c r="BL588" s="79"/>
      <c r="BM588" s="79"/>
      <c r="BN588" s="79"/>
      <c r="BO588" s="79"/>
      <c r="BP588" s="79"/>
      <c r="BQ588" s="79"/>
      <c r="BR588" s="79"/>
    </row>
    <row r="589" spans="2:70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8"/>
      <c r="BC589" s="108"/>
      <c r="BD589" s="108"/>
      <c r="BG589" s="79"/>
      <c r="BK589" s="79"/>
      <c r="BL589" s="79"/>
      <c r="BM589" s="79"/>
      <c r="BN589" s="79"/>
      <c r="BO589" s="79"/>
      <c r="BP589" s="79"/>
      <c r="BQ589" s="79"/>
      <c r="BR589" s="79"/>
    </row>
    <row r="590" spans="2:70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8"/>
      <c r="BD590" s="108"/>
      <c r="BG590" s="79"/>
      <c r="BK590" s="79"/>
      <c r="BL590" s="79"/>
      <c r="BM590" s="79"/>
      <c r="BN590" s="79"/>
      <c r="BO590" s="79"/>
      <c r="BP590" s="79"/>
      <c r="BQ590" s="79"/>
      <c r="BR590" s="79"/>
    </row>
    <row r="591" spans="2:70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8"/>
      <c r="BC591" s="108"/>
      <c r="BD591" s="108"/>
      <c r="BG591" s="79"/>
      <c r="BK591" s="79"/>
      <c r="BL591" s="79"/>
      <c r="BM591" s="79"/>
      <c r="BN591" s="79"/>
      <c r="BO591" s="79"/>
      <c r="BP591" s="79"/>
      <c r="BQ591" s="79"/>
      <c r="BR591" s="79"/>
    </row>
    <row r="592" spans="2:70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8"/>
      <c r="BC592" s="108"/>
      <c r="BD592" s="108"/>
      <c r="BG592" s="79"/>
      <c r="BK592" s="79"/>
      <c r="BL592" s="79"/>
      <c r="BM592" s="79"/>
      <c r="BN592" s="79"/>
      <c r="BO592" s="79"/>
      <c r="BP592" s="79"/>
      <c r="BQ592" s="79"/>
      <c r="BR592" s="79"/>
    </row>
    <row r="593" spans="2:70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8"/>
      <c r="BC593" s="108"/>
      <c r="BD593" s="108"/>
      <c r="BG593" s="79"/>
      <c r="BK593" s="79"/>
      <c r="BL593" s="79"/>
      <c r="BM593" s="79"/>
      <c r="BN593" s="79"/>
      <c r="BO593" s="79"/>
      <c r="BP593" s="79"/>
      <c r="BQ593" s="79"/>
      <c r="BR593" s="79"/>
    </row>
    <row r="594" spans="2:70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8"/>
      <c r="BC594" s="108"/>
      <c r="BD594" s="108"/>
      <c r="BG594" s="79"/>
      <c r="BK594" s="79"/>
      <c r="BL594" s="79"/>
      <c r="BM594" s="79"/>
      <c r="BN594" s="79"/>
      <c r="BO594" s="79"/>
      <c r="BP594" s="79"/>
      <c r="BQ594" s="79"/>
      <c r="BR594" s="79"/>
    </row>
    <row r="595" spans="2:70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8"/>
      <c r="BC595" s="108"/>
      <c r="BD595" s="108"/>
      <c r="BG595" s="79"/>
      <c r="BK595" s="79"/>
      <c r="BL595" s="79"/>
      <c r="BM595" s="79"/>
      <c r="BN595" s="79"/>
      <c r="BO595" s="79"/>
      <c r="BP595" s="79"/>
      <c r="BQ595" s="79"/>
      <c r="BR595" s="79"/>
    </row>
    <row r="596" spans="2:70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8"/>
      <c r="BD596" s="108"/>
      <c r="BG596" s="79"/>
      <c r="BK596" s="79"/>
      <c r="BL596" s="79"/>
      <c r="BM596" s="79"/>
      <c r="BN596" s="79"/>
      <c r="BO596" s="79"/>
      <c r="BP596" s="79"/>
      <c r="BQ596" s="79"/>
      <c r="BR596" s="79"/>
    </row>
    <row r="597" spans="2:70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8"/>
      <c r="BC597" s="108"/>
      <c r="BD597" s="108"/>
      <c r="BG597" s="79"/>
      <c r="BK597" s="79"/>
      <c r="BL597" s="79"/>
      <c r="BM597" s="79"/>
      <c r="BN597" s="79"/>
      <c r="BO597" s="79"/>
      <c r="BP597" s="79"/>
      <c r="BQ597" s="79"/>
      <c r="BR597" s="79"/>
    </row>
    <row r="598" spans="2:70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8"/>
      <c r="BD598" s="108"/>
      <c r="BG598" s="79"/>
      <c r="BK598" s="79"/>
      <c r="BL598" s="79"/>
      <c r="BM598" s="79"/>
      <c r="BN598" s="79"/>
      <c r="BO598" s="79"/>
      <c r="BP598" s="79"/>
      <c r="BQ598" s="79"/>
      <c r="BR598" s="79"/>
    </row>
    <row r="599" spans="2:70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8"/>
      <c r="BD599" s="108"/>
      <c r="BG599" s="79"/>
      <c r="BK599" s="79"/>
      <c r="BL599" s="79"/>
      <c r="BM599" s="79"/>
      <c r="BN599" s="79"/>
      <c r="BO599" s="79"/>
      <c r="BP599" s="79"/>
      <c r="BQ599" s="79"/>
      <c r="BR599" s="79"/>
    </row>
    <row r="600" spans="2:70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8"/>
      <c r="BD600" s="108"/>
      <c r="BG600" s="79"/>
      <c r="BK600" s="79"/>
      <c r="BL600" s="79"/>
      <c r="BM600" s="79"/>
      <c r="BN600" s="79"/>
      <c r="BO600" s="79"/>
      <c r="BP600" s="79"/>
      <c r="BQ600" s="79"/>
      <c r="BR600" s="79"/>
    </row>
    <row r="601" spans="2:70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8"/>
      <c r="BD601" s="108"/>
      <c r="BG601" s="79"/>
      <c r="BK601" s="79"/>
      <c r="BL601" s="79"/>
      <c r="BM601" s="79"/>
      <c r="BN601" s="79"/>
      <c r="BO601" s="79"/>
      <c r="BP601" s="79"/>
      <c r="BQ601" s="79"/>
      <c r="BR601" s="79"/>
    </row>
    <row r="602" spans="2:70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8"/>
      <c r="BC602" s="108"/>
      <c r="BD602" s="108"/>
      <c r="BG602" s="79"/>
      <c r="BK602" s="79"/>
      <c r="BL602" s="79"/>
      <c r="BM602" s="79"/>
      <c r="BN602" s="79"/>
      <c r="BO602" s="79"/>
      <c r="BP602" s="79"/>
      <c r="BQ602" s="79"/>
      <c r="BR602" s="79"/>
    </row>
    <row r="603" spans="2:70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8"/>
      <c r="BD603" s="108"/>
      <c r="BG603" s="79"/>
      <c r="BK603" s="79"/>
      <c r="BL603" s="79"/>
      <c r="BM603" s="79"/>
      <c r="BN603" s="79"/>
      <c r="BO603" s="79"/>
      <c r="BP603" s="79"/>
      <c r="BQ603" s="79"/>
      <c r="BR603" s="79"/>
    </row>
    <row r="604" spans="2:70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8"/>
      <c r="BC604" s="108"/>
      <c r="BD604" s="108"/>
      <c r="BG604" s="79"/>
      <c r="BK604" s="79"/>
      <c r="BL604" s="79"/>
      <c r="BM604" s="79"/>
      <c r="BN604" s="79"/>
      <c r="BO604" s="79"/>
      <c r="BP604" s="79"/>
      <c r="BQ604" s="79"/>
      <c r="BR604" s="79"/>
    </row>
    <row r="605" spans="2:70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8"/>
      <c r="BD605" s="108"/>
      <c r="BG605" s="79"/>
      <c r="BK605" s="79"/>
      <c r="BL605" s="79"/>
      <c r="BM605" s="79"/>
      <c r="BN605" s="79"/>
      <c r="BO605" s="79"/>
      <c r="BP605" s="79"/>
      <c r="BQ605" s="79"/>
      <c r="BR605" s="79"/>
    </row>
    <row r="606" spans="2:70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8"/>
      <c r="BD606" s="108"/>
      <c r="BG606" s="79"/>
      <c r="BK606" s="79"/>
      <c r="BL606" s="79"/>
      <c r="BM606" s="79"/>
      <c r="BN606" s="79"/>
      <c r="BO606" s="79"/>
      <c r="BP606" s="79"/>
      <c r="BQ606" s="79"/>
      <c r="BR606" s="79"/>
    </row>
    <row r="607" spans="2:70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8"/>
      <c r="BD607" s="108"/>
      <c r="BG607" s="79"/>
      <c r="BK607" s="79"/>
      <c r="BL607" s="79"/>
      <c r="BM607" s="79"/>
      <c r="BN607" s="79"/>
      <c r="BO607" s="79"/>
      <c r="BP607" s="79"/>
      <c r="BQ607" s="79"/>
      <c r="BR607" s="79"/>
    </row>
    <row r="608" spans="2:70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8"/>
      <c r="BC608" s="108"/>
      <c r="BD608" s="108"/>
      <c r="BG608" s="79"/>
      <c r="BK608" s="79"/>
      <c r="BL608" s="79"/>
      <c r="BM608" s="79"/>
      <c r="BN608" s="79"/>
      <c r="BO608" s="79"/>
      <c r="BP608" s="79"/>
      <c r="BQ608" s="79"/>
      <c r="BR608" s="79"/>
    </row>
    <row r="609" spans="2:70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8"/>
      <c r="BD609" s="108"/>
      <c r="BG609" s="79"/>
      <c r="BK609" s="79"/>
      <c r="BL609" s="79"/>
      <c r="BM609" s="79"/>
      <c r="BN609" s="79"/>
      <c r="BO609" s="79"/>
      <c r="BP609" s="79"/>
      <c r="BQ609" s="79"/>
      <c r="BR609" s="79"/>
    </row>
    <row r="610" spans="2:70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8"/>
      <c r="BC610" s="108"/>
      <c r="BD610" s="108"/>
      <c r="BG610" s="79"/>
      <c r="BK610" s="79"/>
      <c r="BL610" s="79"/>
      <c r="BM610" s="79"/>
      <c r="BN610" s="79"/>
      <c r="BO610" s="79"/>
      <c r="BP610" s="79"/>
      <c r="BQ610" s="79"/>
      <c r="BR610" s="79"/>
    </row>
    <row r="611" spans="2:70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8"/>
      <c r="BD611" s="108"/>
      <c r="BG611" s="79"/>
      <c r="BK611" s="79"/>
      <c r="BL611" s="79"/>
      <c r="BM611" s="79"/>
      <c r="BN611" s="79"/>
      <c r="BO611" s="79"/>
      <c r="BP611" s="79"/>
      <c r="BQ611" s="79"/>
      <c r="BR611" s="79"/>
    </row>
    <row r="612" spans="2:70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8"/>
      <c r="BC612" s="108"/>
      <c r="BD612" s="108"/>
      <c r="BG612" s="79"/>
      <c r="BK612" s="79"/>
      <c r="BL612" s="79"/>
      <c r="BM612" s="79"/>
      <c r="BN612" s="79"/>
      <c r="BO612" s="79"/>
      <c r="BP612" s="79"/>
      <c r="BQ612" s="79"/>
      <c r="BR612" s="79"/>
    </row>
    <row r="613" spans="2:70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8"/>
      <c r="BC613" s="108"/>
      <c r="BD613" s="108"/>
      <c r="BG613" s="79"/>
      <c r="BK613" s="79"/>
      <c r="BL613" s="79"/>
      <c r="BM613" s="79"/>
      <c r="BN613" s="79"/>
      <c r="BO613" s="79"/>
      <c r="BP613" s="79"/>
      <c r="BQ613" s="79"/>
      <c r="BR613" s="79"/>
    </row>
    <row r="614" spans="2:70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8"/>
      <c r="BD614" s="108"/>
      <c r="BG614" s="79"/>
      <c r="BK614" s="79"/>
      <c r="BL614" s="79"/>
      <c r="BM614" s="79"/>
      <c r="BN614" s="79"/>
      <c r="BO614" s="79"/>
      <c r="BP614" s="79"/>
      <c r="BQ614" s="79"/>
      <c r="BR614" s="79"/>
    </row>
    <row r="615" spans="2:70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8"/>
      <c r="BD615" s="108"/>
      <c r="BG615" s="79"/>
      <c r="BK615" s="79"/>
      <c r="BL615" s="79"/>
      <c r="BM615" s="79"/>
      <c r="BN615" s="79"/>
      <c r="BO615" s="79"/>
      <c r="BP615" s="79"/>
      <c r="BQ615" s="79"/>
      <c r="BR615" s="79"/>
    </row>
    <row r="616" spans="2:70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8"/>
      <c r="BD616" s="108"/>
      <c r="BG616" s="79"/>
      <c r="BK616" s="79"/>
      <c r="BL616" s="79"/>
      <c r="BM616" s="79"/>
      <c r="BN616" s="79"/>
      <c r="BO616" s="79"/>
      <c r="BP616" s="79"/>
      <c r="BQ616" s="79"/>
      <c r="BR616" s="79"/>
    </row>
    <row r="617" spans="2:70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8"/>
      <c r="BC617" s="108"/>
      <c r="BD617" s="108"/>
      <c r="BG617" s="79"/>
      <c r="BK617" s="79"/>
      <c r="BL617" s="79"/>
      <c r="BM617" s="79"/>
      <c r="BN617" s="79"/>
      <c r="BO617" s="79"/>
      <c r="BP617" s="79"/>
      <c r="BQ617" s="79"/>
      <c r="BR617" s="79"/>
    </row>
    <row r="618" spans="2:70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8"/>
      <c r="BD618" s="108"/>
      <c r="BG618" s="79"/>
      <c r="BK618" s="79"/>
      <c r="BL618" s="79"/>
      <c r="BM618" s="79"/>
      <c r="BN618" s="79"/>
      <c r="BO618" s="79"/>
      <c r="BP618" s="79"/>
      <c r="BQ618" s="79"/>
      <c r="BR618" s="79"/>
    </row>
    <row r="619" spans="2:70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8"/>
      <c r="BC619" s="108"/>
      <c r="BD619" s="108"/>
      <c r="BG619" s="79"/>
      <c r="BK619" s="79"/>
      <c r="BL619" s="79"/>
      <c r="BM619" s="79"/>
      <c r="BN619" s="79"/>
      <c r="BO619" s="79"/>
      <c r="BP619" s="79"/>
      <c r="BQ619" s="79"/>
      <c r="BR619" s="79"/>
    </row>
    <row r="620" spans="2:70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8"/>
      <c r="BD620" s="108"/>
      <c r="BG620" s="79"/>
      <c r="BK620" s="79"/>
      <c r="BL620" s="79"/>
      <c r="BM620" s="79"/>
      <c r="BN620" s="79"/>
      <c r="BO620" s="79"/>
      <c r="BP620" s="79"/>
      <c r="BQ620" s="79"/>
      <c r="BR620" s="79"/>
    </row>
    <row r="621" spans="2:70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8"/>
      <c r="BD621" s="108"/>
      <c r="BG621" s="79"/>
      <c r="BK621" s="79"/>
      <c r="BL621" s="79"/>
      <c r="BM621" s="79"/>
      <c r="BN621" s="79"/>
      <c r="BO621" s="79"/>
      <c r="BP621" s="79"/>
      <c r="BQ621" s="79"/>
      <c r="BR621" s="79"/>
    </row>
    <row r="622" spans="2:70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8"/>
      <c r="BC622" s="108"/>
      <c r="BD622" s="108"/>
      <c r="BG622" s="79"/>
      <c r="BK622" s="79"/>
      <c r="BL622" s="79"/>
      <c r="BM622" s="79"/>
      <c r="BN622" s="79"/>
      <c r="BO622" s="79"/>
      <c r="BP622" s="79"/>
      <c r="BQ622" s="79"/>
      <c r="BR622" s="79"/>
    </row>
    <row r="623" spans="2:70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8"/>
      <c r="BC623" s="108"/>
      <c r="BD623" s="108"/>
      <c r="BG623" s="79"/>
      <c r="BK623" s="79"/>
      <c r="BL623" s="79"/>
      <c r="BM623" s="79"/>
      <c r="BN623" s="79"/>
      <c r="BO623" s="79"/>
      <c r="BP623" s="79"/>
      <c r="BQ623" s="79"/>
      <c r="BR623" s="79"/>
    </row>
    <row r="624" spans="2:70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8"/>
      <c r="BD624" s="108"/>
      <c r="BG624" s="79"/>
      <c r="BK624" s="79"/>
      <c r="BL624" s="79"/>
      <c r="BM624" s="79"/>
      <c r="BN624" s="79"/>
      <c r="BO624" s="79"/>
      <c r="BP624" s="79"/>
      <c r="BQ624" s="79"/>
      <c r="BR624" s="79"/>
    </row>
    <row r="625" spans="2:70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8"/>
      <c r="BC625" s="108"/>
      <c r="BD625" s="108"/>
      <c r="BG625" s="79"/>
      <c r="BK625" s="79"/>
      <c r="BL625" s="79"/>
      <c r="BM625" s="79"/>
      <c r="BN625" s="79"/>
      <c r="BO625" s="79"/>
      <c r="BP625" s="79"/>
      <c r="BQ625" s="79"/>
      <c r="BR625" s="79"/>
    </row>
    <row r="626" spans="2:70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8"/>
      <c r="BC626" s="108"/>
      <c r="BD626" s="108"/>
      <c r="BG626" s="79"/>
      <c r="BK626" s="79"/>
      <c r="BL626" s="79"/>
      <c r="BM626" s="79"/>
      <c r="BN626" s="79"/>
      <c r="BO626" s="79"/>
      <c r="BP626" s="79"/>
      <c r="BQ626" s="79"/>
      <c r="BR626" s="79"/>
    </row>
    <row r="627" spans="2:70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8"/>
      <c r="BC627" s="108"/>
      <c r="BD627" s="108"/>
      <c r="BG627" s="79"/>
      <c r="BK627" s="79"/>
      <c r="BL627" s="79"/>
      <c r="BM627" s="79"/>
      <c r="BN627" s="79"/>
      <c r="BO627" s="79"/>
      <c r="BP627" s="79"/>
      <c r="BQ627" s="79"/>
      <c r="BR627" s="79"/>
    </row>
    <row r="628" spans="2:70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8"/>
      <c r="BD628" s="108"/>
      <c r="BG628" s="79"/>
      <c r="BK628" s="79"/>
      <c r="BL628" s="79"/>
      <c r="BM628" s="79"/>
      <c r="BN628" s="79"/>
      <c r="BO628" s="79"/>
      <c r="BP628" s="79"/>
      <c r="BQ628" s="79"/>
      <c r="BR628" s="79"/>
    </row>
    <row r="629" spans="2:70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8"/>
      <c r="BC629" s="108"/>
      <c r="BD629" s="108"/>
      <c r="BG629" s="79"/>
      <c r="BK629" s="79"/>
      <c r="BL629" s="79"/>
      <c r="BM629" s="79"/>
      <c r="BN629" s="79"/>
      <c r="BO629" s="79"/>
      <c r="BP629" s="79"/>
      <c r="BQ629" s="79"/>
      <c r="BR629" s="79"/>
    </row>
    <row r="630" spans="2:70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8"/>
      <c r="BD630" s="108"/>
      <c r="BG630" s="79"/>
      <c r="BK630" s="79"/>
      <c r="BL630" s="79"/>
      <c r="BM630" s="79"/>
      <c r="BN630" s="79"/>
      <c r="BO630" s="79"/>
      <c r="BP630" s="79"/>
      <c r="BQ630" s="79"/>
      <c r="BR630" s="79"/>
    </row>
    <row r="631" spans="2:70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8"/>
      <c r="BC631" s="108"/>
      <c r="BD631" s="108"/>
      <c r="BG631" s="79"/>
      <c r="BK631" s="79"/>
      <c r="BL631" s="79"/>
      <c r="BM631" s="79"/>
      <c r="BN631" s="79"/>
      <c r="BO631" s="79"/>
      <c r="BP631" s="79"/>
      <c r="BQ631" s="79"/>
      <c r="BR631" s="79"/>
    </row>
    <row r="632" spans="2:70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8"/>
      <c r="BC632" s="108"/>
      <c r="BD632" s="108"/>
      <c r="BG632" s="79"/>
      <c r="BK632" s="79"/>
      <c r="BL632" s="79"/>
      <c r="BM632" s="79"/>
      <c r="BN632" s="79"/>
      <c r="BO632" s="79"/>
      <c r="BP632" s="79"/>
      <c r="BQ632" s="79"/>
      <c r="BR632" s="79"/>
    </row>
    <row r="633" spans="2:70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8"/>
      <c r="BD633" s="108"/>
      <c r="BG633" s="79"/>
      <c r="BK633" s="79"/>
      <c r="BL633" s="79"/>
      <c r="BM633" s="79"/>
      <c r="BN633" s="79"/>
      <c r="BO633" s="79"/>
      <c r="BP633" s="79"/>
      <c r="BQ633" s="79"/>
      <c r="BR633" s="79"/>
    </row>
    <row r="634" spans="2:70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8"/>
      <c r="BC634" s="108"/>
      <c r="BD634" s="108"/>
      <c r="BG634" s="79"/>
      <c r="BK634" s="79"/>
      <c r="BL634" s="79"/>
      <c r="BM634" s="79"/>
      <c r="BN634" s="79"/>
      <c r="BO634" s="79"/>
      <c r="BP634" s="79"/>
      <c r="BQ634" s="79"/>
      <c r="BR634" s="79"/>
    </row>
    <row r="635" spans="2:70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8"/>
      <c r="BD635" s="108"/>
      <c r="BG635" s="79"/>
      <c r="BK635" s="79"/>
      <c r="BL635" s="79"/>
      <c r="BM635" s="79"/>
      <c r="BN635" s="79"/>
      <c r="BO635" s="79"/>
      <c r="BP635" s="79"/>
      <c r="BQ635" s="79"/>
      <c r="BR635" s="79"/>
    </row>
    <row r="636" spans="2:70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8"/>
      <c r="BC636" s="108"/>
      <c r="BD636" s="108"/>
      <c r="BG636" s="79"/>
      <c r="BK636" s="79"/>
      <c r="BL636" s="79"/>
      <c r="BM636" s="79"/>
      <c r="BN636" s="79"/>
      <c r="BO636" s="79"/>
      <c r="BP636" s="79"/>
      <c r="BQ636" s="79"/>
      <c r="BR636" s="79"/>
    </row>
    <row r="637" spans="2:70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8"/>
      <c r="BC637" s="108"/>
      <c r="BD637" s="108"/>
      <c r="BG637" s="79"/>
      <c r="BK637" s="79"/>
      <c r="BL637" s="79"/>
      <c r="BM637" s="79"/>
      <c r="BN637" s="79"/>
      <c r="BO637" s="79"/>
      <c r="BP637" s="79"/>
      <c r="BQ637" s="79"/>
      <c r="BR637" s="79"/>
    </row>
    <row r="638" spans="2:70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  <c r="BB638" s="108"/>
      <c r="BC638" s="108"/>
      <c r="BD638" s="108"/>
      <c r="BG638" s="79"/>
      <c r="BK638" s="79"/>
      <c r="BL638" s="79"/>
      <c r="BM638" s="79"/>
      <c r="BN638" s="79"/>
      <c r="BO638" s="79"/>
      <c r="BP638" s="79"/>
      <c r="BQ638" s="79"/>
      <c r="BR638" s="79"/>
    </row>
    <row r="639" spans="2:70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  <c r="BB639" s="108"/>
      <c r="BC639" s="108"/>
      <c r="BD639" s="108"/>
      <c r="BG639" s="79"/>
      <c r="BK639" s="79"/>
      <c r="BL639" s="79"/>
      <c r="BM639" s="79"/>
      <c r="BN639" s="79"/>
      <c r="BO639" s="79"/>
      <c r="BP639" s="79"/>
      <c r="BQ639" s="79"/>
      <c r="BR639" s="79"/>
    </row>
    <row r="640" spans="2:70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  <c r="BB640" s="108"/>
      <c r="BC640" s="108"/>
      <c r="BD640" s="108"/>
      <c r="BG640" s="79"/>
      <c r="BK640" s="79"/>
      <c r="BL640" s="79"/>
      <c r="BM640" s="79"/>
      <c r="BN640" s="79"/>
      <c r="BO640" s="79"/>
      <c r="BP640" s="79"/>
      <c r="BQ640" s="79"/>
      <c r="BR640" s="79"/>
    </row>
    <row r="641" spans="2:70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8"/>
      <c r="BD641" s="108"/>
      <c r="BG641" s="79"/>
      <c r="BK641" s="79"/>
      <c r="BL641" s="79"/>
      <c r="BM641" s="79"/>
      <c r="BN641" s="79"/>
      <c r="BO641" s="79"/>
      <c r="BP641" s="79"/>
      <c r="BQ641" s="79"/>
      <c r="BR641" s="79"/>
    </row>
    <row r="642" spans="2:70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8"/>
      <c r="BC642" s="108"/>
      <c r="BD642" s="108"/>
      <c r="BG642" s="79"/>
      <c r="BK642" s="79"/>
      <c r="BL642" s="79"/>
      <c r="BM642" s="79"/>
      <c r="BN642" s="79"/>
      <c r="BO642" s="79"/>
      <c r="BP642" s="79"/>
      <c r="BQ642" s="79"/>
      <c r="BR642" s="79"/>
    </row>
    <row r="643" spans="2:70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8"/>
      <c r="BC643" s="108"/>
      <c r="BD643" s="108"/>
      <c r="BG643" s="79"/>
      <c r="BK643" s="79"/>
      <c r="BL643" s="79"/>
      <c r="BM643" s="79"/>
      <c r="BN643" s="79"/>
      <c r="BO643" s="79"/>
      <c r="BP643" s="79"/>
      <c r="BQ643" s="79"/>
      <c r="BR643" s="79"/>
    </row>
    <row r="644" spans="2:70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  <c r="BB644" s="108"/>
      <c r="BC644" s="108"/>
      <c r="BD644" s="108"/>
      <c r="BG644" s="79"/>
      <c r="BK644" s="79"/>
      <c r="BL644" s="79"/>
      <c r="BM644" s="79"/>
      <c r="BN644" s="79"/>
      <c r="BO644" s="79"/>
      <c r="BP644" s="79"/>
      <c r="BQ644" s="79"/>
      <c r="BR644" s="79"/>
    </row>
    <row r="645" spans="2:70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8"/>
      <c r="BC645" s="108"/>
      <c r="BD645" s="108"/>
      <c r="BG645" s="79"/>
      <c r="BK645" s="79"/>
      <c r="BL645" s="79"/>
      <c r="BM645" s="79"/>
      <c r="BN645" s="79"/>
      <c r="BO645" s="79"/>
      <c r="BP645" s="79"/>
      <c r="BQ645" s="79"/>
      <c r="BR645" s="79"/>
    </row>
    <row r="646" spans="2:70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8"/>
      <c r="BC646" s="108"/>
      <c r="BD646" s="108"/>
      <c r="BG646" s="79"/>
      <c r="BK646" s="79"/>
      <c r="BL646" s="79"/>
      <c r="BM646" s="79"/>
      <c r="BN646" s="79"/>
      <c r="BO646" s="79"/>
      <c r="BP646" s="79"/>
      <c r="BQ646" s="79"/>
      <c r="BR646" s="79"/>
    </row>
    <row r="647" spans="2:70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8"/>
      <c r="BC647" s="108"/>
      <c r="BD647" s="108"/>
      <c r="BG647" s="79"/>
      <c r="BK647" s="79"/>
      <c r="BL647" s="79"/>
      <c r="BM647" s="79"/>
      <c r="BN647" s="79"/>
      <c r="BO647" s="79"/>
      <c r="BP647" s="79"/>
      <c r="BQ647" s="79"/>
      <c r="BR647" s="79"/>
    </row>
    <row r="648" spans="2:70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  <c r="BB648" s="108"/>
      <c r="BC648" s="108"/>
      <c r="BD648" s="108"/>
      <c r="BG648" s="79"/>
      <c r="BK648" s="79"/>
      <c r="BL648" s="79"/>
      <c r="BM648" s="79"/>
      <c r="BN648" s="79"/>
      <c r="BO648" s="79"/>
      <c r="BP648" s="79"/>
      <c r="BQ648" s="79"/>
      <c r="BR648" s="79"/>
    </row>
    <row r="649" spans="2:70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  <c r="BB649" s="108"/>
      <c r="BC649" s="108"/>
      <c r="BD649" s="108"/>
      <c r="BG649" s="79"/>
      <c r="BK649" s="79"/>
      <c r="BL649" s="79"/>
      <c r="BM649" s="79"/>
      <c r="BN649" s="79"/>
      <c r="BO649" s="79"/>
      <c r="BP649" s="79"/>
      <c r="BQ649" s="79"/>
      <c r="BR649" s="79"/>
    </row>
    <row r="650" spans="2:70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8"/>
      <c r="BC650" s="108"/>
      <c r="BD650" s="108"/>
      <c r="BG650" s="79"/>
      <c r="BK650" s="79"/>
      <c r="BL650" s="79"/>
      <c r="BM650" s="79"/>
      <c r="BN650" s="79"/>
      <c r="BO650" s="79"/>
      <c r="BP650" s="79"/>
      <c r="BQ650" s="79"/>
      <c r="BR650" s="79"/>
    </row>
    <row r="651" spans="2:70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  <c r="BB651" s="108"/>
      <c r="BC651" s="108"/>
      <c r="BD651" s="108"/>
      <c r="BG651" s="79"/>
      <c r="BK651" s="79"/>
      <c r="BL651" s="79"/>
      <c r="BM651" s="79"/>
      <c r="BN651" s="79"/>
      <c r="BO651" s="79"/>
      <c r="BP651" s="79"/>
      <c r="BQ651" s="79"/>
      <c r="BR651" s="79"/>
    </row>
    <row r="652" spans="2:70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  <c r="BB652" s="108"/>
      <c r="BC652" s="108"/>
      <c r="BD652" s="108"/>
      <c r="BG652" s="79"/>
      <c r="BK652" s="79"/>
      <c r="BL652" s="79"/>
      <c r="BM652" s="79"/>
      <c r="BN652" s="79"/>
      <c r="BO652" s="79"/>
      <c r="BP652" s="79"/>
      <c r="BQ652" s="79"/>
      <c r="BR652" s="79"/>
    </row>
    <row r="653" spans="2:70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  <c r="BB653" s="108"/>
      <c r="BC653" s="108"/>
      <c r="BD653" s="108"/>
      <c r="BG653" s="79"/>
      <c r="BK653" s="79"/>
      <c r="BL653" s="79"/>
      <c r="BM653" s="79"/>
      <c r="BN653" s="79"/>
      <c r="BO653" s="79"/>
      <c r="BP653" s="79"/>
      <c r="BQ653" s="79"/>
      <c r="BR653" s="79"/>
    </row>
    <row r="654" spans="2:70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8"/>
      <c r="BC654" s="108"/>
      <c r="BD654" s="108"/>
      <c r="BG654" s="79"/>
      <c r="BK654" s="79"/>
      <c r="BL654" s="79"/>
      <c r="BM654" s="79"/>
      <c r="BN654" s="79"/>
      <c r="BO654" s="79"/>
      <c r="BP654" s="79"/>
      <c r="BQ654" s="79"/>
      <c r="BR654" s="79"/>
    </row>
    <row r="655" spans="2:70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  <c r="BB655" s="108"/>
      <c r="BC655" s="108"/>
      <c r="BD655" s="108"/>
      <c r="BG655" s="79"/>
      <c r="BK655" s="79"/>
      <c r="BL655" s="79"/>
      <c r="BM655" s="79"/>
      <c r="BN655" s="79"/>
      <c r="BO655" s="79"/>
      <c r="BP655" s="79"/>
      <c r="BQ655" s="79"/>
      <c r="BR655" s="79"/>
    </row>
    <row r="656" spans="2:70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  <c r="BB656" s="108"/>
      <c r="BC656" s="108"/>
      <c r="BD656" s="108"/>
      <c r="BG656" s="79"/>
      <c r="BK656" s="79"/>
      <c r="BL656" s="79"/>
      <c r="BM656" s="79"/>
      <c r="BN656" s="79"/>
      <c r="BO656" s="79"/>
      <c r="BP656" s="79"/>
      <c r="BQ656" s="79"/>
      <c r="BR656" s="79"/>
    </row>
    <row r="657" spans="2:70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  <c r="BB657" s="108"/>
      <c r="BC657" s="108"/>
      <c r="BD657" s="108"/>
      <c r="BG657" s="79"/>
      <c r="BK657" s="79"/>
      <c r="BL657" s="79"/>
      <c r="BM657" s="79"/>
      <c r="BN657" s="79"/>
      <c r="BO657" s="79"/>
      <c r="BP657" s="79"/>
      <c r="BQ657" s="79"/>
      <c r="BR657" s="79"/>
    </row>
    <row r="658" spans="2:70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8"/>
      <c r="BC658" s="108"/>
      <c r="BD658" s="108"/>
      <c r="BG658" s="79"/>
      <c r="BK658" s="79"/>
      <c r="BL658" s="79"/>
      <c r="BM658" s="79"/>
      <c r="BN658" s="79"/>
      <c r="BO658" s="79"/>
      <c r="BP658" s="79"/>
      <c r="BQ658" s="79"/>
      <c r="BR658" s="79"/>
    </row>
    <row r="659" spans="2:70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  <c r="BB659" s="108"/>
      <c r="BC659" s="108"/>
      <c r="BD659" s="108"/>
      <c r="BG659" s="79"/>
      <c r="BK659" s="79"/>
      <c r="BL659" s="79"/>
      <c r="BM659" s="79"/>
      <c r="BN659" s="79"/>
      <c r="BO659" s="79"/>
      <c r="BP659" s="79"/>
      <c r="BQ659" s="79"/>
      <c r="BR659" s="79"/>
    </row>
    <row r="660" spans="2:70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  <c r="BB660" s="108"/>
      <c r="BC660" s="108"/>
      <c r="BD660" s="108"/>
      <c r="BG660" s="79"/>
      <c r="BK660" s="79"/>
      <c r="BL660" s="79"/>
      <c r="BM660" s="79"/>
      <c r="BN660" s="79"/>
      <c r="BO660" s="79"/>
      <c r="BP660" s="79"/>
      <c r="BQ660" s="79"/>
      <c r="BR660" s="79"/>
    </row>
    <row r="661" spans="2:70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  <c r="BB661" s="108"/>
      <c r="BC661" s="108"/>
      <c r="BD661" s="108"/>
      <c r="BG661" s="79"/>
      <c r="BK661" s="79"/>
      <c r="BL661" s="79"/>
      <c r="BM661" s="79"/>
      <c r="BN661" s="79"/>
      <c r="BO661" s="79"/>
      <c r="BP661" s="79"/>
      <c r="BQ661" s="79"/>
      <c r="BR661" s="79"/>
    </row>
    <row r="662" spans="2:70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8"/>
      <c r="BC662" s="108"/>
      <c r="BD662" s="108"/>
      <c r="BG662" s="79"/>
      <c r="BK662" s="79"/>
      <c r="BL662" s="79"/>
      <c r="BM662" s="79"/>
      <c r="BN662" s="79"/>
      <c r="BO662" s="79"/>
      <c r="BP662" s="79"/>
      <c r="BQ662" s="79"/>
      <c r="BR662" s="79"/>
    </row>
    <row r="663" spans="2:70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8"/>
      <c r="BC663" s="108"/>
      <c r="BD663" s="108"/>
      <c r="BG663" s="79"/>
      <c r="BK663" s="79"/>
      <c r="BL663" s="79"/>
      <c r="BM663" s="79"/>
      <c r="BN663" s="79"/>
      <c r="BO663" s="79"/>
      <c r="BP663" s="79"/>
      <c r="BQ663" s="79"/>
      <c r="BR663" s="79"/>
    </row>
    <row r="664" spans="2:70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8"/>
      <c r="BC664" s="108"/>
      <c r="BD664" s="108"/>
      <c r="BG664" s="79"/>
      <c r="BK664" s="79"/>
      <c r="BL664" s="79"/>
      <c r="BM664" s="79"/>
      <c r="BN664" s="79"/>
      <c r="BO664" s="79"/>
      <c r="BP664" s="79"/>
      <c r="BQ664" s="79"/>
      <c r="BR664" s="79"/>
    </row>
    <row r="665" spans="2:70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8"/>
      <c r="BC665" s="108"/>
      <c r="BD665" s="108"/>
      <c r="BG665" s="79"/>
      <c r="BK665" s="79"/>
      <c r="BL665" s="79"/>
      <c r="BM665" s="79"/>
      <c r="BN665" s="79"/>
      <c r="BO665" s="79"/>
      <c r="BP665" s="79"/>
      <c r="BQ665" s="79"/>
      <c r="BR665" s="79"/>
    </row>
    <row r="666" spans="2:70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8"/>
      <c r="BC666" s="108"/>
      <c r="BD666" s="108"/>
      <c r="BG666" s="79"/>
      <c r="BK666" s="79"/>
      <c r="BL666" s="79"/>
      <c r="BM666" s="79"/>
      <c r="BN666" s="79"/>
      <c r="BO666" s="79"/>
      <c r="BP666" s="79"/>
      <c r="BQ666" s="79"/>
      <c r="BR666" s="79"/>
    </row>
    <row r="667" spans="2:70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  <c r="BB667" s="108"/>
      <c r="BC667" s="108"/>
      <c r="BD667" s="108"/>
      <c r="BG667" s="79"/>
      <c r="BK667" s="79"/>
      <c r="BL667" s="79"/>
      <c r="BM667" s="79"/>
      <c r="BN667" s="79"/>
      <c r="BO667" s="79"/>
      <c r="BP667" s="79"/>
      <c r="BQ667" s="79"/>
      <c r="BR667" s="79"/>
    </row>
    <row r="668" spans="2:70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8"/>
      <c r="BC668" s="108"/>
      <c r="BD668" s="108"/>
      <c r="BG668" s="79"/>
      <c r="BK668" s="79"/>
      <c r="BL668" s="79"/>
      <c r="BM668" s="79"/>
      <c r="BN668" s="79"/>
      <c r="BO668" s="79"/>
      <c r="BP668" s="79"/>
      <c r="BQ668" s="79"/>
      <c r="BR668" s="79"/>
    </row>
    <row r="669" spans="2:70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  <c r="BB669" s="108"/>
      <c r="BC669" s="108"/>
      <c r="BD669" s="108"/>
      <c r="BG669" s="79"/>
      <c r="BK669" s="79"/>
      <c r="BL669" s="79"/>
      <c r="BM669" s="79"/>
      <c r="BN669" s="79"/>
      <c r="BO669" s="79"/>
      <c r="BP669" s="79"/>
      <c r="BQ669" s="79"/>
      <c r="BR669" s="79"/>
    </row>
    <row r="670" spans="2:70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8"/>
      <c r="BC670" s="108"/>
      <c r="BD670" s="108"/>
      <c r="BG670" s="79"/>
      <c r="BK670" s="79"/>
      <c r="BL670" s="79"/>
      <c r="BM670" s="79"/>
      <c r="BN670" s="79"/>
      <c r="BO670" s="79"/>
      <c r="BP670" s="79"/>
      <c r="BQ670" s="79"/>
      <c r="BR670" s="79"/>
    </row>
    <row r="671" spans="2:70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8"/>
      <c r="BC671" s="108"/>
      <c r="BD671" s="108"/>
      <c r="BG671" s="79"/>
      <c r="BK671" s="79"/>
      <c r="BL671" s="79"/>
      <c r="BM671" s="79"/>
      <c r="BN671" s="79"/>
      <c r="BO671" s="79"/>
      <c r="BP671" s="79"/>
      <c r="BQ671" s="79"/>
      <c r="BR671" s="79"/>
    </row>
    <row r="672" spans="2:70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8"/>
      <c r="BC672" s="108"/>
      <c r="BD672" s="108"/>
      <c r="BG672" s="79"/>
      <c r="BK672" s="79"/>
      <c r="BL672" s="79"/>
      <c r="BM672" s="79"/>
      <c r="BN672" s="79"/>
      <c r="BO672" s="79"/>
      <c r="BP672" s="79"/>
      <c r="BQ672" s="79"/>
      <c r="BR672" s="79"/>
    </row>
    <row r="673" spans="2:70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  <c r="BB673" s="108"/>
      <c r="BC673" s="108"/>
      <c r="BD673" s="108"/>
      <c r="BG673" s="79"/>
      <c r="BK673" s="79"/>
      <c r="BL673" s="79"/>
      <c r="BM673" s="79"/>
      <c r="BN673" s="79"/>
      <c r="BO673" s="79"/>
      <c r="BP673" s="79"/>
      <c r="BQ673" s="79"/>
      <c r="BR673" s="79"/>
    </row>
    <row r="674" spans="2:70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8"/>
      <c r="BC674" s="108"/>
      <c r="BD674" s="108"/>
      <c r="BG674" s="79"/>
      <c r="BK674" s="79"/>
      <c r="BL674" s="79"/>
      <c r="BM674" s="79"/>
      <c r="BN674" s="79"/>
      <c r="BO674" s="79"/>
      <c r="BP674" s="79"/>
      <c r="BQ674" s="79"/>
      <c r="BR674" s="79"/>
    </row>
    <row r="675" spans="2:70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  <c r="BB675" s="108"/>
      <c r="BC675" s="108"/>
      <c r="BD675" s="108"/>
      <c r="BG675" s="79"/>
      <c r="BK675" s="79"/>
      <c r="BL675" s="79"/>
      <c r="BM675" s="79"/>
      <c r="BN675" s="79"/>
      <c r="BO675" s="79"/>
      <c r="BP675" s="79"/>
      <c r="BQ675" s="79"/>
      <c r="BR675" s="79"/>
    </row>
    <row r="676" spans="2:70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  <c r="BB676" s="108"/>
      <c r="BC676" s="108"/>
      <c r="BD676" s="108"/>
      <c r="BG676" s="79"/>
      <c r="BK676" s="79"/>
      <c r="BL676" s="79"/>
      <c r="BM676" s="79"/>
      <c r="BN676" s="79"/>
      <c r="BO676" s="79"/>
      <c r="BP676" s="79"/>
      <c r="BQ676" s="79"/>
      <c r="BR676" s="79"/>
    </row>
    <row r="677" spans="2:70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  <c r="BB677" s="108"/>
      <c r="BC677" s="108"/>
      <c r="BD677" s="108"/>
      <c r="BG677" s="79"/>
      <c r="BK677" s="79"/>
      <c r="BL677" s="79"/>
      <c r="BM677" s="79"/>
      <c r="BN677" s="79"/>
      <c r="BO677" s="79"/>
      <c r="BP677" s="79"/>
      <c r="BQ677" s="79"/>
      <c r="BR677" s="79"/>
    </row>
    <row r="678" spans="2:70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  <c r="BB678" s="108"/>
      <c r="BC678" s="108"/>
      <c r="BD678" s="108"/>
      <c r="BG678" s="79"/>
      <c r="BK678" s="79"/>
      <c r="BL678" s="79"/>
      <c r="BM678" s="79"/>
      <c r="BN678" s="79"/>
      <c r="BO678" s="79"/>
      <c r="BP678" s="79"/>
      <c r="BQ678" s="79"/>
      <c r="BR678" s="79"/>
    </row>
    <row r="679" spans="2:70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8"/>
      <c r="BC679" s="108"/>
      <c r="BD679" s="108"/>
      <c r="BG679" s="79"/>
      <c r="BK679" s="79"/>
      <c r="BL679" s="79"/>
      <c r="BM679" s="79"/>
      <c r="BN679" s="79"/>
      <c r="BO679" s="79"/>
      <c r="BP679" s="79"/>
      <c r="BQ679" s="79"/>
      <c r="BR679" s="79"/>
    </row>
    <row r="680" spans="2:70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8"/>
      <c r="BC680" s="108"/>
      <c r="BD680" s="108"/>
      <c r="BG680" s="79"/>
      <c r="BK680" s="79"/>
      <c r="BL680" s="79"/>
      <c r="BM680" s="79"/>
      <c r="BN680" s="79"/>
      <c r="BO680" s="79"/>
      <c r="BP680" s="79"/>
      <c r="BQ680" s="79"/>
      <c r="BR680" s="79"/>
    </row>
    <row r="681" spans="2:70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8"/>
      <c r="BC681" s="108"/>
      <c r="BD681" s="108"/>
      <c r="BG681" s="79"/>
      <c r="BK681" s="79"/>
      <c r="BL681" s="79"/>
      <c r="BM681" s="79"/>
      <c r="BN681" s="79"/>
      <c r="BO681" s="79"/>
      <c r="BP681" s="79"/>
      <c r="BQ681" s="79"/>
      <c r="BR681" s="79"/>
    </row>
    <row r="682" spans="2:70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  <c r="BB682" s="108"/>
      <c r="BC682" s="108"/>
      <c r="BD682" s="108"/>
      <c r="BG682" s="79"/>
      <c r="BK682" s="79"/>
      <c r="BL682" s="79"/>
      <c r="BM682" s="79"/>
      <c r="BN682" s="79"/>
      <c r="BO682" s="79"/>
      <c r="BP682" s="79"/>
      <c r="BQ682" s="79"/>
      <c r="BR682" s="79"/>
    </row>
    <row r="683" spans="2:70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8"/>
      <c r="BC683" s="108"/>
      <c r="BD683" s="108"/>
      <c r="BG683" s="79"/>
      <c r="BK683" s="79"/>
      <c r="BL683" s="79"/>
      <c r="BM683" s="79"/>
      <c r="BN683" s="79"/>
      <c r="BO683" s="79"/>
      <c r="BP683" s="79"/>
      <c r="BQ683" s="79"/>
      <c r="BR683" s="79"/>
    </row>
    <row r="684" spans="2:70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  <c r="BB684" s="108"/>
      <c r="BC684" s="108"/>
      <c r="BD684" s="108"/>
      <c r="BG684" s="79"/>
      <c r="BK684" s="79"/>
      <c r="BL684" s="79"/>
      <c r="BM684" s="79"/>
      <c r="BN684" s="79"/>
      <c r="BO684" s="79"/>
      <c r="BP684" s="79"/>
      <c r="BQ684" s="79"/>
      <c r="BR684" s="79"/>
    </row>
    <row r="685" spans="2:70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8"/>
      <c r="BC685" s="108"/>
      <c r="BD685" s="108"/>
      <c r="BG685" s="79"/>
      <c r="BK685" s="79"/>
      <c r="BL685" s="79"/>
      <c r="BM685" s="79"/>
      <c r="BN685" s="79"/>
      <c r="BO685" s="79"/>
      <c r="BP685" s="79"/>
      <c r="BQ685" s="79"/>
      <c r="BR685" s="79"/>
    </row>
    <row r="686" spans="2:70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  <c r="BB686" s="108"/>
      <c r="BC686" s="108"/>
      <c r="BD686" s="108"/>
      <c r="BG686" s="79"/>
      <c r="BK686" s="79"/>
      <c r="BL686" s="79"/>
      <c r="BM686" s="79"/>
      <c r="BN686" s="79"/>
      <c r="BO686" s="79"/>
      <c r="BP686" s="79"/>
      <c r="BQ686" s="79"/>
      <c r="BR686" s="79"/>
    </row>
    <row r="687" spans="2:70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8"/>
      <c r="BC687" s="108"/>
      <c r="BD687" s="108"/>
      <c r="BG687" s="79"/>
      <c r="BK687" s="79"/>
      <c r="BL687" s="79"/>
      <c r="BM687" s="79"/>
      <c r="BN687" s="79"/>
      <c r="BO687" s="79"/>
      <c r="BP687" s="79"/>
      <c r="BQ687" s="79"/>
      <c r="BR687" s="79"/>
    </row>
    <row r="688" spans="2:70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8"/>
      <c r="BC688" s="108"/>
      <c r="BD688" s="108"/>
      <c r="BG688" s="79"/>
      <c r="BK688" s="79"/>
      <c r="BL688" s="79"/>
      <c r="BM688" s="79"/>
      <c r="BN688" s="79"/>
      <c r="BO688" s="79"/>
      <c r="BP688" s="79"/>
      <c r="BQ688" s="79"/>
      <c r="BR688" s="79"/>
    </row>
    <row r="689" spans="2:70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  <c r="BB689" s="108"/>
      <c r="BC689" s="108"/>
      <c r="BD689" s="108"/>
      <c r="BG689" s="79"/>
      <c r="BK689" s="79"/>
      <c r="BL689" s="79"/>
      <c r="BM689" s="79"/>
      <c r="BN689" s="79"/>
      <c r="BO689" s="79"/>
      <c r="BP689" s="79"/>
      <c r="BQ689" s="79"/>
      <c r="BR689" s="79"/>
    </row>
    <row r="690" spans="2:70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  <c r="BB690" s="108"/>
      <c r="BC690" s="108"/>
      <c r="BD690" s="108"/>
      <c r="BG690" s="79"/>
      <c r="BK690" s="79"/>
      <c r="BL690" s="79"/>
      <c r="BM690" s="79"/>
      <c r="BN690" s="79"/>
      <c r="BO690" s="79"/>
      <c r="BP690" s="79"/>
      <c r="BQ690" s="79"/>
      <c r="BR690" s="79"/>
    </row>
    <row r="691" spans="2:70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  <c r="BB691" s="108"/>
      <c r="BC691" s="108"/>
      <c r="BD691" s="108"/>
      <c r="BG691" s="79"/>
      <c r="BK691" s="79"/>
      <c r="BL691" s="79"/>
      <c r="BM691" s="79"/>
      <c r="BN691" s="79"/>
      <c r="BO691" s="79"/>
      <c r="BP691" s="79"/>
      <c r="BQ691" s="79"/>
      <c r="BR691" s="79"/>
    </row>
    <row r="692" spans="2:70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8"/>
      <c r="BC692" s="108"/>
      <c r="BD692" s="108"/>
      <c r="BG692" s="79"/>
      <c r="BK692" s="79"/>
      <c r="BL692" s="79"/>
      <c r="BM692" s="79"/>
      <c r="BN692" s="79"/>
      <c r="BO692" s="79"/>
      <c r="BP692" s="79"/>
      <c r="BQ692" s="79"/>
      <c r="BR692" s="79"/>
    </row>
    <row r="693" spans="2:70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  <c r="BB693" s="108"/>
      <c r="BC693" s="108"/>
      <c r="BD693" s="108"/>
      <c r="BG693" s="79"/>
      <c r="BK693" s="79"/>
      <c r="BL693" s="79"/>
      <c r="BM693" s="79"/>
      <c r="BN693" s="79"/>
      <c r="BO693" s="79"/>
      <c r="BP693" s="79"/>
      <c r="BQ693" s="79"/>
      <c r="BR693" s="79"/>
    </row>
    <row r="694" spans="2:70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  <c r="BB694" s="108"/>
      <c r="BC694" s="108"/>
      <c r="BD694" s="108"/>
      <c r="BG694" s="79"/>
      <c r="BK694" s="79"/>
      <c r="BL694" s="79"/>
      <c r="BM694" s="79"/>
      <c r="BN694" s="79"/>
      <c r="BO694" s="79"/>
      <c r="BP694" s="79"/>
      <c r="BQ694" s="79"/>
      <c r="BR694" s="79"/>
    </row>
    <row r="695" spans="2:70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  <c r="BB695" s="108"/>
      <c r="BC695" s="108"/>
      <c r="BD695" s="108"/>
      <c r="BG695" s="79"/>
      <c r="BK695" s="79"/>
      <c r="BL695" s="79"/>
      <c r="BM695" s="79"/>
      <c r="BN695" s="79"/>
      <c r="BO695" s="79"/>
      <c r="BP695" s="79"/>
      <c r="BQ695" s="79"/>
      <c r="BR695" s="79"/>
    </row>
    <row r="696" spans="2:70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  <c r="BB696" s="108"/>
      <c r="BC696" s="108"/>
      <c r="BD696" s="108"/>
      <c r="BG696" s="79"/>
      <c r="BK696" s="79"/>
      <c r="BL696" s="79"/>
      <c r="BM696" s="79"/>
      <c r="BN696" s="79"/>
      <c r="BO696" s="79"/>
      <c r="BP696" s="79"/>
      <c r="BQ696" s="79"/>
      <c r="BR696" s="79"/>
    </row>
    <row r="697" spans="2:70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8"/>
      <c r="BC697" s="108"/>
      <c r="BD697" s="108"/>
      <c r="BG697" s="79"/>
      <c r="BK697" s="79"/>
      <c r="BL697" s="79"/>
      <c r="BM697" s="79"/>
      <c r="BN697" s="79"/>
      <c r="BO697" s="79"/>
      <c r="BP697" s="79"/>
      <c r="BQ697" s="79"/>
      <c r="BR697" s="79"/>
    </row>
    <row r="698" spans="2:70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  <c r="BB698" s="108"/>
      <c r="BC698" s="108"/>
      <c r="BD698" s="108"/>
      <c r="BG698" s="79"/>
      <c r="BK698" s="79"/>
      <c r="BL698" s="79"/>
      <c r="BM698" s="79"/>
      <c r="BN698" s="79"/>
      <c r="BO698" s="79"/>
      <c r="BP698" s="79"/>
      <c r="BQ698" s="79"/>
      <c r="BR698" s="79"/>
    </row>
    <row r="699" spans="2:70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  <c r="BB699" s="108"/>
      <c r="BC699" s="108"/>
      <c r="BD699" s="108"/>
      <c r="BG699" s="79"/>
      <c r="BK699" s="79"/>
      <c r="BL699" s="79"/>
      <c r="BM699" s="79"/>
      <c r="BN699" s="79"/>
      <c r="BO699" s="79"/>
      <c r="BP699" s="79"/>
      <c r="BQ699" s="79"/>
      <c r="BR699" s="79"/>
    </row>
    <row r="700" spans="2:70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8"/>
      <c r="BC700" s="108"/>
      <c r="BD700" s="108"/>
      <c r="BG700" s="79"/>
      <c r="BK700" s="79"/>
      <c r="BL700" s="79"/>
      <c r="BM700" s="79"/>
      <c r="BN700" s="79"/>
      <c r="BO700" s="79"/>
      <c r="BP700" s="79"/>
      <c r="BQ700" s="79"/>
      <c r="BR700" s="79"/>
    </row>
    <row r="701" spans="2:70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  <c r="BB701" s="108"/>
      <c r="BC701" s="108"/>
      <c r="BD701" s="108"/>
      <c r="BG701" s="79"/>
      <c r="BK701" s="79"/>
      <c r="BL701" s="79"/>
      <c r="BM701" s="79"/>
      <c r="BN701" s="79"/>
      <c r="BO701" s="79"/>
      <c r="BP701" s="79"/>
      <c r="BQ701" s="79"/>
      <c r="BR701" s="79"/>
    </row>
    <row r="702" spans="2:70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8"/>
      <c r="BC702" s="108"/>
      <c r="BD702" s="108"/>
      <c r="BG702" s="79"/>
      <c r="BK702" s="79"/>
      <c r="BL702" s="79"/>
      <c r="BM702" s="79"/>
      <c r="BN702" s="79"/>
      <c r="BO702" s="79"/>
      <c r="BP702" s="79"/>
      <c r="BQ702" s="79"/>
      <c r="BR702" s="79"/>
    </row>
    <row r="703" spans="2:70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8"/>
      <c r="BC703" s="108"/>
      <c r="BD703" s="108"/>
      <c r="BG703" s="79"/>
      <c r="BK703" s="79"/>
      <c r="BL703" s="79"/>
      <c r="BM703" s="79"/>
      <c r="BN703" s="79"/>
      <c r="BO703" s="79"/>
      <c r="BP703" s="79"/>
      <c r="BQ703" s="79"/>
      <c r="BR703" s="79"/>
    </row>
    <row r="704" spans="2:70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8"/>
      <c r="BC704" s="108"/>
      <c r="BD704" s="108"/>
      <c r="BG704" s="79"/>
      <c r="BK704" s="79"/>
      <c r="BL704" s="79"/>
      <c r="BM704" s="79"/>
      <c r="BN704" s="79"/>
      <c r="BO704" s="79"/>
      <c r="BP704" s="79"/>
      <c r="BQ704" s="79"/>
      <c r="BR704" s="79"/>
    </row>
    <row r="705" spans="2:70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  <c r="BB705" s="108"/>
      <c r="BC705" s="108"/>
      <c r="BD705" s="108"/>
      <c r="BG705" s="79"/>
      <c r="BK705" s="79"/>
      <c r="BL705" s="79"/>
      <c r="BM705" s="79"/>
      <c r="BN705" s="79"/>
      <c r="BO705" s="79"/>
      <c r="BP705" s="79"/>
      <c r="BQ705" s="79"/>
      <c r="BR705" s="79"/>
    </row>
    <row r="706" spans="2:70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8"/>
      <c r="BC706" s="108"/>
      <c r="BD706" s="108"/>
      <c r="BG706" s="79"/>
      <c r="BK706" s="79"/>
      <c r="BL706" s="79"/>
      <c r="BM706" s="79"/>
      <c r="BN706" s="79"/>
      <c r="BO706" s="79"/>
      <c r="BP706" s="79"/>
      <c r="BQ706" s="79"/>
      <c r="BR706" s="79"/>
    </row>
    <row r="707" spans="2:70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  <c r="BB707" s="108"/>
      <c r="BC707" s="108"/>
      <c r="BD707" s="108"/>
      <c r="BG707" s="79"/>
      <c r="BK707" s="79"/>
      <c r="BL707" s="79"/>
      <c r="BM707" s="79"/>
      <c r="BN707" s="79"/>
      <c r="BO707" s="79"/>
      <c r="BP707" s="79"/>
      <c r="BQ707" s="79"/>
      <c r="BR707" s="79"/>
    </row>
    <row r="708" spans="2:70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8"/>
      <c r="BC708" s="108"/>
      <c r="BD708" s="108"/>
      <c r="BG708" s="79"/>
      <c r="BK708" s="79"/>
      <c r="BL708" s="79"/>
      <c r="BM708" s="79"/>
      <c r="BN708" s="79"/>
      <c r="BO708" s="79"/>
      <c r="BP708" s="79"/>
      <c r="BQ708" s="79"/>
      <c r="BR708" s="79"/>
    </row>
    <row r="709" spans="2:70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  <c r="BB709" s="108"/>
      <c r="BC709" s="108"/>
      <c r="BD709" s="108"/>
      <c r="BG709" s="79"/>
      <c r="BK709" s="79"/>
      <c r="BL709" s="79"/>
      <c r="BM709" s="79"/>
      <c r="BN709" s="79"/>
      <c r="BO709" s="79"/>
      <c r="BP709" s="79"/>
      <c r="BQ709" s="79"/>
      <c r="BR709" s="79"/>
    </row>
    <row r="710" spans="2:70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8"/>
      <c r="BC710" s="108"/>
      <c r="BD710" s="108"/>
      <c r="BG710" s="79"/>
      <c r="BK710" s="79"/>
      <c r="BL710" s="79"/>
      <c r="BM710" s="79"/>
      <c r="BN710" s="79"/>
      <c r="BO710" s="79"/>
      <c r="BP710" s="79"/>
      <c r="BQ710" s="79"/>
      <c r="BR710" s="79"/>
    </row>
    <row r="711" spans="2:70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8"/>
      <c r="BC711" s="108"/>
      <c r="BD711" s="108"/>
      <c r="BG711" s="79"/>
      <c r="BK711" s="79"/>
      <c r="BL711" s="79"/>
      <c r="BM711" s="79"/>
      <c r="BN711" s="79"/>
      <c r="BO711" s="79"/>
      <c r="BP711" s="79"/>
      <c r="BQ711" s="79"/>
      <c r="BR711" s="79"/>
    </row>
    <row r="712" spans="2:70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  <c r="BB712" s="108"/>
      <c r="BC712" s="108"/>
      <c r="BD712" s="108"/>
      <c r="BG712" s="79"/>
      <c r="BK712" s="79"/>
      <c r="BL712" s="79"/>
      <c r="BM712" s="79"/>
      <c r="BN712" s="79"/>
      <c r="BO712" s="79"/>
      <c r="BP712" s="79"/>
      <c r="BQ712" s="79"/>
      <c r="BR712" s="79"/>
    </row>
    <row r="713" spans="2:70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  <c r="BB713" s="108"/>
      <c r="BC713" s="108"/>
      <c r="BD713" s="108"/>
      <c r="BG713" s="79"/>
      <c r="BK713" s="79"/>
      <c r="BL713" s="79"/>
      <c r="BM713" s="79"/>
      <c r="BN713" s="79"/>
      <c r="BO713" s="79"/>
      <c r="BP713" s="79"/>
      <c r="BQ713" s="79"/>
      <c r="BR713" s="79"/>
    </row>
    <row r="714" spans="2:70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8"/>
      <c r="BC714" s="108"/>
      <c r="BD714" s="108"/>
      <c r="BG714" s="79"/>
      <c r="BK714" s="79"/>
      <c r="BL714" s="79"/>
      <c r="BM714" s="79"/>
      <c r="BN714" s="79"/>
      <c r="BO714" s="79"/>
      <c r="BP714" s="79"/>
      <c r="BQ714" s="79"/>
      <c r="BR714" s="79"/>
    </row>
    <row r="715" spans="2:70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  <c r="BB715" s="108"/>
      <c r="BC715" s="108"/>
      <c r="BD715" s="108"/>
      <c r="BG715" s="79"/>
      <c r="BK715" s="79"/>
      <c r="BL715" s="79"/>
      <c r="BM715" s="79"/>
      <c r="BN715" s="79"/>
      <c r="BO715" s="79"/>
      <c r="BP715" s="79"/>
      <c r="BQ715" s="79"/>
      <c r="BR715" s="79"/>
    </row>
    <row r="716" spans="2:70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8"/>
      <c r="BC716" s="108"/>
      <c r="BD716" s="108"/>
      <c r="BG716" s="79"/>
      <c r="BK716" s="79"/>
      <c r="BL716" s="79"/>
      <c r="BM716" s="79"/>
      <c r="BN716" s="79"/>
      <c r="BO716" s="79"/>
      <c r="BP716" s="79"/>
      <c r="BQ716" s="79"/>
      <c r="BR716" s="79"/>
    </row>
    <row r="717" spans="2:70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8"/>
      <c r="BC717" s="108"/>
      <c r="BD717" s="108"/>
      <c r="BG717" s="79"/>
      <c r="BK717" s="79"/>
      <c r="BL717" s="79"/>
      <c r="BM717" s="79"/>
      <c r="BN717" s="79"/>
      <c r="BO717" s="79"/>
      <c r="BP717" s="79"/>
      <c r="BQ717" s="79"/>
      <c r="BR717" s="79"/>
    </row>
    <row r="718" spans="2:70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  <c r="BB718" s="108"/>
      <c r="BC718" s="108"/>
      <c r="BD718" s="108"/>
      <c r="BG718" s="79"/>
      <c r="BK718" s="79"/>
      <c r="BL718" s="79"/>
      <c r="BM718" s="79"/>
      <c r="BN718" s="79"/>
      <c r="BO718" s="79"/>
      <c r="BP718" s="79"/>
      <c r="BQ718" s="79"/>
      <c r="BR718" s="79"/>
    </row>
    <row r="719" spans="2:70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8"/>
      <c r="BC719" s="108"/>
      <c r="BD719" s="108"/>
      <c r="BG719" s="79"/>
      <c r="BK719" s="79"/>
      <c r="BL719" s="79"/>
      <c r="BM719" s="79"/>
      <c r="BN719" s="79"/>
      <c r="BO719" s="79"/>
      <c r="BP719" s="79"/>
      <c r="BQ719" s="79"/>
      <c r="BR719" s="79"/>
    </row>
    <row r="720" spans="2:70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  <c r="BB720" s="108"/>
      <c r="BC720" s="108"/>
      <c r="BD720" s="108"/>
      <c r="BG720" s="79"/>
      <c r="BK720" s="79"/>
      <c r="BL720" s="79"/>
      <c r="BM720" s="79"/>
      <c r="BN720" s="79"/>
      <c r="BO720" s="79"/>
      <c r="BP720" s="79"/>
      <c r="BQ720" s="79"/>
      <c r="BR720" s="79"/>
    </row>
    <row r="721" spans="2:70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8"/>
      <c r="BC721" s="108"/>
      <c r="BD721" s="108"/>
      <c r="BG721" s="79"/>
      <c r="BK721" s="79"/>
      <c r="BL721" s="79"/>
      <c r="BM721" s="79"/>
      <c r="BN721" s="79"/>
      <c r="BO721" s="79"/>
      <c r="BP721" s="79"/>
      <c r="BQ721" s="79"/>
      <c r="BR721" s="79"/>
    </row>
    <row r="722" spans="2:70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8"/>
      <c r="BC722" s="108"/>
      <c r="BD722" s="108"/>
      <c r="BG722" s="79"/>
      <c r="BK722" s="79"/>
      <c r="BL722" s="79"/>
      <c r="BM722" s="79"/>
      <c r="BN722" s="79"/>
      <c r="BO722" s="79"/>
      <c r="BP722" s="79"/>
      <c r="BQ722" s="79"/>
      <c r="BR722" s="79"/>
    </row>
    <row r="723" spans="2:70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8"/>
      <c r="BC723" s="108"/>
      <c r="BD723" s="108"/>
      <c r="BG723" s="79"/>
      <c r="BK723" s="79"/>
      <c r="BL723" s="79"/>
      <c r="BM723" s="79"/>
      <c r="BN723" s="79"/>
      <c r="BO723" s="79"/>
      <c r="BP723" s="79"/>
      <c r="BQ723" s="79"/>
      <c r="BR723" s="79"/>
    </row>
    <row r="724" spans="2:70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  <c r="BB724" s="108"/>
      <c r="BC724" s="108"/>
      <c r="BD724" s="108"/>
      <c r="BG724" s="79"/>
      <c r="BK724" s="79"/>
      <c r="BL724" s="79"/>
      <c r="BM724" s="79"/>
      <c r="BN724" s="79"/>
      <c r="BO724" s="79"/>
      <c r="BP724" s="79"/>
      <c r="BQ724" s="79"/>
      <c r="BR724" s="79"/>
    </row>
    <row r="725" spans="2:70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8"/>
      <c r="BC725" s="108"/>
      <c r="BD725" s="108"/>
      <c r="BG725" s="79"/>
      <c r="BK725" s="79"/>
      <c r="BL725" s="79"/>
      <c r="BM725" s="79"/>
      <c r="BN725" s="79"/>
      <c r="BO725" s="79"/>
      <c r="BP725" s="79"/>
      <c r="BQ725" s="79"/>
      <c r="BR725" s="79"/>
    </row>
    <row r="726" spans="2:70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  <c r="BB726" s="108"/>
      <c r="BC726" s="108"/>
      <c r="BD726" s="108"/>
      <c r="BG726" s="79"/>
      <c r="BK726" s="79"/>
      <c r="BL726" s="79"/>
      <c r="BM726" s="79"/>
      <c r="BN726" s="79"/>
      <c r="BO726" s="79"/>
      <c r="BP726" s="79"/>
      <c r="BQ726" s="79"/>
      <c r="BR726" s="79"/>
    </row>
    <row r="727" spans="2:70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8"/>
      <c r="BC727" s="108"/>
      <c r="BD727" s="108"/>
      <c r="BG727" s="79"/>
      <c r="BK727" s="79"/>
      <c r="BL727" s="79"/>
      <c r="BM727" s="79"/>
      <c r="BN727" s="79"/>
      <c r="BO727" s="79"/>
      <c r="BP727" s="79"/>
      <c r="BQ727" s="79"/>
      <c r="BR727" s="79"/>
    </row>
    <row r="728" spans="2:70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  <c r="BB728" s="108"/>
      <c r="BC728" s="108"/>
      <c r="BD728" s="108"/>
      <c r="BG728" s="79"/>
      <c r="BK728" s="79"/>
      <c r="BL728" s="79"/>
      <c r="BM728" s="79"/>
      <c r="BN728" s="79"/>
      <c r="BO728" s="79"/>
      <c r="BP728" s="79"/>
      <c r="BQ728" s="79"/>
      <c r="BR728" s="79"/>
    </row>
    <row r="729" spans="2:70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8"/>
      <c r="BC729" s="108"/>
      <c r="BD729" s="108"/>
      <c r="BG729" s="79"/>
      <c r="BK729" s="79"/>
      <c r="BL729" s="79"/>
      <c r="BM729" s="79"/>
      <c r="BN729" s="79"/>
      <c r="BO729" s="79"/>
      <c r="BP729" s="79"/>
      <c r="BQ729" s="79"/>
      <c r="BR729" s="79"/>
    </row>
    <row r="730" spans="2:70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8"/>
      <c r="BC730" s="108"/>
      <c r="BD730" s="108"/>
      <c r="BG730" s="79"/>
      <c r="BK730" s="79"/>
      <c r="BL730" s="79"/>
      <c r="BM730" s="79"/>
      <c r="BN730" s="79"/>
      <c r="BO730" s="79"/>
      <c r="BP730" s="79"/>
      <c r="BQ730" s="79"/>
      <c r="BR730" s="79"/>
    </row>
    <row r="731" spans="2:70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8"/>
      <c r="BC731" s="108"/>
      <c r="BD731" s="108"/>
      <c r="BG731" s="79"/>
      <c r="BK731" s="79"/>
      <c r="BL731" s="79"/>
      <c r="BM731" s="79"/>
      <c r="BN731" s="79"/>
      <c r="BO731" s="79"/>
      <c r="BP731" s="79"/>
      <c r="BQ731" s="79"/>
      <c r="BR731" s="79"/>
    </row>
    <row r="732" spans="2:70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  <c r="BB732" s="108"/>
      <c r="BC732" s="108"/>
      <c r="BD732" s="108"/>
      <c r="BG732" s="79"/>
      <c r="BK732" s="79"/>
      <c r="BL732" s="79"/>
      <c r="BM732" s="79"/>
      <c r="BN732" s="79"/>
      <c r="BO732" s="79"/>
      <c r="BP732" s="79"/>
      <c r="BQ732" s="79"/>
      <c r="BR732" s="79"/>
    </row>
    <row r="733" spans="2:70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8"/>
      <c r="BC733" s="108"/>
      <c r="BD733" s="108"/>
      <c r="BG733" s="79"/>
      <c r="BK733" s="79"/>
      <c r="BL733" s="79"/>
      <c r="BM733" s="79"/>
      <c r="BN733" s="79"/>
      <c r="BO733" s="79"/>
      <c r="BP733" s="79"/>
      <c r="BQ733" s="79"/>
      <c r="BR733" s="79"/>
    </row>
    <row r="734" spans="2:70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  <c r="BB734" s="108"/>
      <c r="BC734" s="108"/>
      <c r="BD734" s="108"/>
      <c r="BG734" s="79"/>
      <c r="BK734" s="79"/>
      <c r="BL734" s="79"/>
      <c r="BM734" s="79"/>
      <c r="BN734" s="79"/>
      <c r="BO734" s="79"/>
      <c r="BP734" s="79"/>
      <c r="BQ734" s="79"/>
      <c r="BR734" s="79"/>
    </row>
    <row r="735" spans="2:70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8"/>
      <c r="BC735" s="108"/>
      <c r="BD735" s="108"/>
      <c r="BG735" s="79"/>
      <c r="BK735" s="79"/>
      <c r="BL735" s="79"/>
      <c r="BM735" s="79"/>
      <c r="BN735" s="79"/>
      <c r="BO735" s="79"/>
      <c r="BP735" s="79"/>
      <c r="BQ735" s="79"/>
      <c r="BR735" s="79"/>
    </row>
    <row r="736" spans="2:70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8"/>
      <c r="BC736" s="108"/>
      <c r="BD736" s="108"/>
      <c r="BG736" s="79"/>
      <c r="BK736" s="79"/>
      <c r="BL736" s="79"/>
      <c r="BM736" s="79"/>
      <c r="BN736" s="79"/>
      <c r="BO736" s="79"/>
      <c r="BP736" s="79"/>
      <c r="BQ736" s="79"/>
      <c r="BR736" s="79"/>
    </row>
    <row r="737" spans="2:70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  <c r="BB737" s="108"/>
      <c r="BC737" s="108"/>
      <c r="BD737" s="108"/>
      <c r="BG737" s="79"/>
      <c r="BK737" s="79"/>
      <c r="BL737" s="79"/>
      <c r="BM737" s="79"/>
      <c r="BN737" s="79"/>
      <c r="BO737" s="79"/>
      <c r="BP737" s="79"/>
      <c r="BQ737" s="79"/>
      <c r="BR737" s="79"/>
    </row>
    <row r="738" spans="2:70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8"/>
      <c r="BC738" s="108"/>
      <c r="BD738" s="108"/>
      <c r="BG738" s="79"/>
      <c r="BK738" s="79"/>
      <c r="BL738" s="79"/>
      <c r="BM738" s="79"/>
      <c r="BN738" s="79"/>
      <c r="BO738" s="79"/>
      <c r="BP738" s="79"/>
      <c r="BQ738" s="79"/>
      <c r="BR738" s="79"/>
    </row>
    <row r="739" spans="2:70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  <c r="BB739" s="108"/>
      <c r="BC739" s="108"/>
      <c r="BD739" s="108"/>
      <c r="BG739" s="79"/>
      <c r="BK739" s="79"/>
      <c r="BL739" s="79"/>
      <c r="BM739" s="79"/>
      <c r="BN739" s="79"/>
      <c r="BO739" s="79"/>
      <c r="BP739" s="79"/>
      <c r="BQ739" s="79"/>
      <c r="BR739" s="79"/>
    </row>
    <row r="740" spans="2:70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8"/>
      <c r="BC740" s="108"/>
      <c r="BD740" s="108"/>
      <c r="BG740" s="79"/>
      <c r="BK740" s="79"/>
      <c r="BL740" s="79"/>
      <c r="BM740" s="79"/>
      <c r="BN740" s="79"/>
      <c r="BO740" s="79"/>
      <c r="BP740" s="79"/>
      <c r="BQ740" s="79"/>
      <c r="BR740" s="79"/>
    </row>
    <row r="741" spans="2:70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8"/>
      <c r="BC741" s="108"/>
      <c r="BD741" s="108"/>
      <c r="BG741" s="79"/>
      <c r="BK741" s="79"/>
      <c r="BL741" s="79"/>
      <c r="BM741" s="79"/>
      <c r="BN741" s="79"/>
      <c r="BO741" s="79"/>
      <c r="BP741" s="79"/>
      <c r="BQ741" s="79"/>
      <c r="BR741" s="79"/>
    </row>
    <row r="742" spans="2:70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8"/>
      <c r="BC742" s="108"/>
      <c r="BD742" s="108"/>
      <c r="BG742" s="79"/>
      <c r="BK742" s="79"/>
      <c r="BL742" s="79"/>
      <c r="BM742" s="79"/>
      <c r="BN742" s="79"/>
      <c r="BO742" s="79"/>
      <c r="BP742" s="79"/>
      <c r="BQ742" s="79"/>
      <c r="BR742" s="79"/>
    </row>
    <row r="743" spans="2:70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  <c r="BB743" s="108"/>
      <c r="BC743" s="108"/>
      <c r="BD743" s="108"/>
      <c r="BG743" s="79"/>
      <c r="BK743" s="79"/>
      <c r="BL743" s="79"/>
      <c r="BM743" s="79"/>
      <c r="BN743" s="79"/>
      <c r="BO743" s="79"/>
      <c r="BP743" s="79"/>
      <c r="BQ743" s="79"/>
      <c r="BR743" s="79"/>
    </row>
    <row r="744" spans="2:70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8"/>
      <c r="BC744" s="108"/>
      <c r="BD744" s="108"/>
      <c r="BG744" s="79"/>
      <c r="BK744" s="79"/>
      <c r="BL744" s="79"/>
      <c r="BM744" s="79"/>
      <c r="BN744" s="79"/>
      <c r="BO744" s="79"/>
      <c r="BP744" s="79"/>
      <c r="BQ744" s="79"/>
      <c r="BR744" s="79"/>
    </row>
    <row r="745" spans="2:70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  <c r="BB745" s="108"/>
      <c r="BC745" s="108"/>
      <c r="BD745" s="108"/>
      <c r="BG745" s="79"/>
      <c r="BK745" s="79"/>
      <c r="BL745" s="79"/>
      <c r="BM745" s="79"/>
      <c r="BN745" s="79"/>
      <c r="BO745" s="79"/>
      <c r="BP745" s="79"/>
      <c r="BQ745" s="79"/>
      <c r="BR745" s="79"/>
    </row>
    <row r="746" spans="2:70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8"/>
      <c r="BC746" s="108"/>
      <c r="BD746" s="108"/>
      <c r="BG746" s="79"/>
      <c r="BK746" s="79"/>
      <c r="BL746" s="79"/>
      <c r="BM746" s="79"/>
      <c r="BN746" s="79"/>
      <c r="BO746" s="79"/>
      <c r="BP746" s="79"/>
      <c r="BQ746" s="79"/>
      <c r="BR746" s="79"/>
    </row>
    <row r="747" spans="2:70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8"/>
      <c r="BC747" s="108"/>
      <c r="BD747" s="108"/>
      <c r="BG747" s="79"/>
      <c r="BK747" s="79"/>
      <c r="BL747" s="79"/>
      <c r="BM747" s="79"/>
      <c r="BN747" s="79"/>
      <c r="BO747" s="79"/>
      <c r="BP747" s="79"/>
      <c r="BQ747" s="79"/>
      <c r="BR747" s="79"/>
    </row>
    <row r="748" spans="2:70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8"/>
      <c r="BC748" s="108"/>
      <c r="BD748" s="108"/>
      <c r="BG748" s="79"/>
      <c r="BK748" s="79"/>
      <c r="BL748" s="79"/>
      <c r="BM748" s="79"/>
      <c r="BN748" s="79"/>
      <c r="BO748" s="79"/>
      <c r="BP748" s="79"/>
      <c r="BQ748" s="79"/>
      <c r="BR748" s="79"/>
    </row>
    <row r="749" spans="2:70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  <c r="AW749" s="108"/>
      <c r="AX749" s="108"/>
      <c r="AY749" s="108"/>
      <c r="AZ749" s="108"/>
      <c r="BA749" s="108"/>
      <c r="BB749" s="108"/>
      <c r="BC749" s="108"/>
      <c r="BD749" s="108"/>
      <c r="BG749" s="79"/>
      <c r="BK749" s="79"/>
      <c r="BL749" s="79"/>
      <c r="BM749" s="79"/>
      <c r="BN749" s="79"/>
      <c r="BO749" s="79"/>
      <c r="BP749" s="79"/>
      <c r="BQ749" s="79"/>
      <c r="BR749" s="79"/>
    </row>
    <row r="750" spans="2:70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  <c r="AW750" s="108"/>
      <c r="AX750" s="108"/>
      <c r="AY750" s="108"/>
      <c r="AZ750" s="108"/>
      <c r="BA750" s="108"/>
      <c r="BB750" s="108"/>
      <c r="BC750" s="108"/>
      <c r="BD750" s="108"/>
      <c r="BG750" s="79"/>
      <c r="BK750" s="79"/>
      <c r="BL750" s="79"/>
      <c r="BM750" s="79"/>
      <c r="BN750" s="79"/>
      <c r="BO750" s="79"/>
      <c r="BP750" s="79"/>
      <c r="BQ750" s="79"/>
      <c r="BR750" s="79"/>
    </row>
    <row r="751" spans="2:70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  <c r="AW751" s="108"/>
      <c r="AX751" s="108"/>
      <c r="AY751" s="108"/>
      <c r="AZ751" s="108"/>
      <c r="BA751" s="108"/>
      <c r="BB751" s="108"/>
      <c r="BC751" s="108"/>
      <c r="BD751" s="108"/>
      <c r="BG751" s="79"/>
      <c r="BK751" s="79"/>
      <c r="BL751" s="79"/>
      <c r="BM751" s="79"/>
      <c r="BN751" s="79"/>
      <c r="BO751" s="79"/>
      <c r="BP751" s="79"/>
      <c r="BQ751" s="79"/>
      <c r="BR751" s="79"/>
    </row>
    <row r="752" spans="2:70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8"/>
      <c r="BC752" s="108"/>
      <c r="BD752" s="108"/>
      <c r="BG752" s="79"/>
      <c r="BK752" s="79"/>
      <c r="BL752" s="79"/>
      <c r="BM752" s="79"/>
      <c r="BN752" s="79"/>
      <c r="BO752" s="79"/>
      <c r="BP752" s="79"/>
      <c r="BQ752" s="79"/>
      <c r="BR752" s="79"/>
    </row>
    <row r="753" spans="2:70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8"/>
      <c r="BC753" s="108"/>
      <c r="BD753" s="108"/>
      <c r="BG753" s="79"/>
      <c r="BK753" s="79"/>
      <c r="BL753" s="79"/>
      <c r="BM753" s="79"/>
      <c r="BN753" s="79"/>
      <c r="BO753" s="79"/>
      <c r="BP753" s="79"/>
      <c r="BQ753" s="79"/>
      <c r="BR753" s="79"/>
    </row>
    <row r="754" spans="2:70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8"/>
      <c r="BC754" s="108"/>
      <c r="BD754" s="108"/>
      <c r="BG754" s="79"/>
      <c r="BK754" s="79"/>
      <c r="BL754" s="79"/>
      <c r="BM754" s="79"/>
      <c r="BN754" s="79"/>
      <c r="BO754" s="79"/>
      <c r="BP754" s="79"/>
      <c r="BQ754" s="79"/>
      <c r="BR754" s="79"/>
    </row>
    <row r="755" spans="2:70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  <c r="AW755" s="108"/>
      <c r="AX755" s="108"/>
      <c r="AY755" s="108"/>
      <c r="AZ755" s="108"/>
      <c r="BA755" s="108"/>
      <c r="BB755" s="108"/>
      <c r="BC755" s="108"/>
      <c r="BD755" s="108"/>
      <c r="BG755" s="79"/>
      <c r="BK755" s="79"/>
      <c r="BL755" s="79"/>
      <c r="BM755" s="79"/>
      <c r="BN755" s="79"/>
      <c r="BO755" s="79"/>
      <c r="BP755" s="79"/>
      <c r="BQ755" s="79"/>
      <c r="BR755" s="79"/>
    </row>
    <row r="756" spans="2:70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8"/>
      <c r="BC756" s="108"/>
      <c r="BD756" s="108"/>
      <c r="BG756" s="79"/>
      <c r="BK756" s="79"/>
      <c r="BL756" s="79"/>
      <c r="BM756" s="79"/>
      <c r="BN756" s="79"/>
      <c r="BO756" s="79"/>
      <c r="BP756" s="79"/>
      <c r="BQ756" s="79"/>
      <c r="BR756" s="79"/>
    </row>
    <row r="757" spans="2:70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  <c r="AW757" s="108"/>
      <c r="AX757" s="108"/>
      <c r="AY757" s="108"/>
      <c r="AZ757" s="108"/>
      <c r="BA757" s="108"/>
      <c r="BB757" s="108"/>
      <c r="BC757" s="108"/>
      <c r="BD757" s="108"/>
      <c r="BG757" s="79"/>
      <c r="BK757" s="79"/>
      <c r="BL757" s="79"/>
      <c r="BM757" s="79"/>
      <c r="BN757" s="79"/>
      <c r="BO757" s="79"/>
      <c r="BP757" s="79"/>
      <c r="BQ757" s="79"/>
      <c r="BR757" s="79"/>
    </row>
    <row r="758" spans="2:70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8"/>
      <c r="BC758" s="108"/>
      <c r="BD758" s="108"/>
      <c r="BG758" s="79"/>
      <c r="BK758" s="79"/>
      <c r="BL758" s="79"/>
      <c r="BM758" s="79"/>
      <c r="BN758" s="79"/>
      <c r="BO758" s="79"/>
      <c r="BP758" s="79"/>
      <c r="BQ758" s="79"/>
      <c r="BR758" s="79"/>
    </row>
    <row r="759" spans="2:70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8"/>
      <c r="BC759" s="108"/>
      <c r="BD759" s="108"/>
      <c r="BG759" s="79"/>
      <c r="BK759" s="79"/>
      <c r="BL759" s="79"/>
      <c r="BM759" s="79"/>
      <c r="BN759" s="79"/>
      <c r="BO759" s="79"/>
      <c r="BP759" s="79"/>
      <c r="BQ759" s="79"/>
      <c r="BR759" s="79"/>
    </row>
    <row r="760" spans="2:70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8"/>
      <c r="BC760" s="108"/>
      <c r="BD760" s="108"/>
      <c r="BG760" s="79"/>
      <c r="BK760" s="79"/>
      <c r="BL760" s="79"/>
      <c r="BM760" s="79"/>
      <c r="BN760" s="79"/>
      <c r="BO760" s="79"/>
      <c r="BP760" s="79"/>
      <c r="BQ760" s="79"/>
      <c r="BR760" s="79"/>
    </row>
    <row r="761" spans="2:70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8"/>
      <c r="BC761" s="108"/>
      <c r="BD761" s="108"/>
      <c r="BG761" s="79"/>
      <c r="BK761" s="79"/>
      <c r="BL761" s="79"/>
      <c r="BM761" s="79"/>
      <c r="BN761" s="79"/>
      <c r="BO761" s="79"/>
      <c r="BP761" s="79"/>
      <c r="BQ761" s="79"/>
      <c r="BR761" s="79"/>
    </row>
    <row r="762" spans="2:70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8"/>
      <c r="BC762" s="108"/>
      <c r="BD762" s="108"/>
      <c r="BG762" s="79"/>
      <c r="BK762" s="79"/>
      <c r="BL762" s="79"/>
      <c r="BM762" s="79"/>
      <c r="BN762" s="79"/>
      <c r="BO762" s="79"/>
      <c r="BP762" s="79"/>
      <c r="BQ762" s="79"/>
      <c r="BR762" s="79"/>
    </row>
    <row r="763" spans="2:70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8"/>
      <c r="BC763" s="108"/>
      <c r="BD763" s="108"/>
      <c r="BG763" s="79"/>
      <c r="BK763" s="79"/>
      <c r="BL763" s="79"/>
      <c r="BM763" s="79"/>
      <c r="BN763" s="79"/>
      <c r="BO763" s="79"/>
      <c r="BP763" s="79"/>
      <c r="BQ763" s="79"/>
      <c r="BR763" s="79"/>
    </row>
    <row r="764" spans="2:70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8"/>
      <c r="BC764" s="108"/>
      <c r="BD764" s="108"/>
      <c r="BG764" s="79"/>
      <c r="BK764" s="79"/>
      <c r="BL764" s="79"/>
      <c r="BM764" s="79"/>
      <c r="BN764" s="79"/>
      <c r="BO764" s="79"/>
      <c r="BP764" s="79"/>
      <c r="BQ764" s="79"/>
      <c r="BR764" s="79"/>
    </row>
    <row r="765" spans="2:70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8"/>
      <c r="BC765" s="108"/>
      <c r="BD765" s="108"/>
      <c r="BG765" s="79"/>
      <c r="BK765" s="79"/>
      <c r="BL765" s="79"/>
      <c r="BM765" s="79"/>
      <c r="BN765" s="79"/>
      <c r="BO765" s="79"/>
      <c r="BP765" s="79"/>
      <c r="BQ765" s="79"/>
      <c r="BR765" s="79"/>
    </row>
    <row r="766" spans="2:70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8"/>
      <c r="BC766" s="108"/>
      <c r="BD766" s="108"/>
      <c r="BG766" s="79"/>
      <c r="BK766" s="79"/>
      <c r="BL766" s="79"/>
      <c r="BM766" s="79"/>
      <c r="BN766" s="79"/>
      <c r="BO766" s="79"/>
      <c r="BP766" s="79"/>
      <c r="BQ766" s="79"/>
      <c r="BR766" s="79"/>
    </row>
    <row r="767" spans="2:70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8"/>
      <c r="BC767" s="108"/>
      <c r="BD767" s="108"/>
      <c r="BG767" s="79"/>
      <c r="BK767" s="79"/>
      <c r="BL767" s="79"/>
      <c r="BM767" s="79"/>
      <c r="BN767" s="79"/>
      <c r="BO767" s="79"/>
      <c r="BP767" s="79"/>
      <c r="BQ767" s="79"/>
      <c r="BR767" s="79"/>
    </row>
    <row r="768" spans="2:70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  <c r="AW768" s="108"/>
      <c r="AX768" s="108"/>
      <c r="AY768" s="108"/>
      <c r="AZ768" s="108"/>
      <c r="BA768" s="108"/>
      <c r="BB768" s="108"/>
      <c r="BC768" s="108"/>
      <c r="BD768" s="108"/>
      <c r="BG768" s="79"/>
      <c r="BK768" s="79"/>
      <c r="BL768" s="79"/>
      <c r="BM768" s="79"/>
      <c r="BN768" s="79"/>
      <c r="BO768" s="79"/>
      <c r="BP768" s="79"/>
      <c r="BQ768" s="79"/>
      <c r="BR768" s="79"/>
    </row>
    <row r="769" spans="2:70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  <c r="AW769" s="108"/>
      <c r="AX769" s="108"/>
      <c r="AY769" s="108"/>
      <c r="AZ769" s="108"/>
      <c r="BA769" s="108"/>
      <c r="BB769" s="108"/>
      <c r="BC769" s="108"/>
      <c r="BD769" s="108"/>
      <c r="BG769" s="79"/>
      <c r="BK769" s="79"/>
      <c r="BL769" s="79"/>
      <c r="BM769" s="79"/>
      <c r="BN769" s="79"/>
      <c r="BO769" s="79"/>
      <c r="BP769" s="79"/>
      <c r="BQ769" s="79"/>
      <c r="BR769" s="79"/>
    </row>
    <row r="770" spans="2:70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8"/>
      <c r="BC770" s="108"/>
      <c r="BD770" s="108"/>
      <c r="BG770" s="79"/>
      <c r="BK770" s="79"/>
      <c r="BL770" s="79"/>
      <c r="BM770" s="79"/>
      <c r="BN770" s="79"/>
      <c r="BO770" s="79"/>
      <c r="BP770" s="79"/>
      <c r="BQ770" s="79"/>
      <c r="BR770" s="79"/>
    </row>
    <row r="771" spans="2:70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  <c r="AW771" s="108"/>
      <c r="AX771" s="108"/>
      <c r="AY771" s="108"/>
      <c r="AZ771" s="108"/>
      <c r="BA771" s="108"/>
      <c r="BB771" s="108"/>
      <c r="BC771" s="108"/>
      <c r="BD771" s="108"/>
      <c r="BG771" s="79"/>
      <c r="BK771" s="79"/>
      <c r="BL771" s="79"/>
      <c r="BM771" s="79"/>
      <c r="BN771" s="79"/>
      <c r="BO771" s="79"/>
      <c r="BP771" s="79"/>
      <c r="BQ771" s="79"/>
      <c r="BR771" s="79"/>
    </row>
    <row r="772" spans="2:70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8"/>
      <c r="BC772" s="108"/>
      <c r="BD772" s="108"/>
      <c r="BG772" s="79"/>
      <c r="BK772" s="79"/>
      <c r="BL772" s="79"/>
      <c r="BM772" s="79"/>
      <c r="BN772" s="79"/>
      <c r="BO772" s="79"/>
      <c r="BP772" s="79"/>
      <c r="BQ772" s="79"/>
      <c r="BR772" s="79"/>
    </row>
    <row r="773" spans="2:70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  <c r="AW773" s="108"/>
      <c r="AX773" s="108"/>
      <c r="AY773" s="108"/>
      <c r="AZ773" s="108"/>
      <c r="BA773" s="108"/>
      <c r="BB773" s="108"/>
      <c r="BC773" s="108"/>
      <c r="BD773" s="108"/>
      <c r="BG773" s="79"/>
      <c r="BK773" s="79"/>
      <c r="BL773" s="79"/>
      <c r="BM773" s="79"/>
      <c r="BN773" s="79"/>
      <c r="BO773" s="79"/>
      <c r="BP773" s="79"/>
      <c r="BQ773" s="79"/>
      <c r="BR773" s="79"/>
    </row>
    <row r="774" spans="2:70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8"/>
      <c r="BC774" s="108"/>
      <c r="BD774" s="108"/>
      <c r="BG774" s="79"/>
      <c r="BK774" s="79"/>
      <c r="BL774" s="79"/>
      <c r="BM774" s="79"/>
      <c r="BN774" s="79"/>
      <c r="BO774" s="79"/>
      <c r="BP774" s="79"/>
      <c r="BQ774" s="79"/>
      <c r="BR774" s="79"/>
    </row>
    <row r="775" spans="2:70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8"/>
      <c r="BD775" s="108"/>
      <c r="BG775" s="79"/>
      <c r="BK775" s="79"/>
      <c r="BL775" s="79"/>
      <c r="BM775" s="79"/>
      <c r="BN775" s="79"/>
      <c r="BO775" s="79"/>
      <c r="BP775" s="79"/>
      <c r="BQ775" s="79"/>
      <c r="BR775" s="79"/>
    </row>
    <row r="776" spans="2:70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8"/>
      <c r="BD776" s="108"/>
      <c r="BG776" s="79"/>
      <c r="BK776" s="79"/>
      <c r="BL776" s="79"/>
      <c r="BM776" s="79"/>
      <c r="BN776" s="79"/>
      <c r="BO776" s="79"/>
      <c r="BP776" s="79"/>
      <c r="BQ776" s="79"/>
      <c r="BR776" s="79"/>
    </row>
    <row r="777" spans="2:70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  <c r="AW777" s="108"/>
      <c r="AX777" s="108"/>
      <c r="AY777" s="108"/>
      <c r="AZ777" s="108"/>
      <c r="BA777" s="108"/>
      <c r="BB777" s="108"/>
      <c r="BC777" s="108"/>
      <c r="BD777" s="108"/>
      <c r="BG777" s="79"/>
      <c r="BK777" s="79"/>
      <c r="BL777" s="79"/>
      <c r="BM777" s="79"/>
      <c r="BN777" s="79"/>
      <c r="BO777" s="79"/>
      <c r="BP777" s="79"/>
      <c r="BQ777" s="79"/>
      <c r="BR777" s="79"/>
    </row>
    <row r="778" spans="2:70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8"/>
      <c r="BC778" s="108"/>
      <c r="BD778" s="108"/>
      <c r="BG778" s="79"/>
      <c r="BK778" s="79"/>
      <c r="BL778" s="79"/>
      <c r="BM778" s="79"/>
      <c r="BN778" s="79"/>
      <c r="BO778" s="79"/>
      <c r="BP778" s="79"/>
      <c r="BQ778" s="79"/>
      <c r="BR778" s="79"/>
    </row>
    <row r="779" spans="2:70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  <c r="AW779" s="108"/>
      <c r="AX779" s="108"/>
      <c r="AY779" s="108"/>
      <c r="AZ779" s="108"/>
      <c r="BA779" s="108"/>
      <c r="BB779" s="108"/>
      <c r="BC779" s="108"/>
      <c r="BD779" s="108"/>
      <c r="BG779" s="79"/>
      <c r="BK779" s="79"/>
      <c r="BL779" s="79"/>
      <c r="BM779" s="79"/>
      <c r="BN779" s="79"/>
      <c r="BO779" s="79"/>
      <c r="BP779" s="79"/>
      <c r="BQ779" s="79"/>
      <c r="BR779" s="79"/>
    </row>
    <row r="780" spans="2:70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8"/>
      <c r="BC780" s="108"/>
      <c r="BD780" s="108"/>
      <c r="BG780" s="79"/>
      <c r="BK780" s="79"/>
      <c r="BL780" s="79"/>
      <c r="BM780" s="79"/>
      <c r="BN780" s="79"/>
      <c r="BO780" s="79"/>
      <c r="BP780" s="79"/>
      <c r="BQ780" s="79"/>
      <c r="BR780" s="79"/>
    </row>
    <row r="781" spans="2:70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8"/>
      <c r="BC781" s="108"/>
      <c r="BD781" s="108"/>
      <c r="BG781" s="79"/>
      <c r="BK781" s="79"/>
      <c r="BL781" s="79"/>
      <c r="BM781" s="79"/>
      <c r="BN781" s="79"/>
      <c r="BO781" s="79"/>
      <c r="BP781" s="79"/>
      <c r="BQ781" s="79"/>
      <c r="BR781" s="79"/>
    </row>
    <row r="782" spans="2:70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  <c r="AW782" s="108"/>
      <c r="AX782" s="108"/>
      <c r="AY782" s="108"/>
      <c r="AZ782" s="108"/>
      <c r="BA782" s="108"/>
      <c r="BB782" s="108"/>
      <c r="BC782" s="108"/>
      <c r="BD782" s="108"/>
      <c r="BG782" s="79"/>
      <c r="BK782" s="79"/>
      <c r="BL782" s="79"/>
      <c r="BM782" s="79"/>
      <c r="BN782" s="79"/>
      <c r="BO782" s="79"/>
      <c r="BP782" s="79"/>
      <c r="BQ782" s="79"/>
      <c r="BR782" s="79"/>
    </row>
    <row r="783" spans="2:70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  <c r="AW783" s="108"/>
      <c r="AX783" s="108"/>
      <c r="AY783" s="108"/>
      <c r="AZ783" s="108"/>
      <c r="BA783" s="108"/>
      <c r="BB783" s="108"/>
      <c r="BC783" s="108"/>
      <c r="BD783" s="108"/>
      <c r="BG783" s="79"/>
      <c r="BK783" s="79"/>
      <c r="BL783" s="79"/>
      <c r="BM783" s="79"/>
      <c r="BN783" s="79"/>
      <c r="BO783" s="79"/>
      <c r="BP783" s="79"/>
      <c r="BQ783" s="79"/>
      <c r="BR783" s="79"/>
    </row>
    <row r="784" spans="2:70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8"/>
      <c r="BC784" s="108"/>
      <c r="BD784" s="108"/>
      <c r="BG784" s="79"/>
      <c r="BK784" s="79"/>
      <c r="BL784" s="79"/>
      <c r="BM784" s="79"/>
      <c r="BN784" s="79"/>
      <c r="BO784" s="79"/>
      <c r="BP784" s="79"/>
      <c r="BQ784" s="79"/>
      <c r="BR784" s="79"/>
    </row>
    <row r="785" spans="2:70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8"/>
      <c r="BC785" s="108"/>
      <c r="BD785" s="108"/>
      <c r="BG785" s="79"/>
      <c r="BK785" s="79"/>
      <c r="BL785" s="79"/>
      <c r="BM785" s="79"/>
      <c r="BN785" s="79"/>
      <c r="BO785" s="79"/>
      <c r="BP785" s="79"/>
      <c r="BQ785" s="79"/>
      <c r="BR785" s="79"/>
    </row>
    <row r="786" spans="2:70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  <c r="AW786" s="108"/>
      <c r="AX786" s="108"/>
      <c r="AY786" s="108"/>
      <c r="AZ786" s="108"/>
      <c r="BA786" s="108"/>
      <c r="BB786" s="108"/>
      <c r="BC786" s="108"/>
      <c r="BD786" s="108"/>
      <c r="BG786" s="79"/>
      <c r="BK786" s="79"/>
      <c r="BL786" s="79"/>
      <c r="BM786" s="79"/>
      <c r="BN786" s="79"/>
      <c r="BO786" s="79"/>
      <c r="BP786" s="79"/>
      <c r="BQ786" s="79"/>
      <c r="BR786" s="79"/>
    </row>
    <row r="787" spans="2:70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  <c r="AW787" s="108"/>
      <c r="AX787" s="108"/>
      <c r="AY787" s="108"/>
      <c r="AZ787" s="108"/>
      <c r="BA787" s="108"/>
      <c r="BB787" s="108"/>
      <c r="BC787" s="108"/>
      <c r="BD787" s="108"/>
      <c r="BG787" s="79"/>
      <c r="BK787" s="79"/>
      <c r="BL787" s="79"/>
      <c r="BM787" s="79"/>
      <c r="BN787" s="79"/>
      <c r="BO787" s="79"/>
      <c r="BP787" s="79"/>
      <c r="BQ787" s="79"/>
      <c r="BR787" s="79"/>
    </row>
    <row r="788" spans="2:70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8"/>
      <c r="BC788" s="108"/>
      <c r="BD788" s="108"/>
      <c r="BG788" s="79"/>
      <c r="BK788" s="79"/>
      <c r="BL788" s="79"/>
      <c r="BM788" s="79"/>
      <c r="BN788" s="79"/>
      <c r="BO788" s="79"/>
      <c r="BP788" s="79"/>
      <c r="BQ788" s="79"/>
      <c r="BR788" s="79"/>
    </row>
    <row r="789" spans="2:70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  <c r="AW789" s="108"/>
      <c r="AX789" s="108"/>
      <c r="AY789" s="108"/>
      <c r="AZ789" s="108"/>
      <c r="BA789" s="108"/>
      <c r="BB789" s="108"/>
      <c r="BC789" s="108"/>
      <c r="BD789" s="108"/>
      <c r="BG789" s="79"/>
      <c r="BK789" s="79"/>
      <c r="BL789" s="79"/>
      <c r="BM789" s="79"/>
      <c r="BN789" s="79"/>
      <c r="BO789" s="79"/>
      <c r="BP789" s="79"/>
      <c r="BQ789" s="79"/>
      <c r="BR789" s="79"/>
    </row>
    <row r="790" spans="2:70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  <c r="AW790" s="108"/>
      <c r="AX790" s="108"/>
      <c r="AY790" s="108"/>
      <c r="AZ790" s="108"/>
      <c r="BA790" s="108"/>
      <c r="BB790" s="108"/>
      <c r="BC790" s="108"/>
      <c r="BD790" s="108"/>
      <c r="BG790" s="79"/>
      <c r="BK790" s="79"/>
      <c r="BL790" s="79"/>
      <c r="BM790" s="79"/>
      <c r="BN790" s="79"/>
      <c r="BO790" s="79"/>
      <c r="BP790" s="79"/>
      <c r="BQ790" s="79"/>
      <c r="BR790" s="79"/>
    </row>
    <row r="791" spans="2:70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8"/>
      <c r="BC791" s="108"/>
      <c r="BD791" s="108"/>
      <c r="BG791" s="79"/>
      <c r="BK791" s="79"/>
      <c r="BL791" s="79"/>
      <c r="BM791" s="79"/>
      <c r="BN791" s="79"/>
      <c r="BO791" s="79"/>
      <c r="BP791" s="79"/>
      <c r="BQ791" s="79"/>
      <c r="BR791" s="79"/>
    </row>
    <row r="792" spans="2:70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  <c r="BB792" s="108"/>
      <c r="BC792" s="108"/>
      <c r="BD792" s="108"/>
      <c r="BG792" s="79"/>
      <c r="BK792" s="79"/>
      <c r="BL792" s="79"/>
      <c r="BM792" s="79"/>
      <c r="BN792" s="79"/>
      <c r="BO792" s="79"/>
      <c r="BP792" s="79"/>
      <c r="BQ792" s="79"/>
      <c r="BR792" s="79"/>
    </row>
    <row r="793" spans="2:70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8"/>
      <c r="BC793" s="108"/>
      <c r="BD793" s="108"/>
      <c r="BG793" s="79"/>
      <c r="BK793" s="79"/>
      <c r="BL793" s="79"/>
      <c r="BM793" s="79"/>
      <c r="BN793" s="79"/>
      <c r="BO793" s="79"/>
      <c r="BP793" s="79"/>
      <c r="BQ793" s="79"/>
      <c r="BR793" s="79"/>
    </row>
    <row r="794" spans="2:70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8"/>
      <c r="BC794" s="108"/>
      <c r="BD794" s="108"/>
      <c r="BG794" s="79"/>
      <c r="BK794" s="79"/>
      <c r="BL794" s="79"/>
      <c r="BM794" s="79"/>
      <c r="BN794" s="79"/>
      <c r="BO794" s="79"/>
      <c r="BP794" s="79"/>
      <c r="BQ794" s="79"/>
      <c r="BR794" s="79"/>
    </row>
    <row r="795" spans="2:70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8"/>
      <c r="BC795" s="108"/>
      <c r="BD795" s="108"/>
      <c r="BG795" s="79"/>
      <c r="BK795" s="79"/>
      <c r="BL795" s="79"/>
      <c r="BM795" s="79"/>
      <c r="BN795" s="79"/>
      <c r="BO795" s="79"/>
      <c r="BP795" s="79"/>
      <c r="BQ795" s="79"/>
      <c r="BR795" s="79"/>
    </row>
    <row r="796" spans="2:70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  <c r="AW796" s="108"/>
      <c r="AX796" s="108"/>
      <c r="AY796" s="108"/>
      <c r="AZ796" s="108"/>
      <c r="BA796" s="108"/>
      <c r="BB796" s="108"/>
      <c r="BC796" s="108"/>
      <c r="BD796" s="108"/>
      <c r="BG796" s="79"/>
      <c r="BK796" s="79"/>
      <c r="BL796" s="79"/>
      <c r="BM796" s="79"/>
      <c r="BN796" s="79"/>
      <c r="BO796" s="79"/>
      <c r="BP796" s="79"/>
      <c r="BQ796" s="79"/>
      <c r="BR796" s="79"/>
    </row>
    <row r="797" spans="2:70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8"/>
      <c r="BC797" s="108"/>
      <c r="BD797" s="108"/>
      <c r="BG797" s="79"/>
      <c r="BK797" s="79"/>
      <c r="BL797" s="79"/>
      <c r="BM797" s="79"/>
      <c r="BN797" s="79"/>
      <c r="BO797" s="79"/>
      <c r="BP797" s="79"/>
      <c r="BQ797" s="79"/>
      <c r="BR797" s="79"/>
    </row>
    <row r="798" spans="2:70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  <c r="AW798" s="108"/>
      <c r="AX798" s="108"/>
      <c r="AY798" s="108"/>
      <c r="AZ798" s="108"/>
      <c r="BA798" s="108"/>
      <c r="BB798" s="108"/>
      <c r="BC798" s="108"/>
      <c r="BD798" s="108"/>
      <c r="BG798" s="79"/>
      <c r="BK798" s="79"/>
      <c r="BL798" s="79"/>
      <c r="BM798" s="79"/>
      <c r="BN798" s="79"/>
      <c r="BO798" s="79"/>
      <c r="BP798" s="79"/>
      <c r="BQ798" s="79"/>
      <c r="BR798" s="79"/>
    </row>
    <row r="799" spans="2:70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8"/>
      <c r="BC799" s="108"/>
      <c r="BD799" s="108"/>
      <c r="BG799" s="79"/>
      <c r="BK799" s="79"/>
      <c r="BL799" s="79"/>
      <c r="BM799" s="79"/>
      <c r="BN799" s="79"/>
      <c r="BO799" s="79"/>
      <c r="BP799" s="79"/>
      <c r="BQ799" s="79"/>
      <c r="BR799" s="79"/>
    </row>
    <row r="800" spans="2:70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  <c r="AW800" s="108"/>
      <c r="AX800" s="108"/>
      <c r="AY800" s="108"/>
      <c r="AZ800" s="108"/>
      <c r="BA800" s="108"/>
      <c r="BB800" s="108"/>
      <c r="BC800" s="108"/>
      <c r="BD800" s="108"/>
      <c r="BG800" s="79"/>
      <c r="BK800" s="79"/>
      <c r="BL800" s="79"/>
      <c r="BM800" s="79"/>
      <c r="BN800" s="79"/>
      <c r="BO800" s="79"/>
      <c r="BP800" s="79"/>
      <c r="BQ800" s="79"/>
      <c r="BR800" s="79"/>
    </row>
    <row r="801" spans="2:70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8"/>
      <c r="BC801" s="108"/>
      <c r="BD801" s="108"/>
      <c r="BG801" s="79"/>
      <c r="BK801" s="79"/>
      <c r="BL801" s="79"/>
      <c r="BM801" s="79"/>
      <c r="BN801" s="79"/>
      <c r="BO801" s="79"/>
      <c r="BP801" s="79"/>
      <c r="BQ801" s="79"/>
      <c r="BR801" s="79"/>
    </row>
    <row r="802" spans="2:70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8"/>
      <c r="BC802" s="108"/>
      <c r="BD802" s="108"/>
      <c r="BG802" s="79"/>
      <c r="BK802" s="79"/>
      <c r="BL802" s="79"/>
      <c r="BM802" s="79"/>
      <c r="BN802" s="79"/>
      <c r="BO802" s="79"/>
      <c r="BP802" s="79"/>
      <c r="BQ802" s="79"/>
      <c r="BR802" s="79"/>
    </row>
    <row r="803" spans="2:70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  <c r="AA803" s="79"/>
      <c r="AB803" s="79"/>
      <c r="AC803" s="79"/>
      <c r="AD803" s="79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  <c r="AW803" s="108"/>
      <c r="AX803" s="108"/>
      <c r="AY803" s="108"/>
      <c r="AZ803" s="108"/>
      <c r="BA803" s="108"/>
      <c r="BB803" s="108"/>
      <c r="BC803" s="108"/>
      <c r="BD803" s="108"/>
      <c r="BG803" s="79"/>
      <c r="BK803" s="79"/>
      <c r="BL803" s="79"/>
      <c r="BM803" s="79"/>
      <c r="BN803" s="79"/>
      <c r="BO803" s="79"/>
      <c r="BP803" s="79"/>
      <c r="BQ803" s="79"/>
      <c r="BR803" s="79"/>
    </row>
    <row r="804" spans="2:70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  <c r="AA804" s="79"/>
      <c r="AB804" s="79"/>
      <c r="AC804" s="79"/>
      <c r="AD804" s="79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8"/>
      <c r="BC804" s="108"/>
      <c r="BD804" s="108"/>
      <c r="BG804" s="79"/>
      <c r="BK804" s="79"/>
      <c r="BL804" s="79"/>
      <c r="BM804" s="79"/>
      <c r="BN804" s="79"/>
      <c r="BO804" s="79"/>
      <c r="BP804" s="79"/>
      <c r="BQ804" s="79"/>
      <c r="BR804" s="79"/>
    </row>
    <row r="805" spans="2:70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  <c r="AA805" s="79"/>
      <c r="AB805" s="79"/>
      <c r="AC805" s="79"/>
      <c r="AD805" s="79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8"/>
      <c r="BC805" s="108"/>
      <c r="BD805" s="108"/>
      <c r="BG805" s="79"/>
      <c r="BK805" s="79"/>
      <c r="BL805" s="79"/>
      <c r="BM805" s="79"/>
      <c r="BN805" s="79"/>
      <c r="BO805" s="79"/>
      <c r="BP805" s="79"/>
      <c r="BQ805" s="79"/>
      <c r="BR805" s="79"/>
    </row>
    <row r="806" spans="2:70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  <c r="AW806" s="108"/>
      <c r="AX806" s="108"/>
      <c r="AY806" s="108"/>
      <c r="AZ806" s="108"/>
      <c r="BA806" s="108"/>
      <c r="BB806" s="108"/>
      <c r="BC806" s="108"/>
      <c r="BD806" s="108"/>
      <c r="BG806" s="79"/>
      <c r="BK806" s="79"/>
      <c r="BL806" s="79"/>
      <c r="BM806" s="79"/>
      <c r="BN806" s="79"/>
      <c r="BO806" s="79"/>
      <c r="BP806" s="79"/>
      <c r="BQ806" s="79"/>
      <c r="BR806" s="79"/>
    </row>
    <row r="807" spans="2:70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8"/>
      <c r="BC807" s="108"/>
      <c r="BD807" s="108"/>
      <c r="BG807" s="79"/>
      <c r="BK807" s="79"/>
      <c r="BL807" s="79"/>
      <c r="BM807" s="79"/>
      <c r="BN807" s="79"/>
      <c r="BO807" s="79"/>
      <c r="BP807" s="79"/>
      <c r="BQ807" s="79"/>
      <c r="BR807" s="79"/>
    </row>
    <row r="808" spans="2:70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  <c r="AW808" s="108"/>
      <c r="AX808" s="108"/>
      <c r="AY808" s="108"/>
      <c r="AZ808" s="108"/>
      <c r="BA808" s="108"/>
      <c r="BB808" s="108"/>
      <c r="BC808" s="108"/>
      <c r="BD808" s="108"/>
      <c r="BG808" s="79"/>
      <c r="BK808" s="79"/>
      <c r="BL808" s="79"/>
      <c r="BM808" s="79"/>
      <c r="BN808" s="79"/>
      <c r="BO808" s="79"/>
      <c r="BP808" s="79"/>
      <c r="BQ808" s="79"/>
      <c r="BR808" s="79"/>
    </row>
    <row r="809" spans="2:70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  <c r="AW809" s="108"/>
      <c r="AX809" s="108"/>
      <c r="AY809" s="108"/>
      <c r="AZ809" s="108"/>
      <c r="BA809" s="108"/>
      <c r="BB809" s="108"/>
      <c r="BC809" s="108"/>
      <c r="BD809" s="108"/>
      <c r="BG809" s="79"/>
      <c r="BK809" s="79"/>
      <c r="BL809" s="79"/>
      <c r="BM809" s="79"/>
      <c r="BN809" s="79"/>
      <c r="BO809" s="79"/>
      <c r="BP809" s="79"/>
      <c r="BQ809" s="79"/>
      <c r="BR809" s="79"/>
    </row>
    <row r="810" spans="2:70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  <c r="AW810" s="108"/>
      <c r="AX810" s="108"/>
      <c r="AY810" s="108"/>
      <c r="AZ810" s="108"/>
      <c r="BA810" s="108"/>
      <c r="BB810" s="108"/>
      <c r="BC810" s="108"/>
      <c r="BD810" s="108"/>
      <c r="BG810" s="79"/>
      <c r="BK810" s="79"/>
      <c r="BL810" s="79"/>
      <c r="BM810" s="79"/>
      <c r="BN810" s="79"/>
      <c r="BO810" s="79"/>
      <c r="BP810" s="79"/>
      <c r="BQ810" s="79"/>
      <c r="BR810" s="79"/>
    </row>
    <row r="811" spans="2:70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  <c r="AW811" s="108"/>
      <c r="AX811" s="108"/>
      <c r="AY811" s="108"/>
      <c r="AZ811" s="108"/>
      <c r="BA811" s="108"/>
      <c r="BB811" s="108"/>
      <c r="BC811" s="108"/>
      <c r="BD811" s="108"/>
      <c r="BG811" s="79"/>
      <c r="BK811" s="79"/>
      <c r="BL811" s="79"/>
      <c r="BM811" s="79"/>
      <c r="BN811" s="79"/>
      <c r="BO811" s="79"/>
      <c r="BP811" s="79"/>
      <c r="BQ811" s="79"/>
      <c r="BR811" s="79"/>
    </row>
    <row r="812" spans="2:70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8"/>
      <c r="BD812" s="108"/>
      <c r="BG812" s="79"/>
      <c r="BK812" s="79"/>
      <c r="BL812" s="79"/>
      <c r="BM812" s="79"/>
      <c r="BN812" s="79"/>
      <c r="BO812" s="79"/>
      <c r="BP812" s="79"/>
      <c r="BQ812" s="79"/>
      <c r="BR812" s="79"/>
    </row>
    <row r="813" spans="2:70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8"/>
      <c r="BC813" s="108"/>
      <c r="BD813" s="108"/>
      <c r="BG813" s="79"/>
      <c r="BK813" s="79"/>
      <c r="BL813" s="79"/>
      <c r="BM813" s="79"/>
      <c r="BN813" s="79"/>
      <c r="BO813" s="79"/>
      <c r="BP813" s="79"/>
      <c r="BQ813" s="79"/>
      <c r="BR813" s="79"/>
    </row>
    <row r="814" spans="2:70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8"/>
      <c r="BC814" s="108"/>
      <c r="BD814" s="108"/>
      <c r="BG814" s="79"/>
      <c r="BK814" s="79"/>
      <c r="BL814" s="79"/>
      <c r="BM814" s="79"/>
      <c r="BN814" s="79"/>
      <c r="BO814" s="79"/>
      <c r="BP814" s="79"/>
      <c r="BQ814" s="79"/>
      <c r="BR814" s="79"/>
    </row>
    <row r="815" spans="2:70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  <c r="AW815" s="108"/>
      <c r="AX815" s="108"/>
      <c r="AY815" s="108"/>
      <c r="AZ815" s="108"/>
      <c r="BA815" s="108"/>
      <c r="BB815" s="108"/>
      <c r="BC815" s="108"/>
      <c r="BD815" s="108"/>
      <c r="BG815" s="79"/>
      <c r="BK815" s="79"/>
      <c r="BL815" s="79"/>
      <c r="BM815" s="79"/>
      <c r="BN815" s="79"/>
      <c r="BO815" s="79"/>
      <c r="BP815" s="79"/>
      <c r="BQ815" s="79"/>
      <c r="BR815" s="79"/>
    </row>
    <row r="816" spans="2:70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8"/>
      <c r="BC816" s="108"/>
      <c r="BD816" s="108"/>
      <c r="BG816" s="79"/>
      <c r="BK816" s="79"/>
      <c r="BL816" s="79"/>
      <c r="BM816" s="79"/>
      <c r="BN816" s="79"/>
      <c r="BO816" s="79"/>
      <c r="BP816" s="79"/>
      <c r="BQ816" s="79"/>
      <c r="BR816" s="79"/>
    </row>
    <row r="817" spans="2:70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  <c r="AW817" s="108"/>
      <c r="AX817" s="108"/>
      <c r="AY817" s="108"/>
      <c r="AZ817" s="108"/>
      <c r="BA817" s="108"/>
      <c r="BB817" s="108"/>
      <c r="BC817" s="108"/>
      <c r="BD817" s="108"/>
      <c r="BG817" s="79"/>
      <c r="BK817" s="79"/>
      <c r="BL817" s="79"/>
      <c r="BM817" s="79"/>
      <c r="BN817" s="79"/>
      <c r="BO817" s="79"/>
      <c r="BP817" s="79"/>
      <c r="BQ817" s="79"/>
      <c r="BR817" s="79"/>
    </row>
    <row r="818" spans="2:70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  <c r="AW818" s="108"/>
      <c r="AX818" s="108"/>
      <c r="AY818" s="108"/>
      <c r="AZ818" s="108"/>
      <c r="BA818" s="108"/>
      <c r="BB818" s="108"/>
      <c r="BC818" s="108"/>
      <c r="BD818" s="108"/>
      <c r="BG818" s="79"/>
      <c r="BK818" s="79"/>
      <c r="BL818" s="79"/>
      <c r="BM818" s="79"/>
      <c r="BN818" s="79"/>
      <c r="BO818" s="79"/>
      <c r="BP818" s="79"/>
      <c r="BQ818" s="79"/>
      <c r="BR818" s="79"/>
    </row>
    <row r="819" spans="2:70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  <c r="AW819" s="108"/>
      <c r="AX819" s="108"/>
      <c r="AY819" s="108"/>
      <c r="AZ819" s="108"/>
      <c r="BA819" s="108"/>
      <c r="BB819" s="108"/>
      <c r="BC819" s="108"/>
      <c r="BD819" s="108"/>
      <c r="BG819" s="79"/>
      <c r="BK819" s="79"/>
      <c r="BL819" s="79"/>
      <c r="BM819" s="79"/>
      <c r="BN819" s="79"/>
      <c r="BO819" s="79"/>
      <c r="BP819" s="79"/>
      <c r="BQ819" s="79"/>
      <c r="BR819" s="79"/>
    </row>
    <row r="820" spans="2:70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8"/>
      <c r="BA820" s="108"/>
      <c r="BB820" s="108"/>
      <c r="BC820" s="108"/>
      <c r="BD820" s="108"/>
      <c r="BG820" s="79"/>
      <c r="BK820" s="79"/>
      <c r="BL820" s="79"/>
      <c r="BM820" s="79"/>
      <c r="BN820" s="79"/>
      <c r="BO820" s="79"/>
      <c r="BP820" s="79"/>
      <c r="BQ820" s="79"/>
      <c r="BR820" s="79"/>
    </row>
    <row r="821" spans="2:70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  <c r="AW821" s="108"/>
      <c r="AX821" s="108"/>
      <c r="AY821" s="108"/>
      <c r="AZ821" s="108"/>
      <c r="BA821" s="108"/>
      <c r="BB821" s="108"/>
      <c r="BC821" s="108"/>
      <c r="BD821" s="108"/>
      <c r="BG821" s="79"/>
      <c r="BK821" s="79"/>
      <c r="BL821" s="79"/>
      <c r="BM821" s="79"/>
      <c r="BN821" s="79"/>
      <c r="BO821" s="79"/>
      <c r="BP821" s="79"/>
      <c r="BQ821" s="79"/>
      <c r="BR821" s="79"/>
    </row>
    <row r="822" spans="2:70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  <c r="AW822" s="108"/>
      <c r="AX822" s="108"/>
      <c r="AY822" s="108"/>
      <c r="AZ822" s="108"/>
      <c r="BA822" s="108"/>
      <c r="BB822" s="108"/>
      <c r="BC822" s="108"/>
      <c r="BD822" s="108"/>
      <c r="BG822" s="79"/>
      <c r="BK822" s="79"/>
      <c r="BL822" s="79"/>
      <c r="BM822" s="79"/>
      <c r="BN822" s="79"/>
      <c r="BO822" s="79"/>
      <c r="BP822" s="79"/>
      <c r="BQ822" s="79"/>
      <c r="BR822" s="79"/>
    </row>
    <row r="823" spans="2:70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  <c r="AW823" s="108"/>
      <c r="AX823" s="108"/>
      <c r="AY823" s="108"/>
      <c r="AZ823" s="108"/>
      <c r="BA823" s="108"/>
      <c r="BB823" s="108"/>
      <c r="BC823" s="108"/>
      <c r="BD823" s="108"/>
      <c r="BG823" s="79"/>
      <c r="BK823" s="79"/>
      <c r="BL823" s="79"/>
      <c r="BM823" s="79"/>
      <c r="BN823" s="79"/>
      <c r="BO823" s="79"/>
      <c r="BP823" s="79"/>
      <c r="BQ823" s="79"/>
      <c r="BR823" s="79"/>
    </row>
    <row r="824" spans="2:70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  <c r="AW824" s="108"/>
      <c r="AX824" s="108"/>
      <c r="AY824" s="108"/>
      <c r="AZ824" s="108"/>
      <c r="BA824" s="108"/>
      <c r="BB824" s="108"/>
      <c r="BC824" s="108"/>
      <c r="BD824" s="108"/>
      <c r="BG824" s="79"/>
      <c r="BK824" s="79"/>
      <c r="BL824" s="79"/>
      <c r="BM824" s="79"/>
      <c r="BN824" s="79"/>
      <c r="BO824" s="79"/>
      <c r="BP824" s="79"/>
      <c r="BQ824" s="79"/>
      <c r="BR824" s="79"/>
    </row>
    <row r="825" spans="2:70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Y825" s="108"/>
      <c r="AZ825" s="108"/>
      <c r="BA825" s="108"/>
      <c r="BB825" s="108"/>
      <c r="BC825" s="108"/>
      <c r="BD825" s="108"/>
      <c r="BG825" s="79"/>
      <c r="BK825" s="79"/>
      <c r="BL825" s="79"/>
      <c r="BM825" s="79"/>
      <c r="BN825" s="79"/>
      <c r="BO825" s="79"/>
      <c r="BP825" s="79"/>
      <c r="BQ825" s="79"/>
      <c r="BR825" s="79"/>
    </row>
    <row r="826" spans="2:70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Y826" s="108"/>
      <c r="AZ826" s="108"/>
      <c r="BA826" s="108"/>
      <c r="BB826" s="108"/>
      <c r="BC826" s="108"/>
      <c r="BD826" s="108"/>
      <c r="BG826" s="79"/>
      <c r="BK826" s="79"/>
      <c r="BL826" s="79"/>
      <c r="BM826" s="79"/>
      <c r="BN826" s="79"/>
      <c r="BO826" s="79"/>
      <c r="BP826" s="79"/>
      <c r="BQ826" s="79"/>
      <c r="BR826" s="79"/>
    </row>
    <row r="827" spans="2:70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  <c r="AW827" s="108"/>
      <c r="AX827" s="108"/>
      <c r="AY827" s="108"/>
      <c r="AZ827" s="108"/>
      <c r="BA827" s="108"/>
      <c r="BB827" s="108"/>
      <c r="BC827" s="108"/>
      <c r="BD827" s="108"/>
      <c r="BG827" s="79"/>
      <c r="BK827" s="79"/>
      <c r="BL827" s="79"/>
      <c r="BM827" s="79"/>
      <c r="BN827" s="79"/>
      <c r="BO827" s="79"/>
      <c r="BP827" s="79"/>
      <c r="BQ827" s="79"/>
      <c r="BR827" s="79"/>
    </row>
    <row r="828" spans="2:70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  <c r="AW828" s="108"/>
      <c r="AX828" s="108"/>
      <c r="AY828" s="108"/>
      <c r="AZ828" s="108"/>
      <c r="BA828" s="108"/>
      <c r="BB828" s="108"/>
      <c r="BC828" s="108"/>
      <c r="BD828" s="108"/>
      <c r="BG828" s="79"/>
      <c r="BK828" s="79"/>
      <c r="BL828" s="79"/>
      <c r="BM828" s="79"/>
      <c r="BN828" s="79"/>
      <c r="BO828" s="79"/>
      <c r="BP828" s="79"/>
      <c r="BQ828" s="79"/>
      <c r="BR828" s="79"/>
    </row>
    <row r="829" spans="2:70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  <c r="AW829" s="108"/>
      <c r="AX829" s="108"/>
      <c r="AY829" s="108"/>
      <c r="AZ829" s="108"/>
      <c r="BA829" s="108"/>
      <c r="BB829" s="108"/>
      <c r="BC829" s="108"/>
      <c r="BD829" s="108"/>
      <c r="BG829" s="79"/>
      <c r="BK829" s="79"/>
      <c r="BL829" s="79"/>
      <c r="BM829" s="79"/>
      <c r="BN829" s="79"/>
      <c r="BO829" s="79"/>
      <c r="BP829" s="79"/>
      <c r="BQ829" s="79"/>
      <c r="BR829" s="79"/>
    </row>
    <row r="830" spans="2:70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  <c r="AW830" s="108"/>
      <c r="AX830" s="108"/>
      <c r="AY830" s="108"/>
      <c r="AZ830" s="108"/>
      <c r="BA830" s="108"/>
      <c r="BB830" s="108"/>
      <c r="BC830" s="108"/>
      <c r="BD830" s="108"/>
      <c r="BG830" s="79"/>
      <c r="BK830" s="79"/>
      <c r="BL830" s="79"/>
      <c r="BM830" s="79"/>
      <c r="BN830" s="79"/>
      <c r="BO830" s="79"/>
      <c r="BP830" s="79"/>
      <c r="BQ830" s="79"/>
      <c r="BR830" s="79"/>
    </row>
    <row r="831" spans="2:70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08"/>
      <c r="AW831" s="108"/>
      <c r="AX831" s="108"/>
      <c r="AY831" s="108"/>
      <c r="AZ831" s="108"/>
      <c r="BA831" s="108"/>
      <c r="BB831" s="108"/>
      <c r="BC831" s="108"/>
      <c r="BD831" s="108"/>
      <c r="BG831" s="79"/>
      <c r="BK831" s="79"/>
      <c r="BL831" s="79"/>
      <c r="BM831" s="79"/>
      <c r="BN831" s="79"/>
      <c r="BO831" s="79"/>
      <c r="BP831" s="79"/>
      <c r="BQ831" s="79"/>
      <c r="BR831" s="79"/>
    </row>
    <row r="832" spans="2:70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08"/>
      <c r="AW832" s="108"/>
      <c r="AX832" s="108"/>
      <c r="AY832" s="108"/>
      <c r="AZ832" s="108"/>
      <c r="BA832" s="108"/>
      <c r="BB832" s="108"/>
      <c r="BC832" s="108"/>
      <c r="BD832" s="108"/>
      <c r="BG832" s="79"/>
      <c r="BK832" s="79"/>
      <c r="BL832" s="79"/>
      <c r="BM832" s="79"/>
      <c r="BN832" s="79"/>
      <c r="BO832" s="79"/>
      <c r="BP832" s="79"/>
      <c r="BQ832" s="79"/>
      <c r="BR832" s="79"/>
    </row>
    <row r="833" spans="2:70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08"/>
      <c r="AW833" s="108"/>
      <c r="AX833" s="108"/>
      <c r="AY833" s="108"/>
      <c r="AZ833" s="108"/>
      <c r="BA833" s="108"/>
      <c r="BB833" s="108"/>
      <c r="BC833" s="108"/>
      <c r="BD833" s="108"/>
      <c r="BG833" s="79"/>
      <c r="BK833" s="79"/>
      <c r="BL833" s="79"/>
      <c r="BM833" s="79"/>
      <c r="BN833" s="79"/>
      <c r="BO833" s="79"/>
      <c r="BP833" s="79"/>
      <c r="BQ833" s="79"/>
      <c r="BR833" s="79"/>
    </row>
    <row r="834" spans="2:70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08"/>
      <c r="AW834" s="108"/>
      <c r="AX834" s="108"/>
      <c r="AY834" s="108"/>
      <c r="AZ834" s="108"/>
      <c r="BA834" s="108"/>
      <c r="BB834" s="108"/>
      <c r="BC834" s="108"/>
      <c r="BD834" s="108"/>
      <c r="BG834" s="79"/>
      <c r="BK834" s="79"/>
      <c r="BL834" s="79"/>
      <c r="BM834" s="79"/>
      <c r="BN834" s="79"/>
      <c r="BO834" s="79"/>
      <c r="BP834" s="79"/>
      <c r="BQ834" s="79"/>
      <c r="BR834" s="79"/>
    </row>
    <row r="835" spans="2:70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  <c r="AA835" s="79"/>
      <c r="AB835" s="79"/>
      <c r="AC835" s="79"/>
      <c r="AD835" s="79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08"/>
      <c r="AW835" s="108"/>
      <c r="AX835" s="108"/>
      <c r="AY835" s="108"/>
      <c r="AZ835" s="108"/>
      <c r="BA835" s="108"/>
      <c r="BB835" s="108"/>
      <c r="BC835" s="108"/>
      <c r="BD835" s="108"/>
      <c r="BG835" s="79"/>
      <c r="BK835" s="79"/>
      <c r="BL835" s="79"/>
      <c r="BM835" s="79"/>
      <c r="BN835" s="79"/>
      <c r="BO835" s="79"/>
      <c r="BP835" s="79"/>
      <c r="BQ835" s="79"/>
      <c r="BR835" s="79"/>
    </row>
    <row r="836" spans="2:70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08"/>
      <c r="AW836" s="108"/>
      <c r="AX836" s="108"/>
      <c r="AY836" s="108"/>
      <c r="AZ836" s="108"/>
      <c r="BA836" s="108"/>
      <c r="BB836" s="108"/>
      <c r="BC836" s="108"/>
      <c r="BD836" s="108"/>
      <c r="BG836" s="79"/>
      <c r="BK836" s="79"/>
      <c r="BL836" s="79"/>
      <c r="BM836" s="79"/>
      <c r="BN836" s="79"/>
      <c r="BO836" s="79"/>
      <c r="BP836" s="79"/>
      <c r="BQ836" s="79"/>
      <c r="BR836" s="79"/>
    </row>
    <row r="837" spans="2:70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08"/>
      <c r="AW837" s="108"/>
      <c r="AX837" s="108"/>
      <c r="AY837" s="108"/>
      <c r="AZ837" s="108"/>
      <c r="BA837" s="108"/>
      <c r="BB837" s="108"/>
      <c r="BC837" s="108"/>
      <c r="BD837" s="108"/>
      <c r="BG837" s="79"/>
      <c r="BK837" s="79"/>
      <c r="BL837" s="79"/>
      <c r="BM837" s="79"/>
      <c r="BN837" s="79"/>
      <c r="BO837" s="79"/>
      <c r="BP837" s="79"/>
      <c r="BQ837" s="79"/>
      <c r="BR837" s="79"/>
    </row>
    <row r="838" spans="2:70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08"/>
      <c r="AW838" s="108"/>
      <c r="AX838" s="108"/>
      <c r="AY838" s="108"/>
      <c r="AZ838" s="108"/>
      <c r="BA838" s="108"/>
      <c r="BB838" s="108"/>
      <c r="BC838" s="108"/>
      <c r="BD838" s="108"/>
      <c r="BG838" s="79"/>
      <c r="BK838" s="79"/>
      <c r="BL838" s="79"/>
      <c r="BM838" s="79"/>
      <c r="BN838" s="79"/>
      <c r="BO838" s="79"/>
      <c r="BP838" s="79"/>
      <c r="BQ838" s="79"/>
      <c r="BR838" s="79"/>
    </row>
    <row r="839" spans="2:70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08"/>
      <c r="AW839" s="108"/>
      <c r="AX839" s="108"/>
      <c r="AY839" s="108"/>
      <c r="AZ839" s="108"/>
      <c r="BA839" s="108"/>
      <c r="BB839" s="108"/>
      <c r="BC839" s="108"/>
      <c r="BD839" s="108"/>
      <c r="BG839" s="79"/>
      <c r="BK839" s="79"/>
      <c r="BL839" s="79"/>
      <c r="BM839" s="79"/>
      <c r="BN839" s="79"/>
      <c r="BO839" s="79"/>
      <c r="BP839" s="79"/>
      <c r="BQ839" s="79"/>
      <c r="BR839" s="79"/>
    </row>
    <row r="840" spans="2:70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  <c r="AA840" s="79"/>
      <c r="AB840" s="79"/>
      <c r="AC840" s="79"/>
      <c r="AD840" s="79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08"/>
      <c r="AW840" s="108"/>
      <c r="AX840" s="108"/>
      <c r="AY840" s="108"/>
      <c r="AZ840" s="108"/>
      <c r="BA840" s="108"/>
      <c r="BB840" s="108"/>
      <c r="BC840" s="108"/>
      <c r="BD840" s="108"/>
      <c r="BG840" s="79"/>
      <c r="BK840" s="79"/>
      <c r="BL840" s="79"/>
      <c r="BM840" s="79"/>
      <c r="BN840" s="79"/>
      <c r="BO840" s="79"/>
      <c r="BP840" s="79"/>
      <c r="BQ840" s="79"/>
      <c r="BR840" s="79"/>
    </row>
    <row r="841" spans="2:70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  <c r="AA841" s="79"/>
      <c r="AB841" s="79"/>
      <c r="AC841" s="79"/>
      <c r="AD841" s="79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08"/>
      <c r="AW841" s="108"/>
      <c r="AX841" s="108"/>
      <c r="AY841" s="108"/>
      <c r="AZ841" s="108"/>
      <c r="BA841" s="108"/>
      <c r="BB841" s="108"/>
      <c r="BC841" s="108"/>
      <c r="BD841" s="108"/>
      <c r="BG841" s="79"/>
      <c r="BK841" s="79"/>
      <c r="BL841" s="79"/>
      <c r="BM841" s="79"/>
      <c r="BN841" s="79"/>
      <c r="BO841" s="79"/>
      <c r="BP841" s="79"/>
      <c r="BQ841" s="79"/>
      <c r="BR841" s="79"/>
    </row>
    <row r="842" spans="2:70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  <c r="AA842" s="79"/>
      <c r="AB842" s="79"/>
      <c r="AC842" s="79"/>
      <c r="AD842" s="79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  <c r="AW842" s="108"/>
      <c r="AX842" s="108"/>
      <c r="AY842" s="108"/>
      <c r="AZ842" s="108"/>
      <c r="BA842" s="108"/>
      <c r="BB842" s="108"/>
      <c r="BC842" s="108"/>
      <c r="BD842" s="108"/>
      <c r="BG842" s="79"/>
      <c r="BK842" s="79"/>
      <c r="BL842" s="79"/>
      <c r="BM842" s="79"/>
      <c r="BN842" s="79"/>
      <c r="BO842" s="79"/>
      <c r="BP842" s="79"/>
      <c r="BQ842" s="79"/>
      <c r="BR842" s="79"/>
    </row>
    <row r="843" spans="2:70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08"/>
      <c r="AW843" s="108"/>
      <c r="AX843" s="108"/>
      <c r="AY843" s="108"/>
      <c r="AZ843" s="108"/>
      <c r="BA843" s="108"/>
      <c r="BB843" s="108"/>
      <c r="BC843" s="108"/>
      <c r="BD843" s="108"/>
      <c r="BG843" s="79"/>
      <c r="BK843" s="79"/>
      <c r="BL843" s="79"/>
      <c r="BM843" s="79"/>
      <c r="BN843" s="79"/>
      <c r="BO843" s="79"/>
      <c r="BP843" s="79"/>
      <c r="BQ843" s="79"/>
      <c r="BR843" s="79"/>
    </row>
    <row r="844" spans="2:70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79"/>
      <c r="AC844" s="79"/>
      <c r="AD844" s="79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08"/>
      <c r="AW844" s="108"/>
      <c r="AX844" s="108"/>
      <c r="AY844" s="108"/>
      <c r="AZ844" s="108"/>
      <c r="BA844" s="108"/>
      <c r="BB844" s="108"/>
      <c r="BC844" s="108"/>
      <c r="BD844" s="108"/>
      <c r="BG844" s="79"/>
      <c r="BK844" s="79"/>
      <c r="BL844" s="79"/>
      <c r="BM844" s="79"/>
      <c r="BN844" s="79"/>
      <c r="BO844" s="79"/>
      <c r="BP844" s="79"/>
      <c r="BQ844" s="79"/>
      <c r="BR844" s="79"/>
    </row>
    <row r="845" spans="2:70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  <c r="AA845" s="79"/>
      <c r="AB845" s="79"/>
      <c r="AC845" s="79"/>
      <c r="AD845" s="79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08"/>
      <c r="AW845" s="108"/>
      <c r="AX845" s="108"/>
      <c r="AY845" s="108"/>
      <c r="AZ845" s="108"/>
      <c r="BA845" s="108"/>
      <c r="BB845" s="108"/>
      <c r="BC845" s="108"/>
      <c r="BD845" s="108"/>
      <c r="BG845" s="79"/>
      <c r="BK845" s="79"/>
      <c r="BL845" s="79"/>
      <c r="BM845" s="79"/>
      <c r="BN845" s="79"/>
      <c r="BO845" s="79"/>
      <c r="BP845" s="79"/>
      <c r="BQ845" s="79"/>
      <c r="BR845" s="79"/>
    </row>
    <row r="846" spans="2:70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  <c r="AA846" s="79"/>
      <c r="AB846" s="79"/>
      <c r="AC846" s="79"/>
      <c r="AD846" s="79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08"/>
      <c r="AW846" s="108"/>
      <c r="AX846" s="108"/>
      <c r="AY846" s="108"/>
      <c r="AZ846" s="108"/>
      <c r="BA846" s="108"/>
      <c r="BB846" s="108"/>
      <c r="BC846" s="108"/>
      <c r="BD846" s="108"/>
      <c r="BG846" s="79"/>
      <c r="BK846" s="79"/>
      <c r="BL846" s="79"/>
      <c r="BM846" s="79"/>
      <c r="BN846" s="79"/>
      <c r="BO846" s="79"/>
      <c r="BP846" s="79"/>
      <c r="BQ846" s="79"/>
      <c r="BR846" s="79"/>
    </row>
    <row r="847" spans="2:70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  <c r="AA847" s="79"/>
      <c r="AB847" s="79"/>
      <c r="AC847" s="79"/>
      <c r="AD847" s="79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08"/>
      <c r="AW847" s="108"/>
      <c r="AX847" s="108"/>
      <c r="AY847" s="108"/>
      <c r="AZ847" s="108"/>
      <c r="BA847" s="108"/>
      <c r="BB847" s="108"/>
      <c r="BC847" s="108"/>
      <c r="BD847" s="108"/>
      <c r="BG847" s="79"/>
      <c r="BK847" s="79"/>
      <c r="BL847" s="79"/>
      <c r="BM847" s="79"/>
      <c r="BN847" s="79"/>
      <c r="BO847" s="79"/>
      <c r="BP847" s="79"/>
      <c r="BQ847" s="79"/>
      <c r="BR847" s="79"/>
    </row>
    <row r="848" spans="2:70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  <c r="AA848" s="79"/>
      <c r="AB848" s="79"/>
      <c r="AC848" s="79"/>
      <c r="AD848" s="79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08"/>
      <c r="AW848" s="108"/>
      <c r="AX848" s="108"/>
      <c r="AY848" s="108"/>
      <c r="AZ848" s="108"/>
      <c r="BA848" s="108"/>
      <c r="BB848" s="108"/>
      <c r="BC848" s="108"/>
      <c r="BD848" s="108"/>
      <c r="BG848" s="79"/>
      <c r="BK848" s="79"/>
      <c r="BL848" s="79"/>
      <c r="BM848" s="79"/>
      <c r="BN848" s="79"/>
      <c r="BO848" s="79"/>
      <c r="BP848" s="79"/>
      <c r="BQ848" s="79"/>
      <c r="BR848" s="79"/>
    </row>
    <row r="849" spans="2:70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  <c r="AA849" s="79"/>
      <c r="AB849" s="79"/>
      <c r="AC849" s="79"/>
      <c r="AD849" s="79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08"/>
      <c r="AW849" s="108"/>
      <c r="AX849" s="108"/>
      <c r="AY849" s="108"/>
      <c r="AZ849" s="108"/>
      <c r="BA849" s="108"/>
      <c r="BB849" s="108"/>
      <c r="BC849" s="108"/>
      <c r="BD849" s="108"/>
      <c r="BG849" s="79"/>
      <c r="BK849" s="79"/>
      <c r="BL849" s="79"/>
      <c r="BM849" s="79"/>
      <c r="BN849" s="79"/>
      <c r="BO849" s="79"/>
      <c r="BP849" s="79"/>
      <c r="BQ849" s="79"/>
      <c r="BR849" s="79"/>
    </row>
    <row r="850" spans="2:70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  <c r="AA850" s="79"/>
      <c r="AB850" s="79"/>
      <c r="AC850" s="79"/>
      <c r="AD850" s="79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08"/>
      <c r="AW850" s="108"/>
      <c r="AX850" s="108"/>
      <c r="AY850" s="108"/>
      <c r="AZ850" s="108"/>
      <c r="BA850" s="108"/>
      <c r="BB850" s="108"/>
      <c r="BC850" s="108"/>
      <c r="BD850" s="108"/>
      <c r="BG850" s="79"/>
      <c r="BK850" s="79"/>
      <c r="BL850" s="79"/>
      <c r="BM850" s="79"/>
      <c r="BN850" s="79"/>
      <c r="BO850" s="79"/>
      <c r="BP850" s="79"/>
      <c r="BQ850" s="79"/>
      <c r="BR850" s="79"/>
    </row>
    <row r="851" spans="2:70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  <c r="AA851" s="79"/>
      <c r="AB851" s="79"/>
      <c r="AC851" s="79"/>
      <c r="AD851" s="79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  <c r="AW851" s="108"/>
      <c r="AX851" s="108"/>
      <c r="AY851" s="108"/>
      <c r="AZ851" s="108"/>
      <c r="BA851" s="108"/>
      <c r="BB851" s="108"/>
      <c r="BC851" s="108"/>
      <c r="BD851" s="108"/>
      <c r="BG851" s="79"/>
      <c r="BK851" s="79"/>
      <c r="BL851" s="79"/>
      <c r="BM851" s="79"/>
      <c r="BN851" s="79"/>
      <c r="BO851" s="79"/>
      <c r="BP851" s="79"/>
      <c r="BQ851" s="79"/>
      <c r="BR851" s="79"/>
    </row>
    <row r="852" spans="2:70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  <c r="AA852" s="79"/>
      <c r="AB852" s="79"/>
      <c r="AC852" s="79"/>
      <c r="AD852" s="79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  <c r="AW852" s="108"/>
      <c r="AX852" s="108"/>
      <c r="AY852" s="108"/>
      <c r="AZ852" s="108"/>
      <c r="BA852" s="108"/>
      <c r="BB852" s="108"/>
      <c r="BC852" s="108"/>
      <c r="BD852" s="108"/>
      <c r="BG852" s="79"/>
      <c r="BK852" s="79"/>
      <c r="BL852" s="79"/>
      <c r="BM852" s="79"/>
      <c r="BN852" s="79"/>
      <c r="BO852" s="79"/>
      <c r="BP852" s="79"/>
      <c r="BQ852" s="79"/>
      <c r="BR852" s="79"/>
    </row>
    <row r="853" spans="2:70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  <c r="AA853" s="79"/>
      <c r="AB853" s="79"/>
      <c r="AC853" s="79"/>
      <c r="AD853" s="79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08"/>
      <c r="AW853" s="108"/>
      <c r="AX853" s="108"/>
      <c r="AY853" s="108"/>
      <c r="AZ853" s="108"/>
      <c r="BA853" s="108"/>
      <c r="BB853" s="108"/>
      <c r="BC853" s="108"/>
      <c r="BD853" s="108"/>
      <c r="BG853" s="79"/>
      <c r="BK853" s="79"/>
      <c r="BL853" s="79"/>
      <c r="BM853" s="79"/>
      <c r="BN853" s="79"/>
      <c r="BO853" s="79"/>
      <c r="BP853" s="79"/>
      <c r="BQ853" s="79"/>
      <c r="BR853" s="79"/>
    </row>
    <row r="854" spans="2:70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  <c r="AD854" s="79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08"/>
      <c r="AW854" s="108"/>
      <c r="AX854" s="108"/>
      <c r="AY854" s="108"/>
      <c r="AZ854" s="108"/>
      <c r="BA854" s="108"/>
      <c r="BB854" s="108"/>
      <c r="BC854" s="108"/>
      <c r="BD854" s="108"/>
      <c r="BG854" s="79"/>
      <c r="BK854" s="79"/>
      <c r="BL854" s="79"/>
      <c r="BM854" s="79"/>
      <c r="BN854" s="79"/>
      <c r="BO854" s="79"/>
      <c r="BP854" s="79"/>
      <c r="BQ854" s="79"/>
      <c r="BR854" s="79"/>
    </row>
    <row r="855" spans="2:70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D855" s="79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08"/>
      <c r="AW855" s="108"/>
      <c r="AX855" s="108"/>
      <c r="AY855" s="108"/>
      <c r="AZ855" s="108"/>
      <c r="BA855" s="108"/>
      <c r="BB855" s="108"/>
      <c r="BC855" s="108"/>
      <c r="BD855" s="108"/>
      <c r="BG855" s="79"/>
      <c r="BK855" s="79"/>
      <c r="BL855" s="79"/>
      <c r="BM855" s="79"/>
      <c r="BN855" s="79"/>
      <c r="BO855" s="79"/>
      <c r="BP855" s="79"/>
      <c r="BQ855" s="79"/>
      <c r="BR855" s="79"/>
    </row>
    <row r="856" spans="2:70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  <c r="AA856" s="79"/>
      <c r="AB856" s="79"/>
      <c r="AC856" s="79"/>
      <c r="AD856" s="79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08"/>
      <c r="AW856" s="108"/>
      <c r="AX856" s="108"/>
      <c r="AY856" s="108"/>
      <c r="AZ856" s="108"/>
      <c r="BA856" s="108"/>
      <c r="BB856" s="108"/>
      <c r="BC856" s="108"/>
      <c r="BD856" s="108"/>
      <c r="BG856" s="79"/>
      <c r="BK856" s="79"/>
      <c r="BL856" s="79"/>
      <c r="BM856" s="79"/>
      <c r="BN856" s="79"/>
      <c r="BO856" s="79"/>
      <c r="BP856" s="79"/>
      <c r="BQ856" s="79"/>
      <c r="BR856" s="79"/>
    </row>
    <row r="857" spans="2:70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  <c r="AA857" s="79"/>
      <c r="AB857" s="79"/>
      <c r="AC857" s="79"/>
      <c r="AD857" s="79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08"/>
      <c r="AW857" s="108"/>
      <c r="AX857" s="108"/>
      <c r="AY857" s="108"/>
      <c r="AZ857" s="108"/>
      <c r="BA857" s="108"/>
      <c r="BB857" s="108"/>
      <c r="BC857" s="108"/>
      <c r="BD857" s="108"/>
      <c r="BG857" s="79"/>
      <c r="BK857" s="79"/>
      <c r="BL857" s="79"/>
      <c r="BM857" s="79"/>
      <c r="BN857" s="79"/>
      <c r="BO857" s="79"/>
      <c r="BP857" s="79"/>
      <c r="BQ857" s="79"/>
      <c r="BR857" s="79"/>
    </row>
    <row r="858" spans="2:70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  <c r="AA858" s="79"/>
      <c r="AB858" s="79"/>
      <c r="AC858" s="79"/>
      <c r="AD858" s="79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08"/>
      <c r="AW858" s="108"/>
      <c r="AX858" s="108"/>
      <c r="AY858" s="108"/>
      <c r="AZ858" s="108"/>
      <c r="BA858" s="108"/>
      <c r="BB858" s="108"/>
      <c r="BC858" s="108"/>
      <c r="BD858" s="108"/>
      <c r="BG858" s="79"/>
      <c r="BK858" s="79"/>
      <c r="BL858" s="79"/>
      <c r="BM858" s="79"/>
      <c r="BN858" s="79"/>
      <c r="BO858" s="79"/>
      <c r="BP858" s="79"/>
      <c r="BQ858" s="79"/>
      <c r="BR858" s="79"/>
    </row>
    <row r="859" spans="2:70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  <c r="AA859" s="79"/>
      <c r="AB859" s="79"/>
      <c r="AC859" s="79"/>
      <c r="AD859" s="79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08"/>
      <c r="AW859" s="108"/>
      <c r="AX859" s="108"/>
      <c r="AY859" s="108"/>
      <c r="AZ859" s="108"/>
      <c r="BA859" s="108"/>
      <c r="BB859" s="108"/>
      <c r="BC859" s="108"/>
      <c r="BD859" s="108"/>
      <c r="BG859" s="79"/>
      <c r="BK859" s="79"/>
      <c r="BL859" s="79"/>
      <c r="BM859" s="79"/>
      <c r="BN859" s="79"/>
      <c r="BO859" s="79"/>
      <c r="BP859" s="79"/>
      <c r="BQ859" s="79"/>
      <c r="BR859" s="79"/>
    </row>
    <row r="860" spans="2:70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  <c r="AA860" s="79"/>
      <c r="AB860" s="79"/>
      <c r="AC860" s="79"/>
      <c r="AD860" s="79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08"/>
      <c r="AW860" s="108"/>
      <c r="AX860" s="108"/>
      <c r="AY860" s="108"/>
      <c r="AZ860" s="108"/>
      <c r="BA860" s="108"/>
      <c r="BB860" s="108"/>
      <c r="BC860" s="108"/>
      <c r="BD860" s="108"/>
      <c r="BG860" s="79"/>
      <c r="BK860" s="79"/>
      <c r="BL860" s="79"/>
      <c r="BM860" s="79"/>
      <c r="BN860" s="79"/>
      <c r="BO860" s="79"/>
      <c r="BP860" s="79"/>
      <c r="BQ860" s="79"/>
      <c r="BR860" s="79"/>
    </row>
    <row r="861" spans="2:70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  <c r="AA861" s="79"/>
      <c r="AB861" s="79"/>
      <c r="AC861" s="79"/>
      <c r="AD861" s="79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08"/>
      <c r="AW861" s="108"/>
      <c r="AX861" s="108"/>
      <c r="AY861" s="108"/>
      <c r="AZ861" s="108"/>
      <c r="BA861" s="108"/>
      <c r="BB861" s="108"/>
      <c r="BC861" s="108"/>
      <c r="BD861" s="108"/>
      <c r="BG861" s="79"/>
      <c r="BK861" s="79"/>
      <c r="BL861" s="79"/>
      <c r="BM861" s="79"/>
      <c r="BN861" s="79"/>
      <c r="BO861" s="79"/>
      <c r="BP861" s="79"/>
      <c r="BQ861" s="79"/>
      <c r="BR861" s="79"/>
    </row>
    <row r="862" spans="2:70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  <c r="AA862" s="79"/>
      <c r="AB862" s="79"/>
      <c r="AC862" s="79"/>
      <c r="AD862" s="79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08"/>
      <c r="AW862" s="108"/>
      <c r="AX862" s="108"/>
      <c r="AY862" s="108"/>
      <c r="AZ862" s="108"/>
      <c r="BA862" s="108"/>
      <c r="BB862" s="108"/>
      <c r="BC862" s="108"/>
      <c r="BD862" s="108"/>
      <c r="BG862" s="79"/>
      <c r="BK862" s="79"/>
      <c r="BL862" s="79"/>
      <c r="BM862" s="79"/>
      <c r="BN862" s="79"/>
      <c r="BO862" s="79"/>
      <c r="BP862" s="79"/>
      <c r="BQ862" s="79"/>
      <c r="BR862" s="79"/>
    </row>
    <row r="863" spans="2:70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  <c r="AA863" s="79"/>
      <c r="AB863" s="79"/>
      <c r="AC863" s="79"/>
      <c r="AD863" s="79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  <c r="AW863" s="108"/>
      <c r="AX863" s="108"/>
      <c r="AY863" s="108"/>
      <c r="AZ863" s="108"/>
      <c r="BA863" s="108"/>
      <c r="BB863" s="108"/>
      <c r="BC863" s="108"/>
      <c r="BD863" s="108"/>
      <c r="BG863" s="79"/>
      <c r="BK863" s="79"/>
      <c r="BL863" s="79"/>
      <c r="BM863" s="79"/>
      <c r="BN863" s="79"/>
      <c r="BO863" s="79"/>
      <c r="BP863" s="79"/>
      <c r="BQ863" s="79"/>
      <c r="BR863" s="79"/>
    </row>
    <row r="864" spans="2:70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  <c r="AA864" s="79"/>
      <c r="AB864" s="79"/>
      <c r="AC864" s="79"/>
      <c r="AD864" s="79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08"/>
      <c r="AW864" s="108"/>
      <c r="AX864" s="108"/>
      <c r="AY864" s="108"/>
      <c r="AZ864" s="108"/>
      <c r="BA864" s="108"/>
      <c r="BB864" s="108"/>
      <c r="BC864" s="108"/>
      <c r="BD864" s="108"/>
      <c r="BG864" s="79"/>
      <c r="BK864" s="79"/>
      <c r="BL864" s="79"/>
      <c r="BM864" s="79"/>
      <c r="BN864" s="79"/>
      <c r="BO864" s="79"/>
      <c r="BP864" s="79"/>
      <c r="BQ864" s="79"/>
      <c r="BR864" s="79"/>
    </row>
    <row r="865" spans="2:70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  <c r="AA865" s="79"/>
      <c r="AB865" s="79"/>
      <c r="AC865" s="79"/>
      <c r="AD865" s="79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08"/>
      <c r="AW865" s="108"/>
      <c r="AX865" s="108"/>
      <c r="AY865" s="108"/>
      <c r="AZ865" s="108"/>
      <c r="BA865" s="108"/>
      <c r="BB865" s="108"/>
      <c r="BC865" s="108"/>
      <c r="BD865" s="108"/>
      <c r="BG865" s="79"/>
      <c r="BK865" s="79"/>
      <c r="BL865" s="79"/>
      <c r="BM865" s="79"/>
      <c r="BN865" s="79"/>
      <c r="BO865" s="79"/>
      <c r="BP865" s="79"/>
      <c r="BQ865" s="79"/>
      <c r="BR865" s="79"/>
    </row>
    <row r="866" spans="2:70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  <c r="AA866" s="79"/>
      <c r="AB866" s="79"/>
      <c r="AC866" s="79"/>
      <c r="AD866" s="79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08"/>
      <c r="AW866" s="108"/>
      <c r="AX866" s="108"/>
      <c r="AY866" s="108"/>
      <c r="AZ866" s="108"/>
      <c r="BA866" s="108"/>
      <c r="BB866" s="108"/>
      <c r="BC866" s="108"/>
      <c r="BD866" s="108"/>
      <c r="BG866" s="79"/>
      <c r="BK866" s="79"/>
      <c r="BL866" s="79"/>
      <c r="BM866" s="79"/>
      <c r="BN866" s="79"/>
      <c r="BO866" s="79"/>
      <c r="BP866" s="79"/>
      <c r="BQ866" s="79"/>
      <c r="BR866" s="79"/>
    </row>
    <row r="867" spans="2:70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  <c r="AA867" s="79"/>
      <c r="AB867" s="79"/>
      <c r="AC867" s="79"/>
      <c r="AD867" s="79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08"/>
      <c r="AW867" s="108"/>
      <c r="AX867" s="108"/>
      <c r="AY867" s="108"/>
      <c r="AZ867" s="108"/>
      <c r="BA867" s="108"/>
      <c r="BB867" s="108"/>
      <c r="BC867" s="108"/>
      <c r="BD867" s="108"/>
      <c r="BG867" s="79"/>
      <c r="BK867" s="79"/>
      <c r="BL867" s="79"/>
      <c r="BM867" s="79"/>
      <c r="BN867" s="79"/>
      <c r="BO867" s="79"/>
      <c r="BP867" s="79"/>
      <c r="BQ867" s="79"/>
      <c r="BR867" s="79"/>
    </row>
    <row r="868" spans="2:70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  <c r="AA868" s="79"/>
      <c r="AB868" s="79"/>
      <c r="AC868" s="79"/>
      <c r="AD868" s="79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  <c r="AW868" s="108"/>
      <c r="AX868" s="108"/>
      <c r="AY868" s="108"/>
      <c r="AZ868" s="108"/>
      <c r="BA868" s="108"/>
      <c r="BB868" s="108"/>
      <c r="BC868" s="108"/>
      <c r="BD868" s="108"/>
      <c r="BG868" s="79"/>
      <c r="BK868" s="79"/>
      <c r="BL868" s="79"/>
      <c r="BM868" s="79"/>
      <c r="BN868" s="79"/>
      <c r="BO868" s="79"/>
      <c r="BP868" s="79"/>
      <c r="BQ868" s="79"/>
      <c r="BR868" s="79"/>
    </row>
    <row r="869" spans="2:70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  <c r="AA869" s="79"/>
      <c r="AB869" s="79"/>
      <c r="AC869" s="79"/>
      <c r="AD869" s="79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  <c r="AW869" s="108"/>
      <c r="AX869" s="108"/>
      <c r="AY869" s="108"/>
      <c r="AZ869" s="108"/>
      <c r="BA869" s="108"/>
      <c r="BB869" s="108"/>
      <c r="BC869" s="108"/>
      <c r="BD869" s="108"/>
      <c r="BG869" s="79"/>
      <c r="BK869" s="79"/>
      <c r="BL869" s="79"/>
      <c r="BM869" s="79"/>
      <c r="BN869" s="79"/>
      <c r="BO869" s="79"/>
      <c r="BP869" s="79"/>
      <c r="BQ869" s="79"/>
      <c r="BR869" s="79"/>
    </row>
    <row r="870" spans="2:70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  <c r="AA870" s="79"/>
      <c r="AB870" s="79"/>
      <c r="AC870" s="79"/>
      <c r="AD870" s="79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  <c r="AW870" s="108"/>
      <c r="AX870" s="108"/>
      <c r="AY870" s="108"/>
      <c r="AZ870" s="108"/>
      <c r="BA870" s="108"/>
      <c r="BB870" s="108"/>
      <c r="BC870" s="108"/>
      <c r="BD870" s="108"/>
      <c r="BG870" s="79"/>
      <c r="BK870" s="79"/>
      <c r="BL870" s="79"/>
      <c r="BM870" s="79"/>
      <c r="BN870" s="79"/>
      <c r="BO870" s="79"/>
      <c r="BP870" s="79"/>
      <c r="BQ870" s="79"/>
      <c r="BR870" s="79"/>
    </row>
    <row r="871" spans="2:70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  <c r="AA871" s="79"/>
      <c r="AB871" s="79"/>
      <c r="AC871" s="79"/>
      <c r="AD871" s="79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  <c r="AW871" s="108"/>
      <c r="AX871" s="108"/>
      <c r="AY871" s="108"/>
      <c r="AZ871" s="108"/>
      <c r="BA871" s="108"/>
      <c r="BB871" s="108"/>
      <c r="BC871" s="108"/>
      <c r="BD871" s="108"/>
      <c r="BG871" s="79"/>
      <c r="BK871" s="79"/>
      <c r="BL871" s="79"/>
      <c r="BM871" s="79"/>
      <c r="BN871" s="79"/>
      <c r="BO871" s="79"/>
      <c r="BP871" s="79"/>
      <c r="BQ871" s="79"/>
      <c r="BR871" s="79"/>
    </row>
    <row r="872" spans="2:70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  <c r="AA872" s="79"/>
      <c r="AB872" s="79"/>
      <c r="AC872" s="79"/>
      <c r="AD872" s="79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08"/>
      <c r="AW872" s="108"/>
      <c r="AX872" s="108"/>
      <c r="AY872" s="108"/>
      <c r="AZ872" s="108"/>
      <c r="BA872" s="108"/>
      <c r="BB872" s="108"/>
      <c r="BC872" s="108"/>
      <c r="BD872" s="108"/>
      <c r="BG872" s="79"/>
      <c r="BK872" s="79"/>
      <c r="BL872" s="79"/>
      <c r="BM872" s="79"/>
      <c r="BN872" s="79"/>
      <c r="BO872" s="79"/>
      <c r="BP872" s="79"/>
      <c r="BQ872" s="79"/>
      <c r="BR872" s="79"/>
    </row>
    <row r="873" spans="2:70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  <c r="AA873" s="79"/>
      <c r="AB873" s="79"/>
      <c r="AC873" s="79"/>
      <c r="AD873" s="79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08"/>
      <c r="AW873" s="108"/>
      <c r="AX873" s="108"/>
      <c r="AY873" s="108"/>
      <c r="AZ873" s="108"/>
      <c r="BA873" s="108"/>
      <c r="BB873" s="108"/>
      <c r="BC873" s="108"/>
      <c r="BD873" s="108"/>
      <c r="BG873" s="79"/>
      <c r="BK873" s="79"/>
      <c r="BL873" s="79"/>
      <c r="BM873" s="79"/>
      <c r="BN873" s="79"/>
      <c r="BO873" s="79"/>
      <c r="BP873" s="79"/>
      <c r="BQ873" s="79"/>
      <c r="BR873" s="79"/>
    </row>
    <row r="874" spans="2:70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  <c r="AA874" s="79"/>
      <c r="AB874" s="79"/>
      <c r="AC874" s="79"/>
      <c r="AD874" s="79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08"/>
      <c r="AW874" s="108"/>
      <c r="AX874" s="108"/>
      <c r="AY874" s="108"/>
      <c r="AZ874" s="108"/>
      <c r="BA874" s="108"/>
      <c r="BB874" s="108"/>
      <c r="BC874" s="108"/>
      <c r="BD874" s="108"/>
      <c r="BG874" s="79"/>
      <c r="BK874" s="79"/>
      <c r="BL874" s="79"/>
      <c r="BM874" s="79"/>
      <c r="BN874" s="79"/>
      <c r="BO874" s="79"/>
      <c r="BP874" s="79"/>
      <c r="BQ874" s="79"/>
      <c r="BR874" s="79"/>
    </row>
    <row r="875" spans="2:70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79"/>
      <c r="AC875" s="79"/>
      <c r="AD875" s="79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08"/>
      <c r="AW875" s="108"/>
      <c r="AX875" s="108"/>
      <c r="AY875" s="108"/>
      <c r="AZ875" s="108"/>
      <c r="BA875" s="108"/>
      <c r="BB875" s="108"/>
      <c r="BC875" s="108"/>
      <c r="BD875" s="108"/>
      <c r="BG875" s="79"/>
      <c r="BK875" s="79"/>
      <c r="BL875" s="79"/>
      <c r="BM875" s="79"/>
      <c r="BN875" s="79"/>
      <c r="BO875" s="79"/>
      <c r="BP875" s="79"/>
      <c r="BQ875" s="79"/>
      <c r="BR875" s="79"/>
    </row>
    <row r="876" spans="2:70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79"/>
      <c r="AC876" s="79"/>
      <c r="AD876" s="79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08"/>
      <c r="AW876" s="108"/>
      <c r="AX876" s="108"/>
      <c r="AY876" s="108"/>
      <c r="AZ876" s="108"/>
      <c r="BA876" s="108"/>
      <c r="BB876" s="108"/>
      <c r="BC876" s="108"/>
      <c r="BD876" s="108"/>
      <c r="BG876" s="79"/>
      <c r="BK876" s="79"/>
      <c r="BL876" s="79"/>
      <c r="BM876" s="79"/>
      <c r="BN876" s="79"/>
      <c r="BO876" s="79"/>
      <c r="BP876" s="79"/>
      <c r="BQ876" s="79"/>
      <c r="BR876" s="79"/>
    </row>
    <row r="877" spans="2:70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  <c r="AA877" s="79"/>
      <c r="AB877" s="79"/>
      <c r="AC877" s="79"/>
      <c r="AD877" s="79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08"/>
      <c r="AW877" s="108"/>
      <c r="AX877" s="108"/>
      <c r="AY877" s="108"/>
      <c r="AZ877" s="108"/>
      <c r="BA877" s="108"/>
      <c r="BB877" s="108"/>
      <c r="BC877" s="108"/>
      <c r="BD877" s="108"/>
      <c r="BG877" s="79"/>
      <c r="BK877" s="79"/>
      <c r="BL877" s="79"/>
      <c r="BM877" s="79"/>
      <c r="BN877" s="79"/>
      <c r="BO877" s="79"/>
      <c r="BP877" s="79"/>
      <c r="BQ877" s="79"/>
      <c r="BR877" s="79"/>
    </row>
    <row r="878" spans="2:70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  <c r="AA878" s="79"/>
      <c r="AB878" s="79"/>
      <c r="AC878" s="79"/>
      <c r="AD878" s="79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08"/>
      <c r="AW878" s="108"/>
      <c r="AX878" s="108"/>
      <c r="AY878" s="108"/>
      <c r="AZ878" s="108"/>
      <c r="BA878" s="108"/>
      <c r="BB878" s="108"/>
      <c r="BC878" s="108"/>
      <c r="BD878" s="108"/>
      <c r="BG878" s="79"/>
      <c r="BK878" s="79"/>
      <c r="BL878" s="79"/>
      <c r="BM878" s="79"/>
      <c r="BN878" s="79"/>
      <c r="BO878" s="79"/>
      <c r="BP878" s="79"/>
      <c r="BQ878" s="79"/>
      <c r="BR878" s="79"/>
    </row>
    <row r="879" spans="2:70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  <c r="AA879" s="79"/>
      <c r="AB879" s="79"/>
      <c r="AC879" s="79"/>
      <c r="AD879" s="79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08"/>
      <c r="AW879" s="108"/>
      <c r="AX879" s="108"/>
      <c r="AY879" s="108"/>
      <c r="AZ879" s="108"/>
      <c r="BA879" s="108"/>
      <c r="BB879" s="108"/>
      <c r="BC879" s="108"/>
      <c r="BD879" s="108"/>
      <c r="BG879" s="79"/>
      <c r="BK879" s="79"/>
      <c r="BL879" s="79"/>
      <c r="BM879" s="79"/>
      <c r="BN879" s="79"/>
      <c r="BO879" s="79"/>
      <c r="BP879" s="79"/>
      <c r="BQ879" s="79"/>
      <c r="BR879" s="79"/>
    </row>
    <row r="880" spans="2:70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  <c r="AA880" s="79"/>
      <c r="AB880" s="79"/>
      <c r="AC880" s="79"/>
      <c r="AD880" s="79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08"/>
      <c r="AW880" s="108"/>
      <c r="AX880" s="108"/>
      <c r="AY880" s="108"/>
      <c r="AZ880" s="108"/>
      <c r="BA880" s="108"/>
      <c r="BB880" s="108"/>
      <c r="BC880" s="108"/>
      <c r="BD880" s="108"/>
      <c r="BG880" s="79"/>
      <c r="BK880" s="79"/>
      <c r="BL880" s="79"/>
      <c r="BM880" s="79"/>
      <c r="BN880" s="79"/>
      <c r="BO880" s="79"/>
      <c r="BP880" s="79"/>
      <c r="BQ880" s="79"/>
      <c r="BR880" s="79"/>
    </row>
    <row r="881" spans="2:70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08"/>
      <c r="AW881" s="108"/>
      <c r="AX881" s="108"/>
      <c r="AY881" s="108"/>
      <c r="AZ881" s="108"/>
      <c r="BA881" s="108"/>
      <c r="BB881" s="108"/>
      <c r="BC881" s="108"/>
      <c r="BD881" s="108"/>
      <c r="BG881" s="79"/>
      <c r="BK881" s="79"/>
      <c r="BL881" s="79"/>
      <c r="BM881" s="79"/>
      <c r="BN881" s="79"/>
      <c r="BO881" s="79"/>
      <c r="BP881" s="79"/>
      <c r="BQ881" s="79"/>
      <c r="BR881" s="79"/>
    </row>
    <row r="882" spans="2:70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08"/>
      <c r="AW882" s="108"/>
      <c r="AX882" s="108"/>
      <c r="AY882" s="108"/>
      <c r="AZ882" s="108"/>
      <c r="BA882" s="108"/>
      <c r="BB882" s="108"/>
      <c r="BC882" s="108"/>
      <c r="BD882" s="108"/>
      <c r="BG882" s="79"/>
      <c r="BK882" s="79"/>
      <c r="BL882" s="79"/>
      <c r="BM882" s="79"/>
      <c r="BN882" s="79"/>
      <c r="BO882" s="79"/>
      <c r="BP882" s="79"/>
      <c r="BQ882" s="79"/>
      <c r="BR882" s="79"/>
    </row>
    <row r="883" spans="2:70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08"/>
      <c r="AW883" s="108"/>
      <c r="AX883" s="108"/>
      <c r="AY883" s="108"/>
      <c r="AZ883" s="108"/>
      <c r="BA883" s="108"/>
      <c r="BB883" s="108"/>
      <c r="BC883" s="108"/>
      <c r="BD883" s="108"/>
      <c r="BG883" s="79"/>
      <c r="BK883" s="79"/>
      <c r="BL883" s="79"/>
      <c r="BM883" s="79"/>
      <c r="BN883" s="79"/>
      <c r="BO883" s="79"/>
      <c r="BP883" s="79"/>
      <c r="BQ883" s="79"/>
      <c r="BR883" s="79"/>
    </row>
    <row r="884" spans="2:70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08"/>
      <c r="AW884" s="108"/>
      <c r="AX884" s="108"/>
      <c r="AY884" s="108"/>
      <c r="AZ884" s="108"/>
      <c r="BA884" s="108"/>
      <c r="BB884" s="108"/>
      <c r="BC884" s="108"/>
      <c r="BD884" s="108"/>
      <c r="BG884" s="79"/>
      <c r="BK884" s="79"/>
      <c r="BL884" s="79"/>
      <c r="BM884" s="79"/>
      <c r="BN884" s="79"/>
      <c r="BO884" s="79"/>
      <c r="BP884" s="79"/>
      <c r="BQ884" s="79"/>
      <c r="BR884" s="79"/>
    </row>
    <row r="885" spans="2:70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08"/>
      <c r="AW885" s="108"/>
      <c r="AX885" s="108"/>
      <c r="AY885" s="108"/>
      <c r="AZ885" s="108"/>
      <c r="BA885" s="108"/>
      <c r="BB885" s="108"/>
      <c r="BC885" s="108"/>
      <c r="BD885" s="108"/>
      <c r="BG885" s="79"/>
      <c r="BK885" s="79"/>
      <c r="BL885" s="79"/>
      <c r="BM885" s="79"/>
      <c r="BN885" s="79"/>
      <c r="BO885" s="79"/>
      <c r="BP885" s="79"/>
      <c r="BQ885" s="79"/>
      <c r="BR885" s="79"/>
    </row>
    <row r="886" spans="2:70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08"/>
      <c r="AW886" s="108"/>
      <c r="AX886" s="108"/>
      <c r="AY886" s="108"/>
      <c r="AZ886" s="108"/>
      <c r="BA886" s="108"/>
      <c r="BB886" s="108"/>
      <c r="BC886" s="108"/>
      <c r="BD886" s="108"/>
      <c r="BG886" s="79"/>
      <c r="BK886" s="79"/>
      <c r="BL886" s="79"/>
      <c r="BM886" s="79"/>
      <c r="BN886" s="79"/>
      <c r="BO886" s="79"/>
      <c r="BP886" s="79"/>
      <c r="BQ886" s="79"/>
      <c r="BR886" s="79"/>
    </row>
    <row r="887" spans="2:70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08"/>
      <c r="AW887" s="108"/>
      <c r="AX887" s="108"/>
      <c r="AY887" s="108"/>
      <c r="AZ887" s="108"/>
      <c r="BA887" s="108"/>
      <c r="BB887" s="108"/>
      <c r="BC887" s="108"/>
      <c r="BD887" s="108"/>
      <c r="BG887" s="79"/>
      <c r="BK887" s="79"/>
      <c r="BL887" s="79"/>
      <c r="BM887" s="79"/>
      <c r="BN887" s="79"/>
      <c r="BO887" s="79"/>
      <c r="BP887" s="79"/>
      <c r="BQ887" s="79"/>
      <c r="BR887" s="79"/>
    </row>
    <row r="888" spans="2:70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08"/>
      <c r="AW888" s="108"/>
      <c r="AX888" s="108"/>
      <c r="AY888" s="108"/>
      <c r="AZ888" s="108"/>
      <c r="BA888" s="108"/>
      <c r="BB888" s="108"/>
      <c r="BC888" s="108"/>
      <c r="BD888" s="108"/>
      <c r="BG888" s="79"/>
      <c r="BK888" s="79"/>
      <c r="BL888" s="79"/>
      <c r="BM888" s="79"/>
      <c r="BN888" s="79"/>
      <c r="BO888" s="79"/>
      <c r="BP888" s="79"/>
      <c r="BQ888" s="79"/>
      <c r="BR888" s="79"/>
    </row>
    <row r="889" spans="2:70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08"/>
      <c r="AW889" s="108"/>
      <c r="AX889" s="108"/>
      <c r="AY889" s="108"/>
      <c r="AZ889" s="108"/>
      <c r="BA889" s="108"/>
      <c r="BB889" s="108"/>
      <c r="BC889" s="108"/>
      <c r="BD889" s="108"/>
      <c r="BG889" s="79"/>
      <c r="BK889" s="79"/>
      <c r="BL889" s="79"/>
      <c r="BM889" s="79"/>
      <c r="BN889" s="79"/>
      <c r="BO889" s="79"/>
      <c r="BP889" s="79"/>
      <c r="BQ889" s="79"/>
      <c r="BR889" s="79"/>
    </row>
    <row r="890" spans="2:70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  <c r="AW890" s="108"/>
      <c r="AX890" s="108"/>
      <c r="AY890" s="108"/>
      <c r="AZ890" s="108"/>
      <c r="BA890" s="108"/>
      <c r="BB890" s="108"/>
      <c r="BC890" s="108"/>
      <c r="BD890" s="108"/>
      <c r="BG890" s="79"/>
      <c r="BK890" s="79"/>
      <c r="BL890" s="79"/>
      <c r="BM890" s="79"/>
      <c r="BN890" s="79"/>
      <c r="BO890" s="79"/>
      <c r="BP890" s="79"/>
      <c r="BQ890" s="79"/>
      <c r="BR890" s="79"/>
    </row>
    <row r="891" spans="2:70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08"/>
      <c r="AW891" s="108"/>
      <c r="AX891" s="108"/>
      <c r="AY891" s="108"/>
      <c r="AZ891" s="108"/>
      <c r="BA891" s="108"/>
      <c r="BB891" s="108"/>
      <c r="BC891" s="108"/>
      <c r="BD891" s="108"/>
      <c r="BG891" s="79"/>
      <c r="BK891" s="79"/>
      <c r="BL891" s="79"/>
      <c r="BM891" s="79"/>
      <c r="BN891" s="79"/>
      <c r="BO891" s="79"/>
      <c r="BP891" s="79"/>
      <c r="BQ891" s="79"/>
      <c r="BR891" s="79"/>
    </row>
    <row r="892" spans="2:70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08"/>
      <c r="AW892" s="108"/>
      <c r="AX892" s="108"/>
      <c r="AY892" s="108"/>
      <c r="AZ892" s="108"/>
      <c r="BA892" s="108"/>
      <c r="BB892" s="108"/>
      <c r="BC892" s="108"/>
      <c r="BD892" s="108"/>
      <c r="BG892" s="79"/>
      <c r="BK892" s="79"/>
      <c r="BL892" s="79"/>
      <c r="BM892" s="79"/>
      <c r="BN892" s="79"/>
      <c r="BO892" s="79"/>
      <c r="BP892" s="79"/>
      <c r="BQ892" s="79"/>
      <c r="BR892" s="79"/>
    </row>
    <row r="893" spans="2:70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08"/>
      <c r="AW893" s="108"/>
      <c r="AX893" s="108"/>
      <c r="AY893" s="108"/>
      <c r="AZ893" s="108"/>
      <c r="BA893" s="108"/>
      <c r="BB893" s="108"/>
      <c r="BC893" s="108"/>
      <c r="BD893" s="108"/>
      <c r="BG893" s="79"/>
      <c r="BK893" s="79"/>
      <c r="BL893" s="79"/>
      <c r="BM893" s="79"/>
      <c r="BN893" s="79"/>
      <c r="BO893" s="79"/>
      <c r="BP893" s="79"/>
      <c r="BQ893" s="79"/>
      <c r="BR893" s="79"/>
    </row>
    <row r="894" spans="2:70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08"/>
      <c r="AW894" s="108"/>
      <c r="AX894" s="108"/>
      <c r="AY894" s="108"/>
      <c r="AZ894" s="108"/>
      <c r="BA894" s="108"/>
      <c r="BB894" s="108"/>
      <c r="BC894" s="108"/>
      <c r="BD894" s="108"/>
      <c r="BG894" s="79"/>
      <c r="BK894" s="79"/>
      <c r="BL894" s="79"/>
      <c r="BM894" s="79"/>
      <c r="BN894" s="79"/>
      <c r="BO894" s="79"/>
      <c r="BP894" s="79"/>
      <c r="BQ894" s="79"/>
      <c r="BR894" s="79"/>
    </row>
    <row r="895" spans="2:70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08"/>
      <c r="AW895" s="108"/>
      <c r="AX895" s="108"/>
      <c r="AY895" s="108"/>
      <c r="AZ895" s="108"/>
      <c r="BA895" s="108"/>
      <c r="BB895" s="108"/>
      <c r="BC895" s="108"/>
      <c r="BD895" s="108"/>
      <c r="BG895" s="79"/>
      <c r="BK895" s="79"/>
      <c r="BL895" s="79"/>
      <c r="BM895" s="79"/>
      <c r="BN895" s="79"/>
      <c r="BO895" s="79"/>
      <c r="BP895" s="79"/>
      <c r="BQ895" s="79"/>
      <c r="BR895" s="79"/>
    </row>
    <row r="896" spans="2:70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08"/>
      <c r="AW896" s="108"/>
      <c r="AX896" s="108"/>
      <c r="AY896" s="108"/>
      <c r="AZ896" s="108"/>
      <c r="BA896" s="108"/>
      <c r="BB896" s="108"/>
      <c r="BC896" s="108"/>
      <c r="BD896" s="108"/>
      <c r="BG896" s="79"/>
      <c r="BK896" s="79"/>
      <c r="BL896" s="79"/>
      <c r="BM896" s="79"/>
      <c r="BN896" s="79"/>
      <c r="BO896" s="79"/>
      <c r="BP896" s="79"/>
      <c r="BQ896" s="79"/>
      <c r="BR896" s="79"/>
    </row>
    <row r="897" spans="2:70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  <c r="AW897" s="108"/>
      <c r="AX897" s="108"/>
      <c r="AY897" s="108"/>
      <c r="AZ897" s="108"/>
      <c r="BA897" s="108"/>
      <c r="BB897" s="108"/>
      <c r="BC897" s="108"/>
      <c r="BD897" s="108"/>
      <c r="BG897" s="79"/>
      <c r="BK897" s="79"/>
      <c r="BL897" s="79"/>
      <c r="BM897" s="79"/>
      <c r="BN897" s="79"/>
      <c r="BO897" s="79"/>
      <c r="BP897" s="79"/>
      <c r="BQ897" s="79"/>
      <c r="BR897" s="79"/>
    </row>
    <row r="898" spans="2:70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  <c r="AW898" s="108"/>
      <c r="AX898" s="108"/>
      <c r="AY898" s="108"/>
      <c r="AZ898" s="108"/>
      <c r="BA898" s="108"/>
      <c r="BB898" s="108"/>
      <c r="BC898" s="108"/>
      <c r="BD898" s="108"/>
      <c r="BG898" s="79"/>
      <c r="BK898" s="79"/>
      <c r="BL898" s="79"/>
      <c r="BM898" s="79"/>
      <c r="BN898" s="79"/>
      <c r="BO898" s="79"/>
      <c r="BP898" s="79"/>
      <c r="BQ898" s="79"/>
      <c r="BR898" s="79"/>
    </row>
    <row r="899" spans="2:70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08"/>
      <c r="AW899" s="108"/>
      <c r="AX899" s="108"/>
      <c r="AY899" s="108"/>
      <c r="AZ899" s="108"/>
      <c r="BA899" s="108"/>
      <c r="BB899" s="108"/>
      <c r="BC899" s="108"/>
      <c r="BD899" s="108"/>
      <c r="BG899" s="79"/>
      <c r="BK899" s="79"/>
      <c r="BL899" s="79"/>
      <c r="BM899" s="79"/>
      <c r="BN899" s="79"/>
      <c r="BO899" s="79"/>
      <c r="BP899" s="79"/>
      <c r="BQ899" s="79"/>
      <c r="BR899" s="79"/>
    </row>
    <row r="900" spans="2:70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08"/>
      <c r="AW900" s="108"/>
      <c r="AX900" s="108"/>
      <c r="AY900" s="108"/>
      <c r="AZ900" s="108"/>
      <c r="BA900" s="108"/>
      <c r="BB900" s="108"/>
      <c r="BC900" s="108"/>
      <c r="BD900" s="108"/>
      <c r="BG900" s="79"/>
      <c r="BK900" s="79"/>
      <c r="BL900" s="79"/>
      <c r="BM900" s="79"/>
      <c r="BN900" s="79"/>
      <c r="BO900" s="79"/>
      <c r="BP900" s="79"/>
      <c r="BQ900" s="79"/>
      <c r="BR900" s="79"/>
    </row>
    <row r="901" spans="2:70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08"/>
      <c r="AW901" s="108"/>
      <c r="AX901" s="108"/>
      <c r="AY901" s="108"/>
      <c r="AZ901" s="108"/>
      <c r="BA901" s="108"/>
      <c r="BB901" s="108"/>
      <c r="BC901" s="108"/>
      <c r="BD901" s="108"/>
      <c r="BG901" s="79"/>
      <c r="BK901" s="79"/>
      <c r="BL901" s="79"/>
      <c r="BM901" s="79"/>
      <c r="BN901" s="79"/>
      <c r="BO901" s="79"/>
      <c r="BP901" s="79"/>
      <c r="BQ901" s="79"/>
      <c r="BR901" s="79"/>
    </row>
    <row r="902" spans="2:70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08"/>
      <c r="AW902" s="108"/>
      <c r="AX902" s="108"/>
      <c r="AY902" s="108"/>
      <c r="AZ902" s="108"/>
      <c r="BA902" s="108"/>
      <c r="BB902" s="108"/>
      <c r="BC902" s="108"/>
      <c r="BD902" s="108"/>
      <c r="BG902" s="79"/>
      <c r="BK902" s="79"/>
      <c r="BL902" s="79"/>
      <c r="BM902" s="79"/>
      <c r="BN902" s="79"/>
      <c r="BO902" s="79"/>
      <c r="BP902" s="79"/>
      <c r="BQ902" s="79"/>
      <c r="BR902" s="79"/>
    </row>
    <row r="903" spans="2:70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  <c r="AW903" s="108"/>
      <c r="AX903" s="108"/>
      <c r="AY903" s="108"/>
      <c r="AZ903" s="108"/>
      <c r="BA903" s="108"/>
      <c r="BB903" s="108"/>
      <c r="BC903" s="108"/>
      <c r="BD903" s="108"/>
      <c r="BG903" s="79"/>
      <c r="BK903" s="79"/>
      <c r="BL903" s="79"/>
      <c r="BM903" s="79"/>
      <c r="BN903" s="79"/>
      <c r="BO903" s="79"/>
      <c r="BP903" s="79"/>
      <c r="BQ903" s="79"/>
      <c r="BR903" s="79"/>
    </row>
    <row r="904" spans="2:70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  <c r="AW904" s="108"/>
      <c r="AX904" s="108"/>
      <c r="AY904" s="108"/>
      <c r="AZ904" s="108"/>
      <c r="BA904" s="108"/>
      <c r="BB904" s="108"/>
      <c r="BC904" s="108"/>
      <c r="BD904" s="108"/>
      <c r="BG904" s="79"/>
      <c r="BK904" s="79"/>
      <c r="BL904" s="79"/>
      <c r="BM904" s="79"/>
      <c r="BN904" s="79"/>
      <c r="BO904" s="79"/>
      <c r="BP904" s="79"/>
      <c r="BQ904" s="79"/>
      <c r="BR904" s="79"/>
    </row>
    <row r="905" spans="2:70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08"/>
      <c r="AW905" s="108"/>
      <c r="AX905" s="108"/>
      <c r="AY905" s="108"/>
      <c r="AZ905" s="108"/>
      <c r="BA905" s="108"/>
      <c r="BB905" s="108"/>
      <c r="BC905" s="108"/>
      <c r="BD905" s="108"/>
      <c r="BG905" s="79"/>
      <c r="BK905" s="79"/>
      <c r="BL905" s="79"/>
      <c r="BM905" s="79"/>
      <c r="BN905" s="79"/>
      <c r="BO905" s="79"/>
      <c r="BP905" s="79"/>
      <c r="BQ905" s="79"/>
      <c r="BR905" s="79"/>
    </row>
    <row r="906" spans="2:70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08"/>
      <c r="AW906" s="108"/>
      <c r="AX906" s="108"/>
      <c r="AY906" s="108"/>
      <c r="AZ906" s="108"/>
      <c r="BA906" s="108"/>
      <c r="BB906" s="108"/>
      <c r="BC906" s="108"/>
      <c r="BD906" s="108"/>
      <c r="BG906" s="79"/>
      <c r="BK906" s="79"/>
      <c r="BL906" s="79"/>
      <c r="BM906" s="79"/>
      <c r="BN906" s="79"/>
      <c r="BO906" s="79"/>
      <c r="BP906" s="79"/>
      <c r="BQ906" s="79"/>
      <c r="BR906" s="79"/>
    </row>
    <row r="907" spans="2:70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08"/>
      <c r="AW907" s="108"/>
      <c r="AX907" s="108"/>
      <c r="AY907" s="108"/>
      <c r="AZ907" s="108"/>
      <c r="BA907" s="108"/>
      <c r="BB907" s="108"/>
      <c r="BC907" s="108"/>
      <c r="BD907" s="108"/>
      <c r="BG907" s="79"/>
      <c r="BK907" s="79"/>
      <c r="BL907" s="79"/>
      <c r="BM907" s="79"/>
      <c r="BN907" s="79"/>
      <c r="BO907" s="79"/>
      <c r="BP907" s="79"/>
      <c r="BQ907" s="79"/>
      <c r="BR907" s="79"/>
    </row>
    <row r="908" spans="2:70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08"/>
      <c r="AW908" s="108"/>
      <c r="AX908" s="108"/>
      <c r="AY908" s="108"/>
      <c r="AZ908" s="108"/>
      <c r="BA908" s="108"/>
      <c r="BB908" s="108"/>
      <c r="BC908" s="108"/>
      <c r="BD908" s="108"/>
      <c r="BG908" s="79"/>
      <c r="BK908" s="79"/>
      <c r="BL908" s="79"/>
      <c r="BM908" s="79"/>
      <c r="BN908" s="79"/>
      <c r="BO908" s="79"/>
      <c r="BP908" s="79"/>
      <c r="BQ908" s="79"/>
      <c r="BR908" s="79"/>
    </row>
    <row r="909" spans="2:70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08"/>
      <c r="AW909" s="108"/>
      <c r="AX909" s="108"/>
      <c r="AY909" s="108"/>
      <c r="AZ909" s="108"/>
      <c r="BA909" s="108"/>
      <c r="BB909" s="108"/>
      <c r="BC909" s="108"/>
      <c r="BD909" s="108"/>
      <c r="BG909" s="79"/>
      <c r="BK909" s="79"/>
      <c r="BL909" s="79"/>
      <c r="BM909" s="79"/>
      <c r="BN909" s="79"/>
      <c r="BO909" s="79"/>
      <c r="BP909" s="79"/>
      <c r="BQ909" s="79"/>
      <c r="BR909" s="79"/>
    </row>
    <row r="910" spans="2:70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08"/>
      <c r="AW910" s="108"/>
      <c r="AX910" s="108"/>
      <c r="AY910" s="108"/>
      <c r="AZ910" s="108"/>
      <c r="BA910" s="108"/>
      <c r="BB910" s="108"/>
      <c r="BC910" s="108"/>
      <c r="BD910" s="108"/>
      <c r="BG910" s="79"/>
      <c r="BK910" s="79"/>
      <c r="BL910" s="79"/>
      <c r="BM910" s="79"/>
      <c r="BN910" s="79"/>
      <c r="BO910" s="79"/>
      <c r="BP910" s="79"/>
      <c r="BQ910" s="79"/>
      <c r="BR910" s="79"/>
    </row>
    <row r="911" spans="2:70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08"/>
      <c r="AW911" s="108"/>
      <c r="AX911" s="108"/>
      <c r="AY911" s="108"/>
      <c r="AZ911" s="108"/>
      <c r="BA911" s="108"/>
      <c r="BB911" s="108"/>
      <c r="BC911" s="108"/>
      <c r="BD911" s="108"/>
      <c r="BG911" s="79"/>
      <c r="BK911" s="79"/>
      <c r="BL911" s="79"/>
      <c r="BM911" s="79"/>
      <c r="BN911" s="79"/>
      <c r="BO911" s="79"/>
      <c r="BP911" s="79"/>
      <c r="BQ911" s="79"/>
      <c r="BR911" s="79"/>
    </row>
    <row r="912" spans="2:70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08"/>
      <c r="AW912" s="108"/>
      <c r="AX912" s="108"/>
      <c r="AY912" s="108"/>
      <c r="AZ912" s="108"/>
      <c r="BA912" s="108"/>
      <c r="BB912" s="108"/>
      <c r="BC912" s="108"/>
      <c r="BD912" s="108"/>
      <c r="BG912" s="79"/>
      <c r="BK912" s="79"/>
      <c r="BL912" s="79"/>
      <c r="BM912" s="79"/>
      <c r="BN912" s="79"/>
      <c r="BO912" s="79"/>
      <c r="BP912" s="79"/>
      <c r="BQ912" s="79"/>
      <c r="BR912" s="79"/>
    </row>
    <row r="913" spans="2:70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08"/>
      <c r="AW913" s="108"/>
      <c r="AX913" s="108"/>
      <c r="AY913" s="108"/>
      <c r="AZ913" s="108"/>
      <c r="BA913" s="108"/>
      <c r="BB913" s="108"/>
      <c r="BC913" s="108"/>
      <c r="BD913" s="108"/>
      <c r="BG913" s="79"/>
      <c r="BK913" s="79"/>
      <c r="BL913" s="79"/>
      <c r="BM913" s="79"/>
      <c r="BN913" s="79"/>
      <c r="BO913" s="79"/>
      <c r="BP913" s="79"/>
      <c r="BQ913" s="79"/>
      <c r="BR913" s="79"/>
    </row>
    <row r="914" spans="2:70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08"/>
      <c r="AW914" s="108"/>
      <c r="AX914" s="108"/>
      <c r="AY914" s="108"/>
      <c r="AZ914" s="108"/>
      <c r="BA914" s="108"/>
      <c r="BB914" s="108"/>
      <c r="BC914" s="108"/>
      <c r="BD914" s="108"/>
      <c r="BG914" s="79"/>
      <c r="BK914" s="79"/>
      <c r="BL914" s="79"/>
      <c r="BM914" s="79"/>
      <c r="BN914" s="79"/>
      <c r="BO914" s="79"/>
      <c r="BP914" s="79"/>
      <c r="BQ914" s="79"/>
      <c r="BR914" s="79"/>
    </row>
    <row r="915" spans="2:70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08"/>
      <c r="AW915" s="108"/>
      <c r="AX915" s="108"/>
      <c r="AY915" s="108"/>
      <c r="AZ915" s="108"/>
      <c r="BA915" s="108"/>
      <c r="BB915" s="108"/>
      <c r="BC915" s="108"/>
      <c r="BD915" s="108"/>
      <c r="BG915" s="79"/>
      <c r="BK915" s="79"/>
      <c r="BL915" s="79"/>
      <c r="BM915" s="79"/>
      <c r="BN915" s="79"/>
      <c r="BO915" s="79"/>
      <c r="BP915" s="79"/>
      <c r="BQ915" s="79"/>
      <c r="BR915" s="79"/>
    </row>
    <row r="916" spans="2:70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08"/>
      <c r="AW916" s="108"/>
      <c r="AX916" s="108"/>
      <c r="AY916" s="108"/>
      <c r="AZ916" s="108"/>
      <c r="BA916" s="108"/>
      <c r="BB916" s="108"/>
      <c r="BC916" s="108"/>
      <c r="BD916" s="108"/>
      <c r="BG916" s="79"/>
      <c r="BK916" s="79"/>
      <c r="BL916" s="79"/>
      <c r="BM916" s="79"/>
      <c r="BN916" s="79"/>
      <c r="BO916" s="79"/>
      <c r="BP916" s="79"/>
      <c r="BQ916" s="79"/>
      <c r="BR916" s="79"/>
    </row>
    <row r="917" spans="2:70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08"/>
      <c r="AW917" s="108"/>
      <c r="AX917" s="108"/>
      <c r="AY917" s="108"/>
      <c r="AZ917" s="108"/>
      <c r="BA917" s="108"/>
      <c r="BB917" s="108"/>
      <c r="BC917" s="108"/>
      <c r="BD917" s="108"/>
      <c r="BG917" s="79"/>
      <c r="BK917" s="79"/>
      <c r="BL917" s="79"/>
      <c r="BM917" s="79"/>
      <c r="BN917" s="79"/>
      <c r="BO917" s="79"/>
      <c r="BP917" s="79"/>
      <c r="BQ917" s="79"/>
      <c r="BR917" s="79"/>
    </row>
    <row r="918" spans="2:70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08"/>
      <c r="AW918" s="108"/>
      <c r="AX918" s="108"/>
      <c r="AY918" s="108"/>
      <c r="AZ918" s="108"/>
      <c r="BA918" s="108"/>
      <c r="BB918" s="108"/>
      <c r="BC918" s="108"/>
      <c r="BD918" s="108"/>
      <c r="BG918" s="79"/>
      <c r="BK918" s="79"/>
      <c r="BL918" s="79"/>
      <c r="BM918" s="79"/>
      <c r="BN918" s="79"/>
      <c r="BO918" s="79"/>
      <c r="BP918" s="79"/>
      <c r="BQ918" s="79"/>
      <c r="BR918" s="79"/>
    </row>
    <row r="919" spans="2:70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08"/>
      <c r="AW919" s="108"/>
      <c r="AX919" s="108"/>
      <c r="AY919" s="108"/>
      <c r="AZ919" s="108"/>
      <c r="BA919" s="108"/>
      <c r="BB919" s="108"/>
      <c r="BC919" s="108"/>
      <c r="BD919" s="108"/>
      <c r="BG919" s="79"/>
      <c r="BK919" s="79"/>
      <c r="BL919" s="79"/>
      <c r="BM919" s="79"/>
      <c r="BN919" s="79"/>
      <c r="BO919" s="79"/>
      <c r="BP919" s="79"/>
      <c r="BQ919" s="79"/>
      <c r="BR919" s="79"/>
    </row>
    <row r="920" spans="2:70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08"/>
      <c r="AW920" s="108"/>
      <c r="AX920" s="108"/>
      <c r="AY920" s="108"/>
      <c r="AZ920" s="108"/>
      <c r="BA920" s="108"/>
      <c r="BB920" s="108"/>
      <c r="BC920" s="108"/>
      <c r="BD920" s="108"/>
      <c r="BG920" s="79"/>
      <c r="BK920" s="79"/>
      <c r="BL920" s="79"/>
      <c r="BM920" s="79"/>
      <c r="BN920" s="79"/>
      <c r="BO920" s="79"/>
      <c r="BP920" s="79"/>
      <c r="BQ920" s="79"/>
      <c r="BR920" s="79"/>
    </row>
    <row r="921" spans="2:70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08"/>
      <c r="AW921" s="108"/>
      <c r="AX921" s="108"/>
      <c r="AY921" s="108"/>
      <c r="AZ921" s="108"/>
      <c r="BA921" s="108"/>
      <c r="BB921" s="108"/>
      <c r="BC921" s="108"/>
      <c r="BD921" s="108"/>
      <c r="BG921" s="79"/>
      <c r="BK921" s="79"/>
      <c r="BL921" s="79"/>
      <c r="BM921" s="79"/>
      <c r="BN921" s="79"/>
      <c r="BO921" s="79"/>
      <c r="BP921" s="79"/>
      <c r="BQ921" s="79"/>
      <c r="BR921" s="79"/>
    </row>
    <row r="922" spans="2:70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08"/>
      <c r="AW922" s="108"/>
      <c r="AX922" s="108"/>
      <c r="AY922" s="108"/>
      <c r="AZ922" s="108"/>
      <c r="BA922" s="108"/>
      <c r="BB922" s="108"/>
      <c r="BC922" s="108"/>
      <c r="BD922" s="108"/>
      <c r="BG922" s="79"/>
      <c r="BK922" s="79"/>
      <c r="BL922" s="79"/>
      <c r="BM922" s="79"/>
      <c r="BN922" s="79"/>
      <c r="BO922" s="79"/>
      <c r="BP922" s="79"/>
      <c r="BQ922" s="79"/>
      <c r="BR922" s="79"/>
    </row>
    <row r="923" spans="2:70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08"/>
      <c r="AW923" s="108"/>
      <c r="AX923" s="108"/>
      <c r="AY923" s="108"/>
      <c r="AZ923" s="108"/>
      <c r="BA923" s="108"/>
      <c r="BB923" s="108"/>
      <c r="BC923" s="108"/>
      <c r="BD923" s="108"/>
      <c r="BG923" s="79"/>
      <c r="BK923" s="79"/>
      <c r="BL923" s="79"/>
      <c r="BM923" s="79"/>
      <c r="BN923" s="79"/>
      <c r="BO923" s="79"/>
      <c r="BP923" s="79"/>
      <c r="BQ923" s="79"/>
      <c r="BR923" s="79"/>
    </row>
    <row r="924" spans="2:70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08"/>
      <c r="AW924" s="108"/>
      <c r="AX924" s="108"/>
      <c r="AY924" s="108"/>
      <c r="AZ924" s="108"/>
      <c r="BA924" s="108"/>
      <c r="BB924" s="108"/>
      <c r="BC924" s="108"/>
      <c r="BD924" s="108"/>
      <c r="BG924" s="79"/>
      <c r="BK924" s="79"/>
      <c r="BL924" s="79"/>
      <c r="BM924" s="79"/>
      <c r="BN924" s="79"/>
      <c r="BO924" s="79"/>
      <c r="BP924" s="79"/>
      <c r="BQ924" s="79"/>
      <c r="BR924" s="79"/>
    </row>
    <row r="925" spans="2:70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  <c r="AW925" s="108"/>
      <c r="AX925" s="108"/>
      <c r="AY925" s="108"/>
      <c r="AZ925" s="108"/>
      <c r="BA925" s="108"/>
      <c r="BB925" s="108"/>
      <c r="BC925" s="108"/>
      <c r="BD925" s="108"/>
      <c r="BG925" s="79"/>
      <c r="BK925" s="79"/>
      <c r="BL925" s="79"/>
      <c r="BM925" s="79"/>
      <c r="BN925" s="79"/>
      <c r="BO925" s="79"/>
      <c r="BP925" s="79"/>
      <c r="BQ925" s="79"/>
      <c r="BR925" s="79"/>
    </row>
    <row r="926" spans="2:70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08"/>
      <c r="AW926" s="108"/>
      <c r="AX926" s="108"/>
      <c r="AY926" s="108"/>
      <c r="AZ926" s="108"/>
      <c r="BA926" s="108"/>
      <c r="BB926" s="108"/>
      <c r="BC926" s="108"/>
      <c r="BD926" s="108"/>
      <c r="BG926" s="79"/>
      <c r="BK926" s="79"/>
      <c r="BL926" s="79"/>
      <c r="BM926" s="79"/>
      <c r="BN926" s="79"/>
      <c r="BO926" s="79"/>
      <c r="BP926" s="79"/>
      <c r="BQ926" s="79"/>
      <c r="BR926" s="79"/>
    </row>
    <row r="927" spans="2:70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08"/>
      <c r="AW927" s="108"/>
      <c r="AX927" s="108"/>
      <c r="AY927" s="108"/>
      <c r="AZ927" s="108"/>
      <c r="BA927" s="108"/>
      <c r="BB927" s="108"/>
      <c r="BC927" s="108"/>
      <c r="BD927" s="108"/>
      <c r="BG927" s="79"/>
      <c r="BK927" s="79"/>
      <c r="BL927" s="79"/>
      <c r="BM927" s="79"/>
      <c r="BN927" s="79"/>
      <c r="BO927" s="79"/>
      <c r="BP927" s="79"/>
      <c r="BQ927" s="79"/>
      <c r="BR927" s="79"/>
    </row>
    <row r="928" spans="2:70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  <c r="AW928" s="108"/>
      <c r="AX928" s="108"/>
      <c r="AY928" s="108"/>
      <c r="AZ928" s="108"/>
      <c r="BA928" s="108"/>
      <c r="BB928" s="108"/>
      <c r="BC928" s="108"/>
      <c r="BD928" s="108"/>
      <c r="BG928" s="79"/>
      <c r="BK928" s="79"/>
      <c r="BL928" s="79"/>
      <c r="BM928" s="79"/>
      <c r="BN928" s="79"/>
      <c r="BO928" s="79"/>
      <c r="BP928" s="79"/>
      <c r="BQ928" s="79"/>
      <c r="BR928" s="79"/>
    </row>
    <row r="929" spans="2:70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Y929" s="108"/>
      <c r="AZ929" s="108"/>
      <c r="BA929" s="108"/>
      <c r="BB929" s="108"/>
      <c r="BC929" s="108"/>
      <c r="BD929" s="108"/>
      <c r="BG929" s="79"/>
      <c r="BK929" s="79"/>
      <c r="BL929" s="79"/>
      <c r="BM929" s="79"/>
      <c r="BN929" s="79"/>
      <c r="BO929" s="79"/>
      <c r="BP929" s="79"/>
      <c r="BQ929" s="79"/>
      <c r="BR929" s="79"/>
    </row>
    <row r="930" spans="2:70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  <c r="AW930" s="108"/>
      <c r="AX930" s="108"/>
      <c r="AY930" s="108"/>
      <c r="AZ930" s="108"/>
      <c r="BA930" s="108"/>
      <c r="BB930" s="108"/>
      <c r="BC930" s="108"/>
      <c r="BD930" s="108"/>
      <c r="BG930" s="79"/>
      <c r="BK930" s="79"/>
      <c r="BL930" s="79"/>
      <c r="BM930" s="79"/>
      <c r="BN930" s="79"/>
      <c r="BO930" s="79"/>
      <c r="BP930" s="79"/>
      <c r="BQ930" s="79"/>
      <c r="BR930" s="79"/>
    </row>
    <row r="931" spans="2:70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08"/>
      <c r="AW931" s="108"/>
      <c r="AX931" s="108"/>
      <c r="AY931" s="108"/>
      <c r="AZ931" s="108"/>
      <c r="BA931" s="108"/>
      <c r="BB931" s="108"/>
      <c r="BC931" s="108"/>
      <c r="BD931" s="108"/>
      <c r="BG931" s="79"/>
      <c r="BK931" s="79"/>
      <c r="BL931" s="79"/>
      <c r="BM931" s="79"/>
      <c r="BN931" s="79"/>
      <c r="BO931" s="79"/>
      <c r="BP931" s="79"/>
      <c r="BQ931" s="79"/>
      <c r="BR931" s="79"/>
    </row>
    <row r="932" spans="2:70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08"/>
      <c r="AW932" s="108"/>
      <c r="AX932" s="108"/>
      <c r="AY932" s="108"/>
      <c r="AZ932" s="108"/>
      <c r="BA932" s="108"/>
      <c r="BB932" s="108"/>
      <c r="BC932" s="108"/>
      <c r="BD932" s="108"/>
      <c r="BG932" s="79"/>
      <c r="BK932" s="79"/>
      <c r="BL932" s="79"/>
      <c r="BM932" s="79"/>
      <c r="BN932" s="79"/>
      <c r="BO932" s="79"/>
      <c r="BP932" s="79"/>
      <c r="BQ932" s="79"/>
      <c r="BR932" s="79"/>
    </row>
    <row r="933" spans="2:70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08"/>
      <c r="AW933" s="108"/>
      <c r="AX933" s="108"/>
      <c r="AY933" s="108"/>
      <c r="AZ933" s="108"/>
      <c r="BA933" s="108"/>
      <c r="BB933" s="108"/>
      <c r="BC933" s="108"/>
      <c r="BD933" s="108"/>
      <c r="BG933" s="79"/>
      <c r="BK933" s="79"/>
      <c r="BL933" s="79"/>
      <c r="BM933" s="79"/>
      <c r="BN933" s="79"/>
      <c r="BO933" s="79"/>
      <c r="BP933" s="79"/>
      <c r="BQ933" s="79"/>
      <c r="BR933" s="79"/>
    </row>
    <row r="934" spans="2:70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08"/>
      <c r="AW934" s="108"/>
      <c r="AX934" s="108"/>
      <c r="AY934" s="108"/>
      <c r="AZ934" s="108"/>
      <c r="BA934" s="108"/>
      <c r="BB934" s="108"/>
      <c r="BC934" s="108"/>
      <c r="BD934" s="108"/>
      <c r="BG934" s="79"/>
      <c r="BK934" s="79"/>
      <c r="BL934" s="79"/>
      <c r="BM934" s="79"/>
      <c r="BN934" s="79"/>
      <c r="BO934" s="79"/>
      <c r="BP934" s="79"/>
      <c r="BQ934" s="79"/>
      <c r="BR934" s="79"/>
    </row>
    <row r="935" spans="2:70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08"/>
      <c r="AW935" s="108"/>
      <c r="AX935" s="108"/>
      <c r="AY935" s="108"/>
      <c r="AZ935" s="108"/>
      <c r="BA935" s="108"/>
      <c r="BB935" s="108"/>
      <c r="BC935" s="108"/>
      <c r="BD935" s="108"/>
      <c r="BG935" s="79"/>
      <c r="BK935" s="79"/>
      <c r="BL935" s="79"/>
      <c r="BM935" s="79"/>
      <c r="BN935" s="79"/>
      <c r="BO935" s="79"/>
      <c r="BP935" s="79"/>
      <c r="BQ935" s="79"/>
      <c r="BR935" s="79"/>
    </row>
    <row r="936" spans="2:70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08"/>
      <c r="AW936" s="108"/>
      <c r="AX936" s="108"/>
      <c r="AY936" s="108"/>
      <c r="AZ936" s="108"/>
      <c r="BA936" s="108"/>
      <c r="BB936" s="108"/>
      <c r="BC936" s="108"/>
      <c r="BD936" s="108"/>
      <c r="BG936" s="79"/>
      <c r="BK936" s="79"/>
      <c r="BL936" s="79"/>
      <c r="BM936" s="79"/>
      <c r="BN936" s="79"/>
      <c r="BO936" s="79"/>
      <c r="BP936" s="79"/>
      <c r="BQ936" s="79"/>
      <c r="BR936" s="79"/>
    </row>
    <row r="937" spans="2:70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08"/>
      <c r="AW937" s="108"/>
      <c r="AX937" s="108"/>
      <c r="AY937" s="108"/>
      <c r="AZ937" s="108"/>
      <c r="BA937" s="108"/>
      <c r="BB937" s="108"/>
      <c r="BC937" s="108"/>
      <c r="BD937" s="108"/>
      <c r="BG937" s="79"/>
      <c r="BK937" s="79"/>
      <c r="BL937" s="79"/>
      <c r="BM937" s="79"/>
      <c r="BN937" s="79"/>
      <c r="BO937" s="79"/>
      <c r="BP937" s="79"/>
      <c r="BQ937" s="79"/>
      <c r="BR937" s="79"/>
    </row>
    <row r="938" spans="2:70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  <c r="AW938" s="108"/>
      <c r="AX938" s="108"/>
      <c r="AY938" s="108"/>
      <c r="AZ938" s="108"/>
      <c r="BA938" s="108"/>
      <c r="BB938" s="108"/>
      <c r="BC938" s="108"/>
      <c r="BD938" s="108"/>
      <c r="BG938" s="79"/>
      <c r="BK938" s="79"/>
      <c r="BL938" s="79"/>
      <c r="BM938" s="79"/>
      <c r="BN938" s="79"/>
      <c r="BO938" s="79"/>
      <c r="BP938" s="79"/>
      <c r="BQ938" s="79"/>
      <c r="BR938" s="79"/>
    </row>
    <row r="939" spans="2:70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08"/>
      <c r="AW939" s="108"/>
      <c r="AX939" s="108"/>
      <c r="AY939" s="108"/>
      <c r="AZ939" s="108"/>
      <c r="BA939" s="108"/>
      <c r="BB939" s="108"/>
      <c r="BC939" s="108"/>
      <c r="BD939" s="108"/>
      <c r="BG939" s="79"/>
      <c r="BK939" s="79"/>
      <c r="BL939" s="79"/>
      <c r="BM939" s="79"/>
      <c r="BN939" s="79"/>
      <c r="BO939" s="79"/>
      <c r="BP939" s="79"/>
      <c r="BQ939" s="79"/>
      <c r="BR939" s="79"/>
    </row>
    <row r="940" spans="2:70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08"/>
      <c r="AW940" s="108"/>
      <c r="AX940" s="108"/>
      <c r="AY940" s="108"/>
      <c r="AZ940" s="108"/>
      <c r="BA940" s="108"/>
      <c r="BB940" s="108"/>
      <c r="BC940" s="108"/>
      <c r="BD940" s="108"/>
      <c r="BG940" s="79"/>
      <c r="BK940" s="79"/>
      <c r="BL940" s="79"/>
      <c r="BM940" s="79"/>
      <c r="BN940" s="79"/>
      <c r="BO940" s="79"/>
      <c r="BP940" s="79"/>
      <c r="BQ940" s="79"/>
      <c r="BR940" s="79"/>
    </row>
    <row r="941" spans="2:70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08"/>
      <c r="AW941" s="108"/>
      <c r="AX941" s="108"/>
      <c r="AY941" s="108"/>
      <c r="AZ941" s="108"/>
      <c r="BA941" s="108"/>
      <c r="BB941" s="108"/>
      <c r="BC941" s="108"/>
      <c r="BD941" s="108"/>
      <c r="BG941" s="79"/>
      <c r="BK941" s="79"/>
      <c r="BL941" s="79"/>
      <c r="BM941" s="79"/>
      <c r="BN941" s="79"/>
      <c r="BO941" s="79"/>
      <c r="BP941" s="79"/>
      <c r="BQ941" s="79"/>
      <c r="BR941" s="79"/>
    </row>
    <row r="942" spans="2:70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08"/>
      <c r="AW942" s="108"/>
      <c r="AX942" s="108"/>
      <c r="AY942" s="108"/>
      <c r="AZ942" s="108"/>
      <c r="BA942" s="108"/>
      <c r="BB942" s="108"/>
      <c r="BC942" s="108"/>
      <c r="BD942" s="108"/>
      <c r="BG942" s="79"/>
      <c r="BK942" s="79"/>
      <c r="BL942" s="79"/>
      <c r="BM942" s="79"/>
      <c r="BN942" s="79"/>
      <c r="BO942" s="79"/>
      <c r="BP942" s="79"/>
      <c r="BQ942" s="79"/>
      <c r="BR942" s="79"/>
    </row>
    <row r="943" spans="2:70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08"/>
      <c r="AW943" s="108"/>
      <c r="AX943" s="108"/>
      <c r="AY943" s="108"/>
      <c r="AZ943" s="108"/>
      <c r="BA943" s="108"/>
      <c r="BB943" s="108"/>
      <c r="BC943" s="108"/>
      <c r="BD943" s="108"/>
      <c r="BG943" s="79"/>
      <c r="BK943" s="79"/>
      <c r="BL943" s="79"/>
      <c r="BM943" s="79"/>
      <c r="BN943" s="79"/>
      <c r="BO943" s="79"/>
      <c r="BP943" s="79"/>
      <c r="BQ943" s="79"/>
      <c r="BR943" s="79"/>
    </row>
    <row r="944" spans="2:70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08"/>
      <c r="AW944" s="108"/>
      <c r="AX944" s="108"/>
      <c r="AY944" s="108"/>
      <c r="AZ944" s="108"/>
      <c r="BA944" s="108"/>
      <c r="BB944" s="108"/>
      <c r="BC944" s="108"/>
      <c r="BD944" s="108"/>
      <c r="BG944" s="79"/>
      <c r="BK944" s="79"/>
      <c r="BL944" s="79"/>
      <c r="BM944" s="79"/>
      <c r="BN944" s="79"/>
      <c r="BO944" s="79"/>
      <c r="BP944" s="79"/>
      <c r="BQ944" s="79"/>
      <c r="BR944" s="79"/>
    </row>
    <row r="945" spans="2:70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08"/>
      <c r="AW945" s="108"/>
      <c r="AX945" s="108"/>
      <c r="AY945" s="108"/>
      <c r="AZ945" s="108"/>
      <c r="BA945" s="108"/>
      <c r="BB945" s="108"/>
      <c r="BC945" s="108"/>
      <c r="BD945" s="108"/>
      <c r="BG945" s="79"/>
      <c r="BK945" s="79"/>
      <c r="BL945" s="79"/>
      <c r="BM945" s="79"/>
      <c r="BN945" s="79"/>
      <c r="BO945" s="79"/>
      <c r="BP945" s="79"/>
      <c r="BQ945" s="79"/>
      <c r="BR945" s="79"/>
    </row>
    <row r="946" spans="2:70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08"/>
      <c r="AW946" s="108"/>
      <c r="AX946" s="108"/>
      <c r="AY946" s="108"/>
      <c r="AZ946" s="108"/>
      <c r="BA946" s="108"/>
      <c r="BB946" s="108"/>
      <c r="BC946" s="108"/>
      <c r="BD946" s="108"/>
      <c r="BG946" s="79"/>
      <c r="BK946" s="79"/>
      <c r="BL946" s="79"/>
      <c r="BM946" s="79"/>
      <c r="BN946" s="79"/>
      <c r="BO946" s="79"/>
      <c r="BP946" s="79"/>
      <c r="BQ946" s="79"/>
      <c r="BR946" s="79"/>
    </row>
    <row r="947" spans="2:70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08"/>
      <c r="AW947" s="108"/>
      <c r="AX947" s="108"/>
      <c r="AY947" s="108"/>
      <c r="AZ947" s="108"/>
      <c r="BA947" s="108"/>
      <c r="BB947" s="108"/>
      <c r="BC947" s="108"/>
      <c r="BD947" s="108"/>
      <c r="BG947" s="79"/>
      <c r="BK947" s="79"/>
      <c r="BL947" s="79"/>
      <c r="BM947" s="79"/>
      <c r="BN947" s="79"/>
      <c r="BO947" s="79"/>
      <c r="BP947" s="79"/>
      <c r="BQ947" s="79"/>
      <c r="BR947" s="79"/>
    </row>
    <row r="948" spans="2:70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08"/>
      <c r="AW948" s="108"/>
      <c r="AX948" s="108"/>
      <c r="AY948" s="108"/>
      <c r="AZ948" s="108"/>
      <c r="BA948" s="108"/>
      <c r="BB948" s="108"/>
      <c r="BC948" s="108"/>
      <c r="BD948" s="108"/>
      <c r="BG948" s="79"/>
      <c r="BK948" s="79"/>
      <c r="BL948" s="79"/>
      <c r="BM948" s="79"/>
      <c r="BN948" s="79"/>
      <c r="BO948" s="79"/>
      <c r="BP948" s="79"/>
      <c r="BQ948" s="79"/>
      <c r="BR948" s="79"/>
    </row>
    <row r="949" spans="2:70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08"/>
      <c r="AW949" s="108"/>
      <c r="AX949" s="108"/>
      <c r="AY949" s="108"/>
      <c r="AZ949" s="108"/>
      <c r="BA949" s="108"/>
      <c r="BB949" s="108"/>
      <c r="BC949" s="108"/>
      <c r="BD949" s="108"/>
      <c r="BG949" s="79"/>
      <c r="BK949" s="79"/>
      <c r="BL949" s="79"/>
      <c r="BM949" s="79"/>
      <c r="BN949" s="79"/>
      <c r="BO949" s="79"/>
      <c r="BP949" s="79"/>
      <c r="BQ949" s="79"/>
      <c r="BR949" s="79"/>
    </row>
    <row r="950" spans="2:70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08"/>
      <c r="AW950" s="108"/>
      <c r="AX950" s="108"/>
      <c r="AY950" s="108"/>
      <c r="AZ950" s="108"/>
      <c r="BA950" s="108"/>
      <c r="BB950" s="108"/>
      <c r="BC950" s="108"/>
      <c r="BD950" s="108"/>
      <c r="BG950" s="79"/>
      <c r="BK950" s="79"/>
      <c r="BL950" s="79"/>
      <c r="BM950" s="79"/>
      <c r="BN950" s="79"/>
      <c r="BO950" s="79"/>
      <c r="BP950" s="79"/>
      <c r="BQ950" s="79"/>
      <c r="BR950" s="79"/>
    </row>
    <row r="951" spans="2:70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08"/>
      <c r="AW951" s="108"/>
      <c r="AX951" s="108"/>
      <c r="AY951" s="108"/>
      <c r="AZ951" s="108"/>
      <c r="BA951" s="108"/>
      <c r="BB951" s="108"/>
      <c r="BC951" s="108"/>
      <c r="BD951" s="108"/>
      <c r="BG951" s="79"/>
      <c r="BK951" s="79"/>
      <c r="BL951" s="79"/>
      <c r="BM951" s="79"/>
      <c r="BN951" s="79"/>
      <c r="BO951" s="79"/>
      <c r="BP951" s="79"/>
      <c r="BQ951" s="79"/>
      <c r="BR951" s="79"/>
    </row>
    <row r="952" spans="2:70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08"/>
      <c r="AW952" s="108"/>
      <c r="AX952" s="108"/>
      <c r="AY952" s="108"/>
      <c r="AZ952" s="108"/>
      <c r="BA952" s="108"/>
      <c r="BB952" s="108"/>
      <c r="BC952" s="108"/>
      <c r="BD952" s="108"/>
      <c r="BG952" s="79"/>
      <c r="BK952" s="79"/>
      <c r="BL952" s="79"/>
      <c r="BM952" s="79"/>
      <c r="BN952" s="79"/>
      <c r="BO952" s="79"/>
      <c r="BP952" s="79"/>
      <c r="BQ952" s="79"/>
      <c r="BR952" s="79"/>
    </row>
    <row r="953" spans="2:70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08"/>
      <c r="AW953" s="108"/>
      <c r="AX953" s="108"/>
      <c r="AY953" s="108"/>
      <c r="AZ953" s="108"/>
      <c r="BA953" s="108"/>
      <c r="BB953" s="108"/>
      <c r="BC953" s="108"/>
      <c r="BD953" s="108"/>
      <c r="BG953" s="79"/>
      <c r="BK953" s="79"/>
      <c r="BL953" s="79"/>
      <c r="BM953" s="79"/>
      <c r="BN953" s="79"/>
      <c r="BO953" s="79"/>
      <c r="BP953" s="79"/>
      <c r="BQ953" s="79"/>
      <c r="BR953" s="79"/>
    </row>
    <row r="954" spans="2:70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08"/>
      <c r="AW954" s="108"/>
      <c r="AX954" s="108"/>
      <c r="AY954" s="108"/>
      <c r="AZ954" s="108"/>
      <c r="BA954" s="108"/>
      <c r="BB954" s="108"/>
      <c r="BC954" s="108"/>
      <c r="BD954" s="108"/>
      <c r="BG954" s="79"/>
      <c r="BK954" s="79"/>
      <c r="BL954" s="79"/>
      <c r="BM954" s="79"/>
      <c r="BN954" s="79"/>
      <c r="BO954" s="79"/>
      <c r="BP954" s="79"/>
      <c r="BQ954" s="79"/>
      <c r="BR954" s="79"/>
    </row>
    <row r="955" spans="2:70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08"/>
      <c r="AW955" s="108"/>
      <c r="AX955" s="108"/>
      <c r="AY955" s="108"/>
      <c r="AZ955" s="108"/>
      <c r="BA955" s="108"/>
      <c r="BB955" s="108"/>
      <c r="BC955" s="108"/>
      <c r="BD955" s="108"/>
      <c r="BG955" s="79"/>
      <c r="BK955" s="79"/>
      <c r="BL955" s="79"/>
      <c r="BM955" s="79"/>
      <c r="BN955" s="79"/>
      <c r="BO955" s="79"/>
      <c r="BP955" s="79"/>
      <c r="BQ955" s="79"/>
      <c r="BR955" s="79"/>
    </row>
    <row r="956" spans="2:70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08"/>
      <c r="AW956" s="108"/>
      <c r="AX956" s="108"/>
      <c r="AY956" s="108"/>
      <c r="AZ956" s="108"/>
      <c r="BA956" s="108"/>
      <c r="BB956" s="108"/>
      <c r="BC956" s="108"/>
      <c r="BD956" s="108"/>
      <c r="BG956" s="79"/>
      <c r="BK956" s="79"/>
      <c r="BL956" s="79"/>
      <c r="BM956" s="79"/>
      <c r="BN956" s="79"/>
      <c r="BO956" s="79"/>
      <c r="BP956" s="79"/>
      <c r="BQ956" s="79"/>
      <c r="BR956" s="79"/>
    </row>
    <row r="957" spans="2:70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08"/>
      <c r="AW957" s="108"/>
      <c r="AX957" s="108"/>
      <c r="AY957" s="108"/>
      <c r="AZ957" s="108"/>
      <c r="BA957" s="108"/>
      <c r="BB957" s="108"/>
      <c r="BC957" s="108"/>
      <c r="BD957" s="108"/>
      <c r="BG957" s="79"/>
      <c r="BK957" s="79"/>
      <c r="BL957" s="79"/>
      <c r="BM957" s="79"/>
      <c r="BN957" s="79"/>
      <c r="BO957" s="79"/>
      <c r="BP957" s="79"/>
      <c r="BQ957" s="79"/>
      <c r="BR957" s="79"/>
    </row>
    <row r="958" spans="2:70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08"/>
      <c r="AW958" s="108"/>
      <c r="AX958" s="108"/>
      <c r="AY958" s="108"/>
      <c r="AZ958" s="108"/>
      <c r="BA958" s="108"/>
      <c r="BB958" s="108"/>
      <c r="BC958" s="108"/>
      <c r="BD958" s="108"/>
      <c r="BG958" s="79"/>
      <c r="BK958" s="79"/>
      <c r="BL958" s="79"/>
      <c r="BM958" s="79"/>
      <c r="BN958" s="79"/>
      <c r="BO958" s="79"/>
      <c r="BP958" s="79"/>
      <c r="BQ958" s="79"/>
      <c r="BR958" s="79"/>
    </row>
    <row r="959" spans="2:70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08"/>
      <c r="AW959" s="108"/>
      <c r="AX959" s="108"/>
      <c r="AY959" s="108"/>
      <c r="AZ959" s="108"/>
      <c r="BA959" s="108"/>
      <c r="BB959" s="108"/>
      <c r="BC959" s="108"/>
      <c r="BD959" s="108"/>
      <c r="BG959" s="79"/>
      <c r="BK959" s="79"/>
      <c r="BL959" s="79"/>
      <c r="BM959" s="79"/>
      <c r="BN959" s="79"/>
      <c r="BO959" s="79"/>
      <c r="BP959" s="79"/>
      <c r="BQ959" s="79"/>
      <c r="BR959" s="79"/>
    </row>
    <row r="960" spans="2:70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08"/>
      <c r="AW960" s="108"/>
      <c r="AX960" s="108"/>
      <c r="AY960" s="108"/>
      <c r="AZ960" s="108"/>
      <c r="BA960" s="108"/>
      <c r="BB960" s="108"/>
      <c r="BC960" s="108"/>
      <c r="BD960" s="108"/>
      <c r="BG960" s="79"/>
      <c r="BK960" s="79"/>
      <c r="BL960" s="79"/>
      <c r="BM960" s="79"/>
      <c r="BN960" s="79"/>
      <c r="BO960" s="79"/>
      <c r="BP960" s="79"/>
      <c r="BQ960" s="79"/>
      <c r="BR960" s="79"/>
    </row>
    <row r="961" spans="2:70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08"/>
      <c r="AW961" s="108"/>
      <c r="AX961" s="108"/>
      <c r="AY961" s="108"/>
      <c r="AZ961" s="108"/>
      <c r="BA961" s="108"/>
      <c r="BB961" s="108"/>
      <c r="BC961" s="108"/>
      <c r="BD961" s="108"/>
      <c r="BG961" s="79"/>
      <c r="BK961" s="79"/>
      <c r="BL961" s="79"/>
      <c r="BM961" s="79"/>
      <c r="BN961" s="79"/>
      <c r="BO961" s="79"/>
      <c r="BP961" s="79"/>
      <c r="BQ961" s="79"/>
      <c r="BR961" s="79"/>
    </row>
    <row r="962" spans="2:70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08"/>
      <c r="AW962" s="108"/>
      <c r="AX962" s="108"/>
      <c r="AY962" s="108"/>
      <c r="AZ962" s="108"/>
      <c r="BA962" s="108"/>
      <c r="BB962" s="108"/>
      <c r="BC962" s="108"/>
      <c r="BD962" s="108"/>
      <c r="BG962" s="79"/>
      <c r="BK962" s="79"/>
      <c r="BL962" s="79"/>
      <c r="BM962" s="79"/>
      <c r="BN962" s="79"/>
      <c r="BO962" s="79"/>
      <c r="BP962" s="79"/>
      <c r="BQ962" s="79"/>
      <c r="BR962" s="79"/>
    </row>
    <row r="963" spans="2:70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08"/>
      <c r="AW963" s="108"/>
      <c r="AX963" s="108"/>
      <c r="AY963" s="108"/>
      <c r="AZ963" s="108"/>
      <c r="BA963" s="108"/>
      <c r="BB963" s="108"/>
      <c r="BC963" s="108"/>
      <c r="BD963" s="108"/>
      <c r="BG963" s="79"/>
      <c r="BK963" s="79"/>
      <c r="BL963" s="79"/>
      <c r="BM963" s="79"/>
      <c r="BN963" s="79"/>
      <c r="BO963" s="79"/>
      <c r="BP963" s="79"/>
      <c r="BQ963" s="79"/>
      <c r="BR963" s="79"/>
    </row>
    <row r="964" spans="2:70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08"/>
      <c r="AW964" s="108"/>
      <c r="AX964" s="108"/>
      <c r="AY964" s="108"/>
      <c r="AZ964" s="108"/>
      <c r="BA964" s="108"/>
      <c r="BB964" s="108"/>
      <c r="BC964" s="108"/>
      <c r="BD964" s="108"/>
      <c r="BG964" s="79"/>
      <c r="BK964" s="79"/>
      <c r="BL964" s="79"/>
      <c r="BM964" s="79"/>
      <c r="BN964" s="79"/>
      <c r="BO964" s="79"/>
      <c r="BP964" s="79"/>
      <c r="BQ964" s="79"/>
      <c r="BR964" s="79"/>
    </row>
    <row r="965" spans="2:70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08"/>
      <c r="AW965" s="108"/>
      <c r="AX965" s="108"/>
      <c r="AY965" s="108"/>
      <c r="AZ965" s="108"/>
      <c r="BA965" s="108"/>
      <c r="BB965" s="108"/>
      <c r="BC965" s="108"/>
      <c r="BD965" s="108"/>
      <c r="BG965" s="79"/>
      <c r="BK965" s="79"/>
      <c r="BL965" s="79"/>
      <c r="BM965" s="79"/>
      <c r="BN965" s="79"/>
      <c r="BO965" s="79"/>
      <c r="BP965" s="79"/>
      <c r="BQ965" s="79"/>
      <c r="BR965" s="79"/>
    </row>
    <row r="966" spans="2:70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08"/>
      <c r="AW966" s="108"/>
      <c r="AX966" s="108"/>
      <c r="AY966" s="108"/>
      <c r="AZ966" s="108"/>
      <c r="BA966" s="108"/>
      <c r="BB966" s="108"/>
      <c r="BC966" s="108"/>
      <c r="BD966" s="108"/>
      <c r="BG966" s="79"/>
      <c r="BK966" s="79"/>
      <c r="BL966" s="79"/>
      <c r="BM966" s="79"/>
      <c r="BN966" s="79"/>
      <c r="BO966" s="79"/>
      <c r="BP966" s="79"/>
      <c r="BQ966" s="79"/>
      <c r="BR966" s="79"/>
    </row>
    <row r="967" spans="2:70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08"/>
      <c r="AW967" s="108"/>
      <c r="AX967" s="108"/>
      <c r="AY967" s="108"/>
      <c r="AZ967" s="108"/>
      <c r="BA967" s="108"/>
      <c r="BB967" s="108"/>
      <c r="BC967" s="108"/>
      <c r="BD967" s="108"/>
      <c r="BG967" s="79"/>
      <c r="BK967" s="79"/>
      <c r="BL967" s="79"/>
      <c r="BM967" s="79"/>
      <c r="BN967" s="79"/>
      <c r="BO967" s="79"/>
      <c r="BP967" s="79"/>
      <c r="BQ967" s="79"/>
      <c r="BR967" s="79"/>
    </row>
    <row r="968" spans="2:70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08"/>
      <c r="AW968" s="108"/>
      <c r="AX968" s="108"/>
      <c r="AY968" s="108"/>
      <c r="AZ968" s="108"/>
      <c r="BA968" s="108"/>
      <c r="BB968" s="108"/>
      <c r="BC968" s="108"/>
      <c r="BD968" s="108"/>
      <c r="BG968" s="79"/>
      <c r="BK968" s="79"/>
      <c r="BL968" s="79"/>
      <c r="BM968" s="79"/>
      <c r="BN968" s="79"/>
      <c r="BO968" s="79"/>
      <c r="BP968" s="79"/>
      <c r="BQ968" s="79"/>
      <c r="BR968" s="79"/>
    </row>
    <row r="969" spans="2:70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08"/>
      <c r="AW969" s="108"/>
      <c r="AX969" s="108"/>
      <c r="AY969" s="108"/>
      <c r="AZ969" s="108"/>
      <c r="BA969" s="108"/>
      <c r="BB969" s="108"/>
      <c r="BC969" s="108"/>
      <c r="BD969" s="108"/>
      <c r="BG969" s="79"/>
      <c r="BK969" s="79"/>
      <c r="BL969" s="79"/>
      <c r="BM969" s="79"/>
      <c r="BN969" s="79"/>
      <c r="BO969" s="79"/>
      <c r="BP969" s="79"/>
      <c r="BQ969" s="79"/>
      <c r="BR969" s="79"/>
    </row>
    <row r="970" spans="2:70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08"/>
      <c r="AW970" s="108"/>
      <c r="AX970" s="108"/>
      <c r="AY970" s="108"/>
      <c r="AZ970" s="108"/>
      <c r="BA970" s="108"/>
      <c r="BB970" s="108"/>
      <c r="BC970" s="108"/>
      <c r="BD970" s="108"/>
      <c r="BG970" s="79"/>
      <c r="BK970" s="79"/>
      <c r="BL970" s="79"/>
      <c r="BM970" s="79"/>
      <c r="BN970" s="79"/>
      <c r="BO970" s="79"/>
      <c r="BP970" s="79"/>
      <c r="BQ970" s="79"/>
      <c r="BR970" s="79"/>
    </row>
    <row r="971" spans="2:70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08"/>
      <c r="AW971" s="108"/>
      <c r="AX971" s="108"/>
      <c r="AY971" s="108"/>
      <c r="AZ971" s="108"/>
      <c r="BA971" s="108"/>
      <c r="BB971" s="108"/>
      <c r="BC971" s="108"/>
      <c r="BD971" s="108"/>
      <c r="BG971" s="79"/>
      <c r="BK971" s="79"/>
      <c r="BL971" s="79"/>
      <c r="BM971" s="79"/>
      <c r="BN971" s="79"/>
      <c r="BO971" s="79"/>
      <c r="BP971" s="79"/>
      <c r="BQ971" s="79"/>
      <c r="BR971" s="79"/>
    </row>
    <row r="972" spans="2:70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08"/>
      <c r="AW972" s="108"/>
      <c r="AX972" s="108"/>
      <c r="AY972" s="108"/>
      <c r="AZ972" s="108"/>
      <c r="BA972" s="108"/>
      <c r="BB972" s="108"/>
      <c r="BC972" s="108"/>
      <c r="BD972" s="108"/>
      <c r="BG972" s="79"/>
      <c r="BK972" s="79"/>
      <c r="BL972" s="79"/>
      <c r="BM972" s="79"/>
      <c r="BN972" s="79"/>
      <c r="BO972" s="79"/>
      <c r="BP972" s="79"/>
      <c r="BQ972" s="79"/>
      <c r="BR972" s="79"/>
    </row>
    <row r="973" spans="2:70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08"/>
      <c r="AW973" s="108"/>
      <c r="AX973" s="108"/>
      <c r="AY973" s="108"/>
      <c r="AZ973" s="108"/>
      <c r="BA973" s="108"/>
      <c r="BB973" s="108"/>
      <c r="BC973" s="108"/>
      <c r="BD973" s="108"/>
      <c r="BG973" s="79"/>
      <c r="BK973" s="79"/>
      <c r="BL973" s="79"/>
      <c r="BM973" s="79"/>
      <c r="BN973" s="79"/>
      <c r="BO973" s="79"/>
      <c r="BP973" s="79"/>
      <c r="BQ973" s="79"/>
      <c r="BR973" s="79"/>
    </row>
    <row r="974" spans="2:70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08"/>
      <c r="AW974" s="108"/>
      <c r="AX974" s="108"/>
      <c r="AY974" s="108"/>
      <c r="AZ974" s="108"/>
      <c r="BA974" s="108"/>
      <c r="BB974" s="108"/>
      <c r="BC974" s="108"/>
      <c r="BD974" s="108"/>
      <c r="BG974" s="79"/>
      <c r="BK974" s="79"/>
      <c r="BL974" s="79"/>
      <c r="BM974" s="79"/>
      <c r="BN974" s="79"/>
      <c r="BO974" s="79"/>
      <c r="BP974" s="79"/>
      <c r="BQ974" s="79"/>
      <c r="BR974" s="79"/>
    </row>
    <row r="975" spans="2:70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  <c r="AB975" s="79"/>
      <c r="AC975" s="79"/>
      <c r="AD975" s="79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08"/>
      <c r="AW975" s="108"/>
      <c r="AX975" s="108"/>
      <c r="AY975" s="108"/>
      <c r="AZ975" s="108"/>
      <c r="BA975" s="108"/>
      <c r="BB975" s="108"/>
      <c r="BC975" s="108"/>
      <c r="BD975" s="108"/>
      <c r="BG975" s="79"/>
      <c r="BK975" s="79"/>
      <c r="BL975" s="79"/>
      <c r="BM975" s="79"/>
      <c r="BN975" s="79"/>
      <c r="BO975" s="79"/>
      <c r="BP975" s="79"/>
      <c r="BQ975" s="79"/>
      <c r="BR975" s="79"/>
    </row>
    <row r="976" spans="2:70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  <c r="AB976" s="79"/>
      <c r="AC976" s="79"/>
      <c r="AD976" s="79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08"/>
      <c r="AW976" s="108"/>
      <c r="AX976" s="108"/>
      <c r="AY976" s="108"/>
      <c r="AZ976" s="108"/>
      <c r="BA976" s="108"/>
      <c r="BB976" s="108"/>
      <c r="BC976" s="108"/>
      <c r="BD976" s="108"/>
      <c r="BG976" s="79"/>
      <c r="BK976" s="79"/>
      <c r="BL976" s="79"/>
      <c r="BM976" s="79"/>
      <c r="BN976" s="79"/>
      <c r="BO976" s="79"/>
      <c r="BP976" s="79"/>
      <c r="BQ976" s="79"/>
      <c r="BR976" s="79"/>
    </row>
    <row r="977" spans="2:70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  <c r="AB977" s="79"/>
      <c r="AC977" s="79"/>
      <c r="AD977" s="79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08"/>
      <c r="AW977" s="108"/>
      <c r="AX977" s="108"/>
      <c r="AY977" s="108"/>
      <c r="AZ977" s="108"/>
      <c r="BA977" s="108"/>
      <c r="BB977" s="108"/>
      <c r="BC977" s="108"/>
      <c r="BD977" s="108"/>
      <c r="BG977" s="79"/>
      <c r="BK977" s="79"/>
      <c r="BL977" s="79"/>
      <c r="BM977" s="79"/>
      <c r="BN977" s="79"/>
      <c r="BO977" s="79"/>
      <c r="BP977" s="79"/>
      <c r="BQ977" s="79"/>
      <c r="BR977" s="79"/>
    </row>
    <row r="978" spans="2:70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  <c r="AB978" s="79"/>
      <c r="AC978" s="79"/>
      <c r="AD978" s="79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08"/>
      <c r="AW978" s="108"/>
      <c r="AX978" s="108"/>
      <c r="AY978" s="108"/>
      <c r="AZ978" s="108"/>
      <c r="BA978" s="108"/>
      <c r="BB978" s="108"/>
      <c r="BC978" s="108"/>
      <c r="BD978" s="108"/>
      <c r="BG978" s="79"/>
      <c r="BK978" s="79"/>
      <c r="BL978" s="79"/>
      <c r="BM978" s="79"/>
      <c r="BN978" s="79"/>
      <c r="BO978" s="79"/>
      <c r="BP978" s="79"/>
      <c r="BQ978" s="79"/>
      <c r="BR978" s="79"/>
    </row>
    <row r="979" spans="2:70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  <c r="AB979" s="79"/>
      <c r="AC979" s="79"/>
      <c r="AD979" s="79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08"/>
      <c r="AW979" s="108"/>
      <c r="AX979" s="108"/>
      <c r="AY979" s="108"/>
      <c r="AZ979" s="108"/>
      <c r="BA979" s="108"/>
      <c r="BB979" s="108"/>
      <c r="BC979" s="108"/>
      <c r="BD979" s="108"/>
      <c r="BG979" s="79"/>
      <c r="BK979" s="79"/>
      <c r="BL979" s="79"/>
      <c r="BM979" s="79"/>
      <c r="BN979" s="79"/>
      <c r="BO979" s="79"/>
      <c r="BP979" s="79"/>
      <c r="BQ979" s="79"/>
      <c r="BR979" s="79"/>
    </row>
    <row r="980" spans="2:70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  <c r="AB980" s="79"/>
      <c r="AC980" s="79"/>
      <c r="AD980" s="79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08"/>
      <c r="AW980" s="108"/>
      <c r="AX980" s="108"/>
      <c r="AY980" s="108"/>
      <c r="AZ980" s="108"/>
      <c r="BA980" s="108"/>
      <c r="BB980" s="108"/>
      <c r="BC980" s="108"/>
      <c r="BD980" s="108"/>
      <c r="BG980" s="79"/>
      <c r="BK980" s="79"/>
      <c r="BL980" s="79"/>
      <c r="BM980" s="79"/>
      <c r="BN980" s="79"/>
      <c r="BO980" s="79"/>
      <c r="BP980" s="79"/>
      <c r="BQ980" s="79"/>
      <c r="BR980" s="79"/>
    </row>
    <row r="981" spans="2:70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  <c r="AB981" s="79"/>
      <c r="AC981" s="79"/>
      <c r="AD981" s="79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08"/>
      <c r="AW981" s="108"/>
      <c r="AX981" s="108"/>
      <c r="AY981" s="108"/>
      <c r="AZ981" s="108"/>
      <c r="BA981" s="108"/>
      <c r="BB981" s="108"/>
      <c r="BC981" s="108"/>
      <c r="BD981" s="108"/>
      <c r="BG981" s="79"/>
      <c r="BK981" s="79"/>
      <c r="BL981" s="79"/>
      <c r="BM981" s="79"/>
      <c r="BN981" s="79"/>
      <c r="BO981" s="79"/>
      <c r="BP981" s="79"/>
      <c r="BQ981" s="79"/>
      <c r="BR981" s="79"/>
    </row>
    <row r="982" spans="2:70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  <c r="AB982" s="79"/>
      <c r="AC982" s="79"/>
      <c r="AD982" s="79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08"/>
      <c r="AW982" s="108"/>
      <c r="AX982" s="108"/>
      <c r="AY982" s="108"/>
      <c r="AZ982" s="108"/>
      <c r="BA982" s="108"/>
      <c r="BB982" s="108"/>
      <c r="BC982" s="108"/>
      <c r="BD982" s="108"/>
      <c r="BG982" s="79"/>
      <c r="BK982" s="79"/>
      <c r="BL982" s="79"/>
      <c r="BM982" s="79"/>
      <c r="BN982" s="79"/>
      <c r="BO982" s="79"/>
      <c r="BP982" s="79"/>
      <c r="BQ982" s="79"/>
      <c r="BR982" s="79"/>
    </row>
    <row r="983" spans="2:70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08"/>
      <c r="AW983" s="108"/>
      <c r="AX983" s="108"/>
      <c r="AY983" s="108"/>
      <c r="AZ983" s="108"/>
      <c r="BA983" s="108"/>
      <c r="BB983" s="108"/>
      <c r="BC983" s="108"/>
      <c r="BD983" s="108"/>
      <c r="BG983" s="79"/>
      <c r="BK983" s="79"/>
      <c r="BL983" s="79"/>
      <c r="BM983" s="79"/>
      <c r="BN983" s="79"/>
      <c r="BO983" s="79"/>
      <c r="BP983" s="79"/>
      <c r="BQ983" s="79"/>
      <c r="BR983" s="79"/>
    </row>
    <row r="984" spans="2:70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  <c r="AB984" s="79"/>
      <c r="AC984" s="79"/>
      <c r="AD984" s="79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08"/>
      <c r="AW984" s="108"/>
      <c r="AX984" s="108"/>
      <c r="AY984" s="108"/>
      <c r="AZ984" s="108"/>
      <c r="BA984" s="108"/>
      <c r="BB984" s="108"/>
      <c r="BC984" s="108"/>
      <c r="BD984" s="108"/>
      <c r="BG984" s="79"/>
      <c r="BK984" s="79"/>
      <c r="BL984" s="79"/>
      <c r="BM984" s="79"/>
      <c r="BN984" s="79"/>
      <c r="BO984" s="79"/>
      <c r="BP984" s="79"/>
      <c r="BQ984" s="79"/>
      <c r="BR984" s="79"/>
    </row>
    <row r="985" spans="2:70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08"/>
      <c r="AW985" s="108"/>
      <c r="AX985" s="108"/>
      <c r="AY985" s="108"/>
      <c r="AZ985" s="108"/>
      <c r="BA985" s="108"/>
      <c r="BB985" s="108"/>
      <c r="BC985" s="108"/>
      <c r="BD985" s="108"/>
      <c r="BG985" s="79"/>
      <c r="BK985" s="79"/>
      <c r="BL985" s="79"/>
      <c r="BM985" s="79"/>
      <c r="BN985" s="79"/>
      <c r="BO985" s="79"/>
      <c r="BP985" s="79"/>
      <c r="BQ985" s="79"/>
      <c r="BR985" s="79"/>
    </row>
    <row r="986" spans="2:70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  <c r="AB986" s="79"/>
      <c r="AC986" s="79"/>
      <c r="AD986" s="79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08"/>
      <c r="AW986" s="108"/>
      <c r="AX986" s="108"/>
      <c r="AY986" s="108"/>
      <c r="AZ986" s="108"/>
      <c r="BA986" s="108"/>
      <c r="BB986" s="108"/>
      <c r="BC986" s="108"/>
      <c r="BD986" s="108"/>
      <c r="BG986" s="79"/>
      <c r="BK986" s="79"/>
      <c r="BL986" s="79"/>
      <c r="BM986" s="79"/>
      <c r="BN986" s="79"/>
      <c r="BO986" s="79"/>
      <c r="BP986" s="79"/>
      <c r="BQ986" s="79"/>
      <c r="BR986" s="79"/>
    </row>
    <row r="987" spans="2:70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  <c r="AB987" s="79"/>
      <c r="AC987" s="79"/>
      <c r="AD987" s="79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08"/>
      <c r="AW987" s="108"/>
      <c r="AX987" s="108"/>
      <c r="AY987" s="108"/>
      <c r="AZ987" s="108"/>
      <c r="BA987" s="108"/>
      <c r="BB987" s="108"/>
      <c r="BC987" s="108"/>
      <c r="BD987" s="108"/>
      <c r="BG987" s="79"/>
      <c r="BK987" s="79"/>
      <c r="BL987" s="79"/>
      <c r="BM987" s="79"/>
      <c r="BN987" s="79"/>
      <c r="BO987" s="79"/>
      <c r="BP987" s="79"/>
      <c r="BQ987" s="79"/>
      <c r="BR987" s="79"/>
    </row>
    <row r="988" spans="2:70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  <c r="AB988" s="79"/>
      <c r="AC988" s="79"/>
      <c r="AD988" s="79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  <c r="AW988" s="108"/>
      <c r="AX988" s="108"/>
      <c r="AY988" s="108"/>
      <c r="AZ988" s="108"/>
      <c r="BA988" s="108"/>
      <c r="BB988" s="108"/>
      <c r="BC988" s="108"/>
      <c r="BD988" s="108"/>
      <c r="BG988" s="79"/>
      <c r="BK988" s="79"/>
      <c r="BL988" s="79"/>
      <c r="BM988" s="79"/>
      <c r="BN988" s="79"/>
      <c r="BO988" s="79"/>
      <c r="BP988" s="79"/>
      <c r="BQ988" s="79"/>
      <c r="BR988" s="79"/>
    </row>
    <row r="989" spans="2:70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  <c r="AB989" s="79"/>
      <c r="AC989" s="79"/>
      <c r="AD989" s="79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  <c r="AW989" s="108"/>
      <c r="AX989" s="108"/>
      <c r="AY989" s="108"/>
      <c r="AZ989" s="108"/>
      <c r="BA989" s="108"/>
      <c r="BB989" s="108"/>
      <c r="BC989" s="108"/>
      <c r="BD989" s="108"/>
      <c r="BG989" s="79"/>
      <c r="BK989" s="79"/>
      <c r="BL989" s="79"/>
      <c r="BM989" s="79"/>
      <c r="BN989" s="79"/>
      <c r="BO989" s="79"/>
      <c r="BP989" s="79"/>
      <c r="BQ989" s="79"/>
      <c r="BR989" s="79"/>
    </row>
    <row r="990" spans="2:70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  <c r="AB990" s="79"/>
      <c r="AC990" s="79"/>
      <c r="AD990" s="79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  <c r="AW990" s="108"/>
      <c r="AX990" s="108"/>
      <c r="AY990" s="108"/>
      <c r="AZ990" s="108"/>
      <c r="BA990" s="108"/>
      <c r="BB990" s="108"/>
      <c r="BC990" s="108"/>
      <c r="BD990" s="108"/>
      <c r="BG990" s="79"/>
      <c r="BK990" s="79"/>
      <c r="BL990" s="79"/>
      <c r="BM990" s="79"/>
      <c r="BN990" s="79"/>
      <c r="BO990" s="79"/>
      <c r="BP990" s="79"/>
      <c r="BQ990" s="79"/>
      <c r="BR990" s="79"/>
    </row>
    <row r="991" spans="2:70">
      <c r="B991" s="79"/>
      <c r="C991" s="79"/>
      <c r="D991" s="79"/>
      <c r="E991" s="79"/>
      <c r="F991" s="79"/>
      <c r="G991" s="79"/>
      <c r="H991" s="79"/>
      <c r="J991" s="79"/>
      <c r="K991" s="79"/>
      <c r="L991" s="79"/>
      <c r="M991" s="79"/>
      <c r="N991" s="79"/>
      <c r="O991" s="79"/>
      <c r="AC991" s="79"/>
      <c r="AD991" s="79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08"/>
      <c r="AW991" s="108"/>
      <c r="AX991" s="108"/>
      <c r="AY991" s="108"/>
      <c r="AZ991" s="108"/>
      <c r="BA991" s="108"/>
      <c r="BB991" s="108"/>
      <c r="BC991" s="108"/>
      <c r="BD991" s="108"/>
      <c r="BG991" s="79"/>
      <c r="BK991" s="79"/>
      <c r="BL991" s="79"/>
      <c r="BM991" s="79"/>
      <c r="BN991" s="79"/>
      <c r="BO991" s="79"/>
      <c r="BP991" s="79"/>
      <c r="BQ991" s="79"/>
      <c r="BR991" s="79"/>
    </row>
    <row r="992" spans="2:70">
      <c r="N992" s="79"/>
      <c r="O992" s="79"/>
      <c r="AC992" s="79"/>
      <c r="AD992" s="79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08"/>
      <c r="AW992" s="108"/>
      <c r="AX992" s="108"/>
      <c r="AY992" s="108"/>
      <c r="AZ992" s="108"/>
      <c r="BA992" s="108"/>
      <c r="BB992" s="108"/>
      <c r="BC992" s="108"/>
      <c r="BD992" s="108"/>
      <c r="BG992" s="79"/>
      <c r="BK992" s="79"/>
      <c r="BL992" s="79"/>
      <c r="BM992" s="79"/>
      <c r="BN992" s="79"/>
      <c r="BO992" s="79"/>
      <c r="BP992" s="79"/>
      <c r="BQ992" s="79"/>
      <c r="BR992" s="79"/>
    </row>
    <row r="993" spans="14:70">
      <c r="N993" s="79"/>
      <c r="O993" s="79"/>
      <c r="AC993" s="79"/>
      <c r="AD993" s="79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08"/>
      <c r="AW993" s="108"/>
      <c r="AX993" s="108"/>
      <c r="AY993" s="108"/>
      <c r="AZ993" s="108"/>
      <c r="BA993" s="108"/>
      <c r="BB993" s="108"/>
      <c r="BC993" s="108"/>
      <c r="BD993" s="108"/>
      <c r="BG993" s="79"/>
      <c r="BK993" s="79"/>
      <c r="BL993" s="79"/>
      <c r="BM993" s="79"/>
      <c r="BN993" s="79"/>
      <c r="BO993" s="79"/>
      <c r="BP993" s="79"/>
      <c r="BQ993" s="79"/>
      <c r="BR993" s="79"/>
    </row>
    <row r="994" spans="14:70">
      <c r="N994" s="79"/>
      <c r="O994" s="79"/>
      <c r="AC994" s="79"/>
      <c r="AD994" s="79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08"/>
      <c r="AW994" s="108"/>
      <c r="AX994" s="108"/>
      <c r="AY994" s="108"/>
      <c r="AZ994" s="108"/>
      <c r="BA994" s="108"/>
      <c r="BB994" s="108"/>
      <c r="BC994" s="108"/>
      <c r="BD994" s="108"/>
      <c r="BG994" s="79"/>
      <c r="BK994" s="79"/>
      <c r="BL994" s="79"/>
      <c r="BM994" s="79"/>
      <c r="BN994" s="79"/>
      <c r="BO994" s="79"/>
      <c r="BP994" s="79"/>
      <c r="BQ994" s="79"/>
      <c r="BR994" s="79"/>
    </row>
    <row r="995" spans="14:70">
      <c r="N995" s="79"/>
      <c r="O995" s="79"/>
      <c r="AC995" s="79"/>
      <c r="AD995" s="79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08"/>
      <c r="AW995" s="108"/>
      <c r="AX995" s="108"/>
      <c r="AY995" s="108"/>
      <c r="AZ995" s="108"/>
      <c r="BA995" s="108"/>
      <c r="BB995" s="108"/>
      <c r="BC995" s="108"/>
      <c r="BD995" s="108"/>
      <c r="BG995" s="79"/>
      <c r="BK995" s="79"/>
      <c r="BL995" s="79"/>
      <c r="BM995" s="79"/>
      <c r="BN995" s="79"/>
      <c r="BO995" s="79"/>
      <c r="BP995" s="79"/>
      <c r="BQ995" s="79"/>
      <c r="BR995" s="79"/>
    </row>
    <row r="996" spans="14:70">
      <c r="N996" s="79"/>
      <c r="O996" s="79"/>
      <c r="AC996" s="79"/>
      <c r="AD996" s="79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08"/>
      <c r="AW996" s="108"/>
      <c r="AX996" s="108"/>
      <c r="AY996" s="108"/>
      <c r="AZ996" s="108"/>
      <c r="BA996" s="108"/>
      <c r="BB996" s="108"/>
      <c r="BC996" s="108"/>
      <c r="BD996" s="108"/>
      <c r="BG996" s="79"/>
      <c r="BK996" s="79"/>
      <c r="BL996" s="79"/>
      <c r="BM996" s="79"/>
      <c r="BN996" s="79"/>
      <c r="BO996" s="79"/>
      <c r="BP996" s="79"/>
      <c r="BQ996" s="79"/>
      <c r="BR996" s="79"/>
    </row>
    <row r="997" spans="14:70">
      <c r="N997" s="79"/>
      <c r="O997" s="79"/>
      <c r="AC997" s="79"/>
      <c r="AD997" s="79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08"/>
      <c r="AW997" s="108"/>
      <c r="AX997" s="108"/>
      <c r="AY997" s="108"/>
      <c r="AZ997" s="108"/>
      <c r="BA997" s="108"/>
      <c r="BB997" s="108"/>
      <c r="BC997" s="108"/>
      <c r="BD997" s="108"/>
      <c r="BG997" s="79"/>
      <c r="BK997" s="79"/>
      <c r="BL997" s="79"/>
      <c r="BM997" s="79"/>
      <c r="BN997" s="79"/>
      <c r="BO997" s="79"/>
      <c r="BP997" s="79"/>
      <c r="BQ997" s="79"/>
      <c r="BR997" s="79"/>
    </row>
    <row r="998" spans="14:70">
      <c r="N998" s="79"/>
      <c r="O998" s="79"/>
      <c r="AC998" s="79"/>
      <c r="AD998" s="79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08"/>
      <c r="AW998" s="108"/>
      <c r="AX998" s="108"/>
      <c r="AY998" s="108"/>
      <c r="AZ998" s="108"/>
      <c r="BA998" s="108"/>
      <c r="BB998" s="108"/>
      <c r="BC998" s="108"/>
      <c r="BD998" s="108"/>
      <c r="BG998" s="79"/>
      <c r="BK998" s="79"/>
      <c r="BL998" s="79"/>
      <c r="BM998" s="79"/>
      <c r="BN998" s="79"/>
      <c r="BO998" s="79"/>
      <c r="BP998" s="79"/>
      <c r="BQ998" s="79"/>
      <c r="BR998" s="79"/>
    </row>
    <row r="999" spans="14:70">
      <c r="N999" s="79"/>
      <c r="O999" s="79"/>
      <c r="AC999" s="79"/>
      <c r="AD999" s="79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08"/>
      <c r="AW999" s="108"/>
      <c r="AX999" s="108"/>
      <c r="AY999" s="108"/>
      <c r="AZ999" s="108"/>
      <c r="BA999" s="108"/>
      <c r="BB999" s="108"/>
      <c r="BC999" s="108"/>
      <c r="BD999" s="108"/>
      <c r="BG999" s="79"/>
      <c r="BK999" s="79"/>
      <c r="BL999" s="79"/>
      <c r="BM999" s="79"/>
      <c r="BN999" s="79"/>
      <c r="BO999" s="79"/>
      <c r="BP999" s="79"/>
      <c r="BQ999" s="79"/>
      <c r="BR999" s="79"/>
    </row>
    <row r="1000" spans="14:70">
      <c r="N1000" s="79"/>
      <c r="O1000" s="79"/>
      <c r="AC1000" s="79"/>
      <c r="AD1000" s="79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08"/>
      <c r="AW1000" s="108"/>
      <c r="AX1000" s="108"/>
      <c r="AY1000" s="108"/>
      <c r="AZ1000" s="108"/>
      <c r="BA1000" s="108"/>
      <c r="BB1000" s="108"/>
      <c r="BC1000" s="108"/>
      <c r="BD1000" s="108"/>
    </row>
    <row r="1001" spans="14:70">
      <c r="O1001" s="79"/>
      <c r="AC1001" s="79"/>
      <c r="AD1001" s="79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08"/>
      <c r="AW1001" s="108"/>
      <c r="AX1001" s="108"/>
      <c r="AY1001" s="108"/>
      <c r="AZ1001" s="108"/>
      <c r="BA1001" s="108"/>
      <c r="BB1001" s="108"/>
      <c r="BC1001" s="108"/>
      <c r="BD1001" s="108"/>
    </row>
  </sheetData>
  <mergeCells count="7">
    <mergeCell ref="BT1:CG1"/>
    <mergeCell ref="AF1:AQ1"/>
    <mergeCell ref="AS1:BD1"/>
    <mergeCell ref="BF1:BQ1"/>
    <mergeCell ref="AC54:AD56"/>
    <mergeCell ref="A1:O1"/>
    <mergeCell ref="Q1:AD1"/>
  </mergeCells>
  <conditionalFormatting sqref="BD3:BD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3:CH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zoomScale="70" zoomScaleNormal="70" workbookViewId="0">
      <selection activeCell="W22" sqref="W22"/>
    </sheetView>
  </sheetViews>
  <sheetFormatPr defaultRowHeight="15"/>
  <cols>
    <col min="1" max="1" width="17.7109375" style="1" customWidth="1"/>
    <col min="2" max="3" width="13" customWidth="1"/>
    <col min="4" max="4" width="15.7109375" style="1" customWidth="1"/>
    <col min="5" max="5" width="31.85546875" customWidth="1"/>
    <col min="10" max="10" width="15.7109375" style="1" customWidth="1"/>
    <col min="11" max="11" width="12.85546875" style="1" customWidth="1"/>
    <col min="12" max="12" width="19.140625" style="1" customWidth="1"/>
    <col min="17" max="19" width="18.140625" style="1" customWidth="1"/>
  </cols>
  <sheetData>
    <row r="1" spans="1:19" ht="90">
      <c r="A1" s="3"/>
      <c r="B1" s="16" t="s">
        <v>4</v>
      </c>
      <c r="C1" s="17"/>
      <c r="D1" s="16" t="s">
        <v>57</v>
      </c>
      <c r="E1" s="19" t="s">
        <v>3</v>
      </c>
      <c r="J1" s="9" t="s">
        <v>60</v>
      </c>
      <c r="K1" s="27" t="s">
        <v>58</v>
      </c>
      <c r="L1" s="15" t="s">
        <v>59</v>
      </c>
      <c r="Q1" s="3"/>
      <c r="R1" s="27" t="s">
        <v>61</v>
      </c>
      <c r="S1" s="28" t="s">
        <v>62</v>
      </c>
    </row>
    <row r="2" spans="1:19">
      <c r="A2" s="5" t="s">
        <v>37</v>
      </c>
      <c r="B2" s="7">
        <v>0.27195103136232912</v>
      </c>
      <c r="C2" s="9" t="s">
        <v>37</v>
      </c>
      <c r="D2" s="13">
        <v>3.6991484348973432E-2</v>
      </c>
      <c r="E2" s="18">
        <f t="shared" ref="E2:E33" si="0">B2+D2</f>
        <v>0.30894251571130255</v>
      </c>
      <c r="J2" s="9" t="s">
        <v>29</v>
      </c>
      <c r="K2" s="23">
        <v>35.577762009898038</v>
      </c>
      <c r="L2" s="22">
        <v>-0.16826183032460873</v>
      </c>
      <c r="Q2" s="3"/>
      <c r="R2" s="4" t="s">
        <v>5</v>
      </c>
      <c r="S2" s="29"/>
    </row>
    <row r="3" spans="1:19">
      <c r="A3" s="5" t="s">
        <v>35</v>
      </c>
      <c r="B3" s="7">
        <v>0.2754126386032269</v>
      </c>
      <c r="C3" s="9" t="s">
        <v>35</v>
      </c>
      <c r="D3" s="13">
        <v>2.6272416815959609E-2</v>
      </c>
      <c r="E3" s="18">
        <f t="shared" si="0"/>
        <v>0.3016850554191865</v>
      </c>
      <c r="J3" s="9" t="s">
        <v>6</v>
      </c>
      <c r="K3" s="23">
        <v>31.76158973784386</v>
      </c>
      <c r="L3" s="24">
        <v>0.14272971464132458</v>
      </c>
      <c r="Q3" s="5" t="s">
        <v>14</v>
      </c>
      <c r="R3" s="31">
        <v>44.242548496022174</v>
      </c>
      <c r="S3" s="30">
        <v>0.16363675422709734</v>
      </c>
    </row>
    <row r="4" spans="1:19">
      <c r="A4" s="5" t="s">
        <v>10</v>
      </c>
      <c r="B4" s="7">
        <v>0.23070011040624272</v>
      </c>
      <c r="C4" s="9" t="s">
        <v>10</v>
      </c>
      <c r="D4" s="13">
        <v>4.2664743130827604E-2</v>
      </c>
      <c r="E4" s="18">
        <f t="shared" si="0"/>
        <v>0.2733648535370703</v>
      </c>
      <c r="J4" s="9" t="s">
        <v>9</v>
      </c>
      <c r="K4" s="23">
        <v>27.57809764919454</v>
      </c>
      <c r="L4" s="22">
        <v>4.9831280790138301E-2</v>
      </c>
      <c r="Q4" s="5" t="s">
        <v>6</v>
      </c>
      <c r="R4" s="31">
        <v>38.720143351332325</v>
      </c>
      <c r="S4" s="24">
        <v>0.37782746377285503</v>
      </c>
    </row>
    <row r="5" spans="1:19">
      <c r="A5" s="5" t="s">
        <v>14</v>
      </c>
      <c r="B5" s="7">
        <v>0.21184429101745589</v>
      </c>
      <c r="C5" s="9" t="s">
        <v>14</v>
      </c>
      <c r="D5" s="13">
        <v>5.1302622067148015E-2</v>
      </c>
      <c r="E5" s="18">
        <f t="shared" si="0"/>
        <v>0.26314691308460392</v>
      </c>
      <c r="J5" s="9" t="s">
        <v>45</v>
      </c>
      <c r="K5" s="23">
        <v>26.391550019988664</v>
      </c>
      <c r="L5" s="22">
        <v>-7.3089516823322556E-2</v>
      </c>
      <c r="Q5" s="5" t="s">
        <v>36</v>
      </c>
      <c r="R5" s="31">
        <v>32.232338885747787</v>
      </c>
      <c r="S5" s="24">
        <v>0.62329840186044372</v>
      </c>
    </row>
    <row r="6" spans="1:19">
      <c r="A6" s="5" t="s">
        <v>13</v>
      </c>
      <c r="B6" s="7">
        <v>0.24012949242332865</v>
      </c>
      <c r="C6" s="9" t="s">
        <v>13</v>
      </c>
      <c r="D6" s="12">
        <v>2.2119672865521446E-2</v>
      </c>
      <c r="E6" s="18">
        <f t="shared" si="0"/>
        <v>0.26224916528885012</v>
      </c>
      <c r="J6" s="9" t="s">
        <v>15</v>
      </c>
      <c r="K6" s="23">
        <v>23.241067830082955</v>
      </c>
      <c r="L6" s="24">
        <v>0.18286378478596524</v>
      </c>
      <c r="Q6" s="5" t="s">
        <v>29</v>
      </c>
      <c r="R6" s="31">
        <v>30.971153244560846</v>
      </c>
      <c r="S6" s="30">
        <v>0.22182511903477295</v>
      </c>
    </row>
    <row r="7" spans="1:19">
      <c r="A7" s="5" t="s">
        <v>16</v>
      </c>
      <c r="B7" s="7">
        <v>0.23874917770019541</v>
      </c>
      <c r="C7" s="9" t="s">
        <v>16</v>
      </c>
      <c r="D7" s="12">
        <v>1.9797940407966098E-2</v>
      </c>
      <c r="E7" s="18">
        <f t="shared" si="0"/>
        <v>0.2585471181081615</v>
      </c>
      <c r="J7" s="9" t="s">
        <v>14</v>
      </c>
      <c r="K7" s="23">
        <v>22.902789113899807</v>
      </c>
      <c r="L7" s="22">
        <v>-6.803136658537004E-2</v>
      </c>
      <c r="Q7" s="5" t="s">
        <v>23</v>
      </c>
      <c r="R7" s="31">
        <v>30.557890288304748</v>
      </c>
      <c r="S7" s="30">
        <v>0.18042451174768612</v>
      </c>
    </row>
    <row r="8" spans="1:19">
      <c r="A8" s="5" t="s">
        <v>33</v>
      </c>
      <c r="B8" s="7">
        <v>0.22943564896964702</v>
      </c>
      <c r="C8" s="9" t="s">
        <v>33</v>
      </c>
      <c r="D8" s="12">
        <v>2.2971986143616677E-2</v>
      </c>
      <c r="E8" s="18">
        <f t="shared" si="0"/>
        <v>0.2524076351132637</v>
      </c>
      <c r="J8" s="9" t="s">
        <v>47</v>
      </c>
      <c r="K8" s="23">
        <v>22.232720007624476</v>
      </c>
      <c r="L8" s="24">
        <v>0.23088640669435315</v>
      </c>
      <c r="Q8" s="5" t="s">
        <v>13</v>
      </c>
      <c r="R8" s="31">
        <v>30.162129047151666</v>
      </c>
      <c r="S8" s="24">
        <v>0.56645798562022165</v>
      </c>
    </row>
    <row r="9" spans="1:19" ht="30">
      <c r="A9" s="5" t="s">
        <v>26</v>
      </c>
      <c r="B9" s="7">
        <v>0.21541049051021713</v>
      </c>
      <c r="C9" s="9" t="s">
        <v>26</v>
      </c>
      <c r="D9" s="13">
        <v>2.7937862875375512E-2</v>
      </c>
      <c r="E9" s="18">
        <f t="shared" si="0"/>
        <v>0.24334835338559263</v>
      </c>
      <c r="J9" s="9" t="s">
        <v>23</v>
      </c>
      <c r="K9" s="23">
        <v>21.065655688794802</v>
      </c>
      <c r="L9" s="22">
        <v>-3.8765307878130192E-2</v>
      </c>
      <c r="Q9" s="5" t="s">
        <v>48</v>
      </c>
      <c r="R9" s="31">
        <v>27.282824089406596</v>
      </c>
      <c r="S9" s="30">
        <v>0.32151831429484878</v>
      </c>
    </row>
    <row r="10" spans="1:19">
      <c r="A10" s="5" t="s">
        <v>44</v>
      </c>
      <c r="B10" s="7">
        <v>0.20300559326294626</v>
      </c>
      <c r="C10" s="9" t="s">
        <v>44</v>
      </c>
      <c r="D10" s="12">
        <v>2.3323906485671193E-2</v>
      </c>
      <c r="E10" s="18">
        <f t="shared" si="0"/>
        <v>0.22632949974861746</v>
      </c>
      <c r="J10" s="9" t="s">
        <v>38</v>
      </c>
      <c r="K10" s="23">
        <v>20.799331123042229</v>
      </c>
      <c r="L10" s="22">
        <v>-0.13042071383909579</v>
      </c>
      <c r="Q10" s="5" t="s">
        <v>15</v>
      </c>
      <c r="R10" s="31">
        <v>26.859752598583736</v>
      </c>
      <c r="S10" s="30">
        <v>0.2152914944875971</v>
      </c>
    </row>
    <row r="11" spans="1:19">
      <c r="A11" s="5" t="s">
        <v>25</v>
      </c>
      <c r="B11" s="7">
        <v>0.20717331052600882</v>
      </c>
      <c r="C11" s="9" t="s">
        <v>25</v>
      </c>
      <c r="D11" s="12">
        <v>1.742516845133843E-2</v>
      </c>
      <c r="E11" s="18">
        <f t="shared" si="0"/>
        <v>0.22459847897734725</v>
      </c>
      <c r="J11" s="9" t="s">
        <v>13</v>
      </c>
      <c r="K11" s="23">
        <v>19.361260461661022</v>
      </c>
      <c r="L11" s="25">
        <v>-0.24607582103255807</v>
      </c>
      <c r="Q11" s="5" t="s">
        <v>8</v>
      </c>
      <c r="R11" s="31">
        <v>26.714106150705312</v>
      </c>
      <c r="S11" s="30">
        <v>0.14407621914525795</v>
      </c>
    </row>
    <row r="12" spans="1:19">
      <c r="A12" s="5" t="s">
        <v>8</v>
      </c>
      <c r="B12" s="6">
        <v>0.17568204762466602</v>
      </c>
      <c r="C12" s="9" t="s">
        <v>8</v>
      </c>
      <c r="D12" s="13">
        <v>3.2159940320860787E-2</v>
      </c>
      <c r="E12" s="18">
        <f t="shared" si="0"/>
        <v>0.2078419879455268</v>
      </c>
      <c r="J12" s="9" t="s">
        <v>48</v>
      </c>
      <c r="K12" s="14">
        <v>16.246289103274911</v>
      </c>
      <c r="L12" s="22">
        <v>-6.5492425985235164E-2</v>
      </c>
      <c r="Q12" s="5" t="s">
        <v>45</v>
      </c>
      <c r="R12" s="31">
        <v>26.012032474267539</v>
      </c>
      <c r="S12" s="25">
        <v>-2.0733292329995091E-2</v>
      </c>
    </row>
    <row r="13" spans="1:19">
      <c r="A13" s="5" t="s">
        <v>36</v>
      </c>
      <c r="B13" s="6">
        <v>0.17614855290772435</v>
      </c>
      <c r="C13" s="9" t="s">
        <v>36</v>
      </c>
      <c r="D13" s="12">
        <v>1.5704784159178423E-2</v>
      </c>
      <c r="E13" s="18">
        <f t="shared" si="0"/>
        <v>0.19185333706690277</v>
      </c>
      <c r="J13" s="9" t="s">
        <v>41</v>
      </c>
      <c r="K13" s="14">
        <v>14.890796678063165</v>
      </c>
      <c r="L13" s="22">
        <v>2.7224386351425215E-2</v>
      </c>
      <c r="Q13" s="5" t="s">
        <v>33</v>
      </c>
      <c r="R13" s="33">
        <v>25.543588107305983</v>
      </c>
      <c r="S13" s="24">
        <v>0.4551339705479186</v>
      </c>
    </row>
    <row r="14" spans="1:19">
      <c r="A14" s="5" t="s">
        <v>27</v>
      </c>
      <c r="B14" s="6">
        <v>0.15669528540637412</v>
      </c>
      <c r="C14" s="9" t="s">
        <v>27</v>
      </c>
      <c r="D14" s="13">
        <v>2.8624673236992602E-2</v>
      </c>
      <c r="E14" s="18">
        <f t="shared" si="0"/>
        <v>0.18531995864336673</v>
      </c>
      <c r="J14" s="9" t="s">
        <v>27</v>
      </c>
      <c r="K14" s="14">
        <v>13.947049674364075</v>
      </c>
      <c r="L14" s="22">
        <v>1.699024489603914E-2</v>
      </c>
      <c r="Q14" s="5" t="s">
        <v>38</v>
      </c>
      <c r="R14" s="33">
        <v>23.071953732238619</v>
      </c>
      <c r="S14" s="30">
        <v>7.0659079141458872E-2</v>
      </c>
    </row>
    <row r="15" spans="1:19">
      <c r="A15" s="5" t="s">
        <v>12</v>
      </c>
      <c r="B15" s="6">
        <v>0.16726059462949938</v>
      </c>
      <c r="C15" s="9" t="s">
        <v>12</v>
      </c>
      <c r="D15" s="12">
        <v>1.329217929351178E-2</v>
      </c>
      <c r="E15" s="18">
        <f t="shared" si="0"/>
        <v>0.18055277392301117</v>
      </c>
      <c r="J15" s="9" t="s">
        <v>22</v>
      </c>
      <c r="K15" s="14">
        <v>13.674405114028724</v>
      </c>
      <c r="L15" s="22">
        <v>4.9647171582489137E-2</v>
      </c>
      <c r="Q15" s="5" t="s">
        <v>47</v>
      </c>
      <c r="R15" s="33">
        <v>22.560867800251696</v>
      </c>
      <c r="S15" s="30">
        <v>0.16521363270619618</v>
      </c>
    </row>
    <row r="16" spans="1:19">
      <c r="A16" s="5" t="s">
        <v>23</v>
      </c>
      <c r="B16" s="6">
        <v>0.15066098102345543</v>
      </c>
      <c r="C16" s="9" t="s">
        <v>23</v>
      </c>
      <c r="D16" s="13">
        <v>2.9057188117412501E-2</v>
      </c>
      <c r="E16" s="18">
        <f t="shared" si="0"/>
        <v>0.17971816914086794</v>
      </c>
      <c r="J16" s="9" t="s">
        <v>34</v>
      </c>
      <c r="K16" s="14">
        <v>13.291225088631744</v>
      </c>
      <c r="L16" s="22">
        <v>2.8846919482036864E-2</v>
      </c>
      <c r="Q16" s="5" t="s">
        <v>41</v>
      </c>
      <c r="R16" s="33">
        <v>21.594360495591779</v>
      </c>
      <c r="S16" s="24">
        <v>0.33784318411503683</v>
      </c>
    </row>
    <row r="17" spans="1:19">
      <c r="A17" s="5" t="s">
        <v>42</v>
      </c>
      <c r="B17" s="6">
        <v>0.15520804149409734</v>
      </c>
      <c r="C17" s="9" t="s">
        <v>42</v>
      </c>
      <c r="D17" s="12">
        <v>1.9393042020612487E-2</v>
      </c>
      <c r="E17" s="18">
        <f t="shared" si="0"/>
        <v>0.17460108351470982</v>
      </c>
      <c r="J17" s="9" t="s">
        <v>33</v>
      </c>
      <c r="K17" s="14">
        <v>12.270408987174539</v>
      </c>
      <c r="L17" s="22">
        <v>0.12583009533105535</v>
      </c>
      <c r="Q17" s="5" t="s">
        <v>9</v>
      </c>
      <c r="R17" s="33">
        <v>19.748219704535348</v>
      </c>
      <c r="S17" s="30">
        <v>5.1407518325208859E-2</v>
      </c>
    </row>
    <row r="18" spans="1:19">
      <c r="A18" s="5" t="s">
        <v>52</v>
      </c>
      <c r="B18" s="6">
        <v>0.14857918167782294</v>
      </c>
      <c r="C18" s="9" t="s">
        <v>52</v>
      </c>
      <c r="D18" s="13">
        <v>2.4816675245459718E-2</v>
      </c>
      <c r="E18" s="18">
        <f t="shared" si="0"/>
        <v>0.17339585692328266</v>
      </c>
      <c r="J18" s="9" t="s">
        <v>21</v>
      </c>
      <c r="K18" s="14">
        <v>11.954450436936506</v>
      </c>
      <c r="L18" s="24">
        <v>0.81974656064537288</v>
      </c>
      <c r="Q18" s="5" t="s">
        <v>27</v>
      </c>
      <c r="R18" s="33">
        <v>15.775519398310161</v>
      </c>
      <c r="S18" s="30">
        <v>0.18793399809036368</v>
      </c>
    </row>
    <row r="19" spans="1:19">
      <c r="A19" s="5" t="s">
        <v>7</v>
      </c>
      <c r="B19" s="6">
        <v>0.15449872571056961</v>
      </c>
      <c r="C19" s="9" t="s">
        <v>7</v>
      </c>
      <c r="D19" s="12">
        <v>1.7911529599069716E-2</v>
      </c>
      <c r="E19" s="18">
        <f t="shared" si="0"/>
        <v>0.17241025530963933</v>
      </c>
      <c r="J19" s="9" t="s">
        <v>40</v>
      </c>
      <c r="K19" s="14">
        <v>11.310627751511314</v>
      </c>
      <c r="L19" s="22">
        <v>3.8520795515586577E-2</v>
      </c>
      <c r="Q19" s="5" t="s">
        <v>10</v>
      </c>
      <c r="R19" s="33">
        <v>15.730303536034247</v>
      </c>
      <c r="S19" s="30">
        <v>0.14363592902401151</v>
      </c>
    </row>
    <row r="20" spans="1:19">
      <c r="A20" s="5" t="s">
        <v>18</v>
      </c>
      <c r="B20" s="6">
        <v>0.13813757990665104</v>
      </c>
      <c r="C20" s="9" t="s">
        <v>18</v>
      </c>
      <c r="D20" s="13">
        <v>2.687287037723695E-2</v>
      </c>
      <c r="E20" s="18">
        <f t="shared" si="0"/>
        <v>0.165010450283888</v>
      </c>
      <c r="J20" s="9" t="s">
        <v>39</v>
      </c>
      <c r="K20" s="14">
        <v>11.228218053443159</v>
      </c>
      <c r="L20" s="24">
        <v>2.1068663397993643</v>
      </c>
      <c r="Q20" s="5" t="s">
        <v>30</v>
      </c>
      <c r="R20" s="33">
        <v>15.599831833958225</v>
      </c>
      <c r="S20" s="30">
        <v>0.27624912718657407</v>
      </c>
    </row>
    <row r="21" spans="1:19">
      <c r="A21" s="5" t="s">
        <v>48</v>
      </c>
      <c r="B21" s="6">
        <v>0.14971910861571325</v>
      </c>
      <c r="C21" s="9" t="s">
        <v>48</v>
      </c>
      <c r="D21" s="12">
        <v>1.5238335347563411E-2</v>
      </c>
      <c r="E21" s="18">
        <f t="shared" si="0"/>
        <v>0.16495744396327666</v>
      </c>
      <c r="J21" s="9" t="s">
        <v>35</v>
      </c>
      <c r="K21" s="14">
        <v>10.573494690148454</v>
      </c>
      <c r="L21" s="22">
        <v>-9.1986458928501297E-2</v>
      </c>
      <c r="Q21" s="5" t="s">
        <v>22</v>
      </c>
      <c r="R21" s="33">
        <v>14.194859141421309</v>
      </c>
      <c r="S21" s="30">
        <v>2.4231439533949139E-2</v>
      </c>
    </row>
    <row r="22" spans="1:19">
      <c r="A22" s="5" t="s">
        <v>15</v>
      </c>
      <c r="B22" s="6">
        <v>0.1427342539403402</v>
      </c>
      <c r="C22" s="9" t="s">
        <v>15</v>
      </c>
      <c r="D22" s="12">
        <v>1.7815828709266929E-2</v>
      </c>
      <c r="E22" s="18">
        <f t="shared" si="0"/>
        <v>0.16055008264960713</v>
      </c>
      <c r="J22" s="9" t="s">
        <v>19</v>
      </c>
      <c r="K22" s="14">
        <v>10.22263170500425</v>
      </c>
      <c r="L22" s="22">
        <v>-7.4413094287674411E-2</v>
      </c>
      <c r="Q22" s="5" t="s">
        <v>25</v>
      </c>
      <c r="R22" s="33">
        <v>13.876402976268849</v>
      </c>
      <c r="S22" s="25">
        <v>-0.13241134566772847</v>
      </c>
    </row>
    <row r="23" spans="1:19">
      <c r="A23" s="5" t="s">
        <v>49</v>
      </c>
      <c r="B23" s="6">
        <v>0.13450536242925176</v>
      </c>
      <c r="C23" s="9" t="s">
        <v>49</v>
      </c>
      <c r="D23" s="12">
        <v>2.2432679680077866E-2</v>
      </c>
      <c r="E23" s="18">
        <f t="shared" si="0"/>
        <v>0.15693804210932963</v>
      </c>
      <c r="J23" s="9" t="s">
        <v>8</v>
      </c>
      <c r="K23" s="14">
        <v>10.10539017097614</v>
      </c>
      <c r="L23" s="22">
        <v>0.11346820473074397</v>
      </c>
      <c r="Q23" s="5" t="s">
        <v>19</v>
      </c>
      <c r="R23" s="33">
        <v>12.334405980340605</v>
      </c>
      <c r="S23" s="24">
        <v>0.3608542360610435</v>
      </c>
    </row>
    <row r="24" spans="1:19" ht="30">
      <c r="A24" s="5" t="s">
        <v>38</v>
      </c>
      <c r="B24" s="6">
        <v>0.13840885444677431</v>
      </c>
      <c r="C24" s="9" t="s">
        <v>38</v>
      </c>
      <c r="D24" s="12">
        <v>1.6210622403926504E-2</v>
      </c>
      <c r="E24" s="18">
        <f t="shared" si="0"/>
        <v>0.15461947685070082</v>
      </c>
      <c r="J24" s="9" t="s">
        <v>53</v>
      </c>
      <c r="K24" s="14">
        <v>9.3863809027180274</v>
      </c>
      <c r="L24" s="22">
        <v>-0.19680888904810692</v>
      </c>
      <c r="Q24" s="5" t="s">
        <v>35</v>
      </c>
      <c r="R24" s="33">
        <v>12.217532393506239</v>
      </c>
      <c r="S24" s="30">
        <v>0.1039766710367702</v>
      </c>
    </row>
    <row r="25" spans="1:19" ht="30">
      <c r="A25" s="5" t="s">
        <v>45</v>
      </c>
      <c r="B25" s="6">
        <v>0.13410521144165133</v>
      </c>
      <c r="C25" s="9" t="s">
        <v>45</v>
      </c>
      <c r="D25" s="12">
        <v>1.8523588406244733E-2</v>
      </c>
      <c r="E25" s="18">
        <f t="shared" si="0"/>
        <v>0.15262879984789607</v>
      </c>
      <c r="J25" s="9" t="s">
        <v>30</v>
      </c>
      <c r="K25" s="14">
        <v>9.3390621303006949</v>
      </c>
      <c r="L25" s="24">
        <v>0.2821354742709562</v>
      </c>
      <c r="Q25" s="5" t="s">
        <v>53</v>
      </c>
      <c r="R25" s="33">
        <v>11.192099776922896</v>
      </c>
      <c r="S25" s="30">
        <v>0.25257538910270355</v>
      </c>
    </row>
    <row r="26" spans="1:19">
      <c r="A26" s="5" t="s">
        <v>11</v>
      </c>
      <c r="B26" s="6">
        <v>0.12627576718667632</v>
      </c>
      <c r="C26" s="9" t="s">
        <v>11</v>
      </c>
      <c r="D26" s="12">
        <v>2.4598260369494845E-2</v>
      </c>
      <c r="E26" s="18">
        <f t="shared" si="0"/>
        <v>0.15087402755617116</v>
      </c>
      <c r="J26" s="9" t="s">
        <v>36</v>
      </c>
      <c r="K26" s="14">
        <v>9.3282832184492968</v>
      </c>
      <c r="L26" s="22">
        <v>-0.1070695439287489</v>
      </c>
      <c r="Q26" s="5" t="s">
        <v>49</v>
      </c>
      <c r="R26" s="33">
        <v>9.5195041134945928</v>
      </c>
      <c r="S26" s="30">
        <v>0.11915645016438488</v>
      </c>
    </row>
    <row r="27" spans="1:19">
      <c r="A27" s="5" t="s">
        <v>43</v>
      </c>
      <c r="B27" s="6">
        <v>0.12978669633998274</v>
      </c>
      <c r="C27" s="9" t="s">
        <v>43</v>
      </c>
      <c r="D27" s="12">
        <v>1.2804125822844178E-2</v>
      </c>
      <c r="E27" s="18">
        <f t="shared" si="0"/>
        <v>0.14259082216282692</v>
      </c>
      <c r="J27" s="9" t="s">
        <v>25</v>
      </c>
      <c r="K27" s="14">
        <v>9.3029020217078404</v>
      </c>
      <c r="L27" s="22">
        <v>-0.11695045925900568</v>
      </c>
      <c r="Q27" s="5" t="s">
        <v>51</v>
      </c>
      <c r="R27" s="33">
        <v>9.4883996148760055</v>
      </c>
      <c r="S27" s="30">
        <v>0.11484367417171593</v>
      </c>
    </row>
    <row r="28" spans="1:19">
      <c r="A28" s="5" t="s">
        <v>51</v>
      </c>
      <c r="B28" s="6">
        <v>0.12286262253026776</v>
      </c>
      <c r="C28" s="9" t="s">
        <v>51</v>
      </c>
      <c r="D28" s="12">
        <v>1.5026796656987775E-2</v>
      </c>
      <c r="E28" s="18">
        <f t="shared" si="0"/>
        <v>0.13788941918725553</v>
      </c>
      <c r="J28" s="9" t="s">
        <v>24</v>
      </c>
      <c r="K28" s="14">
        <v>7.7291869766250993</v>
      </c>
      <c r="L28" s="24">
        <v>0.83241249771117232</v>
      </c>
      <c r="Q28" s="5" t="s">
        <v>40</v>
      </c>
      <c r="R28" s="33">
        <v>8.6850946883605111</v>
      </c>
      <c r="S28" s="30">
        <v>6.9228325414512126E-2</v>
      </c>
    </row>
    <row r="29" spans="1:19">
      <c r="A29" s="5" t="s">
        <v>19</v>
      </c>
      <c r="B29" s="6">
        <v>9.9780876819694386E-2</v>
      </c>
      <c r="C29" s="9" t="s">
        <v>19</v>
      </c>
      <c r="D29" s="12">
        <v>1.8186143292026957E-2</v>
      </c>
      <c r="E29" s="18">
        <f t="shared" si="0"/>
        <v>0.11796702011172135</v>
      </c>
      <c r="J29" s="9" t="s">
        <v>10</v>
      </c>
      <c r="K29" s="14">
        <v>7.1033899749288922</v>
      </c>
      <c r="L29" s="22">
        <v>1.8352448739530982E-2</v>
      </c>
      <c r="Q29" s="5" t="s">
        <v>12</v>
      </c>
      <c r="R29" s="33">
        <v>8.5947434375352856</v>
      </c>
      <c r="S29" s="30">
        <v>0.21394277087611194</v>
      </c>
    </row>
    <row r="30" spans="1:19" ht="30">
      <c r="A30" s="5" t="s">
        <v>34</v>
      </c>
      <c r="B30" s="6">
        <v>9.689083820662768E-2</v>
      </c>
      <c r="C30" s="9" t="s">
        <v>34</v>
      </c>
      <c r="D30" s="12">
        <v>2.0446049764935213E-2</v>
      </c>
      <c r="E30" s="18">
        <f t="shared" si="0"/>
        <v>0.11733688797156289</v>
      </c>
      <c r="J30" s="9" t="s">
        <v>18</v>
      </c>
      <c r="K30" s="14">
        <v>6.9152021059472828</v>
      </c>
      <c r="L30" s="22">
        <v>-3.0295507731799735E-2</v>
      </c>
      <c r="Q30" s="5" t="s">
        <v>42</v>
      </c>
      <c r="R30" s="33">
        <v>8.4733718136552305</v>
      </c>
      <c r="S30" s="30">
        <v>0.17326110087584509</v>
      </c>
    </row>
    <row r="31" spans="1:19">
      <c r="A31" s="5" t="s">
        <v>40</v>
      </c>
      <c r="B31" s="6">
        <v>9.9022878866124334E-2</v>
      </c>
      <c r="C31" s="9" t="s">
        <v>40</v>
      </c>
      <c r="D31" s="12">
        <v>1.6925278536777173E-2</v>
      </c>
      <c r="E31" s="18">
        <f t="shared" si="0"/>
        <v>0.11594815740290151</v>
      </c>
      <c r="J31" s="9" t="s">
        <v>12</v>
      </c>
      <c r="K31" s="14">
        <v>6.8948598302162125</v>
      </c>
      <c r="L31" s="25">
        <v>-0.41181129368879577</v>
      </c>
      <c r="Q31" s="5" t="s">
        <v>21</v>
      </c>
      <c r="R31" s="33">
        <v>8.2808385012420409</v>
      </c>
      <c r="S31" s="24">
        <v>0.66416043172455053</v>
      </c>
    </row>
    <row r="32" spans="1:19">
      <c r="A32" s="5" t="s">
        <v>50</v>
      </c>
      <c r="B32" s="6">
        <v>9.3641137780061529E-2</v>
      </c>
      <c r="C32" s="9" t="s">
        <v>50</v>
      </c>
      <c r="D32" s="12">
        <v>1.7260894170911149E-2</v>
      </c>
      <c r="E32" s="18">
        <f t="shared" si="0"/>
        <v>0.11090203195097267</v>
      </c>
      <c r="J32" s="9" t="s">
        <v>37</v>
      </c>
      <c r="K32" s="14">
        <v>6.8747215711753871</v>
      </c>
      <c r="L32" s="25">
        <v>-0.34798088430937213</v>
      </c>
      <c r="Q32" s="5" t="s">
        <v>11</v>
      </c>
      <c r="R32" s="33">
        <v>8.2475788395237295</v>
      </c>
      <c r="S32" s="30">
        <v>0.32918831863463127</v>
      </c>
    </row>
    <row r="33" spans="1:19">
      <c r="A33" s="5" t="s">
        <v>28</v>
      </c>
      <c r="B33" s="6">
        <v>9.2658162261326435E-2</v>
      </c>
      <c r="C33" s="9" t="s">
        <v>28</v>
      </c>
      <c r="D33" s="12">
        <v>1.7852770713850254E-2</v>
      </c>
      <c r="E33" s="18">
        <f t="shared" si="0"/>
        <v>0.1105109329751767</v>
      </c>
      <c r="J33" s="9" t="s">
        <v>44</v>
      </c>
      <c r="K33" s="14">
        <v>6.6604616689292753</v>
      </c>
      <c r="L33" s="24">
        <v>0.54502448380641177</v>
      </c>
      <c r="Q33" s="5" t="s">
        <v>16</v>
      </c>
      <c r="R33" s="33">
        <v>8.2195007123254413</v>
      </c>
      <c r="S33" s="30">
        <v>8.6250637605213384E-2</v>
      </c>
    </row>
    <row r="34" spans="1:19">
      <c r="A34" s="5" t="s">
        <v>30</v>
      </c>
      <c r="B34" s="6">
        <v>0.1008499387144228</v>
      </c>
      <c r="C34" s="9" t="s">
        <v>30</v>
      </c>
      <c r="D34" s="11">
        <v>7.5795387710276361E-3</v>
      </c>
      <c r="E34" s="18">
        <f t="shared" ref="E34:E65" si="1">B34+D34</f>
        <v>0.10842947748545044</v>
      </c>
      <c r="J34" s="9" t="s">
        <v>51</v>
      </c>
      <c r="K34" s="14">
        <v>6.5994443482600591</v>
      </c>
      <c r="L34" s="22">
        <v>-0.19107068940396765</v>
      </c>
      <c r="Q34" s="5" t="s">
        <v>18</v>
      </c>
      <c r="R34" s="33">
        <v>7.3498554077317495</v>
      </c>
      <c r="S34" s="25">
        <v>-4.4700086622811904E-4</v>
      </c>
    </row>
    <row r="35" spans="1:19">
      <c r="A35" s="5" t="s">
        <v>6</v>
      </c>
      <c r="B35" s="6">
        <v>9.9541134359655906E-2</v>
      </c>
      <c r="C35" s="9" t="s">
        <v>6</v>
      </c>
      <c r="D35" s="11">
        <v>8.1899953084129933E-3</v>
      </c>
      <c r="E35" s="18">
        <f t="shared" si="1"/>
        <v>0.1077311296680689</v>
      </c>
      <c r="J35" s="9" t="s">
        <v>20</v>
      </c>
      <c r="K35" s="14">
        <v>5.7874785504539776</v>
      </c>
      <c r="L35" s="25">
        <v>-0.21664804905746446</v>
      </c>
      <c r="Q35" s="5" t="s">
        <v>43</v>
      </c>
      <c r="R35" s="33">
        <v>7.0000886791515367</v>
      </c>
      <c r="S35" s="30">
        <v>0.11725420378951265</v>
      </c>
    </row>
    <row r="36" spans="1:19">
      <c r="A36" s="5" t="s">
        <v>41</v>
      </c>
      <c r="B36" s="6">
        <v>9.7330250944178173E-2</v>
      </c>
      <c r="C36" s="9" t="s">
        <v>41</v>
      </c>
      <c r="D36" s="12">
        <v>9.7714409312101395E-3</v>
      </c>
      <c r="E36" s="18">
        <f t="shared" si="1"/>
        <v>0.10710169187538832</v>
      </c>
      <c r="J36" s="9" t="s">
        <v>43</v>
      </c>
      <c r="K36" s="14">
        <v>5.2794396606528418</v>
      </c>
      <c r="L36" s="25">
        <v>-0.25323310447795422</v>
      </c>
      <c r="Q36" s="5" t="s">
        <v>17</v>
      </c>
      <c r="R36" s="33">
        <v>6.6794362100600733</v>
      </c>
      <c r="S36" s="30">
        <v>0.30992914375135694</v>
      </c>
    </row>
    <row r="37" spans="1:19">
      <c r="A37" s="5" t="s">
        <v>54</v>
      </c>
      <c r="B37" s="8">
        <v>8.2958914892604665E-2</v>
      </c>
      <c r="C37" s="9" t="s">
        <v>54</v>
      </c>
      <c r="D37" s="12">
        <v>1.7763121859345428E-2</v>
      </c>
      <c r="E37" s="18">
        <f t="shared" si="1"/>
        <v>0.1007220367519501</v>
      </c>
      <c r="J37" s="9" t="s">
        <v>49</v>
      </c>
      <c r="K37" s="14">
        <v>5.1613416672759929</v>
      </c>
      <c r="L37" s="22">
        <v>-0.14988364641280777</v>
      </c>
      <c r="Q37" s="5" t="s">
        <v>52</v>
      </c>
      <c r="R37" s="33">
        <v>6.0976667047936015</v>
      </c>
      <c r="S37" s="30">
        <v>6.0210076044645511E-2</v>
      </c>
    </row>
    <row r="38" spans="1:19">
      <c r="A38" s="5" t="s">
        <v>24</v>
      </c>
      <c r="B38" s="6">
        <v>8.5365468345802789E-2</v>
      </c>
      <c r="C38" s="9" t="s">
        <v>24</v>
      </c>
      <c r="D38" s="12">
        <v>1.4759132788314994E-2</v>
      </c>
      <c r="E38" s="18">
        <f t="shared" si="1"/>
        <v>0.10012460113411778</v>
      </c>
      <c r="J38" s="9" t="s">
        <v>55</v>
      </c>
      <c r="K38" s="14">
        <v>4.7361396451699811</v>
      </c>
      <c r="L38" s="24">
        <v>0.711834306682536</v>
      </c>
      <c r="Q38" s="5" t="s">
        <v>44</v>
      </c>
      <c r="R38" s="33">
        <v>5.6753204897662055</v>
      </c>
      <c r="S38" s="25">
        <v>-0.28162526640073071</v>
      </c>
    </row>
    <row r="39" spans="1:19">
      <c r="A39" s="5" t="s">
        <v>47</v>
      </c>
      <c r="B39" s="6">
        <v>8.7509617117325328E-2</v>
      </c>
      <c r="C39" s="9" t="s">
        <v>47</v>
      </c>
      <c r="D39" s="11">
        <v>8.0406852207849152E-3</v>
      </c>
      <c r="E39" s="18">
        <f t="shared" si="1"/>
        <v>9.5550302338110238E-2</v>
      </c>
      <c r="J39" s="9" t="s">
        <v>54</v>
      </c>
      <c r="K39" s="14">
        <v>4.4348061544555275</v>
      </c>
      <c r="L39" s="22">
        <v>-6.2106906689581035E-2</v>
      </c>
      <c r="Q39" s="5" t="s">
        <v>34</v>
      </c>
      <c r="R39" s="33">
        <v>5.6366468524319817</v>
      </c>
      <c r="S39" s="24">
        <v>0.4238947297274267</v>
      </c>
    </row>
    <row r="40" spans="1:19">
      <c r="A40" s="5" t="s">
        <v>29</v>
      </c>
      <c r="B40" s="6">
        <v>8.6672899961724684E-2</v>
      </c>
      <c r="C40" s="9" t="s">
        <v>29</v>
      </c>
      <c r="D40" s="11">
        <v>8.2354720774603998E-3</v>
      </c>
      <c r="E40" s="18">
        <f t="shared" si="1"/>
        <v>9.490837203918509E-2</v>
      </c>
      <c r="J40" s="9" t="s">
        <v>50</v>
      </c>
      <c r="K40" s="14">
        <v>4.294489231448174</v>
      </c>
      <c r="L40" s="24">
        <v>3.0089056975568709</v>
      </c>
      <c r="Q40" s="5" t="s">
        <v>31</v>
      </c>
      <c r="R40" s="33">
        <v>5.3123791192464269</v>
      </c>
      <c r="S40" s="25">
        <v>-2.6691782659668404E-2</v>
      </c>
    </row>
    <row r="41" spans="1:19">
      <c r="A41" s="5" t="s">
        <v>9</v>
      </c>
      <c r="B41" s="6">
        <v>8.3212544299857791E-2</v>
      </c>
      <c r="C41" s="9" t="s">
        <v>9</v>
      </c>
      <c r="D41" s="12">
        <v>9.0343246221611852E-3</v>
      </c>
      <c r="E41" s="18">
        <f t="shared" si="1"/>
        <v>9.2246868922018971E-2</v>
      </c>
      <c r="J41" s="9" t="s">
        <v>52</v>
      </c>
      <c r="K41" s="14">
        <v>4.0493177146679864</v>
      </c>
      <c r="L41" s="22">
        <v>-3.2063016527171277E-3</v>
      </c>
      <c r="Q41" s="5" t="s">
        <v>37</v>
      </c>
      <c r="R41" s="33">
        <v>5.2482255636885391</v>
      </c>
      <c r="S41" s="25">
        <v>-3.2148189824838065E-3</v>
      </c>
    </row>
    <row r="42" spans="1:19">
      <c r="A42" s="5" t="s">
        <v>22</v>
      </c>
      <c r="B42" s="6">
        <v>8.4375264665664723E-2</v>
      </c>
      <c r="C42" s="9" t="s">
        <v>22</v>
      </c>
      <c r="D42" s="11">
        <v>7.7374521572091317E-3</v>
      </c>
      <c r="E42" s="18">
        <f t="shared" si="1"/>
        <v>9.211271682287385E-2</v>
      </c>
      <c r="J42" s="9" t="s">
        <v>11</v>
      </c>
      <c r="K42" s="26">
        <v>3.7654200716602944</v>
      </c>
      <c r="L42" s="22">
        <v>0.10792105796747498</v>
      </c>
      <c r="Q42" s="5" t="s">
        <v>24</v>
      </c>
      <c r="R42" s="33">
        <v>5.1422010930866433</v>
      </c>
      <c r="S42" s="30">
        <v>0.16082428502920446</v>
      </c>
    </row>
    <row r="43" spans="1:19">
      <c r="A43" s="5" t="s">
        <v>21</v>
      </c>
      <c r="B43" s="8">
        <v>7.170861828138822E-2</v>
      </c>
      <c r="C43" s="9" t="s">
        <v>21</v>
      </c>
      <c r="D43" s="12">
        <v>1.4542868364464607E-2</v>
      </c>
      <c r="E43" s="18">
        <f t="shared" si="1"/>
        <v>8.6251486645852832E-2</v>
      </c>
      <c r="J43" s="9" t="s">
        <v>26</v>
      </c>
      <c r="K43" s="26">
        <v>3.5695272779355252</v>
      </c>
      <c r="L43" s="22">
        <v>-0.11539014434562453</v>
      </c>
      <c r="Q43" s="5" t="s">
        <v>54</v>
      </c>
      <c r="R43" s="32">
        <v>5.0883354832391232</v>
      </c>
      <c r="S43" s="25">
        <v>-7.309056541742312E-2</v>
      </c>
    </row>
    <row r="44" spans="1:19">
      <c r="A44" s="5" t="s">
        <v>53</v>
      </c>
      <c r="B44" s="8">
        <v>8.1150114309150562E-2</v>
      </c>
      <c r="C44" s="9" t="s">
        <v>53</v>
      </c>
      <c r="D44" s="11">
        <v>3.5503218172772836E-3</v>
      </c>
      <c r="E44" s="18">
        <f t="shared" si="1"/>
        <v>8.4700436126427844E-2</v>
      </c>
      <c r="J44" s="9" t="s">
        <v>7</v>
      </c>
      <c r="K44" s="26">
        <v>3.4528480192583815</v>
      </c>
      <c r="L44" s="25">
        <v>-0.23342687756707797</v>
      </c>
      <c r="Q44" s="5" t="s">
        <v>32</v>
      </c>
      <c r="R44" s="32">
        <v>5.0701497230528796</v>
      </c>
      <c r="S44" s="24">
        <v>0.90851275078246618</v>
      </c>
    </row>
    <row r="45" spans="1:19">
      <c r="A45" s="5" t="s">
        <v>20</v>
      </c>
      <c r="B45" s="8">
        <v>6.1931295978997977E-2</v>
      </c>
      <c r="C45" s="9" t="s">
        <v>20</v>
      </c>
      <c r="D45" s="12">
        <v>1.3114187973543814E-2</v>
      </c>
      <c r="E45" s="18">
        <f t="shared" si="1"/>
        <v>7.5045483952541792E-2</v>
      </c>
      <c r="J45" s="9" t="s">
        <v>17</v>
      </c>
      <c r="K45" s="26">
        <v>3.2914582523618656</v>
      </c>
      <c r="L45" s="22">
        <v>-0.10843983043603693</v>
      </c>
      <c r="Q45" s="5" t="s">
        <v>28</v>
      </c>
      <c r="R45" s="32">
        <v>4.693813554343361</v>
      </c>
      <c r="S45" s="30">
        <v>5.3837192856765421E-2</v>
      </c>
    </row>
    <row r="46" spans="1:19">
      <c r="A46" s="5" t="s">
        <v>17</v>
      </c>
      <c r="B46" s="8">
        <v>6.2039184141070333E-2</v>
      </c>
      <c r="C46" s="9" t="s">
        <v>17</v>
      </c>
      <c r="D46" s="12">
        <v>1.1871271999596441E-2</v>
      </c>
      <c r="E46" s="18">
        <f t="shared" si="1"/>
        <v>7.3910456140666769E-2</v>
      </c>
      <c r="J46" s="9" t="s">
        <v>28</v>
      </c>
      <c r="K46" s="26">
        <v>3.0807818268707043</v>
      </c>
      <c r="L46" s="25">
        <v>-0.28482153492879098</v>
      </c>
      <c r="Q46" s="5" t="s">
        <v>26</v>
      </c>
      <c r="R46" s="32">
        <v>4.4977550618141731</v>
      </c>
      <c r="S46" s="25">
        <v>-2.981560544156226E-3</v>
      </c>
    </row>
    <row r="47" spans="1:19">
      <c r="A47" s="5" t="s">
        <v>31</v>
      </c>
      <c r="B47" s="8">
        <v>6.3261190773824541E-2</v>
      </c>
      <c r="C47" s="9" t="s">
        <v>31</v>
      </c>
      <c r="D47" s="11">
        <v>7.9830574145449886E-3</v>
      </c>
      <c r="E47" s="18">
        <f t="shared" si="1"/>
        <v>7.1244248188369524E-2</v>
      </c>
      <c r="J47" s="9" t="s">
        <v>32</v>
      </c>
      <c r="K47" s="26">
        <v>2.9828329172585426</v>
      </c>
      <c r="L47" s="25">
        <v>-0.2125077334185253</v>
      </c>
      <c r="Q47" s="5" t="s">
        <v>39</v>
      </c>
      <c r="R47" s="32">
        <v>4.4906191299386382</v>
      </c>
      <c r="S47" s="25">
        <v>1.0606143282616788E-2</v>
      </c>
    </row>
    <row r="48" spans="1:19">
      <c r="A48" s="5" t="s">
        <v>32</v>
      </c>
      <c r="B48" s="8">
        <v>5.9981679762636131E-2</v>
      </c>
      <c r="C48" s="9" t="s">
        <v>32</v>
      </c>
      <c r="D48" s="11">
        <v>5.9472414907635312E-3</v>
      </c>
      <c r="E48" s="18">
        <f t="shared" si="1"/>
        <v>6.5928921253399664E-2</v>
      </c>
      <c r="J48" s="9" t="s">
        <v>46</v>
      </c>
      <c r="K48" s="26">
        <v>2.9024570340756188</v>
      </c>
      <c r="L48" s="22">
        <v>7.7874788063085777E-3</v>
      </c>
      <c r="Q48" s="5" t="s">
        <v>55</v>
      </c>
      <c r="R48" s="32">
        <v>4.3573807043403834</v>
      </c>
      <c r="S48" s="30">
        <v>0.132838809369931</v>
      </c>
    </row>
    <row r="49" spans="1:19">
      <c r="A49" s="5" t="s">
        <v>39</v>
      </c>
      <c r="B49" s="8">
        <v>4.5996382234068559E-2</v>
      </c>
      <c r="C49" s="9" t="s">
        <v>39</v>
      </c>
      <c r="D49" s="12">
        <v>1.2632247866322041E-2</v>
      </c>
      <c r="E49" s="18">
        <f t="shared" si="1"/>
        <v>5.86286301003906E-2</v>
      </c>
      <c r="J49" s="9" t="s">
        <v>16</v>
      </c>
      <c r="K49" s="26">
        <v>2.62333712979519</v>
      </c>
      <c r="L49" s="25">
        <v>-0.52192837942218084</v>
      </c>
      <c r="Q49" s="5" t="s">
        <v>20</v>
      </c>
      <c r="R49" s="32">
        <v>3.8683631832670655</v>
      </c>
      <c r="S49" s="30">
        <v>4.9954216426242981E-2</v>
      </c>
    </row>
    <row r="50" spans="1:19">
      <c r="A50" s="5" t="s">
        <v>46</v>
      </c>
      <c r="B50" s="8">
        <v>4.7439770826660968E-2</v>
      </c>
      <c r="C50" s="9" t="s">
        <v>46</v>
      </c>
      <c r="D50" s="11">
        <v>4.4449358690844759E-3</v>
      </c>
      <c r="E50" s="18">
        <f t="shared" si="1"/>
        <v>5.1884706695745443E-2</v>
      </c>
      <c r="J50" s="9" t="s">
        <v>31</v>
      </c>
      <c r="K50" s="26">
        <v>2.4744519110456507</v>
      </c>
      <c r="L50" s="22">
        <v>-0.11168157594255372</v>
      </c>
      <c r="Q50" s="5" t="s">
        <v>46</v>
      </c>
      <c r="R50" s="32">
        <v>3.6997173003415837</v>
      </c>
      <c r="S50" s="25">
        <v>-9.7748927818633771E-2</v>
      </c>
    </row>
    <row r="51" spans="1:19">
      <c r="A51" s="5" t="s">
        <v>55</v>
      </c>
      <c r="B51" s="8">
        <v>4.144328967920221E-2</v>
      </c>
      <c r="C51" s="9" t="s">
        <v>55</v>
      </c>
      <c r="D51" s="11">
        <v>8.4523809523809525E-3</v>
      </c>
      <c r="E51" s="18">
        <f t="shared" si="1"/>
        <v>4.9895670631583164E-2</v>
      </c>
      <c r="J51" s="9" t="s">
        <v>42</v>
      </c>
      <c r="K51" s="26">
        <v>1.7333005326078783</v>
      </c>
      <c r="L51" s="25">
        <v>-0.46458700898967314</v>
      </c>
      <c r="Q51" s="5" t="s">
        <v>7</v>
      </c>
      <c r="R51" s="32">
        <v>3.6642225074570609</v>
      </c>
      <c r="S51" s="30">
        <v>0.23895667429668954</v>
      </c>
    </row>
    <row r="52" spans="1:19">
      <c r="Q52" s="5" t="s">
        <v>50</v>
      </c>
      <c r="R52" s="32">
        <v>3.1754110399116127</v>
      </c>
      <c r="S52" s="24">
        <v>0.79305396151380869</v>
      </c>
    </row>
    <row r="54" spans="1:19">
      <c r="A54" s="9" t="s">
        <v>56</v>
      </c>
      <c r="B54" s="10" t="e">
        <f>AVERAGE(#REF!)</f>
        <v>#REF!</v>
      </c>
      <c r="C54" s="10">
        <f>AVERAGE(B2:B51)</f>
        <v>0.13299684210630378</v>
      </c>
      <c r="D54" s="9" t="s">
        <v>56</v>
      </c>
      <c r="J54" s="9" t="s">
        <v>56</v>
      </c>
      <c r="K54" s="14">
        <f t="shared" ref="K54" si="2">AVERAGE(K2:K51)</f>
        <v>11.007602668836794</v>
      </c>
      <c r="L54" s="14">
        <v>8.7028809087837514E-2</v>
      </c>
    </row>
  </sheetData>
  <autoFilter ref="Q2:S52" xr:uid="{00000000-0009-0000-0000-000000000000}">
    <sortState xmlns:xlrd2="http://schemas.microsoft.com/office/spreadsheetml/2017/richdata2" ref="Q3:S52">
      <sortCondition descending="1" ref="R2:R5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tabSelected="1" topLeftCell="A19" zoomScale="80" zoomScaleNormal="80" workbookViewId="0">
      <selection activeCell="Q23" sqref="Q23"/>
    </sheetView>
  </sheetViews>
  <sheetFormatPr defaultRowHeight="15"/>
  <cols>
    <col min="1" max="1" width="15.7109375" customWidth="1"/>
    <col min="2" max="2" width="29.140625" customWidth="1"/>
    <col min="3" max="3" width="5.7109375" style="48" customWidth="1"/>
    <col min="4" max="5" width="19" customWidth="1"/>
    <col min="6" max="11" width="20.140625" customWidth="1"/>
  </cols>
  <sheetData>
    <row r="1" spans="1:11" s="2" customFormat="1" ht="45" customHeight="1">
      <c r="A1" s="49" t="s">
        <v>0</v>
      </c>
      <c r="B1" s="49" t="s">
        <v>3</v>
      </c>
      <c r="C1" s="46"/>
      <c r="D1" s="44"/>
      <c r="E1" s="49" t="s">
        <v>0</v>
      </c>
      <c r="F1" s="49" t="s">
        <v>1</v>
      </c>
      <c r="G1" s="49"/>
      <c r="H1" s="44"/>
      <c r="I1" s="49" t="s">
        <v>0</v>
      </c>
      <c r="J1" s="49" t="s">
        <v>2</v>
      </c>
      <c r="K1" s="49"/>
    </row>
    <row r="2" spans="1:11" s="1" customFormat="1" ht="56.25">
      <c r="A2" s="49"/>
      <c r="B2" s="49"/>
      <c r="C2" s="46"/>
      <c r="D2" s="44"/>
      <c r="E2" s="49"/>
      <c r="F2" s="45" t="s">
        <v>63</v>
      </c>
      <c r="G2" s="45" t="s">
        <v>64</v>
      </c>
      <c r="H2" s="44"/>
      <c r="I2" s="49"/>
      <c r="J2" s="45" t="s">
        <v>63</v>
      </c>
      <c r="K2" s="45" t="s">
        <v>64</v>
      </c>
    </row>
    <row r="3" spans="1:11">
      <c r="A3" s="20" t="s">
        <v>37</v>
      </c>
      <c r="B3" s="34">
        <v>0.30894251571130255</v>
      </c>
      <c r="C3" s="50" t="s">
        <v>65</v>
      </c>
      <c r="D3" s="21"/>
      <c r="E3" s="36" t="s">
        <v>14</v>
      </c>
      <c r="F3" s="39">
        <v>44.242548496022174</v>
      </c>
      <c r="G3" s="36">
        <v>0.16363675422709734</v>
      </c>
      <c r="I3" s="36" t="s">
        <v>29</v>
      </c>
      <c r="J3" s="39">
        <v>35.577762009898038</v>
      </c>
      <c r="K3" s="36">
        <v>-0.16826183032460873</v>
      </c>
    </row>
    <row r="4" spans="1:11">
      <c r="A4" s="20" t="s">
        <v>35</v>
      </c>
      <c r="B4" s="34">
        <v>0.3016850554191865</v>
      </c>
      <c r="C4" s="51"/>
      <c r="D4" s="21"/>
      <c r="E4" s="36" t="s">
        <v>6</v>
      </c>
      <c r="F4" s="39">
        <v>38.720143351332325</v>
      </c>
      <c r="G4" s="35">
        <v>0.37782746377285503</v>
      </c>
      <c r="I4" s="36" t="s">
        <v>6</v>
      </c>
      <c r="J4" s="39">
        <v>31.76158973784386</v>
      </c>
      <c r="K4" s="35">
        <v>0.14272971464132458</v>
      </c>
    </row>
    <row r="5" spans="1:11">
      <c r="A5" s="20" t="s">
        <v>10</v>
      </c>
      <c r="B5" s="34">
        <v>0.2733648535370703</v>
      </c>
      <c r="C5" s="51"/>
      <c r="D5" s="21"/>
      <c r="E5" s="36" t="s">
        <v>36</v>
      </c>
      <c r="F5" s="39">
        <v>32.232338885747787</v>
      </c>
      <c r="G5" s="34">
        <v>0.62329840186044372</v>
      </c>
      <c r="I5" s="36" t="s">
        <v>9</v>
      </c>
      <c r="J5" s="39">
        <v>27.57809764919454</v>
      </c>
      <c r="K5" s="36">
        <v>4.9831280790138301E-2</v>
      </c>
    </row>
    <row r="6" spans="1:11">
      <c r="A6" s="20" t="s">
        <v>14</v>
      </c>
      <c r="B6" s="34">
        <v>0.26314691308460392</v>
      </c>
      <c r="C6" s="51"/>
      <c r="D6" s="21"/>
      <c r="E6" s="36" t="s">
        <v>29</v>
      </c>
      <c r="F6" s="39">
        <v>30.971153244560846</v>
      </c>
      <c r="G6" s="36">
        <v>0.22182511903477295</v>
      </c>
      <c r="I6" s="36" t="s">
        <v>45</v>
      </c>
      <c r="J6" s="39">
        <v>26.391550019988664</v>
      </c>
      <c r="K6" s="36">
        <v>-7.3089516823322556E-2</v>
      </c>
    </row>
    <row r="7" spans="1:11">
      <c r="A7" s="20" t="s">
        <v>13</v>
      </c>
      <c r="B7" s="34">
        <v>0.26224916528885012</v>
      </c>
      <c r="C7" s="51"/>
      <c r="D7" s="21"/>
      <c r="E7" s="36" t="s">
        <v>23</v>
      </c>
      <c r="F7" s="39">
        <v>30.557890288304748</v>
      </c>
      <c r="G7" s="36">
        <v>0.18042451174768612</v>
      </c>
      <c r="I7" s="36" t="s">
        <v>15</v>
      </c>
      <c r="J7" s="39">
        <v>23.241067830082955</v>
      </c>
      <c r="K7" s="35">
        <v>0.18286378478596524</v>
      </c>
    </row>
    <row r="8" spans="1:11">
      <c r="A8" s="20" t="s">
        <v>16</v>
      </c>
      <c r="B8" s="35">
        <v>0.2585471181081615</v>
      </c>
      <c r="C8" s="51"/>
      <c r="D8" s="21"/>
      <c r="E8" s="36" t="s">
        <v>13</v>
      </c>
      <c r="F8" s="40">
        <v>30.162129047151666</v>
      </c>
      <c r="G8" s="34">
        <v>0.56645798562022165</v>
      </c>
      <c r="I8" s="36" t="s">
        <v>14</v>
      </c>
      <c r="J8" s="40">
        <v>22.902789113899807</v>
      </c>
      <c r="K8" s="36">
        <v>-6.803136658537004E-2</v>
      </c>
    </row>
    <row r="9" spans="1:11">
      <c r="A9" s="20" t="s">
        <v>33</v>
      </c>
      <c r="B9" s="35">
        <v>0.2524076351132637</v>
      </c>
      <c r="C9" s="51"/>
      <c r="D9" s="21"/>
      <c r="E9" s="36" t="s">
        <v>48</v>
      </c>
      <c r="F9" s="40">
        <v>27.282824089406596</v>
      </c>
      <c r="G9" s="36">
        <v>0.32151831429484878</v>
      </c>
      <c r="I9" s="36" t="s">
        <v>47</v>
      </c>
      <c r="J9" s="40">
        <v>22.232720007624476</v>
      </c>
      <c r="K9" s="35">
        <v>0.23088640669435315</v>
      </c>
    </row>
    <row r="10" spans="1:11">
      <c r="A10" s="20" t="s">
        <v>26</v>
      </c>
      <c r="B10" s="35">
        <v>0.24334835338559263</v>
      </c>
      <c r="C10" s="51"/>
      <c r="D10" s="21"/>
      <c r="E10" s="36" t="s">
        <v>15</v>
      </c>
      <c r="F10" s="40">
        <v>26.859752598583736</v>
      </c>
      <c r="G10" s="36">
        <v>0.2152914944875971</v>
      </c>
      <c r="I10" s="36" t="s">
        <v>23</v>
      </c>
      <c r="J10" s="40">
        <v>21.065655688794802</v>
      </c>
      <c r="K10" s="36">
        <v>-3.8765307878130192E-2</v>
      </c>
    </row>
    <row r="11" spans="1:11">
      <c r="A11" s="20" t="s">
        <v>44</v>
      </c>
      <c r="B11" s="35">
        <v>0.22632949974861746</v>
      </c>
      <c r="C11" s="51"/>
      <c r="D11" s="21"/>
      <c r="E11" s="36" t="s">
        <v>8</v>
      </c>
      <c r="F11" s="40">
        <v>26.714106150705312</v>
      </c>
      <c r="G11" s="36">
        <v>0.14407621914525795</v>
      </c>
      <c r="I11" s="36" t="s">
        <v>38</v>
      </c>
      <c r="J11" s="40">
        <v>20.799331123042229</v>
      </c>
      <c r="K11" s="36">
        <v>-0.13042071383909579</v>
      </c>
    </row>
    <row r="12" spans="1:11">
      <c r="A12" s="20" t="s">
        <v>25</v>
      </c>
      <c r="B12" s="35">
        <v>0.22459847897734725</v>
      </c>
      <c r="C12" s="51"/>
      <c r="D12" s="21"/>
      <c r="E12" s="36" t="s">
        <v>45</v>
      </c>
      <c r="F12" s="40">
        <v>26.012032474267539</v>
      </c>
      <c r="G12" s="37">
        <v>-2.0733292329995091E-2</v>
      </c>
      <c r="I12" s="36" t="s">
        <v>13</v>
      </c>
      <c r="J12" s="40">
        <v>19.361260461661022</v>
      </c>
      <c r="K12" s="37">
        <v>-0.24607582103255807</v>
      </c>
    </row>
    <row r="13" spans="1:11">
      <c r="A13" s="20" t="s">
        <v>8</v>
      </c>
      <c r="B13" s="36">
        <v>0.2078419879455268</v>
      </c>
      <c r="C13" s="51"/>
      <c r="D13" s="21"/>
      <c r="E13" s="36" t="s">
        <v>33</v>
      </c>
      <c r="F13" s="41">
        <v>25.543588107305983</v>
      </c>
      <c r="G13" s="35">
        <v>0.4551339705479186</v>
      </c>
      <c r="I13" s="36" t="s">
        <v>48</v>
      </c>
      <c r="J13" s="41">
        <v>16.246289103274911</v>
      </c>
      <c r="K13" s="36">
        <v>-6.5492425985235164E-2</v>
      </c>
    </row>
    <row r="14" spans="1:11">
      <c r="A14" s="20" t="s">
        <v>36</v>
      </c>
      <c r="B14" s="36">
        <v>0.19185333706690277</v>
      </c>
      <c r="C14" s="51"/>
      <c r="D14" s="21"/>
      <c r="E14" s="36" t="s">
        <v>38</v>
      </c>
      <c r="F14" s="41">
        <v>23.071953732238619</v>
      </c>
      <c r="G14" s="36">
        <v>7.0659079141458872E-2</v>
      </c>
      <c r="I14" s="36" t="s">
        <v>41</v>
      </c>
      <c r="J14" s="41">
        <v>14.890796678063165</v>
      </c>
      <c r="K14" s="36">
        <v>2.7224386351425215E-2</v>
      </c>
    </row>
    <row r="15" spans="1:11">
      <c r="A15" s="20" t="s">
        <v>27</v>
      </c>
      <c r="B15" s="36">
        <v>0.18531995864336673</v>
      </c>
      <c r="C15" s="51"/>
      <c r="D15" s="21"/>
      <c r="E15" s="36" t="s">
        <v>47</v>
      </c>
      <c r="F15" s="41">
        <v>22.560867800251696</v>
      </c>
      <c r="G15" s="36">
        <v>0.16521363270619618</v>
      </c>
      <c r="I15" s="36" t="s">
        <v>27</v>
      </c>
      <c r="J15" s="41">
        <v>13.947049674364075</v>
      </c>
      <c r="K15" s="36">
        <v>1.699024489603914E-2</v>
      </c>
    </row>
    <row r="16" spans="1:11">
      <c r="A16" s="20" t="s">
        <v>12</v>
      </c>
      <c r="B16" s="36">
        <v>0.18055277392301117</v>
      </c>
      <c r="C16" s="51"/>
      <c r="D16" s="21"/>
      <c r="E16" s="36" t="s">
        <v>41</v>
      </c>
      <c r="F16" s="41">
        <v>21.594360495591779</v>
      </c>
      <c r="G16" s="35">
        <v>0.33784318411503683</v>
      </c>
      <c r="I16" s="36" t="s">
        <v>22</v>
      </c>
      <c r="J16" s="41">
        <v>13.674405114028724</v>
      </c>
      <c r="K16" s="36">
        <v>4.9647171582489137E-2</v>
      </c>
    </row>
    <row r="17" spans="1:11">
      <c r="A17" s="20" t="s">
        <v>23</v>
      </c>
      <c r="B17" s="36">
        <v>0.17971816914086794</v>
      </c>
      <c r="C17" s="51"/>
      <c r="D17" s="21"/>
      <c r="E17" s="36" t="s">
        <v>9</v>
      </c>
      <c r="F17" s="41">
        <v>19.748219704535348</v>
      </c>
      <c r="G17" s="36">
        <v>5.1407518325208859E-2</v>
      </c>
      <c r="I17" s="36" t="s">
        <v>34</v>
      </c>
      <c r="J17" s="41">
        <v>13.291225088631744</v>
      </c>
      <c r="K17" s="36">
        <v>2.8846919482036864E-2</v>
      </c>
    </row>
    <row r="18" spans="1:11">
      <c r="A18" s="20" t="s">
        <v>42</v>
      </c>
      <c r="B18" s="36">
        <v>0.17460108351470982</v>
      </c>
      <c r="C18" s="51"/>
      <c r="D18" s="21"/>
      <c r="E18" s="36" t="s">
        <v>27</v>
      </c>
      <c r="F18" s="41">
        <v>15.775519398310161</v>
      </c>
      <c r="G18" s="36">
        <v>0.18793399809036368</v>
      </c>
      <c r="I18" s="36" t="s">
        <v>33</v>
      </c>
      <c r="J18" s="41">
        <v>12.270408987174539</v>
      </c>
      <c r="K18" s="36">
        <v>0.12583009533105535</v>
      </c>
    </row>
    <row r="19" spans="1:11">
      <c r="A19" s="20" t="s">
        <v>52</v>
      </c>
      <c r="B19" s="36">
        <v>0.17339585692328266</v>
      </c>
      <c r="C19" s="51"/>
      <c r="D19" s="21"/>
      <c r="E19" s="36" t="s">
        <v>10</v>
      </c>
      <c r="F19" s="41">
        <v>15.730303536034247</v>
      </c>
      <c r="G19" s="36">
        <v>0.14363592902401151</v>
      </c>
      <c r="I19" s="36" t="s">
        <v>21</v>
      </c>
      <c r="J19" s="41">
        <v>11.954450436936506</v>
      </c>
      <c r="K19" s="34">
        <v>0.81974656064537288</v>
      </c>
    </row>
    <row r="20" spans="1:11">
      <c r="A20" s="20" t="s">
        <v>7</v>
      </c>
      <c r="B20" s="36">
        <v>0.17241025530963933</v>
      </c>
      <c r="C20" s="51"/>
      <c r="D20" s="21"/>
      <c r="E20" s="36" t="s">
        <v>30</v>
      </c>
      <c r="F20" s="41">
        <v>15.599831833958225</v>
      </c>
      <c r="G20" s="36">
        <v>0.27624912718657407</v>
      </c>
      <c r="I20" s="36" t="s">
        <v>40</v>
      </c>
      <c r="J20" s="41">
        <v>11.310627751511314</v>
      </c>
      <c r="K20" s="36">
        <v>3.8520795515586577E-2</v>
      </c>
    </row>
    <row r="21" spans="1:11">
      <c r="A21" s="20" t="s">
        <v>18</v>
      </c>
      <c r="B21" s="36">
        <v>0.165010450283888</v>
      </c>
      <c r="C21" s="51"/>
      <c r="D21" s="21"/>
      <c r="E21" s="36" t="s">
        <v>22</v>
      </c>
      <c r="F21" s="41">
        <v>14.194859141421309</v>
      </c>
      <c r="G21" s="36">
        <v>2.4231439533949139E-2</v>
      </c>
      <c r="I21" s="36" t="s">
        <v>39</v>
      </c>
      <c r="J21" s="41">
        <v>11.228218053443159</v>
      </c>
      <c r="K21" s="34">
        <v>2.1068663397993643</v>
      </c>
    </row>
    <row r="22" spans="1:11">
      <c r="A22" s="20" t="s">
        <v>48</v>
      </c>
      <c r="B22" s="36">
        <v>0.16495744396327666</v>
      </c>
      <c r="C22" s="51"/>
      <c r="D22" s="21"/>
      <c r="E22" s="36" t="s">
        <v>25</v>
      </c>
      <c r="F22" s="41">
        <v>13.876402976268849</v>
      </c>
      <c r="G22" s="38">
        <v>-0.13241134566772847</v>
      </c>
      <c r="I22" s="36" t="s">
        <v>35</v>
      </c>
      <c r="J22" s="41">
        <v>10.573494690148454</v>
      </c>
      <c r="K22" s="36">
        <v>-9.1986458928501297E-2</v>
      </c>
    </row>
    <row r="23" spans="1:11">
      <c r="A23" s="20" t="s">
        <v>15</v>
      </c>
      <c r="B23" s="36">
        <v>0.16055008264960713</v>
      </c>
      <c r="C23" s="51"/>
      <c r="D23" s="21"/>
      <c r="E23" s="36" t="s">
        <v>19</v>
      </c>
      <c r="F23" s="41">
        <v>12.334405980340605</v>
      </c>
      <c r="G23" s="35">
        <v>0.3608542360610435</v>
      </c>
      <c r="I23" s="36" t="s">
        <v>19</v>
      </c>
      <c r="J23" s="41">
        <v>10.22263170500425</v>
      </c>
      <c r="K23" s="36">
        <v>-7.4413094287674411E-2</v>
      </c>
    </row>
    <row r="24" spans="1:11">
      <c r="A24" s="20" t="s">
        <v>49</v>
      </c>
      <c r="B24" s="36">
        <v>0.15693804210932963</v>
      </c>
      <c r="C24" s="51"/>
      <c r="D24" s="21"/>
      <c r="E24" s="36" t="s">
        <v>35</v>
      </c>
      <c r="F24" s="41">
        <v>12.217532393506239</v>
      </c>
      <c r="G24" s="36">
        <v>0.1039766710367702</v>
      </c>
      <c r="I24" s="36" t="s">
        <v>8</v>
      </c>
      <c r="J24" s="41">
        <v>10.10539017097614</v>
      </c>
      <c r="K24" s="36">
        <v>0.11346820473074397</v>
      </c>
    </row>
    <row r="25" spans="1:11">
      <c r="A25" s="20" t="s">
        <v>38</v>
      </c>
      <c r="B25" s="36">
        <v>0.15461947685070082</v>
      </c>
      <c r="C25" s="51"/>
      <c r="D25" s="21"/>
      <c r="E25" s="36" t="s">
        <v>53</v>
      </c>
      <c r="F25" s="41">
        <v>11.192099776922896</v>
      </c>
      <c r="G25" s="36">
        <v>0.25257538910270355</v>
      </c>
      <c r="I25" s="36" t="s">
        <v>53</v>
      </c>
      <c r="J25" s="41">
        <v>9.3863809027180274</v>
      </c>
      <c r="K25" s="36">
        <v>-0.19680888904810692</v>
      </c>
    </row>
    <row r="26" spans="1:11">
      <c r="A26" s="20" t="s">
        <v>45</v>
      </c>
      <c r="B26" s="36">
        <v>0.15262879984789607</v>
      </c>
      <c r="C26" s="51"/>
      <c r="D26" s="21"/>
      <c r="E26" s="36" t="s">
        <v>49</v>
      </c>
      <c r="F26" s="41">
        <v>9.5195041134945928</v>
      </c>
      <c r="G26" s="36">
        <v>0.11915645016438488</v>
      </c>
      <c r="I26" s="36" t="s">
        <v>30</v>
      </c>
      <c r="J26" s="41">
        <v>9.3390621303006949</v>
      </c>
      <c r="K26" s="35">
        <v>0.2821354742709562</v>
      </c>
    </row>
    <row r="27" spans="1:11">
      <c r="A27" s="20" t="s">
        <v>11</v>
      </c>
      <c r="B27" s="36">
        <v>0.15087402755617116</v>
      </c>
      <c r="C27" s="52"/>
      <c r="D27" s="21"/>
      <c r="E27" s="36" t="s">
        <v>51</v>
      </c>
      <c r="F27" s="41">
        <v>9.4883996148760055</v>
      </c>
      <c r="G27" s="36">
        <v>0.11484367417171593</v>
      </c>
      <c r="I27" s="36" t="s">
        <v>36</v>
      </c>
      <c r="J27" s="41">
        <v>9.3282832184492968</v>
      </c>
      <c r="K27" s="36">
        <v>-0.1070695439287489</v>
      </c>
    </row>
    <row r="28" spans="1:11">
      <c r="A28" s="20" t="s">
        <v>43</v>
      </c>
      <c r="B28" s="36">
        <v>0.14259082216282692</v>
      </c>
      <c r="C28" s="47"/>
      <c r="D28" s="21"/>
      <c r="E28" s="36" t="s">
        <v>40</v>
      </c>
      <c r="F28" s="41">
        <v>8.6850946883605111</v>
      </c>
      <c r="G28" s="36">
        <v>6.9228325414512126E-2</v>
      </c>
      <c r="I28" s="36" t="s">
        <v>25</v>
      </c>
      <c r="J28" s="41">
        <v>9.3029020217078404</v>
      </c>
      <c r="K28" s="36">
        <v>-0.11695045925900568</v>
      </c>
    </row>
    <row r="29" spans="1:11">
      <c r="A29" s="20" t="s">
        <v>51</v>
      </c>
      <c r="B29" s="36">
        <v>0.13788941918725553</v>
      </c>
      <c r="C29" s="47"/>
      <c r="D29" s="21"/>
      <c r="E29" s="36" t="s">
        <v>12</v>
      </c>
      <c r="F29" s="41">
        <v>8.5947434375352856</v>
      </c>
      <c r="G29" s="36">
        <v>0.21394277087611194</v>
      </c>
      <c r="I29" s="36" t="s">
        <v>24</v>
      </c>
      <c r="J29" s="41">
        <v>7.7291869766250993</v>
      </c>
      <c r="K29" s="34">
        <v>0.83241249771117232</v>
      </c>
    </row>
    <row r="30" spans="1:11">
      <c r="A30" s="20" t="s">
        <v>19</v>
      </c>
      <c r="B30" s="36">
        <v>0.11796702011172135</v>
      </c>
      <c r="C30" s="47"/>
      <c r="D30" s="21"/>
      <c r="E30" s="36" t="s">
        <v>42</v>
      </c>
      <c r="F30" s="41">
        <v>8.4733718136552305</v>
      </c>
      <c r="G30" s="36">
        <v>0.17326110087584509</v>
      </c>
      <c r="I30" s="36" t="s">
        <v>10</v>
      </c>
      <c r="J30" s="41">
        <v>7.1033899749288922</v>
      </c>
      <c r="K30" s="36">
        <v>1.8352448739530982E-2</v>
      </c>
    </row>
    <row r="31" spans="1:11">
      <c r="A31" s="20" t="s">
        <v>34</v>
      </c>
      <c r="B31" s="36">
        <v>0.11733688797156289</v>
      </c>
      <c r="C31" s="47"/>
      <c r="D31" s="21"/>
      <c r="E31" s="36" t="s">
        <v>21</v>
      </c>
      <c r="F31" s="41">
        <v>8.2808385012420409</v>
      </c>
      <c r="G31" s="34">
        <v>0.66416043172455053</v>
      </c>
      <c r="I31" s="36" t="s">
        <v>18</v>
      </c>
      <c r="J31" s="41">
        <v>6.9152021059472828</v>
      </c>
      <c r="K31" s="36">
        <v>-3.0295507731799735E-2</v>
      </c>
    </row>
    <row r="32" spans="1:11">
      <c r="A32" s="20" t="s">
        <v>40</v>
      </c>
      <c r="B32" s="36">
        <v>0.11594815740290151</v>
      </c>
      <c r="C32" s="47"/>
      <c r="D32" s="21"/>
      <c r="E32" s="36" t="s">
        <v>11</v>
      </c>
      <c r="F32" s="41">
        <v>8.2475788395237295</v>
      </c>
      <c r="G32" s="36">
        <v>0.32918831863463127</v>
      </c>
      <c r="I32" s="36" t="s">
        <v>12</v>
      </c>
      <c r="J32" s="41">
        <v>6.8948598302162125</v>
      </c>
      <c r="K32" s="38">
        <v>-0.41181129368879577</v>
      </c>
    </row>
    <row r="33" spans="1:11">
      <c r="A33" s="20" t="s">
        <v>50</v>
      </c>
      <c r="B33" s="36">
        <v>0.11090203195097267</v>
      </c>
      <c r="C33" s="47"/>
      <c r="D33" s="21"/>
      <c r="E33" s="36" t="s">
        <v>16</v>
      </c>
      <c r="F33" s="41">
        <v>8.2195007123254413</v>
      </c>
      <c r="G33" s="36">
        <v>8.6250637605213384E-2</v>
      </c>
      <c r="I33" s="36" t="s">
        <v>37</v>
      </c>
      <c r="J33" s="41">
        <v>6.8747215711753871</v>
      </c>
      <c r="K33" s="38">
        <v>-0.34798088430937213</v>
      </c>
    </row>
    <row r="34" spans="1:11">
      <c r="A34" s="20" t="s">
        <v>28</v>
      </c>
      <c r="B34" s="36">
        <v>0.1105109329751767</v>
      </c>
      <c r="C34" s="47"/>
      <c r="D34" s="21"/>
      <c r="E34" s="36" t="s">
        <v>18</v>
      </c>
      <c r="F34" s="41">
        <v>7.3498554077317495</v>
      </c>
      <c r="G34" s="37">
        <v>-4.4700086622811904E-4</v>
      </c>
      <c r="I34" s="36" t="s">
        <v>44</v>
      </c>
      <c r="J34" s="41">
        <v>6.6604616689292753</v>
      </c>
      <c r="K34" s="35">
        <v>0.54502448380641177</v>
      </c>
    </row>
    <row r="35" spans="1:11">
      <c r="A35" s="20" t="s">
        <v>30</v>
      </c>
      <c r="B35" s="36">
        <v>0.10842947748545044</v>
      </c>
      <c r="C35" s="47"/>
      <c r="D35" s="21"/>
      <c r="E35" s="36" t="s">
        <v>43</v>
      </c>
      <c r="F35" s="41">
        <v>7.0000886791515367</v>
      </c>
      <c r="G35" s="36">
        <v>0.11725420378951265</v>
      </c>
      <c r="I35" s="36" t="s">
        <v>51</v>
      </c>
      <c r="J35" s="41">
        <v>6.5994443482600591</v>
      </c>
      <c r="K35" s="36">
        <v>-0.19107068940396765</v>
      </c>
    </row>
    <row r="36" spans="1:11">
      <c r="A36" s="20" t="s">
        <v>6</v>
      </c>
      <c r="B36" s="36">
        <v>0.1077311296680689</v>
      </c>
      <c r="C36" s="47"/>
      <c r="D36" s="21"/>
      <c r="E36" s="36" t="s">
        <v>17</v>
      </c>
      <c r="F36" s="41">
        <v>6.6794362100600733</v>
      </c>
      <c r="G36" s="36">
        <v>0.30992914375135694</v>
      </c>
      <c r="I36" s="36" t="s">
        <v>20</v>
      </c>
      <c r="J36" s="41">
        <v>5.7874785504539776</v>
      </c>
      <c r="K36" s="37">
        <v>-0.21664804905746446</v>
      </c>
    </row>
    <row r="37" spans="1:11">
      <c r="A37" s="20" t="s">
        <v>41</v>
      </c>
      <c r="B37" s="36">
        <v>0.10710169187538832</v>
      </c>
      <c r="C37" s="47"/>
      <c r="D37" s="21"/>
      <c r="E37" s="36" t="s">
        <v>52</v>
      </c>
      <c r="F37" s="41">
        <v>6.0976667047936015</v>
      </c>
      <c r="G37" s="36">
        <v>6.0210076044645511E-2</v>
      </c>
      <c r="I37" s="36" t="s">
        <v>43</v>
      </c>
      <c r="J37" s="41">
        <v>5.2794396606528418</v>
      </c>
      <c r="K37" s="37">
        <v>-0.25323310447795422</v>
      </c>
    </row>
    <row r="38" spans="1:11">
      <c r="A38" s="20" t="s">
        <v>54</v>
      </c>
      <c r="B38" s="36">
        <v>0.1007220367519501</v>
      </c>
      <c r="C38" s="47"/>
      <c r="D38" s="21"/>
      <c r="E38" s="36" t="s">
        <v>44</v>
      </c>
      <c r="F38" s="41">
        <v>5.6753204897662055</v>
      </c>
      <c r="G38" s="38">
        <v>-0.28162526640073071</v>
      </c>
      <c r="I38" s="36" t="s">
        <v>49</v>
      </c>
      <c r="J38" s="41">
        <v>5.1613416672759929</v>
      </c>
      <c r="K38" s="36">
        <v>-0.14988364641280777</v>
      </c>
    </row>
    <row r="39" spans="1:11">
      <c r="A39" s="20" t="s">
        <v>24</v>
      </c>
      <c r="B39" s="36">
        <v>0.10012460113411778</v>
      </c>
      <c r="C39" s="47"/>
      <c r="D39" s="21"/>
      <c r="E39" s="36" t="s">
        <v>34</v>
      </c>
      <c r="F39" s="41">
        <v>5.6366468524319817</v>
      </c>
      <c r="G39" s="35">
        <v>0.4238947297274267</v>
      </c>
      <c r="I39" s="36" t="s">
        <v>55</v>
      </c>
      <c r="J39" s="41">
        <v>4.7361396451699811</v>
      </c>
      <c r="K39" s="34">
        <v>0.711834306682536</v>
      </c>
    </row>
    <row r="40" spans="1:11">
      <c r="A40" s="20" t="s">
        <v>47</v>
      </c>
      <c r="B40" s="36">
        <v>9.5550302338110238E-2</v>
      </c>
      <c r="C40" s="47"/>
      <c r="D40" s="21"/>
      <c r="E40" s="36" t="s">
        <v>31</v>
      </c>
      <c r="F40" s="41">
        <v>5.3123791192464269</v>
      </c>
      <c r="G40" s="38">
        <v>-2.6691782659668404E-2</v>
      </c>
      <c r="I40" s="36" t="s">
        <v>54</v>
      </c>
      <c r="J40" s="41">
        <v>4.4348061544555275</v>
      </c>
      <c r="K40" s="36">
        <v>-6.2106906689581035E-2</v>
      </c>
    </row>
    <row r="41" spans="1:11">
      <c r="A41" s="20" t="s">
        <v>29</v>
      </c>
      <c r="B41" s="36">
        <v>9.490837203918509E-2</v>
      </c>
      <c r="C41" s="47"/>
      <c r="D41" s="21"/>
      <c r="E41" s="36" t="s">
        <v>37</v>
      </c>
      <c r="F41" s="41">
        <v>5.2482255636885391</v>
      </c>
      <c r="G41" s="37">
        <v>-3.2148189824838065E-3</v>
      </c>
      <c r="I41" s="36" t="s">
        <v>50</v>
      </c>
      <c r="J41" s="41">
        <v>4.294489231448174</v>
      </c>
      <c r="K41" s="34">
        <v>3.0089056975568709</v>
      </c>
    </row>
    <row r="42" spans="1:11">
      <c r="A42" s="20" t="s">
        <v>9</v>
      </c>
      <c r="B42" s="36">
        <v>9.2246868922018971E-2</v>
      </c>
      <c r="C42" s="47"/>
      <c r="D42" s="21"/>
      <c r="E42" s="36" t="s">
        <v>24</v>
      </c>
      <c r="F42" s="41">
        <v>5.1422010930866433</v>
      </c>
      <c r="G42" s="36">
        <v>0.16082428502920446</v>
      </c>
      <c r="I42" s="36" t="s">
        <v>52</v>
      </c>
      <c r="J42" s="41">
        <v>4.0493177146679864</v>
      </c>
      <c r="K42" s="36">
        <v>-3.2063016527171277E-3</v>
      </c>
    </row>
    <row r="43" spans="1:11">
      <c r="A43" s="20" t="s">
        <v>22</v>
      </c>
      <c r="B43" s="37">
        <v>9.211271682287385E-2</v>
      </c>
      <c r="C43" s="47"/>
      <c r="D43" s="21"/>
      <c r="E43" s="36" t="s">
        <v>54</v>
      </c>
      <c r="F43" s="42">
        <v>5.0883354832391232</v>
      </c>
      <c r="G43" s="38">
        <v>-7.309056541742312E-2</v>
      </c>
      <c r="I43" s="36" t="s">
        <v>11</v>
      </c>
      <c r="J43" s="42">
        <v>3.7654200716602944</v>
      </c>
      <c r="K43" s="36">
        <v>0.10792105796747498</v>
      </c>
    </row>
    <row r="44" spans="1:11">
      <c r="A44" s="20" t="s">
        <v>21</v>
      </c>
      <c r="B44" s="37">
        <v>8.6251486645852832E-2</v>
      </c>
      <c r="C44" s="47"/>
      <c r="D44" s="21"/>
      <c r="E44" s="36" t="s">
        <v>32</v>
      </c>
      <c r="F44" s="42">
        <v>5.0701497230528796</v>
      </c>
      <c r="G44" s="34">
        <v>0.90851275078246618</v>
      </c>
      <c r="I44" s="36" t="s">
        <v>26</v>
      </c>
      <c r="J44" s="42">
        <v>3.5695272779355252</v>
      </c>
      <c r="K44" s="36">
        <v>-0.11539014434562453</v>
      </c>
    </row>
    <row r="45" spans="1:11">
      <c r="A45" s="20" t="s">
        <v>53</v>
      </c>
      <c r="B45" s="37">
        <v>8.4700436126427844E-2</v>
      </c>
      <c r="C45" s="47"/>
      <c r="D45" s="21"/>
      <c r="E45" s="36" t="s">
        <v>28</v>
      </c>
      <c r="F45" s="42">
        <v>4.693813554343361</v>
      </c>
      <c r="G45" s="36">
        <v>5.3837192856765421E-2</v>
      </c>
      <c r="I45" s="36" t="s">
        <v>7</v>
      </c>
      <c r="J45" s="42">
        <v>3.4528480192583815</v>
      </c>
      <c r="K45" s="37">
        <v>-0.23342687756707797</v>
      </c>
    </row>
    <row r="46" spans="1:11">
      <c r="A46" s="20" t="s">
        <v>20</v>
      </c>
      <c r="B46" s="37">
        <v>7.5045483952541792E-2</v>
      </c>
      <c r="C46" s="47"/>
      <c r="D46" s="21"/>
      <c r="E46" s="36" t="s">
        <v>26</v>
      </c>
      <c r="F46" s="42">
        <v>4.4977550618141731</v>
      </c>
      <c r="G46" s="37">
        <v>-2.981560544156226E-3</v>
      </c>
      <c r="I46" s="36" t="s">
        <v>17</v>
      </c>
      <c r="J46" s="42">
        <v>3.2914582523618656</v>
      </c>
      <c r="K46" s="36">
        <v>-0.10843983043603693</v>
      </c>
    </row>
    <row r="47" spans="1:11">
      <c r="A47" s="20" t="s">
        <v>17</v>
      </c>
      <c r="B47" s="37">
        <v>7.3910456140666769E-2</v>
      </c>
      <c r="C47" s="47"/>
      <c r="D47" s="21"/>
      <c r="E47" s="36" t="s">
        <v>39</v>
      </c>
      <c r="F47" s="42">
        <v>4.4906191299386382</v>
      </c>
      <c r="G47" s="36">
        <v>1.0606143282616788E-2</v>
      </c>
      <c r="I47" s="36" t="s">
        <v>28</v>
      </c>
      <c r="J47" s="42">
        <v>3.0807818268707043</v>
      </c>
      <c r="K47" s="38">
        <v>-0.28482153492879098</v>
      </c>
    </row>
    <row r="48" spans="1:11">
      <c r="A48" s="20" t="s">
        <v>31</v>
      </c>
      <c r="B48" s="38">
        <v>7.1244248188369524E-2</v>
      </c>
      <c r="C48" s="47"/>
      <c r="D48" s="21"/>
      <c r="E48" s="36" t="s">
        <v>55</v>
      </c>
      <c r="F48" s="43">
        <v>4.3573807043403834</v>
      </c>
      <c r="G48" s="36">
        <v>0.132838809369931</v>
      </c>
      <c r="I48" s="36" t="s">
        <v>32</v>
      </c>
      <c r="J48" s="43">
        <v>2.9828329172585426</v>
      </c>
      <c r="K48" s="37">
        <v>-0.2125077334185253</v>
      </c>
    </row>
    <row r="49" spans="1:11">
      <c r="A49" s="20" t="s">
        <v>32</v>
      </c>
      <c r="B49" s="38">
        <v>6.5928921253399664E-2</v>
      </c>
      <c r="C49" s="47"/>
      <c r="D49" s="21"/>
      <c r="E49" s="36" t="s">
        <v>20</v>
      </c>
      <c r="F49" s="43">
        <v>3.8683631832670655</v>
      </c>
      <c r="G49" s="36">
        <v>4.9954216426242981E-2</v>
      </c>
      <c r="I49" s="36" t="s">
        <v>46</v>
      </c>
      <c r="J49" s="43">
        <v>2.9024570340756188</v>
      </c>
      <c r="K49" s="36">
        <v>7.7874788063085777E-3</v>
      </c>
    </row>
    <row r="50" spans="1:11">
      <c r="A50" s="20" t="s">
        <v>39</v>
      </c>
      <c r="B50" s="38">
        <v>5.86286301003906E-2</v>
      </c>
      <c r="C50" s="47"/>
      <c r="D50" s="21"/>
      <c r="E50" s="36" t="s">
        <v>46</v>
      </c>
      <c r="F50" s="43">
        <v>3.6997173003415837</v>
      </c>
      <c r="G50" s="38">
        <v>-9.7748927818633771E-2</v>
      </c>
      <c r="I50" s="36" t="s">
        <v>16</v>
      </c>
      <c r="J50" s="43">
        <v>2.62333712979519</v>
      </c>
      <c r="K50" s="38">
        <v>-0.52192837942218084</v>
      </c>
    </row>
    <row r="51" spans="1:11">
      <c r="A51" s="20" t="s">
        <v>46</v>
      </c>
      <c r="B51" s="38">
        <v>5.1884706695745443E-2</v>
      </c>
      <c r="C51" s="47"/>
      <c r="D51" s="21"/>
      <c r="E51" s="36" t="s">
        <v>7</v>
      </c>
      <c r="F51" s="43">
        <v>3.6642225074570609</v>
      </c>
      <c r="G51" s="36">
        <v>0.23895667429668954</v>
      </c>
      <c r="I51" s="36" t="s">
        <v>31</v>
      </c>
      <c r="J51" s="43">
        <v>2.4744519110456507</v>
      </c>
      <c r="K51" s="36">
        <v>-0.11168157594255372</v>
      </c>
    </row>
    <row r="52" spans="1:11">
      <c r="A52" s="20" t="s">
        <v>55</v>
      </c>
      <c r="B52" s="38">
        <v>4.9895670631583164E-2</v>
      </c>
      <c r="C52" s="47"/>
      <c r="D52" s="21"/>
      <c r="E52" s="36" t="s">
        <v>50</v>
      </c>
      <c r="F52" s="43">
        <v>3.1754110399116127</v>
      </c>
      <c r="G52" s="34">
        <v>0.79305396151380869</v>
      </c>
      <c r="I52" s="36" t="s">
        <v>42</v>
      </c>
      <c r="J52" s="43">
        <v>1.7333005326078783</v>
      </c>
      <c r="K52" s="38">
        <v>-0.46458700898967314</v>
      </c>
    </row>
  </sheetData>
  <mergeCells count="7">
    <mergeCell ref="B1:B2"/>
    <mergeCell ref="A1:A2"/>
    <mergeCell ref="E1:E2"/>
    <mergeCell ref="I1:I2"/>
    <mergeCell ref="C3:C27"/>
    <mergeCell ref="F1:G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2018-11-01T17:49:00Z</dcterms:created>
  <dcterms:modified xsi:type="dcterms:W3CDTF">2019-05-03T21:13:47Z</dcterms:modified>
</cp:coreProperties>
</file>