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wnloads\"/>
    </mc:Choice>
  </mc:AlternateContent>
  <xr:revisionPtr revIDLastSave="0" documentId="13_ncr:1_{BC6D1D39-FC40-40D6-87DE-6485CEB0B661}" xr6:coauthVersionLast="37" xr6:coauthVersionMax="37" xr10:uidLastSave="{00000000-0000-0000-0000-000000000000}"/>
  <bookViews>
    <workbookView xWindow="0" yWindow="0" windowWidth="19200" windowHeight="6880" activeTab="1" xr2:uid="{00000000-000D-0000-FFFF-FFFF00000000}"/>
  </bookViews>
  <sheets>
    <sheet name="Underlying Data" sheetId="1" r:id="rId1"/>
    <sheet name="Formatted Data" sheetId="2" r:id="rId2"/>
  </sheets>
  <definedNames>
    <definedName name="_xlnm._FilterDatabase" localSheetId="1" hidden="1">'Formatted Data'!$A$1:$E$51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2" l="1"/>
  <c r="D63" i="2"/>
  <c r="C63" i="2"/>
  <c r="B63" i="2"/>
  <c r="E62" i="2"/>
  <c r="D62" i="2"/>
  <c r="C62" i="2"/>
  <c r="B62" i="2"/>
  <c r="E58" i="2"/>
  <c r="D58" i="2"/>
  <c r="C58" i="2"/>
  <c r="B58" i="2"/>
  <c r="E57" i="2"/>
  <c r="D57" i="2"/>
  <c r="C57" i="2"/>
  <c r="B57" i="2"/>
  <c r="E56" i="2"/>
  <c r="D56" i="2"/>
  <c r="C56" i="2"/>
  <c r="B56" i="2"/>
  <c r="E54" i="2"/>
  <c r="D54" i="2"/>
  <c r="C54" i="2"/>
  <c r="B54" i="2"/>
  <c r="D60" i="2" l="1"/>
  <c r="E60" i="2"/>
  <c r="B60" i="2"/>
  <c r="C60" i="2"/>
  <c r="B64" i="2"/>
  <c r="B66" i="2" s="1"/>
  <c r="C64" i="2"/>
  <c r="C66" i="2" s="1"/>
  <c r="B59" i="2"/>
  <c r="D59" i="2"/>
  <c r="D64" i="2"/>
  <c r="D66" i="2" s="1"/>
  <c r="C59" i="2"/>
  <c r="E59" i="2"/>
  <c r="E64" i="2"/>
  <c r="E66" i="2" s="1"/>
  <c r="B65" i="2" l="1"/>
  <c r="D65" i="2"/>
  <c r="E65" i="2"/>
  <c r="C65" i="2"/>
</calcChain>
</file>

<file path=xl/sharedStrings.xml><?xml version="1.0" encoding="utf-8"?>
<sst xmlns="http://schemas.openxmlformats.org/spreadsheetml/2006/main" count="514" uniqueCount="257">
  <si>
    <t>Locationdesc</t>
  </si>
  <si>
    <t>Topic</t>
  </si>
  <si>
    <t>Question</t>
  </si>
  <si>
    <t>Response</t>
  </si>
  <si>
    <t>Alabama</t>
  </si>
  <si>
    <t>Asthma</t>
  </si>
  <si>
    <t>Adults who have been told they currently have asthma (variable calculated from one or more BRFSS questions)</t>
  </si>
  <si>
    <t>Yes</t>
  </si>
  <si>
    <t>Alaska</t>
  </si>
  <si>
    <t>Adults who have been told they currently have asthma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</si>
  <si>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</si>
  <si>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</si>
  <si>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</si>
  <si>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</si>
  <si>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</si>
  <si>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</si>
  <si>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</si>
  <si>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</si>
  <si>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</si>
  <si>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</si>
  <si>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</si>
  <si>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</si>
  <si>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</si>
  <si>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</si>
  <si>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</si>
  <si>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</si>
  <si>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</si>
  <si>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</si>
  <si>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</si>
  <si>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</si>
  <si>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</si>
  <si>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</si>
  <si>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</si>
  <si>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</si>
  <si>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</si>
  <si>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</si>
  <si>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</si>
  <si>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</si>
  <si>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</si>
  <si>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</si>
  <si>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</si>
  <si>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</si>
  <si>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</si>
  <si>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</si>
  <si>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</si>
  <si>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</si>
  <si>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</si>
  <si>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</si>
  <si>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</si>
  <si>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</si>
  <si>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</si>
  <si>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</si>
  <si>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</si>
  <si>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</si>
  <si>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</si>
  <si>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</si>
  <si>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</si>
  <si>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</si>
  <si>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2016 ACS B08006 Means of transportation to work </t>
  </si>
  <si>
    <t>Id</t>
  </si>
  <si>
    <t>Id2</t>
  </si>
  <si>
    <t>Geography</t>
  </si>
  <si>
    <t>Estimate; Total:</t>
  </si>
  <si>
    <t>Margin of Error; Total:</t>
  </si>
  <si>
    <t>Estimate; Total: - Car, truck, or van:</t>
  </si>
  <si>
    <t>Margin of Error; Total: - Car, truck, or van:</t>
  </si>
  <si>
    <t>Estimate; Total: - Car, truck, or van: - Drove alone</t>
  </si>
  <si>
    <t>Margin of Error; Total: - Car, truck, or van: - Drove alone</t>
  </si>
  <si>
    <t>Estimate; Total: - Car, truck, or van: - Carpooled:</t>
  </si>
  <si>
    <t>Margin of Error; Total: - Car, truck, or van: - Carpooled:</t>
  </si>
  <si>
    <t>Estimate; Total: - Car, truck, or van: - Carpooled: - In 2-person carpool</t>
  </si>
  <si>
    <t>Margin of Error; Total: - Car, truck, or van: - Carpooled: - In 2-person carpool</t>
  </si>
  <si>
    <t>Estimate; Total: - Car, truck, or van: - Carpooled: - In 3-person carpool</t>
  </si>
  <si>
    <t>Margin of Error; Total: - Car, truck, or van: - Carpooled: - In 3-person carpool</t>
  </si>
  <si>
    <t>Estimate; Total: - Car, truck, or van: - Carpooled: - In 4-or-more-person carpool</t>
  </si>
  <si>
    <t>Margin of Error; Total: - Car, truck, or van: - Carpooled: - In 4-or-more-person carpool</t>
  </si>
  <si>
    <t>Estimate; Total: - Public transportation (excluding taxicab):</t>
  </si>
  <si>
    <t>Margin of Error; Total: - Public transportation (excluding taxicab):</t>
  </si>
  <si>
    <t>Estimate; Total: - Public transportation (excluding taxicab): - Bus or trolley bus</t>
  </si>
  <si>
    <t>Margin of Error; Total: - Public transportation (excluding taxicab): - Bus or trolley bus</t>
  </si>
  <si>
    <t>Estimate; Total: - Public transportation (excluding taxicab): - Streetcar or trolley car (carro publico in Puerto Rico)</t>
  </si>
  <si>
    <t>Margin of Error; Total: - Public transportation (excluding taxicab): - Streetcar or trolley car (carro publico in Puerto Rico)</t>
  </si>
  <si>
    <t>Estimate; Total: - Public transportation (excluding taxicab): - Subway or elevated</t>
  </si>
  <si>
    <t>Margin of Error; Total: - Public transportation (excluding taxicab): - Subway or elevated</t>
  </si>
  <si>
    <t>Estimate; Total: - Public transportation (excluding taxicab): - Railroad</t>
  </si>
  <si>
    <t>Margin of Error; Total: - Public transportation (excluding taxicab): - Railroad</t>
  </si>
  <si>
    <t>Estimate; Total: - Public transportation (excluding taxicab): - Ferryboat</t>
  </si>
  <si>
    <t>Margin of Error; Total: - Public transportation (excluding taxicab): - Ferryboat</t>
  </si>
  <si>
    <t>Estimate; Total: - Bicycle</t>
  </si>
  <si>
    <t>Margin of Error; Total: - Bicycle</t>
  </si>
  <si>
    <t>Estimate; Total: - Walked</t>
  </si>
  <si>
    <t>Margin of Error; Total: - Walked</t>
  </si>
  <si>
    <t>Estimate; Total: - Taxicab, motorcycle, or other means</t>
  </si>
  <si>
    <t>Margin of Error; Total: - Taxicab, motorcycle, or other means</t>
  </si>
  <si>
    <t>Estimate; Total: - Worked at home</t>
  </si>
  <si>
    <t>Margin of Error; Total: - Worked at home</t>
  </si>
  <si>
    <t>Estimate; Total: - Male:</t>
  </si>
  <si>
    <t>Margin of Error; Total: - Male:</t>
  </si>
  <si>
    <t>Estimate; Total: - Male: - Car, truck, or van:</t>
  </si>
  <si>
    <t>Margin of Error; Total: - Male: - Car, truck, or van:</t>
  </si>
  <si>
    <t>Estimate; Total: - Male: - Car, truck, or van: - Drove alone</t>
  </si>
  <si>
    <t>Margin of Error; Total: - Male: - Car, truck, or van: - Drove alone</t>
  </si>
  <si>
    <t>Estimate; Total: - Male: - Car, truck, or van: - Carpooled:</t>
  </si>
  <si>
    <t>Margin of Error; Total: - Male: - Car, truck, or van: - Carpooled:</t>
  </si>
  <si>
    <t>Estimate; Total: - Male: - Car, truck, or van: - Carpooled: - In 2-person carpool</t>
  </si>
  <si>
    <t>Margin of Error; Total: - Male: - Car, truck, or van: - Carpooled: - In 2-person carpool</t>
  </si>
  <si>
    <t>Estimate; Total: - Male: - Car, truck, or van: - Carpooled: - In 3-person carpool</t>
  </si>
  <si>
    <t>Margin of Error; Total: - Male: - Car, truck, or van: - Carpooled: - In 3-person carpool</t>
  </si>
  <si>
    <t>Estimate; Total: - Male: - Car, truck, or van: - Carpooled: - In 4-or-more-person carpool</t>
  </si>
  <si>
    <t>Margin of Error; Total: - Male: - Car, truck, or van: - Carpooled: - In 4-or-more-person carpool</t>
  </si>
  <si>
    <t>Estimate; Total: - Male: - Public transportation (excluding taxicab):</t>
  </si>
  <si>
    <t>Margin of Error; Total: - Male: - Public transportation (excluding taxicab):</t>
  </si>
  <si>
    <t>Estimate; Total: - Male: - Public transportation (excluding taxicab): - Bus or trolley bus</t>
  </si>
  <si>
    <t>Margin of Error; Total: - Male: - Public transportation (excluding taxicab): - Bus or trolley bus</t>
  </si>
  <si>
    <t>Estimate; Total: - Male: - Public transportation (excluding taxicab): - Streetcar or trolley car (carro publico in Puerto Rico)</t>
  </si>
  <si>
    <t>Margin of Error; Total: - Male: - Public transportation (excluding taxicab): - Streetcar or trolley car (carro publico in Puerto Rico)</t>
  </si>
  <si>
    <t>Estimate; Total: - Male: - Public transportation (excluding taxicab): - Subway or elevated</t>
  </si>
  <si>
    <t>Margin of Error; Total: - Male: - Public transportation (excluding taxicab): - Subway or elevated</t>
  </si>
  <si>
    <t>Estimate; Total: - Male: - Public transportation (excluding taxicab): - Railroad</t>
  </si>
  <si>
    <t>Margin of Error; Total: - Male: - Public transportation (excluding taxicab): - Railroad</t>
  </si>
  <si>
    <t>Estimate; Total: - Male: - Public transportation (excluding taxicab): - Ferryboat</t>
  </si>
  <si>
    <t>Margin of Error; Total: - Male: - Public transportation (excluding taxicab): - Ferryboat</t>
  </si>
  <si>
    <t>Estimate; Total: - Male: - Bicycle</t>
  </si>
  <si>
    <t>Margin of Error; Total: - Male: - Bicycle</t>
  </si>
  <si>
    <t>Estimate; Total: - Male: - Walked</t>
  </si>
  <si>
    <t>Margin of Error; Total: - Male: - Walked</t>
  </si>
  <si>
    <t>Estimate; Total: - Male: - Taxicab, motorcycle, or other means</t>
  </si>
  <si>
    <t>Margin of Error; Total: - Male: - Taxicab, motorcycle, or other means</t>
  </si>
  <si>
    <t>Estimate; Total: - Male: - Worked at home</t>
  </si>
  <si>
    <t>Margin of Error; Total: - Male: - Worked at home</t>
  </si>
  <si>
    <t>Estimate; Total: - Female:</t>
  </si>
  <si>
    <t>Margin of Error; Total: - Female:</t>
  </si>
  <si>
    <t>Estimate; Total: - Female: - Car, truck, or van:</t>
  </si>
  <si>
    <t>Margin of Error; Total: - Female: - Car, truck, or van:</t>
  </si>
  <si>
    <t>Estimate; Total: - Female: - Car, truck, or van: - Drove alone</t>
  </si>
  <si>
    <t>Margin of Error; Total: - Female: - Car, truck, or van: - Drove alone</t>
  </si>
  <si>
    <t>Estimate; Total: - Female: - Car, truck, or van: - Carpooled:</t>
  </si>
  <si>
    <t>Margin of Error; Total: - Female: - Car, truck, or van: - Carpooled:</t>
  </si>
  <si>
    <t>Estimate; Total: - Female: - Car, truck, or van: - Carpooled: - In 2-person carpool</t>
  </si>
  <si>
    <t>Margin of Error; Total: - Female: - Car, truck, or van: - Carpooled: - In 2-person carpool</t>
  </si>
  <si>
    <t>Estimate; Total: - Female: - Car, truck, or van: - Carpooled: - In 3-person carpool</t>
  </si>
  <si>
    <t>Margin of Error; Total: - Female: - Car, truck, or van: - Carpooled: - In 3-person carpool</t>
  </si>
  <si>
    <t>Estimate; Total: - Female: - Car, truck, or van: - Carpooled: - In 4-or-more-person carpool</t>
  </si>
  <si>
    <t>Margin of Error; Total: - Female: - Car, truck, or van: - Carpooled: - In 4-or-more-person carpool</t>
  </si>
  <si>
    <t>Estimate; Total: - Female: - Public transportation (excluding taxicab):</t>
  </si>
  <si>
    <t>Margin of Error; Total: - Female: - Public transportation (excluding taxicab):</t>
  </si>
  <si>
    <t>Estimate; Total: - Female: - Public transportation (excluding taxicab): - Bus or trolley bus</t>
  </si>
  <si>
    <t>Margin of Error; Total: - Female: - Public transportation (excluding taxicab): - Bus or trolley bus</t>
  </si>
  <si>
    <t>Estimate; Total: - Female: - Public transportation (excluding taxicab): - Streetcar or trolley car (carro publico in Puerto Rico)</t>
  </si>
  <si>
    <t>Margin of Error; Total: - Female: - Public transportation (excluding taxicab): - Streetcar or trolley car (carro publico in Puerto Rico)</t>
  </si>
  <si>
    <t>Estimate; Total: - Female: - Public transportation (excluding taxicab): - Subway or elevated</t>
  </si>
  <si>
    <t>Margin of Error; Total: - Female: - Public transportation (excluding taxicab): - Subway or elevated</t>
  </si>
  <si>
    <t>Estimate; Total: - Female: - Public transportation (excluding taxicab): - Railroad</t>
  </si>
  <si>
    <t>Margin of Error; Total: - Female: - Public transportation (excluding taxicab): - Railroad</t>
  </si>
  <si>
    <t>Estimate; Total: - Female: - Public transportation (excluding taxicab): - Ferryboat</t>
  </si>
  <si>
    <t>Margin of Error; Total: - Female: - Public transportation (excluding taxicab): - Ferryboat</t>
  </si>
  <si>
    <t>Estimate; Total: - Female: - Bicycle</t>
  </si>
  <si>
    <t>Margin of Error; Total: - Female: - Bicycle</t>
  </si>
  <si>
    <t>Estimate; Total: - Female: - Walked</t>
  </si>
  <si>
    <t>Margin of Error; Total: - Female: - Walked</t>
  </si>
  <si>
    <t>Estimate; Total: - Female: - Taxicab, motorcycle, or other means</t>
  </si>
  <si>
    <t>Margin of Error; Total: - Female: - Taxicab, motorcycle, or other means</t>
  </si>
  <si>
    <t>Estimate; Total: - Female: - Worked at home</t>
  </si>
  <si>
    <t>Margin of Error; Total: - Female: - Worked at home</t>
  </si>
  <si>
    <t>0400000US01</t>
  </si>
  <si>
    <t>0400000US02</t>
  </si>
  <si>
    <t>0400000US04</t>
  </si>
  <si>
    <t>0400000US05</t>
  </si>
  <si>
    <t>0400000US06</t>
  </si>
  <si>
    <t>0400000US08</t>
  </si>
  <si>
    <t>0400000US09</t>
  </si>
  <si>
    <t>0400000US10</t>
  </si>
  <si>
    <t>0400000US12</t>
  </si>
  <si>
    <t>0400000US13</t>
  </si>
  <si>
    <t>0400000US15</t>
  </si>
  <si>
    <t>0400000US16</t>
  </si>
  <si>
    <t>0400000US17</t>
  </si>
  <si>
    <t>0400000US18</t>
  </si>
  <si>
    <t>0400000US19</t>
  </si>
  <si>
    <t>0400000US20</t>
  </si>
  <si>
    <t>0400000US21</t>
  </si>
  <si>
    <t>0400000US22</t>
  </si>
  <si>
    <t>0400000US23</t>
  </si>
  <si>
    <t>0400000US24</t>
  </si>
  <si>
    <t>0400000US25</t>
  </si>
  <si>
    <t>0400000US26</t>
  </si>
  <si>
    <t>0400000US27</t>
  </si>
  <si>
    <t>0400000US28</t>
  </si>
  <si>
    <t>0400000US29</t>
  </si>
  <si>
    <t>0400000US30</t>
  </si>
  <si>
    <t>0400000US31</t>
  </si>
  <si>
    <t>0400000US32</t>
  </si>
  <si>
    <t>0400000US33</t>
  </si>
  <si>
    <t>0400000US34</t>
  </si>
  <si>
    <t>0400000US35</t>
  </si>
  <si>
    <t>0400000US36</t>
  </si>
  <si>
    <t>0400000US37</t>
  </si>
  <si>
    <t>0400000US38</t>
  </si>
  <si>
    <t>0400000US39</t>
  </si>
  <si>
    <t>0400000US40</t>
  </si>
  <si>
    <t>0400000US41</t>
  </si>
  <si>
    <t>0400000US42</t>
  </si>
  <si>
    <t>0400000US44</t>
  </si>
  <si>
    <t>0400000US45</t>
  </si>
  <si>
    <t>0400000US46</t>
  </si>
  <si>
    <t>0400000US47</t>
  </si>
  <si>
    <t>0400000US48</t>
  </si>
  <si>
    <t>0400000US49</t>
  </si>
  <si>
    <t>0400000US50</t>
  </si>
  <si>
    <t>0400000US51</t>
  </si>
  <si>
    <t>0400000US53</t>
  </si>
  <si>
    <t>0400000US54</t>
  </si>
  <si>
    <t>0400000US55</t>
  </si>
  <si>
    <t>0400000US56</t>
  </si>
  <si>
    <t>% of adults who have asthma</t>
  </si>
  <si>
    <t>% of commuters who walk to work</t>
  </si>
  <si>
    <t>% of commuters who bike to work</t>
  </si>
  <si>
    <t>X Values</t>
  </si>
  <si>
    <t>∑ = 4.6</t>
  </si>
  <si>
    <t>Mean = 0.092</t>
  </si>
  <si>
    <r>
      <t>∑(X - M</t>
    </r>
    <r>
      <rPr>
        <vertAlign val="subscript"/>
        <sz val="13"/>
        <color rgb="FF000000"/>
        <rFont val="Verdana"/>
        <family val="2"/>
      </rPr>
      <t>x</t>
    </r>
    <r>
      <rPr>
        <sz val="13"/>
        <color rgb="FF000000"/>
        <rFont val="Verdana"/>
        <family val="2"/>
      </rPr>
      <t>)</t>
    </r>
    <r>
      <rPr>
        <vertAlign val="superscript"/>
        <sz val="13"/>
        <color rgb="FF000000"/>
        <rFont val="Verdana"/>
        <family val="2"/>
      </rPr>
      <t>2</t>
    </r>
    <r>
      <rPr>
        <sz val="13"/>
        <color rgb="FF000000"/>
        <rFont val="Verdana"/>
        <family val="2"/>
      </rPr>
      <t> = SS</t>
    </r>
    <r>
      <rPr>
        <vertAlign val="subscript"/>
        <sz val="13"/>
        <color rgb="FF000000"/>
        <rFont val="Verdana"/>
        <family val="2"/>
      </rPr>
      <t>x</t>
    </r>
    <r>
      <rPr>
        <sz val="13"/>
        <color rgb="FF000000"/>
        <rFont val="Verdana"/>
        <family val="2"/>
      </rPr>
      <t> = 0.007</t>
    </r>
  </si>
  <si>
    <t>Y Values</t>
  </si>
  <si>
    <t>∑ = 1.5</t>
  </si>
  <si>
    <t>∑ = 0.23</t>
  </si>
  <si>
    <t>Mean = 0.03</t>
  </si>
  <si>
    <t>Mean = 0.005</t>
  </si>
  <si>
    <r>
      <t>∑(Y - M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)</t>
    </r>
    <r>
      <rPr>
        <vertAlign val="superscript"/>
        <sz val="13"/>
        <color rgb="FF000000"/>
        <rFont val="Verdana"/>
        <family val="2"/>
      </rPr>
      <t>2</t>
    </r>
    <r>
      <rPr>
        <sz val="13"/>
        <color rgb="FF000000"/>
        <rFont val="Verdana"/>
        <family val="2"/>
      </rPr>
      <t> = SS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 = 0.01</t>
    </r>
  </si>
  <si>
    <r>
      <t>∑(Y - M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)</t>
    </r>
    <r>
      <rPr>
        <vertAlign val="superscript"/>
        <sz val="13"/>
        <color rgb="FF000000"/>
        <rFont val="Verdana"/>
        <family val="2"/>
      </rPr>
      <t>2</t>
    </r>
    <r>
      <rPr>
        <sz val="13"/>
        <color rgb="FF000000"/>
        <rFont val="Verdana"/>
        <family val="2"/>
      </rPr>
      <t> = SS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 = 0.001</t>
    </r>
  </si>
  <si>
    <t>X and Y Combined</t>
  </si>
  <si>
    <r>
      <t>N</t>
    </r>
    <r>
      <rPr>
        <sz val="13"/>
        <color rgb="FF000000"/>
        <rFont val="Verdana"/>
        <family val="2"/>
      </rPr>
      <t> = 50</t>
    </r>
  </si>
  <si>
    <r>
      <t>∑(X - M</t>
    </r>
    <r>
      <rPr>
        <vertAlign val="subscript"/>
        <sz val="13"/>
        <color rgb="FF000000"/>
        <rFont val="Verdana"/>
        <family val="2"/>
      </rPr>
      <t>x</t>
    </r>
    <r>
      <rPr>
        <sz val="13"/>
        <color rgb="FF000000"/>
        <rFont val="Verdana"/>
        <family val="2"/>
      </rPr>
      <t>)(Y - M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) = 0.001</t>
    </r>
  </si>
  <si>
    <r>
      <t>∑(X - M</t>
    </r>
    <r>
      <rPr>
        <vertAlign val="subscript"/>
        <sz val="13"/>
        <color rgb="FF000000"/>
        <rFont val="Verdana"/>
        <family val="2"/>
      </rPr>
      <t>x</t>
    </r>
    <r>
      <rPr>
        <sz val="13"/>
        <color rgb="FF000000"/>
        <rFont val="Verdana"/>
        <family val="2"/>
      </rPr>
      <t>)(Y - M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) = 0</t>
    </r>
  </si>
  <si>
    <t>R Calculation</t>
  </si>
  <si>
    <r>
      <t>r = ∑((X - M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)(Y - M</t>
    </r>
    <r>
      <rPr>
        <vertAlign val="subscript"/>
        <sz val="13"/>
        <color rgb="FF000000"/>
        <rFont val="Verdana"/>
        <family val="2"/>
      </rPr>
      <t>x</t>
    </r>
    <r>
      <rPr>
        <sz val="13"/>
        <color rgb="FF000000"/>
        <rFont val="Verdana"/>
        <family val="2"/>
      </rPr>
      <t>)) / √((SS</t>
    </r>
    <r>
      <rPr>
        <vertAlign val="subscript"/>
        <sz val="13"/>
        <color rgb="FF000000"/>
        <rFont val="Verdana"/>
        <family val="2"/>
      </rPr>
      <t>x</t>
    </r>
    <r>
      <rPr>
        <sz val="13"/>
        <color rgb="FF000000"/>
        <rFont val="Verdana"/>
        <family val="2"/>
      </rPr>
      <t>)(SS</t>
    </r>
    <r>
      <rPr>
        <vertAlign val="subscript"/>
        <sz val="13"/>
        <color rgb="FF000000"/>
        <rFont val="Verdana"/>
        <family val="2"/>
      </rPr>
      <t>y</t>
    </r>
    <r>
      <rPr>
        <sz val="13"/>
        <color rgb="FF000000"/>
        <rFont val="Verdana"/>
        <family val="2"/>
      </rPr>
      <t>))</t>
    </r>
  </si>
  <si>
    <t>r = 0.001 / √((0.007)(0.01)) = 0.1775</t>
  </si>
  <si>
    <t>r = 0 / √((0.007)(0.001)) = -0.0189</t>
  </si>
  <si>
    <t>Meta Numerics (cross-check)</t>
  </si>
  <si>
    <t>r = 0.1775</t>
  </si>
  <si>
    <t>r = -0.0189</t>
  </si>
  <si>
    <t>weak positive correlation</t>
  </si>
  <si>
    <t>weak negative correlation</t>
  </si>
  <si>
    <t>Average of all States</t>
  </si>
  <si>
    <t>Standard Deviation</t>
  </si>
  <si>
    <t>Range - Max</t>
  </si>
  <si>
    <t>Range - Min</t>
  </si>
  <si>
    <t>(+) 1 Std Dev from Mean</t>
  </si>
  <si>
    <t>(-) 1 Std Dev from Mean</t>
  </si>
  <si>
    <t>Quartiles: Q1</t>
  </si>
  <si>
    <t>Quartiles: Q3</t>
  </si>
  <si>
    <t>Quartiles: IQR</t>
  </si>
  <si>
    <t>Outliers: Upper</t>
  </si>
  <si>
    <t>Outliers: Lower</t>
  </si>
  <si>
    <t>Percentage Change of Percent of adults who have asthma (2007-2015)</t>
  </si>
  <si>
    <t>Percent of commuters who walk to work (2016)</t>
  </si>
  <si>
    <t>Percent of commuters who bicycle to work (2016)</t>
  </si>
  <si>
    <t>States</t>
  </si>
  <si>
    <t>Percent of adults who have asthma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</si>
</sst>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3"/>
      <color rgb="FF000000"/>
      <name val="Arial"/>
      <family val="2"/>
    </font>
    <font>
      <i/>
      <sz val="13"/>
      <color rgb="FF000000"/>
      <name val="Verdana"/>
      <family val="2"/>
    </font>
    <font>
      <sz val="13"/>
      <color rgb="FF000000"/>
      <name val="Verdana"/>
      <family val="2"/>
    </font>
    <font>
      <vertAlign val="subscript"/>
      <sz val="13"/>
      <color rgb="FF000000"/>
      <name val="Verdana"/>
      <family val="2"/>
    </font>
    <font>
      <vertAlign val="superscript"/>
      <sz val="13"/>
      <color rgb="FF000000"/>
      <name val="Verdana"/>
      <family val="2"/>
    </font>
    <font>
      <sz val="13"/>
      <color rgb="FF0000FF"/>
      <name val="Verdana"/>
      <family val="2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0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Font="1"/>
    <xf numFmtId="10" fontId="0" fillId="0" borderId="0" xfId="0" applyNumberFormat="1" applyFont="1"/>
    <xf numFmtId="0" fontId="3" fillId="0" borderId="0" xfId="0" applyFont="1"/>
    <xf numFmtId="10" fontId="3" fillId="0" borderId="0" xfId="0" applyNumberFormat="1" applyFont="1"/>
    <xf numFmtId="0" fontId="4" fillId="0" borderId="0" xfId="2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0" borderId="0" xfId="0" applyNumberFormat="1"/>
    <xf numFmtId="164" fontId="0" fillId="0" borderId="0" xfId="1" applyNumberFormat="1" applyFont="1"/>
    <xf numFmtId="164" fontId="2" fillId="0" borderId="0" xfId="0" applyNumberFormat="1" applyFont="1" applyAlignment="1">
      <alignment wrapText="1"/>
    </xf>
    <xf numFmtId="164" fontId="0" fillId="0" borderId="0" xfId="0" applyNumberFormat="1" applyFont="1"/>
    <xf numFmtId="2" fontId="0" fillId="0" borderId="0" xfId="0" applyNumberFormat="1" applyFont="1"/>
    <xf numFmtId="0" fontId="7" fillId="0" borderId="0" xfId="0" applyFont="1"/>
    <xf numFmtId="2" fontId="0" fillId="0" borderId="0" xfId="0" applyNumberFormat="1"/>
    <xf numFmtId="0" fontId="8" fillId="0" borderId="0" xfId="0" applyFont="1"/>
    <xf numFmtId="0" fontId="11" fillId="0" borderId="0" xfId="0" applyFont="1"/>
    <xf numFmtId="0" fontId="2" fillId="6" borderId="0" xfId="0" applyFont="1" applyFill="1"/>
    <xf numFmtId="164" fontId="3" fillId="0" borderId="0" xfId="0" applyNumberFormat="1" applyFont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12" fillId="7" borderId="4" xfId="0" applyFont="1" applyFill="1" applyBorder="1" applyAlignment="1">
      <alignment horizontal="center" vertical="center" wrapText="1"/>
    </xf>
    <xf numFmtId="164" fontId="12" fillId="7" borderId="4" xfId="0" applyNumberFormat="1" applyFont="1" applyFill="1" applyBorder="1" applyAlignment="1">
      <alignment horizontal="center" vertical="center" wrapText="1"/>
    </xf>
    <xf numFmtId="164" fontId="12" fillId="7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8" borderId="4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4" fontId="0" fillId="9" borderId="4" xfId="0" applyNumberFormat="1" applyFont="1" applyFill="1" applyBorder="1" applyAlignment="1">
      <alignment horizontal="center" vertical="center"/>
    </xf>
    <xf numFmtId="164" fontId="0" fillId="8" borderId="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164" fontId="0" fillId="3" borderId="4" xfId="0" applyNumberFormat="1" applyFont="1" applyFill="1" applyBorder="1" applyAlignment="1">
      <alignment horizontal="center" vertical="center"/>
    </xf>
    <xf numFmtId="164" fontId="0" fillId="10" borderId="4" xfId="0" applyNumberFormat="1" applyFont="1" applyFill="1" applyBorder="1" applyAlignment="1">
      <alignment horizontal="center" vertical="center"/>
    </xf>
    <xf numFmtId="164" fontId="0" fillId="10" borderId="4" xfId="1" applyNumberFormat="1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6">
    <dxf>
      <fill>
        <patternFill>
          <bgColor rgb="FFD883FF"/>
        </patternFill>
      </fill>
    </dxf>
    <dxf>
      <fill>
        <patternFill>
          <bgColor rgb="FFD883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000"/>
  <sheetViews>
    <sheetView workbookViewId="0">
      <selection activeCell="G2" sqref="G2"/>
    </sheetView>
  </sheetViews>
  <sheetFormatPr defaultColWidth="11" defaultRowHeight="18.5" x14ac:dyDescent="0.45"/>
  <cols>
    <col min="1" max="1" width="16.83203125" style="1" bestFit="1" customWidth="1"/>
    <col min="5" max="5" width="12.83203125" style="2" bestFit="1" customWidth="1"/>
    <col min="12" max="12" width="10.83203125" style="25"/>
    <col min="26" max="26" width="10.83203125" style="26"/>
    <col min="38" max="38" width="10.83203125" style="27"/>
    <col min="40" max="40" width="10.83203125" style="28"/>
  </cols>
  <sheetData>
    <row r="1" spans="1:113" x14ac:dyDescent="0.45">
      <c r="I1" s="9" t="s">
        <v>58</v>
      </c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3"/>
      <c r="AM1" s="10"/>
      <c r="AN1" s="14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</row>
    <row r="2" spans="1:113" ht="152" x14ac:dyDescent="0.45">
      <c r="A2" s="3" t="s">
        <v>0</v>
      </c>
      <c r="B2" s="3" t="s">
        <v>1</v>
      </c>
      <c r="C2" s="3" t="s">
        <v>2</v>
      </c>
      <c r="D2" s="3" t="s">
        <v>3</v>
      </c>
      <c r="E2" s="4">
        <v>2007</v>
      </c>
      <c r="F2" s="3">
        <v>2014</v>
      </c>
      <c r="G2" s="3">
        <v>2015</v>
      </c>
      <c r="I2" s="15" t="s">
        <v>59</v>
      </c>
      <c r="J2" s="15" t="s">
        <v>60</v>
      </c>
      <c r="K2" s="15" t="s">
        <v>61</v>
      </c>
      <c r="L2" s="16" t="s">
        <v>62</v>
      </c>
      <c r="M2" s="15" t="s">
        <v>63</v>
      </c>
      <c r="N2" s="15" t="s">
        <v>64</v>
      </c>
      <c r="O2" s="15" t="s">
        <v>65</v>
      </c>
      <c r="P2" s="15" t="s">
        <v>66</v>
      </c>
      <c r="Q2" s="15" t="s">
        <v>67</v>
      </c>
      <c r="R2" s="15" t="s">
        <v>68</v>
      </c>
      <c r="S2" s="15" t="s">
        <v>69</v>
      </c>
      <c r="T2" s="15" t="s">
        <v>70</v>
      </c>
      <c r="U2" s="15" t="s">
        <v>71</v>
      </c>
      <c r="V2" s="15" t="s">
        <v>72</v>
      </c>
      <c r="W2" s="15" t="s">
        <v>73</v>
      </c>
      <c r="X2" s="15" t="s">
        <v>74</v>
      </c>
      <c r="Y2" s="15" t="s">
        <v>75</v>
      </c>
      <c r="Z2" s="17" t="s">
        <v>76</v>
      </c>
      <c r="AA2" s="15" t="s">
        <v>77</v>
      </c>
      <c r="AB2" s="15" t="s">
        <v>78</v>
      </c>
      <c r="AC2" s="15" t="s">
        <v>79</v>
      </c>
      <c r="AD2" s="15" t="s">
        <v>80</v>
      </c>
      <c r="AE2" s="15" t="s">
        <v>81</v>
      </c>
      <c r="AF2" s="15" t="s">
        <v>82</v>
      </c>
      <c r="AG2" s="15" t="s">
        <v>83</v>
      </c>
      <c r="AH2" s="15" t="s">
        <v>84</v>
      </c>
      <c r="AI2" s="15" t="s">
        <v>85</v>
      </c>
      <c r="AJ2" s="15" t="s">
        <v>86</v>
      </c>
      <c r="AK2" s="15" t="s">
        <v>87</v>
      </c>
      <c r="AL2" s="18" t="s">
        <v>88</v>
      </c>
      <c r="AM2" s="15" t="s">
        <v>89</v>
      </c>
      <c r="AN2" s="19" t="s">
        <v>90</v>
      </c>
      <c r="AO2" s="15" t="s">
        <v>91</v>
      </c>
      <c r="AP2" s="15" t="s">
        <v>92</v>
      </c>
      <c r="AQ2" s="15" t="s">
        <v>93</v>
      </c>
      <c r="AR2" s="15" t="s">
        <v>94</v>
      </c>
      <c r="AS2" s="15" t="s">
        <v>95</v>
      </c>
      <c r="AT2" s="15" t="s">
        <v>96</v>
      </c>
      <c r="AU2" s="15" t="s">
        <v>97</v>
      </c>
      <c r="AV2" s="15" t="s">
        <v>98</v>
      </c>
      <c r="AW2" s="15" t="s">
        <v>99</v>
      </c>
      <c r="AX2" s="15" t="s">
        <v>100</v>
      </c>
      <c r="AY2" s="15" t="s">
        <v>101</v>
      </c>
      <c r="AZ2" s="15" t="s">
        <v>102</v>
      </c>
      <c r="BA2" s="15" t="s">
        <v>103</v>
      </c>
      <c r="BB2" s="15" t="s">
        <v>104</v>
      </c>
      <c r="BC2" s="15" t="s">
        <v>105</v>
      </c>
      <c r="BD2" s="15" t="s">
        <v>106</v>
      </c>
      <c r="BE2" s="15" t="s">
        <v>107</v>
      </c>
      <c r="BF2" s="15" t="s">
        <v>108</v>
      </c>
      <c r="BG2" s="15" t="s">
        <v>109</v>
      </c>
      <c r="BH2" s="15" t="s">
        <v>110</v>
      </c>
      <c r="BI2" s="15" t="s">
        <v>111</v>
      </c>
      <c r="BJ2" s="15" t="s">
        <v>112</v>
      </c>
      <c r="BK2" s="15" t="s">
        <v>113</v>
      </c>
      <c r="BL2" s="15" t="s">
        <v>114</v>
      </c>
      <c r="BM2" s="15" t="s">
        <v>115</v>
      </c>
      <c r="BN2" s="15" t="s">
        <v>116</v>
      </c>
      <c r="BO2" s="15" t="s">
        <v>117</v>
      </c>
      <c r="BP2" s="15" t="s">
        <v>118</v>
      </c>
      <c r="BQ2" s="15" t="s">
        <v>119</v>
      </c>
      <c r="BR2" s="15" t="s">
        <v>120</v>
      </c>
      <c r="BS2" s="15" t="s">
        <v>121</v>
      </c>
      <c r="BT2" s="15" t="s">
        <v>122</v>
      </c>
      <c r="BU2" s="15" t="s">
        <v>123</v>
      </c>
      <c r="BV2" s="15" t="s">
        <v>124</v>
      </c>
      <c r="BW2" s="15" t="s">
        <v>125</v>
      </c>
      <c r="BX2" s="15" t="s">
        <v>126</v>
      </c>
      <c r="BY2" s="15" t="s">
        <v>127</v>
      </c>
      <c r="BZ2" s="15" t="s">
        <v>128</v>
      </c>
      <c r="CA2" s="15" t="s">
        <v>129</v>
      </c>
      <c r="CB2" s="15" t="s">
        <v>130</v>
      </c>
      <c r="CC2" s="15" t="s">
        <v>131</v>
      </c>
      <c r="CD2" s="15" t="s">
        <v>132</v>
      </c>
      <c r="CE2" s="15" t="s">
        <v>133</v>
      </c>
      <c r="CF2" s="15" t="s">
        <v>134</v>
      </c>
      <c r="CG2" s="15" t="s">
        <v>135</v>
      </c>
      <c r="CH2" s="15" t="s">
        <v>136</v>
      </c>
      <c r="CI2" s="15" t="s">
        <v>137</v>
      </c>
      <c r="CJ2" s="15" t="s">
        <v>138</v>
      </c>
      <c r="CK2" s="15" t="s">
        <v>139</v>
      </c>
      <c r="CL2" s="15" t="s">
        <v>140</v>
      </c>
      <c r="CM2" s="15" t="s">
        <v>141</v>
      </c>
      <c r="CN2" s="15" t="s">
        <v>142</v>
      </c>
      <c r="CO2" s="15" t="s">
        <v>143</v>
      </c>
      <c r="CP2" s="15" t="s">
        <v>144</v>
      </c>
      <c r="CQ2" s="15" t="s">
        <v>145</v>
      </c>
      <c r="CR2" s="15" t="s">
        <v>146</v>
      </c>
      <c r="CS2" s="15" t="s">
        <v>147</v>
      </c>
      <c r="CT2" s="15" t="s">
        <v>148</v>
      </c>
      <c r="CU2" s="15" t="s">
        <v>149</v>
      </c>
      <c r="CV2" s="15" t="s">
        <v>150</v>
      </c>
      <c r="CW2" s="15" t="s">
        <v>151</v>
      </c>
      <c r="CX2" s="15" t="s">
        <v>152</v>
      </c>
      <c r="CY2" s="15" t="s">
        <v>153</v>
      </c>
      <c r="CZ2" s="15" t="s">
        <v>154</v>
      </c>
      <c r="DA2" s="15" t="s">
        <v>155</v>
      </c>
      <c r="DB2" s="15" t="s">
        <v>156</v>
      </c>
      <c r="DC2" s="15" t="s">
        <v>157</v>
      </c>
      <c r="DD2" s="15" t="s">
        <v>158</v>
      </c>
      <c r="DE2" s="15" t="s">
        <v>159</v>
      </c>
      <c r="DF2" s="15" t="s">
        <v>160</v>
      </c>
      <c r="DG2" s="15" t="s">
        <v>161</v>
      </c>
      <c r="DH2" s="15" t="s">
        <v>162</v>
      </c>
      <c r="DI2" s="15" t="s">
        <v>163</v>
      </c>
    </row>
    <row r="3" spans="1:113" x14ac:dyDescent="0.45">
      <c r="A3" s="1" t="s">
        <v>4</v>
      </c>
      <c r="B3" s="5" t="s">
        <v>5</v>
      </c>
      <c r="C3" s="5" t="s">
        <v>6</v>
      </c>
      <c r="D3" s="5" t="s">
        <v>7</v>
      </c>
      <c r="E3" s="6">
        <v>0.09</v>
      </c>
      <c r="F3" s="6">
        <v>9.6000000000000002E-2</v>
      </c>
      <c r="G3" s="6">
        <v>9.9000000000000005E-2</v>
      </c>
      <c r="I3" s="10" t="s">
        <v>164</v>
      </c>
      <c r="J3" s="10">
        <v>1</v>
      </c>
      <c r="K3" s="10" t="s">
        <v>4</v>
      </c>
      <c r="L3" s="11">
        <v>2053191</v>
      </c>
      <c r="M3" s="10">
        <v>15319</v>
      </c>
      <c r="N3" s="10">
        <v>1933226</v>
      </c>
      <c r="O3" s="10">
        <v>16666</v>
      </c>
      <c r="P3" s="10">
        <v>1768180</v>
      </c>
      <c r="Q3" s="10">
        <v>17016</v>
      </c>
      <c r="R3" s="10">
        <v>165046</v>
      </c>
      <c r="S3" s="10">
        <v>7290</v>
      </c>
      <c r="T3" s="10">
        <v>130230</v>
      </c>
      <c r="U3" s="10">
        <v>6802</v>
      </c>
      <c r="V3" s="10">
        <v>20535</v>
      </c>
      <c r="W3" s="10">
        <v>2377</v>
      </c>
      <c r="X3" s="10">
        <v>14281</v>
      </c>
      <c r="Y3" s="10">
        <v>2350</v>
      </c>
      <c r="Z3" s="12">
        <v>6334</v>
      </c>
      <c r="AA3" s="10">
        <v>1398</v>
      </c>
      <c r="AB3" s="10">
        <v>6121</v>
      </c>
      <c r="AC3" s="10">
        <v>1376</v>
      </c>
      <c r="AD3" s="10">
        <v>123</v>
      </c>
      <c r="AE3" s="10">
        <v>168</v>
      </c>
      <c r="AF3" s="10">
        <v>90</v>
      </c>
      <c r="AG3" s="10">
        <v>117</v>
      </c>
      <c r="AH3" s="10">
        <v>0</v>
      </c>
      <c r="AI3" s="10">
        <v>195</v>
      </c>
      <c r="AJ3" s="10">
        <v>0</v>
      </c>
      <c r="AK3" s="10">
        <v>195</v>
      </c>
      <c r="AL3" s="13">
        <v>2110</v>
      </c>
      <c r="AM3" s="10">
        <v>812</v>
      </c>
      <c r="AN3" s="14">
        <v>23875</v>
      </c>
      <c r="AO3" s="10">
        <v>2466</v>
      </c>
      <c r="AP3" s="10">
        <v>19065</v>
      </c>
      <c r="AQ3" s="10">
        <v>2211</v>
      </c>
      <c r="AR3" s="10">
        <v>68581</v>
      </c>
      <c r="AS3" s="10">
        <v>5449</v>
      </c>
      <c r="AT3" s="10">
        <v>1066644</v>
      </c>
      <c r="AU3" s="10">
        <v>8994</v>
      </c>
      <c r="AV3" s="10">
        <v>1001240</v>
      </c>
      <c r="AW3" s="10">
        <v>9243</v>
      </c>
      <c r="AX3" s="10">
        <v>913821</v>
      </c>
      <c r="AY3" s="10">
        <v>10790</v>
      </c>
      <c r="AZ3" s="10">
        <v>87419</v>
      </c>
      <c r="BA3" s="10">
        <v>4932</v>
      </c>
      <c r="BB3" s="10">
        <v>70629</v>
      </c>
      <c r="BC3" s="10">
        <v>4505</v>
      </c>
      <c r="BD3" s="10">
        <v>9082</v>
      </c>
      <c r="BE3" s="10">
        <v>1549</v>
      </c>
      <c r="BF3" s="10">
        <v>7708</v>
      </c>
      <c r="BG3" s="10">
        <v>1563</v>
      </c>
      <c r="BH3" s="10">
        <v>2441</v>
      </c>
      <c r="BI3" s="10">
        <v>790</v>
      </c>
      <c r="BJ3" s="10">
        <v>2228</v>
      </c>
      <c r="BK3" s="10">
        <v>752</v>
      </c>
      <c r="BL3" s="10">
        <v>123</v>
      </c>
      <c r="BM3" s="10">
        <v>168</v>
      </c>
      <c r="BN3" s="10">
        <v>90</v>
      </c>
      <c r="BO3" s="10">
        <v>117</v>
      </c>
      <c r="BP3" s="10">
        <v>0</v>
      </c>
      <c r="BQ3" s="10">
        <v>195</v>
      </c>
      <c r="BR3" s="10">
        <v>0</v>
      </c>
      <c r="BS3" s="10">
        <v>195</v>
      </c>
      <c r="BT3" s="10">
        <v>1475</v>
      </c>
      <c r="BU3" s="10">
        <v>685</v>
      </c>
      <c r="BV3" s="10">
        <v>13531</v>
      </c>
      <c r="BW3" s="10">
        <v>1990</v>
      </c>
      <c r="BX3" s="10">
        <v>12989</v>
      </c>
      <c r="BY3" s="10">
        <v>1838</v>
      </c>
      <c r="BZ3" s="10">
        <v>34968</v>
      </c>
      <c r="CA3" s="10">
        <v>3618</v>
      </c>
      <c r="CB3" s="10">
        <v>986547</v>
      </c>
      <c r="CC3" s="10">
        <v>11879</v>
      </c>
      <c r="CD3" s="10">
        <v>931986</v>
      </c>
      <c r="CE3" s="10">
        <v>12732</v>
      </c>
      <c r="CF3" s="10">
        <v>854359</v>
      </c>
      <c r="CG3" s="10">
        <v>12294</v>
      </c>
      <c r="CH3" s="10">
        <v>77627</v>
      </c>
      <c r="CI3" s="10">
        <v>3883</v>
      </c>
      <c r="CJ3" s="10">
        <v>59601</v>
      </c>
      <c r="CK3" s="10">
        <v>3903</v>
      </c>
      <c r="CL3" s="10">
        <v>11453</v>
      </c>
      <c r="CM3" s="10">
        <v>1753</v>
      </c>
      <c r="CN3" s="10">
        <v>6573</v>
      </c>
      <c r="CO3" s="10">
        <v>1445</v>
      </c>
      <c r="CP3" s="10">
        <v>3893</v>
      </c>
      <c r="CQ3" s="10">
        <v>1063</v>
      </c>
      <c r="CR3" s="10">
        <v>3893</v>
      </c>
      <c r="CS3" s="10">
        <v>1063</v>
      </c>
      <c r="CT3" s="10">
        <v>0</v>
      </c>
      <c r="CU3" s="10">
        <v>195</v>
      </c>
      <c r="CV3" s="10">
        <v>0</v>
      </c>
      <c r="CW3" s="10">
        <v>195</v>
      </c>
      <c r="CX3" s="10">
        <v>0</v>
      </c>
      <c r="CY3" s="10">
        <v>195</v>
      </c>
      <c r="CZ3" s="10">
        <v>0</v>
      </c>
      <c r="DA3" s="10">
        <v>195</v>
      </c>
      <c r="DB3" s="10">
        <v>635</v>
      </c>
      <c r="DC3" s="10">
        <v>339</v>
      </c>
      <c r="DD3" s="10">
        <v>10344</v>
      </c>
      <c r="DE3" s="10">
        <v>1710</v>
      </c>
      <c r="DF3" s="10">
        <v>6076</v>
      </c>
      <c r="DG3" s="10">
        <v>1314</v>
      </c>
      <c r="DH3" s="10">
        <v>33613</v>
      </c>
      <c r="DI3" s="10">
        <v>3018</v>
      </c>
    </row>
    <row r="4" spans="1:113" x14ac:dyDescent="0.45">
      <c r="A4" s="1" t="s">
        <v>8</v>
      </c>
      <c r="B4" s="5" t="s">
        <v>5</v>
      </c>
      <c r="C4" s="5" t="s">
        <v>9</v>
      </c>
      <c r="D4" s="5" t="s">
        <v>7</v>
      </c>
      <c r="E4" s="6">
        <v>0.08</v>
      </c>
      <c r="F4" s="6">
        <v>8.1000000000000003E-2</v>
      </c>
      <c r="G4" s="6">
        <v>9.3000000000000013E-2</v>
      </c>
      <c r="I4" s="10" t="s">
        <v>165</v>
      </c>
      <c r="J4" s="10">
        <v>2</v>
      </c>
      <c r="K4" s="10" t="s">
        <v>8</v>
      </c>
      <c r="L4" s="11">
        <v>362804</v>
      </c>
      <c r="M4" s="10">
        <v>5688</v>
      </c>
      <c r="N4" s="10">
        <v>294750</v>
      </c>
      <c r="O4" s="10">
        <v>5370</v>
      </c>
      <c r="P4" s="10">
        <v>250492</v>
      </c>
      <c r="Q4" s="10">
        <v>6226</v>
      </c>
      <c r="R4" s="10">
        <v>44258</v>
      </c>
      <c r="S4" s="10">
        <v>4217</v>
      </c>
      <c r="T4" s="10">
        <v>33031</v>
      </c>
      <c r="U4" s="10">
        <v>3351</v>
      </c>
      <c r="V4" s="10">
        <v>6076</v>
      </c>
      <c r="W4" s="10">
        <v>1917</v>
      </c>
      <c r="X4" s="10">
        <v>5151</v>
      </c>
      <c r="Y4" s="10">
        <v>1552</v>
      </c>
      <c r="Z4" s="12">
        <v>4381</v>
      </c>
      <c r="AA4" s="10">
        <v>1226</v>
      </c>
      <c r="AB4" s="10">
        <v>4167</v>
      </c>
      <c r="AC4" s="10">
        <v>1212</v>
      </c>
      <c r="AD4" s="10">
        <v>0</v>
      </c>
      <c r="AE4" s="10">
        <v>155</v>
      </c>
      <c r="AF4" s="10">
        <v>31</v>
      </c>
      <c r="AG4" s="10">
        <v>66</v>
      </c>
      <c r="AH4" s="10">
        <v>8</v>
      </c>
      <c r="AI4" s="10">
        <v>14</v>
      </c>
      <c r="AJ4" s="10">
        <v>175</v>
      </c>
      <c r="AK4" s="10">
        <v>159</v>
      </c>
      <c r="AL4" s="13">
        <v>3600</v>
      </c>
      <c r="AM4" s="10">
        <v>1075</v>
      </c>
      <c r="AN4" s="14">
        <v>27628</v>
      </c>
      <c r="AO4" s="10">
        <v>2231</v>
      </c>
      <c r="AP4" s="10">
        <v>13673</v>
      </c>
      <c r="AQ4" s="10">
        <v>1567</v>
      </c>
      <c r="AR4" s="10">
        <v>18772</v>
      </c>
      <c r="AS4" s="10">
        <v>2415</v>
      </c>
      <c r="AT4" s="10">
        <v>201686</v>
      </c>
      <c r="AU4" s="10">
        <v>3774</v>
      </c>
      <c r="AV4" s="10">
        <v>162641</v>
      </c>
      <c r="AW4" s="10">
        <v>4358</v>
      </c>
      <c r="AX4" s="10">
        <v>138210</v>
      </c>
      <c r="AY4" s="10">
        <v>5198</v>
      </c>
      <c r="AZ4" s="10">
        <v>24431</v>
      </c>
      <c r="BA4" s="10">
        <v>2937</v>
      </c>
      <c r="BB4" s="10">
        <v>18119</v>
      </c>
      <c r="BC4" s="10">
        <v>2214</v>
      </c>
      <c r="BD4" s="10">
        <v>3229</v>
      </c>
      <c r="BE4" s="10">
        <v>1562</v>
      </c>
      <c r="BF4" s="10">
        <v>3083</v>
      </c>
      <c r="BG4" s="10">
        <v>972</v>
      </c>
      <c r="BH4" s="10">
        <v>2633</v>
      </c>
      <c r="BI4" s="10">
        <v>1030</v>
      </c>
      <c r="BJ4" s="10">
        <v>2511</v>
      </c>
      <c r="BK4" s="10">
        <v>1020</v>
      </c>
      <c r="BL4" s="10">
        <v>0</v>
      </c>
      <c r="BM4" s="10">
        <v>155</v>
      </c>
      <c r="BN4" s="10">
        <v>0</v>
      </c>
      <c r="BO4" s="10">
        <v>155</v>
      </c>
      <c r="BP4" s="10">
        <v>8</v>
      </c>
      <c r="BQ4" s="10">
        <v>14</v>
      </c>
      <c r="BR4" s="10">
        <v>114</v>
      </c>
      <c r="BS4" s="10">
        <v>127</v>
      </c>
      <c r="BT4" s="10">
        <v>2719</v>
      </c>
      <c r="BU4" s="10">
        <v>856</v>
      </c>
      <c r="BV4" s="10">
        <v>16244</v>
      </c>
      <c r="BW4" s="10">
        <v>1901</v>
      </c>
      <c r="BX4" s="10">
        <v>8448</v>
      </c>
      <c r="BY4" s="10">
        <v>1179</v>
      </c>
      <c r="BZ4" s="10">
        <v>9001</v>
      </c>
      <c r="CA4" s="10">
        <v>1712</v>
      </c>
      <c r="CB4" s="10">
        <v>161118</v>
      </c>
      <c r="CC4" s="10">
        <v>3893</v>
      </c>
      <c r="CD4" s="10">
        <v>132109</v>
      </c>
      <c r="CE4" s="10">
        <v>4005</v>
      </c>
      <c r="CF4" s="10">
        <v>112282</v>
      </c>
      <c r="CG4" s="10">
        <v>3630</v>
      </c>
      <c r="CH4" s="10">
        <v>19827</v>
      </c>
      <c r="CI4" s="10">
        <v>2213</v>
      </c>
      <c r="CJ4" s="10">
        <v>14912</v>
      </c>
      <c r="CK4" s="10">
        <v>1851</v>
      </c>
      <c r="CL4" s="10">
        <v>2847</v>
      </c>
      <c r="CM4" s="10">
        <v>851</v>
      </c>
      <c r="CN4" s="10">
        <v>2068</v>
      </c>
      <c r="CO4" s="10">
        <v>897</v>
      </c>
      <c r="CP4" s="10">
        <v>1748</v>
      </c>
      <c r="CQ4" s="10">
        <v>518</v>
      </c>
      <c r="CR4" s="10">
        <v>1656</v>
      </c>
      <c r="CS4" s="10">
        <v>509</v>
      </c>
      <c r="CT4" s="10">
        <v>0</v>
      </c>
      <c r="CU4" s="10">
        <v>155</v>
      </c>
      <c r="CV4" s="10">
        <v>31</v>
      </c>
      <c r="CW4" s="10">
        <v>66</v>
      </c>
      <c r="CX4" s="10">
        <v>0</v>
      </c>
      <c r="CY4" s="10">
        <v>155</v>
      </c>
      <c r="CZ4" s="10">
        <v>61</v>
      </c>
      <c r="DA4" s="10">
        <v>82</v>
      </c>
      <c r="DB4" s="10">
        <v>881</v>
      </c>
      <c r="DC4" s="10">
        <v>427</v>
      </c>
      <c r="DD4" s="10">
        <v>11384</v>
      </c>
      <c r="DE4" s="10">
        <v>1263</v>
      </c>
      <c r="DF4" s="10">
        <v>5225</v>
      </c>
      <c r="DG4" s="10">
        <v>827</v>
      </c>
      <c r="DH4" s="10">
        <v>9771</v>
      </c>
      <c r="DI4" s="10">
        <v>1670</v>
      </c>
    </row>
    <row r="5" spans="1:113" x14ac:dyDescent="0.45">
      <c r="A5" s="1" t="s">
        <v>10</v>
      </c>
      <c r="B5" s="5" t="s">
        <v>5</v>
      </c>
      <c r="C5" s="5" t="s">
        <v>9</v>
      </c>
      <c r="D5" s="5" t="s">
        <v>7</v>
      </c>
      <c r="E5" s="6">
        <v>0.09</v>
      </c>
      <c r="F5" s="6">
        <v>9.6000000000000002E-2</v>
      </c>
      <c r="G5" s="6">
        <v>9.3000000000000013E-2</v>
      </c>
      <c r="I5" s="10" t="s">
        <v>166</v>
      </c>
      <c r="J5" s="10">
        <v>4</v>
      </c>
      <c r="K5" s="10" t="s">
        <v>10</v>
      </c>
      <c r="L5" s="11">
        <v>2992943</v>
      </c>
      <c r="M5" s="10">
        <v>17571</v>
      </c>
      <c r="N5" s="10">
        <v>2618160</v>
      </c>
      <c r="O5" s="10">
        <v>17881</v>
      </c>
      <c r="P5" s="10">
        <v>2289515</v>
      </c>
      <c r="Q5" s="10">
        <v>20996</v>
      </c>
      <c r="R5" s="10">
        <v>328645</v>
      </c>
      <c r="S5" s="10">
        <v>11547</v>
      </c>
      <c r="T5" s="10">
        <v>253219</v>
      </c>
      <c r="U5" s="10">
        <v>8850</v>
      </c>
      <c r="V5" s="10">
        <v>45869</v>
      </c>
      <c r="W5" s="10">
        <v>5019</v>
      </c>
      <c r="X5" s="10">
        <v>29557</v>
      </c>
      <c r="Y5" s="10">
        <v>4034</v>
      </c>
      <c r="Z5" s="12">
        <v>55372</v>
      </c>
      <c r="AA5" s="10">
        <v>4393</v>
      </c>
      <c r="AB5" s="10">
        <v>51478</v>
      </c>
      <c r="AC5" s="10">
        <v>4181</v>
      </c>
      <c r="AD5" s="10">
        <v>1962</v>
      </c>
      <c r="AE5" s="10">
        <v>867</v>
      </c>
      <c r="AF5" s="10">
        <v>959</v>
      </c>
      <c r="AG5" s="10">
        <v>553</v>
      </c>
      <c r="AH5" s="10">
        <v>891</v>
      </c>
      <c r="AI5" s="10">
        <v>519</v>
      </c>
      <c r="AJ5" s="10">
        <v>82</v>
      </c>
      <c r="AK5" s="10">
        <v>100</v>
      </c>
      <c r="AL5" s="13">
        <v>24869</v>
      </c>
      <c r="AM5" s="10">
        <v>2242</v>
      </c>
      <c r="AN5" s="14">
        <v>54823</v>
      </c>
      <c r="AO5" s="10">
        <v>3832</v>
      </c>
      <c r="AP5" s="10">
        <v>49837</v>
      </c>
      <c r="AQ5" s="10">
        <v>3939</v>
      </c>
      <c r="AR5" s="10">
        <v>189882</v>
      </c>
      <c r="AS5" s="10">
        <v>7571</v>
      </c>
      <c r="AT5" s="10">
        <v>1607073</v>
      </c>
      <c r="AU5" s="10">
        <v>10968</v>
      </c>
      <c r="AV5" s="10">
        <v>1402703</v>
      </c>
      <c r="AW5" s="10">
        <v>12717</v>
      </c>
      <c r="AX5" s="10">
        <v>1228069</v>
      </c>
      <c r="AY5" s="10">
        <v>14721</v>
      </c>
      <c r="AZ5" s="10">
        <v>174634</v>
      </c>
      <c r="BA5" s="10">
        <v>7903</v>
      </c>
      <c r="BB5" s="10">
        <v>132610</v>
      </c>
      <c r="BC5" s="10">
        <v>6414</v>
      </c>
      <c r="BD5" s="10">
        <v>24210</v>
      </c>
      <c r="BE5" s="10">
        <v>3659</v>
      </c>
      <c r="BF5" s="10">
        <v>17814</v>
      </c>
      <c r="BG5" s="10">
        <v>2991</v>
      </c>
      <c r="BH5" s="10">
        <v>29332</v>
      </c>
      <c r="BI5" s="10">
        <v>3045</v>
      </c>
      <c r="BJ5" s="10">
        <v>27496</v>
      </c>
      <c r="BK5" s="10">
        <v>3048</v>
      </c>
      <c r="BL5" s="10">
        <v>865</v>
      </c>
      <c r="BM5" s="10">
        <v>495</v>
      </c>
      <c r="BN5" s="10">
        <v>411</v>
      </c>
      <c r="BO5" s="10">
        <v>315</v>
      </c>
      <c r="BP5" s="10">
        <v>517</v>
      </c>
      <c r="BQ5" s="10">
        <v>376</v>
      </c>
      <c r="BR5" s="10">
        <v>43</v>
      </c>
      <c r="BS5" s="10">
        <v>73</v>
      </c>
      <c r="BT5" s="10">
        <v>17681</v>
      </c>
      <c r="BU5" s="10">
        <v>1929</v>
      </c>
      <c r="BV5" s="10">
        <v>31659</v>
      </c>
      <c r="BW5" s="10">
        <v>2823</v>
      </c>
      <c r="BX5" s="10">
        <v>33593</v>
      </c>
      <c r="BY5" s="10">
        <v>3461</v>
      </c>
      <c r="BZ5" s="10">
        <v>92105</v>
      </c>
      <c r="CA5" s="10">
        <v>5389</v>
      </c>
      <c r="CB5" s="10">
        <v>1385870</v>
      </c>
      <c r="CC5" s="10">
        <v>13025</v>
      </c>
      <c r="CD5" s="10">
        <v>1215457</v>
      </c>
      <c r="CE5" s="10">
        <v>12531</v>
      </c>
      <c r="CF5" s="10">
        <v>1061446</v>
      </c>
      <c r="CG5" s="10">
        <v>12951</v>
      </c>
      <c r="CH5" s="10">
        <v>154011</v>
      </c>
      <c r="CI5" s="10">
        <v>6933</v>
      </c>
      <c r="CJ5" s="10">
        <v>120609</v>
      </c>
      <c r="CK5" s="10">
        <v>5707</v>
      </c>
      <c r="CL5" s="10">
        <v>21659</v>
      </c>
      <c r="CM5" s="10">
        <v>3385</v>
      </c>
      <c r="CN5" s="10">
        <v>11743</v>
      </c>
      <c r="CO5" s="10">
        <v>1852</v>
      </c>
      <c r="CP5" s="10">
        <v>26040</v>
      </c>
      <c r="CQ5" s="10">
        <v>2966</v>
      </c>
      <c r="CR5" s="10">
        <v>23982</v>
      </c>
      <c r="CS5" s="10">
        <v>2703</v>
      </c>
      <c r="CT5" s="10">
        <v>1097</v>
      </c>
      <c r="CU5" s="10">
        <v>724</v>
      </c>
      <c r="CV5" s="10">
        <v>548</v>
      </c>
      <c r="CW5" s="10">
        <v>451</v>
      </c>
      <c r="CX5" s="10">
        <v>374</v>
      </c>
      <c r="CY5" s="10">
        <v>310</v>
      </c>
      <c r="CZ5" s="10">
        <v>39</v>
      </c>
      <c r="DA5" s="10">
        <v>65</v>
      </c>
      <c r="DB5" s="10">
        <v>7188</v>
      </c>
      <c r="DC5" s="10">
        <v>1482</v>
      </c>
      <c r="DD5" s="10">
        <v>23164</v>
      </c>
      <c r="DE5" s="10">
        <v>2373</v>
      </c>
      <c r="DF5" s="10">
        <v>16244</v>
      </c>
      <c r="DG5" s="10">
        <v>1994</v>
      </c>
      <c r="DH5" s="10">
        <v>97777</v>
      </c>
      <c r="DI5" s="10">
        <v>5702</v>
      </c>
    </row>
    <row r="6" spans="1:113" x14ac:dyDescent="0.45">
      <c r="A6" s="1" t="s">
        <v>11</v>
      </c>
      <c r="B6" s="5" t="s">
        <v>5</v>
      </c>
      <c r="C6" s="5" t="s">
        <v>9</v>
      </c>
      <c r="D6" s="5" t="s">
        <v>7</v>
      </c>
      <c r="E6" s="6">
        <v>7.0000000000000007E-2</v>
      </c>
      <c r="F6" s="6">
        <v>8.8000000000000009E-2</v>
      </c>
      <c r="G6" s="6">
        <v>0.10099999999999999</v>
      </c>
      <c r="I6" s="10" t="s">
        <v>167</v>
      </c>
      <c r="J6" s="10">
        <v>5</v>
      </c>
      <c r="K6" s="10" t="s">
        <v>11</v>
      </c>
      <c r="L6" s="11">
        <v>1264585</v>
      </c>
      <c r="M6" s="10">
        <v>11936</v>
      </c>
      <c r="N6" s="10">
        <v>1179491</v>
      </c>
      <c r="O6" s="10">
        <v>12220</v>
      </c>
      <c r="P6" s="10">
        <v>1050898</v>
      </c>
      <c r="Q6" s="10">
        <v>12981</v>
      </c>
      <c r="R6" s="10">
        <v>128593</v>
      </c>
      <c r="S6" s="10">
        <v>5740</v>
      </c>
      <c r="T6" s="10">
        <v>97030</v>
      </c>
      <c r="U6" s="10">
        <v>6200</v>
      </c>
      <c r="V6" s="10">
        <v>18408</v>
      </c>
      <c r="W6" s="10">
        <v>2765</v>
      </c>
      <c r="X6" s="10">
        <v>13155</v>
      </c>
      <c r="Y6" s="10">
        <v>2088</v>
      </c>
      <c r="Z6" s="12">
        <v>4247</v>
      </c>
      <c r="AA6" s="10">
        <v>1092</v>
      </c>
      <c r="AB6" s="10">
        <v>3918</v>
      </c>
      <c r="AC6" s="10">
        <v>1021</v>
      </c>
      <c r="AD6" s="10">
        <v>145</v>
      </c>
      <c r="AE6" s="10">
        <v>236</v>
      </c>
      <c r="AF6" s="10">
        <v>0</v>
      </c>
      <c r="AG6" s="10">
        <v>197</v>
      </c>
      <c r="AH6" s="10">
        <v>88</v>
      </c>
      <c r="AI6" s="10">
        <v>126</v>
      </c>
      <c r="AJ6" s="10">
        <v>96</v>
      </c>
      <c r="AK6" s="10">
        <v>144</v>
      </c>
      <c r="AL6" s="13">
        <v>1706</v>
      </c>
      <c r="AM6" s="10">
        <v>562</v>
      </c>
      <c r="AN6" s="14">
        <v>25456</v>
      </c>
      <c r="AO6" s="10">
        <v>3004</v>
      </c>
      <c r="AP6" s="10">
        <v>13176</v>
      </c>
      <c r="AQ6" s="10">
        <v>1902</v>
      </c>
      <c r="AR6" s="10">
        <v>40509</v>
      </c>
      <c r="AS6" s="10">
        <v>3651</v>
      </c>
      <c r="AT6" s="10">
        <v>659619</v>
      </c>
      <c r="AU6" s="10">
        <v>8178</v>
      </c>
      <c r="AV6" s="10">
        <v>613995</v>
      </c>
      <c r="AW6" s="10">
        <v>8620</v>
      </c>
      <c r="AX6" s="10">
        <v>545791</v>
      </c>
      <c r="AY6" s="10">
        <v>8813</v>
      </c>
      <c r="AZ6" s="10">
        <v>68204</v>
      </c>
      <c r="BA6" s="10">
        <v>3529</v>
      </c>
      <c r="BB6" s="10">
        <v>50648</v>
      </c>
      <c r="BC6" s="10">
        <v>3749</v>
      </c>
      <c r="BD6" s="10">
        <v>9251</v>
      </c>
      <c r="BE6" s="10">
        <v>1793</v>
      </c>
      <c r="BF6" s="10">
        <v>8305</v>
      </c>
      <c r="BG6" s="10">
        <v>1703</v>
      </c>
      <c r="BH6" s="10">
        <v>2242</v>
      </c>
      <c r="BI6" s="10">
        <v>779</v>
      </c>
      <c r="BJ6" s="10">
        <v>2009</v>
      </c>
      <c r="BK6" s="10">
        <v>747</v>
      </c>
      <c r="BL6" s="10">
        <v>145</v>
      </c>
      <c r="BM6" s="10">
        <v>236</v>
      </c>
      <c r="BN6" s="10">
        <v>0</v>
      </c>
      <c r="BO6" s="10">
        <v>197</v>
      </c>
      <c r="BP6" s="10">
        <v>0</v>
      </c>
      <c r="BQ6" s="10">
        <v>197</v>
      </c>
      <c r="BR6" s="10">
        <v>88</v>
      </c>
      <c r="BS6" s="10">
        <v>144</v>
      </c>
      <c r="BT6" s="10">
        <v>1274</v>
      </c>
      <c r="BU6" s="10">
        <v>347</v>
      </c>
      <c r="BV6" s="10">
        <v>14160</v>
      </c>
      <c r="BW6" s="10">
        <v>2055</v>
      </c>
      <c r="BX6" s="10">
        <v>8456</v>
      </c>
      <c r="BY6" s="10">
        <v>1560</v>
      </c>
      <c r="BZ6" s="10">
        <v>19492</v>
      </c>
      <c r="CA6" s="10">
        <v>2175</v>
      </c>
      <c r="CB6" s="10">
        <v>604966</v>
      </c>
      <c r="CC6" s="10">
        <v>8964</v>
      </c>
      <c r="CD6" s="10">
        <v>565496</v>
      </c>
      <c r="CE6" s="10">
        <v>8727</v>
      </c>
      <c r="CF6" s="10">
        <v>505107</v>
      </c>
      <c r="CG6" s="10">
        <v>9170</v>
      </c>
      <c r="CH6" s="10">
        <v>60389</v>
      </c>
      <c r="CI6" s="10">
        <v>3687</v>
      </c>
      <c r="CJ6" s="10">
        <v>46382</v>
      </c>
      <c r="CK6" s="10">
        <v>3533</v>
      </c>
      <c r="CL6" s="10">
        <v>9157</v>
      </c>
      <c r="CM6" s="10">
        <v>1868</v>
      </c>
      <c r="CN6" s="10">
        <v>4850</v>
      </c>
      <c r="CO6" s="10">
        <v>1075</v>
      </c>
      <c r="CP6" s="10">
        <v>2005</v>
      </c>
      <c r="CQ6" s="10">
        <v>728</v>
      </c>
      <c r="CR6" s="10">
        <v>1909</v>
      </c>
      <c r="CS6" s="10">
        <v>711</v>
      </c>
      <c r="CT6" s="10">
        <v>0</v>
      </c>
      <c r="CU6" s="10">
        <v>197</v>
      </c>
      <c r="CV6" s="10">
        <v>0</v>
      </c>
      <c r="CW6" s="10">
        <v>197</v>
      </c>
      <c r="CX6" s="10">
        <v>88</v>
      </c>
      <c r="CY6" s="10">
        <v>126</v>
      </c>
      <c r="CZ6" s="10">
        <v>8</v>
      </c>
      <c r="DA6" s="10">
        <v>16</v>
      </c>
      <c r="DB6" s="10">
        <v>432</v>
      </c>
      <c r="DC6" s="10">
        <v>427</v>
      </c>
      <c r="DD6" s="10">
        <v>11296</v>
      </c>
      <c r="DE6" s="10">
        <v>1973</v>
      </c>
      <c r="DF6" s="10">
        <v>4720</v>
      </c>
      <c r="DG6" s="10">
        <v>1171</v>
      </c>
      <c r="DH6" s="10">
        <v>21017</v>
      </c>
      <c r="DI6" s="10">
        <v>2498</v>
      </c>
    </row>
    <row r="7" spans="1:113" x14ac:dyDescent="0.45">
      <c r="A7" s="1" t="s">
        <v>12</v>
      </c>
      <c r="B7" s="5" t="s">
        <v>5</v>
      </c>
      <c r="C7" s="5" t="s">
        <v>9</v>
      </c>
      <c r="D7" s="5" t="s">
        <v>7</v>
      </c>
      <c r="E7" s="6">
        <v>0.08</v>
      </c>
      <c r="F7" s="6">
        <v>7.8E-2</v>
      </c>
      <c r="G7" s="6">
        <v>7.6999999999999999E-2</v>
      </c>
      <c r="I7" s="10" t="s">
        <v>168</v>
      </c>
      <c r="J7" s="10">
        <v>6</v>
      </c>
      <c r="K7" s="10" t="s">
        <v>12</v>
      </c>
      <c r="L7" s="11">
        <v>17926224</v>
      </c>
      <c r="M7" s="10">
        <v>42991</v>
      </c>
      <c r="N7" s="10">
        <v>15032719</v>
      </c>
      <c r="O7" s="10">
        <v>43448</v>
      </c>
      <c r="P7" s="10">
        <v>13186177</v>
      </c>
      <c r="Q7" s="10">
        <v>48661</v>
      </c>
      <c r="R7" s="10">
        <v>1846542</v>
      </c>
      <c r="S7" s="10">
        <v>28775</v>
      </c>
      <c r="T7" s="10">
        <v>1366789</v>
      </c>
      <c r="U7" s="10">
        <v>21423</v>
      </c>
      <c r="V7" s="10">
        <v>277050</v>
      </c>
      <c r="W7" s="10">
        <v>11655</v>
      </c>
      <c r="X7" s="10">
        <v>202703</v>
      </c>
      <c r="Y7" s="10">
        <v>9147</v>
      </c>
      <c r="Z7" s="12">
        <v>910353</v>
      </c>
      <c r="AA7" s="10">
        <v>16641</v>
      </c>
      <c r="AB7" s="10">
        <v>587852</v>
      </c>
      <c r="AC7" s="10">
        <v>14163</v>
      </c>
      <c r="AD7" s="10">
        <v>21616</v>
      </c>
      <c r="AE7" s="10">
        <v>2904</v>
      </c>
      <c r="AF7" s="10">
        <v>209676</v>
      </c>
      <c r="AG7" s="10">
        <v>7870</v>
      </c>
      <c r="AH7" s="10">
        <v>80978</v>
      </c>
      <c r="AI7" s="10">
        <v>5185</v>
      </c>
      <c r="AJ7" s="10">
        <v>10231</v>
      </c>
      <c r="AK7" s="10">
        <v>1637</v>
      </c>
      <c r="AL7" s="13">
        <v>184582</v>
      </c>
      <c r="AM7" s="10">
        <v>8233</v>
      </c>
      <c r="AN7" s="14">
        <v>481638</v>
      </c>
      <c r="AO7" s="10">
        <v>10755</v>
      </c>
      <c r="AP7" s="10">
        <v>272382</v>
      </c>
      <c r="AQ7" s="10">
        <v>10118</v>
      </c>
      <c r="AR7" s="10">
        <v>1044550</v>
      </c>
      <c r="AS7" s="10">
        <v>19991</v>
      </c>
      <c r="AT7" s="10">
        <v>9781476</v>
      </c>
      <c r="AU7" s="10">
        <v>26409</v>
      </c>
      <c r="AV7" s="10">
        <v>8255786</v>
      </c>
      <c r="AW7" s="10">
        <v>30637</v>
      </c>
      <c r="AX7" s="10">
        <v>7263074</v>
      </c>
      <c r="AY7" s="10">
        <v>35562</v>
      </c>
      <c r="AZ7" s="10">
        <v>992712</v>
      </c>
      <c r="BA7" s="10">
        <v>17956</v>
      </c>
      <c r="BB7" s="10">
        <v>731903</v>
      </c>
      <c r="BC7" s="10">
        <v>14346</v>
      </c>
      <c r="BD7" s="10">
        <v>147415</v>
      </c>
      <c r="BE7" s="10">
        <v>7971</v>
      </c>
      <c r="BF7" s="10">
        <v>113394</v>
      </c>
      <c r="BG7" s="10">
        <v>6607</v>
      </c>
      <c r="BH7" s="10">
        <v>468713</v>
      </c>
      <c r="BI7" s="10">
        <v>11859</v>
      </c>
      <c r="BJ7" s="10">
        <v>289733</v>
      </c>
      <c r="BK7" s="10">
        <v>8971</v>
      </c>
      <c r="BL7" s="10">
        <v>13124</v>
      </c>
      <c r="BM7" s="10">
        <v>2213</v>
      </c>
      <c r="BN7" s="10">
        <v>112434</v>
      </c>
      <c r="BO7" s="10">
        <v>6247</v>
      </c>
      <c r="BP7" s="10">
        <v>47270</v>
      </c>
      <c r="BQ7" s="10">
        <v>3777</v>
      </c>
      <c r="BR7" s="10">
        <v>6152</v>
      </c>
      <c r="BS7" s="10">
        <v>1198</v>
      </c>
      <c r="BT7" s="10">
        <v>130714</v>
      </c>
      <c r="BU7" s="10">
        <v>7210</v>
      </c>
      <c r="BV7" s="10">
        <v>250234</v>
      </c>
      <c r="BW7" s="10">
        <v>8530</v>
      </c>
      <c r="BX7" s="10">
        <v>167896</v>
      </c>
      <c r="BY7" s="10">
        <v>7088</v>
      </c>
      <c r="BZ7" s="10">
        <v>508133</v>
      </c>
      <c r="CA7" s="10">
        <v>12879</v>
      </c>
      <c r="CB7" s="10">
        <v>8144748</v>
      </c>
      <c r="CC7" s="10">
        <v>33405</v>
      </c>
      <c r="CD7" s="10">
        <v>6776933</v>
      </c>
      <c r="CE7" s="10">
        <v>30612</v>
      </c>
      <c r="CF7" s="10">
        <v>5923103</v>
      </c>
      <c r="CG7" s="10">
        <v>31328</v>
      </c>
      <c r="CH7" s="10">
        <v>853830</v>
      </c>
      <c r="CI7" s="10">
        <v>16536</v>
      </c>
      <c r="CJ7" s="10">
        <v>634886</v>
      </c>
      <c r="CK7" s="10">
        <v>12627</v>
      </c>
      <c r="CL7" s="10">
        <v>129635</v>
      </c>
      <c r="CM7" s="10">
        <v>6530</v>
      </c>
      <c r="CN7" s="10">
        <v>89309</v>
      </c>
      <c r="CO7" s="10">
        <v>5456</v>
      </c>
      <c r="CP7" s="10">
        <v>441640</v>
      </c>
      <c r="CQ7" s="10">
        <v>10715</v>
      </c>
      <c r="CR7" s="10">
        <v>298119</v>
      </c>
      <c r="CS7" s="10">
        <v>9659</v>
      </c>
      <c r="CT7" s="10">
        <v>8492</v>
      </c>
      <c r="CU7" s="10">
        <v>1527</v>
      </c>
      <c r="CV7" s="10">
        <v>97242</v>
      </c>
      <c r="CW7" s="10">
        <v>5123</v>
      </c>
      <c r="CX7" s="10">
        <v>33708</v>
      </c>
      <c r="CY7" s="10">
        <v>2873</v>
      </c>
      <c r="CZ7" s="10">
        <v>4079</v>
      </c>
      <c r="DA7" s="10">
        <v>972</v>
      </c>
      <c r="DB7" s="10">
        <v>53868</v>
      </c>
      <c r="DC7" s="10">
        <v>3953</v>
      </c>
      <c r="DD7" s="10">
        <v>231404</v>
      </c>
      <c r="DE7" s="10">
        <v>8254</v>
      </c>
      <c r="DF7" s="10">
        <v>104486</v>
      </c>
      <c r="DG7" s="10">
        <v>5696</v>
      </c>
      <c r="DH7" s="10">
        <v>536417</v>
      </c>
      <c r="DI7" s="10">
        <v>12460</v>
      </c>
    </row>
    <row r="8" spans="1:113" x14ac:dyDescent="0.45">
      <c r="A8" s="1" t="s">
        <v>13</v>
      </c>
      <c r="B8" s="5" t="s">
        <v>5</v>
      </c>
      <c r="C8" s="5" t="s">
        <v>9</v>
      </c>
      <c r="D8" s="5" t="s">
        <v>7</v>
      </c>
      <c r="E8" s="6">
        <v>0.08</v>
      </c>
      <c r="F8" s="6">
        <v>8.4000000000000005E-2</v>
      </c>
      <c r="G8" s="6">
        <v>0.09</v>
      </c>
      <c r="I8" s="10" t="s">
        <v>169</v>
      </c>
      <c r="J8" s="10">
        <v>8</v>
      </c>
      <c r="K8" s="10" t="s">
        <v>13</v>
      </c>
      <c r="L8" s="11">
        <v>2810263</v>
      </c>
      <c r="M8" s="10">
        <v>16029</v>
      </c>
      <c r="N8" s="10">
        <v>2359786</v>
      </c>
      <c r="O8" s="10">
        <v>16294</v>
      </c>
      <c r="P8" s="10">
        <v>2107958</v>
      </c>
      <c r="Q8" s="10">
        <v>16210</v>
      </c>
      <c r="R8" s="10">
        <v>251828</v>
      </c>
      <c r="S8" s="10">
        <v>11216</v>
      </c>
      <c r="T8" s="10">
        <v>189119</v>
      </c>
      <c r="U8" s="10">
        <v>9754</v>
      </c>
      <c r="V8" s="10">
        <v>40011</v>
      </c>
      <c r="W8" s="10">
        <v>3569</v>
      </c>
      <c r="X8" s="10">
        <v>22698</v>
      </c>
      <c r="Y8" s="10">
        <v>3076</v>
      </c>
      <c r="Z8" s="12">
        <v>81991</v>
      </c>
      <c r="AA8" s="10">
        <v>5174</v>
      </c>
      <c r="AB8" s="10">
        <v>62460</v>
      </c>
      <c r="AC8" s="10">
        <v>4719</v>
      </c>
      <c r="AD8" s="10">
        <v>3260</v>
      </c>
      <c r="AE8" s="10">
        <v>1006</v>
      </c>
      <c r="AF8" s="10">
        <v>10842</v>
      </c>
      <c r="AG8" s="10">
        <v>1323</v>
      </c>
      <c r="AH8" s="10">
        <v>4897</v>
      </c>
      <c r="AI8" s="10">
        <v>1192</v>
      </c>
      <c r="AJ8" s="10">
        <v>532</v>
      </c>
      <c r="AK8" s="10">
        <v>327</v>
      </c>
      <c r="AL8" s="13">
        <v>30609</v>
      </c>
      <c r="AM8" s="10">
        <v>2933</v>
      </c>
      <c r="AN8" s="14">
        <v>84470</v>
      </c>
      <c r="AO8" s="10">
        <v>5576</v>
      </c>
      <c r="AP8" s="10">
        <v>30080</v>
      </c>
      <c r="AQ8" s="10">
        <v>3352</v>
      </c>
      <c r="AR8" s="10">
        <v>223327</v>
      </c>
      <c r="AS8" s="10">
        <v>7563</v>
      </c>
      <c r="AT8" s="10">
        <v>1523660</v>
      </c>
      <c r="AU8" s="10">
        <v>10088</v>
      </c>
      <c r="AV8" s="10">
        <v>1281260</v>
      </c>
      <c r="AW8" s="10">
        <v>11121</v>
      </c>
      <c r="AX8" s="10">
        <v>1147777</v>
      </c>
      <c r="AY8" s="10">
        <v>11809</v>
      </c>
      <c r="AZ8" s="10">
        <v>133483</v>
      </c>
      <c r="BA8" s="10">
        <v>7835</v>
      </c>
      <c r="BB8" s="10">
        <v>101550</v>
      </c>
      <c r="BC8" s="10">
        <v>6684</v>
      </c>
      <c r="BD8" s="10">
        <v>19949</v>
      </c>
      <c r="BE8" s="10">
        <v>2636</v>
      </c>
      <c r="BF8" s="10">
        <v>11984</v>
      </c>
      <c r="BG8" s="10">
        <v>2010</v>
      </c>
      <c r="BH8" s="10">
        <v>42667</v>
      </c>
      <c r="BI8" s="10">
        <v>3367</v>
      </c>
      <c r="BJ8" s="10">
        <v>30514</v>
      </c>
      <c r="BK8" s="10">
        <v>2787</v>
      </c>
      <c r="BL8" s="10">
        <v>2258</v>
      </c>
      <c r="BM8" s="10">
        <v>783</v>
      </c>
      <c r="BN8" s="10">
        <v>6681</v>
      </c>
      <c r="BO8" s="10">
        <v>1155</v>
      </c>
      <c r="BP8" s="10">
        <v>2813</v>
      </c>
      <c r="BQ8" s="10">
        <v>763</v>
      </c>
      <c r="BR8" s="10">
        <v>401</v>
      </c>
      <c r="BS8" s="10">
        <v>292</v>
      </c>
      <c r="BT8" s="10">
        <v>22893</v>
      </c>
      <c r="BU8" s="10">
        <v>2561</v>
      </c>
      <c r="BV8" s="10">
        <v>46507</v>
      </c>
      <c r="BW8" s="10">
        <v>3816</v>
      </c>
      <c r="BX8" s="10">
        <v>19688</v>
      </c>
      <c r="BY8" s="10">
        <v>2494</v>
      </c>
      <c r="BZ8" s="10">
        <v>110645</v>
      </c>
      <c r="CA8" s="10">
        <v>4431</v>
      </c>
      <c r="CB8" s="10">
        <v>1286603</v>
      </c>
      <c r="CC8" s="10">
        <v>10243</v>
      </c>
      <c r="CD8" s="10">
        <v>1078526</v>
      </c>
      <c r="CE8" s="10">
        <v>9858</v>
      </c>
      <c r="CF8" s="10">
        <v>960181</v>
      </c>
      <c r="CG8" s="10">
        <v>9885</v>
      </c>
      <c r="CH8" s="10">
        <v>118345</v>
      </c>
      <c r="CI8" s="10">
        <v>5812</v>
      </c>
      <c r="CJ8" s="10">
        <v>87569</v>
      </c>
      <c r="CK8" s="10">
        <v>5006</v>
      </c>
      <c r="CL8" s="10">
        <v>20062</v>
      </c>
      <c r="CM8" s="10">
        <v>2043</v>
      </c>
      <c r="CN8" s="10">
        <v>10714</v>
      </c>
      <c r="CO8" s="10">
        <v>1799</v>
      </c>
      <c r="CP8" s="10">
        <v>39324</v>
      </c>
      <c r="CQ8" s="10">
        <v>3395</v>
      </c>
      <c r="CR8" s="10">
        <v>31946</v>
      </c>
      <c r="CS8" s="10">
        <v>3252</v>
      </c>
      <c r="CT8" s="10">
        <v>1002</v>
      </c>
      <c r="CU8" s="10">
        <v>498</v>
      </c>
      <c r="CV8" s="10">
        <v>4161</v>
      </c>
      <c r="CW8" s="10">
        <v>857</v>
      </c>
      <c r="CX8" s="10">
        <v>2084</v>
      </c>
      <c r="CY8" s="10">
        <v>788</v>
      </c>
      <c r="CZ8" s="10">
        <v>131</v>
      </c>
      <c r="DA8" s="10">
        <v>163</v>
      </c>
      <c r="DB8" s="10">
        <v>7716</v>
      </c>
      <c r="DC8" s="10">
        <v>1237</v>
      </c>
      <c r="DD8" s="10">
        <v>37963</v>
      </c>
      <c r="DE8" s="10">
        <v>3396</v>
      </c>
      <c r="DF8" s="10">
        <v>10392</v>
      </c>
      <c r="DG8" s="10">
        <v>1621</v>
      </c>
      <c r="DH8" s="10">
        <v>112682</v>
      </c>
      <c r="DI8" s="10">
        <v>5198</v>
      </c>
    </row>
    <row r="9" spans="1:113" x14ac:dyDescent="0.45">
      <c r="A9" s="1" t="s">
        <v>14</v>
      </c>
      <c r="B9" s="5" t="s">
        <v>5</v>
      </c>
      <c r="C9" s="5" t="s">
        <v>9</v>
      </c>
      <c r="D9" s="5" t="s">
        <v>7</v>
      </c>
      <c r="E9" s="6">
        <v>0.09</v>
      </c>
      <c r="F9" s="6">
        <v>9.1999999999999998E-2</v>
      </c>
      <c r="G9" s="6">
        <v>0.105</v>
      </c>
      <c r="I9" s="10" t="s">
        <v>170</v>
      </c>
      <c r="J9" s="10">
        <v>9</v>
      </c>
      <c r="K9" s="10" t="s">
        <v>14</v>
      </c>
      <c r="L9" s="11">
        <v>1784936</v>
      </c>
      <c r="M9" s="10">
        <v>11944</v>
      </c>
      <c r="N9" s="10">
        <v>1533454</v>
      </c>
      <c r="O9" s="10">
        <v>12805</v>
      </c>
      <c r="P9" s="10">
        <v>1387240</v>
      </c>
      <c r="Q9" s="10">
        <v>13404</v>
      </c>
      <c r="R9" s="10">
        <v>146214</v>
      </c>
      <c r="S9" s="10">
        <v>7032</v>
      </c>
      <c r="T9" s="10">
        <v>118514</v>
      </c>
      <c r="U9" s="10">
        <v>6141</v>
      </c>
      <c r="V9" s="10">
        <v>16587</v>
      </c>
      <c r="W9" s="10">
        <v>2608</v>
      </c>
      <c r="X9" s="10">
        <v>11113</v>
      </c>
      <c r="Y9" s="10">
        <v>2077</v>
      </c>
      <c r="Z9" s="12">
        <v>88162</v>
      </c>
      <c r="AA9" s="10">
        <v>5408</v>
      </c>
      <c r="AB9" s="10">
        <v>48296</v>
      </c>
      <c r="AC9" s="10">
        <v>4252</v>
      </c>
      <c r="AD9" s="10">
        <v>283</v>
      </c>
      <c r="AE9" s="10">
        <v>246</v>
      </c>
      <c r="AF9" s="10">
        <v>2060</v>
      </c>
      <c r="AG9" s="10">
        <v>705</v>
      </c>
      <c r="AH9" s="10">
        <v>37366</v>
      </c>
      <c r="AI9" s="10">
        <v>3209</v>
      </c>
      <c r="AJ9" s="10">
        <v>157</v>
      </c>
      <c r="AK9" s="10">
        <v>145</v>
      </c>
      <c r="AL9" s="13">
        <v>5330</v>
      </c>
      <c r="AM9" s="10">
        <v>1393</v>
      </c>
      <c r="AN9" s="14">
        <v>48896</v>
      </c>
      <c r="AO9" s="10">
        <v>4205</v>
      </c>
      <c r="AP9" s="10">
        <v>15963</v>
      </c>
      <c r="AQ9" s="10">
        <v>2336</v>
      </c>
      <c r="AR9" s="10">
        <v>93131</v>
      </c>
      <c r="AS9" s="10">
        <v>4838</v>
      </c>
      <c r="AT9" s="10">
        <v>920870</v>
      </c>
      <c r="AU9" s="10">
        <v>8408</v>
      </c>
      <c r="AV9" s="10">
        <v>790007</v>
      </c>
      <c r="AW9" s="10">
        <v>9425</v>
      </c>
      <c r="AX9" s="10">
        <v>712025</v>
      </c>
      <c r="AY9" s="10">
        <v>9533</v>
      </c>
      <c r="AZ9" s="10">
        <v>77982</v>
      </c>
      <c r="BA9" s="10">
        <v>4982</v>
      </c>
      <c r="BB9" s="10">
        <v>61689</v>
      </c>
      <c r="BC9" s="10">
        <v>4402</v>
      </c>
      <c r="BD9" s="10">
        <v>9485</v>
      </c>
      <c r="BE9" s="10">
        <v>1929</v>
      </c>
      <c r="BF9" s="10">
        <v>6808</v>
      </c>
      <c r="BG9" s="10">
        <v>1553</v>
      </c>
      <c r="BH9" s="10">
        <v>47145</v>
      </c>
      <c r="BI9" s="10">
        <v>3420</v>
      </c>
      <c r="BJ9" s="10">
        <v>21747</v>
      </c>
      <c r="BK9" s="10">
        <v>2815</v>
      </c>
      <c r="BL9" s="10">
        <v>189</v>
      </c>
      <c r="BM9" s="10">
        <v>188</v>
      </c>
      <c r="BN9" s="10">
        <v>1090</v>
      </c>
      <c r="BO9" s="10">
        <v>459</v>
      </c>
      <c r="BP9" s="10">
        <v>23962</v>
      </c>
      <c r="BQ9" s="10">
        <v>2432</v>
      </c>
      <c r="BR9" s="10">
        <v>157</v>
      </c>
      <c r="BS9" s="10">
        <v>145</v>
      </c>
      <c r="BT9" s="10">
        <v>3756</v>
      </c>
      <c r="BU9" s="10">
        <v>1026</v>
      </c>
      <c r="BV9" s="10">
        <v>22809</v>
      </c>
      <c r="BW9" s="10">
        <v>2603</v>
      </c>
      <c r="BX9" s="10">
        <v>9434</v>
      </c>
      <c r="BY9" s="10">
        <v>1645</v>
      </c>
      <c r="BZ9" s="10">
        <v>47719</v>
      </c>
      <c r="CA9" s="10">
        <v>3178</v>
      </c>
      <c r="CB9" s="10">
        <v>864066</v>
      </c>
      <c r="CC9" s="10">
        <v>7325</v>
      </c>
      <c r="CD9" s="10">
        <v>743447</v>
      </c>
      <c r="CE9" s="10">
        <v>8051</v>
      </c>
      <c r="CF9" s="10">
        <v>675215</v>
      </c>
      <c r="CG9" s="10">
        <v>8259</v>
      </c>
      <c r="CH9" s="10">
        <v>68232</v>
      </c>
      <c r="CI9" s="10">
        <v>3976</v>
      </c>
      <c r="CJ9" s="10">
        <v>56825</v>
      </c>
      <c r="CK9" s="10">
        <v>3334</v>
      </c>
      <c r="CL9" s="10">
        <v>7102</v>
      </c>
      <c r="CM9" s="10">
        <v>1351</v>
      </c>
      <c r="CN9" s="10">
        <v>4305</v>
      </c>
      <c r="CO9" s="10">
        <v>1114</v>
      </c>
      <c r="CP9" s="10">
        <v>41017</v>
      </c>
      <c r="CQ9" s="10">
        <v>3479</v>
      </c>
      <c r="CR9" s="10">
        <v>26549</v>
      </c>
      <c r="CS9" s="10">
        <v>2582</v>
      </c>
      <c r="CT9" s="10">
        <v>94</v>
      </c>
      <c r="CU9" s="10">
        <v>152</v>
      </c>
      <c r="CV9" s="10">
        <v>970</v>
      </c>
      <c r="CW9" s="10">
        <v>395</v>
      </c>
      <c r="CX9" s="10">
        <v>13404</v>
      </c>
      <c r="CY9" s="10">
        <v>1887</v>
      </c>
      <c r="CZ9" s="10">
        <v>0</v>
      </c>
      <c r="DA9" s="10">
        <v>200</v>
      </c>
      <c r="DB9" s="10">
        <v>1574</v>
      </c>
      <c r="DC9" s="10">
        <v>695</v>
      </c>
      <c r="DD9" s="10">
        <v>26087</v>
      </c>
      <c r="DE9" s="10">
        <v>2801</v>
      </c>
      <c r="DF9" s="10">
        <v>6529</v>
      </c>
      <c r="DG9" s="10">
        <v>1454</v>
      </c>
      <c r="DH9" s="10">
        <v>45412</v>
      </c>
      <c r="DI9" s="10">
        <v>3434</v>
      </c>
    </row>
    <row r="10" spans="1:113" x14ac:dyDescent="0.45">
      <c r="A10" s="1" t="s">
        <v>15</v>
      </c>
      <c r="B10" s="5" t="s">
        <v>5</v>
      </c>
      <c r="C10" s="5" t="s">
        <v>9</v>
      </c>
      <c r="D10" s="5" t="s">
        <v>7</v>
      </c>
      <c r="E10" s="6">
        <v>0.08</v>
      </c>
      <c r="F10" s="6">
        <v>8.8000000000000009E-2</v>
      </c>
      <c r="G10" s="6">
        <v>9.1999999999999998E-2</v>
      </c>
      <c r="I10" s="10" t="s">
        <v>171</v>
      </c>
      <c r="J10" s="10">
        <v>10</v>
      </c>
      <c r="K10" s="10" t="s">
        <v>15</v>
      </c>
      <c r="L10" s="11">
        <v>439253</v>
      </c>
      <c r="M10" s="10">
        <v>7146</v>
      </c>
      <c r="N10" s="10">
        <v>395271</v>
      </c>
      <c r="O10" s="10">
        <v>6687</v>
      </c>
      <c r="P10" s="10">
        <v>355814</v>
      </c>
      <c r="Q10" s="10">
        <v>7471</v>
      </c>
      <c r="R10" s="10">
        <v>39457</v>
      </c>
      <c r="S10" s="10">
        <v>3929</v>
      </c>
      <c r="T10" s="10">
        <v>31154</v>
      </c>
      <c r="U10" s="10">
        <v>3389</v>
      </c>
      <c r="V10" s="10">
        <v>5122</v>
      </c>
      <c r="W10" s="10">
        <v>1399</v>
      </c>
      <c r="X10" s="10">
        <v>3181</v>
      </c>
      <c r="Y10" s="10">
        <v>1064</v>
      </c>
      <c r="Z10" s="12">
        <v>11758</v>
      </c>
      <c r="AA10" s="10">
        <v>2172</v>
      </c>
      <c r="AB10" s="10">
        <v>10429</v>
      </c>
      <c r="AC10" s="10">
        <v>2131</v>
      </c>
      <c r="AD10" s="10">
        <v>86</v>
      </c>
      <c r="AE10" s="10">
        <v>141</v>
      </c>
      <c r="AF10" s="10">
        <v>348</v>
      </c>
      <c r="AG10" s="10">
        <v>384</v>
      </c>
      <c r="AH10" s="10">
        <v>875</v>
      </c>
      <c r="AI10" s="10">
        <v>477</v>
      </c>
      <c r="AJ10" s="10">
        <v>20</v>
      </c>
      <c r="AK10" s="10">
        <v>43</v>
      </c>
      <c r="AL10" s="13">
        <v>1328</v>
      </c>
      <c r="AM10" s="10">
        <v>691</v>
      </c>
      <c r="AN10" s="14">
        <v>8167</v>
      </c>
      <c r="AO10" s="10">
        <v>1771</v>
      </c>
      <c r="AP10" s="10">
        <v>3067</v>
      </c>
      <c r="AQ10" s="10">
        <v>985</v>
      </c>
      <c r="AR10" s="10">
        <v>19662</v>
      </c>
      <c r="AS10" s="10">
        <v>2352</v>
      </c>
      <c r="AT10" s="10">
        <v>223900</v>
      </c>
      <c r="AU10" s="10">
        <v>4568</v>
      </c>
      <c r="AV10" s="10">
        <v>201433</v>
      </c>
      <c r="AW10" s="10">
        <v>4608</v>
      </c>
      <c r="AX10" s="10">
        <v>180315</v>
      </c>
      <c r="AY10" s="10">
        <v>5255</v>
      </c>
      <c r="AZ10" s="10">
        <v>21118</v>
      </c>
      <c r="BA10" s="10">
        <v>2817</v>
      </c>
      <c r="BB10" s="10">
        <v>16113</v>
      </c>
      <c r="BC10" s="10">
        <v>2322</v>
      </c>
      <c r="BD10" s="10">
        <v>3046</v>
      </c>
      <c r="BE10" s="10">
        <v>1025</v>
      </c>
      <c r="BF10" s="10">
        <v>1959</v>
      </c>
      <c r="BG10" s="10">
        <v>734</v>
      </c>
      <c r="BH10" s="10">
        <v>5783</v>
      </c>
      <c r="BI10" s="10">
        <v>1624</v>
      </c>
      <c r="BJ10" s="10">
        <v>4924</v>
      </c>
      <c r="BK10" s="10">
        <v>1553</v>
      </c>
      <c r="BL10" s="10">
        <v>46</v>
      </c>
      <c r="BM10" s="10">
        <v>76</v>
      </c>
      <c r="BN10" s="10">
        <v>267</v>
      </c>
      <c r="BO10" s="10">
        <v>349</v>
      </c>
      <c r="BP10" s="10">
        <v>526</v>
      </c>
      <c r="BQ10" s="10">
        <v>332</v>
      </c>
      <c r="BR10" s="10">
        <v>20</v>
      </c>
      <c r="BS10" s="10">
        <v>43</v>
      </c>
      <c r="BT10" s="10">
        <v>968</v>
      </c>
      <c r="BU10" s="10">
        <v>617</v>
      </c>
      <c r="BV10" s="10">
        <v>4402</v>
      </c>
      <c r="BW10" s="10">
        <v>1160</v>
      </c>
      <c r="BX10" s="10">
        <v>1784</v>
      </c>
      <c r="BY10" s="10">
        <v>594</v>
      </c>
      <c r="BZ10" s="10">
        <v>9530</v>
      </c>
      <c r="CA10" s="10">
        <v>1492</v>
      </c>
      <c r="CB10" s="10">
        <v>215353</v>
      </c>
      <c r="CC10" s="10">
        <v>5138</v>
      </c>
      <c r="CD10" s="10">
        <v>193838</v>
      </c>
      <c r="CE10" s="10">
        <v>5185</v>
      </c>
      <c r="CF10" s="10">
        <v>175499</v>
      </c>
      <c r="CG10" s="10">
        <v>5514</v>
      </c>
      <c r="CH10" s="10">
        <v>18339</v>
      </c>
      <c r="CI10" s="10">
        <v>2355</v>
      </c>
      <c r="CJ10" s="10">
        <v>15041</v>
      </c>
      <c r="CK10" s="10">
        <v>2106</v>
      </c>
      <c r="CL10" s="10">
        <v>2076</v>
      </c>
      <c r="CM10" s="10">
        <v>809</v>
      </c>
      <c r="CN10" s="10">
        <v>1222</v>
      </c>
      <c r="CO10" s="10">
        <v>629</v>
      </c>
      <c r="CP10" s="10">
        <v>5975</v>
      </c>
      <c r="CQ10" s="10">
        <v>1376</v>
      </c>
      <c r="CR10" s="10">
        <v>5505</v>
      </c>
      <c r="CS10" s="10">
        <v>1412</v>
      </c>
      <c r="CT10" s="10">
        <v>40</v>
      </c>
      <c r="CU10" s="10">
        <v>66</v>
      </c>
      <c r="CV10" s="10">
        <v>81</v>
      </c>
      <c r="CW10" s="10">
        <v>135</v>
      </c>
      <c r="CX10" s="10">
        <v>349</v>
      </c>
      <c r="CY10" s="10">
        <v>279</v>
      </c>
      <c r="CZ10" s="10">
        <v>0</v>
      </c>
      <c r="DA10" s="10">
        <v>193</v>
      </c>
      <c r="DB10" s="10">
        <v>360</v>
      </c>
      <c r="DC10" s="10">
        <v>246</v>
      </c>
      <c r="DD10" s="10">
        <v>3765</v>
      </c>
      <c r="DE10" s="10">
        <v>1144</v>
      </c>
      <c r="DF10" s="10">
        <v>1283</v>
      </c>
      <c r="DG10" s="10">
        <v>639</v>
      </c>
      <c r="DH10" s="10">
        <v>10132</v>
      </c>
      <c r="DI10" s="10">
        <v>1490</v>
      </c>
    </row>
    <row r="11" spans="1:113" x14ac:dyDescent="0.45">
      <c r="A11" s="1" t="s">
        <v>16</v>
      </c>
      <c r="B11" s="5" t="s">
        <v>5</v>
      </c>
      <c r="C11" s="5" t="s">
        <v>9</v>
      </c>
      <c r="D11" s="5" t="s">
        <v>7</v>
      </c>
      <c r="E11" s="6">
        <v>0.06</v>
      </c>
      <c r="F11" s="6">
        <v>0.08</v>
      </c>
      <c r="G11" s="6">
        <v>7.4999999999999997E-2</v>
      </c>
      <c r="I11" s="10" t="s">
        <v>172</v>
      </c>
      <c r="J11" s="10">
        <v>12</v>
      </c>
      <c r="K11" s="10" t="s">
        <v>16</v>
      </c>
      <c r="L11" s="11">
        <v>9122419</v>
      </c>
      <c r="M11" s="10">
        <v>34743</v>
      </c>
      <c r="N11" s="10">
        <v>8056559</v>
      </c>
      <c r="O11" s="10">
        <v>34572</v>
      </c>
      <c r="P11" s="10">
        <v>7221118</v>
      </c>
      <c r="Q11" s="10">
        <v>35892</v>
      </c>
      <c r="R11" s="10">
        <v>835441</v>
      </c>
      <c r="S11" s="10">
        <v>19368</v>
      </c>
      <c r="T11" s="10">
        <v>634180</v>
      </c>
      <c r="U11" s="10">
        <v>16561</v>
      </c>
      <c r="V11" s="10">
        <v>121096</v>
      </c>
      <c r="W11" s="10">
        <v>7148</v>
      </c>
      <c r="X11" s="10">
        <v>80165</v>
      </c>
      <c r="Y11" s="10">
        <v>6161</v>
      </c>
      <c r="Z11" s="12">
        <v>187114</v>
      </c>
      <c r="AA11" s="10">
        <v>8988</v>
      </c>
      <c r="AB11" s="10">
        <v>167898</v>
      </c>
      <c r="AC11" s="10">
        <v>9230</v>
      </c>
      <c r="AD11" s="10">
        <v>1432</v>
      </c>
      <c r="AE11" s="10">
        <v>910</v>
      </c>
      <c r="AF11" s="10">
        <v>9835</v>
      </c>
      <c r="AG11" s="10">
        <v>1605</v>
      </c>
      <c r="AH11" s="10">
        <v>6527</v>
      </c>
      <c r="AI11" s="10">
        <v>1730</v>
      </c>
      <c r="AJ11" s="10">
        <v>1422</v>
      </c>
      <c r="AK11" s="10">
        <v>632</v>
      </c>
      <c r="AL11" s="13">
        <v>56464</v>
      </c>
      <c r="AM11" s="10">
        <v>4791</v>
      </c>
      <c r="AN11" s="14">
        <v>137204</v>
      </c>
      <c r="AO11" s="10">
        <v>6375</v>
      </c>
      <c r="AP11" s="10">
        <v>137405</v>
      </c>
      <c r="AQ11" s="10">
        <v>9221</v>
      </c>
      <c r="AR11" s="10">
        <v>547673</v>
      </c>
      <c r="AS11" s="10">
        <v>13777</v>
      </c>
      <c r="AT11" s="10">
        <v>4802633</v>
      </c>
      <c r="AU11" s="10">
        <v>23667</v>
      </c>
      <c r="AV11" s="10">
        <v>4219548</v>
      </c>
      <c r="AW11" s="10">
        <v>23408</v>
      </c>
      <c r="AX11" s="10">
        <v>3781634</v>
      </c>
      <c r="AY11" s="10">
        <v>26146</v>
      </c>
      <c r="AZ11" s="10">
        <v>437914</v>
      </c>
      <c r="BA11" s="10">
        <v>13365</v>
      </c>
      <c r="BB11" s="10">
        <v>323250</v>
      </c>
      <c r="BC11" s="10">
        <v>11851</v>
      </c>
      <c r="BD11" s="10">
        <v>62932</v>
      </c>
      <c r="BE11" s="10">
        <v>5375</v>
      </c>
      <c r="BF11" s="10">
        <v>51732</v>
      </c>
      <c r="BG11" s="10">
        <v>4813</v>
      </c>
      <c r="BH11" s="10">
        <v>91839</v>
      </c>
      <c r="BI11" s="10">
        <v>6568</v>
      </c>
      <c r="BJ11" s="10">
        <v>81641</v>
      </c>
      <c r="BK11" s="10">
        <v>6482</v>
      </c>
      <c r="BL11" s="10">
        <v>874</v>
      </c>
      <c r="BM11" s="10">
        <v>562</v>
      </c>
      <c r="BN11" s="10">
        <v>4577</v>
      </c>
      <c r="BO11" s="10">
        <v>885</v>
      </c>
      <c r="BP11" s="10">
        <v>3890</v>
      </c>
      <c r="BQ11" s="10">
        <v>1412</v>
      </c>
      <c r="BR11" s="10">
        <v>857</v>
      </c>
      <c r="BS11" s="10">
        <v>495</v>
      </c>
      <c r="BT11" s="10">
        <v>42358</v>
      </c>
      <c r="BU11" s="10">
        <v>4585</v>
      </c>
      <c r="BV11" s="10">
        <v>81727</v>
      </c>
      <c r="BW11" s="10">
        <v>5234</v>
      </c>
      <c r="BX11" s="10">
        <v>88291</v>
      </c>
      <c r="BY11" s="10">
        <v>7275</v>
      </c>
      <c r="BZ11" s="10">
        <v>278870</v>
      </c>
      <c r="CA11" s="10">
        <v>9965</v>
      </c>
      <c r="CB11" s="10">
        <v>4319786</v>
      </c>
      <c r="CC11" s="10">
        <v>22613</v>
      </c>
      <c r="CD11" s="10">
        <v>3837011</v>
      </c>
      <c r="CE11" s="10">
        <v>23333</v>
      </c>
      <c r="CF11" s="10">
        <v>3439484</v>
      </c>
      <c r="CG11" s="10">
        <v>22959</v>
      </c>
      <c r="CH11" s="10">
        <v>397527</v>
      </c>
      <c r="CI11" s="10">
        <v>11740</v>
      </c>
      <c r="CJ11" s="10">
        <v>310930</v>
      </c>
      <c r="CK11" s="10">
        <v>10079</v>
      </c>
      <c r="CL11" s="10">
        <v>58164</v>
      </c>
      <c r="CM11" s="10">
        <v>4479</v>
      </c>
      <c r="CN11" s="10">
        <v>28433</v>
      </c>
      <c r="CO11" s="10">
        <v>2854</v>
      </c>
      <c r="CP11" s="10">
        <v>95275</v>
      </c>
      <c r="CQ11" s="10">
        <v>6747</v>
      </c>
      <c r="CR11" s="10">
        <v>86257</v>
      </c>
      <c r="CS11" s="10">
        <v>6981</v>
      </c>
      <c r="CT11" s="10">
        <v>558</v>
      </c>
      <c r="CU11" s="10">
        <v>452</v>
      </c>
      <c r="CV11" s="10">
        <v>5258</v>
      </c>
      <c r="CW11" s="10">
        <v>1310</v>
      </c>
      <c r="CX11" s="10">
        <v>2637</v>
      </c>
      <c r="CY11" s="10">
        <v>1033</v>
      </c>
      <c r="CZ11" s="10">
        <v>565</v>
      </c>
      <c r="DA11" s="10">
        <v>479</v>
      </c>
      <c r="DB11" s="10">
        <v>14106</v>
      </c>
      <c r="DC11" s="10">
        <v>2150</v>
      </c>
      <c r="DD11" s="10">
        <v>55477</v>
      </c>
      <c r="DE11" s="10">
        <v>4171</v>
      </c>
      <c r="DF11" s="10">
        <v>49114</v>
      </c>
      <c r="DG11" s="10">
        <v>4619</v>
      </c>
      <c r="DH11" s="10">
        <v>268803</v>
      </c>
      <c r="DI11" s="10">
        <v>8036</v>
      </c>
    </row>
    <row r="12" spans="1:113" x14ac:dyDescent="0.45">
      <c r="A12" s="1" t="s">
        <v>17</v>
      </c>
      <c r="B12" s="5" t="s">
        <v>5</v>
      </c>
      <c r="C12" s="5" t="s">
        <v>9</v>
      </c>
      <c r="D12" s="5" t="s">
        <v>7</v>
      </c>
      <c r="E12" s="6">
        <v>0.08</v>
      </c>
      <c r="F12" s="6">
        <v>8.3000000000000004E-2</v>
      </c>
      <c r="G12" s="6">
        <v>9.1999999999999998E-2</v>
      </c>
      <c r="I12" s="10" t="s">
        <v>173</v>
      </c>
      <c r="J12" s="10">
        <v>13</v>
      </c>
      <c r="K12" s="10" t="s">
        <v>17</v>
      </c>
      <c r="L12" s="11">
        <v>4681817</v>
      </c>
      <c r="M12" s="10">
        <v>22733</v>
      </c>
      <c r="N12" s="10">
        <v>4165601</v>
      </c>
      <c r="O12" s="10">
        <v>24731</v>
      </c>
      <c r="P12" s="10">
        <v>3714350</v>
      </c>
      <c r="Q12" s="10">
        <v>26166</v>
      </c>
      <c r="R12" s="10">
        <v>451251</v>
      </c>
      <c r="S12" s="10">
        <v>12068</v>
      </c>
      <c r="T12" s="10">
        <v>337723</v>
      </c>
      <c r="U12" s="10">
        <v>11894</v>
      </c>
      <c r="V12" s="10">
        <v>65221</v>
      </c>
      <c r="W12" s="10">
        <v>5363</v>
      </c>
      <c r="X12" s="10">
        <v>48307</v>
      </c>
      <c r="Y12" s="10">
        <v>4680</v>
      </c>
      <c r="Z12" s="12">
        <v>100028</v>
      </c>
      <c r="AA12" s="10">
        <v>6674</v>
      </c>
      <c r="AB12" s="10">
        <v>71233</v>
      </c>
      <c r="AC12" s="10">
        <v>5711</v>
      </c>
      <c r="AD12" s="10">
        <v>791</v>
      </c>
      <c r="AE12" s="10">
        <v>596</v>
      </c>
      <c r="AF12" s="10">
        <v>24480</v>
      </c>
      <c r="AG12" s="10">
        <v>3145</v>
      </c>
      <c r="AH12" s="10">
        <v>3319</v>
      </c>
      <c r="AI12" s="10">
        <v>1230</v>
      </c>
      <c r="AJ12" s="10">
        <v>205</v>
      </c>
      <c r="AK12" s="10">
        <v>170</v>
      </c>
      <c r="AL12" s="13">
        <v>12159</v>
      </c>
      <c r="AM12" s="10">
        <v>1935</v>
      </c>
      <c r="AN12" s="14">
        <v>72701</v>
      </c>
      <c r="AO12" s="10">
        <v>4248</v>
      </c>
      <c r="AP12" s="10">
        <v>67178</v>
      </c>
      <c r="AQ12" s="10">
        <v>5865</v>
      </c>
      <c r="AR12" s="10">
        <v>264150</v>
      </c>
      <c r="AS12" s="10">
        <v>8448</v>
      </c>
      <c r="AT12" s="10">
        <v>2449924</v>
      </c>
      <c r="AU12" s="10">
        <v>12930</v>
      </c>
      <c r="AV12" s="10">
        <v>2170981</v>
      </c>
      <c r="AW12" s="10">
        <v>13555</v>
      </c>
      <c r="AX12" s="10">
        <v>1922736</v>
      </c>
      <c r="AY12" s="10">
        <v>14284</v>
      </c>
      <c r="AZ12" s="10">
        <v>248245</v>
      </c>
      <c r="BA12" s="10">
        <v>8264</v>
      </c>
      <c r="BB12" s="10">
        <v>182822</v>
      </c>
      <c r="BC12" s="10">
        <v>7496</v>
      </c>
      <c r="BD12" s="10">
        <v>35553</v>
      </c>
      <c r="BE12" s="10">
        <v>4053</v>
      </c>
      <c r="BF12" s="10">
        <v>29870</v>
      </c>
      <c r="BG12" s="10">
        <v>3648</v>
      </c>
      <c r="BH12" s="10">
        <v>50599</v>
      </c>
      <c r="BI12" s="10">
        <v>4382</v>
      </c>
      <c r="BJ12" s="10">
        <v>35260</v>
      </c>
      <c r="BK12" s="10">
        <v>3548</v>
      </c>
      <c r="BL12" s="10">
        <v>699</v>
      </c>
      <c r="BM12" s="10">
        <v>578</v>
      </c>
      <c r="BN12" s="10">
        <v>12835</v>
      </c>
      <c r="BO12" s="10">
        <v>2021</v>
      </c>
      <c r="BP12" s="10">
        <v>1750</v>
      </c>
      <c r="BQ12" s="10">
        <v>908</v>
      </c>
      <c r="BR12" s="10">
        <v>55</v>
      </c>
      <c r="BS12" s="10">
        <v>91</v>
      </c>
      <c r="BT12" s="10">
        <v>8875</v>
      </c>
      <c r="BU12" s="10">
        <v>1446</v>
      </c>
      <c r="BV12" s="10">
        <v>44551</v>
      </c>
      <c r="BW12" s="10">
        <v>3409</v>
      </c>
      <c r="BX12" s="10">
        <v>40745</v>
      </c>
      <c r="BY12" s="10">
        <v>4534</v>
      </c>
      <c r="BZ12" s="10">
        <v>134173</v>
      </c>
      <c r="CA12" s="10">
        <v>5805</v>
      </c>
      <c r="CB12" s="10">
        <v>2231893</v>
      </c>
      <c r="CC12" s="10">
        <v>18557</v>
      </c>
      <c r="CD12" s="10">
        <v>1994620</v>
      </c>
      <c r="CE12" s="10">
        <v>19799</v>
      </c>
      <c r="CF12" s="10">
        <v>1791614</v>
      </c>
      <c r="CG12" s="10">
        <v>20451</v>
      </c>
      <c r="CH12" s="10">
        <v>203006</v>
      </c>
      <c r="CI12" s="10">
        <v>8935</v>
      </c>
      <c r="CJ12" s="10">
        <v>154901</v>
      </c>
      <c r="CK12" s="10">
        <v>8049</v>
      </c>
      <c r="CL12" s="10">
        <v>29668</v>
      </c>
      <c r="CM12" s="10">
        <v>3573</v>
      </c>
      <c r="CN12" s="10">
        <v>18437</v>
      </c>
      <c r="CO12" s="10">
        <v>2699</v>
      </c>
      <c r="CP12" s="10">
        <v>49429</v>
      </c>
      <c r="CQ12" s="10">
        <v>4574</v>
      </c>
      <c r="CR12" s="10">
        <v>35973</v>
      </c>
      <c r="CS12" s="10">
        <v>4113</v>
      </c>
      <c r="CT12" s="10">
        <v>92</v>
      </c>
      <c r="CU12" s="10">
        <v>105</v>
      </c>
      <c r="CV12" s="10">
        <v>11645</v>
      </c>
      <c r="CW12" s="10">
        <v>2133</v>
      </c>
      <c r="CX12" s="10">
        <v>1569</v>
      </c>
      <c r="CY12" s="10">
        <v>611</v>
      </c>
      <c r="CZ12" s="10">
        <v>150</v>
      </c>
      <c r="DA12" s="10">
        <v>141</v>
      </c>
      <c r="DB12" s="10">
        <v>3284</v>
      </c>
      <c r="DC12" s="10">
        <v>1218</v>
      </c>
      <c r="DD12" s="10">
        <v>28150</v>
      </c>
      <c r="DE12" s="10">
        <v>2722</v>
      </c>
      <c r="DF12" s="10">
        <v>26433</v>
      </c>
      <c r="DG12" s="10">
        <v>3380</v>
      </c>
      <c r="DH12" s="10">
        <v>129977</v>
      </c>
      <c r="DI12" s="10">
        <v>6392</v>
      </c>
    </row>
    <row r="13" spans="1:113" x14ac:dyDescent="0.45">
      <c r="A13" s="1" t="s">
        <v>18</v>
      </c>
      <c r="B13" s="5" t="s">
        <v>5</v>
      </c>
      <c r="C13" s="5" t="s">
        <v>9</v>
      </c>
      <c r="D13" s="5" t="s">
        <v>7</v>
      </c>
      <c r="E13" s="6">
        <v>0.08</v>
      </c>
      <c r="F13" s="6">
        <v>9.3000000000000013E-2</v>
      </c>
      <c r="G13" s="6">
        <v>0.1</v>
      </c>
      <c r="I13" s="10" t="s">
        <v>174</v>
      </c>
      <c r="J13" s="10">
        <v>15</v>
      </c>
      <c r="K13" s="10" t="s">
        <v>18</v>
      </c>
      <c r="L13" s="11">
        <v>708798</v>
      </c>
      <c r="M13" s="10">
        <v>7430</v>
      </c>
      <c r="N13" s="10">
        <v>571036</v>
      </c>
      <c r="O13" s="10">
        <v>8274</v>
      </c>
      <c r="P13" s="10">
        <v>474495</v>
      </c>
      <c r="Q13" s="10">
        <v>9201</v>
      </c>
      <c r="R13" s="10">
        <v>96541</v>
      </c>
      <c r="S13" s="10">
        <v>5619</v>
      </c>
      <c r="T13" s="10">
        <v>66963</v>
      </c>
      <c r="U13" s="10">
        <v>4711</v>
      </c>
      <c r="V13" s="10">
        <v>17317</v>
      </c>
      <c r="W13" s="10">
        <v>2263</v>
      </c>
      <c r="X13" s="10">
        <v>12261</v>
      </c>
      <c r="Y13" s="10">
        <v>2375</v>
      </c>
      <c r="Z13" s="12">
        <v>47808</v>
      </c>
      <c r="AA13" s="10">
        <v>4374</v>
      </c>
      <c r="AB13" s="10">
        <v>47525</v>
      </c>
      <c r="AC13" s="10">
        <v>4294</v>
      </c>
      <c r="AD13" s="10">
        <v>42</v>
      </c>
      <c r="AE13" s="10">
        <v>71</v>
      </c>
      <c r="AF13" s="10">
        <v>0</v>
      </c>
      <c r="AG13" s="10">
        <v>185</v>
      </c>
      <c r="AH13" s="10">
        <v>16</v>
      </c>
      <c r="AI13" s="10">
        <v>27</v>
      </c>
      <c r="AJ13" s="10">
        <v>225</v>
      </c>
      <c r="AK13" s="10">
        <v>214</v>
      </c>
      <c r="AL13" s="13">
        <v>5184</v>
      </c>
      <c r="AM13" s="10">
        <v>1283</v>
      </c>
      <c r="AN13" s="14">
        <v>33401</v>
      </c>
      <c r="AO13" s="10">
        <v>3021</v>
      </c>
      <c r="AP13" s="10">
        <v>16422</v>
      </c>
      <c r="AQ13" s="10">
        <v>2166</v>
      </c>
      <c r="AR13" s="10">
        <v>34947</v>
      </c>
      <c r="AS13" s="10">
        <v>3045</v>
      </c>
      <c r="AT13" s="10">
        <v>384131</v>
      </c>
      <c r="AU13" s="10">
        <v>4725</v>
      </c>
      <c r="AV13" s="10">
        <v>313476</v>
      </c>
      <c r="AW13" s="10">
        <v>5772</v>
      </c>
      <c r="AX13" s="10">
        <v>269069</v>
      </c>
      <c r="AY13" s="10">
        <v>6043</v>
      </c>
      <c r="AZ13" s="10">
        <v>44407</v>
      </c>
      <c r="BA13" s="10">
        <v>3594</v>
      </c>
      <c r="BB13" s="10">
        <v>30798</v>
      </c>
      <c r="BC13" s="10">
        <v>2856</v>
      </c>
      <c r="BD13" s="10">
        <v>8466</v>
      </c>
      <c r="BE13" s="10">
        <v>1475</v>
      </c>
      <c r="BF13" s="10">
        <v>5143</v>
      </c>
      <c r="BG13" s="10">
        <v>1382</v>
      </c>
      <c r="BH13" s="10">
        <v>20664</v>
      </c>
      <c r="BI13" s="10">
        <v>2686</v>
      </c>
      <c r="BJ13" s="10">
        <v>20553</v>
      </c>
      <c r="BK13" s="10">
        <v>2653</v>
      </c>
      <c r="BL13" s="10">
        <v>0</v>
      </c>
      <c r="BM13" s="10">
        <v>185</v>
      </c>
      <c r="BN13" s="10">
        <v>0</v>
      </c>
      <c r="BO13" s="10">
        <v>185</v>
      </c>
      <c r="BP13" s="10">
        <v>16</v>
      </c>
      <c r="BQ13" s="10">
        <v>27</v>
      </c>
      <c r="BR13" s="10">
        <v>95</v>
      </c>
      <c r="BS13" s="10">
        <v>126</v>
      </c>
      <c r="BT13" s="10">
        <v>3820</v>
      </c>
      <c r="BU13" s="10">
        <v>1034</v>
      </c>
      <c r="BV13" s="10">
        <v>19375</v>
      </c>
      <c r="BW13" s="10">
        <v>1985</v>
      </c>
      <c r="BX13" s="10">
        <v>10359</v>
      </c>
      <c r="BY13" s="10">
        <v>1611</v>
      </c>
      <c r="BZ13" s="10">
        <v>16437</v>
      </c>
      <c r="CA13" s="10">
        <v>1887</v>
      </c>
      <c r="CB13" s="10">
        <v>324667</v>
      </c>
      <c r="CC13" s="10">
        <v>5223</v>
      </c>
      <c r="CD13" s="10">
        <v>257560</v>
      </c>
      <c r="CE13" s="10">
        <v>5453</v>
      </c>
      <c r="CF13" s="10">
        <v>205426</v>
      </c>
      <c r="CG13" s="10">
        <v>5835</v>
      </c>
      <c r="CH13" s="10">
        <v>52134</v>
      </c>
      <c r="CI13" s="10">
        <v>3592</v>
      </c>
      <c r="CJ13" s="10">
        <v>36165</v>
      </c>
      <c r="CK13" s="10">
        <v>3218</v>
      </c>
      <c r="CL13" s="10">
        <v>8851</v>
      </c>
      <c r="CM13" s="10">
        <v>1495</v>
      </c>
      <c r="CN13" s="10">
        <v>7118</v>
      </c>
      <c r="CO13" s="10">
        <v>1563</v>
      </c>
      <c r="CP13" s="10">
        <v>27144</v>
      </c>
      <c r="CQ13" s="10">
        <v>2781</v>
      </c>
      <c r="CR13" s="10">
        <v>26972</v>
      </c>
      <c r="CS13" s="10">
        <v>2751</v>
      </c>
      <c r="CT13" s="10">
        <v>42</v>
      </c>
      <c r="CU13" s="10">
        <v>71</v>
      </c>
      <c r="CV13" s="10">
        <v>0</v>
      </c>
      <c r="CW13" s="10">
        <v>185</v>
      </c>
      <c r="CX13" s="10">
        <v>0</v>
      </c>
      <c r="CY13" s="10">
        <v>185</v>
      </c>
      <c r="CZ13" s="10">
        <v>130</v>
      </c>
      <c r="DA13" s="10">
        <v>189</v>
      </c>
      <c r="DB13" s="10">
        <v>1364</v>
      </c>
      <c r="DC13" s="10">
        <v>496</v>
      </c>
      <c r="DD13" s="10">
        <v>14026</v>
      </c>
      <c r="DE13" s="10">
        <v>1834</v>
      </c>
      <c r="DF13" s="10">
        <v>6063</v>
      </c>
      <c r="DG13" s="10">
        <v>1280</v>
      </c>
      <c r="DH13" s="10">
        <v>18510</v>
      </c>
      <c r="DI13" s="10">
        <v>2133</v>
      </c>
    </row>
    <row r="14" spans="1:113" x14ac:dyDescent="0.45">
      <c r="A14" s="1" t="s">
        <v>19</v>
      </c>
      <c r="B14" s="5" t="s">
        <v>5</v>
      </c>
      <c r="C14" s="5" t="s">
        <v>9</v>
      </c>
      <c r="D14" s="5" t="s">
        <v>7</v>
      </c>
      <c r="E14" s="6">
        <v>0.09</v>
      </c>
      <c r="F14" s="6">
        <v>8.5999999999999993E-2</v>
      </c>
      <c r="G14" s="6">
        <v>9.0999999999999998E-2</v>
      </c>
      <c r="I14" s="10" t="s">
        <v>175</v>
      </c>
      <c r="J14" s="10">
        <v>16</v>
      </c>
      <c r="K14" s="10" t="s">
        <v>19</v>
      </c>
      <c r="L14" s="11">
        <v>753204</v>
      </c>
      <c r="M14" s="10">
        <v>10015</v>
      </c>
      <c r="N14" s="10">
        <v>669264</v>
      </c>
      <c r="O14" s="10">
        <v>9949</v>
      </c>
      <c r="P14" s="10">
        <v>597208</v>
      </c>
      <c r="Q14" s="10">
        <v>10219</v>
      </c>
      <c r="R14" s="10">
        <v>72056</v>
      </c>
      <c r="S14" s="10">
        <v>5488</v>
      </c>
      <c r="T14" s="10">
        <v>54680</v>
      </c>
      <c r="U14" s="10">
        <v>4553</v>
      </c>
      <c r="V14" s="10">
        <v>9438</v>
      </c>
      <c r="W14" s="10">
        <v>1951</v>
      </c>
      <c r="X14" s="10">
        <v>7938</v>
      </c>
      <c r="Y14" s="10">
        <v>1630</v>
      </c>
      <c r="Z14" s="12">
        <v>4282</v>
      </c>
      <c r="AA14" s="10">
        <v>1004</v>
      </c>
      <c r="AB14" s="10">
        <v>3911</v>
      </c>
      <c r="AC14" s="10">
        <v>967</v>
      </c>
      <c r="AD14" s="10">
        <v>0</v>
      </c>
      <c r="AE14" s="10">
        <v>198</v>
      </c>
      <c r="AF14" s="10">
        <v>192</v>
      </c>
      <c r="AG14" s="10">
        <v>323</v>
      </c>
      <c r="AH14" s="10">
        <v>179</v>
      </c>
      <c r="AI14" s="10">
        <v>219</v>
      </c>
      <c r="AJ14" s="10">
        <v>0</v>
      </c>
      <c r="AK14" s="10">
        <v>198</v>
      </c>
      <c r="AL14" s="13">
        <v>8826</v>
      </c>
      <c r="AM14" s="10">
        <v>1439</v>
      </c>
      <c r="AN14" s="14">
        <v>19709</v>
      </c>
      <c r="AO14" s="10">
        <v>2532</v>
      </c>
      <c r="AP14" s="10">
        <v>7008</v>
      </c>
      <c r="AQ14" s="10">
        <v>1258</v>
      </c>
      <c r="AR14" s="10">
        <v>44115</v>
      </c>
      <c r="AS14" s="10">
        <v>4072</v>
      </c>
      <c r="AT14" s="10">
        <v>413832</v>
      </c>
      <c r="AU14" s="10">
        <v>7187</v>
      </c>
      <c r="AV14" s="10">
        <v>365790</v>
      </c>
      <c r="AW14" s="10">
        <v>6624</v>
      </c>
      <c r="AX14" s="10">
        <v>327470</v>
      </c>
      <c r="AY14" s="10">
        <v>7572</v>
      </c>
      <c r="AZ14" s="10">
        <v>38320</v>
      </c>
      <c r="BA14" s="10">
        <v>3669</v>
      </c>
      <c r="BB14" s="10">
        <v>28974</v>
      </c>
      <c r="BC14" s="10">
        <v>2741</v>
      </c>
      <c r="BD14" s="10">
        <v>4453</v>
      </c>
      <c r="BE14" s="10">
        <v>1163</v>
      </c>
      <c r="BF14" s="10">
        <v>4893</v>
      </c>
      <c r="BG14" s="10">
        <v>1280</v>
      </c>
      <c r="BH14" s="10">
        <v>2831</v>
      </c>
      <c r="BI14" s="10">
        <v>880</v>
      </c>
      <c r="BJ14" s="10">
        <v>2745</v>
      </c>
      <c r="BK14" s="10">
        <v>869</v>
      </c>
      <c r="BL14" s="10">
        <v>0</v>
      </c>
      <c r="BM14" s="10">
        <v>198</v>
      </c>
      <c r="BN14" s="10">
        <v>0</v>
      </c>
      <c r="BO14" s="10">
        <v>198</v>
      </c>
      <c r="BP14" s="10">
        <v>86</v>
      </c>
      <c r="BQ14" s="10">
        <v>147</v>
      </c>
      <c r="BR14" s="10">
        <v>0</v>
      </c>
      <c r="BS14" s="10">
        <v>198</v>
      </c>
      <c r="BT14" s="10">
        <v>6001</v>
      </c>
      <c r="BU14" s="10">
        <v>1164</v>
      </c>
      <c r="BV14" s="10">
        <v>10272</v>
      </c>
      <c r="BW14" s="10">
        <v>1488</v>
      </c>
      <c r="BX14" s="10">
        <v>5449</v>
      </c>
      <c r="BY14" s="10">
        <v>1087</v>
      </c>
      <c r="BZ14" s="10">
        <v>23489</v>
      </c>
      <c r="CA14" s="10">
        <v>2584</v>
      </c>
      <c r="CB14" s="10">
        <v>339372</v>
      </c>
      <c r="CC14" s="10">
        <v>6465</v>
      </c>
      <c r="CD14" s="10">
        <v>303474</v>
      </c>
      <c r="CE14" s="10">
        <v>7133</v>
      </c>
      <c r="CF14" s="10">
        <v>269738</v>
      </c>
      <c r="CG14" s="10">
        <v>6464</v>
      </c>
      <c r="CH14" s="10">
        <v>33736</v>
      </c>
      <c r="CI14" s="10">
        <v>3181</v>
      </c>
      <c r="CJ14" s="10">
        <v>25706</v>
      </c>
      <c r="CK14" s="10">
        <v>2761</v>
      </c>
      <c r="CL14" s="10">
        <v>4985</v>
      </c>
      <c r="CM14" s="10">
        <v>1145</v>
      </c>
      <c r="CN14" s="10">
        <v>3045</v>
      </c>
      <c r="CO14" s="10">
        <v>1064</v>
      </c>
      <c r="CP14" s="10">
        <v>1451</v>
      </c>
      <c r="CQ14" s="10">
        <v>450</v>
      </c>
      <c r="CR14" s="10">
        <v>1166</v>
      </c>
      <c r="CS14" s="10">
        <v>433</v>
      </c>
      <c r="CT14" s="10">
        <v>0</v>
      </c>
      <c r="CU14" s="10">
        <v>198</v>
      </c>
      <c r="CV14" s="10">
        <v>192</v>
      </c>
      <c r="CW14" s="10">
        <v>323</v>
      </c>
      <c r="CX14" s="10">
        <v>93</v>
      </c>
      <c r="CY14" s="10">
        <v>158</v>
      </c>
      <c r="CZ14" s="10">
        <v>0</v>
      </c>
      <c r="DA14" s="10">
        <v>198</v>
      </c>
      <c r="DB14" s="10">
        <v>2825</v>
      </c>
      <c r="DC14" s="10">
        <v>864</v>
      </c>
      <c r="DD14" s="10">
        <v>9437</v>
      </c>
      <c r="DE14" s="10">
        <v>1713</v>
      </c>
      <c r="DF14" s="10">
        <v>1559</v>
      </c>
      <c r="DG14" s="10">
        <v>602</v>
      </c>
      <c r="DH14" s="10">
        <v>20626</v>
      </c>
      <c r="DI14" s="10">
        <v>2712</v>
      </c>
    </row>
    <row r="15" spans="1:113" x14ac:dyDescent="0.45">
      <c r="A15" s="1" t="s">
        <v>20</v>
      </c>
      <c r="B15" s="5" t="s">
        <v>5</v>
      </c>
      <c r="C15" s="5" t="s">
        <v>9</v>
      </c>
      <c r="D15" s="5" t="s">
        <v>7</v>
      </c>
      <c r="E15" s="6">
        <v>0.08</v>
      </c>
      <c r="F15" s="6">
        <v>9.0999999999999998E-2</v>
      </c>
      <c r="G15" s="6">
        <v>8.4000000000000005E-2</v>
      </c>
      <c r="I15" s="10" t="s">
        <v>176</v>
      </c>
      <c r="J15" s="10">
        <v>17</v>
      </c>
      <c r="K15" s="10" t="s">
        <v>20</v>
      </c>
      <c r="L15" s="11">
        <v>6129844</v>
      </c>
      <c r="M15" s="10">
        <v>20914</v>
      </c>
      <c r="N15" s="10">
        <v>4954917</v>
      </c>
      <c r="O15" s="10">
        <v>21433</v>
      </c>
      <c r="P15" s="10">
        <v>4483475</v>
      </c>
      <c r="Q15" s="10">
        <v>22299</v>
      </c>
      <c r="R15" s="10">
        <v>471442</v>
      </c>
      <c r="S15" s="10">
        <v>10723</v>
      </c>
      <c r="T15" s="10">
        <v>358867</v>
      </c>
      <c r="U15" s="10">
        <v>10092</v>
      </c>
      <c r="V15" s="10">
        <v>71237</v>
      </c>
      <c r="W15" s="10">
        <v>4998</v>
      </c>
      <c r="X15" s="10">
        <v>41338</v>
      </c>
      <c r="Y15" s="10">
        <v>3683</v>
      </c>
      <c r="Z15" s="12">
        <v>573372</v>
      </c>
      <c r="AA15" s="10">
        <v>11437</v>
      </c>
      <c r="AB15" s="10">
        <v>231920</v>
      </c>
      <c r="AC15" s="10">
        <v>8042</v>
      </c>
      <c r="AD15" s="10">
        <v>3783</v>
      </c>
      <c r="AE15" s="10">
        <v>1146</v>
      </c>
      <c r="AF15" s="10">
        <v>192720</v>
      </c>
      <c r="AG15" s="10">
        <v>7635</v>
      </c>
      <c r="AH15" s="10">
        <v>144429</v>
      </c>
      <c r="AI15" s="10">
        <v>5375</v>
      </c>
      <c r="AJ15" s="10">
        <v>520</v>
      </c>
      <c r="AK15" s="10">
        <v>357</v>
      </c>
      <c r="AL15" s="13">
        <v>42366</v>
      </c>
      <c r="AM15" s="10">
        <v>3678</v>
      </c>
      <c r="AN15" s="14">
        <v>184968</v>
      </c>
      <c r="AO15" s="10">
        <v>7362</v>
      </c>
      <c r="AP15" s="10">
        <v>72044</v>
      </c>
      <c r="AQ15" s="10">
        <v>6232</v>
      </c>
      <c r="AR15" s="10">
        <v>302177</v>
      </c>
      <c r="AS15" s="10">
        <v>8806</v>
      </c>
      <c r="AT15" s="10">
        <v>3211172</v>
      </c>
      <c r="AU15" s="10">
        <v>14187</v>
      </c>
      <c r="AV15" s="10">
        <v>2614641</v>
      </c>
      <c r="AW15" s="10">
        <v>13777</v>
      </c>
      <c r="AX15" s="10">
        <v>2367029</v>
      </c>
      <c r="AY15" s="10">
        <v>15044</v>
      </c>
      <c r="AZ15" s="10">
        <v>247612</v>
      </c>
      <c r="BA15" s="10">
        <v>7082</v>
      </c>
      <c r="BB15" s="10">
        <v>187616</v>
      </c>
      <c r="BC15" s="10">
        <v>6552</v>
      </c>
      <c r="BD15" s="10">
        <v>37204</v>
      </c>
      <c r="BE15" s="10">
        <v>3341</v>
      </c>
      <c r="BF15" s="10">
        <v>22792</v>
      </c>
      <c r="BG15" s="10">
        <v>2497</v>
      </c>
      <c r="BH15" s="10">
        <v>282080</v>
      </c>
      <c r="BI15" s="10">
        <v>8283</v>
      </c>
      <c r="BJ15" s="10">
        <v>103032</v>
      </c>
      <c r="BK15" s="10">
        <v>5655</v>
      </c>
      <c r="BL15" s="10">
        <v>1652</v>
      </c>
      <c r="BM15" s="10">
        <v>606</v>
      </c>
      <c r="BN15" s="10">
        <v>96374</v>
      </c>
      <c r="BO15" s="10">
        <v>5132</v>
      </c>
      <c r="BP15" s="10">
        <v>80912</v>
      </c>
      <c r="BQ15" s="10">
        <v>3597</v>
      </c>
      <c r="BR15" s="10">
        <v>110</v>
      </c>
      <c r="BS15" s="10">
        <v>110</v>
      </c>
      <c r="BT15" s="10">
        <v>30617</v>
      </c>
      <c r="BU15" s="10">
        <v>2598</v>
      </c>
      <c r="BV15" s="10">
        <v>93988</v>
      </c>
      <c r="BW15" s="10">
        <v>5072</v>
      </c>
      <c r="BX15" s="10">
        <v>38912</v>
      </c>
      <c r="BY15" s="10">
        <v>4036</v>
      </c>
      <c r="BZ15" s="10">
        <v>150934</v>
      </c>
      <c r="CA15" s="10">
        <v>5882</v>
      </c>
      <c r="CB15" s="10">
        <v>2918672</v>
      </c>
      <c r="CC15" s="10">
        <v>16344</v>
      </c>
      <c r="CD15" s="10">
        <v>2340276</v>
      </c>
      <c r="CE15" s="10">
        <v>15615</v>
      </c>
      <c r="CF15" s="10">
        <v>2116446</v>
      </c>
      <c r="CG15" s="10">
        <v>16171</v>
      </c>
      <c r="CH15" s="10">
        <v>223830</v>
      </c>
      <c r="CI15" s="10">
        <v>7370</v>
      </c>
      <c r="CJ15" s="10">
        <v>171251</v>
      </c>
      <c r="CK15" s="10">
        <v>6724</v>
      </c>
      <c r="CL15" s="10">
        <v>34033</v>
      </c>
      <c r="CM15" s="10">
        <v>2820</v>
      </c>
      <c r="CN15" s="10">
        <v>18546</v>
      </c>
      <c r="CO15" s="10">
        <v>2465</v>
      </c>
      <c r="CP15" s="10">
        <v>291292</v>
      </c>
      <c r="CQ15" s="10">
        <v>7665</v>
      </c>
      <c r="CR15" s="10">
        <v>128888</v>
      </c>
      <c r="CS15" s="10">
        <v>6200</v>
      </c>
      <c r="CT15" s="10">
        <v>2131</v>
      </c>
      <c r="CU15" s="10">
        <v>933</v>
      </c>
      <c r="CV15" s="10">
        <v>96346</v>
      </c>
      <c r="CW15" s="10">
        <v>4848</v>
      </c>
      <c r="CX15" s="10">
        <v>63517</v>
      </c>
      <c r="CY15" s="10">
        <v>3945</v>
      </c>
      <c r="CZ15" s="10">
        <v>410</v>
      </c>
      <c r="DA15" s="10">
        <v>328</v>
      </c>
      <c r="DB15" s="10">
        <v>11749</v>
      </c>
      <c r="DC15" s="10">
        <v>1720</v>
      </c>
      <c r="DD15" s="10">
        <v>90980</v>
      </c>
      <c r="DE15" s="10">
        <v>4895</v>
      </c>
      <c r="DF15" s="10">
        <v>33132</v>
      </c>
      <c r="DG15" s="10">
        <v>3911</v>
      </c>
      <c r="DH15" s="10">
        <v>151243</v>
      </c>
      <c r="DI15" s="10">
        <v>5851</v>
      </c>
    </row>
    <row r="16" spans="1:113" x14ac:dyDescent="0.45">
      <c r="A16" s="1" t="s">
        <v>21</v>
      </c>
      <c r="B16" s="5" t="s">
        <v>5</v>
      </c>
      <c r="C16" s="5" t="s">
        <v>9</v>
      </c>
      <c r="D16" s="5" t="s">
        <v>7</v>
      </c>
      <c r="E16" s="6">
        <v>0.09</v>
      </c>
      <c r="F16" s="6">
        <v>0.107</v>
      </c>
      <c r="G16" s="6">
        <v>0.10199999999999999</v>
      </c>
      <c r="I16" s="10" t="s">
        <v>177</v>
      </c>
      <c r="J16" s="10">
        <v>18</v>
      </c>
      <c r="K16" s="10" t="s">
        <v>21</v>
      </c>
      <c r="L16" s="11">
        <v>3107122</v>
      </c>
      <c r="M16" s="10">
        <v>14972</v>
      </c>
      <c r="N16" s="10">
        <v>2850994</v>
      </c>
      <c r="O16" s="10">
        <v>15610</v>
      </c>
      <c r="P16" s="10">
        <v>2586064</v>
      </c>
      <c r="Q16" s="10">
        <v>18049</v>
      </c>
      <c r="R16" s="10">
        <v>264930</v>
      </c>
      <c r="S16" s="10">
        <v>10512</v>
      </c>
      <c r="T16" s="10">
        <v>211375</v>
      </c>
      <c r="U16" s="10">
        <v>8672</v>
      </c>
      <c r="V16" s="10">
        <v>30841</v>
      </c>
      <c r="W16" s="10">
        <v>3140</v>
      </c>
      <c r="X16" s="10">
        <v>22714</v>
      </c>
      <c r="Y16" s="10">
        <v>2458</v>
      </c>
      <c r="Z16" s="12">
        <v>31443</v>
      </c>
      <c r="AA16" s="10">
        <v>2939</v>
      </c>
      <c r="AB16" s="10">
        <v>23914</v>
      </c>
      <c r="AC16" s="10">
        <v>2773</v>
      </c>
      <c r="AD16" s="10">
        <v>270</v>
      </c>
      <c r="AE16" s="10">
        <v>243</v>
      </c>
      <c r="AF16" s="10">
        <v>2575</v>
      </c>
      <c r="AG16" s="10">
        <v>1002</v>
      </c>
      <c r="AH16" s="10">
        <v>4305</v>
      </c>
      <c r="AI16" s="10">
        <v>943</v>
      </c>
      <c r="AJ16" s="10">
        <v>379</v>
      </c>
      <c r="AK16" s="10">
        <v>340</v>
      </c>
      <c r="AL16" s="13">
        <v>12811</v>
      </c>
      <c r="AM16" s="10">
        <v>1917</v>
      </c>
      <c r="AN16" s="14">
        <v>66298</v>
      </c>
      <c r="AO16" s="10">
        <v>4176</v>
      </c>
      <c r="AP16" s="10">
        <v>27519</v>
      </c>
      <c r="AQ16" s="10">
        <v>2890</v>
      </c>
      <c r="AR16" s="10">
        <v>118057</v>
      </c>
      <c r="AS16" s="10">
        <v>5258</v>
      </c>
      <c r="AT16" s="10">
        <v>1629220</v>
      </c>
      <c r="AU16" s="10">
        <v>10623</v>
      </c>
      <c r="AV16" s="10">
        <v>1492731</v>
      </c>
      <c r="AW16" s="10">
        <v>11024</v>
      </c>
      <c r="AX16" s="10">
        <v>1350392</v>
      </c>
      <c r="AY16" s="10">
        <v>11838</v>
      </c>
      <c r="AZ16" s="10">
        <v>142339</v>
      </c>
      <c r="BA16" s="10">
        <v>6339</v>
      </c>
      <c r="BB16" s="10">
        <v>112430</v>
      </c>
      <c r="BC16" s="10">
        <v>5294</v>
      </c>
      <c r="BD16" s="10">
        <v>16516</v>
      </c>
      <c r="BE16" s="10">
        <v>2027</v>
      </c>
      <c r="BF16" s="10">
        <v>13393</v>
      </c>
      <c r="BG16" s="10">
        <v>1812</v>
      </c>
      <c r="BH16" s="10">
        <v>14174</v>
      </c>
      <c r="BI16" s="10">
        <v>2056</v>
      </c>
      <c r="BJ16" s="10">
        <v>11278</v>
      </c>
      <c r="BK16" s="10">
        <v>1881</v>
      </c>
      <c r="BL16" s="10">
        <v>52</v>
      </c>
      <c r="BM16" s="10">
        <v>87</v>
      </c>
      <c r="BN16" s="10">
        <v>961</v>
      </c>
      <c r="BO16" s="10">
        <v>526</v>
      </c>
      <c r="BP16" s="10">
        <v>1555</v>
      </c>
      <c r="BQ16" s="10">
        <v>512</v>
      </c>
      <c r="BR16" s="10">
        <v>328</v>
      </c>
      <c r="BS16" s="10">
        <v>338</v>
      </c>
      <c r="BT16" s="10">
        <v>9711</v>
      </c>
      <c r="BU16" s="10">
        <v>1740</v>
      </c>
      <c r="BV16" s="10">
        <v>37415</v>
      </c>
      <c r="BW16" s="10">
        <v>3276</v>
      </c>
      <c r="BX16" s="10">
        <v>18030</v>
      </c>
      <c r="BY16" s="10">
        <v>2115</v>
      </c>
      <c r="BZ16" s="10">
        <v>57159</v>
      </c>
      <c r="CA16" s="10">
        <v>3441</v>
      </c>
      <c r="CB16" s="10">
        <v>1477902</v>
      </c>
      <c r="CC16" s="10">
        <v>12671</v>
      </c>
      <c r="CD16" s="10">
        <v>1358263</v>
      </c>
      <c r="CE16" s="10">
        <v>12227</v>
      </c>
      <c r="CF16" s="10">
        <v>1235672</v>
      </c>
      <c r="CG16" s="10">
        <v>12817</v>
      </c>
      <c r="CH16" s="10">
        <v>122591</v>
      </c>
      <c r="CI16" s="10">
        <v>6203</v>
      </c>
      <c r="CJ16" s="10">
        <v>98945</v>
      </c>
      <c r="CK16" s="10">
        <v>5260</v>
      </c>
      <c r="CL16" s="10">
        <v>14325</v>
      </c>
      <c r="CM16" s="10">
        <v>1922</v>
      </c>
      <c r="CN16" s="10">
        <v>9321</v>
      </c>
      <c r="CO16" s="10">
        <v>1592</v>
      </c>
      <c r="CP16" s="10">
        <v>17269</v>
      </c>
      <c r="CQ16" s="10">
        <v>2223</v>
      </c>
      <c r="CR16" s="10">
        <v>12636</v>
      </c>
      <c r="CS16" s="10">
        <v>2039</v>
      </c>
      <c r="CT16" s="10">
        <v>218</v>
      </c>
      <c r="CU16" s="10">
        <v>226</v>
      </c>
      <c r="CV16" s="10">
        <v>1614</v>
      </c>
      <c r="CW16" s="10">
        <v>860</v>
      </c>
      <c r="CX16" s="10">
        <v>2750</v>
      </c>
      <c r="CY16" s="10">
        <v>795</v>
      </c>
      <c r="CZ16" s="10">
        <v>51</v>
      </c>
      <c r="DA16" s="10">
        <v>94</v>
      </c>
      <c r="DB16" s="10">
        <v>3100</v>
      </c>
      <c r="DC16" s="10">
        <v>897</v>
      </c>
      <c r="DD16" s="10">
        <v>28883</v>
      </c>
      <c r="DE16" s="10">
        <v>2689</v>
      </c>
      <c r="DF16" s="10">
        <v>9489</v>
      </c>
      <c r="DG16" s="10">
        <v>1440</v>
      </c>
      <c r="DH16" s="10">
        <v>60898</v>
      </c>
      <c r="DI16" s="10">
        <v>3949</v>
      </c>
    </row>
    <row r="17" spans="1:113" x14ac:dyDescent="0.45">
      <c r="A17" s="1" t="s">
        <v>22</v>
      </c>
      <c r="B17" s="5" t="s">
        <v>5</v>
      </c>
      <c r="C17" s="5" t="s">
        <v>9</v>
      </c>
      <c r="D17" s="5" t="s">
        <v>7</v>
      </c>
      <c r="E17" s="6">
        <v>7.0000000000000007E-2</v>
      </c>
      <c r="F17" s="6">
        <v>8.5000000000000006E-2</v>
      </c>
      <c r="G17" s="6">
        <v>7.5999999999999998E-2</v>
      </c>
      <c r="I17" s="10" t="s">
        <v>178</v>
      </c>
      <c r="J17" s="10">
        <v>19</v>
      </c>
      <c r="K17" s="10" t="s">
        <v>22</v>
      </c>
      <c r="L17" s="11">
        <v>1583507</v>
      </c>
      <c r="M17" s="10">
        <v>9513</v>
      </c>
      <c r="N17" s="10">
        <v>1415840</v>
      </c>
      <c r="O17" s="10">
        <v>10839</v>
      </c>
      <c r="P17" s="10">
        <v>1286536</v>
      </c>
      <c r="Q17" s="10">
        <v>11530</v>
      </c>
      <c r="R17" s="10">
        <v>129304</v>
      </c>
      <c r="S17" s="10">
        <v>6291</v>
      </c>
      <c r="T17" s="10">
        <v>99615</v>
      </c>
      <c r="U17" s="10">
        <v>5427</v>
      </c>
      <c r="V17" s="10">
        <v>17105</v>
      </c>
      <c r="W17" s="10">
        <v>2103</v>
      </c>
      <c r="X17" s="10">
        <v>12584</v>
      </c>
      <c r="Y17" s="10">
        <v>1669</v>
      </c>
      <c r="Z17" s="12">
        <v>17064</v>
      </c>
      <c r="AA17" s="10">
        <v>2551</v>
      </c>
      <c r="AB17" s="10">
        <v>16621</v>
      </c>
      <c r="AC17" s="10">
        <v>2512</v>
      </c>
      <c r="AD17" s="10">
        <v>49</v>
      </c>
      <c r="AE17" s="10">
        <v>81</v>
      </c>
      <c r="AF17" s="10">
        <v>77</v>
      </c>
      <c r="AG17" s="10">
        <v>117</v>
      </c>
      <c r="AH17" s="10">
        <v>0</v>
      </c>
      <c r="AI17" s="10">
        <v>159</v>
      </c>
      <c r="AJ17" s="10">
        <v>317</v>
      </c>
      <c r="AK17" s="10">
        <v>165</v>
      </c>
      <c r="AL17" s="13">
        <v>7365</v>
      </c>
      <c r="AM17" s="10">
        <v>1365</v>
      </c>
      <c r="AN17" s="14">
        <v>54449</v>
      </c>
      <c r="AO17" s="10">
        <v>3015</v>
      </c>
      <c r="AP17" s="10">
        <v>13956</v>
      </c>
      <c r="AQ17" s="10">
        <v>1758</v>
      </c>
      <c r="AR17" s="10">
        <v>74833</v>
      </c>
      <c r="AS17" s="10">
        <v>4404</v>
      </c>
      <c r="AT17" s="10">
        <v>833706</v>
      </c>
      <c r="AU17" s="10">
        <v>6967</v>
      </c>
      <c r="AV17" s="10">
        <v>745024</v>
      </c>
      <c r="AW17" s="10">
        <v>7476</v>
      </c>
      <c r="AX17" s="10">
        <v>678728</v>
      </c>
      <c r="AY17" s="10">
        <v>8498</v>
      </c>
      <c r="AZ17" s="10">
        <v>66296</v>
      </c>
      <c r="BA17" s="10">
        <v>4160</v>
      </c>
      <c r="BB17" s="10">
        <v>51664</v>
      </c>
      <c r="BC17" s="10">
        <v>3522</v>
      </c>
      <c r="BD17" s="10">
        <v>8100</v>
      </c>
      <c r="BE17" s="10">
        <v>1400</v>
      </c>
      <c r="BF17" s="10">
        <v>6532</v>
      </c>
      <c r="BG17" s="10">
        <v>1197</v>
      </c>
      <c r="BH17" s="10">
        <v>9104</v>
      </c>
      <c r="BI17" s="10">
        <v>1764</v>
      </c>
      <c r="BJ17" s="10">
        <v>8899</v>
      </c>
      <c r="BK17" s="10">
        <v>1715</v>
      </c>
      <c r="BL17" s="10">
        <v>0</v>
      </c>
      <c r="BM17" s="10">
        <v>159</v>
      </c>
      <c r="BN17" s="10">
        <v>0</v>
      </c>
      <c r="BO17" s="10">
        <v>159</v>
      </c>
      <c r="BP17" s="10">
        <v>0</v>
      </c>
      <c r="BQ17" s="10">
        <v>159</v>
      </c>
      <c r="BR17" s="10">
        <v>205</v>
      </c>
      <c r="BS17" s="10">
        <v>154</v>
      </c>
      <c r="BT17" s="10">
        <v>5580</v>
      </c>
      <c r="BU17" s="10">
        <v>1254</v>
      </c>
      <c r="BV17" s="10">
        <v>28053</v>
      </c>
      <c r="BW17" s="10">
        <v>1867</v>
      </c>
      <c r="BX17" s="10">
        <v>9354</v>
      </c>
      <c r="BY17" s="10">
        <v>1374</v>
      </c>
      <c r="BZ17" s="10">
        <v>36591</v>
      </c>
      <c r="CA17" s="10">
        <v>2869</v>
      </c>
      <c r="CB17" s="10">
        <v>749801</v>
      </c>
      <c r="CC17" s="10">
        <v>7169</v>
      </c>
      <c r="CD17" s="10">
        <v>670816</v>
      </c>
      <c r="CE17" s="10">
        <v>7873</v>
      </c>
      <c r="CF17" s="10">
        <v>607808</v>
      </c>
      <c r="CG17" s="10">
        <v>7141</v>
      </c>
      <c r="CH17" s="10">
        <v>63008</v>
      </c>
      <c r="CI17" s="10">
        <v>3910</v>
      </c>
      <c r="CJ17" s="10">
        <v>47951</v>
      </c>
      <c r="CK17" s="10">
        <v>3172</v>
      </c>
      <c r="CL17" s="10">
        <v>9005</v>
      </c>
      <c r="CM17" s="10">
        <v>1430</v>
      </c>
      <c r="CN17" s="10">
        <v>6052</v>
      </c>
      <c r="CO17" s="10">
        <v>1213</v>
      </c>
      <c r="CP17" s="10">
        <v>7960</v>
      </c>
      <c r="CQ17" s="10">
        <v>1421</v>
      </c>
      <c r="CR17" s="10">
        <v>7722</v>
      </c>
      <c r="CS17" s="10">
        <v>1405</v>
      </c>
      <c r="CT17" s="10">
        <v>49</v>
      </c>
      <c r="CU17" s="10">
        <v>81</v>
      </c>
      <c r="CV17" s="10">
        <v>77</v>
      </c>
      <c r="CW17" s="10">
        <v>117</v>
      </c>
      <c r="CX17" s="10">
        <v>0</v>
      </c>
      <c r="CY17" s="10">
        <v>159</v>
      </c>
      <c r="CZ17" s="10">
        <v>112</v>
      </c>
      <c r="DA17" s="10">
        <v>163</v>
      </c>
      <c r="DB17" s="10">
        <v>1785</v>
      </c>
      <c r="DC17" s="10">
        <v>539</v>
      </c>
      <c r="DD17" s="10">
        <v>26396</v>
      </c>
      <c r="DE17" s="10">
        <v>2171</v>
      </c>
      <c r="DF17" s="10">
        <v>4602</v>
      </c>
      <c r="DG17" s="10">
        <v>1009</v>
      </c>
      <c r="DH17" s="10">
        <v>38242</v>
      </c>
      <c r="DI17" s="10">
        <v>2902</v>
      </c>
    </row>
    <row r="18" spans="1:113" x14ac:dyDescent="0.45">
      <c r="A18" s="1" t="s">
        <v>23</v>
      </c>
      <c r="B18" s="5" t="s">
        <v>5</v>
      </c>
      <c r="C18" s="5" t="s">
        <v>9</v>
      </c>
      <c r="D18" s="5" t="s">
        <v>7</v>
      </c>
      <c r="E18" s="6">
        <v>0.08</v>
      </c>
      <c r="F18" s="6">
        <v>8.6999999999999994E-2</v>
      </c>
      <c r="G18" s="6">
        <v>8.6999999999999994E-2</v>
      </c>
      <c r="I18" s="10" t="s">
        <v>179</v>
      </c>
      <c r="J18" s="10">
        <v>20</v>
      </c>
      <c r="K18" s="10" t="s">
        <v>23</v>
      </c>
      <c r="L18" s="11">
        <v>1421443</v>
      </c>
      <c r="M18" s="10">
        <v>10034</v>
      </c>
      <c r="N18" s="10">
        <v>1294493</v>
      </c>
      <c r="O18" s="10">
        <v>10449</v>
      </c>
      <c r="P18" s="10">
        <v>1168600</v>
      </c>
      <c r="Q18" s="10">
        <v>12292</v>
      </c>
      <c r="R18" s="10">
        <v>125893</v>
      </c>
      <c r="S18" s="10">
        <v>6388</v>
      </c>
      <c r="T18" s="10">
        <v>97428</v>
      </c>
      <c r="U18" s="10">
        <v>5117</v>
      </c>
      <c r="V18" s="10">
        <v>17030</v>
      </c>
      <c r="W18" s="10">
        <v>2307</v>
      </c>
      <c r="X18" s="10">
        <v>11435</v>
      </c>
      <c r="Y18" s="10">
        <v>2132</v>
      </c>
      <c r="Z18" s="12">
        <v>7338</v>
      </c>
      <c r="AA18" s="10">
        <v>1417</v>
      </c>
      <c r="AB18" s="10">
        <v>7006</v>
      </c>
      <c r="AC18" s="10">
        <v>1430</v>
      </c>
      <c r="AD18" s="10">
        <v>60</v>
      </c>
      <c r="AE18" s="10">
        <v>82</v>
      </c>
      <c r="AF18" s="10">
        <v>97</v>
      </c>
      <c r="AG18" s="10">
        <v>112</v>
      </c>
      <c r="AH18" s="10">
        <v>54</v>
      </c>
      <c r="AI18" s="10">
        <v>94</v>
      </c>
      <c r="AJ18" s="10">
        <v>121</v>
      </c>
      <c r="AK18" s="10">
        <v>110</v>
      </c>
      <c r="AL18" s="13">
        <v>6094</v>
      </c>
      <c r="AM18" s="10">
        <v>1329</v>
      </c>
      <c r="AN18" s="14">
        <v>35041</v>
      </c>
      <c r="AO18" s="10">
        <v>3004</v>
      </c>
      <c r="AP18" s="10">
        <v>14839</v>
      </c>
      <c r="AQ18" s="10">
        <v>1798</v>
      </c>
      <c r="AR18" s="10">
        <v>63638</v>
      </c>
      <c r="AS18" s="10">
        <v>3365</v>
      </c>
      <c r="AT18" s="10">
        <v>754403</v>
      </c>
      <c r="AU18" s="10">
        <v>6519</v>
      </c>
      <c r="AV18" s="10">
        <v>686700</v>
      </c>
      <c r="AW18" s="10">
        <v>7176</v>
      </c>
      <c r="AX18" s="10">
        <v>621219</v>
      </c>
      <c r="AY18" s="10">
        <v>8292</v>
      </c>
      <c r="AZ18" s="10">
        <v>65481</v>
      </c>
      <c r="BA18" s="10">
        <v>3946</v>
      </c>
      <c r="BB18" s="10">
        <v>50561</v>
      </c>
      <c r="BC18" s="10">
        <v>3238</v>
      </c>
      <c r="BD18" s="10">
        <v>9010</v>
      </c>
      <c r="BE18" s="10">
        <v>1646</v>
      </c>
      <c r="BF18" s="10">
        <v>5910</v>
      </c>
      <c r="BG18" s="10">
        <v>1577</v>
      </c>
      <c r="BH18" s="10">
        <v>3276</v>
      </c>
      <c r="BI18" s="10">
        <v>987</v>
      </c>
      <c r="BJ18" s="10">
        <v>3018</v>
      </c>
      <c r="BK18" s="10">
        <v>958</v>
      </c>
      <c r="BL18" s="10">
        <v>36</v>
      </c>
      <c r="BM18" s="10">
        <v>63</v>
      </c>
      <c r="BN18" s="10">
        <v>97</v>
      </c>
      <c r="BO18" s="10">
        <v>112</v>
      </c>
      <c r="BP18" s="10">
        <v>54</v>
      </c>
      <c r="BQ18" s="10">
        <v>94</v>
      </c>
      <c r="BR18" s="10">
        <v>71</v>
      </c>
      <c r="BS18" s="10">
        <v>88</v>
      </c>
      <c r="BT18" s="10">
        <v>4935</v>
      </c>
      <c r="BU18" s="10">
        <v>1123</v>
      </c>
      <c r="BV18" s="10">
        <v>19904</v>
      </c>
      <c r="BW18" s="10">
        <v>2303</v>
      </c>
      <c r="BX18" s="10">
        <v>8788</v>
      </c>
      <c r="BY18" s="10">
        <v>1313</v>
      </c>
      <c r="BZ18" s="10">
        <v>30800</v>
      </c>
      <c r="CA18" s="10">
        <v>2348</v>
      </c>
      <c r="CB18" s="10">
        <v>667040</v>
      </c>
      <c r="CC18" s="10">
        <v>7175</v>
      </c>
      <c r="CD18" s="10">
        <v>607793</v>
      </c>
      <c r="CE18" s="10">
        <v>7392</v>
      </c>
      <c r="CF18" s="10">
        <v>547381</v>
      </c>
      <c r="CG18" s="10">
        <v>7997</v>
      </c>
      <c r="CH18" s="10">
        <v>60412</v>
      </c>
      <c r="CI18" s="10">
        <v>3974</v>
      </c>
      <c r="CJ18" s="10">
        <v>46867</v>
      </c>
      <c r="CK18" s="10">
        <v>3119</v>
      </c>
      <c r="CL18" s="10">
        <v>8020</v>
      </c>
      <c r="CM18" s="10">
        <v>1458</v>
      </c>
      <c r="CN18" s="10">
        <v>5525</v>
      </c>
      <c r="CO18" s="10">
        <v>1290</v>
      </c>
      <c r="CP18" s="10">
        <v>4062</v>
      </c>
      <c r="CQ18" s="10">
        <v>1005</v>
      </c>
      <c r="CR18" s="10">
        <v>3988</v>
      </c>
      <c r="CS18" s="10">
        <v>1007</v>
      </c>
      <c r="CT18" s="10">
        <v>24</v>
      </c>
      <c r="CU18" s="10">
        <v>47</v>
      </c>
      <c r="CV18" s="10">
        <v>0</v>
      </c>
      <c r="CW18" s="10">
        <v>174</v>
      </c>
      <c r="CX18" s="10">
        <v>0</v>
      </c>
      <c r="CY18" s="10">
        <v>174</v>
      </c>
      <c r="CZ18" s="10">
        <v>50</v>
      </c>
      <c r="DA18" s="10">
        <v>84</v>
      </c>
      <c r="DB18" s="10">
        <v>1159</v>
      </c>
      <c r="DC18" s="10">
        <v>542</v>
      </c>
      <c r="DD18" s="10">
        <v>15137</v>
      </c>
      <c r="DE18" s="10">
        <v>1859</v>
      </c>
      <c r="DF18" s="10">
        <v>6051</v>
      </c>
      <c r="DG18" s="10">
        <v>1222</v>
      </c>
      <c r="DH18" s="10">
        <v>32838</v>
      </c>
      <c r="DI18" s="10">
        <v>2681</v>
      </c>
    </row>
    <row r="19" spans="1:113" x14ac:dyDescent="0.45">
      <c r="A19" s="1" t="s">
        <v>24</v>
      </c>
      <c r="B19" s="5" t="s">
        <v>5</v>
      </c>
      <c r="C19" s="5" t="s">
        <v>9</v>
      </c>
      <c r="D19" s="5" t="s">
        <v>7</v>
      </c>
      <c r="E19" s="6">
        <v>0.09</v>
      </c>
      <c r="F19" s="6">
        <v>0.11900000000000001</v>
      </c>
      <c r="G19" s="6">
        <v>0.11900000000000001</v>
      </c>
      <c r="I19" s="10" t="s">
        <v>180</v>
      </c>
      <c r="J19" s="10">
        <v>21</v>
      </c>
      <c r="K19" s="10" t="s">
        <v>24</v>
      </c>
      <c r="L19" s="11">
        <v>1924064</v>
      </c>
      <c r="M19" s="10">
        <v>14452</v>
      </c>
      <c r="N19" s="10">
        <v>1760568</v>
      </c>
      <c r="O19" s="10">
        <v>13449</v>
      </c>
      <c r="P19" s="10">
        <v>1582234</v>
      </c>
      <c r="Q19" s="10">
        <v>12284</v>
      </c>
      <c r="R19" s="10">
        <v>178334</v>
      </c>
      <c r="S19" s="10">
        <v>7556</v>
      </c>
      <c r="T19" s="10">
        <v>143951</v>
      </c>
      <c r="U19" s="10">
        <v>6731</v>
      </c>
      <c r="V19" s="10">
        <v>21574</v>
      </c>
      <c r="W19" s="10">
        <v>2597</v>
      </c>
      <c r="X19" s="10">
        <v>12809</v>
      </c>
      <c r="Y19" s="10">
        <v>1900</v>
      </c>
      <c r="Z19" s="12">
        <v>20925</v>
      </c>
      <c r="AA19" s="10">
        <v>2954</v>
      </c>
      <c r="AB19" s="10">
        <v>20412</v>
      </c>
      <c r="AC19" s="10">
        <v>2931</v>
      </c>
      <c r="AD19" s="10">
        <v>54</v>
      </c>
      <c r="AE19" s="10">
        <v>70</v>
      </c>
      <c r="AF19" s="10">
        <v>264</v>
      </c>
      <c r="AG19" s="10">
        <v>272</v>
      </c>
      <c r="AH19" s="10">
        <v>195</v>
      </c>
      <c r="AI19" s="10">
        <v>243</v>
      </c>
      <c r="AJ19" s="10">
        <v>0</v>
      </c>
      <c r="AK19" s="10">
        <v>190</v>
      </c>
      <c r="AL19" s="13">
        <v>4385</v>
      </c>
      <c r="AM19" s="10">
        <v>1112</v>
      </c>
      <c r="AN19" s="14">
        <v>41353</v>
      </c>
      <c r="AO19" s="10">
        <v>3046</v>
      </c>
      <c r="AP19" s="10">
        <v>25056</v>
      </c>
      <c r="AQ19" s="10">
        <v>2511</v>
      </c>
      <c r="AR19" s="10">
        <v>71777</v>
      </c>
      <c r="AS19" s="10">
        <v>4785</v>
      </c>
      <c r="AT19" s="10">
        <v>1004519</v>
      </c>
      <c r="AU19" s="10">
        <v>10461</v>
      </c>
      <c r="AV19" s="10">
        <v>917217</v>
      </c>
      <c r="AW19" s="10">
        <v>9940</v>
      </c>
      <c r="AX19" s="10">
        <v>823183</v>
      </c>
      <c r="AY19" s="10">
        <v>8859</v>
      </c>
      <c r="AZ19" s="10">
        <v>94034</v>
      </c>
      <c r="BA19" s="10">
        <v>5447</v>
      </c>
      <c r="BB19" s="10">
        <v>76905</v>
      </c>
      <c r="BC19" s="10">
        <v>4775</v>
      </c>
      <c r="BD19" s="10">
        <v>9428</v>
      </c>
      <c r="BE19" s="10">
        <v>1635</v>
      </c>
      <c r="BF19" s="10">
        <v>7701</v>
      </c>
      <c r="BG19" s="10">
        <v>1307</v>
      </c>
      <c r="BH19" s="10">
        <v>8815</v>
      </c>
      <c r="BI19" s="10">
        <v>1842</v>
      </c>
      <c r="BJ19" s="10">
        <v>8669</v>
      </c>
      <c r="BK19" s="10">
        <v>1845</v>
      </c>
      <c r="BL19" s="10">
        <v>0</v>
      </c>
      <c r="BM19" s="10">
        <v>190</v>
      </c>
      <c r="BN19" s="10">
        <v>119</v>
      </c>
      <c r="BO19" s="10">
        <v>183</v>
      </c>
      <c r="BP19" s="10">
        <v>27</v>
      </c>
      <c r="BQ19" s="10">
        <v>46</v>
      </c>
      <c r="BR19" s="10">
        <v>0</v>
      </c>
      <c r="BS19" s="10">
        <v>190</v>
      </c>
      <c r="BT19" s="10">
        <v>3935</v>
      </c>
      <c r="BU19" s="10">
        <v>1131</v>
      </c>
      <c r="BV19" s="10">
        <v>22093</v>
      </c>
      <c r="BW19" s="10">
        <v>2253</v>
      </c>
      <c r="BX19" s="10">
        <v>15591</v>
      </c>
      <c r="BY19" s="10">
        <v>2301</v>
      </c>
      <c r="BZ19" s="10">
        <v>36868</v>
      </c>
      <c r="CA19" s="10">
        <v>3065</v>
      </c>
      <c r="CB19" s="10">
        <v>919545</v>
      </c>
      <c r="CC19" s="10">
        <v>10597</v>
      </c>
      <c r="CD19" s="10">
        <v>843351</v>
      </c>
      <c r="CE19" s="10">
        <v>10317</v>
      </c>
      <c r="CF19" s="10">
        <v>759051</v>
      </c>
      <c r="CG19" s="10">
        <v>9539</v>
      </c>
      <c r="CH19" s="10">
        <v>84300</v>
      </c>
      <c r="CI19" s="10">
        <v>3799</v>
      </c>
      <c r="CJ19" s="10">
        <v>67046</v>
      </c>
      <c r="CK19" s="10">
        <v>3453</v>
      </c>
      <c r="CL19" s="10">
        <v>12146</v>
      </c>
      <c r="CM19" s="10">
        <v>1824</v>
      </c>
      <c r="CN19" s="10">
        <v>5108</v>
      </c>
      <c r="CO19" s="10">
        <v>1017</v>
      </c>
      <c r="CP19" s="10">
        <v>12110</v>
      </c>
      <c r="CQ19" s="10">
        <v>1955</v>
      </c>
      <c r="CR19" s="10">
        <v>11743</v>
      </c>
      <c r="CS19" s="10">
        <v>1953</v>
      </c>
      <c r="CT19" s="10">
        <v>54</v>
      </c>
      <c r="CU19" s="10">
        <v>70</v>
      </c>
      <c r="CV19" s="10">
        <v>145</v>
      </c>
      <c r="CW19" s="10">
        <v>193</v>
      </c>
      <c r="CX19" s="10">
        <v>168</v>
      </c>
      <c r="CY19" s="10">
        <v>231</v>
      </c>
      <c r="CZ19" s="10">
        <v>0</v>
      </c>
      <c r="DA19" s="10">
        <v>190</v>
      </c>
      <c r="DB19" s="10">
        <v>450</v>
      </c>
      <c r="DC19" s="10">
        <v>296</v>
      </c>
      <c r="DD19" s="10">
        <v>19260</v>
      </c>
      <c r="DE19" s="10">
        <v>2543</v>
      </c>
      <c r="DF19" s="10">
        <v>9465</v>
      </c>
      <c r="DG19" s="10">
        <v>1610</v>
      </c>
      <c r="DH19" s="10">
        <v>34909</v>
      </c>
      <c r="DI19" s="10">
        <v>3022</v>
      </c>
    </row>
    <row r="20" spans="1:113" x14ac:dyDescent="0.45">
      <c r="A20" s="1" t="s">
        <v>25</v>
      </c>
      <c r="B20" s="5" t="s">
        <v>5</v>
      </c>
      <c r="C20" s="5" t="s">
        <v>9</v>
      </c>
      <c r="D20" s="5" t="s">
        <v>7</v>
      </c>
      <c r="E20" s="6">
        <v>0.06</v>
      </c>
      <c r="F20" s="6">
        <v>7.6999999999999999E-2</v>
      </c>
      <c r="G20" s="6">
        <v>8.199999999999999E-2</v>
      </c>
      <c r="I20" s="10" t="s">
        <v>181</v>
      </c>
      <c r="J20" s="10">
        <v>22</v>
      </c>
      <c r="K20" s="10" t="s">
        <v>25</v>
      </c>
      <c r="L20" s="11">
        <v>1999699</v>
      </c>
      <c r="M20" s="10">
        <v>14146</v>
      </c>
      <c r="N20" s="10">
        <v>1842229</v>
      </c>
      <c r="O20" s="10">
        <v>15482</v>
      </c>
      <c r="P20" s="10">
        <v>1657170</v>
      </c>
      <c r="Q20" s="10">
        <v>16034</v>
      </c>
      <c r="R20" s="10">
        <v>185059</v>
      </c>
      <c r="S20" s="10">
        <v>9400</v>
      </c>
      <c r="T20" s="10">
        <v>140405</v>
      </c>
      <c r="U20" s="10">
        <v>8309</v>
      </c>
      <c r="V20" s="10">
        <v>29405</v>
      </c>
      <c r="W20" s="10">
        <v>3803</v>
      </c>
      <c r="X20" s="10">
        <v>15249</v>
      </c>
      <c r="Y20" s="10">
        <v>2446</v>
      </c>
      <c r="Z20" s="12">
        <v>25489</v>
      </c>
      <c r="AA20" s="10">
        <v>2733</v>
      </c>
      <c r="AB20" s="10">
        <v>23816</v>
      </c>
      <c r="AC20" s="10">
        <v>2613</v>
      </c>
      <c r="AD20" s="10">
        <v>1408</v>
      </c>
      <c r="AE20" s="10">
        <v>518</v>
      </c>
      <c r="AF20" s="10">
        <v>38</v>
      </c>
      <c r="AG20" s="10">
        <v>66</v>
      </c>
      <c r="AH20" s="10">
        <v>61</v>
      </c>
      <c r="AI20" s="10">
        <v>97</v>
      </c>
      <c r="AJ20" s="10">
        <v>166</v>
      </c>
      <c r="AK20" s="10">
        <v>153</v>
      </c>
      <c r="AL20" s="13">
        <v>9914</v>
      </c>
      <c r="AM20" s="10">
        <v>1760</v>
      </c>
      <c r="AN20" s="14">
        <v>33167</v>
      </c>
      <c r="AO20" s="10">
        <v>3267</v>
      </c>
      <c r="AP20" s="10">
        <v>27092</v>
      </c>
      <c r="AQ20" s="10">
        <v>3516</v>
      </c>
      <c r="AR20" s="10">
        <v>61808</v>
      </c>
      <c r="AS20" s="10">
        <v>4412</v>
      </c>
      <c r="AT20" s="10">
        <v>1026786</v>
      </c>
      <c r="AU20" s="10">
        <v>10327</v>
      </c>
      <c r="AV20" s="10">
        <v>939908</v>
      </c>
      <c r="AW20" s="10">
        <v>11565</v>
      </c>
      <c r="AX20" s="10">
        <v>843230</v>
      </c>
      <c r="AY20" s="10">
        <v>11842</v>
      </c>
      <c r="AZ20" s="10">
        <v>96678</v>
      </c>
      <c r="BA20" s="10">
        <v>6056</v>
      </c>
      <c r="BB20" s="10">
        <v>73410</v>
      </c>
      <c r="BC20" s="10">
        <v>5914</v>
      </c>
      <c r="BD20" s="10">
        <v>14252</v>
      </c>
      <c r="BE20" s="10">
        <v>2756</v>
      </c>
      <c r="BF20" s="10">
        <v>9016</v>
      </c>
      <c r="BG20" s="10">
        <v>1679</v>
      </c>
      <c r="BH20" s="10">
        <v>12571</v>
      </c>
      <c r="BI20" s="10">
        <v>2150</v>
      </c>
      <c r="BJ20" s="10">
        <v>11410</v>
      </c>
      <c r="BK20" s="10">
        <v>2002</v>
      </c>
      <c r="BL20" s="10">
        <v>902</v>
      </c>
      <c r="BM20" s="10">
        <v>413</v>
      </c>
      <c r="BN20" s="10">
        <v>38</v>
      </c>
      <c r="BO20" s="10">
        <v>66</v>
      </c>
      <c r="BP20" s="10">
        <v>61</v>
      </c>
      <c r="BQ20" s="10">
        <v>97</v>
      </c>
      <c r="BR20" s="10">
        <v>160</v>
      </c>
      <c r="BS20" s="10">
        <v>154</v>
      </c>
      <c r="BT20" s="10">
        <v>6774</v>
      </c>
      <c r="BU20" s="10">
        <v>1681</v>
      </c>
      <c r="BV20" s="10">
        <v>18987</v>
      </c>
      <c r="BW20" s="10">
        <v>2576</v>
      </c>
      <c r="BX20" s="10">
        <v>18514</v>
      </c>
      <c r="BY20" s="10">
        <v>2708</v>
      </c>
      <c r="BZ20" s="10">
        <v>30032</v>
      </c>
      <c r="CA20" s="10">
        <v>3147</v>
      </c>
      <c r="CB20" s="10">
        <v>972913</v>
      </c>
      <c r="CC20" s="10">
        <v>9897</v>
      </c>
      <c r="CD20" s="10">
        <v>902321</v>
      </c>
      <c r="CE20" s="10">
        <v>9962</v>
      </c>
      <c r="CF20" s="10">
        <v>813940</v>
      </c>
      <c r="CG20" s="10">
        <v>10493</v>
      </c>
      <c r="CH20" s="10">
        <v>88381</v>
      </c>
      <c r="CI20" s="10">
        <v>5343</v>
      </c>
      <c r="CJ20" s="10">
        <v>66995</v>
      </c>
      <c r="CK20" s="10">
        <v>4683</v>
      </c>
      <c r="CL20" s="10">
        <v>15153</v>
      </c>
      <c r="CM20" s="10">
        <v>2427</v>
      </c>
      <c r="CN20" s="10">
        <v>6233</v>
      </c>
      <c r="CO20" s="10">
        <v>1434</v>
      </c>
      <c r="CP20" s="10">
        <v>12918</v>
      </c>
      <c r="CQ20" s="10">
        <v>1974</v>
      </c>
      <c r="CR20" s="10">
        <v>12406</v>
      </c>
      <c r="CS20" s="10">
        <v>1942</v>
      </c>
      <c r="CT20" s="10">
        <v>506</v>
      </c>
      <c r="CU20" s="10">
        <v>304</v>
      </c>
      <c r="CV20" s="10">
        <v>0</v>
      </c>
      <c r="CW20" s="10">
        <v>208</v>
      </c>
      <c r="CX20" s="10">
        <v>0</v>
      </c>
      <c r="CY20" s="10">
        <v>208</v>
      </c>
      <c r="CZ20" s="10">
        <v>6</v>
      </c>
      <c r="DA20" s="10">
        <v>11</v>
      </c>
      <c r="DB20" s="10">
        <v>3140</v>
      </c>
      <c r="DC20" s="10">
        <v>879</v>
      </c>
      <c r="DD20" s="10">
        <v>14180</v>
      </c>
      <c r="DE20" s="10">
        <v>1988</v>
      </c>
      <c r="DF20" s="10">
        <v>8578</v>
      </c>
      <c r="DG20" s="10">
        <v>1748</v>
      </c>
      <c r="DH20" s="10">
        <v>31776</v>
      </c>
      <c r="DI20" s="10">
        <v>3081</v>
      </c>
    </row>
    <row r="21" spans="1:113" x14ac:dyDescent="0.45">
      <c r="A21" s="1" t="s">
        <v>26</v>
      </c>
      <c r="B21" s="5" t="s">
        <v>5</v>
      </c>
      <c r="C21" s="5" t="s">
        <v>9</v>
      </c>
      <c r="D21" s="5" t="s">
        <v>7</v>
      </c>
      <c r="E21" s="6">
        <v>0.1</v>
      </c>
      <c r="F21" s="6">
        <v>0.11599999999999999</v>
      </c>
      <c r="G21" s="6">
        <v>0.11199999999999999</v>
      </c>
      <c r="I21" s="10" t="s">
        <v>182</v>
      </c>
      <c r="J21" s="10">
        <v>23</v>
      </c>
      <c r="K21" s="10" t="s">
        <v>26</v>
      </c>
      <c r="L21" s="11">
        <v>644442</v>
      </c>
      <c r="M21" s="10">
        <v>7930</v>
      </c>
      <c r="N21" s="10">
        <v>568715</v>
      </c>
      <c r="O21" s="10">
        <v>7280</v>
      </c>
      <c r="P21" s="10">
        <v>511012</v>
      </c>
      <c r="Q21" s="10">
        <v>7721</v>
      </c>
      <c r="R21" s="10">
        <v>57703</v>
      </c>
      <c r="S21" s="10">
        <v>4689</v>
      </c>
      <c r="T21" s="10">
        <v>46949</v>
      </c>
      <c r="U21" s="10">
        <v>4013</v>
      </c>
      <c r="V21" s="10">
        <v>6977</v>
      </c>
      <c r="W21" s="10">
        <v>1524</v>
      </c>
      <c r="X21" s="10">
        <v>3777</v>
      </c>
      <c r="Y21" s="10">
        <v>1192</v>
      </c>
      <c r="Z21" s="12">
        <v>4232</v>
      </c>
      <c r="AA21" s="10">
        <v>1194</v>
      </c>
      <c r="AB21" s="10">
        <v>3456</v>
      </c>
      <c r="AC21" s="10">
        <v>1131</v>
      </c>
      <c r="AD21" s="10">
        <v>141</v>
      </c>
      <c r="AE21" s="10">
        <v>123</v>
      </c>
      <c r="AF21" s="10">
        <v>210</v>
      </c>
      <c r="AG21" s="10">
        <v>192</v>
      </c>
      <c r="AH21" s="10">
        <v>15</v>
      </c>
      <c r="AI21" s="10">
        <v>25</v>
      </c>
      <c r="AJ21" s="10">
        <v>410</v>
      </c>
      <c r="AK21" s="10">
        <v>189</v>
      </c>
      <c r="AL21" s="13">
        <v>2717</v>
      </c>
      <c r="AM21" s="10">
        <v>861</v>
      </c>
      <c r="AN21" s="14">
        <v>25820</v>
      </c>
      <c r="AO21" s="10">
        <v>2794</v>
      </c>
      <c r="AP21" s="10">
        <v>5707</v>
      </c>
      <c r="AQ21" s="10">
        <v>1199</v>
      </c>
      <c r="AR21" s="10">
        <v>37251</v>
      </c>
      <c r="AS21" s="10">
        <v>2868</v>
      </c>
      <c r="AT21" s="10">
        <v>327145</v>
      </c>
      <c r="AU21" s="10">
        <v>5690</v>
      </c>
      <c r="AV21" s="10">
        <v>288437</v>
      </c>
      <c r="AW21" s="10">
        <v>5770</v>
      </c>
      <c r="AX21" s="10">
        <v>256892</v>
      </c>
      <c r="AY21" s="10">
        <v>6148</v>
      </c>
      <c r="AZ21" s="10">
        <v>31545</v>
      </c>
      <c r="BA21" s="10">
        <v>3144</v>
      </c>
      <c r="BB21" s="10">
        <v>25480</v>
      </c>
      <c r="BC21" s="10">
        <v>2596</v>
      </c>
      <c r="BD21" s="10">
        <v>3110</v>
      </c>
      <c r="BE21" s="10">
        <v>1045</v>
      </c>
      <c r="BF21" s="10">
        <v>2955</v>
      </c>
      <c r="BG21" s="10">
        <v>1030</v>
      </c>
      <c r="BH21" s="10">
        <v>2316</v>
      </c>
      <c r="BI21" s="10">
        <v>868</v>
      </c>
      <c r="BJ21" s="10">
        <v>2033</v>
      </c>
      <c r="BK21" s="10">
        <v>866</v>
      </c>
      <c r="BL21" s="10">
        <v>52</v>
      </c>
      <c r="BM21" s="10">
        <v>64</v>
      </c>
      <c r="BN21" s="10">
        <v>64</v>
      </c>
      <c r="BO21" s="10">
        <v>73</v>
      </c>
      <c r="BP21" s="10">
        <v>0</v>
      </c>
      <c r="BQ21" s="10">
        <v>172</v>
      </c>
      <c r="BR21" s="10">
        <v>167</v>
      </c>
      <c r="BS21" s="10">
        <v>121</v>
      </c>
      <c r="BT21" s="10">
        <v>1795</v>
      </c>
      <c r="BU21" s="10">
        <v>685</v>
      </c>
      <c r="BV21" s="10">
        <v>13444</v>
      </c>
      <c r="BW21" s="10">
        <v>1660</v>
      </c>
      <c r="BX21" s="10">
        <v>2862</v>
      </c>
      <c r="BY21" s="10">
        <v>694</v>
      </c>
      <c r="BZ21" s="10">
        <v>18291</v>
      </c>
      <c r="CA21" s="10">
        <v>2133</v>
      </c>
      <c r="CB21" s="10">
        <v>317297</v>
      </c>
      <c r="CC21" s="10">
        <v>4708</v>
      </c>
      <c r="CD21" s="10">
        <v>280278</v>
      </c>
      <c r="CE21" s="10">
        <v>4887</v>
      </c>
      <c r="CF21" s="10">
        <v>254120</v>
      </c>
      <c r="CG21" s="10">
        <v>5184</v>
      </c>
      <c r="CH21" s="10">
        <v>26158</v>
      </c>
      <c r="CI21" s="10">
        <v>2644</v>
      </c>
      <c r="CJ21" s="10">
        <v>21469</v>
      </c>
      <c r="CK21" s="10">
        <v>2469</v>
      </c>
      <c r="CL21" s="10">
        <v>3867</v>
      </c>
      <c r="CM21" s="10">
        <v>1002</v>
      </c>
      <c r="CN21" s="10">
        <v>822</v>
      </c>
      <c r="CO21" s="10">
        <v>402</v>
      </c>
      <c r="CP21" s="10">
        <v>1916</v>
      </c>
      <c r="CQ21" s="10">
        <v>612</v>
      </c>
      <c r="CR21" s="10">
        <v>1423</v>
      </c>
      <c r="CS21" s="10">
        <v>528</v>
      </c>
      <c r="CT21" s="10">
        <v>89</v>
      </c>
      <c r="CU21" s="10">
        <v>105</v>
      </c>
      <c r="CV21" s="10">
        <v>146</v>
      </c>
      <c r="CW21" s="10">
        <v>178</v>
      </c>
      <c r="CX21" s="10">
        <v>15</v>
      </c>
      <c r="CY21" s="10">
        <v>25</v>
      </c>
      <c r="CZ21" s="10">
        <v>243</v>
      </c>
      <c r="DA21" s="10">
        <v>175</v>
      </c>
      <c r="DB21" s="10">
        <v>922</v>
      </c>
      <c r="DC21" s="10">
        <v>524</v>
      </c>
      <c r="DD21" s="10">
        <v>12376</v>
      </c>
      <c r="DE21" s="10">
        <v>1891</v>
      </c>
      <c r="DF21" s="10">
        <v>2845</v>
      </c>
      <c r="DG21" s="10">
        <v>1067</v>
      </c>
      <c r="DH21" s="10">
        <v>18960</v>
      </c>
      <c r="DI21" s="10">
        <v>2076</v>
      </c>
    </row>
    <row r="22" spans="1:113" x14ac:dyDescent="0.45">
      <c r="A22" s="1" t="s">
        <v>27</v>
      </c>
      <c r="B22" s="5" t="s">
        <v>5</v>
      </c>
      <c r="C22" s="5" t="s">
        <v>9</v>
      </c>
      <c r="D22" s="5" t="s">
        <v>7</v>
      </c>
      <c r="E22" s="6">
        <v>0.08</v>
      </c>
      <c r="F22" s="6">
        <v>8.5000000000000006E-2</v>
      </c>
      <c r="G22" s="6">
        <v>8.8000000000000009E-2</v>
      </c>
      <c r="I22" s="10" t="s">
        <v>183</v>
      </c>
      <c r="J22" s="10">
        <v>24</v>
      </c>
      <c r="K22" s="10" t="s">
        <v>27</v>
      </c>
      <c r="L22" s="11">
        <v>3044986</v>
      </c>
      <c r="M22" s="10">
        <v>14069</v>
      </c>
      <c r="N22" s="10">
        <v>2521676</v>
      </c>
      <c r="O22" s="10">
        <v>17971</v>
      </c>
      <c r="P22" s="10">
        <v>2247708</v>
      </c>
      <c r="Q22" s="10">
        <v>18093</v>
      </c>
      <c r="R22" s="10">
        <v>273968</v>
      </c>
      <c r="S22" s="10">
        <v>11235</v>
      </c>
      <c r="T22" s="10">
        <v>209163</v>
      </c>
      <c r="U22" s="10">
        <v>9117</v>
      </c>
      <c r="V22" s="10">
        <v>37933</v>
      </c>
      <c r="W22" s="10">
        <v>3880</v>
      </c>
      <c r="X22" s="10">
        <v>26872</v>
      </c>
      <c r="Y22" s="10">
        <v>3361</v>
      </c>
      <c r="Z22" s="12">
        <v>258950</v>
      </c>
      <c r="AA22" s="10">
        <v>9111</v>
      </c>
      <c r="AB22" s="10">
        <v>120523</v>
      </c>
      <c r="AC22" s="10">
        <v>6939</v>
      </c>
      <c r="AD22" s="10">
        <v>1375</v>
      </c>
      <c r="AE22" s="10">
        <v>694</v>
      </c>
      <c r="AF22" s="10">
        <v>114055</v>
      </c>
      <c r="AG22" s="10">
        <v>5011</v>
      </c>
      <c r="AH22" s="10">
        <v>22427</v>
      </c>
      <c r="AI22" s="10">
        <v>2419</v>
      </c>
      <c r="AJ22" s="10">
        <v>570</v>
      </c>
      <c r="AK22" s="10">
        <v>363</v>
      </c>
      <c r="AL22" s="13">
        <v>8738</v>
      </c>
      <c r="AM22" s="10">
        <v>1295</v>
      </c>
      <c r="AN22" s="14">
        <v>74847</v>
      </c>
      <c r="AO22" s="10">
        <v>4958</v>
      </c>
      <c r="AP22" s="10">
        <v>36366</v>
      </c>
      <c r="AQ22" s="10">
        <v>3971</v>
      </c>
      <c r="AR22" s="10">
        <v>144409</v>
      </c>
      <c r="AS22" s="10">
        <v>5484</v>
      </c>
      <c r="AT22" s="10">
        <v>1555509</v>
      </c>
      <c r="AU22" s="10">
        <v>9710</v>
      </c>
      <c r="AV22" s="10">
        <v>1297676</v>
      </c>
      <c r="AW22" s="10">
        <v>11907</v>
      </c>
      <c r="AX22" s="10">
        <v>1152514</v>
      </c>
      <c r="AY22" s="10">
        <v>13410</v>
      </c>
      <c r="AZ22" s="10">
        <v>145162</v>
      </c>
      <c r="BA22" s="10">
        <v>8101</v>
      </c>
      <c r="BB22" s="10">
        <v>109827</v>
      </c>
      <c r="BC22" s="10">
        <v>6353</v>
      </c>
      <c r="BD22" s="10">
        <v>19857</v>
      </c>
      <c r="BE22" s="10">
        <v>3029</v>
      </c>
      <c r="BF22" s="10">
        <v>15478</v>
      </c>
      <c r="BG22" s="10">
        <v>2230</v>
      </c>
      <c r="BH22" s="10">
        <v>122141</v>
      </c>
      <c r="BI22" s="10">
        <v>5454</v>
      </c>
      <c r="BJ22" s="10">
        <v>53118</v>
      </c>
      <c r="BK22" s="10">
        <v>4144</v>
      </c>
      <c r="BL22" s="10">
        <v>700</v>
      </c>
      <c r="BM22" s="10">
        <v>517</v>
      </c>
      <c r="BN22" s="10">
        <v>55304</v>
      </c>
      <c r="BO22" s="10">
        <v>3649</v>
      </c>
      <c r="BP22" s="10">
        <v>12632</v>
      </c>
      <c r="BQ22" s="10">
        <v>1752</v>
      </c>
      <c r="BR22" s="10">
        <v>387</v>
      </c>
      <c r="BS22" s="10">
        <v>311</v>
      </c>
      <c r="BT22" s="10">
        <v>7089</v>
      </c>
      <c r="BU22" s="10">
        <v>1138</v>
      </c>
      <c r="BV22" s="10">
        <v>40237</v>
      </c>
      <c r="BW22" s="10">
        <v>3643</v>
      </c>
      <c r="BX22" s="10">
        <v>21456</v>
      </c>
      <c r="BY22" s="10">
        <v>2933</v>
      </c>
      <c r="BZ22" s="10">
        <v>66910</v>
      </c>
      <c r="CA22" s="10">
        <v>3921</v>
      </c>
      <c r="CB22" s="10">
        <v>1489477</v>
      </c>
      <c r="CC22" s="10">
        <v>12191</v>
      </c>
      <c r="CD22" s="10">
        <v>1224000</v>
      </c>
      <c r="CE22" s="10">
        <v>13130</v>
      </c>
      <c r="CF22" s="10">
        <v>1095194</v>
      </c>
      <c r="CG22" s="10">
        <v>12960</v>
      </c>
      <c r="CH22" s="10">
        <v>128806</v>
      </c>
      <c r="CI22" s="10">
        <v>5644</v>
      </c>
      <c r="CJ22" s="10">
        <v>99336</v>
      </c>
      <c r="CK22" s="10">
        <v>4589</v>
      </c>
      <c r="CL22" s="10">
        <v>18076</v>
      </c>
      <c r="CM22" s="10">
        <v>2589</v>
      </c>
      <c r="CN22" s="10">
        <v>11394</v>
      </c>
      <c r="CO22" s="10">
        <v>2296</v>
      </c>
      <c r="CP22" s="10">
        <v>136809</v>
      </c>
      <c r="CQ22" s="10">
        <v>6332</v>
      </c>
      <c r="CR22" s="10">
        <v>67405</v>
      </c>
      <c r="CS22" s="10">
        <v>4985</v>
      </c>
      <c r="CT22" s="10">
        <v>675</v>
      </c>
      <c r="CU22" s="10">
        <v>455</v>
      </c>
      <c r="CV22" s="10">
        <v>58751</v>
      </c>
      <c r="CW22" s="10">
        <v>3892</v>
      </c>
      <c r="CX22" s="10">
        <v>9795</v>
      </c>
      <c r="CY22" s="10">
        <v>1466</v>
      </c>
      <c r="CZ22" s="10">
        <v>183</v>
      </c>
      <c r="DA22" s="10">
        <v>168</v>
      </c>
      <c r="DB22" s="10">
        <v>1649</v>
      </c>
      <c r="DC22" s="10">
        <v>599</v>
      </c>
      <c r="DD22" s="10">
        <v>34610</v>
      </c>
      <c r="DE22" s="10">
        <v>2826</v>
      </c>
      <c r="DF22" s="10">
        <v>14910</v>
      </c>
      <c r="DG22" s="10">
        <v>2247</v>
      </c>
      <c r="DH22" s="10">
        <v>77499</v>
      </c>
      <c r="DI22" s="10">
        <v>3486</v>
      </c>
    </row>
    <row r="23" spans="1:113" x14ac:dyDescent="0.45">
      <c r="A23" s="1" t="s">
        <v>28</v>
      </c>
      <c r="B23" s="5" t="s">
        <v>5</v>
      </c>
      <c r="C23" s="5" t="s">
        <v>9</v>
      </c>
      <c r="D23" s="5" t="s">
        <v>7</v>
      </c>
      <c r="E23" s="6">
        <v>0.1</v>
      </c>
      <c r="F23" s="6">
        <v>0.12</v>
      </c>
      <c r="G23" s="6">
        <v>0.10199999999999999</v>
      </c>
      <c r="I23" s="10" t="s">
        <v>184</v>
      </c>
      <c r="J23" s="10">
        <v>25</v>
      </c>
      <c r="K23" s="10" t="s">
        <v>28</v>
      </c>
      <c r="L23" s="11">
        <v>3504937</v>
      </c>
      <c r="M23" s="10">
        <v>19583</v>
      </c>
      <c r="N23" s="10">
        <v>2724263</v>
      </c>
      <c r="O23" s="10">
        <v>18526</v>
      </c>
      <c r="P23" s="10">
        <v>2457107</v>
      </c>
      <c r="Q23" s="10">
        <v>17071</v>
      </c>
      <c r="R23" s="10">
        <v>267156</v>
      </c>
      <c r="S23" s="10">
        <v>9285</v>
      </c>
      <c r="T23" s="10">
        <v>212567</v>
      </c>
      <c r="U23" s="10">
        <v>9134</v>
      </c>
      <c r="V23" s="10">
        <v>30511</v>
      </c>
      <c r="W23" s="10">
        <v>3472</v>
      </c>
      <c r="X23" s="10">
        <v>24078</v>
      </c>
      <c r="Y23" s="10">
        <v>2511</v>
      </c>
      <c r="Z23" s="12">
        <v>354611</v>
      </c>
      <c r="AA23" s="10">
        <v>11031</v>
      </c>
      <c r="AB23" s="10">
        <v>118903</v>
      </c>
      <c r="AC23" s="10">
        <v>6887</v>
      </c>
      <c r="AD23" s="10">
        <v>6691</v>
      </c>
      <c r="AE23" s="10">
        <v>1298</v>
      </c>
      <c r="AF23" s="10">
        <v>162722</v>
      </c>
      <c r="AG23" s="10">
        <v>7687</v>
      </c>
      <c r="AH23" s="10">
        <v>63139</v>
      </c>
      <c r="AI23" s="10">
        <v>4251</v>
      </c>
      <c r="AJ23" s="10">
        <v>3156</v>
      </c>
      <c r="AK23" s="10">
        <v>813</v>
      </c>
      <c r="AL23" s="13">
        <v>30187</v>
      </c>
      <c r="AM23" s="10">
        <v>2830</v>
      </c>
      <c r="AN23" s="14">
        <v>168580</v>
      </c>
      <c r="AO23" s="10">
        <v>5847</v>
      </c>
      <c r="AP23" s="10">
        <v>47207</v>
      </c>
      <c r="AQ23" s="10">
        <v>3628</v>
      </c>
      <c r="AR23" s="10">
        <v>180089</v>
      </c>
      <c r="AS23" s="10">
        <v>7217</v>
      </c>
      <c r="AT23" s="10">
        <v>1780052</v>
      </c>
      <c r="AU23" s="10">
        <v>13055</v>
      </c>
      <c r="AV23" s="10">
        <v>1392509</v>
      </c>
      <c r="AW23" s="10">
        <v>13333</v>
      </c>
      <c r="AX23" s="10">
        <v>1259641</v>
      </c>
      <c r="AY23" s="10">
        <v>12153</v>
      </c>
      <c r="AZ23" s="10">
        <v>132868</v>
      </c>
      <c r="BA23" s="10">
        <v>6459</v>
      </c>
      <c r="BB23" s="10">
        <v>103568</v>
      </c>
      <c r="BC23" s="10">
        <v>6126</v>
      </c>
      <c r="BD23" s="10">
        <v>15940</v>
      </c>
      <c r="BE23" s="10">
        <v>2556</v>
      </c>
      <c r="BF23" s="10">
        <v>13360</v>
      </c>
      <c r="BG23" s="10">
        <v>1987</v>
      </c>
      <c r="BH23" s="10">
        <v>177062</v>
      </c>
      <c r="BI23" s="10">
        <v>7085</v>
      </c>
      <c r="BJ23" s="10">
        <v>52019</v>
      </c>
      <c r="BK23" s="10">
        <v>4470</v>
      </c>
      <c r="BL23" s="10">
        <v>3125</v>
      </c>
      <c r="BM23" s="10">
        <v>847</v>
      </c>
      <c r="BN23" s="10">
        <v>84297</v>
      </c>
      <c r="BO23" s="10">
        <v>5398</v>
      </c>
      <c r="BP23" s="10">
        <v>35212</v>
      </c>
      <c r="BQ23" s="10">
        <v>3146</v>
      </c>
      <c r="BR23" s="10">
        <v>2409</v>
      </c>
      <c r="BS23" s="10">
        <v>635</v>
      </c>
      <c r="BT23" s="10">
        <v>20499</v>
      </c>
      <c r="BU23" s="10">
        <v>2580</v>
      </c>
      <c r="BV23" s="10">
        <v>77468</v>
      </c>
      <c r="BW23" s="10">
        <v>3944</v>
      </c>
      <c r="BX23" s="10">
        <v>23805</v>
      </c>
      <c r="BY23" s="10">
        <v>2922</v>
      </c>
      <c r="BZ23" s="10">
        <v>88709</v>
      </c>
      <c r="CA23" s="10">
        <v>4858</v>
      </c>
      <c r="CB23" s="10">
        <v>1724885</v>
      </c>
      <c r="CC23" s="10">
        <v>12412</v>
      </c>
      <c r="CD23" s="10">
        <v>1331754</v>
      </c>
      <c r="CE23" s="10">
        <v>10491</v>
      </c>
      <c r="CF23" s="10">
        <v>1197466</v>
      </c>
      <c r="CG23" s="10">
        <v>10224</v>
      </c>
      <c r="CH23" s="10">
        <v>134288</v>
      </c>
      <c r="CI23" s="10">
        <v>5620</v>
      </c>
      <c r="CJ23" s="10">
        <v>108999</v>
      </c>
      <c r="CK23" s="10">
        <v>5331</v>
      </c>
      <c r="CL23" s="10">
        <v>14571</v>
      </c>
      <c r="CM23" s="10">
        <v>1843</v>
      </c>
      <c r="CN23" s="10">
        <v>10718</v>
      </c>
      <c r="CO23" s="10">
        <v>1657</v>
      </c>
      <c r="CP23" s="10">
        <v>177549</v>
      </c>
      <c r="CQ23" s="10">
        <v>7080</v>
      </c>
      <c r="CR23" s="10">
        <v>66884</v>
      </c>
      <c r="CS23" s="10">
        <v>4778</v>
      </c>
      <c r="CT23" s="10">
        <v>3566</v>
      </c>
      <c r="CU23" s="10">
        <v>1021</v>
      </c>
      <c r="CV23" s="10">
        <v>78425</v>
      </c>
      <c r="CW23" s="10">
        <v>4546</v>
      </c>
      <c r="CX23" s="10">
        <v>27927</v>
      </c>
      <c r="CY23" s="10">
        <v>2663</v>
      </c>
      <c r="CZ23" s="10">
        <v>747</v>
      </c>
      <c r="DA23" s="10">
        <v>327</v>
      </c>
      <c r="DB23" s="10">
        <v>9688</v>
      </c>
      <c r="DC23" s="10">
        <v>1402</v>
      </c>
      <c r="DD23" s="10">
        <v>91112</v>
      </c>
      <c r="DE23" s="10">
        <v>4966</v>
      </c>
      <c r="DF23" s="10">
        <v>23402</v>
      </c>
      <c r="DG23" s="10">
        <v>2330</v>
      </c>
      <c r="DH23" s="10">
        <v>91380</v>
      </c>
      <c r="DI23" s="10">
        <v>4274</v>
      </c>
    </row>
    <row r="24" spans="1:113" x14ac:dyDescent="0.45">
      <c r="A24" s="1" t="s">
        <v>29</v>
      </c>
      <c r="B24" s="5" t="s">
        <v>5</v>
      </c>
      <c r="C24" s="5" t="s">
        <v>9</v>
      </c>
      <c r="D24" s="5" t="s">
        <v>7</v>
      </c>
      <c r="E24" s="6">
        <v>0.1</v>
      </c>
      <c r="F24" s="6">
        <v>0.109</v>
      </c>
      <c r="G24" s="6">
        <v>0.10199999999999999</v>
      </c>
      <c r="I24" s="10" t="s">
        <v>185</v>
      </c>
      <c r="J24" s="10">
        <v>26</v>
      </c>
      <c r="K24" s="10" t="s">
        <v>29</v>
      </c>
      <c r="L24" s="11">
        <v>4492590</v>
      </c>
      <c r="M24" s="10">
        <v>20589</v>
      </c>
      <c r="N24" s="10">
        <v>4098749</v>
      </c>
      <c r="O24" s="10">
        <v>18596</v>
      </c>
      <c r="P24" s="10">
        <v>3700498</v>
      </c>
      <c r="Q24" s="10">
        <v>19489</v>
      </c>
      <c r="R24" s="10">
        <v>398251</v>
      </c>
      <c r="S24" s="10">
        <v>9788</v>
      </c>
      <c r="T24" s="10">
        <v>313429</v>
      </c>
      <c r="U24" s="10">
        <v>8563</v>
      </c>
      <c r="V24" s="10">
        <v>52091</v>
      </c>
      <c r="W24" s="10">
        <v>3829</v>
      </c>
      <c r="X24" s="10">
        <v>32731</v>
      </c>
      <c r="Y24" s="10">
        <v>3614</v>
      </c>
      <c r="Z24" s="12">
        <v>64250</v>
      </c>
      <c r="AA24" s="10">
        <v>4525</v>
      </c>
      <c r="AB24" s="10">
        <v>61567</v>
      </c>
      <c r="AC24" s="10">
        <v>4577</v>
      </c>
      <c r="AD24" s="10">
        <v>634</v>
      </c>
      <c r="AE24" s="10">
        <v>450</v>
      </c>
      <c r="AF24" s="10">
        <v>932</v>
      </c>
      <c r="AG24" s="10">
        <v>472</v>
      </c>
      <c r="AH24" s="10">
        <v>441</v>
      </c>
      <c r="AI24" s="10">
        <v>302</v>
      </c>
      <c r="AJ24" s="10">
        <v>676</v>
      </c>
      <c r="AK24" s="10">
        <v>330</v>
      </c>
      <c r="AL24" s="13">
        <v>20683</v>
      </c>
      <c r="AM24" s="10">
        <v>2074</v>
      </c>
      <c r="AN24" s="14">
        <v>94131</v>
      </c>
      <c r="AO24" s="10">
        <v>5185</v>
      </c>
      <c r="AP24" s="10">
        <v>34216</v>
      </c>
      <c r="AQ24" s="10">
        <v>2653</v>
      </c>
      <c r="AR24" s="10">
        <v>180561</v>
      </c>
      <c r="AS24" s="10">
        <v>7063</v>
      </c>
      <c r="AT24" s="10">
        <v>2345707</v>
      </c>
      <c r="AU24" s="10">
        <v>13299</v>
      </c>
      <c r="AV24" s="10">
        <v>2138487</v>
      </c>
      <c r="AW24" s="10">
        <v>12885</v>
      </c>
      <c r="AX24" s="10">
        <v>1926979</v>
      </c>
      <c r="AY24" s="10">
        <v>14712</v>
      </c>
      <c r="AZ24" s="10">
        <v>211508</v>
      </c>
      <c r="BA24" s="10">
        <v>7373</v>
      </c>
      <c r="BB24" s="10">
        <v>163365</v>
      </c>
      <c r="BC24" s="10">
        <v>6365</v>
      </c>
      <c r="BD24" s="10">
        <v>29417</v>
      </c>
      <c r="BE24" s="10">
        <v>3054</v>
      </c>
      <c r="BF24" s="10">
        <v>18726</v>
      </c>
      <c r="BG24" s="10">
        <v>2513</v>
      </c>
      <c r="BH24" s="10">
        <v>32607</v>
      </c>
      <c r="BI24" s="10">
        <v>3234</v>
      </c>
      <c r="BJ24" s="10">
        <v>30990</v>
      </c>
      <c r="BK24" s="10">
        <v>3273</v>
      </c>
      <c r="BL24" s="10">
        <v>545</v>
      </c>
      <c r="BM24" s="10">
        <v>433</v>
      </c>
      <c r="BN24" s="10">
        <v>437</v>
      </c>
      <c r="BO24" s="10">
        <v>370</v>
      </c>
      <c r="BP24" s="10">
        <v>148</v>
      </c>
      <c r="BQ24" s="10">
        <v>103</v>
      </c>
      <c r="BR24" s="10">
        <v>487</v>
      </c>
      <c r="BS24" s="10">
        <v>267</v>
      </c>
      <c r="BT24" s="10">
        <v>15058</v>
      </c>
      <c r="BU24" s="10">
        <v>1645</v>
      </c>
      <c r="BV24" s="10">
        <v>49716</v>
      </c>
      <c r="BW24" s="10">
        <v>3408</v>
      </c>
      <c r="BX24" s="10">
        <v>21142</v>
      </c>
      <c r="BY24" s="10">
        <v>1997</v>
      </c>
      <c r="BZ24" s="10">
        <v>88697</v>
      </c>
      <c r="CA24" s="10">
        <v>4698</v>
      </c>
      <c r="CB24" s="10">
        <v>2146883</v>
      </c>
      <c r="CC24" s="10">
        <v>14384</v>
      </c>
      <c r="CD24" s="10">
        <v>1960262</v>
      </c>
      <c r="CE24" s="10">
        <v>13412</v>
      </c>
      <c r="CF24" s="10">
        <v>1773519</v>
      </c>
      <c r="CG24" s="10">
        <v>12949</v>
      </c>
      <c r="CH24" s="10">
        <v>186743</v>
      </c>
      <c r="CI24" s="10">
        <v>5412</v>
      </c>
      <c r="CJ24" s="10">
        <v>150064</v>
      </c>
      <c r="CK24" s="10">
        <v>5016</v>
      </c>
      <c r="CL24" s="10">
        <v>22674</v>
      </c>
      <c r="CM24" s="10">
        <v>2173</v>
      </c>
      <c r="CN24" s="10">
        <v>14005</v>
      </c>
      <c r="CO24" s="10">
        <v>1922</v>
      </c>
      <c r="CP24" s="10">
        <v>31643</v>
      </c>
      <c r="CQ24" s="10">
        <v>2842</v>
      </c>
      <c r="CR24" s="10">
        <v>30577</v>
      </c>
      <c r="CS24" s="10">
        <v>2852</v>
      </c>
      <c r="CT24" s="10">
        <v>89</v>
      </c>
      <c r="CU24" s="10">
        <v>104</v>
      </c>
      <c r="CV24" s="10">
        <v>495</v>
      </c>
      <c r="CW24" s="10">
        <v>312</v>
      </c>
      <c r="CX24" s="10">
        <v>293</v>
      </c>
      <c r="CY24" s="10">
        <v>277</v>
      </c>
      <c r="CZ24" s="10">
        <v>189</v>
      </c>
      <c r="DA24" s="10">
        <v>185</v>
      </c>
      <c r="DB24" s="10">
        <v>5625</v>
      </c>
      <c r="DC24" s="10">
        <v>1096</v>
      </c>
      <c r="DD24" s="10">
        <v>44415</v>
      </c>
      <c r="DE24" s="10">
        <v>3123</v>
      </c>
      <c r="DF24" s="10">
        <v>13074</v>
      </c>
      <c r="DG24" s="10">
        <v>1687</v>
      </c>
      <c r="DH24" s="10">
        <v>91864</v>
      </c>
      <c r="DI24" s="10">
        <v>4640</v>
      </c>
    </row>
    <row r="25" spans="1:113" x14ac:dyDescent="0.45">
      <c r="A25" s="1" t="s">
        <v>30</v>
      </c>
      <c r="B25" s="5" t="s">
        <v>5</v>
      </c>
      <c r="C25" s="5" t="s">
        <v>9</v>
      </c>
      <c r="D25" s="5" t="s">
        <v>7</v>
      </c>
      <c r="E25" s="6">
        <v>0.08</v>
      </c>
      <c r="F25" s="6">
        <v>8.4000000000000005E-2</v>
      </c>
      <c r="G25" s="6">
        <v>7.400000000000001E-2</v>
      </c>
      <c r="I25" s="10" t="s">
        <v>186</v>
      </c>
      <c r="J25" s="10">
        <v>27</v>
      </c>
      <c r="K25" s="10" t="s">
        <v>30</v>
      </c>
      <c r="L25" s="11">
        <v>2868581</v>
      </c>
      <c r="M25" s="10">
        <v>11316</v>
      </c>
      <c r="N25" s="10">
        <v>2478950</v>
      </c>
      <c r="O25" s="10">
        <v>11340</v>
      </c>
      <c r="P25" s="10">
        <v>2232605</v>
      </c>
      <c r="Q25" s="10">
        <v>13337</v>
      </c>
      <c r="R25" s="10">
        <v>246345</v>
      </c>
      <c r="S25" s="10">
        <v>8194</v>
      </c>
      <c r="T25" s="10">
        <v>194259</v>
      </c>
      <c r="U25" s="10">
        <v>7257</v>
      </c>
      <c r="V25" s="10">
        <v>29851</v>
      </c>
      <c r="W25" s="10">
        <v>2949</v>
      </c>
      <c r="X25" s="10">
        <v>22235</v>
      </c>
      <c r="Y25" s="10">
        <v>2058</v>
      </c>
      <c r="Z25" s="12">
        <v>103966</v>
      </c>
      <c r="AA25" s="10">
        <v>4963</v>
      </c>
      <c r="AB25" s="10">
        <v>93089</v>
      </c>
      <c r="AC25" s="10">
        <v>4803</v>
      </c>
      <c r="AD25" s="10">
        <v>3312</v>
      </c>
      <c r="AE25" s="10">
        <v>918</v>
      </c>
      <c r="AF25" s="10">
        <v>4050</v>
      </c>
      <c r="AG25" s="10">
        <v>846</v>
      </c>
      <c r="AH25" s="10">
        <v>3238</v>
      </c>
      <c r="AI25" s="10">
        <v>850</v>
      </c>
      <c r="AJ25" s="10">
        <v>277</v>
      </c>
      <c r="AK25" s="10">
        <v>176</v>
      </c>
      <c r="AL25" s="13">
        <v>20194</v>
      </c>
      <c r="AM25" s="10">
        <v>2068</v>
      </c>
      <c r="AN25" s="14">
        <v>75145</v>
      </c>
      <c r="AO25" s="10">
        <v>3809</v>
      </c>
      <c r="AP25" s="10">
        <v>22895</v>
      </c>
      <c r="AQ25" s="10">
        <v>2627</v>
      </c>
      <c r="AR25" s="10">
        <v>167431</v>
      </c>
      <c r="AS25" s="10">
        <v>5157</v>
      </c>
      <c r="AT25" s="10">
        <v>1495135</v>
      </c>
      <c r="AU25" s="10">
        <v>7807</v>
      </c>
      <c r="AV25" s="10">
        <v>1297290</v>
      </c>
      <c r="AW25" s="10">
        <v>8901</v>
      </c>
      <c r="AX25" s="10">
        <v>1171031</v>
      </c>
      <c r="AY25" s="10">
        <v>8846</v>
      </c>
      <c r="AZ25" s="10">
        <v>126259</v>
      </c>
      <c r="BA25" s="10">
        <v>5249</v>
      </c>
      <c r="BB25" s="10">
        <v>99653</v>
      </c>
      <c r="BC25" s="10">
        <v>4945</v>
      </c>
      <c r="BD25" s="10">
        <v>14492</v>
      </c>
      <c r="BE25" s="10">
        <v>1779</v>
      </c>
      <c r="BF25" s="10">
        <v>12114</v>
      </c>
      <c r="BG25" s="10">
        <v>1422</v>
      </c>
      <c r="BH25" s="10">
        <v>52372</v>
      </c>
      <c r="BI25" s="10">
        <v>3659</v>
      </c>
      <c r="BJ25" s="10">
        <v>46087</v>
      </c>
      <c r="BK25" s="10">
        <v>3466</v>
      </c>
      <c r="BL25" s="10">
        <v>1733</v>
      </c>
      <c r="BM25" s="10">
        <v>628</v>
      </c>
      <c r="BN25" s="10">
        <v>2241</v>
      </c>
      <c r="BO25" s="10">
        <v>776</v>
      </c>
      <c r="BP25" s="10">
        <v>2069</v>
      </c>
      <c r="BQ25" s="10">
        <v>717</v>
      </c>
      <c r="BR25" s="10">
        <v>242</v>
      </c>
      <c r="BS25" s="10">
        <v>159</v>
      </c>
      <c r="BT25" s="10">
        <v>13909</v>
      </c>
      <c r="BU25" s="10">
        <v>1638</v>
      </c>
      <c r="BV25" s="10">
        <v>36536</v>
      </c>
      <c r="BW25" s="10">
        <v>2311</v>
      </c>
      <c r="BX25" s="10">
        <v>14693</v>
      </c>
      <c r="BY25" s="10">
        <v>1928</v>
      </c>
      <c r="BZ25" s="10">
        <v>80335</v>
      </c>
      <c r="CA25" s="10">
        <v>3373</v>
      </c>
      <c r="CB25" s="10">
        <v>1373446</v>
      </c>
      <c r="CC25" s="10">
        <v>8776</v>
      </c>
      <c r="CD25" s="10">
        <v>1181660</v>
      </c>
      <c r="CE25" s="10">
        <v>8774</v>
      </c>
      <c r="CF25" s="10">
        <v>1061574</v>
      </c>
      <c r="CG25" s="10">
        <v>9354</v>
      </c>
      <c r="CH25" s="10">
        <v>120086</v>
      </c>
      <c r="CI25" s="10">
        <v>5009</v>
      </c>
      <c r="CJ25" s="10">
        <v>94606</v>
      </c>
      <c r="CK25" s="10">
        <v>4324</v>
      </c>
      <c r="CL25" s="10">
        <v>15359</v>
      </c>
      <c r="CM25" s="10">
        <v>1888</v>
      </c>
      <c r="CN25" s="10">
        <v>10121</v>
      </c>
      <c r="CO25" s="10">
        <v>1247</v>
      </c>
      <c r="CP25" s="10">
        <v>51594</v>
      </c>
      <c r="CQ25" s="10">
        <v>3011</v>
      </c>
      <c r="CR25" s="10">
        <v>47002</v>
      </c>
      <c r="CS25" s="10">
        <v>2880</v>
      </c>
      <c r="CT25" s="10">
        <v>1579</v>
      </c>
      <c r="CU25" s="10">
        <v>545</v>
      </c>
      <c r="CV25" s="10">
        <v>1809</v>
      </c>
      <c r="CW25" s="10">
        <v>491</v>
      </c>
      <c r="CX25" s="10">
        <v>1169</v>
      </c>
      <c r="CY25" s="10">
        <v>433</v>
      </c>
      <c r="CZ25" s="10">
        <v>35</v>
      </c>
      <c r="DA25" s="10">
        <v>50</v>
      </c>
      <c r="DB25" s="10">
        <v>6285</v>
      </c>
      <c r="DC25" s="10">
        <v>1225</v>
      </c>
      <c r="DD25" s="10">
        <v>38609</v>
      </c>
      <c r="DE25" s="10">
        <v>2990</v>
      </c>
      <c r="DF25" s="10">
        <v>8202</v>
      </c>
      <c r="DG25" s="10">
        <v>1423</v>
      </c>
      <c r="DH25" s="10">
        <v>87096</v>
      </c>
      <c r="DI25" s="10">
        <v>3888</v>
      </c>
    </row>
    <row r="26" spans="1:113" x14ac:dyDescent="0.45">
      <c r="A26" s="1" t="s">
        <v>31</v>
      </c>
      <c r="B26" s="5" t="s">
        <v>5</v>
      </c>
      <c r="C26" s="5" t="s">
        <v>9</v>
      </c>
      <c r="D26" s="5" t="s">
        <v>7</v>
      </c>
      <c r="E26" s="6">
        <v>7.0000000000000007E-2</v>
      </c>
      <c r="F26" s="6">
        <v>7.400000000000001E-2</v>
      </c>
      <c r="G26" s="6">
        <v>7.8E-2</v>
      </c>
      <c r="I26" s="10" t="s">
        <v>187</v>
      </c>
      <c r="J26" s="10">
        <v>28</v>
      </c>
      <c r="K26" s="10" t="s">
        <v>31</v>
      </c>
      <c r="L26" s="11">
        <v>1215225</v>
      </c>
      <c r="M26" s="10">
        <v>13303</v>
      </c>
      <c r="N26" s="10">
        <v>1147140</v>
      </c>
      <c r="O26" s="10">
        <v>15131</v>
      </c>
      <c r="P26" s="10">
        <v>1027773</v>
      </c>
      <c r="Q26" s="10">
        <v>14985</v>
      </c>
      <c r="R26" s="10">
        <v>119367</v>
      </c>
      <c r="S26" s="10">
        <v>6969</v>
      </c>
      <c r="T26" s="10">
        <v>93057</v>
      </c>
      <c r="U26" s="10">
        <v>6416</v>
      </c>
      <c r="V26" s="10">
        <v>16518</v>
      </c>
      <c r="W26" s="10">
        <v>2577</v>
      </c>
      <c r="X26" s="10">
        <v>9792</v>
      </c>
      <c r="Y26" s="10">
        <v>2019</v>
      </c>
      <c r="Z26" s="12">
        <v>3700</v>
      </c>
      <c r="AA26" s="10">
        <v>873</v>
      </c>
      <c r="AB26" s="10">
        <v>3424</v>
      </c>
      <c r="AC26" s="10">
        <v>832</v>
      </c>
      <c r="AD26" s="10">
        <v>10</v>
      </c>
      <c r="AE26" s="10">
        <v>20</v>
      </c>
      <c r="AF26" s="10">
        <v>0</v>
      </c>
      <c r="AG26" s="10">
        <v>213</v>
      </c>
      <c r="AH26" s="10">
        <v>45</v>
      </c>
      <c r="AI26" s="10">
        <v>70</v>
      </c>
      <c r="AJ26" s="10">
        <v>221</v>
      </c>
      <c r="AK26" s="10">
        <v>226</v>
      </c>
      <c r="AL26" s="13">
        <v>1235</v>
      </c>
      <c r="AM26" s="10">
        <v>784</v>
      </c>
      <c r="AN26" s="14">
        <v>16760</v>
      </c>
      <c r="AO26" s="10">
        <v>2378</v>
      </c>
      <c r="AP26" s="10">
        <v>19100</v>
      </c>
      <c r="AQ26" s="10">
        <v>2905</v>
      </c>
      <c r="AR26" s="10">
        <v>27290</v>
      </c>
      <c r="AS26" s="10">
        <v>2754</v>
      </c>
      <c r="AT26" s="10">
        <v>622294</v>
      </c>
      <c r="AU26" s="10">
        <v>8464</v>
      </c>
      <c r="AV26" s="10">
        <v>582176</v>
      </c>
      <c r="AW26" s="10">
        <v>8955</v>
      </c>
      <c r="AX26" s="10">
        <v>519136</v>
      </c>
      <c r="AY26" s="10">
        <v>8792</v>
      </c>
      <c r="AZ26" s="10">
        <v>63040</v>
      </c>
      <c r="BA26" s="10">
        <v>4694</v>
      </c>
      <c r="BB26" s="10">
        <v>48831</v>
      </c>
      <c r="BC26" s="10">
        <v>4178</v>
      </c>
      <c r="BD26" s="10">
        <v>8703</v>
      </c>
      <c r="BE26" s="10">
        <v>1943</v>
      </c>
      <c r="BF26" s="10">
        <v>5506</v>
      </c>
      <c r="BG26" s="10">
        <v>1599</v>
      </c>
      <c r="BH26" s="10">
        <v>1913</v>
      </c>
      <c r="BI26" s="10">
        <v>729</v>
      </c>
      <c r="BJ26" s="10">
        <v>1796</v>
      </c>
      <c r="BK26" s="10">
        <v>685</v>
      </c>
      <c r="BL26" s="10">
        <v>0</v>
      </c>
      <c r="BM26" s="10">
        <v>213</v>
      </c>
      <c r="BN26" s="10">
        <v>0</v>
      </c>
      <c r="BO26" s="10">
        <v>213</v>
      </c>
      <c r="BP26" s="10">
        <v>0</v>
      </c>
      <c r="BQ26" s="10">
        <v>213</v>
      </c>
      <c r="BR26" s="10">
        <v>117</v>
      </c>
      <c r="BS26" s="10">
        <v>189</v>
      </c>
      <c r="BT26" s="10">
        <v>1145</v>
      </c>
      <c r="BU26" s="10">
        <v>746</v>
      </c>
      <c r="BV26" s="10">
        <v>10079</v>
      </c>
      <c r="BW26" s="10">
        <v>1782</v>
      </c>
      <c r="BX26" s="10">
        <v>13355</v>
      </c>
      <c r="BY26" s="10">
        <v>2172</v>
      </c>
      <c r="BZ26" s="10">
        <v>13626</v>
      </c>
      <c r="CA26" s="10">
        <v>2097</v>
      </c>
      <c r="CB26" s="10">
        <v>592931</v>
      </c>
      <c r="CC26" s="10">
        <v>10442</v>
      </c>
      <c r="CD26" s="10">
        <v>564964</v>
      </c>
      <c r="CE26" s="10">
        <v>11185</v>
      </c>
      <c r="CF26" s="10">
        <v>508637</v>
      </c>
      <c r="CG26" s="10">
        <v>10850</v>
      </c>
      <c r="CH26" s="10">
        <v>56327</v>
      </c>
      <c r="CI26" s="10">
        <v>4360</v>
      </c>
      <c r="CJ26" s="10">
        <v>44226</v>
      </c>
      <c r="CK26" s="10">
        <v>3768</v>
      </c>
      <c r="CL26" s="10">
        <v>7815</v>
      </c>
      <c r="CM26" s="10">
        <v>1522</v>
      </c>
      <c r="CN26" s="10">
        <v>4286</v>
      </c>
      <c r="CO26" s="10">
        <v>1165</v>
      </c>
      <c r="CP26" s="10">
        <v>1787</v>
      </c>
      <c r="CQ26" s="10">
        <v>632</v>
      </c>
      <c r="CR26" s="10">
        <v>1628</v>
      </c>
      <c r="CS26" s="10">
        <v>599</v>
      </c>
      <c r="CT26" s="10">
        <v>10</v>
      </c>
      <c r="CU26" s="10">
        <v>20</v>
      </c>
      <c r="CV26" s="10">
        <v>0</v>
      </c>
      <c r="CW26" s="10">
        <v>213</v>
      </c>
      <c r="CX26" s="10">
        <v>45</v>
      </c>
      <c r="CY26" s="10">
        <v>70</v>
      </c>
      <c r="CZ26" s="10">
        <v>104</v>
      </c>
      <c r="DA26" s="10">
        <v>132</v>
      </c>
      <c r="DB26" s="10">
        <v>90</v>
      </c>
      <c r="DC26" s="10">
        <v>174</v>
      </c>
      <c r="DD26" s="10">
        <v>6681</v>
      </c>
      <c r="DE26" s="10">
        <v>1335</v>
      </c>
      <c r="DF26" s="10">
        <v>5745</v>
      </c>
      <c r="DG26" s="10">
        <v>1580</v>
      </c>
      <c r="DH26" s="10">
        <v>13664</v>
      </c>
      <c r="DI26" s="10">
        <v>1870</v>
      </c>
    </row>
    <row r="27" spans="1:113" x14ac:dyDescent="0.45">
      <c r="A27" s="1" t="s">
        <v>32</v>
      </c>
      <c r="B27" s="5" t="s">
        <v>5</v>
      </c>
      <c r="C27" s="5" t="s">
        <v>9</v>
      </c>
      <c r="D27" s="5" t="s">
        <v>7</v>
      </c>
      <c r="E27" s="6">
        <v>0.09</v>
      </c>
      <c r="F27" s="6">
        <v>9.6999999999999989E-2</v>
      </c>
      <c r="G27" s="6">
        <v>9.6000000000000002E-2</v>
      </c>
      <c r="I27" s="10" t="s">
        <v>188</v>
      </c>
      <c r="J27" s="10">
        <v>29</v>
      </c>
      <c r="K27" s="10" t="s">
        <v>32</v>
      </c>
      <c r="L27" s="11">
        <v>2863373</v>
      </c>
      <c r="M27" s="10">
        <v>17471</v>
      </c>
      <c r="N27" s="10">
        <v>2588592</v>
      </c>
      <c r="O27" s="10">
        <v>17437</v>
      </c>
      <c r="P27" s="10">
        <v>2340513</v>
      </c>
      <c r="Q27" s="10">
        <v>17274</v>
      </c>
      <c r="R27" s="10">
        <v>248079</v>
      </c>
      <c r="S27" s="10">
        <v>9212</v>
      </c>
      <c r="T27" s="10">
        <v>203151</v>
      </c>
      <c r="U27" s="10">
        <v>8492</v>
      </c>
      <c r="V27" s="10">
        <v>24636</v>
      </c>
      <c r="W27" s="10">
        <v>2584</v>
      </c>
      <c r="X27" s="10">
        <v>20292</v>
      </c>
      <c r="Y27" s="10">
        <v>2676</v>
      </c>
      <c r="Z27" s="12">
        <v>41004</v>
      </c>
      <c r="AA27" s="10">
        <v>3799</v>
      </c>
      <c r="AB27" s="10">
        <v>37926</v>
      </c>
      <c r="AC27" s="10">
        <v>3687</v>
      </c>
      <c r="AD27" s="10">
        <v>295</v>
      </c>
      <c r="AE27" s="10">
        <v>199</v>
      </c>
      <c r="AF27" s="10">
        <v>2094</v>
      </c>
      <c r="AG27" s="10">
        <v>667</v>
      </c>
      <c r="AH27" s="10">
        <v>627</v>
      </c>
      <c r="AI27" s="10">
        <v>308</v>
      </c>
      <c r="AJ27" s="10">
        <v>62</v>
      </c>
      <c r="AK27" s="10">
        <v>72</v>
      </c>
      <c r="AL27" s="13">
        <v>6767</v>
      </c>
      <c r="AM27" s="10">
        <v>1369</v>
      </c>
      <c r="AN27" s="14">
        <v>52536</v>
      </c>
      <c r="AO27" s="10">
        <v>4110</v>
      </c>
      <c r="AP27" s="10">
        <v>26377</v>
      </c>
      <c r="AQ27" s="10">
        <v>2562</v>
      </c>
      <c r="AR27" s="10">
        <v>148097</v>
      </c>
      <c r="AS27" s="10">
        <v>6489</v>
      </c>
      <c r="AT27" s="10">
        <v>1485294</v>
      </c>
      <c r="AU27" s="10">
        <v>10777</v>
      </c>
      <c r="AV27" s="10">
        <v>1331875</v>
      </c>
      <c r="AW27" s="10">
        <v>10479</v>
      </c>
      <c r="AX27" s="10">
        <v>1203963</v>
      </c>
      <c r="AY27" s="10">
        <v>10316</v>
      </c>
      <c r="AZ27" s="10">
        <v>127912</v>
      </c>
      <c r="BA27" s="10">
        <v>6087</v>
      </c>
      <c r="BB27" s="10">
        <v>107784</v>
      </c>
      <c r="BC27" s="10">
        <v>5749</v>
      </c>
      <c r="BD27" s="10">
        <v>10210</v>
      </c>
      <c r="BE27" s="10">
        <v>1672</v>
      </c>
      <c r="BF27" s="10">
        <v>9918</v>
      </c>
      <c r="BG27" s="10">
        <v>1693</v>
      </c>
      <c r="BH27" s="10">
        <v>20877</v>
      </c>
      <c r="BI27" s="10">
        <v>2461</v>
      </c>
      <c r="BJ27" s="10">
        <v>19433</v>
      </c>
      <c r="BK27" s="10">
        <v>2452</v>
      </c>
      <c r="BL27" s="10">
        <v>285</v>
      </c>
      <c r="BM27" s="10">
        <v>193</v>
      </c>
      <c r="BN27" s="10">
        <v>773</v>
      </c>
      <c r="BO27" s="10">
        <v>336</v>
      </c>
      <c r="BP27" s="10">
        <v>324</v>
      </c>
      <c r="BQ27" s="10">
        <v>200</v>
      </c>
      <c r="BR27" s="10">
        <v>62</v>
      </c>
      <c r="BS27" s="10">
        <v>72</v>
      </c>
      <c r="BT27" s="10">
        <v>4365</v>
      </c>
      <c r="BU27" s="10">
        <v>1033</v>
      </c>
      <c r="BV27" s="10">
        <v>31688</v>
      </c>
      <c r="BW27" s="10">
        <v>2769</v>
      </c>
      <c r="BX27" s="10">
        <v>17161</v>
      </c>
      <c r="BY27" s="10">
        <v>1899</v>
      </c>
      <c r="BZ27" s="10">
        <v>79328</v>
      </c>
      <c r="CA27" s="10">
        <v>4520</v>
      </c>
      <c r="CB27" s="10">
        <v>1378079</v>
      </c>
      <c r="CC27" s="10">
        <v>11306</v>
      </c>
      <c r="CD27" s="10">
        <v>1256717</v>
      </c>
      <c r="CE27" s="10">
        <v>11860</v>
      </c>
      <c r="CF27" s="10">
        <v>1136550</v>
      </c>
      <c r="CG27" s="10">
        <v>11789</v>
      </c>
      <c r="CH27" s="10">
        <v>120167</v>
      </c>
      <c r="CI27" s="10">
        <v>5352</v>
      </c>
      <c r="CJ27" s="10">
        <v>95367</v>
      </c>
      <c r="CK27" s="10">
        <v>4621</v>
      </c>
      <c r="CL27" s="10">
        <v>14426</v>
      </c>
      <c r="CM27" s="10">
        <v>1751</v>
      </c>
      <c r="CN27" s="10">
        <v>10374</v>
      </c>
      <c r="CO27" s="10">
        <v>1599</v>
      </c>
      <c r="CP27" s="10">
        <v>20127</v>
      </c>
      <c r="CQ27" s="10">
        <v>2956</v>
      </c>
      <c r="CR27" s="10">
        <v>18493</v>
      </c>
      <c r="CS27" s="10">
        <v>2887</v>
      </c>
      <c r="CT27" s="10">
        <v>10</v>
      </c>
      <c r="CU27" s="10">
        <v>17</v>
      </c>
      <c r="CV27" s="10">
        <v>1321</v>
      </c>
      <c r="CW27" s="10">
        <v>584</v>
      </c>
      <c r="CX27" s="10">
        <v>303</v>
      </c>
      <c r="CY27" s="10">
        <v>265</v>
      </c>
      <c r="CZ27" s="10">
        <v>0</v>
      </c>
      <c r="DA27" s="10">
        <v>187</v>
      </c>
      <c r="DB27" s="10">
        <v>2402</v>
      </c>
      <c r="DC27" s="10">
        <v>824</v>
      </c>
      <c r="DD27" s="10">
        <v>20848</v>
      </c>
      <c r="DE27" s="10">
        <v>2542</v>
      </c>
      <c r="DF27" s="10">
        <v>9216</v>
      </c>
      <c r="DG27" s="10">
        <v>1555</v>
      </c>
      <c r="DH27" s="10">
        <v>68769</v>
      </c>
      <c r="DI27" s="10">
        <v>4159</v>
      </c>
    </row>
    <row r="28" spans="1:113" x14ac:dyDescent="0.45">
      <c r="A28" s="1" t="s">
        <v>33</v>
      </c>
      <c r="B28" s="5" t="s">
        <v>5</v>
      </c>
      <c r="C28" s="5" t="s">
        <v>9</v>
      </c>
      <c r="D28" s="5" t="s">
        <v>7</v>
      </c>
      <c r="E28" s="6">
        <v>0.09</v>
      </c>
      <c r="F28" s="6">
        <v>9.6000000000000002E-2</v>
      </c>
      <c r="G28" s="6">
        <v>8.900000000000001E-2</v>
      </c>
      <c r="I28" s="10" t="s">
        <v>189</v>
      </c>
      <c r="J28" s="10">
        <v>30</v>
      </c>
      <c r="K28" s="10" t="s">
        <v>33</v>
      </c>
      <c r="L28" s="11">
        <v>496311</v>
      </c>
      <c r="M28" s="10">
        <v>5572</v>
      </c>
      <c r="N28" s="10">
        <v>422483</v>
      </c>
      <c r="O28" s="10">
        <v>6852</v>
      </c>
      <c r="P28" s="10">
        <v>377028</v>
      </c>
      <c r="Q28" s="10">
        <v>6907</v>
      </c>
      <c r="R28" s="10">
        <v>45455</v>
      </c>
      <c r="S28" s="10">
        <v>3765</v>
      </c>
      <c r="T28" s="10">
        <v>31526</v>
      </c>
      <c r="U28" s="10">
        <v>3151</v>
      </c>
      <c r="V28" s="10">
        <v>8139</v>
      </c>
      <c r="W28" s="10">
        <v>1680</v>
      </c>
      <c r="X28" s="10">
        <v>5790</v>
      </c>
      <c r="Y28" s="10">
        <v>1530</v>
      </c>
      <c r="Z28" s="12">
        <v>3352</v>
      </c>
      <c r="AA28" s="10">
        <v>976</v>
      </c>
      <c r="AB28" s="10">
        <v>3352</v>
      </c>
      <c r="AC28" s="10">
        <v>976</v>
      </c>
      <c r="AD28" s="10">
        <v>0</v>
      </c>
      <c r="AE28" s="10">
        <v>168</v>
      </c>
      <c r="AF28" s="10">
        <v>0</v>
      </c>
      <c r="AG28" s="10">
        <v>168</v>
      </c>
      <c r="AH28" s="10">
        <v>0</v>
      </c>
      <c r="AI28" s="10">
        <v>168</v>
      </c>
      <c r="AJ28" s="10">
        <v>0</v>
      </c>
      <c r="AK28" s="10">
        <v>168</v>
      </c>
      <c r="AL28" s="13">
        <v>6136</v>
      </c>
      <c r="AM28" s="10">
        <v>1369</v>
      </c>
      <c r="AN28" s="14">
        <v>28169</v>
      </c>
      <c r="AO28" s="10">
        <v>2516</v>
      </c>
      <c r="AP28" s="10">
        <v>4590</v>
      </c>
      <c r="AQ28" s="10">
        <v>1098</v>
      </c>
      <c r="AR28" s="10">
        <v>31581</v>
      </c>
      <c r="AS28" s="10">
        <v>2917</v>
      </c>
      <c r="AT28" s="10">
        <v>261573</v>
      </c>
      <c r="AU28" s="10">
        <v>4603</v>
      </c>
      <c r="AV28" s="10">
        <v>220108</v>
      </c>
      <c r="AW28" s="10">
        <v>4891</v>
      </c>
      <c r="AX28" s="10">
        <v>196621</v>
      </c>
      <c r="AY28" s="10">
        <v>5163</v>
      </c>
      <c r="AZ28" s="10">
        <v>23487</v>
      </c>
      <c r="BA28" s="10">
        <v>2441</v>
      </c>
      <c r="BB28" s="10">
        <v>15830</v>
      </c>
      <c r="BC28" s="10">
        <v>1877</v>
      </c>
      <c r="BD28" s="10">
        <v>3573</v>
      </c>
      <c r="BE28" s="10">
        <v>977</v>
      </c>
      <c r="BF28" s="10">
        <v>4084</v>
      </c>
      <c r="BG28" s="10">
        <v>1320</v>
      </c>
      <c r="BH28" s="10">
        <v>1952</v>
      </c>
      <c r="BI28" s="10">
        <v>776</v>
      </c>
      <c r="BJ28" s="10">
        <v>1952</v>
      </c>
      <c r="BK28" s="10">
        <v>776</v>
      </c>
      <c r="BL28" s="10">
        <v>0</v>
      </c>
      <c r="BM28" s="10">
        <v>168</v>
      </c>
      <c r="BN28" s="10">
        <v>0</v>
      </c>
      <c r="BO28" s="10">
        <v>168</v>
      </c>
      <c r="BP28" s="10">
        <v>0</v>
      </c>
      <c r="BQ28" s="10">
        <v>168</v>
      </c>
      <c r="BR28" s="10">
        <v>0</v>
      </c>
      <c r="BS28" s="10">
        <v>168</v>
      </c>
      <c r="BT28" s="10">
        <v>3998</v>
      </c>
      <c r="BU28" s="10">
        <v>958</v>
      </c>
      <c r="BV28" s="10">
        <v>15587</v>
      </c>
      <c r="BW28" s="10">
        <v>1595</v>
      </c>
      <c r="BX28" s="10">
        <v>3091</v>
      </c>
      <c r="BY28" s="10">
        <v>807</v>
      </c>
      <c r="BZ28" s="10">
        <v>16837</v>
      </c>
      <c r="CA28" s="10">
        <v>2026</v>
      </c>
      <c r="CB28" s="10">
        <v>234738</v>
      </c>
      <c r="CC28" s="10">
        <v>3746</v>
      </c>
      <c r="CD28" s="10">
        <v>202375</v>
      </c>
      <c r="CE28" s="10">
        <v>4699</v>
      </c>
      <c r="CF28" s="10">
        <v>180407</v>
      </c>
      <c r="CG28" s="10">
        <v>4525</v>
      </c>
      <c r="CH28" s="10">
        <v>21968</v>
      </c>
      <c r="CI28" s="10">
        <v>2355</v>
      </c>
      <c r="CJ28" s="10">
        <v>15696</v>
      </c>
      <c r="CK28" s="10">
        <v>2078</v>
      </c>
      <c r="CL28" s="10">
        <v>4566</v>
      </c>
      <c r="CM28" s="10">
        <v>1320</v>
      </c>
      <c r="CN28" s="10">
        <v>1706</v>
      </c>
      <c r="CO28" s="10">
        <v>606</v>
      </c>
      <c r="CP28" s="10">
        <v>1400</v>
      </c>
      <c r="CQ28" s="10">
        <v>607</v>
      </c>
      <c r="CR28" s="10">
        <v>1400</v>
      </c>
      <c r="CS28" s="10">
        <v>607</v>
      </c>
      <c r="CT28" s="10">
        <v>0</v>
      </c>
      <c r="CU28" s="10">
        <v>168</v>
      </c>
      <c r="CV28" s="10">
        <v>0</v>
      </c>
      <c r="CW28" s="10">
        <v>168</v>
      </c>
      <c r="CX28" s="10">
        <v>0</v>
      </c>
      <c r="CY28" s="10">
        <v>168</v>
      </c>
      <c r="CZ28" s="10">
        <v>0</v>
      </c>
      <c r="DA28" s="10">
        <v>168</v>
      </c>
      <c r="DB28" s="10">
        <v>2138</v>
      </c>
      <c r="DC28" s="10">
        <v>755</v>
      </c>
      <c r="DD28" s="10">
        <v>12582</v>
      </c>
      <c r="DE28" s="10">
        <v>1754</v>
      </c>
      <c r="DF28" s="10">
        <v>1499</v>
      </c>
      <c r="DG28" s="10">
        <v>637</v>
      </c>
      <c r="DH28" s="10">
        <v>14744</v>
      </c>
      <c r="DI28" s="10">
        <v>1632</v>
      </c>
    </row>
    <row r="29" spans="1:113" x14ac:dyDescent="0.45">
      <c r="A29" s="1" t="s">
        <v>34</v>
      </c>
      <c r="B29" s="5" t="s">
        <v>5</v>
      </c>
      <c r="C29" s="5" t="s">
        <v>9</v>
      </c>
      <c r="D29" s="5" t="s">
        <v>7</v>
      </c>
      <c r="E29" s="6">
        <v>0.08</v>
      </c>
      <c r="F29" s="6">
        <v>7.6999999999999999E-2</v>
      </c>
      <c r="G29" s="6">
        <v>7.2000000000000008E-2</v>
      </c>
      <c r="I29" s="10" t="s">
        <v>190</v>
      </c>
      <c r="J29" s="10">
        <v>31</v>
      </c>
      <c r="K29" s="10" t="s">
        <v>34</v>
      </c>
      <c r="L29" s="11">
        <v>974207</v>
      </c>
      <c r="M29" s="10">
        <v>7682</v>
      </c>
      <c r="N29" s="10">
        <v>886774</v>
      </c>
      <c r="O29" s="10">
        <v>8676</v>
      </c>
      <c r="P29" s="10">
        <v>799206</v>
      </c>
      <c r="Q29" s="10">
        <v>8689</v>
      </c>
      <c r="R29" s="10">
        <v>87568</v>
      </c>
      <c r="S29" s="10">
        <v>4926</v>
      </c>
      <c r="T29" s="10">
        <v>65731</v>
      </c>
      <c r="U29" s="10">
        <v>4429</v>
      </c>
      <c r="V29" s="10">
        <v>11991</v>
      </c>
      <c r="W29" s="10">
        <v>1641</v>
      </c>
      <c r="X29" s="10">
        <v>9846</v>
      </c>
      <c r="Y29" s="10">
        <v>1728</v>
      </c>
      <c r="Z29" s="12">
        <v>5806</v>
      </c>
      <c r="AA29" s="10">
        <v>1169</v>
      </c>
      <c r="AB29" s="10">
        <v>5443</v>
      </c>
      <c r="AC29" s="10">
        <v>1112</v>
      </c>
      <c r="AD29" s="10">
        <v>15</v>
      </c>
      <c r="AE29" s="10">
        <v>27</v>
      </c>
      <c r="AF29" s="10">
        <v>93</v>
      </c>
      <c r="AG29" s="10">
        <v>155</v>
      </c>
      <c r="AH29" s="10">
        <v>0</v>
      </c>
      <c r="AI29" s="10">
        <v>159</v>
      </c>
      <c r="AJ29" s="10">
        <v>255</v>
      </c>
      <c r="AK29" s="10">
        <v>224</v>
      </c>
      <c r="AL29" s="13">
        <v>5389</v>
      </c>
      <c r="AM29" s="10">
        <v>1276</v>
      </c>
      <c r="AN29" s="14">
        <v>23977</v>
      </c>
      <c r="AO29" s="10">
        <v>2053</v>
      </c>
      <c r="AP29" s="10">
        <v>9236</v>
      </c>
      <c r="AQ29" s="10">
        <v>1447</v>
      </c>
      <c r="AR29" s="10">
        <v>43025</v>
      </c>
      <c r="AS29" s="10">
        <v>3288</v>
      </c>
      <c r="AT29" s="10">
        <v>515932</v>
      </c>
      <c r="AU29" s="10">
        <v>4630</v>
      </c>
      <c r="AV29" s="10">
        <v>467528</v>
      </c>
      <c r="AW29" s="10">
        <v>5269</v>
      </c>
      <c r="AX29" s="10">
        <v>422430</v>
      </c>
      <c r="AY29" s="10">
        <v>5324</v>
      </c>
      <c r="AZ29" s="10">
        <v>45098</v>
      </c>
      <c r="BA29" s="10">
        <v>3373</v>
      </c>
      <c r="BB29" s="10">
        <v>34243</v>
      </c>
      <c r="BC29" s="10">
        <v>3087</v>
      </c>
      <c r="BD29" s="10">
        <v>5936</v>
      </c>
      <c r="BE29" s="10">
        <v>1288</v>
      </c>
      <c r="BF29" s="10">
        <v>4919</v>
      </c>
      <c r="BG29" s="10">
        <v>1167</v>
      </c>
      <c r="BH29" s="10">
        <v>2863</v>
      </c>
      <c r="BI29" s="10">
        <v>859</v>
      </c>
      <c r="BJ29" s="10">
        <v>2602</v>
      </c>
      <c r="BK29" s="10">
        <v>816</v>
      </c>
      <c r="BL29" s="10">
        <v>0</v>
      </c>
      <c r="BM29" s="10">
        <v>159</v>
      </c>
      <c r="BN29" s="10">
        <v>93</v>
      </c>
      <c r="BO29" s="10">
        <v>155</v>
      </c>
      <c r="BP29" s="10">
        <v>0</v>
      </c>
      <c r="BQ29" s="10">
        <v>159</v>
      </c>
      <c r="BR29" s="10">
        <v>168</v>
      </c>
      <c r="BS29" s="10">
        <v>154</v>
      </c>
      <c r="BT29" s="10">
        <v>3395</v>
      </c>
      <c r="BU29" s="10">
        <v>870</v>
      </c>
      <c r="BV29" s="10">
        <v>13732</v>
      </c>
      <c r="BW29" s="10">
        <v>1681</v>
      </c>
      <c r="BX29" s="10">
        <v>7019</v>
      </c>
      <c r="BY29" s="10">
        <v>1215</v>
      </c>
      <c r="BZ29" s="10">
        <v>21395</v>
      </c>
      <c r="CA29" s="10">
        <v>2200</v>
      </c>
      <c r="CB29" s="10">
        <v>458275</v>
      </c>
      <c r="CC29" s="10">
        <v>5680</v>
      </c>
      <c r="CD29" s="10">
        <v>419246</v>
      </c>
      <c r="CE29" s="10">
        <v>5722</v>
      </c>
      <c r="CF29" s="10">
        <v>376776</v>
      </c>
      <c r="CG29" s="10">
        <v>5865</v>
      </c>
      <c r="CH29" s="10">
        <v>42470</v>
      </c>
      <c r="CI29" s="10">
        <v>2968</v>
      </c>
      <c r="CJ29" s="10">
        <v>31488</v>
      </c>
      <c r="CK29" s="10">
        <v>2426</v>
      </c>
      <c r="CL29" s="10">
        <v>6055</v>
      </c>
      <c r="CM29" s="10">
        <v>1071</v>
      </c>
      <c r="CN29" s="10">
        <v>4927</v>
      </c>
      <c r="CO29" s="10">
        <v>982</v>
      </c>
      <c r="CP29" s="10">
        <v>2943</v>
      </c>
      <c r="CQ29" s="10">
        <v>730</v>
      </c>
      <c r="CR29" s="10">
        <v>2841</v>
      </c>
      <c r="CS29" s="10">
        <v>722</v>
      </c>
      <c r="CT29" s="10">
        <v>15</v>
      </c>
      <c r="CU29" s="10">
        <v>27</v>
      </c>
      <c r="CV29" s="10">
        <v>0</v>
      </c>
      <c r="CW29" s="10">
        <v>159</v>
      </c>
      <c r="CX29" s="10">
        <v>0</v>
      </c>
      <c r="CY29" s="10">
        <v>159</v>
      </c>
      <c r="CZ29" s="10">
        <v>87</v>
      </c>
      <c r="DA29" s="10">
        <v>101</v>
      </c>
      <c r="DB29" s="10">
        <v>1994</v>
      </c>
      <c r="DC29" s="10">
        <v>853</v>
      </c>
      <c r="DD29" s="10">
        <v>10245</v>
      </c>
      <c r="DE29" s="10">
        <v>1171</v>
      </c>
      <c r="DF29" s="10">
        <v>2217</v>
      </c>
      <c r="DG29" s="10">
        <v>612</v>
      </c>
      <c r="DH29" s="10">
        <v>21630</v>
      </c>
      <c r="DI29" s="10">
        <v>2115</v>
      </c>
    </row>
    <row r="30" spans="1:113" x14ac:dyDescent="0.45">
      <c r="A30" s="1" t="s">
        <v>35</v>
      </c>
      <c r="B30" s="5" t="s">
        <v>5</v>
      </c>
      <c r="C30" s="5" t="s">
        <v>9</v>
      </c>
      <c r="D30" s="5" t="s">
        <v>7</v>
      </c>
      <c r="E30" s="6">
        <v>0.06</v>
      </c>
      <c r="F30" s="6">
        <v>8.1000000000000003E-2</v>
      </c>
      <c r="G30" s="6">
        <v>8.1000000000000003E-2</v>
      </c>
      <c r="I30" s="10" t="s">
        <v>191</v>
      </c>
      <c r="J30" s="10">
        <v>32</v>
      </c>
      <c r="K30" s="10" t="s">
        <v>35</v>
      </c>
      <c r="L30" s="11">
        <v>1356018</v>
      </c>
      <c r="M30" s="10">
        <v>11498</v>
      </c>
      <c r="N30" s="10">
        <v>1206069</v>
      </c>
      <c r="O30" s="10">
        <v>11832</v>
      </c>
      <c r="P30" s="10">
        <v>1068116</v>
      </c>
      <c r="Q30" s="10">
        <v>11663</v>
      </c>
      <c r="R30" s="10">
        <v>137953</v>
      </c>
      <c r="S30" s="10">
        <v>7003</v>
      </c>
      <c r="T30" s="10">
        <v>107606</v>
      </c>
      <c r="U30" s="10">
        <v>6387</v>
      </c>
      <c r="V30" s="10">
        <v>17041</v>
      </c>
      <c r="W30" s="10">
        <v>2618</v>
      </c>
      <c r="X30" s="10">
        <v>13306</v>
      </c>
      <c r="Y30" s="10">
        <v>2167</v>
      </c>
      <c r="Z30" s="12">
        <v>46044</v>
      </c>
      <c r="AA30" s="10">
        <v>3908</v>
      </c>
      <c r="AB30" s="10">
        <v>45245</v>
      </c>
      <c r="AC30" s="10">
        <v>3794</v>
      </c>
      <c r="AD30" s="10">
        <v>0</v>
      </c>
      <c r="AE30" s="10">
        <v>210</v>
      </c>
      <c r="AF30" s="10">
        <v>537</v>
      </c>
      <c r="AG30" s="10">
        <v>391</v>
      </c>
      <c r="AH30" s="10">
        <v>121</v>
      </c>
      <c r="AI30" s="10">
        <v>142</v>
      </c>
      <c r="AJ30" s="10">
        <v>141</v>
      </c>
      <c r="AK30" s="10">
        <v>160</v>
      </c>
      <c r="AL30" s="13">
        <v>5026</v>
      </c>
      <c r="AM30" s="10">
        <v>1374</v>
      </c>
      <c r="AN30" s="14">
        <v>22751</v>
      </c>
      <c r="AO30" s="10">
        <v>2217</v>
      </c>
      <c r="AP30" s="10">
        <v>18918</v>
      </c>
      <c r="AQ30" s="10">
        <v>2585</v>
      </c>
      <c r="AR30" s="10">
        <v>57210</v>
      </c>
      <c r="AS30" s="10">
        <v>4456</v>
      </c>
      <c r="AT30" s="10">
        <v>733447</v>
      </c>
      <c r="AU30" s="10">
        <v>7537</v>
      </c>
      <c r="AV30" s="10">
        <v>648004</v>
      </c>
      <c r="AW30" s="10">
        <v>8038</v>
      </c>
      <c r="AX30" s="10">
        <v>574875</v>
      </c>
      <c r="AY30" s="10">
        <v>8532</v>
      </c>
      <c r="AZ30" s="10">
        <v>73129</v>
      </c>
      <c r="BA30" s="10">
        <v>4794</v>
      </c>
      <c r="BB30" s="10">
        <v>55202</v>
      </c>
      <c r="BC30" s="10">
        <v>4353</v>
      </c>
      <c r="BD30" s="10">
        <v>9861</v>
      </c>
      <c r="BE30" s="10">
        <v>2172</v>
      </c>
      <c r="BF30" s="10">
        <v>8066</v>
      </c>
      <c r="BG30" s="10">
        <v>1364</v>
      </c>
      <c r="BH30" s="10">
        <v>25901</v>
      </c>
      <c r="BI30" s="10">
        <v>2863</v>
      </c>
      <c r="BJ30" s="10">
        <v>25258</v>
      </c>
      <c r="BK30" s="10">
        <v>2675</v>
      </c>
      <c r="BL30" s="10">
        <v>0</v>
      </c>
      <c r="BM30" s="10">
        <v>210</v>
      </c>
      <c r="BN30" s="10">
        <v>441</v>
      </c>
      <c r="BO30" s="10">
        <v>362</v>
      </c>
      <c r="BP30" s="10">
        <v>121</v>
      </c>
      <c r="BQ30" s="10">
        <v>142</v>
      </c>
      <c r="BR30" s="10">
        <v>81</v>
      </c>
      <c r="BS30" s="10">
        <v>134</v>
      </c>
      <c r="BT30" s="10">
        <v>4699</v>
      </c>
      <c r="BU30" s="10">
        <v>1346</v>
      </c>
      <c r="BV30" s="10">
        <v>14061</v>
      </c>
      <c r="BW30" s="10">
        <v>2109</v>
      </c>
      <c r="BX30" s="10">
        <v>11711</v>
      </c>
      <c r="BY30" s="10">
        <v>1795</v>
      </c>
      <c r="BZ30" s="10">
        <v>29071</v>
      </c>
      <c r="CA30" s="10">
        <v>3095</v>
      </c>
      <c r="CB30" s="10">
        <v>622571</v>
      </c>
      <c r="CC30" s="10">
        <v>8208</v>
      </c>
      <c r="CD30" s="10">
        <v>558065</v>
      </c>
      <c r="CE30" s="10">
        <v>8301</v>
      </c>
      <c r="CF30" s="10">
        <v>493241</v>
      </c>
      <c r="CG30" s="10">
        <v>8368</v>
      </c>
      <c r="CH30" s="10">
        <v>64824</v>
      </c>
      <c r="CI30" s="10">
        <v>4436</v>
      </c>
      <c r="CJ30" s="10">
        <v>52404</v>
      </c>
      <c r="CK30" s="10">
        <v>4196</v>
      </c>
      <c r="CL30" s="10">
        <v>7180</v>
      </c>
      <c r="CM30" s="10">
        <v>1212</v>
      </c>
      <c r="CN30" s="10">
        <v>5240</v>
      </c>
      <c r="CO30" s="10">
        <v>1354</v>
      </c>
      <c r="CP30" s="10">
        <v>20143</v>
      </c>
      <c r="CQ30" s="10">
        <v>2695</v>
      </c>
      <c r="CR30" s="10">
        <v>19987</v>
      </c>
      <c r="CS30" s="10">
        <v>2706</v>
      </c>
      <c r="CT30" s="10">
        <v>0</v>
      </c>
      <c r="CU30" s="10">
        <v>210</v>
      </c>
      <c r="CV30" s="10">
        <v>96</v>
      </c>
      <c r="CW30" s="10">
        <v>116</v>
      </c>
      <c r="CX30" s="10">
        <v>0</v>
      </c>
      <c r="CY30" s="10">
        <v>210</v>
      </c>
      <c r="CZ30" s="10">
        <v>60</v>
      </c>
      <c r="DA30" s="10">
        <v>89</v>
      </c>
      <c r="DB30" s="10">
        <v>327</v>
      </c>
      <c r="DC30" s="10">
        <v>248</v>
      </c>
      <c r="DD30" s="10">
        <v>8690</v>
      </c>
      <c r="DE30" s="10">
        <v>1451</v>
      </c>
      <c r="DF30" s="10">
        <v>7207</v>
      </c>
      <c r="DG30" s="10">
        <v>1568</v>
      </c>
      <c r="DH30" s="10">
        <v>28139</v>
      </c>
      <c r="DI30" s="10">
        <v>2876</v>
      </c>
    </row>
    <row r="31" spans="1:113" x14ac:dyDescent="0.45">
      <c r="A31" s="1" t="s">
        <v>36</v>
      </c>
      <c r="B31" s="5" t="s">
        <v>5</v>
      </c>
      <c r="C31" s="5" t="s">
        <v>9</v>
      </c>
      <c r="D31" s="5" t="s">
        <v>7</v>
      </c>
      <c r="E31" s="6">
        <v>0.1</v>
      </c>
      <c r="F31" s="6">
        <v>0.10199999999999999</v>
      </c>
      <c r="G31" s="6">
        <v>0.10099999999999999</v>
      </c>
      <c r="I31" s="10" t="s">
        <v>192</v>
      </c>
      <c r="J31" s="10">
        <v>33</v>
      </c>
      <c r="K31" s="10" t="s">
        <v>36</v>
      </c>
      <c r="L31" s="11">
        <v>705515</v>
      </c>
      <c r="M31" s="10">
        <v>6959</v>
      </c>
      <c r="N31" s="10">
        <v>623063</v>
      </c>
      <c r="O31" s="10">
        <v>7393</v>
      </c>
      <c r="P31" s="10">
        <v>562580</v>
      </c>
      <c r="Q31" s="10">
        <v>7300</v>
      </c>
      <c r="R31" s="10">
        <v>60483</v>
      </c>
      <c r="S31" s="10">
        <v>4404</v>
      </c>
      <c r="T31" s="10">
        <v>48129</v>
      </c>
      <c r="U31" s="10">
        <v>4023</v>
      </c>
      <c r="V31" s="10">
        <v>8254</v>
      </c>
      <c r="W31" s="10">
        <v>1806</v>
      </c>
      <c r="X31" s="10">
        <v>4100</v>
      </c>
      <c r="Y31" s="10">
        <v>1065</v>
      </c>
      <c r="Z31" s="12">
        <v>6346</v>
      </c>
      <c r="AA31" s="10">
        <v>1605</v>
      </c>
      <c r="AB31" s="10">
        <v>5648</v>
      </c>
      <c r="AC31" s="10">
        <v>1532</v>
      </c>
      <c r="AD31" s="10">
        <v>12</v>
      </c>
      <c r="AE31" s="10">
        <v>22</v>
      </c>
      <c r="AF31" s="10">
        <v>77</v>
      </c>
      <c r="AG31" s="10">
        <v>89</v>
      </c>
      <c r="AH31" s="10">
        <v>561</v>
      </c>
      <c r="AI31" s="10">
        <v>354</v>
      </c>
      <c r="AJ31" s="10">
        <v>48</v>
      </c>
      <c r="AK31" s="10">
        <v>56</v>
      </c>
      <c r="AL31" s="13">
        <v>1993</v>
      </c>
      <c r="AM31" s="10">
        <v>731</v>
      </c>
      <c r="AN31" s="14">
        <v>22011</v>
      </c>
      <c r="AO31" s="10">
        <v>2519</v>
      </c>
      <c r="AP31" s="10">
        <v>8004</v>
      </c>
      <c r="AQ31" s="10">
        <v>1616</v>
      </c>
      <c r="AR31" s="10">
        <v>44098</v>
      </c>
      <c r="AS31" s="10">
        <v>3189</v>
      </c>
      <c r="AT31" s="10">
        <v>367275</v>
      </c>
      <c r="AU31" s="10">
        <v>5189</v>
      </c>
      <c r="AV31" s="10">
        <v>321919</v>
      </c>
      <c r="AW31" s="10">
        <v>5285</v>
      </c>
      <c r="AX31" s="10">
        <v>289134</v>
      </c>
      <c r="AY31" s="10">
        <v>5324</v>
      </c>
      <c r="AZ31" s="10">
        <v>32785</v>
      </c>
      <c r="BA31" s="10">
        <v>3485</v>
      </c>
      <c r="BB31" s="10">
        <v>26396</v>
      </c>
      <c r="BC31" s="10">
        <v>3227</v>
      </c>
      <c r="BD31" s="10">
        <v>4278</v>
      </c>
      <c r="BE31" s="10">
        <v>1266</v>
      </c>
      <c r="BF31" s="10">
        <v>2111</v>
      </c>
      <c r="BG31" s="10">
        <v>704</v>
      </c>
      <c r="BH31" s="10">
        <v>3769</v>
      </c>
      <c r="BI31" s="10">
        <v>1260</v>
      </c>
      <c r="BJ31" s="10">
        <v>3488</v>
      </c>
      <c r="BK31" s="10">
        <v>1216</v>
      </c>
      <c r="BL31" s="10">
        <v>0</v>
      </c>
      <c r="BM31" s="10">
        <v>187</v>
      </c>
      <c r="BN31" s="10">
        <v>15</v>
      </c>
      <c r="BO31" s="10">
        <v>27</v>
      </c>
      <c r="BP31" s="10">
        <v>266</v>
      </c>
      <c r="BQ31" s="10">
        <v>210</v>
      </c>
      <c r="BR31" s="10">
        <v>0</v>
      </c>
      <c r="BS31" s="10">
        <v>187</v>
      </c>
      <c r="BT31" s="10">
        <v>1569</v>
      </c>
      <c r="BU31" s="10">
        <v>626</v>
      </c>
      <c r="BV31" s="10">
        <v>10791</v>
      </c>
      <c r="BW31" s="10">
        <v>1819</v>
      </c>
      <c r="BX31" s="10">
        <v>4977</v>
      </c>
      <c r="BY31" s="10">
        <v>1176</v>
      </c>
      <c r="BZ31" s="10">
        <v>24250</v>
      </c>
      <c r="CA31" s="10">
        <v>2269</v>
      </c>
      <c r="CB31" s="10">
        <v>338240</v>
      </c>
      <c r="CC31" s="10">
        <v>4883</v>
      </c>
      <c r="CD31" s="10">
        <v>301144</v>
      </c>
      <c r="CE31" s="10">
        <v>5265</v>
      </c>
      <c r="CF31" s="10">
        <v>273446</v>
      </c>
      <c r="CG31" s="10">
        <v>5395</v>
      </c>
      <c r="CH31" s="10">
        <v>27698</v>
      </c>
      <c r="CI31" s="10">
        <v>2250</v>
      </c>
      <c r="CJ31" s="10">
        <v>21733</v>
      </c>
      <c r="CK31" s="10">
        <v>2015</v>
      </c>
      <c r="CL31" s="10">
        <v>3976</v>
      </c>
      <c r="CM31" s="10">
        <v>936</v>
      </c>
      <c r="CN31" s="10">
        <v>1989</v>
      </c>
      <c r="CO31" s="10">
        <v>704</v>
      </c>
      <c r="CP31" s="10">
        <v>2577</v>
      </c>
      <c r="CQ31" s="10">
        <v>757</v>
      </c>
      <c r="CR31" s="10">
        <v>2160</v>
      </c>
      <c r="CS31" s="10">
        <v>682</v>
      </c>
      <c r="CT31" s="10">
        <v>12</v>
      </c>
      <c r="CU31" s="10">
        <v>22</v>
      </c>
      <c r="CV31" s="10">
        <v>62</v>
      </c>
      <c r="CW31" s="10">
        <v>86</v>
      </c>
      <c r="CX31" s="10">
        <v>295</v>
      </c>
      <c r="CY31" s="10">
        <v>227</v>
      </c>
      <c r="CZ31" s="10">
        <v>48</v>
      </c>
      <c r="DA31" s="10">
        <v>56</v>
      </c>
      <c r="DB31" s="10">
        <v>424</v>
      </c>
      <c r="DC31" s="10">
        <v>394</v>
      </c>
      <c r="DD31" s="10">
        <v>11220</v>
      </c>
      <c r="DE31" s="10">
        <v>1661</v>
      </c>
      <c r="DF31" s="10">
        <v>3027</v>
      </c>
      <c r="DG31" s="10">
        <v>921</v>
      </c>
      <c r="DH31" s="10">
        <v>19848</v>
      </c>
      <c r="DI31" s="10">
        <v>2100</v>
      </c>
    </row>
    <row r="32" spans="1:113" x14ac:dyDescent="0.45">
      <c r="A32" s="1" t="s">
        <v>37</v>
      </c>
      <c r="B32" s="5" t="s">
        <v>5</v>
      </c>
      <c r="C32" s="5" t="s">
        <v>9</v>
      </c>
      <c r="D32" s="5" t="s">
        <v>7</v>
      </c>
      <c r="E32" s="6">
        <v>0.08</v>
      </c>
      <c r="F32" s="6">
        <v>8.3000000000000004E-2</v>
      </c>
      <c r="G32" s="6">
        <v>7.2000000000000008E-2</v>
      </c>
      <c r="I32" s="10" t="s">
        <v>193</v>
      </c>
      <c r="J32" s="10">
        <v>34</v>
      </c>
      <c r="K32" s="10" t="s">
        <v>37</v>
      </c>
      <c r="L32" s="11">
        <v>4328133</v>
      </c>
      <c r="M32" s="10">
        <v>21270</v>
      </c>
      <c r="N32" s="10">
        <v>3428571</v>
      </c>
      <c r="O32" s="10">
        <v>20905</v>
      </c>
      <c r="P32" s="10">
        <v>3063948</v>
      </c>
      <c r="Q32" s="10">
        <v>21798</v>
      </c>
      <c r="R32" s="10">
        <v>364623</v>
      </c>
      <c r="S32" s="10">
        <v>9650</v>
      </c>
      <c r="T32" s="10">
        <v>266327</v>
      </c>
      <c r="U32" s="10">
        <v>8459</v>
      </c>
      <c r="V32" s="10">
        <v>54640</v>
      </c>
      <c r="W32" s="10">
        <v>4461</v>
      </c>
      <c r="X32" s="10">
        <v>43656</v>
      </c>
      <c r="Y32" s="10">
        <v>4003</v>
      </c>
      <c r="Z32" s="12">
        <v>509502</v>
      </c>
      <c r="AA32" s="10">
        <v>10741</v>
      </c>
      <c r="AB32" s="10">
        <v>276952</v>
      </c>
      <c r="AC32" s="10">
        <v>9172</v>
      </c>
      <c r="AD32" s="10">
        <v>4518</v>
      </c>
      <c r="AE32" s="10">
        <v>1232</v>
      </c>
      <c r="AF32" s="10">
        <v>89306</v>
      </c>
      <c r="AG32" s="10">
        <v>4639</v>
      </c>
      <c r="AH32" s="10">
        <v>127901</v>
      </c>
      <c r="AI32" s="10">
        <v>6036</v>
      </c>
      <c r="AJ32" s="10">
        <v>10825</v>
      </c>
      <c r="AK32" s="10">
        <v>1572</v>
      </c>
      <c r="AL32" s="13">
        <v>12420</v>
      </c>
      <c r="AM32" s="10">
        <v>2175</v>
      </c>
      <c r="AN32" s="14">
        <v>123553</v>
      </c>
      <c r="AO32" s="10">
        <v>6868</v>
      </c>
      <c r="AP32" s="10">
        <v>63483</v>
      </c>
      <c r="AQ32" s="10">
        <v>5222</v>
      </c>
      <c r="AR32" s="10">
        <v>190604</v>
      </c>
      <c r="AS32" s="10">
        <v>6641</v>
      </c>
      <c r="AT32" s="10">
        <v>2292203</v>
      </c>
      <c r="AU32" s="10">
        <v>14308</v>
      </c>
      <c r="AV32" s="10">
        <v>1807812</v>
      </c>
      <c r="AW32" s="10">
        <v>14708</v>
      </c>
      <c r="AX32" s="10">
        <v>1610082</v>
      </c>
      <c r="AY32" s="10">
        <v>14875</v>
      </c>
      <c r="AZ32" s="10">
        <v>197730</v>
      </c>
      <c r="BA32" s="10">
        <v>7266</v>
      </c>
      <c r="BB32" s="10">
        <v>142141</v>
      </c>
      <c r="BC32" s="10">
        <v>6097</v>
      </c>
      <c r="BD32" s="10">
        <v>31038</v>
      </c>
      <c r="BE32" s="10">
        <v>3376</v>
      </c>
      <c r="BF32" s="10">
        <v>24551</v>
      </c>
      <c r="BG32" s="10">
        <v>2434</v>
      </c>
      <c r="BH32" s="10">
        <v>278548</v>
      </c>
      <c r="BI32" s="10">
        <v>7922</v>
      </c>
      <c r="BJ32" s="10">
        <v>141732</v>
      </c>
      <c r="BK32" s="10">
        <v>6876</v>
      </c>
      <c r="BL32" s="10">
        <v>2893</v>
      </c>
      <c r="BM32" s="10">
        <v>817</v>
      </c>
      <c r="BN32" s="10">
        <v>49894</v>
      </c>
      <c r="BO32" s="10">
        <v>3266</v>
      </c>
      <c r="BP32" s="10">
        <v>77729</v>
      </c>
      <c r="BQ32" s="10">
        <v>4223</v>
      </c>
      <c r="BR32" s="10">
        <v>6300</v>
      </c>
      <c r="BS32" s="10">
        <v>1304</v>
      </c>
      <c r="BT32" s="10">
        <v>9462</v>
      </c>
      <c r="BU32" s="10">
        <v>2185</v>
      </c>
      <c r="BV32" s="10">
        <v>62335</v>
      </c>
      <c r="BW32" s="10">
        <v>5108</v>
      </c>
      <c r="BX32" s="10">
        <v>36635</v>
      </c>
      <c r="BY32" s="10">
        <v>4140</v>
      </c>
      <c r="BZ32" s="10">
        <v>97411</v>
      </c>
      <c r="CA32" s="10">
        <v>5500</v>
      </c>
      <c r="CB32" s="10">
        <v>2035930</v>
      </c>
      <c r="CC32" s="10">
        <v>13093</v>
      </c>
      <c r="CD32" s="10">
        <v>1620759</v>
      </c>
      <c r="CE32" s="10">
        <v>13120</v>
      </c>
      <c r="CF32" s="10">
        <v>1453866</v>
      </c>
      <c r="CG32" s="10">
        <v>13162</v>
      </c>
      <c r="CH32" s="10">
        <v>166893</v>
      </c>
      <c r="CI32" s="10">
        <v>6093</v>
      </c>
      <c r="CJ32" s="10">
        <v>124186</v>
      </c>
      <c r="CK32" s="10">
        <v>5405</v>
      </c>
      <c r="CL32" s="10">
        <v>23602</v>
      </c>
      <c r="CM32" s="10">
        <v>2552</v>
      </c>
      <c r="CN32" s="10">
        <v>19105</v>
      </c>
      <c r="CO32" s="10">
        <v>2598</v>
      </c>
      <c r="CP32" s="10">
        <v>230954</v>
      </c>
      <c r="CQ32" s="10">
        <v>6934</v>
      </c>
      <c r="CR32" s="10">
        <v>135220</v>
      </c>
      <c r="CS32" s="10">
        <v>5638</v>
      </c>
      <c r="CT32" s="10">
        <v>1625</v>
      </c>
      <c r="CU32" s="10">
        <v>751</v>
      </c>
      <c r="CV32" s="10">
        <v>39412</v>
      </c>
      <c r="CW32" s="10">
        <v>2971</v>
      </c>
      <c r="CX32" s="10">
        <v>50172</v>
      </c>
      <c r="CY32" s="10">
        <v>3955</v>
      </c>
      <c r="CZ32" s="10">
        <v>4525</v>
      </c>
      <c r="DA32" s="10">
        <v>914</v>
      </c>
      <c r="DB32" s="10">
        <v>2958</v>
      </c>
      <c r="DC32" s="10">
        <v>921</v>
      </c>
      <c r="DD32" s="10">
        <v>61218</v>
      </c>
      <c r="DE32" s="10">
        <v>4151</v>
      </c>
      <c r="DF32" s="10">
        <v>26848</v>
      </c>
      <c r="DG32" s="10">
        <v>2849</v>
      </c>
      <c r="DH32" s="10">
        <v>93193</v>
      </c>
      <c r="DI32" s="10">
        <v>4483</v>
      </c>
    </row>
    <row r="33" spans="1:113" x14ac:dyDescent="0.45">
      <c r="A33" s="1" t="s">
        <v>38</v>
      </c>
      <c r="B33" s="5" t="s">
        <v>5</v>
      </c>
      <c r="C33" s="5" t="s">
        <v>9</v>
      </c>
      <c r="D33" s="5" t="s">
        <v>7</v>
      </c>
      <c r="E33" s="6">
        <v>0.09</v>
      </c>
      <c r="F33" s="6">
        <v>9.9000000000000005E-2</v>
      </c>
      <c r="G33" s="6">
        <v>9.9000000000000005E-2</v>
      </c>
      <c r="I33" s="10" t="s">
        <v>194</v>
      </c>
      <c r="J33" s="10">
        <v>35</v>
      </c>
      <c r="K33" s="10" t="s">
        <v>38</v>
      </c>
      <c r="L33" s="11">
        <v>877959</v>
      </c>
      <c r="M33" s="10">
        <v>9029</v>
      </c>
      <c r="N33" s="10">
        <v>785022</v>
      </c>
      <c r="O33" s="10">
        <v>9441</v>
      </c>
      <c r="P33" s="10">
        <v>702110</v>
      </c>
      <c r="Q33" s="10">
        <v>9176</v>
      </c>
      <c r="R33" s="10">
        <v>82912</v>
      </c>
      <c r="S33" s="10">
        <v>5401</v>
      </c>
      <c r="T33" s="10">
        <v>60148</v>
      </c>
      <c r="U33" s="10">
        <v>5115</v>
      </c>
      <c r="V33" s="10">
        <v>14817</v>
      </c>
      <c r="W33" s="10">
        <v>2434</v>
      </c>
      <c r="X33" s="10">
        <v>7947</v>
      </c>
      <c r="Y33" s="10">
        <v>1559</v>
      </c>
      <c r="Z33" s="12">
        <v>12460</v>
      </c>
      <c r="AA33" s="10">
        <v>2085</v>
      </c>
      <c r="AB33" s="10">
        <v>10821</v>
      </c>
      <c r="AC33" s="10">
        <v>2045</v>
      </c>
      <c r="AD33" s="10">
        <v>99</v>
      </c>
      <c r="AE33" s="10">
        <v>135</v>
      </c>
      <c r="AF33" s="10">
        <v>256</v>
      </c>
      <c r="AG33" s="10">
        <v>219</v>
      </c>
      <c r="AH33" s="10">
        <v>1284</v>
      </c>
      <c r="AI33" s="10">
        <v>467</v>
      </c>
      <c r="AJ33" s="10">
        <v>0</v>
      </c>
      <c r="AK33" s="10">
        <v>195</v>
      </c>
      <c r="AL33" s="13">
        <v>6307</v>
      </c>
      <c r="AM33" s="10">
        <v>1714</v>
      </c>
      <c r="AN33" s="14">
        <v>19839</v>
      </c>
      <c r="AO33" s="10">
        <v>3027</v>
      </c>
      <c r="AP33" s="10">
        <v>9640</v>
      </c>
      <c r="AQ33" s="10">
        <v>1625</v>
      </c>
      <c r="AR33" s="10">
        <v>44691</v>
      </c>
      <c r="AS33" s="10">
        <v>4259</v>
      </c>
      <c r="AT33" s="10">
        <v>457742</v>
      </c>
      <c r="AU33" s="10">
        <v>5988</v>
      </c>
      <c r="AV33" s="10">
        <v>405483</v>
      </c>
      <c r="AW33" s="10">
        <v>6560</v>
      </c>
      <c r="AX33" s="10">
        <v>364539</v>
      </c>
      <c r="AY33" s="10">
        <v>6973</v>
      </c>
      <c r="AZ33" s="10">
        <v>40944</v>
      </c>
      <c r="BA33" s="10">
        <v>3604</v>
      </c>
      <c r="BB33" s="10">
        <v>29895</v>
      </c>
      <c r="BC33" s="10">
        <v>3033</v>
      </c>
      <c r="BD33" s="10">
        <v>7129</v>
      </c>
      <c r="BE33" s="10">
        <v>1602</v>
      </c>
      <c r="BF33" s="10">
        <v>3920</v>
      </c>
      <c r="BG33" s="10">
        <v>1059</v>
      </c>
      <c r="BH33" s="10">
        <v>7379</v>
      </c>
      <c r="BI33" s="10">
        <v>1616</v>
      </c>
      <c r="BJ33" s="10">
        <v>6322</v>
      </c>
      <c r="BK33" s="10">
        <v>1565</v>
      </c>
      <c r="BL33" s="10">
        <v>99</v>
      </c>
      <c r="BM33" s="10">
        <v>135</v>
      </c>
      <c r="BN33" s="10">
        <v>188</v>
      </c>
      <c r="BO33" s="10">
        <v>190</v>
      </c>
      <c r="BP33" s="10">
        <v>770</v>
      </c>
      <c r="BQ33" s="10">
        <v>401</v>
      </c>
      <c r="BR33" s="10">
        <v>0</v>
      </c>
      <c r="BS33" s="10">
        <v>195</v>
      </c>
      <c r="BT33" s="10">
        <v>5047</v>
      </c>
      <c r="BU33" s="10">
        <v>1686</v>
      </c>
      <c r="BV33" s="10">
        <v>12470</v>
      </c>
      <c r="BW33" s="10">
        <v>2209</v>
      </c>
      <c r="BX33" s="10">
        <v>6547</v>
      </c>
      <c r="BY33" s="10">
        <v>1433</v>
      </c>
      <c r="BZ33" s="10">
        <v>20816</v>
      </c>
      <c r="CA33" s="10">
        <v>2851</v>
      </c>
      <c r="CB33" s="10">
        <v>420217</v>
      </c>
      <c r="CC33" s="10">
        <v>6990</v>
      </c>
      <c r="CD33" s="10">
        <v>379539</v>
      </c>
      <c r="CE33" s="10">
        <v>6531</v>
      </c>
      <c r="CF33" s="10">
        <v>337571</v>
      </c>
      <c r="CG33" s="10">
        <v>6147</v>
      </c>
      <c r="CH33" s="10">
        <v>41968</v>
      </c>
      <c r="CI33" s="10">
        <v>3082</v>
      </c>
      <c r="CJ33" s="10">
        <v>30253</v>
      </c>
      <c r="CK33" s="10">
        <v>3260</v>
      </c>
      <c r="CL33" s="10">
        <v>7688</v>
      </c>
      <c r="CM33" s="10">
        <v>1506</v>
      </c>
      <c r="CN33" s="10">
        <v>4027</v>
      </c>
      <c r="CO33" s="10">
        <v>1045</v>
      </c>
      <c r="CP33" s="10">
        <v>5081</v>
      </c>
      <c r="CQ33" s="10">
        <v>1208</v>
      </c>
      <c r="CR33" s="10">
        <v>4499</v>
      </c>
      <c r="CS33" s="10">
        <v>1206</v>
      </c>
      <c r="CT33" s="10">
        <v>0</v>
      </c>
      <c r="CU33" s="10">
        <v>195</v>
      </c>
      <c r="CV33" s="10">
        <v>68</v>
      </c>
      <c r="CW33" s="10">
        <v>113</v>
      </c>
      <c r="CX33" s="10">
        <v>514</v>
      </c>
      <c r="CY33" s="10">
        <v>288</v>
      </c>
      <c r="CZ33" s="10">
        <v>0</v>
      </c>
      <c r="DA33" s="10">
        <v>195</v>
      </c>
      <c r="DB33" s="10">
        <v>1260</v>
      </c>
      <c r="DC33" s="10">
        <v>453</v>
      </c>
      <c r="DD33" s="10">
        <v>7369</v>
      </c>
      <c r="DE33" s="10">
        <v>1385</v>
      </c>
      <c r="DF33" s="10">
        <v>3093</v>
      </c>
      <c r="DG33" s="10">
        <v>830</v>
      </c>
      <c r="DH33" s="10">
        <v>23875</v>
      </c>
      <c r="DI33" s="10">
        <v>2697</v>
      </c>
    </row>
    <row r="34" spans="1:113" x14ac:dyDescent="0.45">
      <c r="A34" s="1" t="s">
        <v>39</v>
      </c>
      <c r="B34" s="5" t="s">
        <v>5</v>
      </c>
      <c r="C34" s="5" t="s">
        <v>9</v>
      </c>
      <c r="D34" s="5" t="s">
        <v>7</v>
      </c>
      <c r="E34" s="6">
        <v>0.09</v>
      </c>
      <c r="F34" s="6">
        <v>0.107</v>
      </c>
      <c r="G34" s="6">
        <v>9.9000000000000005E-2</v>
      </c>
      <c r="I34" s="10" t="s">
        <v>195</v>
      </c>
      <c r="J34" s="10">
        <v>36</v>
      </c>
      <c r="K34" s="10" t="s">
        <v>39</v>
      </c>
      <c r="L34" s="11">
        <v>9291557</v>
      </c>
      <c r="M34" s="10">
        <v>26473</v>
      </c>
      <c r="N34" s="10">
        <v>5494644</v>
      </c>
      <c r="O34" s="10">
        <v>28282</v>
      </c>
      <c r="P34" s="10">
        <v>4888039</v>
      </c>
      <c r="Q34" s="10">
        <v>27150</v>
      </c>
      <c r="R34" s="10">
        <v>606605</v>
      </c>
      <c r="S34" s="10">
        <v>15551</v>
      </c>
      <c r="T34" s="10">
        <v>459966</v>
      </c>
      <c r="U34" s="10">
        <v>14044</v>
      </c>
      <c r="V34" s="10">
        <v>77858</v>
      </c>
      <c r="W34" s="10">
        <v>4978</v>
      </c>
      <c r="X34" s="10">
        <v>68781</v>
      </c>
      <c r="Y34" s="10">
        <v>4882</v>
      </c>
      <c r="Z34" s="12">
        <v>2636851</v>
      </c>
      <c r="AA34" s="10">
        <v>24680</v>
      </c>
      <c r="AB34" s="10">
        <v>536863</v>
      </c>
      <c r="AC34" s="10">
        <v>12357</v>
      </c>
      <c r="AD34" s="10">
        <v>9710</v>
      </c>
      <c r="AE34" s="10">
        <v>2170</v>
      </c>
      <c r="AF34" s="10">
        <v>1815976</v>
      </c>
      <c r="AG34" s="10">
        <v>21074</v>
      </c>
      <c r="AH34" s="10">
        <v>262260</v>
      </c>
      <c r="AI34" s="10">
        <v>8689</v>
      </c>
      <c r="AJ34" s="10">
        <v>12042</v>
      </c>
      <c r="AK34" s="10">
        <v>2041</v>
      </c>
      <c r="AL34" s="13">
        <v>66595</v>
      </c>
      <c r="AM34" s="10">
        <v>4319</v>
      </c>
      <c r="AN34" s="14">
        <v>577983</v>
      </c>
      <c r="AO34" s="10">
        <v>13519</v>
      </c>
      <c r="AP34" s="10">
        <v>115271</v>
      </c>
      <c r="AQ34" s="10">
        <v>6197</v>
      </c>
      <c r="AR34" s="10">
        <v>400213</v>
      </c>
      <c r="AS34" s="10">
        <v>12682</v>
      </c>
      <c r="AT34" s="10">
        <v>4827517</v>
      </c>
      <c r="AU34" s="10">
        <v>21186</v>
      </c>
      <c r="AV34" s="10">
        <v>2923042</v>
      </c>
      <c r="AW34" s="10">
        <v>20662</v>
      </c>
      <c r="AX34" s="10">
        <v>2605227</v>
      </c>
      <c r="AY34" s="10">
        <v>18192</v>
      </c>
      <c r="AZ34" s="10">
        <v>317815</v>
      </c>
      <c r="BA34" s="10">
        <v>9632</v>
      </c>
      <c r="BB34" s="10">
        <v>236064</v>
      </c>
      <c r="BC34" s="10">
        <v>8326</v>
      </c>
      <c r="BD34" s="10">
        <v>43612</v>
      </c>
      <c r="BE34" s="10">
        <v>3729</v>
      </c>
      <c r="BF34" s="10">
        <v>38139</v>
      </c>
      <c r="BG34" s="10">
        <v>3171</v>
      </c>
      <c r="BH34" s="10">
        <v>1299587</v>
      </c>
      <c r="BI34" s="10">
        <v>17167</v>
      </c>
      <c r="BJ34" s="10">
        <v>221503</v>
      </c>
      <c r="BK34" s="10">
        <v>8501</v>
      </c>
      <c r="BL34" s="10">
        <v>3599</v>
      </c>
      <c r="BM34" s="10">
        <v>1018</v>
      </c>
      <c r="BN34" s="10">
        <v>912272</v>
      </c>
      <c r="BO34" s="10">
        <v>14053</v>
      </c>
      <c r="BP34" s="10">
        <v>155998</v>
      </c>
      <c r="BQ34" s="10">
        <v>6908</v>
      </c>
      <c r="BR34" s="10">
        <v>6215</v>
      </c>
      <c r="BS34" s="10">
        <v>1278</v>
      </c>
      <c r="BT34" s="10">
        <v>47936</v>
      </c>
      <c r="BU34" s="10">
        <v>3666</v>
      </c>
      <c r="BV34" s="10">
        <v>289610</v>
      </c>
      <c r="BW34" s="10">
        <v>9258</v>
      </c>
      <c r="BX34" s="10">
        <v>63758</v>
      </c>
      <c r="BY34" s="10">
        <v>4711</v>
      </c>
      <c r="BZ34" s="10">
        <v>203584</v>
      </c>
      <c r="CA34" s="10">
        <v>8263</v>
      </c>
      <c r="CB34" s="10">
        <v>4464040</v>
      </c>
      <c r="CC34" s="10">
        <v>19376</v>
      </c>
      <c r="CD34" s="10">
        <v>2571602</v>
      </c>
      <c r="CE34" s="10">
        <v>19478</v>
      </c>
      <c r="CF34" s="10">
        <v>2282812</v>
      </c>
      <c r="CG34" s="10">
        <v>18919</v>
      </c>
      <c r="CH34" s="10">
        <v>288790</v>
      </c>
      <c r="CI34" s="10">
        <v>9698</v>
      </c>
      <c r="CJ34" s="10">
        <v>223902</v>
      </c>
      <c r="CK34" s="10">
        <v>8073</v>
      </c>
      <c r="CL34" s="10">
        <v>34246</v>
      </c>
      <c r="CM34" s="10">
        <v>2724</v>
      </c>
      <c r="CN34" s="10">
        <v>30642</v>
      </c>
      <c r="CO34" s="10">
        <v>3303</v>
      </c>
      <c r="CP34" s="10">
        <v>1337264</v>
      </c>
      <c r="CQ34" s="10">
        <v>16953</v>
      </c>
      <c r="CR34" s="10">
        <v>315360</v>
      </c>
      <c r="CS34" s="10">
        <v>8402</v>
      </c>
      <c r="CT34" s="10">
        <v>6111</v>
      </c>
      <c r="CU34" s="10">
        <v>1575</v>
      </c>
      <c r="CV34" s="10">
        <v>903704</v>
      </c>
      <c r="CW34" s="10">
        <v>14189</v>
      </c>
      <c r="CX34" s="10">
        <v>106262</v>
      </c>
      <c r="CY34" s="10">
        <v>4563</v>
      </c>
      <c r="CZ34" s="10">
        <v>5827</v>
      </c>
      <c r="DA34" s="10">
        <v>1189</v>
      </c>
      <c r="DB34" s="10">
        <v>18659</v>
      </c>
      <c r="DC34" s="10">
        <v>2177</v>
      </c>
      <c r="DD34" s="10">
        <v>288373</v>
      </c>
      <c r="DE34" s="10">
        <v>9641</v>
      </c>
      <c r="DF34" s="10">
        <v>51513</v>
      </c>
      <c r="DG34" s="10">
        <v>3426</v>
      </c>
      <c r="DH34" s="10">
        <v>196629</v>
      </c>
      <c r="DI34" s="10">
        <v>7532</v>
      </c>
    </row>
    <row r="35" spans="1:113" x14ac:dyDescent="0.45">
      <c r="A35" s="1" t="s">
        <v>40</v>
      </c>
      <c r="B35" s="5" t="s">
        <v>5</v>
      </c>
      <c r="C35" s="5" t="s">
        <v>9</v>
      </c>
      <c r="D35" s="5" t="s">
        <v>7</v>
      </c>
      <c r="E35" s="6">
        <v>0.08</v>
      </c>
      <c r="F35" s="6">
        <v>7.8E-2</v>
      </c>
      <c r="G35" s="6">
        <v>8.199999999999999E-2</v>
      </c>
      <c r="I35" s="10" t="s">
        <v>196</v>
      </c>
      <c r="J35" s="10">
        <v>37</v>
      </c>
      <c r="K35" s="10" t="s">
        <v>40</v>
      </c>
      <c r="L35" s="11">
        <v>4626006</v>
      </c>
      <c r="M35" s="10">
        <v>20643</v>
      </c>
      <c r="N35" s="10">
        <v>4186472</v>
      </c>
      <c r="O35" s="10">
        <v>20106</v>
      </c>
      <c r="P35" s="10">
        <v>3763121</v>
      </c>
      <c r="Q35" s="10">
        <v>20164</v>
      </c>
      <c r="R35" s="10">
        <v>423351</v>
      </c>
      <c r="S35" s="10">
        <v>11949</v>
      </c>
      <c r="T35" s="10">
        <v>319940</v>
      </c>
      <c r="U35" s="10">
        <v>11046</v>
      </c>
      <c r="V35" s="10">
        <v>60716</v>
      </c>
      <c r="W35" s="10">
        <v>5184</v>
      </c>
      <c r="X35" s="10">
        <v>42695</v>
      </c>
      <c r="Y35" s="10">
        <v>4472</v>
      </c>
      <c r="Z35" s="12">
        <v>47899</v>
      </c>
      <c r="AA35" s="10">
        <v>4227</v>
      </c>
      <c r="AB35" s="10">
        <v>42539</v>
      </c>
      <c r="AC35" s="10">
        <v>3786</v>
      </c>
      <c r="AD35" s="10">
        <v>671</v>
      </c>
      <c r="AE35" s="10">
        <v>521</v>
      </c>
      <c r="AF35" s="10">
        <v>2894</v>
      </c>
      <c r="AG35" s="10">
        <v>1000</v>
      </c>
      <c r="AH35" s="10">
        <v>1440</v>
      </c>
      <c r="AI35" s="10">
        <v>733</v>
      </c>
      <c r="AJ35" s="10">
        <v>355</v>
      </c>
      <c r="AK35" s="10">
        <v>246</v>
      </c>
      <c r="AL35" s="13">
        <v>9183</v>
      </c>
      <c r="AM35" s="10">
        <v>1707</v>
      </c>
      <c r="AN35" s="14">
        <v>79649</v>
      </c>
      <c r="AO35" s="10">
        <v>5125</v>
      </c>
      <c r="AP35" s="10">
        <v>52839</v>
      </c>
      <c r="AQ35" s="10">
        <v>4340</v>
      </c>
      <c r="AR35" s="10">
        <v>249964</v>
      </c>
      <c r="AS35" s="10">
        <v>9336</v>
      </c>
      <c r="AT35" s="10">
        <v>2424296</v>
      </c>
      <c r="AU35" s="10">
        <v>13917</v>
      </c>
      <c r="AV35" s="10">
        <v>2182862</v>
      </c>
      <c r="AW35" s="10">
        <v>15329</v>
      </c>
      <c r="AX35" s="10">
        <v>1943973</v>
      </c>
      <c r="AY35" s="10">
        <v>14634</v>
      </c>
      <c r="AZ35" s="10">
        <v>238889</v>
      </c>
      <c r="BA35" s="10">
        <v>8154</v>
      </c>
      <c r="BB35" s="10">
        <v>175899</v>
      </c>
      <c r="BC35" s="10">
        <v>7909</v>
      </c>
      <c r="BD35" s="10">
        <v>34723</v>
      </c>
      <c r="BE35" s="10">
        <v>4026</v>
      </c>
      <c r="BF35" s="10">
        <v>28267</v>
      </c>
      <c r="BG35" s="10">
        <v>3525</v>
      </c>
      <c r="BH35" s="10">
        <v>26039</v>
      </c>
      <c r="BI35" s="10">
        <v>2694</v>
      </c>
      <c r="BJ35" s="10">
        <v>23121</v>
      </c>
      <c r="BK35" s="10">
        <v>2647</v>
      </c>
      <c r="BL35" s="10">
        <v>596</v>
      </c>
      <c r="BM35" s="10">
        <v>505</v>
      </c>
      <c r="BN35" s="10">
        <v>1444</v>
      </c>
      <c r="BO35" s="10">
        <v>739</v>
      </c>
      <c r="BP35" s="10">
        <v>821</v>
      </c>
      <c r="BQ35" s="10">
        <v>578</v>
      </c>
      <c r="BR35" s="10">
        <v>57</v>
      </c>
      <c r="BS35" s="10">
        <v>97</v>
      </c>
      <c r="BT35" s="10">
        <v>6864</v>
      </c>
      <c r="BU35" s="10">
        <v>1472</v>
      </c>
      <c r="BV35" s="10">
        <v>49802</v>
      </c>
      <c r="BW35" s="10">
        <v>3895</v>
      </c>
      <c r="BX35" s="10">
        <v>34083</v>
      </c>
      <c r="BY35" s="10">
        <v>3344</v>
      </c>
      <c r="BZ35" s="10">
        <v>124646</v>
      </c>
      <c r="CA35" s="10">
        <v>5936</v>
      </c>
      <c r="CB35" s="10">
        <v>2201710</v>
      </c>
      <c r="CC35" s="10">
        <v>17154</v>
      </c>
      <c r="CD35" s="10">
        <v>2003610</v>
      </c>
      <c r="CE35" s="10">
        <v>15538</v>
      </c>
      <c r="CF35" s="10">
        <v>1819148</v>
      </c>
      <c r="CG35" s="10">
        <v>15169</v>
      </c>
      <c r="CH35" s="10">
        <v>184462</v>
      </c>
      <c r="CI35" s="10">
        <v>7536</v>
      </c>
      <c r="CJ35" s="10">
        <v>144041</v>
      </c>
      <c r="CK35" s="10">
        <v>6589</v>
      </c>
      <c r="CL35" s="10">
        <v>25993</v>
      </c>
      <c r="CM35" s="10">
        <v>2472</v>
      </c>
      <c r="CN35" s="10">
        <v>14428</v>
      </c>
      <c r="CO35" s="10">
        <v>2267</v>
      </c>
      <c r="CP35" s="10">
        <v>21860</v>
      </c>
      <c r="CQ35" s="10">
        <v>2834</v>
      </c>
      <c r="CR35" s="10">
        <v>19418</v>
      </c>
      <c r="CS35" s="10">
        <v>2682</v>
      </c>
      <c r="CT35" s="10">
        <v>75</v>
      </c>
      <c r="CU35" s="10">
        <v>86</v>
      </c>
      <c r="CV35" s="10">
        <v>1450</v>
      </c>
      <c r="CW35" s="10">
        <v>708</v>
      </c>
      <c r="CX35" s="10">
        <v>619</v>
      </c>
      <c r="CY35" s="10">
        <v>376</v>
      </c>
      <c r="CZ35" s="10">
        <v>298</v>
      </c>
      <c r="DA35" s="10">
        <v>227</v>
      </c>
      <c r="DB35" s="10">
        <v>2319</v>
      </c>
      <c r="DC35" s="10">
        <v>860</v>
      </c>
      <c r="DD35" s="10">
        <v>29847</v>
      </c>
      <c r="DE35" s="10">
        <v>2891</v>
      </c>
      <c r="DF35" s="10">
        <v>18756</v>
      </c>
      <c r="DG35" s="10">
        <v>2338</v>
      </c>
      <c r="DH35" s="10">
        <v>125318</v>
      </c>
      <c r="DI35" s="10">
        <v>5826</v>
      </c>
    </row>
    <row r="36" spans="1:113" x14ac:dyDescent="0.45">
      <c r="A36" s="1" t="s">
        <v>41</v>
      </c>
      <c r="B36" s="5" t="s">
        <v>5</v>
      </c>
      <c r="C36" s="5" t="s">
        <v>9</v>
      </c>
      <c r="D36" s="5" t="s">
        <v>7</v>
      </c>
      <c r="E36" s="6">
        <v>0.08</v>
      </c>
      <c r="F36" s="6">
        <v>8.6999999999999994E-2</v>
      </c>
      <c r="G36" s="6">
        <v>0.09</v>
      </c>
      <c r="I36" s="10" t="s">
        <v>197</v>
      </c>
      <c r="J36" s="10">
        <v>38</v>
      </c>
      <c r="K36" s="10" t="s">
        <v>41</v>
      </c>
      <c r="L36" s="11">
        <v>406027</v>
      </c>
      <c r="M36" s="10">
        <v>5000</v>
      </c>
      <c r="N36" s="10">
        <v>365895</v>
      </c>
      <c r="O36" s="10">
        <v>5207</v>
      </c>
      <c r="P36" s="10">
        <v>325505</v>
      </c>
      <c r="Q36" s="10">
        <v>5607</v>
      </c>
      <c r="R36" s="10">
        <v>40390</v>
      </c>
      <c r="S36" s="10">
        <v>3464</v>
      </c>
      <c r="T36" s="10">
        <v>28642</v>
      </c>
      <c r="U36" s="10">
        <v>2802</v>
      </c>
      <c r="V36" s="10">
        <v>7567</v>
      </c>
      <c r="W36" s="10">
        <v>1491</v>
      </c>
      <c r="X36" s="10">
        <v>4181</v>
      </c>
      <c r="Y36" s="10">
        <v>1343</v>
      </c>
      <c r="Z36" s="12">
        <v>2140</v>
      </c>
      <c r="AA36" s="10">
        <v>896</v>
      </c>
      <c r="AB36" s="10">
        <v>1820</v>
      </c>
      <c r="AC36" s="10">
        <v>890</v>
      </c>
      <c r="AD36" s="10">
        <v>46</v>
      </c>
      <c r="AE36" s="10">
        <v>57</v>
      </c>
      <c r="AF36" s="10">
        <v>62</v>
      </c>
      <c r="AG36" s="10">
        <v>84</v>
      </c>
      <c r="AH36" s="10">
        <v>174</v>
      </c>
      <c r="AI36" s="10">
        <v>254</v>
      </c>
      <c r="AJ36" s="10">
        <v>38</v>
      </c>
      <c r="AK36" s="10">
        <v>41</v>
      </c>
      <c r="AL36" s="13">
        <v>2358</v>
      </c>
      <c r="AM36" s="10">
        <v>1020</v>
      </c>
      <c r="AN36" s="14">
        <v>11933</v>
      </c>
      <c r="AO36" s="10">
        <v>1845</v>
      </c>
      <c r="AP36" s="10">
        <v>2906</v>
      </c>
      <c r="AQ36" s="10">
        <v>975</v>
      </c>
      <c r="AR36" s="10">
        <v>20795</v>
      </c>
      <c r="AS36" s="10">
        <v>1868</v>
      </c>
      <c r="AT36" s="10">
        <v>222541</v>
      </c>
      <c r="AU36" s="10">
        <v>3599</v>
      </c>
      <c r="AV36" s="10">
        <v>200490</v>
      </c>
      <c r="AW36" s="10">
        <v>3094</v>
      </c>
      <c r="AX36" s="10">
        <v>178731</v>
      </c>
      <c r="AY36" s="10">
        <v>3475</v>
      </c>
      <c r="AZ36" s="10">
        <v>21759</v>
      </c>
      <c r="BA36" s="10">
        <v>2469</v>
      </c>
      <c r="BB36" s="10">
        <v>16414</v>
      </c>
      <c r="BC36" s="10">
        <v>2306</v>
      </c>
      <c r="BD36" s="10">
        <v>3219</v>
      </c>
      <c r="BE36" s="10">
        <v>872</v>
      </c>
      <c r="BF36" s="10">
        <v>2126</v>
      </c>
      <c r="BG36" s="10">
        <v>824</v>
      </c>
      <c r="BH36" s="10">
        <v>1289</v>
      </c>
      <c r="BI36" s="10">
        <v>502</v>
      </c>
      <c r="BJ36" s="10">
        <v>1058</v>
      </c>
      <c r="BK36" s="10">
        <v>465</v>
      </c>
      <c r="BL36" s="10">
        <v>14</v>
      </c>
      <c r="BM36" s="10">
        <v>25</v>
      </c>
      <c r="BN36" s="10">
        <v>15</v>
      </c>
      <c r="BO36" s="10">
        <v>26</v>
      </c>
      <c r="BP36" s="10">
        <v>174</v>
      </c>
      <c r="BQ36" s="10">
        <v>254</v>
      </c>
      <c r="BR36" s="10">
        <v>28</v>
      </c>
      <c r="BS36" s="10">
        <v>37</v>
      </c>
      <c r="BT36" s="10">
        <v>1495</v>
      </c>
      <c r="BU36" s="10">
        <v>512</v>
      </c>
      <c r="BV36" s="10">
        <v>6234</v>
      </c>
      <c r="BW36" s="10">
        <v>1179</v>
      </c>
      <c r="BX36" s="10">
        <v>1643</v>
      </c>
      <c r="BY36" s="10">
        <v>619</v>
      </c>
      <c r="BZ36" s="10">
        <v>11390</v>
      </c>
      <c r="CA36" s="10">
        <v>1412</v>
      </c>
      <c r="CB36" s="10">
        <v>183486</v>
      </c>
      <c r="CC36" s="10">
        <v>3927</v>
      </c>
      <c r="CD36" s="10">
        <v>165405</v>
      </c>
      <c r="CE36" s="10">
        <v>4054</v>
      </c>
      <c r="CF36" s="10">
        <v>146774</v>
      </c>
      <c r="CG36" s="10">
        <v>4210</v>
      </c>
      <c r="CH36" s="10">
        <v>18631</v>
      </c>
      <c r="CI36" s="10">
        <v>1916</v>
      </c>
      <c r="CJ36" s="10">
        <v>12228</v>
      </c>
      <c r="CK36" s="10">
        <v>1542</v>
      </c>
      <c r="CL36" s="10">
        <v>4348</v>
      </c>
      <c r="CM36" s="10">
        <v>1159</v>
      </c>
      <c r="CN36" s="10">
        <v>2055</v>
      </c>
      <c r="CO36" s="10">
        <v>847</v>
      </c>
      <c r="CP36" s="10">
        <v>851</v>
      </c>
      <c r="CQ36" s="10">
        <v>556</v>
      </c>
      <c r="CR36" s="10">
        <v>762</v>
      </c>
      <c r="CS36" s="10">
        <v>545</v>
      </c>
      <c r="CT36" s="10">
        <v>32</v>
      </c>
      <c r="CU36" s="10">
        <v>54</v>
      </c>
      <c r="CV36" s="10">
        <v>47</v>
      </c>
      <c r="CW36" s="10">
        <v>77</v>
      </c>
      <c r="CX36" s="10">
        <v>0</v>
      </c>
      <c r="CY36" s="10">
        <v>155</v>
      </c>
      <c r="CZ36" s="10">
        <v>10</v>
      </c>
      <c r="DA36" s="10">
        <v>18</v>
      </c>
      <c r="DB36" s="10">
        <v>863</v>
      </c>
      <c r="DC36" s="10">
        <v>756</v>
      </c>
      <c r="DD36" s="10">
        <v>5699</v>
      </c>
      <c r="DE36" s="10">
        <v>1163</v>
      </c>
      <c r="DF36" s="10">
        <v>1263</v>
      </c>
      <c r="DG36" s="10">
        <v>712</v>
      </c>
      <c r="DH36" s="10">
        <v>9405</v>
      </c>
      <c r="DI36" s="10">
        <v>1266</v>
      </c>
    </row>
    <row r="37" spans="1:113" x14ac:dyDescent="0.45">
      <c r="A37" s="1" t="s">
        <v>42</v>
      </c>
      <c r="B37" s="5" t="s">
        <v>5</v>
      </c>
      <c r="C37" s="5" t="s">
        <v>9</v>
      </c>
      <c r="D37" s="5" t="s">
        <v>7</v>
      </c>
      <c r="E37" s="6">
        <v>0.09</v>
      </c>
      <c r="F37" s="6">
        <v>0.10800000000000001</v>
      </c>
      <c r="G37" s="6">
        <v>0.1</v>
      </c>
      <c r="I37" s="10" t="s">
        <v>198</v>
      </c>
      <c r="J37" s="10">
        <v>39</v>
      </c>
      <c r="K37" s="10" t="s">
        <v>42</v>
      </c>
      <c r="L37" s="11">
        <v>5435982</v>
      </c>
      <c r="M37" s="10">
        <v>22752</v>
      </c>
      <c r="N37" s="10">
        <v>4922182</v>
      </c>
      <c r="O37" s="10">
        <v>23899</v>
      </c>
      <c r="P37" s="10">
        <v>4515268</v>
      </c>
      <c r="Q37" s="10">
        <v>26031</v>
      </c>
      <c r="R37" s="10">
        <v>406914</v>
      </c>
      <c r="S37" s="10">
        <v>12428</v>
      </c>
      <c r="T37" s="10">
        <v>318233</v>
      </c>
      <c r="U37" s="10">
        <v>11011</v>
      </c>
      <c r="V37" s="10">
        <v>50145</v>
      </c>
      <c r="W37" s="10">
        <v>4325</v>
      </c>
      <c r="X37" s="10">
        <v>38536</v>
      </c>
      <c r="Y37" s="10">
        <v>4184</v>
      </c>
      <c r="Z37" s="12">
        <v>86890</v>
      </c>
      <c r="AA37" s="10">
        <v>4489</v>
      </c>
      <c r="AB37" s="10">
        <v>82506</v>
      </c>
      <c r="AC37" s="10">
        <v>4439</v>
      </c>
      <c r="AD37" s="10">
        <v>620</v>
      </c>
      <c r="AE37" s="10">
        <v>317</v>
      </c>
      <c r="AF37" s="10">
        <v>2757</v>
      </c>
      <c r="AG37" s="10">
        <v>777</v>
      </c>
      <c r="AH37" s="10">
        <v>615</v>
      </c>
      <c r="AI37" s="10">
        <v>334</v>
      </c>
      <c r="AJ37" s="10">
        <v>392</v>
      </c>
      <c r="AK37" s="10">
        <v>255</v>
      </c>
      <c r="AL37" s="13">
        <v>16758</v>
      </c>
      <c r="AM37" s="10">
        <v>2056</v>
      </c>
      <c r="AN37" s="14">
        <v>127034</v>
      </c>
      <c r="AO37" s="10">
        <v>5341</v>
      </c>
      <c r="AP37" s="10">
        <v>48778</v>
      </c>
      <c r="AQ37" s="10">
        <v>3877</v>
      </c>
      <c r="AR37" s="10">
        <v>234340</v>
      </c>
      <c r="AS37" s="10">
        <v>7750</v>
      </c>
      <c r="AT37" s="10">
        <v>2830189</v>
      </c>
      <c r="AU37" s="10">
        <v>16049</v>
      </c>
      <c r="AV37" s="10">
        <v>2555543</v>
      </c>
      <c r="AW37" s="10">
        <v>16777</v>
      </c>
      <c r="AX37" s="10">
        <v>2341929</v>
      </c>
      <c r="AY37" s="10">
        <v>17913</v>
      </c>
      <c r="AZ37" s="10">
        <v>213614</v>
      </c>
      <c r="BA37" s="10">
        <v>8824</v>
      </c>
      <c r="BB37" s="10">
        <v>165229</v>
      </c>
      <c r="BC37" s="10">
        <v>7966</v>
      </c>
      <c r="BD37" s="10">
        <v>26126</v>
      </c>
      <c r="BE37" s="10">
        <v>3360</v>
      </c>
      <c r="BF37" s="10">
        <v>22259</v>
      </c>
      <c r="BG37" s="10">
        <v>3656</v>
      </c>
      <c r="BH37" s="10">
        <v>42052</v>
      </c>
      <c r="BI37" s="10">
        <v>3450</v>
      </c>
      <c r="BJ37" s="10">
        <v>39218</v>
      </c>
      <c r="BK37" s="10">
        <v>3365</v>
      </c>
      <c r="BL37" s="10">
        <v>405</v>
      </c>
      <c r="BM37" s="10">
        <v>208</v>
      </c>
      <c r="BN37" s="10">
        <v>1813</v>
      </c>
      <c r="BO37" s="10">
        <v>629</v>
      </c>
      <c r="BP37" s="10">
        <v>410</v>
      </c>
      <c r="BQ37" s="10">
        <v>274</v>
      </c>
      <c r="BR37" s="10">
        <v>206</v>
      </c>
      <c r="BS37" s="10">
        <v>189</v>
      </c>
      <c r="BT37" s="10">
        <v>11192</v>
      </c>
      <c r="BU37" s="10">
        <v>1611</v>
      </c>
      <c r="BV37" s="10">
        <v>70522</v>
      </c>
      <c r="BW37" s="10">
        <v>4467</v>
      </c>
      <c r="BX37" s="10">
        <v>31616</v>
      </c>
      <c r="BY37" s="10">
        <v>3138</v>
      </c>
      <c r="BZ37" s="10">
        <v>119264</v>
      </c>
      <c r="CA37" s="10">
        <v>5816</v>
      </c>
      <c r="CB37" s="10">
        <v>2605793</v>
      </c>
      <c r="CC37" s="10">
        <v>15724</v>
      </c>
      <c r="CD37" s="10">
        <v>2366639</v>
      </c>
      <c r="CE37" s="10">
        <v>14912</v>
      </c>
      <c r="CF37" s="10">
        <v>2173339</v>
      </c>
      <c r="CG37" s="10">
        <v>15830</v>
      </c>
      <c r="CH37" s="10">
        <v>193300</v>
      </c>
      <c r="CI37" s="10">
        <v>6908</v>
      </c>
      <c r="CJ37" s="10">
        <v>153004</v>
      </c>
      <c r="CK37" s="10">
        <v>5776</v>
      </c>
      <c r="CL37" s="10">
        <v>24019</v>
      </c>
      <c r="CM37" s="10">
        <v>2819</v>
      </c>
      <c r="CN37" s="10">
        <v>16277</v>
      </c>
      <c r="CO37" s="10">
        <v>2114</v>
      </c>
      <c r="CP37" s="10">
        <v>44838</v>
      </c>
      <c r="CQ37" s="10">
        <v>2780</v>
      </c>
      <c r="CR37" s="10">
        <v>43288</v>
      </c>
      <c r="CS37" s="10">
        <v>2829</v>
      </c>
      <c r="CT37" s="10">
        <v>215</v>
      </c>
      <c r="CU37" s="10">
        <v>218</v>
      </c>
      <c r="CV37" s="10">
        <v>944</v>
      </c>
      <c r="CW37" s="10">
        <v>420</v>
      </c>
      <c r="CX37" s="10">
        <v>205</v>
      </c>
      <c r="CY37" s="10">
        <v>142</v>
      </c>
      <c r="CZ37" s="10">
        <v>186</v>
      </c>
      <c r="DA37" s="10">
        <v>172</v>
      </c>
      <c r="DB37" s="10">
        <v>5566</v>
      </c>
      <c r="DC37" s="10">
        <v>1270</v>
      </c>
      <c r="DD37" s="10">
        <v>56512</v>
      </c>
      <c r="DE37" s="10">
        <v>3656</v>
      </c>
      <c r="DF37" s="10">
        <v>17162</v>
      </c>
      <c r="DG37" s="10">
        <v>2375</v>
      </c>
      <c r="DH37" s="10">
        <v>115076</v>
      </c>
      <c r="DI37" s="10">
        <v>4881</v>
      </c>
    </row>
    <row r="38" spans="1:113" x14ac:dyDescent="0.45">
      <c r="A38" s="1" t="s">
        <v>43</v>
      </c>
      <c r="B38" s="5" t="s">
        <v>5</v>
      </c>
      <c r="C38" s="5" t="s">
        <v>9</v>
      </c>
      <c r="D38" s="5" t="s">
        <v>7</v>
      </c>
      <c r="E38" s="6">
        <v>0.09</v>
      </c>
      <c r="F38" s="6">
        <v>9.6999999999999989E-2</v>
      </c>
      <c r="G38" s="6">
        <v>9.5000000000000001E-2</v>
      </c>
      <c r="I38" s="10" t="s">
        <v>199</v>
      </c>
      <c r="J38" s="10">
        <v>40</v>
      </c>
      <c r="K38" s="10" t="s">
        <v>43</v>
      </c>
      <c r="L38" s="11">
        <v>1729489</v>
      </c>
      <c r="M38" s="10">
        <v>10334</v>
      </c>
      <c r="N38" s="10">
        <v>1592283</v>
      </c>
      <c r="O38" s="10">
        <v>10987</v>
      </c>
      <c r="P38" s="10">
        <v>1428164</v>
      </c>
      <c r="Q38" s="10">
        <v>11604</v>
      </c>
      <c r="R38" s="10">
        <v>164119</v>
      </c>
      <c r="S38" s="10">
        <v>5323</v>
      </c>
      <c r="T38" s="10">
        <v>128628</v>
      </c>
      <c r="U38" s="10">
        <v>5166</v>
      </c>
      <c r="V38" s="10">
        <v>21352</v>
      </c>
      <c r="W38" s="10">
        <v>2626</v>
      </c>
      <c r="X38" s="10">
        <v>14139</v>
      </c>
      <c r="Y38" s="10">
        <v>1687</v>
      </c>
      <c r="Z38" s="12">
        <v>8662</v>
      </c>
      <c r="AA38" s="10">
        <v>1405</v>
      </c>
      <c r="AB38" s="10">
        <v>7628</v>
      </c>
      <c r="AC38" s="10">
        <v>1255</v>
      </c>
      <c r="AD38" s="10">
        <v>486</v>
      </c>
      <c r="AE38" s="10">
        <v>427</v>
      </c>
      <c r="AF38" s="10">
        <v>14</v>
      </c>
      <c r="AG38" s="10">
        <v>23</v>
      </c>
      <c r="AH38" s="10">
        <v>50</v>
      </c>
      <c r="AI38" s="10">
        <v>61</v>
      </c>
      <c r="AJ38" s="10">
        <v>484</v>
      </c>
      <c r="AK38" s="10">
        <v>530</v>
      </c>
      <c r="AL38" s="13">
        <v>4772</v>
      </c>
      <c r="AM38" s="10">
        <v>1015</v>
      </c>
      <c r="AN38" s="14">
        <v>29496</v>
      </c>
      <c r="AO38" s="10">
        <v>2279</v>
      </c>
      <c r="AP38" s="10">
        <v>20215</v>
      </c>
      <c r="AQ38" s="10">
        <v>2100</v>
      </c>
      <c r="AR38" s="10">
        <v>74061</v>
      </c>
      <c r="AS38" s="10">
        <v>3321</v>
      </c>
      <c r="AT38" s="10">
        <v>924532</v>
      </c>
      <c r="AU38" s="10">
        <v>6685</v>
      </c>
      <c r="AV38" s="10">
        <v>847958</v>
      </c>
      <c r="AW38" s="10">
        <v>7344</v>
      </c>
      <c r="AX38" s="10">
        <v>763199</v>
      </c>
      <c r="AY38" s="10">
        <v>7372</v>
      </c>
      <c r="AZ38" s="10">
        <v>84759</v>
      </c>
      <c r="BA38" s="10">
        <v>3507</v>
      </c>
      <c r="BB38" s="10">
        <v>65752</v>
      </c>
      <c r="BC38" s="10">
        <v>3310</v>
      </c>
      <c r="BD38" s="10">
        <v>10863</v>
      </c>
      <c r="BE38" s="10">
        <v>1922</v>
      </c>
      <c r="BF38" s="10">
        <v>8144</v>
      </c>
      <c r="BG38" s="10">
        <v>1332</v>
      </c>
      <c r="BH38" s="10">
        <v>4152</v>
      </c>
      <c r="BI38" s="10">
        <v>1077</v>
      </c>
      <c r="BJ38" s="10">
        <v>3827</v>
      </c>
      <c r="BK38" s="10">
        <v>1015</v>
      </c>
      <c r="BL38" s="10">
        <v>255</v>
      </c>
      <c r="BM38" s="10">
        <v>344</v>
      </c>
      <c r="BN38" s="10">
        <v>0</v>
      </c>
      <c r="BO38" s="10">
        <v>159</v>
      </c>
      <c r="BP38" s="10">
        <v>0</v>
      </c>
      <c r="BQ38" s="10">
        <v>159</v>
      </c>
      <c r="BR38" s="10">
        <v>70</v>
      </c>
      <c r="BS38" s="10">
        <v>142</v>
      </c>
      <c r="BT38" s="10">
        <v>3181</v>
      </c>
      <c r="BU38" s="10">
        <v>904</v>
      </c>
      <c r="BV38" s="10">
        <v>16762</v>
      </c>
      <c r="BW38" s="10">
        <v>1841</v>
      </c>
      <c r="BX38" s="10">
        <v>13850</v>
      </c>
      <c r="BY38" s="10">
        <v>1881</v>
      </c>
      <c r="BZ38" s="10">
        <v>38629</v>
      </c>
      <c r="CA38" s="10">
        <v>2820</v>
      </c>
      <c r="CB38" s="10">
        <v>804957</v>
      </c>
      <c r="CC38" s="10">
        <v>7497</v>
      </c>
      <c r="CD38" s="10">
        <v>744325</v>
      </c>
      <c r="CE38" s="10">
        <v>7811</v>
      </c>
      <c r="CF38" s="10">
        <v>664965</v>
      </c>
      <c r="CG38" s="10">
        <v>8156</v>
      </c>
      <c r="CH38" s="10">
        <v>79360</v>
      </c>
      <c r="CI38" s="10">
        <v>3202</v>
      </c>
      <c r="CJ38" s="10">
        <v>62876</v>
      </c>
      <c r="CK38" s="10">
        <v>3239</v>
      </c>
      <c r="CL38" s="10">
        <v>10489</v>
      </c>
      <c r="CM38" s="10">
        <v>1505</v>
      </c>
      <c r="CN38" s="10">
        <v>5995</v>
      </c>
      <c r="CO38" s="10">
        <v>960</v>
      </c>
      <c r="CP38" s="10">
        <v>4510</v>
      </c>
      <c r="CQ38" s="10">
        <v>1110</v>
      </c>
      <c r="CR38" s="10">
        <v>3801</v>
      </c>
      <c r="CS38" s="10">
        <v>881</v>
      </c>
      <c r="CT38" s="10">
        <v>231</v>
      </c>
      <c r="CU38" s="10">
        <v>233</v>
      </c>
      <c r="CV38" s="10">
        <v>14</v>
      </c>
      <c r="CW38" s="10">
        <v>23</v>
      </c>
      <c r="CX38" s="10">
        <v>50</v>
      </c>
      <c r="CY38" s="10">
        <v>61</v>
      </c>
      <c r="CZ38" s="10">
        <v>414</v>
      </c>
      <c r="DA38" s="10">
        <v>525</v>
      </c>
      <c r="DB38" s="10">
        <v>1591</v>
      </c>
      <c r="DC38" s="10">
        <v>524</v>
      </c>
      <c r="DD38" s="10">
        <v>12734</v>
      </c>
      <c r="DE38" s="10">
        <v>1418</v>
      </c>
      <c r="DF38" s="10">
        <v>6365</v>
      </c>
      <c r="DG38" s="10">
        <v>948</v>
      </c>
      <c r="DH38" s="10">
        <v>35432</v>
      </c>
      <c r="DI38" s="10">
        <v>2201</v>
      </c>
    </row>
    <row r="39" spans="1:113" x14ac:dyDescent="0.45">
      <c r="A39" s="1" t="s">
        <v>44</v>
      </c>
      <c r="B39" s="5" t="s">
        <v>5</v>
      </c>
      <c r="C39" s="5" t="s">
        <v>9</v>
      </c>
      <c r="D39" s="5" t="s">
        <v>7</v>
      </c>
      <c r="E39" s="6">
        <v>0.1</v>
      </c>
      <c r="F39" s="6">
        <v>0.10199999999999999</v>
      </c>
      <c r="G39" s="6">
        <v>0.11199999999999999</v>
      </c>
      <c r="I39" s="10" t="s">
        <v>200</v>
      </c>
      <c r="J39" s="10">
        <v>41</v>
      </c>
      <c r="K39" s="10" t="s">
        <v>44</v>
      </c>
      <c r="L39" s="11">
        <v>1899356</v>
      </c>
      <c r="M39" s="10">
        <v>13722</v>
      </c>
      <c r="N39" s="10">
        <v>1559036</v>
      </c>
      <c r="O39" s="10">
        <v>14220</v>
      </c>
      <c r="P39" s="10">
        <v>1374404</v>
      </c>
      <c r="Q39" s="10">
        <v>13802</v>
      </c>
      <c r="R39" s="10">
        <v>184632</v>
      </c>
      <c r="S39" s="10">
        <v>7897</v>
      </c>
      <c r="T39" s="10">
        <v>147941</v>
      </c>
      <c r="U39" s="10">
        <v>7175</v>
      </c>
      <c r="V39" s="10">
        <v>22502</v>
      </c>
      <c r="W39" s="10">
        <v>2827</v>
      </c>
      <c r="X39" s="10">
        <v>14189</v>
      </c>
      <c r="Y39" s="10">
        <v>2363</v>
      </c>
      <c r="Z39" s="12">
        <v>82729</v>
      </c>
      <c r="AA39" s="10">
        <v>4632</v>
      </c>
      <c r="AB39" s="10">
        <v>62421</v>
      </c>
      <c r="AC39" s="10">
        <v>4340</v>
      </c>
      <c r="AD39" s="10">
        <v>8250</v>
      </c>
      <c r="AE39" s="10">
        <v>1885</v>
      </c>
      <c r="AF39" s="10">
        <v>8888</v>
      </c>
      <c r="AG39" s="10">
        <v>1491</v>
      </c>
      <c r="AH39" s="10">
        <v>3170</v>
      </c>
      <c r="AI39" s="10">
        <v>809</v>
      </c>
      <c r="AJ39" s="10">
        <v>0</v>
      </c>
      <c r="AK39" s="10">
        <v>201</v>
      </c>
      <c r="AL39" s="13">
        <v>42725</v>
      </c>
      <c r="AM39" s="10">
        <v>4218</v>
      </c>
      <c r="AN39" s="14">
        <v>68682</v>
      </c>
      <c r="AO39" s="10">
        <v>4349</v>
      </c>
      <c r="AP39" s="10">
        <v>20538</v>
      </c>
      <c r="AQ39" s="10">
        <v>2029</v>
      </c>
      <c r="AR39" s="10">
        <v>125646</v>
      </c>
      <c r="AS39" s="10">
        <v>6755</v>
      </c>
      <c r="AT39" s="10">
        <v>1008901</v>
      </c>
      <c r="AU39" s="10">
        <v>9172</v>
      </c>
      <c r="AV39" s="10">
        <v>830089</v>
      </c>
      <c r="AW39" s="10">
        <v>10143</v>
      </c>
      <c r="AX39" s="10">
        <v>730108</v>
      </c>
      <c r="AY39" s="10">
        <v>10425</v>
      </c>
      <c r="AZ39" s="10">
        <v>99981</v>
      </c>
      <c r="BA39" s="10">
        <v>5787</v>
      </c>
      <c r="BB39" s="10">
        <v>80667</v>
      </c>
      <c r="BC39" s="10">
        <v>5045</v>
      </c>
      <c r="BD39" s="10">
        <v>11268</v>
      </c>
      <c r="BE39" s="10">
        <v>1833</v>
      </c>
      <c r="BF39" s="10">
        <v>8046</v>
      </c>
      <c r="BG39" s="10">
        <v>1609</v>
      </c>
      <c r="BH39" s="10">
        <v>42585</v>
      </c>
      <c r="BI39" s="10">
        <v>3365</v>
      </c>
      <c r="BJ39" s="10">
        <v>31498</v>
      </c>
      <c r="BK39" s="10">
        <v>2776</v>
      </c>
      <c r="BL39" s="10">
        <v>5242</v>
      </c>
      <c r="BM39" s="10">
        <v>1414</v>
      </c>
      <c r="BN39" s="10">
        <v>4426</v>
      </c>
      <c r="BO39" s="10">
        <v>1035</v>
      </c>
      <c r="BP39" s="10">
        <v>1419</v>
      </c>
      <c r="BQ39" s="10">
        <v>497</v>
      </c>
      <c r="BR39" s="10">
        <v>0</v>
      </c>
      <c r="BS39" s="10">
        <v>201</v>
      </c>
      <c r="BT39" s="10">
        <v>28203</v>
      </c>
      <c r="BU39" s="10">
        <v>3280</v>
      </c>
      <c r="BV39" s="10">
        <v>36022</v>
      </c>
      <c r="BW39" s="10">
        <v>3379</v>
      </c>
      <c r="BX39" s="10">
        <v>13424</v>
      </c>
      <c r="BY39" s="10">
        <v>1909</v>
      </c>
      <c r="BZ39" s="10">
        <v>58578</v>
      </c>
      <c r="CA39" s="10">
        <v>3554</v>
      </c>
      <c r="CB39" s="10">
        <v>890455</v>
      </c>
      <c r="CC39" s="10">
        <v>9893</v>
      </c>
      <c r="CD39" s="10">
        <v>728947</v>
      </c>
      <c r="CE39" s="10">
        <v>9309</v>
      </c>
      <c r="CF39" s="10">
        <v>644296</v>
      </c>
      <c r="CG39" s="10">
        <v>9971</v>
      </c>
      <c r="CH39" s="10">
        <v>84651</v>
      </c>
      <c r="CI39" s="10">
        <v>4589</v>
      </c>
      <c r="CJ39" s="10">
        <v>67274</v>
      </c>
      <c r="CK39" s="10">
        <v>4232</v>
      </c>
      <c r="CL39" s="10">
        <v>11234</v>
      </c>
      <c r="CM39" s="10">
        <v>1847</v>
      </c>
      <c r="CN39" s="10">
        <v>6143</v>
      </c>
      <c r="CO39" s="10">
        <v>1424</v>
      </c>
      <c r="CP39" s="10">
        <v>40144</v>
      </c>
      <c r="CQ39" s="10">
        <v>3281</v>
      </c>
      <c r="CR39" s="10">
        <v>30923</v>
      </c>
      <c r="CS39" s="10">
        <v>3215</v>
      </c>
      <c r="CT39" s="10">
        <v>3008</v>
      </c>
      <c r="CU39" s="10">
        <v>994</v>
      </c>
      <c r="CV39" s="10">
        <v>4462</v>
      </c>
      <c r="CW39" s="10">
        <v>1003</v>
      </c>
      <c r="CX39" s="10">
        <v>1751</v>
      </c>
      <c r="CY39" s="10">
        <v>601</v>
      </c>
      <c r="CZ39" s="10">
        <v>0</v>
      </c>
      <c r="DA39" s="10">
        <v>201</v>
      </c>
      <c r="DB39" s="10">
        <v>14522</v>
      </c>
      <c r="DC39" s="10">
        <v>2057</v>
      </c>
      <c r="DD39" s="10">
        <v>32660</v>
      </c>
      <c r="DE39" s="10">
        <v>2676</v>
      </c>
      <c r="DF39" s="10">
        <v>7114</v>
      </c>
      <c r="DG39" s="10">
        <v>1441</v>
      </c>
      <c r="DH39" s="10">
        <v>67068</v>
      </c>
      <c r="DI39" s="10">
        <v>4571</v>
      </c>
    </row>
    <row r="40" spans="1:113" x14ac:dyDescent="0.45">
      <c r="A40" s="1" t="s">
        <v>45</v>
      </c>
      <c r="B40" s="5" t="s">
        <v>5</v>
      </c>
      <c r="C40" s="5" t="s">
        <v>9</v>
      </c>
      <c r="D40" s="5" t="s">
        <v>7</v>
      </c>
      <c r="E40" s="6">
        <v>0.09</v>
      </c>
      <c r="F40" s="6">
        <v>9.8000000000000004E-2</v>
      </c>
      <c r="G40" s="6">
        <v>0.10199999999999999</v>
      </c>
      <c r="I40" s="10" t="s">
        <v>201</v>
      </c>
      <c r="J40" s="10">
        <v>42</v>
      </c>
      <c r="K40" s="10" t="s">
        <v>45</v>
      </c>
      <c r="L40" s="11">
        <v>5977351</v>
      </c>
      <c r="M40" s="10">
        <v>24618</v>
      </c>
      <c r="N40" s="10">
        <v>5050735</v>
      </c>
      <c r="O40" s="10">
        <v>23003</v>
      </c>
      <c r="P40" s="10">
        <v>4550927</v>
      </c>
      <c r="Q40" s="10">
        <v>22991</v>
      </c>
      <c r="R40" s="10">
        <v>499808</v>
      </c>
      <c r="S40" s="10">
        <v>12818</v>
      </c>
      <c r="T40" s="10">
        <v>387105</v>
      </c>
      <c r="U40" s="10">
        <v>11394</v>
      </c>
      <c r="V40" s="10">
        <v>66087</v>
      </c>
      <c r="W40" s="10">
        <v>4393</v>
      </c>
      <c r="X40" s="10">
        <v>46616</v>
      </c>
      <c r="Y40" s="10">
        <v>4046</v>
      </c>
      <c r="Z40" s="12">
        <v>332072</v>
      </c>
      <c r="AA40" s="10">
        <v>10094</v>
      </c>
      <c r="AB40" s="10">
        <v>220030</v>
      </c>
      <c r="AC40" s="10">
        <v>9051</v>
      </c>
      <c r="AD40" s="10">
        <v>7903</v>
      </c>
      <c r="AE40" s="10">
        <v>1160</v>
      </c>
      <c r="AF40" s="10">
        <v>43466</v>
      </c>
      <c r="AG40" s="10">
        <v>3700</v>
      </c>
      <c r="AH40" s="10">
        <v>59511</v>
      </c>
      <c r="AI40" s="10">
        <v>3338</v>
      </c>
      <c r="AJ40" s="10">
        <v>1162</v>
      </c>
      <c r="AK40" s="10">
        <v>669</v>
      </c>
      <c r="AL40" s="13">
        <v>30980</v>
      </c>
      <c r="AM40" s="10">
        <v>2990</v>
      </c>
      <c r="AN40" s="14">
        <v>218035</v>
      </c>
      <c r="AO40" s="10">
        <v>7730</v>
      </c>
      <c r="AP40" s="10">
        <v>55789</v>
      </c>
      <c r="AQ40" s="10">
        <v>3559</v>
      </c>
      <c r="AR40" s="10">
        <v>289740</v>
      </c>
      <c r="AS40" s="10">
        <v>9943</v>
      </c>
      <c r="AT40" s="10">
        <v>3104478</v>
      </c>
      <c r="AU40" s="10">
        <v>15999</v>
      </c>
      <c r="AV40" s="10">
        <v>2648528</v>
      </c>
      <c r="AW40" s="10">
        <v>17407</v>
      </c>
      <c r="AX40" s="10">
        <v>2386761</v>
      </c>
      <c r="AY40" s="10">
        <v>16474</v>
      </c>
      <c r="AZ40" s="10">
        <v>261767</v>
      </c>
      <c r="BA40" s="10">
        <v>8201</v>
      </c>
      <c r="BB40" s="10">
        <v>198906</v>
      </c>
      <c r="BC40" s="10">
        <v>6734</v>
      </c>
      <c r="BD40" s="10">
        <v>36930</v>
      </c>
      <c r="BE40" s="10">
        <v>3315</v>
      </c>
      <c r="BF40" s="10">
        <v>25931</v>
      </c>
      <c r="BG40" s="10">
        <v>3167</v>
      </c>
      <c r="BH40" s="10">
        <v>149501</v>
      </c>
      <c r="BI40" s="10">
        <v>6140</v>
      </c>
      <c r="BJ40" s="10">
        <v>96500</v>
      </c>
      <c r="BK40" s="10">
        <v>5921</v>
      </c>
      <c r="BL40" s="10">
        <v>3864</v>
      </c>
      <c r="BM40" s="10">
        <v>860</v>
      </c>
      <c r="BN40" s="10">
        <v>17577</v>
      </c>
      <c r="BO40" s="10">
        <v>2028</v>
      </c>
      <c r="BP40" s="10">
        <v>30938</v>
      </c>
      <c r="BQ40" s="10">
        <v>2510</v>
      </c>
      <c r="BR40" s="10">
        <v>622</v>
      </c>
      <c r="BS40" s="10">
        <v>430</v>
      </c>
      <c r="BT40" s="10">
        <v>20448</v>
      </c>
      <c r="BU40" s="10">
        <v>2479</v>
      </c>
      <c r="BV40" s="10">
        <v>110285</v>
      </c>
      <c r="BW40" s="10">
        <v>5469</v>
      </c>
      <c r="BX40" s="10">
        <v>34411</v>
      </c>
      <c r="BY40" s="10">
        <v>2806</v>
      </c>
      <c r="BZ40" s="10">
        <v>141305</v>
      </c>
      <c r="CA40" s="10">
        <v>6891</v>
      </c>
      <c r="CB40" s="10">
        <v>2872873</v>
      </c>
      <c r="CC40" s="10">
        <v>16988</v>
      </c>
      <c r="CD40" s="10">
        <v>2402207</v>
      </c>
      <c r="CE40" s="10">
        <v>14757</v>
      </c>
      <c r="CF40" s="10">
        <v>2164166</v>
      </c>
      <c r="CG40" s="10">
        <v>14789</v>
      </c>
      <c r="CH40" s="10">
        <v>238041</v>
      </c>
      <c r="CI40" s="10">
        <v>7635</v>
      </c>
      <c r="CJ40" s="10">
        <v>188199</v>
      </c>
      <c r="CK40" s="10">
        <v>6832</v>
      </c>
      <c r="CL40" s="10">
        <v>29157</v>
      </c>
      <c r="CM40" s="10">
        <v>2323</v>
      </c>
      <c r="CN40" s="10">
        <v>20685</v>
      </c>
      <c r="CO40" s="10">
        <v>2083</v>
      </c>
      <c r="CP40" s="10">
        <v>182571</v>
      </c>
      <c r="CQ40" s="10">
        <v>8005</v>
      </c>
      <c r="CR40" s="10">
        <v>123530</v>
      </c>
      <c r="CS40" s="10">
        <v>6503</v>
      </c>
      <c r="CT40" s="10">
        <v>4039</v>
      </c>
      <c r="CU40" s="10">
        <v>878</v>
      </c>
      <c r="CV40" s="10">
        <v>25889</v>
      </c>
      <c r="CW40" s="10">
        <v>2862</v>
      </c>
      <c r="CX40" s="10">
        <v>28573</v>
      </c>
      <c r="CY40" s="10">
        <v>2194</v>
      </c>
      <c r="CZ40" s="10">
        <v>540</v>
      </c>
      <c r="DA40" s="10">
        <v>514</v>
      </c>
      <c r="DB40" s="10">
        <v>10532</v>
      </c>
      <c r="DC40" s="10">
        <v>1470</v>
      </c>
      <c r="DD40" s="10">
        <v>107750</v>
      </c>
      <c r="DE40" s="10">
        <v>5050</v>
      </c>
      <c r="DF40" s="10">
        <v>21378</v>
      </c>
      <c r="DG40" s="10">
        <v>2180</v>
      </c>
      <c r="DH40" s="10">
        <v>148435</v>
      </c>
      <c r="DI40" s="10">
        <v>6165</v>
      </c>
    </row>
    <row r="41" spans="1:113" x14ac:dyDescent="0.45">
      <c r="A41" s="1" t="s">
        <v>46</v>
      </c>
      <c r="B41" s="5" t="s">
        <v>5</v>
      </c>
      <c r="C41" s="5" t="s">
        <v>9</v>
      </c>
      <c r="D41" s="5" t="s">
        <v>7</v>
      </c>
      <c r="E41" s="6">
        <v>0.1</v>
      </c>
      <c r="F41" s="6">
        <v>0.10800000000000001</v>
      </c>
      <c r="G41" s="6">
        <v>0.11</v>
      </c>
      <c r="I41" s="10" t="s">
        <v>202</v>
      </c>
      <c r="J41" s="10">
        <v>44</v>
      </c>
      <c r="K41" s="10" t="s">
        <v>46</v>
      </c>
      <c r="L41" s="11">
        <v>510504</v>
      </c>
      <c r="M41" s="10">
        <v>6420</v>
      </c>
      <c r="N41" s="10">
        <v>452370</v>
      </c>
      <c r="O41" s="10">
        <v>6909</v>
      </c>
      <c r="P41" s="10">
        <v>409729</v>
      </c>
      <c r="Q41" s="10">
        <v>7020</v>
      </c>
      <c r="R41" s="10">
        <v>42641</v>
      </c>
      <c r="S41" s="10">
        <v>4172</v>
      </c>
      <c r="T41" s="10">
        <v>33677</v>
      </c>
      <c r="U41" s="10">
        <v>3389</v>
      </c>
      <c r="V41" s="10">
        <v>5048</v>
      </c>
      <c r="W41" s="10">
        <v>1275</v>
      </c>
      <c r="X41" s="10">
        <v>3916</v>
      </c>
      <c r="Y41" s="10">
        <v>1295</v>
      </c>
      <c r="Z41" s="12">
        <v>12473</v>
      </c>
      <c r="AA41" s="10">
        <v>2131</v>
      </c>
      <c r="AB41" s="10">
        <v>8724</v>
      </c>
      <c r="AC41" s="10">
        <v>1887</v>
      </c>
      <c r="AD41" s="10">
        <v>58</v>
      </c>
      <c r="AE41" s="10">
        <v>85</v>
      </c>
      <c r="AF41" s="10">
        <v>611</v>
      </c>
      <c r="AG41" s="10">
        <v>337</v>
      </c>
      <c r="AH41" s="10">
        <v>2896</v>
      </c>
      <c r="AI41" s="10">
        <v>630</v>
      </c>
      <c r="AJ41" s="10">
        <v>184</v>
      </c>
      <c r="AK41" s="10">
        <v>208</v>
      </c>
      <c r="AL41" s="13">
        <v>1558</v>
      </c>
      <c r="AM41" s="10">
        <v>594</v>
      </c>
      <c r="AN41" s="14">
        <v>18445</v>
      </c>
      <c r="AO41" s="10">
        <v>2229</v>
      </c>
      <c r="AP41" s="10">
        <v>3904</v>
      </c>
      <c r="AQ41" s="10">
        <v>1168</v>
      </c>
      <c r="AR41" s="10">
        <v>21754</v>
      </c>
      <c r="AS41" s="10">
        <v>2431</v>
      </c>
      <c r="AT41" s="10">
        <v>263094</v>
      </c>
      <c r="AU41" s="10">
        <v>4505</v>
      </c>
      <c r="AV41" s="10">
        <v>235142</v>
      </c>
      <c r="AW41" s="10">
        <v>4989</v>
      </c>
      <c r="AX41" s="10">
        <v>211922</v>
      </c>
      <c r="AY41" s="10">
        <v>5249</v>
      </c>
      <c r="AZ41" s="10">
        <v>23220</v>
      </c>
      <c r="BA41" s="10">
        <v>2746</v>
      </c>
      <c r="BB41" s="10">
        <v>18310</v>
      </c>
      <c r="BC41" s="10">
        <v>2362</v>
      </c>
      <c r="BD41" s="10">
        <v>2304</v>
      </c>
      <c r="BE41" s="10">
        <v>775</v>
      </c>
      <c r="BF41" s="10">
        <v>2606</v>
      </c>
      <c r="BG41" s="10">
        <v>920</v>
      </c>
      <c r="BH41" s="10">
        <v>5942</v>
      </c>
      <c r="BI41" s="10">
        <v>1372</v>
      </c>
      <c r="BJ41" s="10">
        <v>4158</v>
      </c>
      <c r="BK41" s="10">
        <v>1185</v>
      </c>
      <c r="BL41" s="10">
        <v>0</v>
      </c>
      <c r="BM41" s="10">
        <v>208</v>
      </c>
      <c r="BN41" s="10">
        <v>210</v>
      </c>
      <c r="BO41" s="10">
        <v>233</v>
      </c>
      <c r="BP41" s="10">
        <v>1471</v>
      </c>
      <c r="BQ41" s="10">
        <v>528</v>
      </c>
      <c r="BR41" s="10">
        <v>103</v>
      </c>
      <c r="BS41" s="10">
        <v>176</v>
      </c>
      <c r="BT41" s="10">
        <v>754</v>
      </c>
      <c r="BU41" s="10">
        <v>469</v>
      </c>
      <c r="BV41" s="10">
        <v>9715</v>
      </c>
      <c r="BW41" s="10">
        <v>1752</v>
      </c>
      <c r="BX41" s="10">
        <v>1832</v>
      </c>
      <c r="BY41" s="10">
        <v>743</v>
      </c>
      <c r="BZ41" s="10">
        <v>9709</v>
      </c>
      <c r="CA41" s="10">
        <v>1544</v>
      </c>
      <c r="CB41" s="10">
        <v>247410</v>
      </c>
      <c r="CC41" s="10">
        <v>4617</v>
      </c>
      <c r="CD41" s="10">
        <v>217228</v>
      </c>
      <c r="CE41" s="10">
        <v>4775</v>
      </c>
      <c r="CF41" s="10">
        <v>197807</v>
      </c>
      <c r="CG41" s="10">
        <v>4709</v>
      </c>
      <c r="CH41" s="10">
        <v>19421</v>
      </c>
      <c r="CI41" s="10">
        <v>2456</v>
      </c>
      <c r="CJ41" s="10">
        <v>15367</v>
      </c>
      <c r="CK41" s="10">
        <v>2161</v>
      </c>
      <c r="CL41" s="10">
        <v>2744</v>
      </c>
      <c r="CM41" s="10">
        <v>912</v>
      </c>
      <c r="CN41" s="10">
        <v>1310</v>
      </c>
      <c r="CO41" s="10">
        <v>623</v>
      </c>
      <c r="CP41" s="10">
        <v>6531</v>
      </c>
      <c r="CQ41" s="10">
        <v>1488</v>
      </c>
      <c r="CR41" s="10">
        <v>4566</v>
      </c>
      <c r="CS41" s="10">
        <v>1415</v>
      </c>
      <c r="CT41" s="10">
        <v>58</v>
      </c>
      <c r="CU41" s="10">
        <v>85</v>
      </c>
      <c r="CV41" s="10">
        <v>401</v>
      </c>
      <c r="CW41" s="10">
        <v>300</v>
      </c>
      <c r="CX41" s="10">
        <v>1425</v>
      </c>
      <c r="CY41" s="10">
        <v>472</v>
      </c>
      <c r="CZ41" s="10">
        <v>81</v>
      </c>
      <c r="DA41" s="10">
        <v>125</v>
      </c>
      <c r="DB41" s="10">
        <v>804</v>
      </c>
      <c r="DC41" s="10">
        <v>420</v>
      </c>
      <c r="DD41" s="10">
        <v>8730</v>
      </c>
      <c r="DE41" s="10">
        <v>1296</v>
      </c>
      <c r="DF41" s="10">
        <v>2072</v>
      </c>
      <c r="DG41" s="10">
        <v>885</v>
      </c>
      <c r="DH41" s="10">
        <v>12045</v>
      </c>
      <c r="DI41" s="10">
        <v>1861</v>
      </c>
    </row>
    <row r="42" spans="1:113" x14ac:dyDescent="0.45">
      <c r="A42" s="1" t="s">
        <v>47</v>
      </c>
      <c r="B42" s="5" t="s">
        <v>5</v>
      </c>
      <c r="C42" s="5" t="s">
        <v>9</v>
      </c>
      <c r="D42" s="5" t="s">
        <v>7</v>
      </c>
      <c r="E42" s="6">
        <v>0.08</v>
      </c>
      <c r="F42" s="6">
        <v>8.3000000000000004E-2</v>
      </c>
      <c r="G42" s="6">
        <v>8.199999999999999E-2</v>
      </c>
      <c r="I42" s="10" t="s">
        <v>203</v>
      </c>
      <c r="J42" s="10">
        <v>45</v>
      </c>
      <c r="K42" s="10" t="s">
        <v>47</v>
      </c>
      <c r="L42" s="11">
        <v>2216858</v>
      </c>
      <c r="M42" s="10">
        <v>16859</v>
      </c>
      <c r="N42" s="10">
        <v>2035871</v>
      </c>
      <c r="O42" s="10">
        <v>18174</v>
      </c>
      <c r="P42" s="10">
        <v>1829675</v>
      </c>
      <c r="Q42" s="10">
        <v>19092</v>
      </c>
      <c r="R42" s="10">
        <v>206196</v>
      </c>
      <c r="S42" s="10">
        <v>9542</v>
      </c>
      <c r="T42" s="10">
        <v>158502</v>
      </c>
      <c r="U42" s="10">
        <v>8240</v>
      </c>
      <c r="V42" s="10">
        <v>30605</v>
      </c>
      <c r="W42" s="10">
        <v>3629</v>
      </c>
      <c r="X42" s="10">
        <v>17089</v>
      </c>
      <c r="Y42" s="10">
        <v>3297</v>
      </c>
      <c r="Z42" s="12">
        <v>12255</v>
      </c>
      <c r="AA42" s="10">
        <v>1953</v>
      </c>
      <c r="AB42" s="10">
        <v>11312</v>
      </c>
      <c r="AC42" s="10">
        <v>1896</v>
      </c>
      <c r="AD42" s="10">
        <v>158</v>
      </c>
      <c r="AE42" s="10">
        <v>186</v>
      </c>
      <c r="AF42" s="10">
        <v>235</v>
      </c>
      <c r="AG42" s="10">
        <v>231</v>
      </c>
      <c r="AH42" s="10">
        <v>96</v>
      </c>
      <c r="AI42" s="10">
        <v>111</v>
      </c>
      <c r="AJ42" s="10">
        <v>454</v>
      </c>
      <c r="AK42" s="10">
        <v>376</v>
      </c>
      <c r="AL42" s="13">
        <v>5532</v>
      </c>
      <c r="AM42" s="10">
        <v>1056</v>
      </c>
      <c r="AN42" s="14">
        <v>46566</v>
      </c>
      <c r="AO42" s="10">
        <v>3444</v>
      </c>
      <c r="AP42" s="10">
        <v>26195</v>
      </c>
      <c r="AQ42" s="10">
        <v>3512</v>
      </c>
      <c r="AR42" s="10">
        <v>90439</v>
      </c>
      <c r="AS42" s="10">
        <v>6284</v>
      </c>
      <c r="AT42" s="10">
        <v>1143922</v>
      </c>
      <c r="AU42" s="10">
        <v>11211</v>
      </c>
      <c r="AV42" s="10">
        <v>1044348</v>
      </c>
      <c r="AW42" s="10">
        <v>11735</v>
      </c>
      <c r="AX42" s="10">
        <v>934675</v>
      </c>
      <c r="AY42" s="10">
        <v>11665</v>
      </c>
      <c r="AZ42" s="10">
        <v>109673</v>
      </c>
      <c r="BA42" s="10">
        <v>6926</v>
      </c>
      <c r="BB42" s="10">
        <v>83636</v>
      </c>
      <c r="BC42" s="10">
        <v>6164</v>
      </c>
      <c r="BD42" s="10">
        <v>15827</v>
      </c>
      <c r="BE42" s="10">
        <v>2386</v>
      </c>
      <c r="BF42" s="10">
        <v>10210</v>
      </c>
      <c r="BG42" s="10">
        <v>2555</v>
      </c>
      <c r="BH42" s="10">
        <v>6313</v>
      </c>
      <c r="BI42" s="10">
        <v>1420</v>
      </c>
      <c r="BJ42" s="10">
        <v>5763</v>
      </c>
      <c r="BK42" s="10">
        <v>1384</v>
      </c>
      <c r="BL42" s="10">
        <v>0</v>
      </c>
      <c r="BM42" s="10">
        <v>207</v>
      </c>
      <c r="BN42" s="10">
        <v>126</v>
      </c>
      <c r="BO42" s="10">
        <v>149</v>
      </c>
      <c r="BP42" s="10">
        <v>45</v>
      </c>
      <c r="BQ42" s="10">
        <v>76</v>
      </c>
      <c r="BR42" s="10">
        <v>379</v>
      </c>
      <c r="BS42" s="10">
        <v>363</v>
      </c>
      <c r="BT42" s="10">
        <v>3575</v>
      </c>
      <c r="BU42" s="10">
        <v>844</v>
      </c>
      <c r="BV42" s="10">
        <v>27303</v>
      </c>
      <c r="BW42" s="10">
        <v>3240</v>
      </c>
      <c r="BX42" s="10">
        <v>17243</v>
      </c>
      <c r="BY42" s="10">
        <v>3084</v>
      </c>
      <c r="BZ42" s="10">
        <v>45140</v>
      </c>
      <c r="CA42" s="10">
        <v>4077</v>
      </c>
      <c r="CB42" s="10">
        <v>1072936</v>
      </c>
      <c r="CC42" s="10">
        <v>12215</v>
      </c>
      <c r="CD42" s="10">
        <v>991523</v>
      </c>
      <c r="CE42" s="10">
        <v>12826</v>
      </c>
      <c r="CF42" s="10">
        <v>895000</v>
      </c>
      <c r="CG42" s="10">
        <v>13781</v>
      </c>
      <c r="CH42" s="10">
        <v>96523</v>
      </c>
      <c r="CI42" s="10">
        <v>5669</v>
      </c>
      <c r="CJ42" s="10">
        <v>74866</v>
      </c>
      <c r="CK42" s="10">
        <v>5076</v>
      </c>
      <c r="CL42" s="10">
        <v>14778</v>
      </c>
      <c r="CM42" s="10">
        <v>2455</v>
      </c>
      <c r="CN42" s="10">
        <v>6879</v>
      </c>
      <c r="CO42" s="10">
        <v>1709</v>
      </c>
      <c r="CP42" s="10">
        <v>5942</v>
      </c>
      <c r="CQ42" s="10">
        <v>1486</v>
      </c>
      <c r="CR42" s="10">
        <v>5549</v>
      </c>
      <c r="CS42" s="10">
        <v>1490</v>
      </c>
      <c r="CT42" s="10">
        <v>158</v>
      </c>
      <c r="CU42" s="10">
        <v>186</v>
      </c>
      <c r="CV42" s="10">
        <v>109</v>
      </c>
      <c r="CW42" s="10">
        <v>128</v>
      </c>
      <c r="CX42" s="10">
        <v>51</v>
      </c>
      <c r="CY42" s="10">
        <v>85</v>
      </c>
      <c r="CZ42" s="10">
        <v>75</v>
      </c>
      <c r="DA42" s="10">
        <v>125</v>
      </c>
      <c r="DB42" s="10">
        <v>1957</v>
      </c>
      <c r="DC42" s="10">
        <v>700</v>
      </c>
      <c r="DD42" s="10">
        <v>19263</v>
      </c>
      <c r="DE42" s="10">
        <v>2301</v>
      </c>
      <c r="DF42" s="10">
        <v>8952</v>
      </c>
      <c r="DG42" s="10">
        <v>1652</v>
      </c>
      <c r="DH42" s="10">
        <v>45299</v>
      </c>
      <c r="DI42" s="10">
        <v>3857</v>
      </c>
    </row>
    <row r="43" spans="1:113" x14ac:dyDescent="0.45">
      <c r="A43" s="1" t="s">
        <v>48</v>
      </c>
      <c r="B43" s="5" t="s">
        <v>5</v>
      </c>
      <c r="C43" s="5" t="s">
        <v>9</v>
      </c>
      <c r="D43" s="5" t="s">
        <v>7</v>
      </c>
      <c r="E43" s="6">
        <v>7.0000000000000007E-2</v>
      </c>
      <c r="F43" s="6">
        <v>7.4999999999999997E-2</v>
      </c>
      <c r="G43" s="6">
        <v>8.4000000000000005E-2</v>
      </c>
      <c r="I43" s="10" t="s">
        <v>204</v>
      </c>
      <c r="J43" s="10">
        <v>46</v>
      </c>
      <c r="K43" s="10" t="s">
        <v>48</v>
      </c>
      <c r="L43" s="11">
        <v>430172</v>
      </c>
      <c r="M43" s="10">
        <v>5267</v>
      </c>
      <c r="N43" s="10">
        <v>381852</v>
      </c>
      <c r="O43" s="10">
        <v>5537</v>
      </c>
      <c r="P43" s="10">
        <v>343633</v>
      </c>
      <c r="Q43" s="10">
        <v>6082</v>
      </c>
      <c r="R43" s="10">
        <v>38219</v>
      </c>
      <c r="S43" s="10">
        <v>3055</v>
      </c>
      <c r="T43" s="10">
        <v>27196</v>
      </c>
      <c r="U43" s="10">
        <v>2661</v>
      </c>
      <c r="V43" s="10">
        <v>7211</v>
      </c>
      <c r="W43" s="10">
        <v>1507</v>
      </c>
      <c r="X43" s="10">
        <v>3812</v>
      </c>
      <c r="Y43" s="10">
        <v>944</v>
      </c>
      <c r="Z43" s="12">
        <v>2108</v>
      </c>
      <c r="AA43" s="10">
        <v>780</v>
      </c>
      <c r="AB43" s="10">
        <v>2067</v>
      </c>
      <c r="AC43" s="10">
        <v>770</v>
      </c>
      <c r="AD43" s="10">
        <v>41</v>
      </c>
      <c r="AE43" s="10">
        <v>50</v>
      </c>
      <c r="AF43" s="10">
        <v>0</v>
      </c>
      <c r="AG43" s="10">
        <v>157</v>
      </c>
      <c r="AH43" s="10">
        <v>0</v>
      </c>
      <c r="AI43" s="10">
        <v>157</v>
      </c>
      <c r="AJ43" s="10">
        <v>0</v>
      </c>
      <c r="AK43" s="10">
        <v>157</v>
      </c>
      <c r="AL43" s="13">
        <v>1719</v>
      </c>
      <c r="AM43" s="10">
        <v>748</v>
      </c>
      <c r="AN43" s="14">
        <v>16482</v>
      </c>
      <c r="AO43" s="10">
        <v>2055</v>
      </c>
      <c r="AP43" s="10">
        <v>4234</v>
      </c>
      <c r="AQ43" s="10">
        <v>964</v>
      </c>
      <c r="AR43" s="10">
        <v>23777</v>
      </c>
      <c r="AS43" s="10">
        <v>2311</v>
      </c>
      <c r="AT43" s="10">
        <v>230112</v>
      </c>
      <c r="AU43" s="10">
        <v>3947</v>
      </c>
      <c r="AV43" s="10">
        <v>202947</v>
      </c>
      <c r="AW43" s="10">
        <v>4070</v>
      </c>
      <c r="AX43" s="10">
        <v>182382</v>
      </c>
      <c r="AY43" s="10">
        <v>4267</v>
      </c>
      <c r="AZ43" s="10">
        <v>20565</v>
      </c>
      <c r="BA43" s="10">
        <v>2157</v>
      </c>
      <c r="BB43" s="10">
        <v>14805</v>
      </c>
      <c r="BC43" s="10">
        <v>1877</v>
      </c>
      <c r="BD43" s="10">
        <v>4073</v>
      </c>
      <c r="BE43" s="10">
        <v>1226</v>
      </c>
      <c r="BF43" s="10">
        <v>1687</v>
      </c>
      <c r="BG43" s="10">
        <v>638</v>
      </c>
      <c r="BH43" s="10">
        <v>1105</v>
      </c>
      <c r="BI43" s="10">
        <v>603</v>
      </c>
      <c r="BJ43" s="10">
        <v>1064</v>
      </c>
      <c r="BK43" s="10">
        <v>587</v>
      </c>
      <c r="BL43" s="10">
        <v>41</v>
      </c>
      <c r="BM43" s="10">
        <v>50</v>
      </c>
      <c r="BN43" s="10">
        <v>0</v>
      </c>
      <c r="BO43" s="10">
        <v>157</v>
      </c>
      <c r="BP43" s="10">
        <v>0</v>
      </c>
      <c r="BQ43" s="10">
        <v>157</v>
      </c>
      <c r="BR43" s="10">
        <v>0</v>
      </c>
      <c r="BS43" s="10">
        <v>157</v>
      </c>
      <c r="BT43" s="10">
        <v>1035</v>
      </c>
      <c r="BU43" s="10">
        <v>590</v>
      </c>
      <c r="BV43" s="10">
        <v>9760</v>
      </c>
      <c r="BW43" s="10">
        <v>1638</v>
      </c>
      <c r="BX43" s="10">
        <v>3269</v>
      </c>
      <c r="BY43" s="10">
        <v>913</v>
      </c>
      <c r="BZ43" s="10">
        <v>11996</v>
      </c>
      <c r="CA43" s="10">
        <v>1479</v>
      </c>
      <c r="CB43" s="10">
        <v>200060</v>
      </c>
      <c r="CC43" s="10">
        <v>3557</v>
      </c>
      <c r="CD43" s="10">
        <v>178905</v>
      </c>
      <c r="CE43" s="10">
        <v>3284</v>
      </c>
      <c r="CF43" s="10">
        <v>161251</v>
      </c>
      <c r="CG43" s="10">
        <v>3607</v>
      </c>
      <c r="CH43" s="10">
        <v>17654</v>
      </c>
      <c r="CI43" s="10">
        <v>1712</v>
      </c>
      <c r="CJ43" s="10">
        <v>12391</v>
      </c>
      <c r="CK43" s="10">
        <v>1507</v>
      </c>
      <c r="CL43" s="10">
        <v>3138</v>
      </c>
      <c r="CM43" s="10">
        <v>733</v>
      </c>
      <c r="CN43" s="10">
        <v>2125</v>
      </c>
      <c r="CO43" s="10">
        <v>724</v>
      </c>
      <c r="CP43" s="10">
        <v>1003</v>
      </c>
      <c r="CQ43" s="10">
        <v>405</v>
      </c>
      <c r="CR43" s="10">
        <v>1003</v>
      </c>
      <c r="CS43" s="10">
        <v>405</v>
      </c>
      <c r="CT43" s="10">
        <v>0</v>
      </c>
      <c r="CU43" s="10">
        <v>157</v>
      </c>
      <c r="CV43" s="10">
        <v>0</v>
      </c>
      <c r="CW43" s="10">
        <v>157</v>
      </c>
      <c r="CX43" s="10">
        <v>0</v>
      </c>
      <c r="CY43" s="10">
        <v>157</v>
      </c>
      <c r="CZ43" s="10">
        <v>0</v>
      </c>
      <c r="DA43" s="10">
        <v>157</v>
      </c>
      <c r="DB43" s="10">
        <v>684</v>
      </c>
      <c r="DC43" s="10">
        <v>475</v>
      </c>
      <c r="DD43" s="10">
        <v>6722</v>
      </c>
      <c r="DE43" s="10">
        <v>1021</v>
      </c>
      <c r="DF43" s="10">
        <v>965</v>
      </c>
      <c r="DG43" s="10">
        <v>300</v>
      </c>
      <c r="DH43" s="10">
        <v>11781</v>
      </c>
      <c r="DI43" s="10">
        <v>1578</v>
      </c>
    </row>
    <row r="44" spans="1:113" x14ac:dyDescent="0.45">
      <c r="A44" s="1" t="s">
        <v>49</v>
      </c>
      <c r="B44" s="5" t="s">
        <v>5</v>
      </c>
      <c r="C44" s="5" t="s">
        <v>9</v>
      </c>
      <c r="D44" s="5" t="s">
        <v>7</v>
      </c>
      <c r="E44" s="6">
        <v>0.09</v>
      </c>
      <c r="F44" s="6">
        <v>8.900000000000001E-2</v>
      </c>
      <c r="G44" s="6">
        <v>0.09</v>
      </c>
      <c r="I44" s="10" t="s">
        <v>205</v>
      </c>
      <c r="J44" s="10">
        <v>47</v>
      </c>
      <c r="K44" s="10" t="s">
        <v>49</v>
      </c>
      <c r="L44" s="11">
        <v>2979857</v>
      </c>
      <c r="M44" s="10">
        <v>17258</v>
      </c>
      <c r="N44" s="10">
        <v>2745474</v>
      </c>
      <c r="O44" s="10">
        <v>18229</v>
      </c>
      <c r="P44" s="10">
        <v>2489612</v>
      </c>
      <c r="Q44" s="10">
        <v>17991</v>
      </c>
      <c r="R44" s="10">
        <v>255862</v>
      </c>
      <c r="S44" s="10">
        <v>9018</v>
      </c>
      <c r="T44" s="10">
        <v>202902</v>
      </c>
      <c r="U44" s="10">
        <v>8574</v>
      </c>
      <c r="V44" s="10">
        <v>32223</v>
      </c>
      <c r="W44" s="10">
        <v>3678</v>
      </c>
      <c r="X44" s="10">
        <v>20737</v>
      </c>
      <c r="Y44" s="10">
        <v>2281</v>
      </c>
      <c r="Z44" s="12">
        <v>20698</v>
      </c>
      <c r="AA44" s="10">
        <v>2816</v>
      </c>
      <c r="AB44" s="10">
        <v>18671</v>
      </c>
      <c r="AC44" s="10">
        <v>2713</v>
      </c>
      <c r="AD44" s="10">
        <v>628</v>
      </c>
      <c r="AE44" s="10">
        <v>386</v>
      </c>
      <c r="AF44" s="10">
        <v>306</v>
      </c>
      <c r="AG44" s="10">
        <v>202</v>
      </c>
      <c r="AH44" s="10">
        <v>901</v>
      </c>
      <c r="AI44" s="10">
        <v>634</v>
      </c>
      <c r="AJ44" s="10">
        <v>192</v>
      </c>
      <c r="AK44" s="10">
        <v>179</v>
      </c>
      <c r="AL44" s="13">
        <v>3378</v>
      </c>
      <c r="AM44" s="10">
        <v>975</v>
      </c>
      <c r="AN44" s="14">
        <v>39448</v>
      </c>
      <c r="AO44" s="10">
        <v>3934</v>
      </c>
      <c r="AP44" s="10">
        <v>31807</v>
      </c>
      <c r="AQ44" s="10">
        <v>3323</v>
      </c>
      <c r="AR44" s="10">
        <v>139052</v>
      </c>
      <c r="AS44" s="10">
        <v>7691</v>
      </c>
      <c r="AT44" s="10">
        <v>1572831</v>
      </c>
      <c r="AU44" s="10">
        <v>12656</v>
      </c>
      <c r="AV44" s="10">
        <v>1445810</v>
      </c>
      <c r="AW44" s="10">
        <v>13483</v>
      </c>
      <c r="AX44" s="10">
        <v>1309518</v>
      </c>
      <c r="AY44" s="10">
        <v>13725</v>
      </c>
      <c r="AZ44" s="10">
        <v>136292</v>
      </c>
      <c r="BA44" s="10">
        <v>5733</v>
      </c>
      <c r="BB44" s="10">
        <v>108663</v>
      </c>
      <c r="BC44" s="10">
        <v>5180</v>
      </c>
      <c r="BD44" s="10">
        <v>16564</v>
      </c>
      <c r="BE44" s="10">
        <v>2483</v>
      </c>
      <c r="BF44" s="10">
        <v>11065</v>
      </c>
      <c r="BG44" s="10">
        <v>1621</v>
      </c>
      <c r="BH44" s="10">
        <v>9729</v>
      </c>
      <c r="BI44" s="10">
        <v>1723</v>
      </c>
      <c r="BJ44" s="10">
        <v>8743</v>
      </c>
      <c r="BK44" s="10">
        <v>1616</v>
      </c>
      <c r="BL44" s="10">
        <v>457</v>
      </c>
      <c r="BM44" s="10">
        <v>355</v>
      </c>
      <c r="BN44" s="10">
        <v>306</v>
      </c>
      <c r="BO44" s="10">
        <v>202</v>
      </c>
      <c r="BP44" s="10">
        <v>96</v>
      </c>
      <c r="BQ44" s="10">
        <v>112</v>
      </c>
      <c r="BR44" s="10">
        <v>127</v>
      </c>
      <c r="BS44" s="10">
        <v>144</v>
      </c>
      <c r="BT44" s="10">
        <v>2483</v>
      </c>
      <c r="BU44" s="10">
        <v>784</v>
      </c>
      <c r="BV44" s="10">
        <v>23150</v>
      </c>
      <c r="BW44" s="10">
        <v>3101</v>
      </c>
      <c r="BX44" s="10">
        <v>20542</v>
      </c>
      <c r="BY44" s="10">
        <v>2466</v>
      </c>
      <c r="BZ44" s="10">
        <v>71117</v>
      </c>
      <c r="CA44" s="10">
        <v>4676</v>
      </c>
      <c r="CB44" s="10">
        <v>1407026</v>
      </c>
      <c r="CC44" s="10">
        <v>13688</v>
      </c>
      <c r="CD44" s="10">
        <v>1299664</v>
      </c>
      <c r="CE44" s="10">
        <v>12593</v>
      </c>
      <c r="CF44" s="10">
        <v>1180094</v>
      </c>
      <c r="CG44" s="10">
        <v>12652</v>
      </c>
      <c r="CH44" s="10">
        <v>119570</v>
      </c>
      <c r="CI44" s="10">
        <v>6082</v>
      </c>
      <c r="CJ44" s="10">
        <v>94239</v>
      </c>
      <c r="CK44" s="10">
        <v>5410</v>
      </c>
      <c r="CL44" s="10">
        <v>15659</v>
      </c>
      <c r="CM44" s="10">
        <v>2668</v>
      </c>
      <c r="CN44" s="10">
        <v>9672</v>
      </c>
      <c r="CO44" s="10">
        <v>1500</v>
      </c>
      <c r="CP44" s="10">
        <v>10969</v>
      </c>
      <c r="CQ44" s="10">
        <v>1903</v>
      </c>
      <c r="CR44" s="10">
        <v>9928</v>
      </c>
      <c r="CS44" s="10">
        <v>1812</v>
      </c>
      <c r="CT44" s="10">
        <v>171</v>
      </c>
      <c r="CU44" s="10">
        <v>114</v>
      </c>
      <c r="CV44" s="10">
        <v>0</v>
      </c>
      <c r="CW44" s="10">
        <v>204</v>
      </c>
      <c r="CX44" s="10">
        <v>805</v>
      </c>
      <c r="CY44" s="10">
        <v>605</v>
      </c>
      <c r="CZ44" s="10">
        <v>65</v>
      </c>
      <c r="DA44" s="10">
        <v>109</v>
      </c>
      <c r="DB44" s="10">
        <v>895</v>
      </c>
      <c r="DC44" s="10">
        <v>534</v>
      </c>
      <c r="DD44" s="10">
        <v>16298</v>
      </c>
      <c r="DE44" s="10">
        <v>2249</v>
      </c>
      <c r="DF44" s="10">
        <v>11265</v>
      </c>
      <c r="DG44" s="10">
        <v>1824</v>
      </c>
      <c r="DH44" s="10">
        <v>67935</v>
      </c>
      <c r="DI44" s="10">
        <v>5001</v>
      </c>
    </row>
    <row r="45" spans="1:113" x14ac:dyDescent="0.45">
      <c r="A45" s="1" t="s">
        <v>50</v>
      </c>
      <c r="B45" s="5" t="s">
        <v>5</v>
      </c>
      <c r="C45" s="5" t="s">
        <v>9</v>
      </c>
      <c r="D45" s="5" t="s">
        <v>7</v>
      </c>
      <c r="E45" s="6">
        <v>0.08</v>
      </c>
      <c r="F45" s="6">
        <v>6.7000000000000004E-2</v>
      </c>
      <c r="G45" s="6">
        <v>7.5999999999999998E-2</v>
      </c>
      <c r="I45" s="10" t="s">
        <v>206</v>
      </c>
      <c r="J45" s="10">
        <v>48</v>
      </c>
      <c r="K45" s="10" t="s">
        <v>50</v>
      </c>
      <c r="L45" s="11">
        <v>12783032</v>
      </c>
      <c r="M45" s="10">
        <v>40131</v>
      </c>
      <c r="N45" s="10">
        <v>11584147</v>
      </c>
      <c r="O45" s="10">
        <v>42027</v>
      </c>
      <c r="P45" s="10">
        <v>10294898</v>
      </c>
      <c r="Q45" s="10">
        <v>39514</v>
      </c>
      <c r="R45" s="10">
        <v>1289249</v>
      </c>
      <c r="S45" s="10">
        <v>23464</v>
      </c>
      <c r="T45" s="10">
        <v>966820</v>
      </c>
      <c r="U45" s="10">
        <v>20327</v>
      </c>
      <c r="V45" s="10">
        <v>199042</v>
      </c>
      <c r="W45" s="10">
        <v>9379</v>
      </c>
      <c r="X45" s="10">
        <v>123387</v>
      </c>
      <c r="Y45" s="10">
        <v>6580</v>
      </c>
      <c r="Z45" s="12">
        <v>183385</v>
      </c>
      <c r="AA45" s="10">
        <v>7394</v>
      </c>
      <c r="AB45" s="10">
        <v>159082</v>
      </c>
      <c r="AC45" s="10">
        <v>7178</v>
      </c>
      <c r="AD45" s="10">
        <v>3610</v>
      </c>
      <c r="AE45" s="10">
        <v>1109</v>
      </c>
      <c r="AF45" s="10">
        <v>9460</v>
      </c>
      <c r="AG45" s="10">
        <v>1517</v>
      </c>
      <c r="AH45" s="10">
        <v>10511</v>
      </c>
      <c r="AI45" s="10">
        <v>1837</v>
      </c>
      <c r="AJ45" s="10">
        <v>722</v>
      </c>
      <c r="AK45" s="10">
        <v>369</v>
      </c>
      <c r="AL45" s="13">
        <v>32947</v>
      </c>
      <c r="AM45" s="10">
        <v>3573</v>
      </c>
      <c r="AN45" s="14">
        <v>201154</v>
      </c>
      <c r="AO45" s="10">
        <v>7942</v>
      </c>
      <c r="AP45" s="10">
        <v>163252</v>
      </c>
      <c r="AQ45" s="10">
        <v>7521</v>
      </c>
      <c r="AR45" s="10">
        <v>618147</v>
      </c>
      <c r="AS45" s="10">
        <v>14332</v>
      </c>
      <c r="AT45" s="10">
        <v>6983862</v>
      </c>
      <c r="AU45" s="10">
        <v>25720</v>
      </c>
      <c r="AV45" s="10">
        <v>6319816</v>
      </c>
      <c r="AW45" s="10">
        <v>27671</v>
      </c>
      <c r="AX45" s="10">
        <v>5608140</v>
      </c>
      <c r="AY45" s="10">
        <v>27523</v>
      </c>
      <c r="AZ45" s="10">
        <v>711676</v>
      </c>
      <c r="BA45" s="10">
        <v>17635</v>
      </c>
      <c r="BB45" s="10">
        <v>520651</v>
      </c>
      <c r="BC45" s="10">
        <v>14207</v>
      </c>
      <c r="BD45" s="10">
        <v>113857</v>
      </c>
      <c r="BE45" s="10">
        <v>7263</v>
      </c>
      <c r="BF45" s="10">
        <v>77168</v>
      </c>
      <c r="BG45" s="10">
        <v>5603</v>
      </c>
      <c r="BH45" s="10">
        <v>94469</v>
      </c>
      <c r="BI45" s="10">
        <v>6021</v>
      </c>
      <c r="BJ45" s="10">
        <v>81144</v>
      </c>
      <c r="BK45" s="10">
        <v>5916</v>
      </c>
      <c r="BL45" s="10">
        <v>2082</v>
      </c>
      <c r="BM45" s="10">
        <v>774</v>
      </c>
      <c r="BN45" s="10">
        <v>5420</v>
      </c>
      <c r="BO45" s="10">
        <v>1159</v>
      </c>
      <c r="BP45" s="10">
        <v>5550</v>
      </c>
      <c r="BQ45" s="10">
        <v>1238</v>
      </c>
      <c r="BR45" s="10">
        <v>273</v>
      </c>
      <c r="BS45" s="10">
        <v>188</v>
      </c>
      <c r="BT45" s="10">
        <v>24906</v>
      </c>
      <c r="BU45" s="10">
        <v>3371</v>
      </c>
      <c r="BV45" s="10">
        <v>118840</v>
      </c>
      <c r="BW45" s="10">
        <v>6213</v>
      </c>
      <c r="BX45" s="10">
        <v>103930</v>
      </c>
      <c r="BY45" s="10">
        <v>6354</v>
      </c>
      <c r="BZ45" s="10">
        <v>321901</v>
      </c>
      <c r="CA45" s="10">
        <v>11266</v>
      </c>
      <c r="CB45" s="10">
        <v>5799170</v>
      </c>
      <c r="CC45" s="10">
        <v>27934</v>
      </c>
      <c r="CD45" s="10">
        <v>5264331</v>
      </c>
      <c r="CE45" s="10">
        <v>29613</v>
      </c>
      <c r="CF45" s="10">
        <v>4686758</v>
      </c>
      <c r="CG45" s="10">
        <v>27930</v>
      </c>
      <c r="CH45" s="10">
        <v>577573</v>
      </c>
      <c r="CI45" s="10">
        <v>14845</v>
      </c>
      <c r="CJ45" s="10">
        <v>446169</v>
      </c>
      <c r="CK45" s="10">
        <v>12780</v>
      </c>
      <c r="CL45" s="10">
        <v>85185</v>
      </c>
      <c r="CM45" s="10">
        <v>5407</v>
      </c>
      <c r="CN45" s="10">
        <v>46219</v>
      </c>
      <c r="CO45" s="10">
        <v>3842</v>
      </c>
      <c r="CP45" s="10">
        <v>88916</v>
      </c>
      <c r="CQ45" s="10">
        <v>4861</v>
      </c>
      <c r="CR45" s="10">
        <v>77938</v>
      </c>
      <c r="CS45" s="10">
        <v>4762</v>
      </c>
      <c r="CT45" s="10">
        <v>1528</v>
      </c>
      <c r="CU45" s="10">
        <v>775</v>
      </c>
      <c r="CV45" s="10">
        <v>4040</v>
      </c>
      <c r="CW45" s="10">
        <v>1011</v>
      </c>
      <c r="CX45" s="10">
        <v>4961</v>
      </c>
      <c r="CY45" s="10">
        <v>1362</v>
      </c>
      <c r="CZ45" s="10">
        <v>449</v>
      </c>
      <c r="DA45" s="10">
        <v>365</v>
      </c>
      <c r="DB45" s="10">
        <v>8041</v>
      </c>
      <c r="DC45" s="10">
        <v>1522</v>
      </c>
      <c r="DD45" s="10">
        <v>82314</v>
      </c>
      <c r="DE45" s="10">
        <v>5195</v>
      </c>
      <c r="DF45" s="10">
        <v>59322</v>
      </c>
      <c r="DG45" s="10">
        <v>4104</v>
      </c>
      <c r="DH45" s="10">
        <v>296246</v>
      </c>
      <c r="DI45" s="10">
        <v>7539</v>
      </c>
    </row>
    <row r="46" spans="1:113" x14ac:dyDescent="0.45">
      <c r="A46" s="1" t="s">
        <v>51</v>
      </c>
      <c r="B46" s="5" t="s">
        <v>5</v>
      </c>
      <c r="C46" s="5" t="s">
        <v>9</v>
      </c>
      <c r="D46" s="5" t="s">
        <v>7</v>
      </c>
      <c r="E46" s="6">
        <v>0.08</v>
      </c>
      <c r="F46" s="6">
        <v>8.6999999999999994E-2</v>
      </c>
      <c r="G46" s="6">
        <v>0.09</v>
      </c>
      <c r="I46" s="10" t="s">
        <v>207</v>
      </c>
      <c r="J46" s="10">
        <v>49</v>
      </c>
      <c r="K46" s="10" t="s">
        <v>51</v>
      </c>
      <c r="L46" s="11">
        <v>1435308</v>
      </c>
      <c r="M46" s="10">
        <v>10825</v>
      </c>
      <c r="N46" s="10">
        <v>1245913</v>
      </c>
      <c r="O46" s="10">
        <v>11696</v>
      </c>
      <c r="P46" s="10">
        <v>1088520</v>
      </c>
      <c r="Q46" s="10">
        <v>12079</v>
      </c>
      <c r="R46" s="10">
        <v>157393</v>
      </c>
      <c r="S46" s="10">
        <v>8229</v>
      </c>
      <c r="T46" s="10">
        <v>117323</v>
      </c>
      <c r="U46" s="10">
        <v>6989</v>
      </c>
      <c r="V46" s="10">
        <v>23229</v>
      </c>
      <c r="W46" s="10">
        <v>2522</v>
      </c>
      <c r="X46" s="10">
        <v>16841</v>
      </c>
      <c r="Y46" s="10">
        <v>2591</v>
      </c>
      <c r="Z46" s="12">
        <v>39200</v>
      </c>
      <c r="AA46" s="10">
        <v>4513</v>
      </c>
      <c r="AB46" s="10">
        <v>23769</v>
      </c>
      <c r="AC46" s="10">
        <v>3855</v>
      </c>
      <c r="AD46" s="10">
        <v>3701</v>
      </c>
      <c r="AE46" s="10">
        <v>961</v>
      </c>
      <c r="AF46" s="10">
        <v>3532</v>
      </c>
      <c r="AG46" s="10">
        <v>962</v>
      </c>
      <c r="AH46" s="10">
        <v>7881</v>
      </c>
      <c r="AI46" s="10">
        <v>1533</v>
      </c>
      <c r="AJ46" s="10">
        <v>317</v>
      </c>
      <c r="AK46" s="10">
        <v>262</v>
      </c>
      <c r="AL46" s="13">
        <v>9427</v>
      </c>
      <c r="AM46" s="10">
        <v>1705</v>
      </c>
      <c r="AN46" s="14">
        <v>39435</v>
      </c>
      <c r="AO46" s="10">
        <v>3339</v>
      </c>
      <c r="AP46" s="10">
        <v>14197</v>
      </c>
      <c r="AQ46" s="10">
        <v>2345</v>
      </c>
      <c r="AR46" s="10">
        <v>87136</v>
      </c>
      <c r="AS46" s="10">
        <v>4559</v>
      </c>
      <c r="AT46" s="10">
        <v>805907</v>
      </c>
      <c r="AU46" s="10">
        <v>6540</v>
      </c>
      <c r="AV46" s="10">
        <v>702249</v>
      </c>
      <c r="AW46" s="10">
        <v>7269</v>
      </c>
      <c r="AX46" s="10">
        <v>613568</v>
      </c>
      <c r="AY46" s="10">
        <v>8077</v>
      </c>
      <c r="AZ46" s="10">
        <v>88681</v>
      </c>
      <c r="BA46" s="10">
        <v>5621</v>
      </c>
      <c r="BB46" s="10">
        <v>65562</v>
      </c>
      <c r="BC46" s="10">
        <v>4649</v>
      </c>
      <c r="BD46" s="10">
        <v>13827</v>
      </c>
      <c r="BE46" s="10">
        <v>1982</v>
      </c>
      <c r="BF46" s="10">
        <v>9292</v>
      </c>
      <c r="BG46" s="10">
        <v>1827</v>
      </c>
      <c r="BH46" s="10">
        <v>23931</v>
      </c>
      <c r="BI46" s="10">
        <v>3047</v>
      </c>
      <c r="BJ46" s="10">
        <v>13992</v>
      </c>
      <c r="BK46" s="10">
        <v>2689</v>
      </c>
      <c r="BL46" s="10">
        <v>2579</v>
      </c>
      <c r="BM46" s="10">
        <v>935</v>
      </c>
      <c r="BN46" s="10">
        <v>2433</v>
      </c>
      <c r="BO46" s="10">
        <v>798</v>
      </c>
      <c r="BP46" s="10">
        <v>4744</v>
      </c>
      <c r="BQ46" s="10">
        <v>1094</v>
      </c>
      <c r="BR46" s="10">
        <v>183</v>
      </c>
      <c r="BS46" s="10">
        <v>209</v>
      </c>
      <c r="BT46" s="10">
        <v>6329</v>
      </c>
      <c r="BU46" s="10">
        <v>1326</v>
      </c>
      <c r="BV46" s="10">
        <v>22150</v>
      </c>
      <c r="BW46" s="10">
        <v>3082</v>
      </c>
      <c r="BX46" s="10">
        <v>10449</v>
      </c>
      <c r="BY46" s="10">
        <v>1863</v>
      </c>
      <c r="BZ46" s="10">
        <v>40799</v>
      </c>
      <c r="CA46" s="10">
        <v>2507</v>
      </c>
      <c r="CB46" s="10">
        <v>629401</v>
      </c>
      <c r="CC46" s="10">
        <v>8111</v>
      </c>
      <c r="CD46" s="10">
        <v>543664</v>
      </c>
      <c r="CE46" s="10">
        <v>8085</v>
      </c>
      <c r="CF46" s="10">
        <v>474952</v>
      </c>
      <c r="CG46" s="10">
        <v>8305</v>
      </c>
      <c r="CH46" s="10">
        <v>68712</v>
      </c>
      <c r="CI46" s="10">
        <v>4669</v>
      </c>
      <c r="CJ46" s="10">
        <v>51761</v>
      </c>
      <c r="CK46" s="10">
        <v>3942</v>
      </c>
      <c r="CL46" s="10">
        <v>9402</v>
      </c>
      <c r="CM46" s="10">
        <v>1413</v>
      </c>
      <c r="CN46" s="10">
        <v>7549</v>
      </c>
      <c r="CO46" s="10">
        <v>1710</v>
      </c>
      <c r="CP46" s="10">
        <v>15269</v>
      </c>
      <c r="CQ46" s="10">
        <v>2307</v>
      </c>
      <c r="CR46" s="10">
        <v>9777</v>
      </c>
      <c r="CS46" s="10">
        <v>1938</v>
      </c>
      <c r="CT46" s="10">
        <v>1122</v>
      </c>
      <c r="CU46" s="10">
        <v>459</v>
      </c>
      <c r="CV46" s="10">
        <v>1099</v>
      </c>
      <c r="CW46" s="10">
        <v>512</v>
      </c>
      <c r="CX46" s="10">
        <v>3137</v>
      </c>
      <c r="CY46" s="10">
        <v>1038</v>
      </c>
      <c r="CZ46" s="10">
        <v>134</v>
      </c>
      <c r="DA46" s="10">
        <v>168</v>
      </c>
      <c r="DB46" s="10">
        <v>3098</v>
      </c>
      <c r="DC46" s="10">
        <v>1111</v>
      </c>
      <c r="DD46" s="10">
        <v>17285</v>
      </c>
      <c r="DE46" s="10">
        <v>2026</v>
      </c>
      <c r="DF46" s="10">
        <v>3748</v>
      </c>
      <c r="DG46" s="10">
        <v>1068</v>
      </c>
      <c r="DH46" s="10">
        <v>46337</v>
      </c>
      <c r="DI46" s="10">
        <v>3656</v>
      </c>
    </row>
    <row r="47" spans="1:113" x14ac:dyDescent="0.45">
      <c r="A47" s="1" t="s">
        <v>52</v>
      </c>
      <c r="B47" s="5" t="s">
        <v>5</v>
      </c>
      <c r="C47" s="5" t="s">
        <v>9</v>
      </c>
      <c r="D47" s="5" t="s">
        <v>7</v>
      </c>
      <c r="E47" s="6">
        <v>0.1</v>
      </c>
      <c r="F47" s="6">
        <v>0.113</v>
      </c>
      <c r="G47" s="6">
        <v>0.11</v>
      </c>
      <c r="I47" s="10" t="s">
        <v>208</v>
      </c>
      <c r="J47" s="10">
        <v>50</v>
      </c>
      <c r="K47" s="10" t="s">
        <v>52</v>
      </c>
      <c r="L47" s="11">
        <v>318010</v>
      </c>
      <c r="M47" s="10">
        <v>4125</v>
      </c>
      <c r="N47" s="10">
        <v>265640</v>
      </c>
      <c r="O47" s="10">
        <v>4724</v>
      </c>
      <c r="P47" s="10">
        <v>240282</v>
      </c>
      <c r="Q47" s="10">
        <v>4857</v>
      </c>
      <c r="R47" s="10">
        <v>25358</v>
      </c>
      <c r="S47" s="10">
        <v>2500</v>
      </c>
      <c r="T47" s="10">
        <v>20462</v>
      </c>
      <c r="U47" s="10">
        <v>2272</v>
      </c>
      <c r="V47" s="10">
        <v>3746</v>
      </c>
      <c r="W47" s="10">
        <v>787</v>
      </c>
      <c r="X47" s="10">
        <v>1150</v>
      </c>
      <c r="Y47" s="10">
        <v>419</v>
      </c>
      <c r="Z47" s="12">
        <v>4914</v>
      </c>
      <c r="AA47" s="10">
        <v>1188</v>
      </c>
      <c r="AB47" s="10">
        <v>4463</v>
      </c>
      <c r="AC47" s="10">
        <v>1176</v>
      </c>
      <c r="AD47" s="10">
        <v>8</v>
      </c>
      <c r="AE47" s="10">
        <v>14</v>
      </c>
      <c r="AF47" s="10">
        <v>337</v>
      </c>
      <c r="AG47" s="10">
        <v>243</v>
      </c>
      <c r="AH47" s="10">
        <v>13</v>
      </c>
      <c r="AI47" s="10">
        <v>22</v>
      </c>
      <c r="AJ47" s="10">
        <v>93</v>
      </c>
      <c r="AK47" s="10">
        <v>150</v>
      </c>
      <c r="AL47" s="13">
        <v>2009</v>
      </c>
      <c r="AM47" s="10">
        <v>709</v>
      </c>
      <c r="AN47" s="14">
        <v>18885</v>
      </c>
      <c r="AO47" s="10">
        <v>2042</v>
      </c>
      <c r="AP47" s="10">
        <v>4365</v>
      </c>
      <c r="AQ47" s="10">
        <v>1151</v>
      </c>
      <c r="AR47" s="10">
        <v>22197</v>
      </c>
      <c r="AS47" s="10">
        <v>1660</v>
      </c>
      <c r="AT47" s="10">
        <v>162039</v>
      </c>
      <c r="AU47" s="10">
        <v>2537</v>
      </c>
      <c r="AV47" s="10">
        <v>134996</v>
      </c>
      <c r="AW47" s="10">
        <v>2822</v>
      </c>
      <c r="AX47" s="10">
        <v>122263</v>
      </c>
      <c r="AY47" s="10">
        <v>2931</v>
      </c>
      <c r="AZ47" s="10">
        <v>12733</v>
      </c>
      <c r="BA47" s="10">
        <v>1516</v>
      </c>
      <c r="BB47" s="10">
        <v>10241</v>
      </c>
      <c r="BC47" s="10">
        <v>1264</v>
      </c>
      <c r="BD47" s="10">
        <v>1732</v>
      </c>
      <c r="BE47" s="10">
        <v>658</v>
      </c>
      <c r="BF47" s="10">
        <v>760</v>
      </c>
      <c r="BG47" s="10">
        <v>356</v>
      </c>
      <c r="BH47" s="10">
        <v>2801</v>
      </c>
      <c r="BI47" s="10">
        <v>899</v>
      </c>
      <c r="BJ47" s="10">
        <v>2570</v>
      </c>
      <c r="BK47" s="10">
        <v>890</v>
      </c>
      <c r="BL47" s="10">
        <v>0</v>
      </c>
      <c r="BM47" s="10">
        <v>151</v>
      </c>
      <c r="BN47" s="10">
        <v>167</v>
      </c>
      <c r="BO47" s="10">
        <v>172</v>
      </c>
      <c r="BP47" s="10">
        <v>13</v>
      </c>
      <c r="BQ47" s="10">
        <v>22</v>
      </c>
      <c r="BR47" s="10">
        <v>51</v>
      </c>
      <c r="BS47" s="10">
        <v>83</v>
      </c>
      <c r="BT47" s="10">
        <v>1188</v>
      </c>
      <c r="BU47" s="10">
        <v>513</v>
      </c>
      <c r="BV47" s="10">
        <v>8665</v>
      </c>
      <c r="BW47" s="10">
        <v>1284</v>
      </c>
      <c r="BX47" s="10">
        <v>2801</v>
      </c>
      <c r="BY47" s="10">
        <v>915</v>
      </c>
      <c r="BZ47" s="10">
        <v>11588</v>
      </c>
      <c r="CA47" s="10">
        <v>1179</v>
      </c>
      <c r="CB47" s="10">
        <v>155971</v>
      </c>
      <c r="CC47" s="10">
        <v>3100</v>
      </c>
      <c r="CD47" s="10">
        <v>130644</v>
      </c>
      <c r="CE47" s="10">
        <v>3281</v>
      </c>
      <c r="CF47" s="10">
        <v>118019</v>
      </c>
      <c r="CG47" s="10">
        <v>3213</v>
      </c>
      <c r="CH47" s="10">
        <v>12625</v>
      </c>
      <c r="CI47" s="10">
        <v>1536</v>
      </c>
      <c r="CJ47" s="10">
        <v>10221</v>
      </c>
      <c r="CK47" s="10">
        <v>1489</v>
      </c>
      <c r="CL47" s="10">
        <v>2014</v>
      </c>
      <c r="CM47" s="10">
        <v>443</v>
      </c>
      <c r="CN47" s="10">
        <v>390</v>
      </c>
      <c r="CO47" s="10">
        <v>193</v>
      </c>
      <c r="CP47" s="10">
        <v>2113</v>
      </c>
      <c r="CQ47" s="10">
        <v>750</v>
      </c>
      <c r="CR47" s="10">
        <v>1893</v>
      </c>
      <c r="CS47" s="10">
        <v>709</v>
      </c>
      <c r="CT47" s="10">
        <v>8</v>
      </c>
      <c r="CU47" s="10">
        <v>14</v>
      </c>
      <c r="CV47" s="10">
        <v>170</v>
      </c>
      <c r="CW47" s="10">
        <v>177</v>
      </c>
      <c r="CX47" s="10">
        <v>0</v>
      </c>
      <c r="CY47" s="10">
        <v>151</v>
      </c>
      <c r="CZ47" s="10">
        <v>42</v>
      </c>
      <c r="DA47" s="10">
        <v>68</v>
      </c>
      <c r="DB47" s="10">
        <v>821</v>
      </c>
      <c r="DC47" s="10">
        <v>416</v>
      </c>
      <c r="DD47" s="10">
        <v>10220</v>
      </c>
      <c r="DE47" s="10">
        <v>1281</v>
      </c>
      <c r="DF47" s="10">
        <v>1564</v>
      </c>
      <c r="DG47" s="10">
        <v>678</v>
      </c>
      <c r="DH47" s="10">
        <v>10609</v>
      </c>
      <c r="DI47" s="10">
        <v>1342</v>
      </c>
    </row>
    <row r="48" spans="1:113" x14ac:dyDescent="0.45">
      <c r="A48" s="1" t="s">
        <v>53</v>
      </c>
      <c r="B48" s="5" t="s">
        <v>5</v>
      </c>
      <c r="C48" s="5" t="s">
        <v>9</v>
      </c>
      <c r="D48" s="5" t="s">
        <v>7</v>
      </c>
      <c r="E48" s="6">
        <v>0.08</v>
      </c>
      <c r="F48" s="6">
        <v>8.5999999999999993E-2</v>
      </c>
      <c r="G48" s="6">
        <v>7.9000000000000001E-2</v>
      </c>
      <c r="I48" s="10" t="s">
        <v>209</v>
      </c>
      <c r="J48" s="10">
        <v>51</v>
      </c>
      <c r="K48" s="10" t="s">
        <v>53</v>
      </c>
      <c r="L48" s="11">
        <v>4150512</v>
      </c>
      <c r="M48" s="10">
        <v>16609</v>
      </c>
      <c r="N48" s="10">
        <v>3585706</v>
      </c>
      <c r="O48" s="10">
        <v>17668</v>
      </c>
      <c r="P48" s="10">
        <v>3192485</v>
      </c>
      <c r="Q48" s="10">
        <v>18613</v>
      </c>
      <c r="R48" s="10">
        <v>393221</v>
      </c>
      <c r="S48" s="10">
        <v>12594</v>
      </c>
      <c r="T48" s="10">
        <v>294349</v>
      </c>
      <c r="U48" s="10">
        <v>10925</v>
      </c>
      <c r="V48" s="10">
        <v>63009</v>
      </c>
      <c r="W48" s="10">
        <v>5228</v>
      </c>
      <c r="X48" s="10">
        <v>35863</v>
      </c>
      <c r="Y48" s="10">
        <v>3709</v>
      </c>
      <c r="Z48" s="12">
        <v>171640</v>
      </c>
      <c r="AA48" s="10">
        <v>7157</v>
      </c>
      <c r="AB48" s="10">
        <v>75958</v>
      </c>
      <c r="AC48" s="10">
        <v>4861</v>
      </c>
      <c r="AD48" s="10">
        <v>270</v>
      </c>
      <c r="AE48" s="10">
        <v>177</v>
      </c>
      <c r="AF48" s="10">
        <v>79449</v>
      </c>
      <c r="AG48" s="10">
        <v>4914</v>
      </c>
      <c r="AH48" s="10">
        <v>15490</v>
      </c>
      <c r="AI48" s="10">
        <v>2007</v>
      </c>
      <c r="AJ48" s="10">
        <v>473</v>
      </c>
      <c r="AK48" s="10">
        <v>285</v>
      </c>
      <c r="AL48" s="13">
        <v>17009</v>
      </c>
      <c r="AM48" s="10">
        <v>2016</v>
      </c>
      <c r="AN48" s="14">
        <v>108451</v>
      </c>
      <c r="AO48" s="10">
        <v>5673</v>
      </c>
      <c r="AP48" s="10">
        <v>58857</v>
      </c>
      <c r="AQ48" s="10">
        <v>5200</v>
      </c>
      <c r="AR48" s="10">
        <v>208849</v>
      </c>
      <c r="AS48" s="10">
        <v>7168</v>
      </c>
      <c r="AT48" s="10">
        <v>2187464</v>
      </c>
      <c r="AU48" s="10">
        <v>10159</v>
      </c>
      <c r="AV48" s="10">
        <v>1883876</v>
      </c>
      <c r="AW48" s="10">
        <v>11688</v>
      </c>
      <c r="AX48" s="10">
        <v>1672630</v>
      </c>
      <c r="AY48" s="10">
        <v>11035</v>
      </c>
      <c r="AZ48" s="10">
        <v>211246</v>
      </c>
      <c r="BA48" s="10">
        <v>8838</v>
      </c>
      <c r="BB48" s="10">
        <v>154667</v>
      </c>
      <c r="BC48" s="10">
        <v>7568</v>
      </c>
      <c r="BD48" s="10">
        <v>33052</v>
      </c>
      <c r="BE48" s="10">
        <v>3302</v>
      </c>
      <c r="BF48" s="10">
        <v>23527</v>
      </c>
      <c r="BG48" s="10">
        <v>3227</v>
      </c>
      <c r="BH48" s="10">
        <v>88943</v>
      </c>
      <c r="BI48" s="10">
        <v>5303</v>
      </c>
      <c r="BJ48" s="10">
        <v>35267</v>
      </c>
      <c r="BK48" s="10">
        <v>3514</v>
      </c>
      <c r="BL48" s="10">
        <v>187</v>
      </c>
      <c r="BM48" s="10">
        <v>148</v>
      </c>
      <c r="BN48" s="10">
        <v>42144</v>
      </c>
      <c r="BO48" s="10">
        <v>3408</v>
      </c>
      <c r="BP48" s="10">
        <v>10915</v>
      </c>
      <c r="BQ48" s="10">
        <v>1623</v>
      </c>
      <c r="BR48" s="10">
        <v>430</v>
      </c>
      <c r="BS48" s="10">
        <v>273</v>
      </c>
      <c r="BT48" s="10">
        <v>12327</v>
      </c>
      <c r="BU48" s="10">
        <v>1648</v>
      </c>
      <c r="BV48" s="10">
        <v>65444</v>
      </c>
      <c r="BW48" s="10">
        <v>4168</v>
      </c>
      <c r="BX48" s="10">
        <v>34557</v>
      </c>
      <c r="BY48" s="10">
        <v>3784</v>
      </c>
      <c r="BZ48" s="10">
        <v>102317</v>
      </c>
      <c r="CA48" s="10">
        <v>4828</v>
      </c>
      <c r="CB48" s="10">
        <v>1963048</v>
      </c>
      <c r="CC48" s="10">
        <v>14147</v>
      </c>
      <c r="CD48" s="10">
        <v>1701830</v>
      </c>
      <c r="CE48" s="10">
        <v>14915</v>
      </c>
      <c r="CF48" s="10">
        <v>1519855</v>
      </c>
      <c r="CG48" s="10">
        <v>14421</v>
      </c>
      <c r="CH48" s="10">
        <v>181975</v>
      </c>
      <c r="CI48" s="10">
        <v>6854</v>
      </c>
      <c r="CJ48" s="10">
        <v>139682</v>
      </c>
      <c r="CK48" s="10">
        <v>5914</v>
      </c>
      <c r="CL48" s="10">
        <v>29957</v>
      </c>
      <c r="CM48" s="10">
        <v>3377</v>
      </c>
      <c r="CN48" s="10">
        <v>12336</v>
      </c>
      <c r="CO48" s="10">
        <v>1823</v>
      </c>
      <c r="CP48" s="10">
        <v>82697</v>
      </c>
      <c r="CQ48" s="10">
        <v>4259</v>
      </c>
      <c r="CR48" s="10">
        <v>40691</v>
      </c>
      <c r="CS48" s="10">
        <v>3270</v>
      </c>
      <c r="CT48" s="10">
        <v>83</v>
      </c>
      <c r="CU48" s="10">
        <v>101</v>
      </c>
      <c r="CV48" s="10">
        <v>37305</v>
      </c>
      <c r="CW48" s="10">
        <v>2802</v>
      </c>
      <c r="CX48" s="10">
        <v>4575</v>
      </c>
      <c r="CY48" s="10">
        <v>892</v>
      </c>
      <c r="CZ48" s="10">
        <v>43</v>
      </c>
      <c r="DA48" s="10">
        <v>62</v>
      </c>
      <c r="DB48" s="10">
        <v>4682</v>
      </c>
      <c r="DC48" s="10">
        <v>1121</v>
      </c>
      <c r="DD48" s="10">
        <v>43007</v>
      </c>
      <c r="DE48" s="10">
        <v>3772</v>
      </c>
      <c r="DF48" s="10">
        <v>24300</v>
      </c>
      <c r="DG48" s="10">
        <v>3433</v>
      </c>
      <c r="DH48" s="10">
        <v>106532</v>
      </c>
      <c r="DI48" s="10">
        <v>4795</v>
      </c>
    </row>
    <row r="49" spans="1:113" x14ac:dyDescent="0.45">
      <c r="A49" s="1" t="s">
        <v>54</v>
      </c>
      <c r="B49" s="5" t="s">
        <v>5</v>
      </c>
      <c r="C49" s="5" t="s">
        <v>9</v>
      </c>
      <c r="D49" s="5" t="s">
        <v>7</v>
      </c>
      <c r="E49" s="6">
        <v>0.09</v>
      </c>
      <c r="F49" s="6">
        <v>9.3000000000000013E-2</v>
      </c>
      <c r="G49" s="6">
        <v>9.4E-2</v>
      </c>
      <c r="I49" s="10" t="s">
        <v>210</v>
      </c>
      <c r="J49" s="10">
        <v>53</v>
      </c>
      <c r="K49" s="10" t="s">
        <v>54</v>
      </c>
      <c r="L49" s="11">
        <v>3459806</v>
      </c>
      <c r="M49" s="10">
        <v>20889</v>
      </c>
      <c r="N49" s="10">
        <v>2834667</v>
      </c>
      <c r="O49" s="10">
        <v>18076</v>
      </c>
      <c r="P49" s="10">
        <v>2492872</v>
      </c>
      <c r="Q49" s="10">
        <v>17397</v>
      </c>
      <c r="R49" s="10">
        <v>341795</v>
      </c>
      <c r="S49" s="10">
        <v>10762</v>
      </c>
      <c r="T49" s="10">
        <v>263888</v>
      </c>
      <c r="U49" s="10">
        <v>9238</v>
      </c>
      <c r="V49" s="10">
        <v>42926</v>
      </c>
      <c r="W49" s="10">
        <v>3846</v>
      </c>
      <c r="X49" s="10">
        <v>34981</v>
      </c>
      <c r="Y49" s="10">
        <v>3659</v>
      </c>
      <c r="Z49" s="12">
        <v>220132</v>
      </c>
      <c r="AA49" s="10">
        <v>8075</v>
      </c>
      <c r="AB49" s="10">
        <v>189346</v>
      </c>
      <c r="AC49" s="10">
        <v>7450</v>
      </c>
      <c r="AD49" s="10">
        <v>2459</v>
      </c>
      <c r="AE49" s="10">
        <v>838</v>
      </c>
      <c r="AF49" s="10">
        <v>7536</v>
      </c>
      <c r="AG49" s="10">
        <v>1660</v>
      </c>
      <c r="AH49" s="10">
        <v>10448</v>
      </c>
      <c r="AI49" s="10">
        <v>1619</v>
      </c>
      <c r="AJ49" s="10">
        <v>10343</v>
      </c>
      <c r="AK49" s="10">
        <v>1566</v>
      </c>
      <c r="AL49" s="13">
        <v>29833</v>
      </c>
      <c r="AM49" s="10">
        <v>2674</v>
      </c>
      <c r="AN49" s="14">
        <v>129410</v>
      </c>
      <c r="AO49" s="10">
        <v>7654</v>
      </c>
      <c r="AP49" s="10">
        <v>42669</v>
      </c>
      <c r="AQ49" s="10">
        <v>3672</v>
      </c>
      <c r="AR49" s="10">
        <v>203095</v>
      </c>
      <c r="AS49" s="10">
        <v>7849</v>
      </c>
      <c r="AT49" s="10">
        <v>1872549</v>
      </c>
      <c r="AU49" s="10">
        <v>14281</v>
      </c>
      <c r="AV49" s="10">
        <v>1529914</v>
      </c>
      <c r="AW49" s="10">
        <v>13333</v>
      </c>
      <c r="AX49" s="10">
        <v>1347678</v>
      </c>
      <c r="AY49" s="10">
        <v>14053</v>
      </c>
      <c r="AZ49" s="10">
        <v>182236</v>
      </c>
      <c r="BA49" s="10">
        <v>7507</v>
      </c>
      <c r="BB49" s="10">
        <v>138478</v>
      </c>
      <c r="BC49" s="10">
        <v>6069</v>
      </c>
      <c r="BD49" s="10">
        <v>21630</v>
      </c>
      <c r="BE49" s="10">
        <v>2331</v>
      </c>
      <c r="BF49" s="10">
        <v>22128</v>
      </c>
      <c r="BG49" s="10">
        <v>3112</v>
      </c>
      <c r="BH49" s="10">
        <v>116060</v>
      </c>
      <c r="BI49" s="10">
        <v>5369</v>
      </c>
      <c r="BJ49" s="10">
        <v>99643</v>
      </c>
      <c r="BK49" s="10">
        <v>4981</v>
      </c>
      <c r="BL49" s="10">
        <v>1300</v>
      </c>
      <c r="BM49" s="10">
        <v>564</v>
      </c>
      <c r="BN49" s="10">
        <v>3367</v>
      </c>
      <c r="BO49" s="10">
        <v>1002</v>
      </c>
      <c r="BP49" s="10">
        <v>5681</v>
      </c>
      <c r="BQ49" s="10">
        <v>1294</v>
      </c>
      <c r="BR49" s="10">
        <v>6069</v>
      </c>
      <c r="BS49" s="10">
        <v>1105</v>
      </c>
      <c r="BT49" s="10">
        <v>21971</v>
      </c>
      <c r="BU49" s="10">
        <v>2259</v>
      </c>
      <c r="BV49" s="10">
        <v>76010</v>
      </c>
      <c r="BW49" s="10">
        <v>5554</v>
      </c>
      <c r="BX49" s="10">
        <v>28027</v>
      </c>
      <c r="BY49" s="10">
        <v>2691</v>
      </c>
      <c r="BZ49" s="10">
        <v>100567</v>
      </c>
      <c r="CA49" s="10">
        <v>5816</v>
      </c>
      <c r="CB49" s="10">
        <v>1587257</v>
      </c>
      <c r="CC49" s="10">
        <v>13342</v>
      </c>
      <c r="CD49" s="10">
        <v>1304753</v>
      </c>
      <c r="CE49" s="10">
        <v>12280</v>
      </c>
      <c r="CF49" s="10">
        <v>1145194</v>
      </c>
      <c r="CG49" s="10">
        <v>11952</v>
      </c>
      <c r="CH49" s="10">
        <v>159559</v>
      </c>
      <c r="CI49" s="10">
        <v>5394</v>
      </c>
      <c r="CJ49" s="10">
        <v>125410</v>
      </c>
      <c r="CK49" s="10">
        <v>5593</v>
      </c>
      <c r="CL49" s="10">
        <v>21296</v>
      </c>
      <c r="CM49" s="10">
        <v>2334</v>
      </c>
      <c r="CN49" s="10">
        <v>12853</v>
      </c>
      <c r="CO49" s="10">
        <v>1702</v>
      </c>
      <c r="CP49" s="10">
        <v>104072</v>
      </c>
      <c r="CQ49" s="10">
        <v>5384</v>
      </c>
      <c r="CR49" s="10">
        <v>89703</v>
      </c>
      <c r="CS49" s="10">
        <v>5069</v>
      </c>
      <c r="CT49" s="10">
        <v>1159</v>
      </c>
      <c r="CU49" s="10">
        <v>550</v>
      </c>
      <c r="CV49" s="10">
        <v>4169</v>
      </c>
      <c r="CW49" s="10">
        <v>1215</v>
      </c>
      <c r="CX49" s="10">
        <v>4767</v>
      </c>
      <c r="CY49" s="10">
        <v>1078</v>
      </c>
      <c r="CZ49" s="10">
        <v>4274</v>
      </c>
      <c r="DA49" s="10">
        <v>948</v>
      </c>
      <c r="DB49" s="10">
        <v>7862</v>
      </c>
      <c r="DC49" s="10">
        <v>1438</v>
      </c>
      <c r="DD49" s="10">
        <v>53400</v>
      </c>
      <c r="DE49" s="10">
        <v>4389</v>
      </c>
      <c r="DF49" s="10">
        <v>14642</v>
      </c>
      <c r="DG49" s="10">
        <v>2223</v>
      </c>
      <c r="DH49" s="10">
        <v>102528</v>
      </c>
      <c r="DI49" s="10">
        <v>5125</v>
      </c>
    </row>
    <row r="50" spans="1:113" x14ac:dyDescent="0.45">
      <c r="A50" s="1" t="s">
        <v>55</v>
      </c>
      <c r="B50" s="5" t="s">
        <v>5</v>
      </c>
      <c r="C50" s="5" t="s">
        <v>9</v>
      </c>
      <c r="D50" s="5" t="s">
        <v>7</v>
      </c>
      <c r="E50" s="6">
        <v>0.09</v>
      </c>
      <c r="F50" s="6">
        <v>0.11</v>
      </c>
      <c r="G50" s="6">
        <v>0.109</v>
      </c>
      <c r="I50" s="10" t="s">
        <v>211</v>
      </c>
      <c r="J50" s="10">
        <v>54</v>
      </c>
      <c r="K50" s="10" t="s">
        <v>55</v>
      </c>
      <c r="L50" s="11">
        <v>725750</v>
      </c>
      <c r="M50" s="10">
        <v>8853</v>
      </c>
      <c r="N50" s="10">
        <v>659065</v>
      </c>
      <c r="O50" s="10">
        <v>8951</v>
      </c>
      <c r="P50" s="10">
        <v>591965</v>
      </c>
      <c r="Q50" s="10">
        <v>9074</v>
      </c>
      <c r="R50" s="10">
        <v>67100</v>
      </c>
      <c r="S50" s="10">
        <v>4481</v>
      </c>
      <c r="T50" s="10">
        <v>54837</v>
      </c>
      <c r="U50" s="10">
        <v>4317</v>
      </c>
      <c r="V50" s="10">
        <v>7694</v>
      </c>
      <c r="W50" s="10">
        <v>1701</v>
      </c>
      <c r="X50" s="10">
        <v>4569</v>
      </c>
      <c r="Y50" s="10">
        <v>1037</v>
      </c>
      <c r="Z50" s="12">
        <v>7880</v>
      </c>
      <c r="AA50" s="10">
        <v>1636</v>
      </c>
      <c r="AB50" s="10">
        <v>6959</v>
      </c>
      <c r="AC50" s="10">
        <v>1503</v>
      </c>
      <c r="AD50" s="10">
        <v>0</v>
      </c>
      <c r="AE50" s="10">
        <v>193</v>
      </c>
      <c r="AF50" s="10">
        <v>260</v>
      </c>
      <c r="AG50" s="10">
        <v>227</v>
      </c>
      <c r="AH50" s="10">
        <v>551</v>
      </c>
      <c r="AI50" s="10">
        <v>349</v>
      </c>
      <c r="AJ50" s="10">
        <v>110</v>
      </c>
      <c r="AK50" s="10">
        <v>175</v>
      </c>
      <c r="AL50" s="13">
        <v>802</v>
      </c>
      <c r="AM50" s="10">
        <v>357</v>
      </c>
      <c r="AN50" s="14">
        <v>23035</v>
      </c>
      <c r="AO50" s="10">
        <v>2758</v>
      </c>
      <c r="AP50" s="10">
        <v>6057</v>
      </c>
      <c r="AQ50" s="10">
        <v>1129</v>
      </c>
      <c r="AR50" s="10">
        <v>28911</v>
      </c>
      <c r="AS50" s="10">
        <v>3151</v>
      </c>
      <c r="AT50" s="10">
        <v>374375</v>
      </c>
      <c r="AU50" s="10">
        <v>5840</v>
      </c>
      <c r="AV50" s="10">
        <v>341319</v>
      </c>
      <c r="AW50" s="10">
        <v>6024</v>
      </c>
      <c r="AX50" s="10">
        <v>303931</v>
      </c>
      <c r="AY50" s="10">
        <v>6213</v>
      </c>
      <c r="AZ50" s="10">
        <v>37388</v>
      </c>
      <c r="BA50" s="10">
        <v>3217</v>
      </c>
      <c r="BB50" s="10">
        <v>30523</v>
      </c>
      <c r="BC50" s="10">
        <v>3030</v>
      </c>
      <c r="BD50" s="10">
        <v>4062</v>
      </c>
      <c r="BE50" s="10">
        <v>1010</v>
      </c>
      <c r="BF50" s="10">
        <v>2803</v>
      </c>
      <c r="BG50" s="10">
        <v>804</v>
      </c>
      <c r="BH50" s="10">
        <v>3821</v>
      </c>
      <c r="BI50" s="10">
        <v>954</v>
      </c>
      <c r="BJ50" s="10">
        <v>3254</v>
      </c>
      <c r="BK50" s="10">
        <v>923</v>
      </c>
      <c r="BL50" s="10">
        <v>0</v>
      </c>
      <c r="BM50" s="10">
        <v>193</v>
      </c>
      <c r="BN50" s="10">
        <v>97</v>
      </c>
      <c r="BO50" s="10">
        <v>122</v>
      </c>
      <c r="BP50" s="10">
        <v>360</v>
      </c>
      <c r="BQ50" s="10">
        <v>279</v>
      </c>
      <c r="BR50" s="10">
        <v>110</v>
      </c>
      <c r="BS50" s="10">
        <v>175</v>
      </c>
      <c r="BT50" s="10">
        <v>635</v>
      </c>
      <c r="BU50" s="10">
        <v>274</v>
      </c>
      <c r="BV50" s="10">
        <v>12284</v>
      </c>
      <c r="BW50" s="10">
        <v>1892</v>
      </c>
      <c r="BX50" s="10">
        <v>4258</v>
      </c>
      <c r="BY50" s="10">
        <v>928</v>
      </c>
      <c r="BZ50" s="10">
        <v>12058</v>
      </c>
      <c r="CA50" s="10">
        <v>1799</v>
      </c>
      <c r="CB50" s="10">
        <v>351375</v>
      </c>
      <c r="CC50" s="10">
        <v>6405</v>
      </c>
      <c r="CD50" s="10">
        <v>317746</v>
      </c>
      <c r="CE50" s="10">
        <v>6728</v>
      </c>
      <c r="CF50" s="10">
        <v>288034</v>
      </c>
      <c r="CG50" s="10">
        <v>6750</v>
      </c>
      <c r="CH50" s="10">
        <v>29712</v>
      </c>
      <c r="CI50" s="10">
        <v>2562</v>
      </c>
      <c r="CJ50" s="10">
        <v>24314</v>
      </c>
      <c r="CK50" s="10">
        <v>2421</v>
      </c>
      <c r="CL50" s="10">
        <v>3632</v>
      </c>
      <c r="CM50" s="10">
        <v>1155</v>
      </c>
      <c r="CN50" s="10">
        <v>1766</v>
      </c>
      <c r="CO50" s="10">
        <v>578</v>
      </c>
      <c r="CP50" s="10">
        <v>4059</v>
      </c>
      <c r="CQ50" s="10">
        <v>1195</v>
      </c>
      <c r="CR50" s="10">
        <v>3705</v>
      </c>
      <c r="CS50" s="10">
        <v>1146</v>
      </c>
      <c r="CT50" s="10">
        <v>0</v>
      </c>
      <c r="CU50" s="10">
        <v>193</v>
      </c>
      <c r="CV50" s="10">
        <v>163</v>
      </c>
      <c r="CW50" s="10">
        <v>186</v>
      </c>
      <c r="CX50" s="10">
        <v>191</v>
      </c>
      <c r="CY50" s="10">
        <v>205</v>
      </c>
      <c r="CZ50" s="10">
        <v>0</v>
      </c>
      <c r="DA50" s="10">
        <v>193</v>
      </c>
      <c r="DB50" s="10">
        <v>167</v>
      </c>
      <c r="DC50" s="10">
        <v>169</v>
      </c>
      <c r="DD50" s="10">
        <v>10751</v>
      </c>
      <c r="DE50" s="10">
        <v>1681</v>
      </c>
      <c r="DF50" s="10">
        <v>1799</v>
      </c>
      <c r="DG50" s="10">
        <v>696</v>
      </c>
      <c r="DH50" s="10">
        <v>16853</v>
      </c>
      <c r="DI50" s="10">
        <v>2310</v>
      </c>
    </row>
    <row r="51" spans="1:113" x14ac:dyDescent="0.45">
      <c r="A51" s="1" t="s">
        <v>56</v>
      </c>
      <c r="B51" s="5" t="s">
        <v>5</v>
      </c>
      <c r="C51" s="5" t="s">
        <v>9</v>
      </c>
      <c r="D51" s="5" t="s">
        <v>7</v>
      </c>
      <c r="E51" s="6">
        <v>0.09</v>
      </c>
      <c r="F51" s="6">
        <v>0.10300000000000001</v>
      </c>
      <c r="G51" s="6">
        <v>9.6000000000000002E-2</v>
      </c>
      <c r="I51" s="10" t="s">
        <v>212</v>
      </c>
      <c r="J51" s="10">
        <v>55</v>
      </c>
      <c r="K51" s="10" t="s">
        <v>56</v>
      </c>
      <c r="L51" s="11">
        <v>2916599</v>
      </c>
      <c r="M51" s="10">
        <v>13314</v>
      </c>
      <c r="N51" s="10">
        <v>2593202</v>
      </c>
      <c r="O51" s="10">
        <v>12890</v>
      </c>
      <c r="P51" s="10">
        <v>2353462</v>
      </c>
      <c r="Q51" s="10">
        <v>14618</v>
      </c>
      <c r="R51" s="10">
        <v>239740</v>
      </c>
      <c r="S51" s="10">
        <v>6801</v>
      </c>
      <c r="T51" s="10">
        <v>190747</v>
      </c>
      <c r="U51" s="10">
        <v>5538</v>
      </c>
      <c r="V51" s="10">
        <v>29244</v>
      </c>
      <c r="W51" s="10">
        <v>2610</v>
      </c>
      <c r="X51" s="10">
        <v>19749</v>
      </c>
      <c r="Y51" s="10">
        <v>2419</v>
      </c>
      <c r="Z51" s="12">
        <v>50825</v>
      </c>
      <c r="AA51" s="10">
        <v>3370</v>
      </c>
      <c r="AB51" s="10">
        <v>48855</v>
      </c>
      <c r="AC51" s="10">
        <v>3304</v>
      </c>
      <c r="AD51" s="10">
        <v>102</v>
      </c>
      <c r="AE51" s="10">
        <v>135</v>
      </c>
      <c r="AF51" s="10">
        <v>222</v>
      </c>
      <c r="AG51" s="10">
        <v>150</v>
      </c>
      <c r="AH51" s="10">
        <v>1476</v>
      </c>
      <c r="AI51" s="10">
        <v>546</v>
      </c>
      <c r="AJ51" s="10">
        <v>170</v>
      </c>
      <c r="AK51" s="10">
        <v>173</v>
      </c>
      <c r="AL51" s="13">
        <v>20507</v>
      </c>
      <c r="AM51" s="10">
        <v>2334</v>
      </c>
      <c r="AN51" s="14">
        <v>88382</v>
      </c>
      <c r="AO51" s="10">
        <v>4573</v>
      </c>
      <c r="AP51" s="10">
        <v>26171</v>
      </c>
      <c r="AQ51" s="10">
        <v>2307</v>
      </c>
      <c r="AR51" s="10">
        <v>137512</v>
      </c>
      <c r="AS51" s="10">
        <v>5466</v>
      </c>
      <c r="AT51" s="10">
        <v>1521431</v>
      </c>
      <c r="AU51" s="10">
        <v>9543</v>
      </c>
      <c r="AV51" s="10">
        <v>1354306</v>
      </c>
      <c r="AW51" s="10">
        <v>8560</v>
      </c>
      <c r="AX51" s="10">
        <v>1229156</v>
      </c>
      <c r="AY51" s="10">
        <v>9371</v>
      </c>
      <c r="AZ51" s="10">
        <v>125150</v>
      </c>
      <c r="BA51" s="10">
        <v>5078</v>
      </c>
      <c r="BB51" s="10">
        <v>100029</v>
      </c>
      <c r="BC51" s="10">
        <v>4395</v>
      </c>
      <c r="BD51" s="10">
        <v>13979</v>
      </c>
      <c r="BE51" s="10">
        <v>1959</v>
      </c>
      <c r="BF51" s="10">
        <v>11142</v>
      </c>
      <c r="BG51" s="10">
        <v>1762</v>
      </c>
      <c r="BH51" s="10">
        <v>24042</v>
      </c>
      <c r="BI51" s="10">
        <v>2195</v>
      </c>
      <c r="BJ51" s="10">
        <v>22853</v>
      </c>
      <c r="BK51" s="10">
        <v>2206</v>
      </c>
      <c r="BL51" s="10">
        <v>22</v>
      </c>
      <c r="BM51" s="10">
        <v>32</v>
      </c>
      <c r="BN51" s="10">
        <v>173</v>
      </c>
      <c r="BO51" s="10">
        <v>131</v>
      </c>
      <c r="BP51" s="10">
        <v>920</v>
      </c>
      <c r="BQ51" s="10">
        <v>464</v>
      </c>
      <c r="BR51" s="10">
        <v>74</v>
      </c>
      <c r="BS51" s="10">
        <v>100</v>
      </c>
      <c r="BT51" s="10">
        <v>13827</v>
      </c>
      <c r="BU51" s="10">
        <v>1777</v>
      </c>
      <c r="BV51" s="10">
        <v>44952</v>
      </c>
      <c r="BW51" s="10">
        <v>2852</v>
      </c>
      <c r="BX51" s="10">
        <v>17082</v>
      </c>
      <c r="BY51" s="10">
        <v>1731</v>
      </c>
      <c r="BZ51" s="10">
        <v>67222</v>
      </c>
      <c r="CA51" s="10">
        <v>3504</v>
      </c>
      <c r="CB51" s="10">
        <v>1395168</v>
      </c>
      <c r="CC51" s="10">
        <v>9502</v>
      </c>
      <c r="CD51" s="10">
        <v>1238896</v>
      </c>
      <c r="CE51" s="10">
        <v>9735</v>
      </c>
      <c r="CF51" s="10">
        <v>1124306</v>
      </c>
      <c r="CG51" s="10">
        <v>10697</v>
      </c>
      <c r="CH51" s="10">
        <v>114590</v>
      </c>
      <c r="CI51" s="10">
        <v>4541</v>
      </c>
      <c r="CJ51" s="10">
        <v>90718</v>
      </c>
      <c r="CK51" s="10">
        <v>3945</v>
      </c>
      <c r="CL51" s="10">
        <v>15265</v>
      </c>
      <c r="CM51" s="10">
        <v>1464</v>
      </c>
      <c r="CN51" s="10">
        <v>8607</v>
      </c>
      <c r="CO51" s="10">
        <v>1257</v>
      </c>
      <c r="CP51" s="10">
        <v>26783</v>
      </c>
      <c r="CQ51" s="10">
        <v>2220</v>
      </c>
      <c r="CR51" s="10">
        <v>26002</v>
      </c>
      <c r="CS51" s="10">
        <v>2138</v>
      </c>
      <c r="CT51" s="10">
        <v>80</v>
      </c>
      <c r="CU51" s="10">
        <v>131</v>
      </c>
      <c r="CV51" s="10">
        <v>49</v>
      </c>
      <c r="CW51" s="10">
        <v>53</v>
      </c>
      <c r="CX51" s="10">
        <v>556</v>
      </c>
      <c r="CY51" s="10">
        <v>295</v>
      </c>
      <c r="CZ51" s="10">
        <v>96</v>
      </c>
      <c r="DA51" s="10">
        <v>138</v>
      </c>
      <c r="DB51" s="10">
        <v>6680</v>
      </c>
      <c r="DC51" s="10">
        <v>1302</v>
      </c>
      <c r="DD51" s="10">
        <v>43430</v>
      </c>
      <c r="DE51" s="10">
        <v>2838</v>
      </c>
      <c r="DF51" s="10">
        <v>9089</v>
      </c>
      <c r="DG51" s="10">
        <v>1325</v>
      </c>
      <c r="DH51" s="10">
        <v>70290</v>
      </c>
      <c r="DI51" s="10">
        <v>3785</v>
      </c>
    </row>
    <row r="52" spans="1:113" x14ac:dyDescent="0.45">
      <c r="A52" s="1" t="s">
        <v>57</v>
      </c>
      <c r="B52" s="5" t="s">
        <v>5</v>
      </c>
      <c r="C52" s="5" t="s">
        <v>9</v>
      </c>
      <c r="D52" s="5" t="s">
        <v>7</v>
      </c>
      <c r="E52" s="6">
        <v>0.08</v>
      </c>
      <c r="F52" s="6">
        <v>8.3000000000000004E-2</v>
      </c>
      <c r="G52" s="6">
        <v>0.08</v>
      </c>
      <c r="I52" s="10" t="s">
        <v>213</v>
      </c>
      <c r="J52" s="10">
        <v>56</v>
      </c>
      <c r="K52" s="10" t="s">
        <v>57</v>
      </c>
      <c r="L52" s="11">
        <v>284386</v>
      </c>
      <c r="M52" s="10">
        <v>4677</v>
      </c>
      <c r="N52" s="10">
        <v>246716</v>
      </c>
      <c r="O52" s="10">
        <v>4656</v>
      </c>
      <c r="P52" s="10">
        <v>221126</v>
      </c>
      <c r="Q52" s="10">
        <v>5287</v>
      </c>
      <c r="R52" s="10">
        <v>25590</v>
      </c>
      <c r="S52" s="10">
        <v>2462</v>
      </c>
      <c r="T52" s="10">
        <v>17938</v>
      </c>
      <c r="U52" s="10">
        <v>2132</v>
      </c>
      <c r="V52" s="10">
        <v>4957</v>
      </c>
      <c r="W52" s="10">
        <v>1193</v>
      </c>
      <c r="X52" s="10">
        <v>2695</v>
      </c>
      <c r="Y52" s="10">
        <v>1021</v>
      </c>
      <c r="Z52" s="12">
        <v>4322</v>
      </c>
      <c r="AA52" s="10">
        <v>1603</v>
      </c>
      <c r="AB52" s="10">
        <v>4223</v>
      </c>
      <c r="AC52" s="10">
        <v>1592</v>
      </c>
      <c r="AD52" s="10">
        <v>36</v>
      </c>
      <c r="AE52" s="10">
        <v>58</v>
      </c>
      <c r="AF52" s="10">
        <v>0</v>
      </c>
      <c r="AG52" s="10">
        <v>197</v>
      </c>
      <c r="AH52" s="10">
        <v>0</v>
      </c>
      <c r="AI52" s="10">
        <v>197</v>
      </c>
      <c r="AJ52" s="10">
        <v>63</v>
      </c>
      <c r="AK52" s="10">
        <v>134</v>
      </c>
      <c r="AL52" s="13">
        <v>1746</v>
      </c>
      <c r="AM52" s="10">
        <v>730</v>
      </c>
      <c r="AN52" s="14">
        <v>13105</v>
      </c>
      <c r="AO52" s="10">
        <v>1912</v>
      </c>
      <c r="AP52" s="10">
        <v>2019</v>
      </c>
      <c r="AQ52" s="10">
        <v>657</v>
      </c>
      <c r="AR52" s="10">
        <v>16478</v>
      </c>
      <c r="AS52" s="10">
        <v>2466</v>
      </c>
      <c r="AT52" s="10">
        <v>155550</v>
      </c>
      <c r="AU52" s="10">
        <v>3411</v>
      </c>
      <c r="AV52" s="10">
        <v>132900</v>
      </c>
      <c r="AW52" s="10">
        <v>3921</v>
      </c>
      <c r="AX52" s="10">
        <v>117371</v>
      </c>
      <c r="AY52" s="10">
        <v>4259</v>
      </c>
      <c r="AZ52" s="10">
        <v>15529</v>
      </c>
      <c r="BA52" s="10">
        <v>1863</v>
      </c>
      <c r="BB52" s="10">
        <v>10615</v>
      </c>
      <c r="BC52" s="10">
        <v>1472</v>
      </c>
      <c r="BD52" s="10">
        <v>3000</v>
      </c>
      <c r="BE52" s="10">
        <v>978</v>
      </c>
      <c r="BF52" s="10">
        <v>1914</v>
      </c>
      <c r="BG52" s="10">
        <v>769</v>
      </c>
      <c r="BH52" s="10">
        <v>3735</v>
      </c>
      <c r="BI52" s="10">
        <v>1587</v>
      </c>
      <c r="BJ52" s="10">
        <v>3636</v>
      </c>
      <c r="BK52" s="10">
        <v>1571</v>
      </c>
      <c r="BL52" s="10">
        <v>36</v>
      </c>
      <c r="BM52" s="10">
        <v>58</v>
      </c>
      <c r="BN52" s="10">
        <v>0</v>
      </c>
      <c r="BO52" s="10">
        <v>197</v>
      </c>
      <c r="BP52" s="10">
        <v>0</v>
      </c>
      <c r="BQ52" s="10">
        <v>197</v>
      </c>
      <c r="BR52" s="10">
        <v>63</v>
      </c>
      <c r="BS52" s="10">
        <v>134</v>
      </c>
      <c r="BT52" s="10">
        <v>1209</v>
      </c>
      <c r="BU52" s="10">
        <v>628</v>
      </c>
      <c r="BV52" s="10">
        <v>7348</v>
      </c>
      <c r="BW52" s="10">
        <v>1660</v>
      </c>
      <c r="BX52" s="10">
        <v>1528</v>
      </c>
      <c r="BY52" s="10">
        <v>581</v>
      </c>
      <c r="BZ52" s="10">
        <v>8830</v>
      </c>
      <c r="CA52" s="10">
        <v>1667</v>
      </c>
      <c r="CB52" s="10">
        <v>128836</v>
      </c>
      <c r="CC52" s="10">
        <v>3914</v>
      </c>
      <c r="CD52" s="10">
        <v>113816</v>
      </c>
      <c r="CE52" s="10">
        <v>3525</v>
      </c>
      <c r="CF52" s="10">
        <v>103755</v>
      </c>
      <c r="CG52" s="10">
        <v>3756</v>
      </c>
      <c r="CH52" s="10">
        <v>10061</v>
      </c>
      <c r="CI52" s="10">
        <v>1463</v>
      </c>
      <c r="CJ52" s="10">
        <v>7323</v>
      </c>
      <c r="CK52" s="10">
        <v>1260</v>
      </c>
      <c r="CL52" s="10">
        <v>1957</v>
      </c>
      <c r="CM52" s="10">
        <v>705</v>
      </c>
      <c r="CN52" s="10">
        <v>781</v>
      </c>
      <c r="CO52" s="10">
        <v>477</v>
      </c>
      <c r="CP52" s="10">
        <v>587</v>
      </c>
      <c r="CQ52" s="10">
        <v>310</v>
      </c>
      <c r="CR52" s="10">
        <v>587</v>
      </c>
      <c r="CS52" s="10">
        <v>310</v>
      </c>
      <c r="CT52" s="10">
        <v>0</v>
      </c>
      <c r="CU52" s="10">
        <v>197</v>
      </c>
      <c r="CV52" s="10">
        <v>0</v>
      </c>
      <c r="CW52" s="10">
        <v>197</v>
      </c>
      <c r="CX52" s="10">
        <v>0</v>
      </c>
      <c r="CY52" s="10">
        <v>197</v>
      </c>
      <c r="CZ52" s="10">
        <v>0</v>
      </c>
      <c r="DA52" s="10">
        <v>197</v>
      </c>
      <c r="DB52" s="10">
        <v>537</v>
      </c>
      <c r="DC52" s="10">
        <v>320</v>
      </c>
      <c r="DD52" s="10">
        <v>5757</v>
      </c>
      <c r="DE52" s="10">
        <v>1387</v>
      </c>
      <c r="DF52" s="10">
        <v>491</v>
      </c>
      <c r="DG52" s="10">
        <v>372</v>
      </c>
      <c r="DH52" s="10">
        <v>7648</v>
      </c>
      <c r="DI52" s="10">
        <v>1330</v>
      </c>
    </row>
    <row r="53" spans="1:113" x14ac:dyDescent="0.45">
      <c r="B53" s="5"/>
      <c r="C53" s="5"/>
      <c r="D53" s="5"/>
      <c r="E53" s="6"/>
      <c r="F53" s="5"/>
      <c r="G53" s="5"/>
      <c r="I53" s="10"/>
      <c r="J53" s="10"/>
      <c r="K53" s="10"/>
      <c r="L53" s="11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2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3"/>
      <c r="AM53" s="10"/>
      <c r="AN53" s="14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</row>
    <row r="54" spans="1:113" x14ac:dyDescent="0.45">
      <c r="B54" s="5"/>
      <c r="C54" s="5"/>
      <c r="D54" s="5"/>
      <c r="E54" s="6"/>
      <c r="F54" s="5"/>
      <c r="G54" s="5"/>
      <c r="I54" s="10"/>
      <c r="J54" s="10"/>
      <c r="K54" s="10"/>
      <c r="L54" s="11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2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3"/>
      <c r="AM54" s="10"/>
      <c r="AN54" s="14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</row>
    <row r="55" spans="1:113" x14ac:dyDescent="0.45">
      <c r="B55" s="5"/>
      <c r="C55" s="5"/>
      <c r="D55" s="5"/>
      <c r="E55" s="6"/>
      <c r="F55" s="5"/>
      <c r="G55" s="5"/>
      <c r="I55" s="20"/>
      <c r="J55" s="20"/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2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3"/>
      <c r="AM55" s="20"/>
      <c r="AN55" s="24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3" x14ac:dyDescent="0.45">
      <c r="B56" s="5"/>
      <c r="C56" s="5"/>
      <c r="D56" s="5"/>
      <c r="E56" s="6"/>
      <c r="F56" s="5"/>
      <c r="G56" s="5"/>
    </row>
    <row r="57" spans="1:113" x14ac:dyDescent="0.45">
      <c r="B57" s="5"/>
      <c r="C57" s="5"/>
      <c r="D57" s="5"/>
      <c r="E57" s="6"/>
      <c r="F57" s="5"/>
      <c r="G57" s="5"/>
    </row>
    <row r="58" spans="1:113" x14ac:dyDescent="0.45">
      <c r="B58" s="5"/>
      <c r="C58" s="5"/>
      <c r="D58" s="5"/>
      <c r="E58" s="6"/>
      <c r="F58" s="5"/>
      <c r="G58" s="5"/>
    </row>
    <row r="59" spans="1:113" x14ac:dyDescent="0.45">
      <c r="B59" s="5"/>
      <c r="C59" s="5"/>
      <c r="D59" s="5"/>
      <c r="E59" s="6"/>
      <c r="F59" s="5"/>
      <c r="G59" s="5"/>
    </row>
    <row r="60" spans="1:113" x14ac:dyDescent="0.45">
      <c r="B60" s="5"/>
      <c r="C60" s="5"/>
      <c r="D60" s="5"/>
      <c r="E60" s="6"/>
      <c r="F60" s="5"/>
      <c r="G60" s="5"/>
    </row>
    <row r="61" spans="1:113" x14ac:dyDescent="0.45">
      <c r="B61" s="5"/>
      <c r="C61" s="5"/>
      <c r="D61" s="5"/>
      <c r="E61" s="6"/>
      <c r="F61" s="5"/>
      <c r="G61" s="5"/>
    </row>
    <row r="62" spans="1:113" x14ac:dyDescent="0.45">
      <c r="B62" s="5"/>
      <c r="C62" s="5"/>
      <c r="D62" s="5"/>
      <c r="E62" s="6"/>
      <c r="F62" s="5"/>
      <c r="G62" s="5"/>
    </row>
    <row r="63" spans="1:113" x14ac:dyDescent="0.45">
      <c r="B63" s="5"/>
      <c r="C63" s="5"/>
      <c r="D63" s="5"/>
      <c r="E63" s="6"/>
      <c r="F63" s="5"/>
      <c r="G63" s="5"/>
    </row>
    <row r="64" spans="1:113" x14ac:dyDescent="0.45">
      <c r="B64" s="5"/>
      <c r="C64" s="5"/>
      <c r="D64" s="5"/>
      <c r="E64" s="6"/>
      <c r="F64" s="5"/>
      <c r="G64" s="5"/>
    </row>
    <row r="65" spans="2:7" x14ac:dyDescent="0.45">
      <c r="B65" s="5"/>
      <c r="C65" s="5"/>
      <c r="D65" s="5"/>
      <c r="E65" s="6"/>
      <c r="F65" s="5"/>
      <c r="G65" s="5"/>
    </row>
    <row r="66" spans="2:7" x14ac:dyDescent="0.45">
      <c r="B66" s="5"/>
      <c r="C66" s="5"/>
      <c r="D66" s="5"/>
      <c r="E66" s="6"/>
      <c r="F66" s="5"/>
      <c r="G66" s="5"/>
    </row>
    <row r="67" spans="2:7" x14ac:dyDescent="0.45">
      <c r="B67" s="5"/>
      <c r="C67" s="5"/>
      <c r="D67" s="5"/>
      <c r="E67" s="6"/>
      <c r="F67" s="5"/>
      <c r="G67" s="5"/>
    </row>
    <row r="68" spans="2:7" x14ac:dyDescent="0.45">
      <c r="B68" s="5"/>
      <c r="C68" s="5"/>
      <c r="D68" s="5"/>
      <c r="E68" s="6"/>
      <c r="F68" s="5"/>
      <c r="G68" s="5"/>
    </row>
    <row r="69" spans="2:7" x14ac:dyDescent="0.45">
      <c r="B69" s="5"/>
      <c r="C69" s="5"/>
      <c r="D69" s="5"/>
      <c r="E69" s="6"/>
      <c r="F69" s="5"/>
      <c r="G69" s="5"/>
    </row>
    <row r="70" spans="2:7" x14ac:dyDescent="0.45">
      <c r="B70" s="5"/>
      <c r="C70" s="5"/>
      <c r="D70" s="5"/>
      <c r="E70" s="6"/>
      <c r="F70" s="5"/>
      <c r="G70" s="5"/>
    </row>
    <row r="71" spans="2:7" x14ac:dyDescent="0.45">
      <c r="B71" s="5"/>
      <c r="C71" s="5"/>
      <c r="D71" s="5"/>
      <c r="E71" s="6"/>
      <c r="F71" s="5"/>
      <c r="G71" s="5"/>
    </row>
    <row r="72" spans="2:7" x14ac:dyDescent="0.45">
      <c r="B72" s="5"/>
      <c r="C72" s="5"/>
      <c r="D72" s="5"/>
      <c r="E72" s="6"/>
      <c r="F72" s="5"/>
      <c r="G72" s="5"/>
    </row>
    <row r="73" spans="2:7" x14ac:dyDescent="0.45">
      <c r="B73" s="5"/>
      <c r="C73" s="5"/>
      <c r="D73" s="5"/>
      <c r="E73" s="6"/>
      <c r="F73" s="5"/>
      <c r="G73" s="5"/>
    </row>
    <row r="74" spans="2:7" x14ac:dyDescent="0.45">
      <c r="B74" s="5"/>
      <c r="C74" s="5"/>
      <c r="D74" s="5"/>
      <c r="E74" s="6"/>
      <c r="F74" s="5"/>
      <c r="G74" s="5"/>
    </row>
    <row r="75" spans="2:7" x14ac:dyDescent="0.45">
      <c r="B75" s="5"/>
      <c r="C75" s="5"/>
      <c r="D75" s="5"/>
      <c r="E75" s="6"/>
      <c r="F75" s="5"/>
      <c r="G75" s="5"/>
    </row>
    <row r="76" spans="2:7" x14ac:dyDescent="0.45">
      <c r="B76" s="5"/>
      <c r="C76" s="5"/>
      <c r="D76" s="5"/>
      <c r="E76" s="6"/>
      <c r="F76" s="5"/>
      <c r="G76" s="5"/>
    </row>
    <row r="77" spans="2:7" x14ac:dyDescent="0.45">
      <c r="B77" s="5"/>
      <c r="C77" s="5"/>
      <c r="D77" s="5"/>
      <c r="E77" s="6"/>
      <c r="F77" s="5"/>
      <c r="G77" s="5"/>
    </row>
    <row r="78" spans="2:7" x14ac:dyDescent="0.45">
      <c r="B78" s="5"/>
      <c r="C78" s="5"/>
      <c r="D78" s="5"/>
      <c r="E78" s="6"/>
      <c r="F78" s="5"/>
      <c r="G78" s="5"/>
    </row>
    <row r="79" spans="2:7" x14ac:dyDescent="0.45">
      <c r="B79" s="5"/>
      <c r="C79" s="5"/>
      <c r="D79" s="5"/>
      <c r="E79" s="6"/>
      <c r="F79" s="5"/>
      <c r="G79" s="5"/>
    </row>
    <row r="80" spans="2:7" x14ac:dyDescent="0.45">
      <c r="B80" s="5"/>
      <c r="C80" s="5"/>
      <c r="D80" s="5"/>
      <c r="E80" s="6"/>
      <c r="F80" s="5"/>
      <c r="G80" s="5"/>
    </row>
    <row r="81" spans="2:7" x14ac:dyDescent="0.45">
      <c r="B81" s="5"/>
      <c r="C81" s="5"/>
      <c r="D81" s="5"/>
      <c r="E81" s="6"/>
      <c r="F81" s="5"/>
      <c r="G81" s="5"/>
    </row>
    <row r="82" spans="2:7" x14ac:dyDescent="0.45">
      <c r="B82" s="5"/>
      <c r="C82" s="5"/>
      <c r="D82" s="5"/>
      <c r="E82" s="6"/>
      <c r="F82" s="5"/>
      <c r="G82" s="5"/>
    </row>
    <row r="83" spans="2:7" x14ac:dyDescent="0.45">
      <c r="B83" s="5"/>
      <c r="C83" s="5"/>
      <c r="D83" s="5"/>
      <c r="E83" s="6"/>
      <c r="F83" s="5"/>
      <c r="G83" s="5"/>
    </row>
    <row r="84" spans="2:7" x14ac:dyDescent="0.45">
      <c r="B84" s="5"/>
      <c r="C84" s="5"/>
      <c r="D84" s="5"/>
      <c r="E84" s="6"/>
      <c r="F84" s="5"/>
      <c r="G84" s="5"/>
    </row>
    <row r="85" spans="2:7" x14ac:dyDescent="0.45">
      <c r="B85" s="5"/>
      <c r="C85" s="5"/>
      <c r="D85" s="5"/>
      <c r="E85" s="6"/>
      <c r="F85" s="5"/>
      <c r="G85" s="5"/>
    </row>
    <row r="86" spans="2:7" x14ac:dyDescent="0.45">
      <c r="B86" s="5"/>
      <c r="C86" s="5"/>
      <c r="D86" s="5"/>
      <c r="E86" s="6"/>
      <c r="F86" s="5"/>
      <c r="G86" s="5"/>
    </row>
    <row r="87" spans="2:7" x14ac:dyDescent="0.45">
      <c r="B87" s="5"/>
      <c r="C87" s="5"/>
      <c r="D87" s="5"/>
      <c r="E87" s="6"/>
      <c r="F87" s="5"/>
      <c r="G87" s="5"/>
    </row>
    <row r="88" spans="2:7" x14ac:dyDescent="0.45">
      <c r="B88" s="5"/>
      <c r="C88" s="5"/>
      <c r="D88" s="5"/>
      <c r="E88" s="6"/>
      <c r="F88" s="5"/>
      <c r="G88" s="5"/>
    </row>
    <row r="89" spans="2:7" x14ac:dyDescent="0.45">
      <c r="B89" s="5"/>
      <c r="C89" s="5"/>
      <c r="D89" s="5"/>
      <c r="E89" s="6"/>
      <c r="F89" s="5"/>
      <c r="G89" s="5"/>
    </row>
    <row r="90" spans="2:7" x14ac:dyDescent="0.45">
      <c r="B90" s="5"/>
      <c r="C90" s="5"/>
      <c r="D90" s="5"/>
      <c r="E90" s="6"/>
      <c r="F90" s="5"/>
      <c r="G90" s="5"/>
    </row>
    <row r="91" spans="2:7" x14ac:dyDescent="0.45">
      <c r="B91" s="5"/>
      <c r="C91" s="5"/>
      <c r="D91" s="5"/>
      <c r="E91" s="6"/>
      <c r="F91" s="5"/>
      <c r="G91" s="5"/>
    </row>
    <row r="92" spans="2:7" x14ac:dyDescent="0.45">
      <c r="B92" s="5"/>
      <c r="C92" s="5"/>
      <c r="D92" s="5"/>
      <c r="E92" s="6"/>
      <c r="F92" s="5"/>
      <c r="G92" s="5"/>
    </row>
    <row r="93" spans="2:7" x14ac:dyDescent="0.45">
      <c r="B93" s="5"/>
      <c r="C93" s="5"/>
      <c r="D93" s="5"/>
      <c r="E93" s="6"/>
      <c r="F93" s="5"/>
      <c r="G93" s="5"/>
    </row>
    <row r="94" spans="2:7" x14ac:dyDescent="0.45">
      <c r="B94" s="5"/>
      <c r="C94" s="5"/>
      <c r="D94" s="5"/>
      <c r="E94" s="6"/>
      <c r="F94" s="5"/>
      <c r="G94" s="5"/>
    </row>
    <row r="95" spans="2:7" x14ac:dyDescent="0.45">
      <c r="B95" s="5"/>
      <c r="C95" s="5"/>
      <c r="D95" s="5"/>
      <c r="E95" s="6"/>
      <c r="F95" s="5"/>
      <c r="G95" s="5"/>
    </row>
    <row r="96" spans="2:7" x14ac:dyDescent="0.45">
      <c r="B96" s="5"/>
      <c r="C96" s="5"/>
      <c r="D96" s="5"/>
      <c r="E96" s="6"/>
      <c r="F96" s="5"/>
      <c r="G96" s="5"/>
    </row>
    <row r="97" spans="2:7" x14ac:dyDescent="0.45">
      <c r="B97" s="5"/>
      <c r="C97" s="5"/>
      <c r="D97" s="5"/>
      <c r="E97" s="6"/>
      <c r="F97" s="5"/>
      <c r="G97" s="5"/>
    </row>
    <row r="98" spans="2:7" x14ac:dyDescent="0.45">
      <c r="B98" s="5"/>
      <c r="C98" s="5"/>
      <c r="D98" s="5"/>
      <c r="E98" s="6"/>
      <c r="F98" s="5"/>
      <c r="G98" s="5"/>
    </row>
    <row r="99" spans="2:7" x14ac:dyDescent="0.45">
      <c r="B99" s="5"/>
      <c r="C99" s="5"/>
      <c r="D99" s="5"/>
      <c r="E99" s="6"/>
      <c r="F99" s="5"/>
      <c r="G99" s="5"/>
    </row>
    <row r="100" spans="2:7" x14ac:dyDescent="0.45">
      <c r="B100" s="5"/>
      <c r="C100" s="5"/>
      <c r="D100" s="5"/>
      <c r="E100" s="6"/>
      <c r="F100" s="5"/>
      <c r="G100" s="5"/>
    </row>
    <row r="101" spans="2:7" x14ac:dyDescent="0.45">
      <c r="B101" s="5"/>
      <c r="C101" s="5"/>
      <c r="D101" s="5"/>
      <c r="E101" s="6"/>
      <c r="F101" s="5"/>
      <c r="G101" s="5"/>
    </row>
    <row r="102" spans="2:7" x14ac:dyDescent="0.45">
      <c r="B102" s="5"/>
      <c r="C102" s="5"/>
      <c r="D102" s="5"/>
      <c r="E102" s="6"/>
      <c r="F102" s="5"/>
      <c r="G102" s="5"/>
    </row>
    <row r="103" spans="2:7" x14ac:dyDescent="0.45">
      <c r="B103" s="5"/>
      <c r="C103" s="5"/>
      <c r="D103" s="5"/>
      <c r="E103" s="6"/>
      <c r="F103" s="5"/>
      <c r="G103" s="5"/>
    </row>
    <row r="104" spans="2:7" x14ac:dyDescent="0.45">
      <c r="B104" s="5"/>
      <c r="C104" s="5"/>
      <c r="D104" s="5"/>
      <c r="E104" s="6"/>
      <c r="F104" s="5"/>
      <c r="G104" s="5"/>
    </row>
    <row r="105" spans="2:7" x14ac:dyDescent="0.45">
      <c r="B105" s="5"/>
      <c r="C105" s="5"/>
      <c r="D105" s="5"/>
      <c r="E105" s="6"/>
      <c r="F105" s="5"/>
      <c r="G105" s="5"/>
    </row>
    <row r="106" spans="2:7" x14ac:dyDescent="0.45">
      <c r="B106" s="5"/>
      <c r="C106" s="5"/>
      <c r="D106" s="5"/>
      <c r="E106" s="6"/>
      <c r="F106" s="5"/>
      <c r="G106" s="5"/>
    </row>
    <row r="107" spans="2:7" x14ac:dyDescent="0.45">
      <c r="B107" s="5"/>
      <c r="C107" s="5"/>
      <c r="D107" s="5"/>
      <c r="E107" s="6"/>
      <c r="F107" s="5"/>
      <c r="G107" s="5"/>
    </row>
    <row r="108" spans="2:7" x14ac:dyDescent="0.45">
      <c r="B108" s="5"/>
      <c r="C108" s="5"/>
      <c r="D108" s="5"/>
      <c r="E108" s="6"/>
      <c r="F108" s="5"/>
      <c r="G108" s="5"/>
    </row>
    <row r="109" spans="2:7" x14ac:dyDescent="0.45">
      <c r="B109" s="5"/>
      <c r="C109" s="5"/>
      <c r="D109" s="5"/>
      <c r="E109" s="6"/>
      <c r="F109" s="5"/>
      <c r="G109" s="5"/>
    </row>
    <row r="110" spans="2:7" x14ac:dyDescent="0.45">
      <c r="B110" s="5"/>
      <c r="C110" s="5"/>
      <c r="D110" s="5"/>
      <c r="E110" s="6"/>
      <c r="F110" s="5"/>
      <c r="G110" s="5"/>
    </row>
    <row r="111" spans="2:7" x14ac:dyDescent="0.45">
      <c r="B111" s="5"/>
      <c r="C111" s="5"/>
      <c r="D111" s="5"/>
      <c r="E111" s="6"/>
      <c r="F111" s="5"/>
      <c r="G111" s="5"/>
    </row>
    <row r="112" spans="2:7" x14ac:dyDescent="0.45">
      <c r="B112" s="5"/>
      <c r="C112" s="5"/>
      <c r="D112" s="5"/>
      <c r="E112" s="6"/>
      <c r="F112" s="5"/>
      <c r="G112" s="5"/>
    </row>
    <row r="113" spans="2:7" x14ac:dyDescent="0.45">
      <c r="B113" s="5"/>
      <c r="C113" s="5"/>
      <c r="D113" s="5"/>
      <c r="E113" s="6"/>
      <c r="F113" s="5"/>
      <c r="G113" s="5"/>
    </row>
    <row r="114" spans="2:7" x14ac:dyDescent="0.45">
      <c r="B114" s="5"/>
      <c r="C114" s="5"/>
      <c r="D114" s="5"/>
      <c r="E114" s="6"/>
      <c r="F114" s="5"/>
      <c r="G114" s="5"/>
    </row>
    <row r="115" spans="2:7" x14ac:dyDescent="0.45">
      <c r="B115" s="5"/>
      <c r="C115" s="5"/>
      <c r="D115" s="5"/>
      <c r="E115" s="6"/>
      <c r="F115" s="5"/>
      <c r="G115" s="5"/>
    </row>
    <row r="116" spans="2:7" x14ac:dyDescent="0.45">
      <c r="B116" s="5"/>
      <c r="C116" s="5"/>
      <c r="D116" s="5"/>
      <c r="E116" s="6"/>
      <c r="F116" s="5"/>
      <c r="G116" s="5"/>
    </row>
    <row r="117" spans="2:7" x14ac:dyDescent="0.45">
      <c r="B117" s="5"/>
      <c r="C117" s="5"/>
      <c r="D117" s="5"/>
      <c r="E117" s="6"/>
      <c r="F117" s="5"/>
      <c r="G117" s="5"/>
    </row>
    <row r="118" spans="2:7" x14ac:dyDescent="0.45">
      <c r="B118" s="5"/>
      <c r="C118" s="5"/>
      <c r="D118" s="5"/>
      <c r="E118" s="6"/>
      <c r="F118" s="5"/>
      <c r="G118" s="5"/>
    </row>
    <row r="119" spans="2:7" x14ac:dyDescent="0.45">
      <c r="B119" s="5"/>
      <c r="C119" s="5"/>
      <c r="D119" s="5"/>
      <c r="E119" s="6"/>
      <c r="F119" s="5"/>
      <c r="G119" s="5"/>
    </row>
    <row r="120" spans="2:7" x14ac:dyDescent="0.45">
      <c r="B120" s="5"/>
      <c r="C120" s="5"/>
      <c r="D120" s="5"/>
      <c r="E120" s="6"/>
      <c r="F120" s="5"/>
      <c r="G120" s="5"/>
    </row>
    <row r="121" spans="2:7" x14ac:dyDescent="0.45">
      <c r="B121" s="5"/>
      <c r="C121" s="5"/>
      <c r="D121" s="5"/>
      <c r="E121" s="6"/>
      <c r="F121" s="5"/>
      <c r="G121" s="5"/>
    </row>
    <row r="122" spans="2:7" x14ac:dyDescent="0.45">
      <c r="B122" s="5"/>
      <c r="C122" s="5"/>
      <c r="D122" s="5"/>
      <c r="E122" s="6"/>
      <c r="F122" s="5"/>
      <c r="G122" s="5"/>
    </row>
    <row r="123" spans="2:7" x14ac:dyDescent="0.45">
      <c r="B123" s="5"/>
      <c r="C123" s="5"/>
      <c r="D123" s="5"/>
      <c r="E123" s="6"/>
      <c r="F123" s="5"/>
      <c r="G123" s="5"/>
    </row>
    <row r="124" spans="2:7" x14ac:dyDescent="0.45">
      <c r="B124" s="5"/>
      <c r="C124" s="5"/>
      <c r="D124" s="5"/>
      <c r="E124" s="6"/>
      <c r="F124" s="5"/>
      <c r="G124" s="5"/>
    </row>
    <row r="125" spans="2:7" x14ac:dyDescent="0.45">
      <c r="B125" s="5"/>
      <c r="C125" s="5"/>
      <c r="D125" s="5"/>
      <c r="E125" s="6"/>
      <c r="F125" s="5"/>
      <c r="G125" s="5"/>
    </row>
    <row r="126" spans="2:7" x14ac:dyDescent="0.45">
      <c r="B126" s="5"/>
      <c r="C126" s="5"/>
      <c r="D126" s="5"/>
      <c r="E126" s="6"/>
      <c r="F126" s="5"/>
      <c r="G126" s="5"/>
    </row>
    <row r="127" spans="2:7" x14ac:dyDescent="0.45">
      <c r="B127" s="5"/>
      <c r="C127" s="5"/>
      <c r="D127" s="5"/>
      <c r="E127" s="6"/>
      <c r="F127" s="5"/>
      <c r="G127" s="5"/>
    </row>
    <row r="128" spans="2:7" x14ac:dyDescent="0.45">
      <c r="B128" s="5"/>
      <c r="C128" s="5"/>
      <c r="D128" s="5"/>
      <c r="E128" s="6"/>
      <c r="F128" s="5"/>
      <c r="G128" s="5"/>
    </row>
    <row r="129" spans="2:7" x14ac:dyDescent="0.45">
      <c r="B129" s="7"/>
      <c r="C129" s="7"/>
      <c r="D129" s="7"/>
      <c r="E129" s="8"/>
      <c r="F129" s="7"/>
      <c r="G129" s="7"/>
    </row>
    <row r="130" spans="2:7" x14ac:dyDescent="0.45">
      <c r="B130" s="7"/>
      <c r="C130" s="7"/>
      <c r="D130" s="7"/>
      <c r="E130" s="8"/>
      <c r="F130" s="7"/>
      <c r="G130" s="7"/>
    </row>
    <row r="131" spans="2:7" x14ac:dyDescent="0.45">
      <c r="B131" s="7"/>
      <c r="C131" s="7"/>
      <c r="D131" s="7"/>
      <c r="E131" s="8"/>
      <c r="F131" s="7"/>
      <c r="G131" s="7"/>
    </row>
    <row r="132" spans="2:7" x14ac:dyDescent="0.45">
      <c r="B132" s="7"/>
      <c r="C132" s="7"/>
      <c r="D132" s="7"/>
      <c r="E132" s="8"/>
      <c r="F132" s="7"/>
      <c r="G132" s="7"/>
    </row>
    <row r="133" spans="2:7" x14ac:dyDescent="0.45">
      <c r="B133" s="7"/>
      <c r="C133" s="7"/>
      <c r="D133" s="7"/>
      <c r="E133" s="8"/>
      <c r="F133" s="7"/>
      <c r="G133" s="7"/>
    </row>
    <row r="134" spans="2:7" x14ac:dyDescent="0.45">
      <c r="B134" s="7"/>
      <c r="C134" s="7"/>
      <c r="D134" s="7"/>
      <c r="E134" s="8"/>
      <c r="F134" s="7"/>
      <c r="G134" s="7"/>
    </row>
    <row r="135" spans="2:7" x14ac:dyDescent="0.45">
      <c r="B135" s="7"/>
      <c r="C135" s="7"/>
      <c r="D135" s="7"/>
      <c r="E135" s="8"/>
      <c r="F135" s="7"/>
      <c r="G135" s="7"/>
    </row>
    <row r="136" spans="2:7" x14ac:dyDescent="0.45">
      <c r="B136" s="7"/>
      <c r="C136" s="7"/>
      <c r="D136" s="7"/>
      <c r="E136" s="8"/>
      <c r="F136" s="7"/>
      <c r="G136" s="7"/>
    </row>
    <row r="137" spans="2:7" x14ac:dyDescent="0.45">
      <c r="B137" s="7"/>
      <c r="C137" s="7"/>
      <c r="D137" s="7"/>
      <c r="E137" s="8"/>
      <c r="F137" s="7"/>
      <c r="G137" s="7"/>
    </row>
    <row r="138" spans="2:7" x14ac:dyDescent="0.45">
      <c r="B138" s="7"/>
      <c r="C138" s="7"/>
      <c r="D138" s="7"/>
      <c r="E138" s="8"/>
      <c r="F138" s="7"/>
      <c r="G138" s="7"/>
    </row>
    <row r="139" spans="2:7" x14ac:dyDescent="0.45">
      <c r="B139" s="7"/>
      <c r="C139" s="7"/>
      <c r="D139" s="7"/>
      <c r="E139" s="8"/>
      <c r="F139" s="7"/>
      <c r="G139" s="7"/>
    </row>
    <row r="140" spans="2:7" x14ac:dyDescent="0.45">
      <c r="B140" s="7"/>
      <c r="C140" s="7"/>
      <c r="D140" s="7"/>
      <c r="E140" s="8"/>
      <c r="F140" s="7"/>
      <c r="G140" s="7"/>
    </row>
    <row r="141" spans="2:7" x14ac:dyDescent="0.45">
      <c r="B141" s="7"/>
      <c r="C141" s="7"/>
      <c r="D141" s="7"/>
      <c r="E141" s="8"/>
      <c r="F141" s="7"/>
      <c r="G141" s="7"/>
    </row>
    <row r="142" spans="2:7" x14ac:dyDescent="0.45">
      <c r="B142" s="7"/>
      <c r="C142" s="7"/>
      <c r="D142" s="7"/>
      <c r="E142" s="8"/>
      <c r="F142" s="7"/>
      <c r="G142" s="7"/>
    </row>
    <row r="143" spans="2:7" x14ac:dyDescent="0.45">
      <c r="B143" s="7"/>
      <c r="C143" s="7"/>
      <c r="D143" s="7"/>
      <c r="E143" s="8"/>
      <c r="F143" s="7"/>
      <c r="G143" s="7"/>
    </row>
    <row r="144" spans="2:7" x14ac:dyDescent="0.45">
      <c r="B144" s="7"/>
      <c r="C144" s="7"/>
      <c r="D144" s="7"/>
      <c r="E144" s="8"/>
      <c r="F144" s="7"/>
      <c r="G144" s="7"/>
    </row>
    <row r="145" spans="2:7" x14ac:dyDescent="0.45">
      <c r="B145" s="7"/>
      <c r="C145" s="7"/>
      <c r="D145" s="7"/>
      <c r="E145" s="8"/>
      <c r="F145" s="7"/>
      <c r="G145" s="7"/>
    </row>
    <row r="146" spans="2:7" x14ac:dyDescent="0.45">
      <c r="B146" s="7"/>
      <c r="C146" s="7"/>
      <c r="D146" s="7"/>
      <c r="E146" s="8"/>
      <c r="F146" s="7"/>
      <c r="G146" s="7"/>
    </row>
    <row r="147" spans="2:7" x14ac:dyDescent="0.45">
      <c r="B147" s="7"/>
      <c r="C147" s="7"/>
      <c r="D147" s="7"/>
      <c r="E147" s="8"/>
      <c r="F147" s="7"/>
      <c r="G147" s="7"/>
    </row>
    <row r="148" spans="2:7" x14ac:dyDescent="0.45">
      <c r="B148" s="7"/>
      <c r="C148" s="7"/>
      <c r="D148" s="7"/>
      <c r="E148" s="8"/>
      <c r="F148" s="7"/>
      <c r="G148" s="7"/>
    </row>
    <row r="149" spans="2:7" x14ac:dyDescent="0.45">
      <c r="B149" s="7"/>
      <c r="C149" s="7"/>
      <c r="D149" s="7"/>
      <c r="E149" s="8"/>
      <c r="F149" s="7"/>
      <c r="G149" s="7"/>
    </row>
    <row r="150" spans="2:7" x14ac:dyDescent="0.45">
      <c r="B150" s="7"/>
      <c r="C150" s="7"/>
      <c r="D150" s="7"/>
      <c r="E150" s="8"/>
      <c r="F150" s="7"/>
      <c r="G150" s="7"/>
    </row>
    <row r="151" spans="2:7" x14ac:dyDescent="0.45">
      <c r="B151" s="7"/>
      <c r="C151" s="7"/>
      <c r="D151" s="7"/>
      <c r="E151" s="8"/>
      <c r="F151" s="7"/>
      <c r="G151" s="7"/>
    </row>
    <row r="152" spans="2:7" x14ac:dyDescent="0.45">
      <c r="B152" s="7"/>
      <c r="C152" s="7"/>
      <c r="D152" s="7"/>
      <c r="E152" s="8"/>
      <c r="F152" s="7"/>
      <c r="G152" s="7"/>
    </row>
    <row r="153" spans="2:7" x14ac:dyDescent="0.45">
      <c r="B153" s="7"/>
      <c r="C153" s="7"/>
      <c r="D153" s="7"/>
      <c r="E153" s="8"/>
      <c r="F153" s="7"/>
      <c r="G153" s="7"/>
    </row>
    <row r="154" spans="2:7" x14ac:dyDescent="0.45">
      <c r="B154" s="7"/>
      <c r="C154" s="7"/>
      <c r="D154" s="7"/>
      <c r="E154" s="8"/>
      <c r="F154" s="7"/>
      <c r="G154" s="7"/>
    </row>
    <row r="155" spans="2:7" x14ac:dyDescent="0.45">
      <c r="B155" s="7"/>
      <c r="C155" s="7"/>
      <c r="D155" s="7"/>
      <c r="E155" s="8"/>
      <c r="F155" s="7"/>
      <c r="G155" s="7"/>
    </row>
    <row r="156" spans="2:7" x14ac:dyDescent="0.45">
      <c r="B156" s="7"/>
      <c r="C156" s="7"/>
      <c r="D156" s="7"/>
      <c r="E156" s="8"/>
      <c r="F156" s="7"/>
      <c r="G156" s="7"/>
    </row>
    <row r="157" spans="2:7" x14ac:dyDescent="0.45">
      <c r="B157" s="7"/>
      <c r="C157" s="7"/>
      <c r="D157" s="7"/>
      <c r="E157" s="8"/>
      <c r="F157" s="7"/>
      <c r="G157" s="7"/>
    </row>
    <row r="158" spans="2:7" x14ac:dyDescent="0.45">
      <c r="B158" s="7"/>
      <c r="C158" s="7"/>
      <c r="D158" s="7"/>
      <c r="E158" s="8"/>
      <c r="F158" s="7"/>
      <c r="G158" s="7"/>
    </row>
    <row r="159" spans="2:7" x14ac:dyDescent="0.45">
      <c r="B159" s="7"/>
      <c r="C159" s="7"/>
      <c r="D159" s="7"/>
      <c r="E159" s="8"/>
      <c r="F159" s="7"/>
      <c r="G159" s="7"/>
    </row>
    <row r="160" spans="2:7" x14ac:dyDescent="0.45">
      <c r="B160" s="7"/>
      <c r="C160" s="7"/>
      <c r="D160" s="7"/>
      <c r="E160" s="8"/>
      <c r="F160" s="7"/>
      <c r="G160" s="7"/>
    </row>
    <row r="161" spans="2:7" x14ac:dyDescent="0.45">
      <c r="B161" s="7"/>
      <c r="C161" s="7"/>
      <c r="D161" s="7"/>
      <c r="E161" s="8"/>
      <c r="F161" s="7"/>
      <c r="G161" s="7"/>
    </row>
    <row r="162" spans="2:7" x14ac:dyDescent="0.45">
      <c r="B162" s="7"/>
      <c r="C162" s="7"/>
      <c r="D162" s="7"/>
      <c r="E162" s="8"/>
      <c r="F162" s="7"/>
      <c r="G162" s="7"/>
    </row>
    <row r="163" spans="2:7" x14ac:dyDescent="0.45">
      <c r="B163" s="7"/>
      <c r="C163" s="7"/>
      <c r="D163" s="7"/>
      <c r="E163" s="8"/>
      <c r="F163" s="7"/>
      <c r="G163" s="7"/>
    </row>
    <row r="164" spans="2:7" x14ac:dyDescent="0.45">
      <c r="B164" s="7"/>
      <c r="C164" s="7"/>
      <c r="D164" s="7"/>
      <c r="E164" s="8"/>
      <c r="F164" s="7"/>
      <c r="G164" s="7"/>
    </row>
    <row r="165" spans="2:7" x14ac:dyDescent="0.45">
      <c r="B165" s="7"/>
      <c r="C165" s="7"/>
      <c r="D165" s="7"/>
      <c r="E165" s="8"/>
      <c r="F165" s="7"/>
      <c r="G165" s="7"/>
    </row>
    <row r="166" spans="2:7" x14ac:dyDescent="0.45">
      <c r="B166" s="7"/>
      <c r="C166" s="7"/>
      <c r="D166" s="7"/>
      <c r="E166" s="8"/>
      <c r="F166" s="7"/>
      <c r="G166" s="7"/>
    </row>
    <row r="167" spans="2:7" x14ac:dyDescent="0.45">
      <c r="B167" s="7"/>
      <c r="C167" s="7"/>
      <c r="D167" s="7"/>
      <c r="E167" s="8"/>
      <c r="F167" s="7"/>
      <c r="G167" s="7"/>
    </row>
    <row r="168" spans="2:7" x14ac:dyDescent="0.45">
      <c r="B168" s="7"/>
      <c r="C168" s="7"/>
      <c r="D168" s="7"/>
      <c r="E168" s="8"/>
      <c r="F168" s="7"/>
      <c r="G168" s="7"/>
    </row>
    <row r="169" spans="2:7" x14ac:dyDescent="0.45">
      <c r="B169" s="7"/>
      <c r="C169" s="7"/>
      <c r="D169" s="7"/>
      <c r="E169" s="8"/>
      <c r="F169" s="7"/>
      <c r="G169" s="7"/>
    </row>
    <row r="170" spans="2:7" x14ac:dyDescent="0.45">
      <c r="B170" s="7"/>
      <c r="C170" s="7"/>
      <c r="D170" s="7"/>
      <c r="E170" s="8"/>
      <c r="F170" s="7"/>
      <c r="G170" s="7"/>
    </row>
    <row r="171" spans="2:7" x14ac:dyDescent="0.45">
      <c r="B171" s="7"/>
      <c r="C171" s="7"/>
      <c r="D171" s="7"/>
      <c r="E171" s="8"/>
      <c r="F171" s="7"/>
      <c r="G171" s="7"/>
    </row>
    <row r="172" spans="2:7" x14ac:dyDescent="0.45">
      <c r="B172" s="7"/>
      <c r="C172" s="7"/>
      <c r="D172" s="7"/>
      <c r="E172" s="8"/>
      <c r="F172" s="7"/>
      <c r="G172" s="7"/>
    </row>
    <row r="173" spans="2:7" x14ac:dyDescent="0.45">
      <c r="B173" s="7"/>
      <c r="C173" s="7"/>
      <c r="D173" s="7"/>
      <c r="E173" s="8"/>
      <c r="F173" s="7"/>
      <c r="G173" s="7"/>
    </row>
    <row r="174" spans="2:7" x14ac:dyDescent="0.45">
      <c r="B174" s="7"/>
      <c r="C174" s="7"/>
      <c r="D174" s="7"/>
      <c r="E174" s="8"/>
      <c r="F174" s="7"/>
      <c r="G174" s="7"/>
    </row>
    <row r="175" spans="2:7" x14ac:dyDescent="0.45">
      <c r="B175" s="7"/>
      <c r="C175" s="7"/>
      <c r="D175" s="7"/>
      <c r="E175" s="8"/>
      <c r="F175" s="7"/>
      <c r="G175" s="7"/>
    </row>
    <row r="176" spans="2:7" x14ac:dyDescent="0.45">
      <c r="B176" s="7"/>
      <c r="C176" s="7"/>
      <c r="D176" s="7"/>
      <c r="E176" s="8"/>
      <c r="F176" s="7"/>
      <c r="G176" s="7"/>
    </row>
    <row r="177" spans="2:7" x14ac:dyDescent="0.45">
      <c r="B177" s="7"/>
      <c r="C177" s="7"/>
      <c r="D177" s="7"/>
      <c r="E177" s="8"/>
      <c r="F177" s="7"/>
      <c r="G177" s="7"/>
    </row>
    <row r="178" spans="2:7" x14ac:dyDescent="0.45">
      <c r="B178" s="7"/>
      <c r="C178" s="7"/>
      <c r="D178" s="7"/>
      <c r="E178" s="8"/>
      <c r="F178" s="7"/>
      <c r="G178" s="7"/>
    </row>
    <row r="179" spans="2:7" x14ac:dyDescent="0.45">
      <c r="B179" s="7"/>
      <c r="C179" s="7"/>
      <c r="D179" s="7"/>
      <c r="E179" s="8"/>
      <c r="F179" s="7"/>
      <c r="G179" s="7"/>
    </row>
    <row r="180" spans="2:7" x14ac:dyDescent="0.45">
      <c r="B180" s="7"/>
      <c r="C180" s="7"/>
      <c r="D180" s="7"/>
      <c r="E180" s="8"/>
      <c r="F180" s="7"/>
      <c r="G180" s="7"/>
    </row>
    <row r="181" spans="2:7" x14ac:dyDescent="0.45">
      <c r="B181" s="7"/>
      <c r="C181" s="7"/>
      <c r="D181" s="7"/>
      <c r="E181" s="8"/>
      <c r="F181" s="7"/>
      <c r="G181" s="7"/>
    </row>
    <row r="182" spans="2:7" x14ac:dyDescent="0.45">
      <c r="B182" s="7"/>
      <c r="C182" s="7"/>
      <c r="D182" s="7"/>
      <c r="E182" s="8"/>
      <c r="F182" s="7"/>
      <c r="G182" s="7"/>
    </row>
    <row r="183" spans="2:7" x14ac:dyDescent="0.45">
      <c r="B183" s="7"/>
      <c r="C183" s="7"/>
      <c r="D183" s="7"/>
      <c r="E183" s="8"/>
      <c r="F183" s="7"/>
      <c r="G183" s="7"/>
    </row>
    <row r="184" spans="2:7" x14ac:dyDescent="0.45">
      <c r="B184" s="7"/>
      <c r="C184" s="7"/>
      <c r="D184" s="7"/>
      <c r="E184" s="8"/>
      <c r="F184" s="7"/>
      <c r="G184" s="7"/>
    </row>
    <row r="185" spans="2:7" x14ac:dyDescent="0.45">
      <c r="B185" s="7"/>
      <c r="C185" s="7"/>
      <c r="D185" s="7"/>
      <c r="E185" s="8"/>
      <c r="F185" s="7"/>
      <c r="G185" s="7"/>
    </row>
    <row r="186" spans="2:7" x14ac:dyDescent="0.45">
      <c r="B186" s="7"/>
      <c r="C186" s="7"/>
      <c r="D186" s="7"/>
      <c r="E186" s="8"/>
      <c r="F186" s="7"/>
      <c r="G186" s="7"/>
    </row>
    <row r="187" spans="2:7" x14ac:dyDescent="0.45">
      <c r="B187" s="7"/>
      <c r="C187" s="7"/>
      <c r="D187" s="7"/>
      <c r="E187" s="8"/>
      <c r="F187" s="7"/>
      <c r="G187" s="7"/>
    </row>
    <row r="188" spans="2:7" x14ac:dyDescent="0.45">
      <c r="B188" s="7"/>
      <c r="C188" s="7"/>
      <c r="D188" s="7"/>
      <c r="E188" s="8"/>
      <c r="F188" s="7"/>
      <c r="G188" s="7"/>
    </row>
    <row r="189" spans="2:7" x14ac:dyDescent="0.45">
      <c r="B189" s="7"/>
      <c r="C189" s="7"/>
      <c r="D189" s="7"/>
      <c r="E189" s="8"/>
      <c r="F189" s="7"/>
      <c r="G189" s="7"/>
    </row>
    <row r="190" spans="2:7" x14ac:dyDescent="0.45">
      <c r="B190" s="7"/>
      <c r="C190" s="7"/>
      <c r="D190" s="7"/>
      <c r="E190" s="8"/>
      <c r="F190" s="7"/>
      <c r="G190" s="7"/>
    </row>
    <row r="191" spans="2:7" x14ac:dyDescent="0.45">
      <c r="B191" s="7"/>
      <c r="C191" s="7"/>
      <c r="D191" s="7"/>
      <c r="E191" s="8"/>
      <c r="F191" s="7"/>
      <c r="G191" s="7"/>
    </row>
    <row r="192" spans="2:7" x14ac:dyDescent="0.45">
      <c r="B192" s="7"/>
      <c r="C192" s="7"/>
      <c r="D192" s="7"/>
      <c r="E192" s="8"/>
      <c r="F192" s="7"/>
      <c r="G192" s="7"/>
    </row>
    <row r="193" spans="2:7" x14ac:dyDescent="0.45">
      <c r="B193" s="7"/>
      <c r="C193" s="7"/>
      <c r="D193" s="7"/>
      <c r="E193" s="8"/>
      <c r="F193" s="7"/>
      <c r="G193" s="7"/>
    </row>
    <row r="194" spans="2:7" x14ac:dyDescent="0.45">
      <c r="B194" s="7"/>
      <c r="C194" s="7"/>
      <c r="D194" s="7"/>
      <c r="E194" s="8"/>
      <c r="F194" s="7"/>
      <c r="G194" s="7"/>
    </row>
    <row r="195" spans="2:7" x14ac:dyDescent="0.45">
      <c r="B195" s="7"/>
      <c r="C195" s="7"/>
      <c r="D195" s="7"/>
      <c r="E195" s="8"/>
      <c r="F195" s="7"/>
      <c r="G195" s="7"/>
    </row>
    <row r="196" spans="2:7" x14ac:dyDescent="0.45">
      <c r="B196" s="7"/>
      <c r="C196" s="7"/>
      <c r="D196" s="7"/>
      <c r="E196" s="8"/>
      <c r="F196" s="7"/>
      <c r="G196" s="7"/>
    </row>
    <row r="197" spans="2:7" x14ac:dyDescent="0.45">
      <c r="B197" s="7"/>
      <c r="C197" s="7"/>
      <c r="D197" s="7"/>
      <c r="E197" s="8"/>
      <c r="F197" s="7"/>
      <c r="G197" s="7"/>
    </row>
    <row r="198" spans="2:7" x14ac:dyDescent="0.45">
      <c r="B198" s="7"/>
      <c r="C198" s="7"/>
      <c r="D198" s="7"/>
      <c r="E198" s="8"/>
      <c r="F198" s="7"/>
      <c r="G198" s="7"/>
    </row>
    <row r="199" spans="2:7" x14ac:dyDescent="0.45">
      <c r="B199" s="7"/>
      <c r="C199" s="7"/>
      <c r="D199" s="7"/>
      <c r="E199" s="8"/>
      <c r="F199" s="7"/>
      <c r="G199" s="7"/>
    </row>
    <row r="200" spans="2:7" x14ac:dyDescent="0.45">
      <c r="B200" s="7"/>
      <c r="C200" s="7"/>
      <c r="D200" s="7"/>
      <c r="E200" s="8"/>
      <c r="F200" s="7"/>
      <c r="G200" s="7"/>
    </row>
    <row r="201" spans="2:7" x14ac:dyDescent="0.45">
      <c r="B201" s="7"/>
      <c r="C201" s="7"/>
      <c r="D201" s="7"/>
      <c r="E201" s="8"/>
      <c r="F201" s="7"/>
      <c r="G201" s="7"/>
    </row>
    <row r="202" spans="2:7" x14ac:dyDescent="0.45">
      <c r="B202" s="7"/>
      <c r="C202" s="7"/>
      <c r="D202" s="7"/>
      <c r="E202" s="8"/>
      <c r="F202" s="7"/>
      <c r="G202" s="7"/>
    </row>
    <row r="203" spans="2:7" x14ac:dyDescent="0.45">
      <c r="B203" s="7"/>
      <c r="C203" s="7"/>
      <c r="D203" s="7"/>
      <c r="E203" s="8"/>
      <c r="F203" s="7"/>
      <c r="G203" s="7"/>
    </row>
    <row r="204" spans="2:7" x14ac:dyDescent="0.45">
      <c r="B204" s="7"/>
      <c r="C204" s="7"/>
      <c r="D204" s="7"/>
      <c r="E204" s="8"/>
      <c r="F204" s="7"/>
      <c r="G204" s="7"/>
    </row>
    <row r="205" spans="2:7" x14ac:dyDescent="0.45">
      <c r="B205" s="7"/>
      <c r="C205" s="7"/>
      <c r="D205" s="7"/>
      <c r="E205" s="8"/>
      <c r="F205" s="7"/>
      <c r="G205" s="7"/>
    </row>
    <row r="206" spans="2:7" x14ac:dyDescent="0.45">
      <c r="B206" s="7"/>
      <c r="C206" s="7"/>
      <c r="D206" s="7"/>
      <c r="E206" s="8"/>
      <c r="F206" s="7"/>
      <c r="G206" s="7"/>
    </row>
    <row r="207" spans="2:7" x14ac:dyDescent="0.45">
      <c r="B207" s="7"/>
      <c r="C207" s="7"/>
      <c r="D207" s="7"/>
      <c r="E207" s="8"/>
      <c r="F207" s="7"/>
      <c r="G207" s="7"/>
    </row>
    <row r="208" spans="2:7" x14ac:dyDescent="0.45">
      <c r="B208" s="7"/>
      <c r="C208" s="7"/>
      <c r="D208" s="7"/>
      <c r="E208" s="8"/>
      <c r="F208" s="7"/>
      <c r="G208" s="7"/>
    </row>
    <row r="209" spans="2:7" x14ac:dyDescent="0.45">
      <c r="B209" s="7"/>
      <c r="C209" s="7"/>
      <c r="D209" s="7"/>
      <c r="E209" s="8"/>
      <c r="F209" s="7"/>
      <c r="G209" s="7"/>
    </row>
    <row r="210" spans="2:7" x14ac:dyDescent="0.45">
      <c r="B210" s="7"/>
      <c r="C210" s="7"/>
      <c r="D210" s="7"/>
      <c r="E210" s="8"/>
      <c r="F210" s="7"/>
      <c r="G210" s="7"/>
    </row>
    <row r="211" spans="2:7" x14ac:dyDescent="0.45">
      <c r="B211" s="7"/>
      <c r="C211" s="7"/>
      <c r="D211" s="7"/>
      <c r="E211" s="8"/>
      <c r="F211" s="7"/>
      <c r="G211" s="7"/>
    </row>
    <row r="212" spans="2:7" x14ac:dyDescent="0.45">
      <c r="B212" s="7"/>
      <c r="C212" s="7"/>
      <c r="D212" s="7"/>
      <c r="E212" s="8"/>
      <c r="F212" s="7"/>
      <c r="G212" s="7"/>
    </row>
    <row r="213" spans="2:7" x14ac:dyDescent="0.45">
      <c r="B213" s="7"/>
      <c r="C213" s="7"/>
      <c r="D213" s="7"/>
      <c r="E213" s="8"/>
      <c r="F213" s="7"/>
      <c r="G213" s="7"/>
    </row>
    <row r="214" spans="2:7" x14ac:dyDescent="0.45">
      <c r="B214" s="7"/>
      <c r="C214" s="7"/>
      <c r="D214" s="7"/>
      <c r="E214" s="8"/>
      <c r="F214" s="7"/>
      <c r="G214" s="7"/>
    </row>
    <row r="215" spans="2:7" x14ac:dyDescent="0.45">
      <c r="B215" s="7"/>
      <c r="C215" s="7"/>
      <c r="D215" s="7"/>
      <c r="E215" s="8"/>
      <c r="F215" s="7"/>
      <c r="G215" s="7"/>
    </row>
    <row r="216" spans="2:7" x14ac:dyDescent="0.45">
      <c r="B216" s="7"/>
      <c r="C216" s="7"/>
      <c r="D216" s="7"/>
      <c r="E216" s="8"/>
      <c r="F216" s="7"/>
      <c r="G216" s="7"/>
    </row>
    <row r="217" spans="2:7" x14ac:dyDescent="0.45">
      <c r="B217" s="7"/>
      <c r="C217" s="7"/>
      <c r="D217" s="7"/>
      <c r="E217" s="8"/>
      <c r="F217" s="7"/>
      <c r="G217" s="7"/>
    </row>
    <row r="218" spans="2:7" x14ac:dyDescent="0.45">
      <c r="B218" s="7"/>
      <c r="C218" s="7"/>
      <c r="D218" s="7"/>
      <c r="E218" s="8"/>
      <c r="F218" s="7"/>
      <c r="G218" s="7"/>
    </row>
    <row r="219" spans="2:7" x14ac:dyDescent="0.45">
      <c r="B219" s="7"/>
      <c r="C219" s="7"/>
      <c r="D219" s="7"/>
      <c r="E219" s="8"/>
      <c r="F219" s="7"/>
      <c r="G219" s="7"/>
    </row>
    <row r="220" spans="2:7" x14ac:dyDescent="0.45">
      <c r="B220" s="7"/>
      <c r="C220" s="7"/>
      <c r="D220" s="7"/>
      <c r="E220" s="8"/>
      <c r="F220" s="7"/>
      <c r="G220" s="7"/>
    </row>
    <row r="221" spans="2:7" x14ac:dyDescent="0.45">
      <c r="B221" s="7"/>
      <c r="C221" s="7"/>
      <c r="D221" s="7"/>
      <c r="E221" s="8"/>
      <c r="F221" s="7"/>
      <c r="G221" s="7"/>
    </row>
    <row r="222" spans="2:7" x14ac:dyDescent="0.45">
      <c r="B222" s="7"/>
      <c r="C222" s="7"/>
      <c r="D222" s="7"/>
      <c r="E222" s="8"/>
      <c r="F222" s="7"/>
      <c r="G222" s="7"/>
    </row>
    <row r="223" spans="2:7" x14ac:dyDescent="0.45">
      <c r="B223" s="7"/>
      <c r="C223" s="7"/>
      <c r="D223" s="7"/>
      <c r="E223" s="8"/>
      <c r="F223" s="7"/>
      <c r="G223" s="7"/>
    </row>
    <row r="224" spans="2:7" x14ac:dyDescent="0.45">
      <c r="B224" s="7"/>
      <c r="C224" s="7"/>
      <c r="D224" s="7"/>
      <c r="E224" s="8"/>
      <c r="F224" s="7"/>
      <c r="G224" s="7"/>
    </row>
    <row r="225" spans="2:7" x14ac:dyDescent="0.45">
      <c r="B225" s="7"/>
      <c r="C225" s="7"/>
      <c r="D225" s="7"/>
      <c r="E225" s="8"/>
      <c r="F225" s="7"/>
      <c r="G225" s="7"/>
    </row>
    <row r="226" spans="2:7" x14ac:dyDescent="0.45">
      <c r="B226" s="7"/>
      <c r="C226" s="7"/>
      <c r="D226" s="7"/>
      <c r="E226" s="8"/>
      <c r="F226" s="7"/>
      <c r="G226" s="7"/>
    </row>
    <row r="227" spans="2:7" x14ac:dyDescent="0.45">
      <c r="B227" s="7"/>
      <c r="C227" s="7"/>
      <c r="D227" s="7"/>
      <c r="E227" s="8"/>
      <c r="F227" s="7"/>
      <c r="G227" s="7"/>
    </row>
    <row r="228" spans="2:7" x14ac:dyDescent="0.45">
      <c r="B228" s="7"/>
      <c r="C228" s="7"/>
      <c r="D228" s="7"/>
      <c r="E228" s="8"/>
      <c r="F228" s="7"/>
      <c r="G228" s="7"/>
    </row>
    <row r="229" spans="2:7" x14ac:dyDescent="0.45">
      <c r="B229" s="7"/>
      <c r="C229" s="7"/>
      <c r="D229" s="7"/>
      <c r="E229" s="8"/>
      <c r="F229" s="7"/>
      <c r="G229" s="7"/>
    </row>
    <row r="230" spans="2:7" x14ac:dyDescent="0.45">
      <c r="B230" s="7"/>
      <c r="C230" s="7"/>
      <c r="D230" s="7"/>
      <c r="E230" s="8"/>
      <c r="F230" s="7"/>
      <c r="G230" s="7"/>
    </row>
    <row r="231" spans="2:7" x14ac:dyDescent="0.45">
      <c r="B231" s="7"/>
      <c r="C231" s="7"/>
      <c r="D231" s="7"/>
      <c r="E231" s="8"/>
      <c r="F231" s="7"/>
      <c r="G231" s="7"/>
    </row>
    <row r="232" spans="2:7" x14ac:dyDescent="0.45">
      <c r="B232" s="7"/>
      <c r="C232" s="7"/>
      <c r="D232" s="7"/>
      <c r="E232" s="8"/>
      <c r="F232" s="7"/>
      <c r="G232" s="7"/>
    </row>
    <row r="233" spans="2:7" x14ac:dyDescent="0.45">
      <c r="B233" s="7"/>
      <c r="C233" s="7"/>
      <c r="D233" s="7"/>
      <c r="E233" s="8"/>
      <c r="F233" s="7"/>
      <c r="G233" s="7"/>
    </row>
    <row r="234" spans="2:7" x14ac:dyDescent="0.45">
      <c r="B234" s="7"/>
      <c r="C234" s="7"/>
      <c r="D234" s="7"/>
      <c r="E234" s="8"/>
      <c r="F234" s="7"/>
      <c r="G234" s="7"/>
    </row>
    <row r="235" spans="2:7" x14ac:dyDescent="0.45">
      <c r="B235" s="7"/>
      <c r="C235" s="7"/>
      <c r="D235" s="7"/>
      <c r="E235" s="8"/>
      <c r="F235" s="7"/>
      <c r="G235" s="7"/>
    </row>
    <row r="236" spans="2:7" x14ac:dyDescent="0.45">
      <c r="B236" s="7"/>
      <c r="C236" s="7"/>
      <c r="D236" s="7"/>
      <c r="E236" s="8"/>
      <c r="F236" s="7"/>
      <c r="G236" s="7"/>
    </row>
    <row r="237" spans="2:7" x14ac:dyDescent="0.45">
      <c r="B237" s="7"/>
      <c r="C237" s="7"/>
      <c r="D237" s="7"/>
      <c r="E237" s="8"/>
      <c r="F237" s="7"/>
      <c r="G237" s="7"/>
    </row>
    <row r="238" spans="2:7" x14ac:dyDescent="0.45">
      <c r="B238" s="7"/>
      <c r="C238" s="7"/>
      <c r="D238" s="7"/>
      <c r="E238" s="8"/>
      <c r="F238" s="7"/>
      <c r="G238" s="7"/>
    </row>
    <row r="239" spans="2:7" x14ac:dyDescent="0.45">
      <c r="B239" s="7"/>
      <c r="C239" s="7"/>
      <c r="D239" s="7"/>
      <c r="E239" s="8"/>
      <c r="F239" s="7"/>
      <c r="G239" s="7"/>
    </row>
    <row r="240" spans="2:7" x14ac:dyDescent="0.45">
      <c r="B240" s="7"/>
      <c r="C240" s="7"/>
      <c r="D240" s="7"/>
      <c r="E240" s="8"/>
      <c r="F240" s="7"/>
      <c r="G240" s="7"/>
    </row>
    <row r="241" spans="2:7" x14ac:dyDescent="0.45">
      <c r="B241" s="7"/>
      <c r="C241" s="7"/>
      <c r="D241" s="7"/>
      <c r="E241" s="8"/>
      <c r="F241" s="7"/>
      <c r="G241" s="7"/>
    </row>
    <row r="242" spans="2:7" x14ac:dyDescent="0.45">
      <c r="B242" s="7"/>
      <c r="C242" s="7"/>
      <c r="D242" s="7"/>
      <c r="E242" s="8"/>
      <c r="F242" s="7"/>
      <c r="G242" s="7"/>
    </row>
    <row r="243" spans="2:7" x14ac:dyDescent="0.45">
      <c r="B243" s="7"/>
      <c r="C243" s="7"/>
      <c r="D243" s="7"/>
      <c r="E243" s="8"/>
      <c r="F243" s="7"/>
      <c r="G243" s="7"/>
    </row>
    <row r="244" spans="2:7" x14ac:dyDescent="0.45">
      <c r="B244" s="7"/>
      <c r="C244" s="7"/>
      <c r="D244" s="7"/>
      <c r="E244" s="8"/>
      <c r="F244" s="7"/>
      <c r="G244" s="7"/>
    </row>
    <row r="245" spans="2:7" x14ac:dyDescent="0.45">
      <c r="B245" s="7"/>
      <c r="C245" s="7"/>
      <c r="D245" s="7"/>
      <c r="E245" s="8"/>
      <c r="F245" s="7"/>
      <c r="G245" s="7"/>
    </row>
    <row r="246" spans="2:7" x14ac:dyDescent="0.45">
      <c r="B246" s="7"/>
      <c r="C246" s="7"/>
      <c r="D246" s="7"/>
      <c r="E246" s="8"/>
      <c r="F246" s="7"/>
      <c r="G246" s="7"/>
    </row>
    <row r="247" spans="2:7" x14ac:dyDescent="0.45">
      <c r="B247" s="7"/>
      <c r="C247" s="7"/>
      <c r="D247" s="7"/>
      <c r="E247" s="8"/>
      <c r="F247" s="7"/>
      <c r="G247" s="7"/>
    </row>
    <row r="248" spans="2:7" x14ac:dyDescent="0.45">
      <c r="B248" s="7"/>
      <c r="C248" s="7"/>
      <c r="D248" s="7"/>
      <c r="E248" s="8"/>
      <c r="F248" s="7"/>
      <c r="G248" s="7"/>
    </row>
    <row r="249" spans="2:7" x14ac:dyDescent="0.45">
      <c r="B249" s="7"/>
      <c r="C249" s="7"/>
      <c r="D249" s="7"/>
      <c r="E249" s="8"/>
      <c r="F249" s="7"/>
      <c r="G249" s="7"/>
    </row>
    <row r="250" spans="2:7" x14ac:dyDescent="0.45">
      <c r="B250" s="7"/>
      <c r="C250" s="7"/>
      <c r="D250" s="7"/>
      <c r="E250" s="8"/>
      <c r="F250" s="7"/>
      <c r="G250" s="7"/>
    </row>
    <row r="251" spans="2:7" x14ac:dyDescent="0.45">
      <c r="B251" s="7"/>
      <c r="C251" s="7"/>
      <c r="D251" s="7"/>
      <c r="E251" s="8"/>
      <c r="F251" s="7"/>
      <c r="G251" s="7"/>
    </row>
    <row r="252" spans="2:7" x14ac:dyDescent="0.45">
      <c r="B252" s="7"/>
      <c r="C252" s="7"/>
      <c r="D252" s="7"/>
      <c r="E252" s="8"/>
      <c r="F252" s="7"/>
      <c r="G252" s="7"/>
    </row>
    <row r="253" spans="2:7" x14ac:dyDescent="0.45">
      <c r="B253" s="7"/>
      <c r="C253" s="7"/>
      <c r="D253" s="7"/>
      <c r="E253" s="8"/>
      <c r="F253" s="7"/>
      <c r="G253" s="7"/>
    </row>
    <row r="254" spans="2:7" x14ac:dyDescent="0.45">
      <c r="B254" s="7"/>
      <c r="C254" s="7"/>
      <c r="D254" s="7"/>
      <c r="E254" s="8"/>
      <c r="F254" s="7"/>
      <c r="G254" s="7"/>
    </row>
    <row r="255" spans="2:7" x14ac:dyDescent="0.45">
      <c r="B255" s="7"/>
      <c r="C255" s="7"/>
      <c r="D255" s="7"/>
      <c r="E255" s="8"/>
      <c r="F255" s="7"/>
      <c r="G255" s="7"/>
    </row>
    <row r="256" spans="2:7" x14ac:dyDescent="0.45">
      <c r="B256" s="7"/>
      <c r="C256" s="7"/>
      <c r="D256" s="7"/>
      <c r="E256" s="8"/>
      <c r="F256" s="7"/>
      <c r="G256" s="7"/>
    </row>
    <row r="257" spans="2:7" x14ac:dyDescent="0.45">
      <c r="B257" s="7"/>
      <c r="C257" s="7"/>
      <c r="D257" s="7"/>
      <c r="E257" s="8"/>
      <c r="F257" s="7"/>
      <c r="G257" s="7"/>
    </row>
    <row r="258" spans="2:7" x14ac:dyDescent="0.45">
      <c r="B258" s="7"/>
      <c r="C258" s="7"/>
      <c r="D258" s="7"/>
      <c r="E258" s="8"/>
      <c r="F258" s="7"/>
      <c r="G258" s="7"/>
    </row>
    <row r="259" spans="2:7" x14ac:dyDescent="0.45">
      <c r="B259" s="7"/>
      <c r="C259" s="7"/>
      <c r="D259" s="7"/>
      <c r="E259" s="8"/>
      <c r="F259" s="7"/>
      <c r="G259" s="7"/>
    </row>
    <row r="260" spans="2:7" x14ac:dyDescent="0.45">
      <c r="B260" s="7"/>
      <c r="C260" s="7"/>
      <c r="D260" s="7"/>
      <c r="E260" s="8"/>
      <c r="F260" s="7"/>
      <c r="G260" s="7"/>
    </row>
    <row r="261" spans="2:7" x14ac:dyDescent="0.45">
      <c r="B261" s="7"/>
      <c r="C261" s="7"/>
      <c r="D261" s="7"/>
      <c r="E261" s="8"/>
      <c r="F261" s="7"/>
      <c r="G261" s="7"/>
    </row>
    <row r="262" spans="2:7" x14ac:dyDescent="0.45">
      <c r="B262" s="7"/>
      <c r="C262" s="7"/>
      <c r="D262" s="7"/>
      <c r="E262" s="8"/>
      <c r="F262" s="7"/>
      <c r="G262" s="7"/>
    </row>
    <row r="263" spans="2:7" x14ac:dyDescent="0.45">
      <c r="B263" s="7"/>
      <c r="C263" s="7"/>
      <c r="D263" s="7"/>
      <c r="E263" s="8"/>
      <c r="F263" s="7"/>
      <c r="G263" s="7"/>
    </row>
    <row r="264" spans="2:7" x14ac:dyDescent="0.45">
      <c r="B264" s="7"/>
      <c r="C264" s="7"/>
      <c r="D264" s="7"/>
      <c r="E264" s="8"/>
      <c r="F264" s="7"/>
      <c r="G264" s="7"/>
    </row>
    <row r="265" spans="2:7" x14ac:dyDescent="0.45">
      <c r="B265" s="7"/>
      <c r="C265" s="7"/>
      <c r="D265" s="7"/>
      <c r="E265" s="8"/>
      <c r="F265" s="7"/>
      <c r="G265" s="7"/>
    </row>
    <row r="266" spans="2:7" x14ac:dyDescent="0.45">
      <c r="B266" s="7"/>
      <c r="C266" s="7"/>
      <c r="D266" s="7"/>
      <c r="E266" s="8"/>
      <c r="F266" s="7"/>
      <c r="G266" s="7"/>
    </row>
    <row r="267" spans="2:7" x14ac:dyDescent="0.45">
      <c r="B267" s="7"/>
      <c r="C267" s="7"/>
      <c r="D267" s="7"/>
      <c r="E267" s="8"/>
      <c r="F267" s="7"/>
      <c r="G267" s="7"/>
    </row>
    <row r="268" spans="2:7" x14ac:dyDescent="0.45">
      <c r="B268" s="7"/>
      <c r="C268" s="7"/>
      <c r="D268" s="7"/>
      <c r="E268" s="8"/>
      <c r="F268" s="7"/>
      <c r="G268" s="7"/>
    </row>
    <row r="269" spans="2:7" x14ac:dyDescent="0.45">
      <c r="B269" s="7"/>
      <c r="C269" s="7"/>
      <c r="D269" s="7"/>
      <c r="E269" s="8"/>
      <c r="F269" s="7"/>
      <c r="G269" s="7"/>
    </row>
    <row r="270" spans="2:7" x14ac:dyDescent="0.45">
      <c r="B270" s="7"/>
      <c r="C270" s="7"/>
      <c r="D270" s="7"/>
      <c r="E270" s="8"/>
      <c r="F270" s="7"/>
      <c r="G270" s="7"/>
    </row>
    <row r="271" spans="2:7" x14ac:dyDescent="0.45">
      <c r="B271" s="7"/>
      <c r="C271" s="7"/>
      <c r="D271" s="7"/>
      <c r="E271" s="8"/>
      <c r="F271" s="7"/>
      <c r="G271" s="7"/>
    </row>
    <row r="272" spans="2:7" x14ac:dyDescent="0.45">
      <c r="B272" s="7"/>
      <c r="C272" s="7"/>
      <c r="D272" s="7"/>
      <c r="E272" s="8"/>
      <c r="F272" s="7"/>
      <c r="G272" s="7"/>
    </row>
    <row r="273" spans="2:7" x14ac:dyDescent="0.45">
      <c r="B273" s="7"/>
      <c r="C273" s="7"/>
      <c r="D273" s="7"/>
      <c r="E273" s="8"/>
      <c r="F273" s="7"/>
      <c r="G273" s="7"/>
    </row>
    <row r="274" spans="2:7" x14ac:dyDescent="0.45">
      <c r="B274" s="7"/>
      <c r="C274" s="7"/>
      <c r="D274" s="7"/>
      <c r="E274" s="8"/>
      <c r="F274" s="7"/>
      <c r="G274" s="7"/>
    </row>
    <row r="275" spans="2:7" x14ac:dyDescent="0.45">
      <c r="B275" s="7"/>
      <c r="C275" s="7"/>
      <c r="D275" s="7"/>
      <c r="E275" s="8"/>
      <c r="F275" s="7"/>
      <c r="G275" s="7"/>
    </row>
    <row r="276" spans="2:7" x14ac:dyDescent="0.45">
      <c r="B276" s="7"/>
      <c r="C276" s="7"/>
      <c r="D276" s="7"/>
      <c r="E276" s="8"/>
      <c r="F276" s="7"/>
      <c r="G276" s="7"/>
    </row>
    <row r="277" spans="2:7" x14ac:dyDescent="0.45">
      <c r="B277" s="7"/>
      <c r="C277" s="7"/>
      <c r="D277" s="7"/>
      <c r="E277" s="8"/>
      <c r="F277" s="7"/>
      <c r="G277" s="7"/>
    </row>
    <row r="278" spans="2:7" x14ac:dyDescent="0.45">
      <c r="B278" s="7"/>
      <c r="C278" s="7"/>
      <c r="D278" s="7"/>
      <c r="E278" s="8"/>
      <c r="F278" s="7"/>
      <c r="G278" s="7"/>
    </row>
    <row r="279" spans="2:7" x14ac:dyDescent="0.45">
      <c r="B279" s="7"/>
      <c r="C279" s="7"/>
      <c r="D279" s="7"/>
      <c r="E279" s="8"/>
      <c r="F279" s="7"/>
      <c r="G279" s="7"/>
    </row>
    <row r="280" spans="2:7" x14ac:dyDescent="0.45">
      <c r="B280" s="7"/>
      <c r="C280" s="7"/>
      <c r="D280" s="7"/>
      <c r="E280" s="8"/>
      <c r="F280" s="7"/>
      <c r="G280" s="7"/>
    </row>
    <row r="281" spans="2:7" x14ac:dyDescent="0.45">
      <c r="B281" s="7"/>
      <c r="C281" s="7"/>
      <c r="D281" s="7"/>
      <c r="E281" s="8"/>
      <c r="F281" s="7"/>
      <c r="G281" s="7"/>
    </row>
    <row r="282" spans="2:7" x14ac:dyDescent="0.45">
      <c r="B282" s="7"/>
      <c r="C282" s="7"/>
      <c r="D282" s="7"/>
      <c r="E282" s="8"/>
      <c r="F282" s="7"/>
      <c r="G282" s="7"/>
    </row>
    <row r="283" spans="2:7" x14ac:dyDescent="0.45">
      <c r="B283" s="7"/>
      <c r="C283" s="7"/>
      <c r="D283" s="7"/>
      <c r="E283" s="8"/>
      <c r="F283" s="7"/>
      <c r="G283" s="7"/>
    </row>
    <row r="284" spans="2:7" x14ac:dyDescent="0.45">
      <c r="B284" s="7"/>
      <c r="C284" s="7"/>
      <c r="D284" s="7"/>
      <c r="E284" s="8"/>
      <c r="F284" s="7"/>
      <c r="G284" s="7"/>
    </row>
    <row r="285" spans="2:7" x14ac:dyDescent="0.45">
      <c r="B285" s="7"/>
      <c r="C285" s="7"/>
      <c r="D285" s="7"/>
      <c r="E285" s="8"/>
      <c r="F285" s="7"/>
      <c r="G285" s="7"/>
    </row>
    <row r="286" spans="2:7" x14ac:dyDescent="0.45">
      <c r="B286" s="7"/>
      <c r="C286" s="7"/>
      <c r="D286" s="7"/>
      <c r="E286" s="8"/>
      <c r="F286" s="7"/>
      <c r="G286" s="7"/>
    </row>
    <row r="287" spans="2:7" x14ac:dyDescent="0.45">
      <c r="B287" s="7"/>
      <c r="C287" s="7"/>
      <c r="D287" s="7"/>
      <c r="E287" s="8"/>
      <c r="F287" s="7"/>
      <c r="G287" s="7"/>
    </row>
    <row r="288" spans="2:7" x14ac:dyDescent="0.45">
      <c r="B288" s="7"/>
      <c r="C288" s="7"/>
      <c r="D288" s="7"/>
      <c r="E288" s="8"/>
      <c r="F288" s="7"/>
      <c r="G288" s="7"/>
    </row>
    <row r="289" spans="2:7" x14ac:dyDescent="0.45">
      <c r="B289" s="7"/>
      <c r="C289" s="7"/>
      <c r="D289" s="7"/>
      <c r="E289" s="8"/>
      <c r="F289" s="7"/>
      <c r="G289" s="7"/>
    </row>
    <row r="290" spans="2:7" x14ac:dyDescent="0.45">
      <c r="B290" s="7"/>
      <c r="C290" s="7"/>
      <c r="D290" s="7"/>
      <c r="E290" s="8"/>
      <c r="F290" s="7"/>
      <c r="G290" s="7"/>
    </row>
    <row r="291" spans="2:7" x14ac:dyDescent="0.45">
      <c r="B291" s="7"/>
      <c r="C291" s="7"/>
      <c r="D291" s="7"/>
      <c r="E291" s="8"/>
      <c r="F291" s="7"/>
      <c r="G291" s="7"/>
    </row>
    <row r="292" spans="2:7" x14ac:dyDescent="0.45">
      <c r="B292" s="7"/>
      <c r="C292" s="7"/>
      <c r="D292" s="7"/>
      <c r="E292" s="8"/>
      <c r="F292" s="7"/>
      <c r="G292" s="7"/>
    </row>
    <row r="293" spans="2:7" x14ac:dyDescent="0.45">
      <c r="B293" s="7"/>
      <c r="C293" s="7"/>
      <c r="D293" s="7"/>
      <c r="E293" s="8"/>
      <c r="F293" s="7"/>
      <c r="G293" s="7"/>
    </row>
    <row r="294" spans="2:7" x14ac:dyDescent="0.45">
      <c r="B294" s="7"/>
      <c r="C294" s="7"/>
      <c r="D294" s="7"/>
      <c r="E294" s="8"/>
      <c r="F294" s="7"/>
      <c r="G294" s="7"/>
    </row>
    <row r="295" spans="2:7" x14ac:dyDescent="0.45">
      <c r="B295" s="7"/>
      <c r="C295" s="7"/>
      <c r="D295" s="7"/>
      <c r="E295" s="8"/>
      <c r="F295" s="7"/>
      <c r="G295" s="7"/>
    </row>
    <row r="296" spans="2:7" x14ac:dyDescent="0.45">
      <c r="B296" s="7"/>
      <c r="C296" s="7"/>
      <c r="D296" s="7"/>
      <c r="E296" s="8"/>
      <c r="F296" s="7"/>
      <c r="G296" s="7"/>
    </row>
    <row r="297" spans="2:7" x14ac:dyDescent="0.45">
      <c r="B297" s="7"/>
      <c r="C297" s="7"/>
      <c r="D297" s="7"/>
      <c r="E297" s="8"/>
      <c r="F297" s="7"/>
      <c r="G297" s="7"/>
    </row>
    <row r="298" spans="2:7" x14ac:dyDescent="0.45">
      <c r="B298" s="7"/>
      <c r="C298" s="7"/>
      <c r="D298" s="7"/>
      <c r="E298" s="8"/>
      <c r="F298" s="7"/>
      <c r="G298" s="7"/>
    </row>
    <row r="299" spans="2:7" x14ac:dyDescent="0.45">
      <c r="B299" s="7"/>
      <c r="C299" s="7"/>
      <c r="D299" s="7"/>
      <c r="E299" s="8"/>
      <c r="F299" s="7"/>
      <c r="G299" s="7"/>
    </row>
    <row r="300" spans="2:7" x14ac:dyDescent="0.45">
      <c r="B300" s="7"/>
      <c r="C300" s="7"/>
      <c r="D300" s="7"/>
      <c r="E300" s="8"/>
      <c r="F300" s="7"/>
      <c r="G300" s="7"/>
    </row>
    <row r="301" spans="2:7" x14ac:dyDescent="0.45">
      <c r="B301" s="7"/>
      <c r="C301" s="7"/>
      <c r="D301" s="7"/>
      <c r="E301" s="8"/>
      <c r="F301" s="7"/>
      <c r="G301" s="7"/>
    </row>
    <row r="302" spans="2:7" x14ac:dyDescent="0.45">
      <c r="B302" s="7"/>
      <c r="C302" s="7"/>
      <c r="D302" s="7"/>
      <c r="E302" s="8"/>
      <c r="F302" s="7"/>
      <c r="G302" s="7"/>
    </row>
    <row r="303" spans="2:7" x14ac:dyDescent="0.45">
      <c r="B303" s="7"/>
      <c r="C303" s="7"/>
      <c r="D303" s="7"/>
      <c r="E303" s="8"/>
      <c r="F303" s="7"/>
      <c r="G303" s="7"/>
    </row>
    <row r="304" spans="2:7" x14ac:dyDescent="0.45">
      <c r="B304" s="7"/>
      <c r="C304" s="7"/>
      <c r="D304" s="7"/>
      <c r="E304" s="8"/>
      <c r="F304" s="7"/>
      <c r="G304" s="7"/>
    </row>
    <row r="305" spans="2:7" x14ac:dyDescent="0.45">
      <c r="B305" s="7"/>
      <c r="C305" s="7"/>
      <c r="D305" s="7"/>
      <c r="E305" s="8"/>
      <c r="F305" s="7"/>
      <c r="G305" s="7"/>
    </row>
    <row r="306" spans="2:7" x14ac:dyDescent="0.45">
      <c r="B306" s="7"/>
      <c r="C306" s="7"/>
      <c r="D306" s="7"/>
      <c r="E306" s="8"/>
      <c r="F306" s="7"/>
      <c r="G306" s="7"/>
    </row>
    <row r="307" spans="2:7" x14ac:dyDescent="0.45">
      <c r="B307" s="7"/>
      <c r="C307" s="7"/>
      <c r="D307" s="7"/>
      <c r="E307" s="8"/>
      <c r="F307" s="7"/>
      <c r="G307" s="7"/>
    </row>
    <row r="308" spans="2:7" x14ac:dyDescent="0.45">
      <c r="B308" s="7"/>
      <c r="C308" s="7"/>
      <c r="D308" s="7"/>
      <c r="E308" s="8"/>
      <c r="F308" s="7"/>
      <c r="G308" s="7"/>
    </row>
    <row r="309" spans="2:7" x14ac:dyDescent="0.45">
      <c r="B309" s="7"/>
      <c r="C309" s="7"/>
      <c r="D309" s="7"/>
      <c r="E309" s="8"/>
      <c r="F309" s="7"/>
      <c r="G309" s="7"/>
    </row>
    <row r="310" spans="2:7" x14ac:dyDescent="0.45">
      <c r="B310" s="7"/>
      <c r="C310" s="7"/>
      <c r="D310" s="7"/>
      <c r="E310" s="8"/>
      <c r="F310" s="7"/>
      <c r="G310" s="7"/>
    </row>
    <row r="311" spans="2:7" x14ac:dyDescent="0.45">
      <c r="B311" s="7"/>
      <c r="C311" s="7"/>
      <c r="D311" s="7"/>
      <c r="E311" s="8"/>
      <c r="F311" s="7"/>
      <c r="G311" s="7"/>
    </row>
    <row r="312" spans="2:7" x14ac:dyDescent="0.45">
      <c r="B312" s="7"/>
      <c r="C312" s="7"/>
      <c r="D312" s="7"/>
      <c r="E312" s="8"/>
      <c r="F312" s="7"/>
      <c r="G312" s="7"/>
    </row>
    <row r="313" spans="2:7" x14ac:dyDescent="0.45">
      <c r="B313" s="7"/>
      <c r="C313" s="7"/>
      <c r="D313" s="7"/>
      <c r="E313" s="8"/>
      <c r="F313" s="7"/>
      <c r="G313" s="7"/>
    </row>
    <row r="314" spans="2:7" x14ac:dyDescent="0.45">
      <c r="B314" s="7"/>
      <c r="C314" s="7"/>
      <c r="D314" s="7"/>
      <c r="E314" s="8"/>
      <c r="F314" s="7"/>
      <c r="G314" s="7"/>
    </row>
    <row r="315" spans="2:7" x14ac:dyDescent="0.45">
      <c r="B315" s="7"/>
      <c r="C315" s="7"/>
      <c r="D315" s="7"/>
      <c r="E315" s="8"/>
      <c r="F315" s="7"/>
      <c r="G315" s="7"/>
    </row>
    <row r="316" spans="2:7" x14ac:dyDescent="0.45">
      <c r="B316" s="7"/>
      <c r="C316" s="7"/>
      <c r="D316" s="7"/>
      <c r="E316" s="8"/>
      <c r="F316" s="7"/>
      <c r="G316" s="7"/>
    </row>
    <row r="317" spans="2:7" x14ac:dyDescent="0.45">
      <c r="B317" s="7"/>
      <c r="C317" s="7"/>
      <c r="D317" s="7"/>
      <c r="E317" s="8"/>
      <c r="F317" s="7"/>
      <c r="G317" s="7"/>
    </row>
    <row r="318" spans="2:7" x14ac:dyDescent="0.45">
      <c r="B318" s="7"/>
      <c r="C318" s="7"/>
      <c r="D318" s="7"/>
      <c r="E318" s="8"/>
      <c r="F318" s="7"/>
      <c r="G318" s="7"/>
    </row>
    <row r="319" spans="2:7" x14ac:dyDescent="0.45">
      <c r="B319" s="7"/>
      <c r="C319" s="7"/>
      <c r="D319" s="7"/>
      <c r="E319" s="8"/>
      <c r="F319" s="7"/>
      <c r="G319" s="7"/>
    </row>
    <row r="320" spans="2:7" x14ac:dyDescent="0.45">
      <c r="B320" s="7"/>
      <c r="C320" s="7"/>
      <c r="D320" s="7"/>
      <c r="E320" s="8"/>
      <c r="F320" s="7"/>
      <c r="G320" s="7"/>
    </row>
    <row r="321" spans="2:7" x14ac:dyDescent="0.45">
      <c r="B321" s="7"/>
      <c r="C321" s="7"/>
      <c r="D321" s="7"/>
      <c r="E321" s="8"/>
      <c r="F321" s="7"/>
      <c r="G321" s="7"/>
    </row>
    <row r="322" spans="2:7" x14ac:dyDescent="0.45">
      <c r="B322" s="7"/>
      <c r="C322" s="7"/>
      <c r="D322" s="7"/>
      <c r="E322" s="8"/>
      <c r="F322" s="7"/>
      <c r="G322" s="7"/>
    </row>
    <row r="323" spans="2:7" x14ac:dyDescent="0.45">
      <c r="B323" s="7"/>
      <c r="C323" s="7"/>
      <c r="D323" s="7"/>
      <c r="E323" s="8"/>
      <c r="F323" s="7"/>
      <c r="G323" s="7"/>
    </row>
    <row r="324" spans="2:7" x14ac:dyDescent="0.45">
      <c r="B324" s="7"/>
      <c r="C324" s="7"/>
      <c r="D324" s="7"/>
      <c r="E324" s="8"/>
      <c r="F324" s="7"/>
      <c r="G324" s="7"/>
    </row>
    <row r="325" spans="2:7" x14ac:dyDescent="0.45">
      <c r="B325" s="7"/>
      <c r="C325" s="7"/>
      <c r="D325" s="7"/>
      <c r="E325" s="8"/>
      <c r="F325" s="7"/>
      <c r="G325" s="7"/>
    </row>
    <row r="326" spans="2:7" x14ac:dyDescent="0.45">
      <c r="B326" s="7"/>
      <c r="C326" s="7"/>
      <c r="D326" s="7"/>
      <c r="E326" s="8"/>
      <c r="F326" s="7"/>
      <c r="G326" s="7"/>
    </row>
    <row r="327" spans="2:7" x14ac:dyDescent="0.45">
      <c r="B327" s="7"/>
      <c r="C327" s="7"/>
      <c r="D327" s="7"/>
      <c r="E327" s="8"/>
      <c r="F327" s="7"/>
      <c r="G327" s="7"/>
    </row>
    <row r="328" spans="2:7" x14ac:dyDescent="0.45">
      <c r="B328" s="7"/>
      <c r="C328" s="7"/>
      <c r="D328" s="7"/>
      <c r="E328" s="8"/>
      <c r="F328" s="7"/>
      <c r="G328" s="7"/>
    </row>
    <row r="329" spans="2:7" x14ac:dyDescent="0.45">
      <c r="B329" s="7"/>
      <c r="C329" s="7"/>
      <c r="D329" s="7"/>
      <c r="E329" s="8"/>
      <c r="F329" s="7"/>
      <c r="G329" s="7"/>
    </row>
    <row r="330" spans="2:7" x14ac:dyDescent="0.45">
      <c r="B330" s="7"/>
      <c r="C330" s="7"/>
      <c r="D330" s="7"/>
      <c r="E330" s="8"/>
      <c r="F330" s="7"/>
      <c r="G330" s="7"/>
    </row>
    <row r="331" spans="2:7" x14ac:dyDescent="0.45">
      <c r="B331" s="7"/>
      <c r="C331" s="7"/>
      <c r="D331" s="7"/>
      <c r="E331" s="8"/>
      <c r="F331" s="7"/>
      <c r="G331" s="7"/>
    </row>
    <row r="332" spans="2:7" x14ac:dyDescent="0.45">
      <c r="B332" s="7"/>
      <c r="C332" s="7"/>
      <c r="D332" s="7"/>
      <c r="E332" s="8"/>
      <c r="F332" s="7"/>
      <c r="G332" s="7"/>
    </row>
    <row r="333" spans="2:7" x14ac:dyDescent="0.45">
      <c r="B333" s="7"/>
      <c r="C333" s="7"/>
      <c r="D333" s="7"/>
      <c r="E333" s="8"/>
      <c r="F333" s="7"/>
      <c r="G333" s="7"/>
    </row>
    <row r="334" spans="2:7" x14ac:dyDescent="0.45">
      <c r="B334" s="7"/>
      <c r="C334" s="7"/>
      <c r="D334" s="7"/>
      <c r="E334" s="8"/>
      <c r="F334" s="7"/>
      <c r="G334" s="7"/>
    </row>
    <row r="335" spans="2:7" x14ac:dyDescent="0.45">
      <c r="B335" s="7"/>
      <c r="C335" s="7"/>
      <c r="D335" s="7"/>
      <c r="E335" s="8"/>
      <c r="F335" s="7"/>
      <c r="G335" s="7"/>
    </row>
    <row r="336" spans="2:7" x14ac:dyDescent="0.45">
      <c r="B336" s="7"/>
      <c r="C336" s="7"/>
      <c r="D336" s="7"/>
      <c r="E336" s="8"/>
      <c r="F336" s="7"/>
      <c r="G336" s="7"/>
    </row>
    <row r="337" spans="2:7" x14ac:dyDescent="0.45">
      <c r="B337" s="7"/>
      <c r="C337" s="7"/>
      <c r="D337" s="7"/>
      <c r="E337" s="8"/>
      <c r="F337" s="7"/>
      <c r="G337" s="7"/>
    </row>
    <row r="338" spans="2:7" x14ac:dyDescent="0.45">
      <c r="B338" s="7"/>
      <c r="C338" s="7"/>
      <c r="D338" s="7"/>
      <c r="E338" s="8"/>
      <c r="F338" s="7"/>
      <c r="G338" s="7"/>
    </row>
    <row r="339" spans="2:7" x14ac:dyDescent="0.45">
      <c r="B339" s="7"/>
      <c r="C339" s="7"/>
      <c r="D339" s="7"/>
      <c r="E339" s="8"/>
      <c r="F339" s="7"/>
      <c r="G339" s="7"/>
    </row>
    <row r="340" spans="2:7" x14ac:dyDescent="0.45">
      <c r="B340" s="7"/>
      <c r="C340" s="7"/>
      <c r="D340" s="7"/>
      <c r="E340" s="8"/>
      <c r="F340" s="7"/>
      <c r="G340" s="7"/>
    </row>
    <row r="341" spans="2:7" x14ac:dyDescent="0.45">
      <c r="B341" s="7"/>
      <c r="C341" s="7"/>
      <c r="D341" s="7"/>
      <c r="E341" s="8"/>
      <c r="F341" s="7"/>
      <c r="G341" s="7"/>
    </row>
    <row r="342" spans="2:7" x14ac:dyDescent="0.45">
      <c r="B342" s="7"/>
      <c r="C342" s="7"/>
      <c r="D342" s="7"/>
      <c r="E342" s="8"/>
      <c r="F342" s="7"/>
      <c r="G342" s="7"/>
    </row>
    <row r="343" spans="2:7" x14ac:dyDescent="0.45">
      <c r="B343" s="7"/>
      <c r="C343" s="7"/>
      <c r="D343" s="7"/>
      <c r="E343" s="8"/>
      <c r="F343" s="7"/>
      <c r="G343" s="7"/>
    </row>
    <row r="344" spans="2:7" x14ac:dyDescent="0.45">
      <c r="B344" s="7"/>
      <c r="C344" s="7"/>
      <c r="D344" s="7"/>
      <c r="E344" s="8"/>
      <c r="F344" s="7"/>
      <c r="G344" s="7"/>
    </row>
    <row r="345" spans="2:7" x14ac:dyDescent="0.45">
      <c r="B345" s="7"/>
      <c r="C345" s="7"/>
      <c r="D345" s="7"/>
      <c r="E345" s="8"/>
      <c r="F345" s="7"/>
      <c r="G345" s="7"/>
    </row>
    <row r="346" spans="2:7" x14ac:dyDescent="0.45">
      <c r="B346" s="7"/>
      <c r="C346" s="7"/>
      <c r="D346" s="7"/>
      <c r="E346" s="8"/>
      <c r="F346" s="7"/>
      <c r="G346" s="7"/>
    </row>
    <row r="347" spans="2:7" x14ac:dyDescent="0.45">
      <c r="B347" s="7"/>
      <c r="C347" s="7"/>
      <c r="D347" s="7"/>
      <c r="E347" s="8"/>
      <c r="F347" s="7"/>
      <c r="G347" s="7"/>
    </row>
    <row r="348" spans="2:7" x14ac:dyDescent="0.45">
      <c r="B348" s="7"/>
      <c r="C348" s="7"/>
      <c r="D348" s="7"/>
      <c r="E348" s="8"/>
      <c r="F348" s="7"/>
      <c r="G348" s="7"/>
    </row>
    <row r="349" spans="2:7" x14ac:dyDescent="0.45">
      <c r="B349" s="7"/>
      <c r="C349" s="7"/>
      <c r="D349" s="7"/>
      <c r="E349" s="8"/>
      <c r="F349" s="7"/>
      <c r="G349" s="7"/>
    </row>
    <row r="350" spans="2:7" x14ac:dyDescent="0.45">
      <c r="B350" s="7"/>
      <c r="C350" s="7"/>
      <c r="D350" s="7"/>
      <c r="E350" s="8"/>
      <c r="F350" s="7"/>
      <c r="G350" s="7"/>
    </row>
    <row r="351" spans="2:7" x14ac:dyDescent="0.45">
      <c r="B351" s="7"/>
      <c r="C351" s="7"/>
      <c r="D351" s="7"/>
      <c r="E351" s="8"/>
      <c r="F351" s="7"/>
      <c r="G351" s="7"/>
    </row>
    <row r="352" spans="2:7" x14ac:dyDescent="0.45">
      <c r="B352" s="7"/>
      <c r="C352" s="7"/>
      <c r="D352" s="7"/>
      <c r="E352" s="8"/>
      <c r="F352" s="7"/>
      <c r="G352" s="7"/>
    </row>
    <row r="353" spans="2:7" x14ac:dyDescent="0.45">
      <c r="B353" s="7"/>
      <c r="C353" s="7"/>
      <c r="D353" s="7"/>
      <c r="E353" s="8"/>
      <c r="F353" s="7"/>
      <c r="G353" s="7"/>
    </row>
    <row r="354" spans="2:7" x14ac:dyDescent="0.45">
      <c r="B354" s="7"/>
      <c r="C354" s="7"/>
      <c r="D354" s="7"/>
      <c r="E354" s="8"/>
      <c r="F354" s="7"/>
      <c r="G354" s="7"/>
    </row>
    <row r="355" spans="2:7" x14ac:dyDescent="0.45">
      <c r="B355" s="7"/>
      <c r="C355" s="7"/>
      <c r="D355" s="7"/>
      <c r="E355" s="8"/>
      <c r="F355" s="7"/>
      <c r="G355" s="7"/>
    </row>
    <row r="356" spans="2:7" x14ac:dyDescent="0.45">
      <c r="B356" s="7"/>
      <c r="C356" s="7"/>
      <c r="D356" s="7"/>
      <c r="E356" s="8"/>
      <c r="F356" s="7"/>
      <c r="G356" s="7"/>
    </row>
    <row r="357" spans="2:7" x14ac:dyDescent="0.45">
      <c r="B357" s="7"/>
      <c r="C357" s="7"/>
      <c r="D357" s="7"/>
      <c r="E357" s="8"/>
      <c r="F357" s="7"/>
      <c r="G357" s="7"/>
    </row>
    <row r="358" spans="2:7" x14ac:dyDescent="0.45">
      <c r="B358" s="7"/>
      <c r="C358" s="7"/>
      <c r="D358" s="7"/>
      <c r="E358" s="8"/>
      <c r="F358" s="7"/>
      <c r="G358" s="7"/>
    </row>
    <row r="359" spans="2:7" x14ac:dyDescent="0.45">
      <c r="B359" s="7"/>
      <c r="C359" s="7"/>
      <c r="D359" s="7"/>
      <c r="E359" s="8"/>
      <c r="F359" s="7"/>
      <c r="G359" s="7"/>
    </row>
    <row r="360" spans="2:7" x14ac:dyDescent="0.45">
      <c r="B360" s="7"/>
      <c r="C360" s="7"/>
      <c r="D360" s="7"/>
      <c r="E360" s="8"/>
      <c r="F360" s="7"/>
      <c r="G360" s="7"/>
    </row>
    <row r="361" spans="2:7" x14ac:dyDescent="0.45">
      <c r="B361" s="7"/>
      <c r="C361" s="7"/>
      <c r="D361" s="7"/>
      <c r="E361" s="8"/>
      <c r="F361" s="7"/>
      <c r="G361" s="7"/>
    </row>
    <row r="362" spans="2:7" x14ac:dyDescent="0.45">
      <c r="B362" s="7"/>
      <c r="C362" s="7"/>
      <c r="D362" s="7"/>
      <c r="E362" s="8"/>
      <c r="F362" s="7"/>
      <c r="G362" s="7"/>
    </row>
    <row r="363" spans="2:7" x14ac:dyDescent="0.45">
      <c r="B363" s="7"/>
      <c r="C363" s="7"/>
      <c r="D363" s="7"/>
      <c r="E363" s="8"/>
      <c r="F363" s="7"/>
      <c r="G363" s="7"/>
    </row>
    <row r="364" spans="2:7" x14ac:dyDescent="0.45">
      <c r="B364" s="7"/>
      <c r="C364" s="7"/>
      <c r="D364" s="7"/>
      <c r="E364" s="8"/>
      <c r="F364" s="7"/>
      <c r="G364" s="7"/>
    </row>
    <row r="365" spans="2:7" x14ac:dyDescent="0.45">
      <c r="B365" s="7"/>
      <c r="C365" s="7"/>
      <c r="D365" s="7"/>
      <c r="E365" s="8"/>
      <c r="F365" s="7"/>
      <c r="G365" s="7"/>
    </row>
    <row r="366" spans="2:7" x14ac:dyDescent="0.45">
      <c r="B366" s="7"/>
      <c r="C366" s="7"/>
      <c r="D366" s="7"/>
      <c r="E366" s="8"/>
      <c r="F366" s="7"/>
      <c r="G366" s="7"/>
    </row>
    <row r="367" spans="2:7" x14ac:dyDescent="0.45">
      <c r="B367" s="7"/>
      <c r="C367" s="7"/>
      <c r="D367" s="7"/>
      <c r="E367" s="8"/>
      <c r="F367" s="7"/>
      <c r="G367" s="7"/>
    </row>
    <row r="368" spans="2:7" x14ac:dyDescent="0.45">
      <c r="B368" s="7"/>
      <c r="C368" s="7"/>
      <c r="D368" s="7"/>
      <c r="E368" s="8"/>
      <c r="F368" s="7"/>
      <c r="G368" s="7"/>
    </row>
    <row r="369" spans="2:7" x14ac:dyDescent="0.45">
      <c r="B369" s="7"/>
      <c r="C369" s="7"/>
      <c r="D369" s="7"/>
      <c r="E369" s="8"/>
      <c r="F369" s="7"/>
      <c r="G369" s="7"/>
    </row>
    <row r="370" spans="2:7" x14ac:dyDescent="0.45">
      <c r="B370" s="7"/>
      <c r="C370" s="7"/>
      <c r="D370" s="7"/>
      <c r="E370" s="8"/>
      <c r="F370" s="7"/>
      <c r="G370" s="7"/>
    </row>
    <row r="371" spans="2:7" x14ac:dyDescent="0.45">
      <c r="B371" s="7"/>
      <c r="C371" s="7"/>
      <c r="D371" s="7"/>
      <c r="E371" s="8"/>
      <c r="F371" s="7"/>
      <c r="G371" s="7"/>
    </row>
    <row r="372" spans="2:7" x14ac:dyDescent="0.45">
      <c r="B372" s="7"/>
      <c r="C372" s="7"/>
      <c r="D372" s="7"/>
      <c r="E372" s="8"/>
      <c r="F372" s="7"/>
      <c r="G372" s="7"/>
    </row>
    <row r="373" spans="2:7" x14ac:dyDescent="0.45">
      <c r="B373" s="7"/>
      <c r="C373" s="7"/>
      <c r="D373" s="7"/>
      <c r="E373" s="8"/>
      <c r="F373" s="7"/>
      <c r="G373" s="7"/>
    </row>
    <row r="374" spans="2:7" x14ac:dyDescent="0.45">
      <c r="B374" s="7"/>
      <c r="C374" s="7"/>
      <c r="D374" s="7"/>
      <c r="E374" s="8"/>
      <c r="F374" s="7"/>
      <c r="G374" s="7"/>
    </row>
    <row r="375" spans="2:7" x14ac:dyDescent="0.45">
      <c r="B375" s="7"/>
      <c r="C375" s="7"/>
      <c r="D375" s="7"/>
      <c r="E375" s="8"/>
      <c r="F375" s="7"/>
      <c r="G375" s="7"/>
    </row>
    <row r="376" spans="2:7" x14ac:dyDescent="0.45">
      <c r="B376" s="7"/>
      <c r="C376" s="7"/>
      <c r="D376" s="7"/>
      <c r="E376" s="8"/>
      <c r="F376" s="7"/>
      <c r="G376" s="7"/>
    </row>
    <row r="377" spans="2:7" x14ac:dyDescent="0.45">
      <c r="B377" s="7"/>
      <c r="C377" s="7"/>
      <c r="D377" s="7"/>
      <c r="E377" s="8"/>
      <c r="F377" s="7"/>
      <c r="G377" s="7"/>
    </row>
    <row r="378" spans="2:7" x14ac:dyDescent="0.45">
      <c r="B378" s="7"/>
      <c r="C378" s="7"/>
      <c r="D378" s="7"/>
      <c r="E378" s="8"/>
      <c r="F378" s="7"/>
      <c r="G378" s="7"/>
    </row>
    <row r="379" spans="2:7" x14ac:dyDescent="0.45">
      <c r="B379" s="7"/>
      <c r="C379" s="7"/>
      <c r="D379" s="7"/>
      <c r="E379" s="8"/>
      <c r="F379" s="7"/>
      <c r="G379" s="7"/>
    </row>
    <row r="380" spans="2:7" x14ac:dyDescent="0.45">
      <c r="B380" s="7"/>
      <c r="C380" s="7"/>
      <c r="D380" s="7"/>
      <c r="E380" s="8"/>
      <c r="F380" s="7"/>
      <c r="G380" s="7"/>
    </row>
    <row r="381" spans="2:7" x14ac:dyDescent="0.45">
      <c r="B381" s="7"/>
      <c r="C381" s="7"/>
      <c r="D381" s="7"/>
      <c r="E381" s="8"/>
      <c r="F381" s="7"/>
      <c r="G381" s="7"/>
    </row>
    <row r="382" spans="2:7" x14ac:dyDescent="0.45">
      <c r="B382" s="7"/>
      <c r="C382" s="7"/>
      <c r="D382" s="7"/>
      <c r="E382" s="8"/>
      <c r="F382" s="7"/>
      <c r="G382" s="7"/>
    </row>
    <row r="383" spans="2:7" x14ac:dyDescent="0.45">
      <c r="B383" s="7"/>
      <c r="C383" s="7"/>
      <c r="D383" s="7"/>
      <c r="E383" s="8"/>
      <c r="F383" s="7"/>
      <c r="G383" s="7"/>
    </row>
    <row r="384" spans="2:7" x14ac:dyDescent="0.45">
      <c r="B384" s="7"/>
      <c r="C384" s="7"/>
      <c r="D384" s="7"/>
      <c r="E384" s="8"/>
      <c r="F384" s="7"/>
      <c r="G384" s="7"/>
    </row>
    <row r="385" spans="2:7" x14ac:dyDescent="0.45">
      <c r="B385" s="7"/>
      <c r="C385" s="7"/>
      <c r="D385" s="7"/>
      <c r="E385" s="8"/>
      <c r="F385" s="7"/>
      <c r="G385" s="7"/>
    </row>
    <row r="386" spans="2:7" x14ac:dyDescent="0.45">
      <c r="B386" s="7"/>
      <c r="C386" s="7"/>
      <c r="D386" s="7"/>
      <c r="E386" s="8"/>
      <c r="F386" s="7"/>
      <c r="G386" s="7"/>
    </row>
    <row r="387" spans="2:7" x14ac:dyDescent="0.45">
      <c r="B387" s="7"/>
      <c r="C387" s="7"/>
      <c r="D387" s="7"/>
      <c r="E387" s="8"/>
      <c r="F387" s="7"/>
      <c r="G387" s="7"/>
    </row>
    <row r="388" spans="2:7" x14ac:dyDescent="0.45">
      <c r="B388" s="7"/>
      <c r="C388" s="7"/>
      <c r="D388" s="7"/>
      <c r="E388" s="8"/>
      <c r="F388" s="7"/>
      <c r="G388" s="7"/>
    </row>
    <row r="389" spans="2:7" x14ac:dyDescent="0.45">
      <c r="B389" s="7"/>
      <c r="C389" s="7"/>
      <c r="D389" s="7"/>
      <c r="E389" s="8"/>
      <c r="F389" s="7"/>
      <c r="G389" s="7"/>
    </row>
    <row r="390" spans="2:7" x14ac:dyDescent="0.45">
      <c r="B390" s="7"/>
      <c r="C390" s="7"/>
      <c r="D390" s="7"/>
      <c r="E390" s="8"/>
      <c r="F390" s="7"/>
      <c r="G390" s="7"/>
    </row>
    <row r="391" spans="2:7" x14ac:dyDescent="0.45">
      <c r="B391" s="7"/>
      <c r="C391" s="7"/>
      <c r="D391" s="7"/>
      <c r="E391" s="8"/>
      <c r="F391" s="7"/>
      <c r="G391" s="7"/>
    </row>
    <row r="392" spans="2:7" x14ac:dyDescent="0.45">
      <c r="B392" s="7"/>
      <c r="C392" s="7"/>
      <c r="D392" s="7"/>
      <c r="E392" s="8"/>
      <c r="F392" s="7"/>
      <c r="G392" s="7"/>
    </row>
    <row r="393" spans="2:7" x14ac:dyDescent="0.45">
      <c r="B393" s="7"/>
      <c r="C393" s="7"/>
      <c r="D393" s="7"/>
      <c r="E393" s="8"/>
      <c r="F393" s="7"/>
      <c r="G393" s="7"/>
    </row>
    <row r="394" spans="2:7" x14ac:dyDescent="0.45">
      <c r="B394" s="7"/>
      <c r="C394" s="7"/>
      <c r="D394" s="7"/>
      <c r="E394" s="8"/>
      <c r="F394" s="7"/>
      <c r="G394" s="7"/>
    </row>
    <row r="395" spans="2:7" x14ac:dyDescent="0.45">
      <c r="B395" s="7"/>
      <c r="C395" s="7"/>
      <c r="D395" s="7"/>
      <c r="E395" s="8"/>
      <c r="F395" s="7"/>
      <c r="G395" s="7"/>
    </row>
    <row r="396" spans="2:7" x14ac:dyDescent="0.45">
      <c r="B396" s="7"/>
      <c r="C396" s="7"/>
      <c r="D396" s="7"/>
      <c r="E396" s="8"/>
      <c r="F396" s="7"/>
      <c r="G396" s="7"/>
    </row>
    <row r="397" spans="2:7" x14ac:dyDescent="0.45">
      <c r="B397" s="7"/>
      <c r="C397" s="7"/>
      <c r="D397" s="7"/>
      <c r="E397" s="8"/>
      <c r="F397" s="7"/>
      <c r="G397" s="7"/>
    </row>
    <row r="398" spans="2:7" x14ac:dyDescent="0.45">
      <c r="B398" s="7"/>
      <c r="C398" s="7"/>
      <c r="D398" s="7"/>
      <c r="E398" s="8"/>
      <c r="F398" s="7"/>
      <c r="G398" s="7"/>
    </row>
    <row r="399" spans="2:7" x14ac:dyDescent="0.45">
      <c r="B399" s="7"/>
      <c r="C399" s="7"/>
      <c r="D399" s="7"/>
      <c r="E399" s="8"/>
      <c r="F399" s="7"/>
      <c r="G399" s="7"/>
    </row>
    <row r="400" spans="2:7" x14ac:dyDescent="0.45">
      <c r="B400" s="7"/>
      <c r="C400" s="7"/>
      <c r="D400" s="7"/>
      <c r="E400" s="8"/>
      <c r="F400" s="7"/>
      <c r="G400" s="7"/>
    </row>
    <row r="401" spans="2:7" x14ac:dyDescent="0.45">
      <c r="B401" s="7"/>
      <c r="C401" s="7"/>
      <c r="D401" s="7"/>
      <c r="E401" s="8"/>
      <c r="F401" s="7"/>
      <c r="G401" s="7"/>
    </row>
    <row r="402" spans="2:7" x14ac:dyDescent="0.45">
      <c r="B402" s="7"/>
      <c r="C402" s="7"/>
      <c r="D402" s="7"/>
      <c r="E402" s="8"/>
      <c r="F402" s="7"/>
      <c r="G402" s="7"/>
    </row>
    <row r="403" spans="2:7" x14ac:dyDescent="0.45">
      <c r="B403" s="7"/>
      <c r="C403" s="7"/>
      <c r="D403" s="7"/>
      <c r="E403" s="8"/>
      <c r="F403" s="7"/>
      <c r="G403" s="7"/>
    </row>
    <row r="404" spans="2:7" x14ac:dyDescent="0.45">
      <c r="B404" s="7"/>
      <c r="C404" s="7"/>
      <c r="D404" s="7"/>
      <c r="E404" s="8"/>
      <c r="F404" s="7"/>
      <c r="G404" s="7"/>
    </row>
    <row r="405" spans="2:7" x14ac:dyDescent="0.45">
      <c r="B405" s="7"/>
      <c r="C405" s="7"/>
      <c r="D405" s="7"/>
      <c r="E405" s="8"/>
      <c r="F405" s="7"/>
      <c r="G405" s="7"/>
    </row>
    <row r="406" spans="2:7" x14ac:dyDescent="0.45">
      <c r="B406" s="7"/>
      <c r="C406" s="7"/>
      <c r="D406" s="7"/>
      <c r="E406" s="8"/>
      <c r="F406" s="7"/>
      <c r="G406" s="7"/>
    </row>
    <row r="407" spans="2:7" x14ac:dyDescent="0.45">
      <c r="B407" s="7"/>
      <c r="C407" s="7"/>
      <c r="D407" s="7"/>
      <c r="E407" s="8"/>
      <c r="F407" s="7"/>
      <c r="G407" s="7"/>
    </row>
    <row r="408" spans="2:7" x14ac:dyDescent="0.45">
      <c r="B408" s="7"/>
      <c r="C408" s="7"/>
      <c r="D408" s="7"/>
      <c r="E408" s="8"/>
      <c r="F408" s="7"/>
      <c r="G408" s="7"/>
    </row>
    <row r="409" spans="2:7" x14ac:dyDescent="0.45">
      <c r="B409" s="7"/>
      <c r="C409" s="7"/>
      <c r="D409" s="7"/>
      <c r="E409" s="8"/>
      <c r="F409" s="7"/>
      <c r="G409" s="7"/>
    </row>
    <row r="410" spans="2:7" x14ac:dyDescent="0.45">
      <c r="B410" s="7"/>
      <c r="C410" s="7"/>
      <c r="D410" s="7"/>
      <c r="E410" s="8"/>
      <c r="F410" s="7"/>
      <c r="G410" s="7"/>
    </row>
    <row r="411" spans="2:7" x14ac:dyDescent="0.45">
      <c r="B411" s="7"/>
      <c r="C411" s="7"/>
      <c r="D411" s="7"/>
      <c r="E411" s="8"/>
      <c r="F411" s="7"/>
      <c r="G411" s="7"/>
    </row>
    <row r="412" spans="2:7" x14ac:dyDescent="0.45">
      <c r="B412" s="7"/>
      <c r="C412" s="7"/>
      <c r="D412" s="7"/>
      <c r="E412" s="8"/>
      <c r="F412" s="7"/>
      <c r="G412" s="7"/>
    </row>
    <row r="413" spans="2:7" x14ac:dyDescent="0.45">
      <c r="B413" s="7"/>
      <c r="C413" s="7"/>
      <c r="D413" s="7"/>
      <c r="E413" s="8"/>
      <c r="F413" s="7"/>
      <c r="G413" s="7"/>
    </row>
    <row r="414" spans="2:7" x14ac:dyDescent="0.45">
      <c r="B414" s="7"/>
      <c r="C414" s="7"/>
      <c r="D414" s="7"/>
      <c r="E414" s="8"/>
      <c r="F414" s="7"/>
      <c r="G414" s="7"/>
    </row>
    <row r="415" spans="2:7" x14ac:dyDescent="0.45">
      <c r="B415" s="7"/>
      <c r="C415" s="7"/>
      <c r="D415" s="7"/>
      <c r="E415" s="8"/>
      <c r="F415" s="7"/>
      <c r="G415" s="7"/>
    </row>
    <row r="416" spans="2:7" x14ac:dyDescent="0.45">
      <c r="B416" s="7"/>
      <c r="C416" s="7"/>
      <c r="D416" s="7"/>
      <c r="E416" s="8"/>
      <c r="F416" s="7"/>
      <c r="G416" s="7"/>
    </row>
    <row r="417" spans="2:7" x14ac:dyDescent="0.45">
      <c r="B417" s="7"/>
      <c r="C417" s="7"/>
      <c r="D417" s="7"/>
      <c r="E417" s="8"/>
      <c r="F417" s="7"/>
      <c r="G417" s="7"/>
    </row>
    <row r="418" spans="2:7" x14ac:dyDescent="0.45">
      <c r="B418" s="7"/>
      <c r="C418" s="7"/>
      <c r="D418" s="7"/>
      <c r="E418" s="8"/>
      <c r="F418" s="7"/>
      <c r="G418" s="7"/>
    </row>
    <row r="419" spans="2:7" x14ac:dyDescent="0.45">
      <c r="B419" s="7"/>
      <c r="C419" s="7"/>
      <c r="D419" s="7"/>
      <c r="E419" s="8"/>
      <c r="F419" s="7"/>
      <c r="G419" s="7"/>
    </row>
    <row r="420" spans="2:7" x14ac:dyDescent="0.45">
      <c r="B420" s="7"/>
      <c r="C420" s="7"/>
      <c r="D420" s="7"/>
      <c r="E420" s="8"/>
      <c r="F420" s="7"/>
      <c r="G420" s="7"/>
    </row>
    <row r="421" spans="2:7" x14ac:dyDescent="0.45">
      <c r="B421" s="7"/>
      <c r="C421" s="7"/>
      <c r="D421" s="7"/>
      <c r="E421" s="8"/>
      <c r="F421" s="7"/>
      <c r="G421" s="7"/>
    </row>
    <row r="422" spans="2:7" x14ac:dyDescent="0.45">
      <c r="B422" s="7"/>
      <c r="C422" s="7"/>
      <c r="D422" s="7"/>
      <c r="E422" s="8"/>
      <c r="F422" s="7"/>
      <c r="G422" s="7"/>
    </row>
    <row r="423" spans="2:7" x14ac:dyDescent="0.45">
      <c r="B423" s="7"/>
      <c r="C423" s="7"/>
      <c r="D423" s="7"/>
      <c r="E423" s="8"/>
      <c r="F423" s="7"/>
      <c r="G423" s="7"/>
    </row>
    <row r="424" spans="2:7" x14ac:dyDescent="0.45">
      <c r="B424" s="7"/>
      <c r="C424" s="7"/>
      <c r="D424" s="7"/>
      <c r="E424" s="8"/>
      <c r="F424" s="7"/>
      <c r="G424" s="7"/>
    </row>
    <row r="425" spans="2:7" x14ac:dyDescent="0.45">
      <c r="B425" s="7"/>
      <c r="C425" s="7"/>
      <c r="D425" s="7"/>
      <c r="E425" s="8"/>
      <c r="F425" s="7"/>
      <c r="G425" s="7"/>
    </row>
    <row r="426" spans="2:7" x14ac:dyDescent="0.45">
      <c r="B426" s="7"/>
      <c r="C426" s="7"/>
      <c r="D426" s="7"/>
      <c r="E426" s="8"/>
      <c r="F426" s="7"/>
      <c r="G426" s="7"/>
    </row>
    <row r="427" spans="2:7" x14ac:dyDescent="0.45">
      <c r="B427" s="7"/>
      <c r="C427" s="7"/>
      <c r="D427" s="7"/>
      <c r="E427" s="8"/>
      <c r="F427" s="7"/>
      <c r="G427" s="7"/>
    </row>
    <row r="428" spans="2:7" x14ac:dyDescent="0.45">
      <c r="B428" s="7"/>
      <c r="C428" s="7"/>
      <c r="D428" s="7"/>
      <c r="E428" s="8"/>
      <c r="F428" s="7"/>
      <c r="G428" s="7"/>
    </row>
    <row r="429" spans="2:7" x14ac:dyDescent="0.45">
      <c r="B429" s="7"/>
      <c r="C429" s="7"/>
      <c r="D429" s="7"/>
      <c r="E429" s="8"/>
      <c r="F429" s="7"/>
      <c r="G429" s="7"/>
    </row>
    <row r="430" spans="2:7" x14ac:dyDescent="0.45">
      <c r="B430" s="7"/>
      <c r="C430" s="7"/>
      <c r="D430" s="7"/>
      <c r="E430" s="8"/>
      <c r="F430" s="7"/>
      <c r="G430" s="7"/>
    </row>
    <row r="431" spans="2:7" x14ac:dyDescent="0.45">
      <c r="B431" s="7"/>
      <c r="C431" s="7"/>
      <c r="D431" s="7"/>
      <c r="E431" s="8"/>
      <c r="F431" s="7"/>
      <c r="G431" s="7"/>
    </row>
    <row r="432" spans="2:7" x14ac:dyDescent="0.45">
      <c r="B432" s="7"/>
      <c r="C432" s="7"/>
      <c r="D432" s="7"/>
      <c r="E432" s="8"/>
      <c r="F432" s="7"/>
      <c r="G432" s="7"/>
    </row>
    <row r="433" spans="2:7" x14ac:dyDescent="0.45">
      <c r="B433" s="7"/>
      <c r="C433" s="7"/>
      <c r="D433" s="7"/>
      <c r="E433" s="8"/>
      <c r="F433" s="7"/>
      <c r="G433" s="7"/>
    </row>
    <row r="434" spans="2:7" x14ac:dyDescent="0.45">
      <c r="B434" s="7"/>
      <c r="C434" s="7"/>
      <c r="D434" s="7"/>
      <c r="E434" s="8"/>
      <c r="F434" s="7"/>
      <c r="G434" s="7"/>
    </row>
    <row r="435" spans="2:7" x14ac:dyDescent="0.45">
      <c r="B435" s="7"/>
      <c r="C435" s="7"/>
      <c r="D435" s="7"/>
      <c r="E435" s="8"/>
      <c r="F435" s="7"/>
      <c r="G435" s="7"/>
    </row>
    <row r="436" spans="2:7" x14ac:dyDescent="0.45">
      <c r="B436" s="7"/>
      <c r="C436" s="7"/>
      <c r="D436" s="7"/>
      <c r="E436" s="8"/>
      <c r="F436" s="7"/>
      <c r="G436" s="7"/>
    </row>
    <row r="437" spans="2:7" x14ac:dyDescent="0.45">
      <c r="B437" s="7"/>
      <c r="C437" s="7"/>
      <c r="D437" s="7"/>
      <c r="E437" s="8"/>
      <c r="F437" s="7"/>
      <c r="G437" s="7"/>
    </row>
    <row r="438" spans="2:7" x14ac:dyDescent="0.45">
      <c r="B438" s="7"/>
      <c r="C438" s="7"/>
      <c r="D438" s="7"/>
      <c r="E438" s="8"/>
      <c r="F438" s="7"/>
      <c r="G438" s="7"/>
    </row>
    <row r="439" spans="2:7" x14ac:dyDescent="0.45">
      <c r="B439" s="7"/>
      <c r="C439" s="7"/>
      <c r="D439" s="7"/>
      <c r="E439" s="8"/>
      <c r="F439" s="7"/>
      <c r="G439" s="7"/>
    </row>
    <row r="440" spans="2:7" x14ac:dyDescent="0.45">
      <c r="B440" s="7"/>
      <c r="C440" s="7"/>
      <c r="D440" s="7"/>
      <c r="E440" s="8"/>
      <c r="F440" s="7"/>
      <c r="G440" s="7"/>
    </row>
    <row r="441" spans="2:7" x14ac:dyDescent="0.45">
      <c r="B441" s="7"/>
      <c r="C441" s="7"/>
      <c r="D441" s="7"/>
      <c r="E441" s="8"/>
      <c r="F441" s="7"/>
      <c r="G441" s="7"/>
    </row>
    <row r="442" spans="2:7" x14ac:dyDescent="0.45">
      <c r="B442" s="7"/>
      <c r="C442" s="7"/>
      <c r="D442" s="7"/>
      <c r="E442" s="8"/>
      <c r="F442" s="7"/>
      <c r="G442" s="7"/>
    </row>
    <row r="443" spans="2:7" x14ac:dyDescent="0.45">
      <c r="B443" s="7"/>
      <c r="C443" s="7"/>
      <c r="D443" s="7"/>
      <c r="E443" s="8"/>
      <c r="F443" s="7"/>
      <c r="G443" s="7"/>
    </row>
    <row r="444" spans="2:7" x14ac:dyDescent="0.45">
      <c r="B444" s="7"/>
      <c r="C444" s="7"/>
      <c r="D444" s="7"/>
      <c r="E444" s="8"/>
      <c r="F444" s="7"/>
      <c r="G444" s="7"/>
    </row>
    <row r="445" spans="2:7" x14ac:dyDescent="0.45">
      <c r="B445" s="7"/>
      <c r="C445" s="7"/>
      <c r="D445" s="7"/>
      <c r="E445" s="8"/>
      <c r="F445" s="7"/>
      <c r="G445" s="7"/>
    </row>
    <row r="446" spans="2:7" x14ac:dyDescent="0.45">
      <c r="B446" s="7"/>
      <c r="C446" s="7"/>
      <c r="D446" s="7"/>
      <c r="E446" s="8"/>
      <c r="F446" s="7"/>
      <c r="G446" s="7"/>
    </row>
    <row r="447" spans="2:7" x14ac:dyDescent="0.45">
      <c r="B447" s="7"/>
      <c r="C447" s="7"/>
      <c r="D447" s="7"/>
      <c r="E447" s="8"/>
      <c r="F447" s="7"/>
      <c r="G447" s="7"/>
    </row>
    <row r="448" spans="2:7" x14ac:dyDescent="0.45">
      <c r="B448" s="7"/>
      <c r="C448" s="7"/>
      <c r="D448" s="7"/>
      <c r="E448" s="8"/>
      <c r="F448" s="7"/>
      <c r="G448" s="7"/>
    </row>
    <row r="449" spans="2:7" x14ac:dyDescent="0.45">
      <c r="B449" s="7"/>
      <c r="C449" s="7"/>
      <c r="D449" s="7"/>
      <c r="E449" s="8"/>
      <c r="F449" s="7"/>
      <c r="G449" s="7"/>
    </row>
    <row r="450" spans="2:7" x14ac:dyDescent="0.45">
      <c r="B450" s="7"/>
      <c r="C450" s="7"/>
      <c r="D450" s="7"/>
      <c r="E450" s="8"/>
      <c r="F450" s="7"/>
      <c r="G450" s="7"/>
    </row>
    <row r="451" spans="2:7" x14ac:dyDescent="0.45">
      <c r="B451" s="7"/>
      <c r="C451" s="7"/>
      <c r="D451" s="7"/>
      <c r="E451" s="8"/>
      <c r="F451" s="7"/>
      <c r="G451" s="7"/>
    </row>
    <row r="452" spans="2:7" x14ac:dyDescent="0.45">
      <c r="B452" s="7"/>
      <c r="C452" s="7"/>
      <c r="D452" s="7"/>
      <c r="E452" s="8"/>
      <c r="F452" s="7"/>
      <c r="G452" s="7"/>
    </row>
    <row r="453" spans="2:7" x14ac:dyDescent="0.45">
      <c r="B453" s="7"/>
      <c r="C453" s="7"/>
      <c r="D453" s="7"/>
      <c r="E453" s="8"/>
      <c r="F453" s="7"/>
      <c r="G453" s="7"/>
    </row>
    <row r="454" spans="2:7" x14ac:dyDescent="0.45">
      <c r="B454" s="7"/>
      <c r="C454" s="7"/>
      <c r="D454" s="7"/>
      <c r="E454" s="8"/>
      <c r="F454" s="7"/>
      <c r="G454" s="7"/>
    </row>
    <row r="455" spans="2:7" x14ac:dyDescent="0.45">
      <c r="B455" s="7"/>
      <c r="C455" s="7"/>
      <c r="D455" s="7"/>
      <c r="E455" s="8"/>
      <c r="F455" s="7"/>
      <c r="G455" s="7"/>
    </row>
    <row r="456" spans="2:7" x14ac:dyDescent="0.45">
      <c r="B456" s="7"/>
      <c r="C456" s="7"/>
      <c r="D456" s="7"/>
      <c r="E456" s="8"/>
      <c r="F456" s="7"/>
      <c r="G456" s="7"/>
    </row>
    <row r="457" spans="2:7" x14ac:dyDescent="0.45">
      <c r="B457" s="7"/>
      <c r="C457" s="7"/>
      <c r="D457" s="7"/>
      <c r="E457" s="8"/>
      <c r="F457" s="7"/>
      <c r="G457" s="7"/>
    </row>
    <row r="458" spans="2:7" x14ac:dyDescent="0.45">
      <c r="B458" s="7"/>
      <c r="C458" s="7"/>
      <c r="D458" s="7"/>
      <c r="E458" s="8"/>
      <c r="F458" s="7"/>
      <c r="G458" s="7"/>
    </row>
    <row r="459" spans="2:7" x14ac:dyDescent="0.45">
      <c r="B459" s="7"/>
      <c r="C459" s="7"/>
      <c r="D459" s="7"/>
      <c r="E459" s="8"/>
      <c r="F459" s="7"/>
      <c r="G459" s="7"/>
    </row>
    <row r="460" spans="2:7" x14ac:dyDescent="0.45">
      <c r="B460" s="7"/>
      <c r="C460" s="7"/>
      <c r="D460" s="7"/>
      <c r="E460" s="8"/>
      <c r="F460" s="7"/>
      <c r="G460" s="7"/>
    </row>
    <row r="461" spans="2:7" x14ac:dyDescent="0.45">
      <c r="B461" s="7"/>
      <c r="C461" s="7"/>
      <c r="D461" s="7"/>
      <c r="E461" s="8"/>
      <c r="F461" s="7"/>
      <c r="G461" s="7"/>
    </row>
    <row r="462" spans="2:7" x14ac:dyDescent="0.45">
      <c r="B462" s="7"/>
      <c r="C462" s="7"/>
      <c r="D462" s="7"/>
      <c r="E462" s="8"/>
      <c r="F462" s="7"/>
      <c r="G462" s="7"/>
    </row>
    <row r="463" spans="2:7" x14ac:dyDescent="0.45">
      <c r="B463" s="7"/>
      <c r="C463" s="7"/>
      <c r="D463" s="7"/>
      <c r="E463" s="8"/>
      <c r="F463" s="7"/>
      <c r="G463" s="7"/>
    </row>
    <row r="464" spans="2:7" x14ac:dyDescent="0.45">
      <c r="B464" s="7"/>
      <c r="C464" s="7"/>
      <c r="D464" s="7"/>
      <c r="E464" s="8"/>
      <c r="F464" s="7"/>
      <c r="G464" s="7"/>
    </row>
    <row r="465" spans="2:7" x14ac:dyDescent="0.45">
      <c r="B465" s="7"/>
      <c r="C465" s="7"/>
      <c r="D465" s="7"/>
      <c r="E465" s="8"/>
      <c r="F465" s="7"/>
      <c r="G465" s="7"/>
    </row>
    <row r="466" spans="2:7" x14ac:dyDescent="0.45">
      <c r="B466" s="7"/>
      <c r="C466" s="7"/>
      <c r="D466" s="7"/>
      <c r="E466" s="8"/>
      <c r="F466" s="7"/>
      <c r="G466" s="7"/>
    </row>
    <row r="467" spans="2:7" x14ac:dyDescent="0.45">
      <c r="B467" s="7"/>
      <c r="C467" s="7"/>
      <c r="D467" s="7"/>
      <c r="E467" s="8"/>
      <c r="F467" s="7"/>
      <c r="G467" s="7"/>
    </row>
    <row r="468" spans="2:7" x14ac:dyDescent="0.45">
      <c r="B468" s="7"/>
      <c r="C468" s="7"/>
      <c r="D468" s="7"/>
      <c r="E468" s="8"/>
      <c r="F468" s="7"/>
      <c r="G468" s="7"/>
    </row>
    <row r="469" spans="2:7" x14ac:dyDescent="0.45">
      <c r="B469" s="7"/>
      <c r="C469" s="7"/>
      <c r="D469" s="7"/>
      <c r="E469" s="8"/>
      <c r="F469" s="7"/>
      <c r="G469" s="7"/>
    </row>
    <row r="470" spans="2:7" x14ac:dyDescent="0.45">
      <c r="B470" s="7"/>
      <c r="C470" s="7"/>
      <c r="D470" s="7"/>
      <c r="E470" s="8"/>
      <c r="F470" s="7"/>
      <c r="G470" s="7"/>
    </row>
    <row r="471" spans="2:7" x14ac:dyDescent="0.45">
      <c r="B471" s="7"/>
      <c r="C471" s="7"/>
      <c r="D471" s="7"/>
      <c r="E471" s="8"/>
      <c r="F471" s="7"/>
      <c r="G471" s="7"/>
    </row>
    <row r="472" spans="2:7" x14ac:dyDescent="0.45">
      <c r="B472" s="7"/>
      <c r="C472" s="7"/>
      <c r="D472" s="7"/>
      <c r="E472" s="8"/>
      <c r="F472" s="7"/>
      <c r="G472" s="7"/>
    </row>
    <row r="473" spans="2:7" x14ac:dyDescent="0.45">
      <c r="B473" s="7"/>
      <c r="C473" s="7"/>
      <c r="D473" s="7"/>
      <c r="E473" s="8"/>
      <c r="F473" s="7"/>
      <c r="G473" s="7"/>
    </row>
    <row r="474" spans="2:7" x14ac:dyDescent="0.45">
      <c r="B474" s="7"/>
      <c r="C474" s="7"/>
      <c r="D474" s="7"/>
      <c r="E474" s="8"/>
      <c r="F474" s="7"/>
      <c r="G474" s="7"/>
    </row>
    <row r="475" spans="2:7" x14ac:dyDescent="0.45">
      <c r="B475" s="7"/>
      <c r="C475" s="7"/>
      <c r="D475" s="7"/>
      <c r="E475" s="8"/>
      <c r="F475" s="7"/>
      <c r="G475" s="7"/>
    </row>
    <row r="476" spans="2:7" x14ac:dyDescent="0.45">
      <c r="B476" s="7"/>
      <c r="C476" s="7"/>
      <c r="D476" s="7"/>
      <c r="E476" s="8"/>
      <c r="F476" s="7"/>
      <c r="G476" s="7"/>
    </row>
    <row r="477" spans="2:7" x14ac:dyDescent="0.45">
      <c r="B477" s="7"/>
      <c r="C477" s="7"/>
      <c r="D477" s="7"/>
      <c r="E477" s="8"/>
      <c r="F477" s="7"/>
      <c r="G477" s="7"/>
    </row>
    <row r="478" spans="2:7" x14ac:dyDescent="0.45">
      <c r="B478" s="7"/>
      <c r="C478" s="7"/>
      <c r="D478" s="7"/>
      <c r="E478" s="8"/>
      <c r="F478" s="7"/>
      <c r="G478" s="7"/>
    </row>
    <row r="479" spans="2:7" x14ac:dyDescent="0.45">
      <c r="B479" s="7"/>
      <c r="C479" s="7"/>
      <c r="D479" s="7"/>
      <c r="E479" s="8"/>
      <c r="F479" s="7"/>
      <c r="G479" s="7"/>
    </row>
    <row r="480" spans="2:7" x14ac:dyDescent="0.45">
      <c r="B480" s="7"/>
      <c r="C480" s="7"/>
      <c r="D480" s="7"/>
      <c r="E480" s="8"/>
      <c r="F480" s="7"/>
      <c r="G480" s="7"/>
    </row>
    <row r="481" spans="2:7" x14ac:dyDescent="0.45">
      <c r="B481" s="7"/>
      <c r="C481" s="7"/>
      <c r="D481" s="7"/>
      <c r="E481" s="8"/>
      <c r="F481" s="7"/>
      <c r="G481" s="7"/>
    </row>
    <row r="482" spans="2:7" x14ac:dyDescent="0.45">
      <c r="B482" s="7"/>
      <c r="C482" s="7"/>
      <c r="D482" s="7"/>
      <c r="E482" s="8"/>
      <c r="F482" s="7"/>
      <c r="G482" s="7"/>
    </row>
    <row r="483" spans="2:7" x14ac:dyDescent="0.45">
      <c r="B483" s="7"/>
      <c r="C483" s="7"/>
      <c r="D483" s="7"/>
      <c r="E483" s="8"/>
      <c r="F483" s="7"/>
      <c r="G483" s="7"/>
    </row>
    <row r="484" spans="2:7" x14ac:dyDescent="0.45">
      <c r="B484" s="7"/>
      <c r="C484" s="7"/>
      <c r="D484" s="7"/>
      <c r="E484" s="8"/>
      <c r="F484" s="7"/>
      <c r="G484" s="7"/>
    </row>
    <row r="485" spans="2:7" x14ac:dyDescent="0.45">
      <c r="B485" s="7"/>
      <c r="C485" s="7"/>
      <c r="D485" s="7"/>
      <c r="E485" s="8"/>
      <c r="F485" s="7"/>
      <c r="G485" s="7"/>
    </row>
    <row r="486" spans="2:7" x14ac:dyDescent="0.45">
      <c r="B486" s="7"/>
      <c r="C486" s="7"/>
      <c r="D486" s="7"/>
      <c r="E486" s="8"/>
      <c r="F486" s="7"/>
      <c r="G486" s="7"/>
    </row>
    <row r="487" spans="2:7" x14ac:dyDescent="0.45">
      <c r="B487" s="7"/>
      <c r="C487" s="7"/>
      <c r="D487" s="7"/>
      <c r="E487" s="8"/>
      <c r="F487" s="7"/>
      <c r="G487" s="7"/>
    </row>
    <row r="488" spans="2:7" x14ac:dyDescent="0.45">
      <c r="B488" s="7"/>
      <c r="C488" s="7"/>
      <c r="D488" s="7"/>
      <c r="E488" s="8"/>
      <c r="F488" s="7"/>
      <c r="G488" s="7"/>
    </row>
    <row r="489" spans="2:7" x14ac:dyDescent="0.45">
      <c r="B489" s="7"/>
      <c r="C489" s="7"/>
      <c r="D489" s="7"/>
      <c r="E489" s="8"/>
      <c r="F489" s="7"/>
      <c r="G489" s="7"/>
    </row>
    <row r="490" spans="2:7" x14ac:dyDescent="0.45">
      <c r="B490" s="7"/>
      <c r="C490" s="7"/>
      <c r="D490" s="7"/>
      <c r="E490" s="8"/>
      <c r="F490" s="7"/>
      <c r="G490" s="7"/>
    </row>
    <row r="491" spans="2:7" x14ac:dyDescent="0.45">
      <c r="B491" s="7"/>
      <c r="C491" s="7"/>
      <c r="D491" s="7"/>
      <c r="E491" s="8"/>
      <c r="F491" s="7"/>
      <c r="G491" s="7"/>
    </row>
    <row r="492" spans="2:7" x14ac:dyDescent="0.45">
      <c r="B492" s="7"/>
      <c r="C492" s="7"/>
      <c r="D492" s="7"/>
      <c r="E492" s="8"/>
      <c r="F492" s="7"/>
      <c r="G492" s="7"/>
    </row>
    <row r="493" spans="2:7" x14ac:dyDescent="0.45">
      <c r="B493" s="7"/>
      <c r="C493" s="7"/>
      <c r="D493" s="7"/>
      <c r="E493" s="8"/>
      <c r="F493" s="7"/>
      <c r="G493" s="7"/>
    </row>
    <row r="494" spans="2:7" x14ac:dyDescent="0.45">
      <c r="B494" s="7"/>
      <c r="C494" s="7"/>
      <c r="D494" s="7"/>
      <c r="E494" s="8"/>
      <c r="F494" s="7"/>
      <c r="G494" s="7"/>
    </row>
    <row r="495" spans="2:7" x14ac:dyDescent="0.45">
      <c r="B495" s="7"/>
      <c r="C495" s="7"/>
      <c r="D495" s="7"/>
      <c r="E495" s="8"/>
      <c r="F495" s="7"/>
      <c r="G495" s="7"/>
    </row>
    <row r="496" spans="2:7" x14ac:dyDescent="0.45">
      <c r="B496" s="7"/>
      <c r="C496" s="7"/>
      <c r="D496" s="7"/>
      <c r="E496" s="8"/>
      <c r="F496" s="7"/>
      <c r="G496" s="7"/>
    </row>
    <row r="497" spans="2:7" x14ac:dyDescent="0.45">
      <c r="B497" s="7"/>
      <c r="C497" s="7"/>
      <c r="D497" s="7"/>
      <c r="E497" s="8"/>
      <c r="F497" s="7"/>
      <c r="G497" s="7"/>
    </row>
    <row r="498" spans="2:7" x14ac:dyDescent="0.45">
      <c r="B498" s="7"/>
      <c r="C498" s="7"/>
      <c r="D498" s="7"/>
      <c r="E498" s="8"/>
      <c r="F498" s="7"/>
      <c r="G498" s="7"/>
    </row>
    <row r="499" spans="2:7" x14ac:dyDescent="0.45">
      <c r="B499" s="7"/>
      <c r="C499" s="7"/>
      <c r="D499" s="7"/>
      <c r="E499" s="8"/>
      <c r="F499" s="7"/>
      <c r="G499" s="7"/>
    </row>
    <row r="500" spans="2:7" x14ac:dyDescent="0.45">
      <c r="B500" s="7"/>
      <c r="C500" s="7"/>
      <c r="D500" s="7"/>
      <c r="E500" s="8"/>
      <c r="F500" s="7"/>
      <c r="G500" s="7"/>
    </row>
    <row r="501" spans="2:7" x14ac:dyDescent="0.45">
      <c r="B501" s="7"/>
      <c r="C501" s="7"/>
      <c r="D501" s="7"/>
      <c r="E501" s="8"/>
      <c r="F501" s="7"/>
      <c r="G501" s="7"/>
    </row>
    <row r="502" spans="2:7" x14ac:dyDescent="0.45">
      <c r="B502" s="7"/>
      <c r="C502" s="7"/>
      <c r="D502" s="7"/>
      <c r="E502" s="8"/>
      <c r="F502" s="7"/>
      <c r="G502" s="7"/>
    </row>
    <row r="503" spans="2:7" x14ac:dyDescent="0.45">
      <c r="B503" s="7"/>
      <c r="C503" s="7"/>
      <c r="D503" s="7"/>
      <c r="E503" s="8"/>
      <c r="F503" s="7"/>
      <c r="G503" s="7"/>
    </row>
    <row r="504" spans="2:7" x14ac:dyDescent="0.45">
      <c r="B504" s="7"/>
      <c r="C504" s="7"/>
      <c r="D504" s="7"/>
      <c r="E504" s="8"/>
      <c r="F504" s="7"/>
      <c r="G504" s="7"/>
    </row>
    <row r="505" spans="2:7" x14ac:dyDescent="0.45">
      <c r="B505" s="7"/>
      <c r="C505" s="7"/>
      <c r="D505" s="7"/>
      <c r="E505" s="8"/>
      <c r="F505" s="7"/>
      <c r="G505" s="7"/>
    </row>
    <row r="506" spans="2:7" x14ac:dyDescent="0.45">
      <c r="B506" s="7"/>
      <c r="C506" s="7"/>
      <c r="D506" s="7"/>
      <c r="E506" s="8"/>
      <c r="F506" s="7"/>
      <c r="G506" s="7"/>
    </row>
    <row r="507" spans="2:7" x14ac:dyDescent="0.45">
      <c r="B507" s="7"/>
      <c r="C507" s="7"/>
      <c r="D507" s="7"/>
      <c r="E507" s="8"/>
      <c r="F507" s="7"/>
      <c r="G507" s="7"/>
    </row>
    <row r="508" spans="2:7" x14ac:dyDescent="0.45">
      <c r="B508" s="7"/>
      <c r="C508" s="7"/>
      <c r="D508" s="7"/>
      <c r="E508" s="8"/>
      <c r="F508" s="7"/>
      <c r="G508" s="7"/>
    </row>
    <row r="509" spans="2:7" x14ac:dyDescent="0.45">
      <c r="B509" s="7"/>
      <c r="C509" s="7"/>
      <c r="D509" s="7"/>
      <c r="E509" s="8"/>
      <c r="F509" s="7"/>
      <c r="G509" s="7"/>
    </row>
    <row r="510" spans="2:7" x14ac:dyDescent="0.45">
      <c r="B510" s="7"/>
      <c r="C510" s="7"/>
      <c r="D510" s="7"/>
      <c r="E510" s="8"/>
      <c r="F510" s="7"/>
      <c r="G510" s="7"/>
    </row>
    <row r="511" spans="2:7" x14ac:dyDescent="0.45">
      <c r="B511" s="7"/>
      <c r="C511" s="7"/>
      <c r="D511" s="7"/>
      <c r="E511" s="8"/>
      <c r="F511" s="7"/>
      <c r="G511" s="7"/>
    </row>
    <row r="512" spans="2:7" x14ac:dyDescent="0.45">
      <c r="B512" s="7"/>
      <c r="C512" s="7"/>
      <c r="D512" s="7"/>
      <c r="E512" s="8"/>
      <c r="F512" s="7"/>
      <c r="G512" s="7"/>
    </row>
    <row r="513" spans="2:7" x14ac:dyDescent="0.45">
      <c r="B513" s="7"/>
      <c r="C513" s="7"/>
      <c r="D513" s="7"/>
      <c r="E513" s="8"/>
      <c r="F513" s="7"/>
      <c r="G513" s="7"/>
    </row>
    <row r="514" spans="2:7" x14ac:dyDescent="0.45">
      <c r="B514" s="7"/>
      <c r="C514" s="7"/>
      <c r="D514" s="7"/>
      <c r="E514" s="8"/>
      <c r="F514" s="7"/>
      <c r="G514" s="7"/>
    </row>
    <row r="515" spans="2:7" x14ac:dyDescent="0.45">
      <c r="B515" s="7"/>
      <c r="C515" s="7"/>
      <c r="D515" s="7"/>
      <c r="E515" s="8"/>
      <c r="F515" s="7"/>
      <c r="G515" s="7"/>
    </row>
    <row r="516" spans="2:7" x14ac:dyDescent="0.45">
      <c r="B516" s="7"/>
      <c r="C516" s="7"/>
      <c r="D516" s="7"/>
      <c r="E516" s="8"/>
      <c r="F516" s="7"/>
      <c r="G516" s="7"/>
    </row>
    <row r="517" spans="2:7" x14ac:dyDescent="0.45">
      <c r="B517" s="7"/>
      <c r="C517" s="7"/>
      <c r="D517" s="7"/>
      <c r="E517" s="8"/>
      <c r="F517" s="7"/>
      <c r="G517" s="7"/>
    </row>
    <row r="518" spans="2:7" x14ac:dyDescent="0.45">
      <c r="B518" s="7"/>
      <c r="C518" s="7"/>
      <c r="D518" s="7"/>
      <c r="E518" s="8"/>
      <c r="F518" s="7"/>
      <c r="G518" s="7"/>
    </row>
    <row r="519" spans="2:7" x14ac:dyDescent="0.45">
      <c r="B519" s="7"/>
      <c r="C519" s="7"/>
      <c r="D519" s="7"/>
      <c r="E519" s="8"/>
      <c r="F519" s="7"/>
      <c r="G519" s="7"/>
    </row>
    <row r="520" spans="2:7" x14ac:dyDescent="0.45">
      <c r="B520" s="7"/>
      <c r="C520" s="7"/>
      <c r="D520" s="7"/>
      <c r="E520" s="8"/>
      <c r="F520" s="7"/>
      <c r="G520" s="7"/>
    </row>
    <row r="521" spans="2:7" x14ac:dyDescent="0.45">
      <c r="B521" s="7"/>
      <c r="C521" s="7"/>
      <c r="D521" s="7"/>
      <c r="E521" s="8"/>
      <c r="F521" s="7"/>
      <c r="G521" s="7"/>
    </row>
    <row r="522" spans="2:7" x14ac:dyDescent="0.45">
      <c r="B522" s="7"/>
      <c r="C522" s="7"/>
      <c r="D522" s="7"/>
      <c r="E522" s="8"/>
      <c r="F522" s="7"/>
      <c r="G522" s="7"/>
    </row>
    <row r="523" spans="2:7" x14ac:dyDescent="0.45">
      <c r="B523" s="7"/>
      <c r="C523" s="7"/>
      <c r="D523" s="7"/>
      <c r="E523" s="8"/>
      <c r="F523" s="7"/>
      <c r="G523" s="7"/>
    </row>
    <row r="524" spans="2:7" x14ac:dyDescent="0.45">
      <c r="B524" s="7"/>
      <c r="C524" s="7"/>
      <c r="D524" s="7"/>
      <c r="E524" s="8"/>
      <c r="F524" s="7"/>
      <c r="G524" s="7"/>
    </row>
    <row r="525" spans="2:7" x14ac:dyDescent="0.45">
      <c r="B525" s="7"/>
      <c r="C525" s="7"/>
      <c r="D525" s="7"/>
      <c r="E525" s="8"/>
      <c r="F525" s="7"/>
      <c r="G525" s="7"/>
    </row>
    <row r="526" spans="2:7" x14ac:dyDescent="0.45">
      <c r="B526" s="7"/>
      <c r="C526" s="7"/>
      <c r="D526" s="7"/>
      <c r="E526" s="8"/>
      <c r="F526" s="7"/>
      <c r="G526" s="7"/>
    </row>
    <row r="527" spans="2:7" x14ac:dyDescent="0.45">
      <c r="B527" s="7"/>
      <c r="C527" s="7"/>
      <c r="D527" s="7"/>
      <c r="E527" s="8"/>
      <c r="F527" s="7"/>
      <c r="G527" s="7"/>
    </row>
    <row r="528" spans="2:7" x14ac:dyDescent="0.45">
      <c r="B528" s="7"/>
      <c r="C528" s="7"/>
      <c r="D528" s="7"/>
      <c r="E528" s="8"/>
      <c r="F528" s="7"/>
      <c r="G528" s="7"/>
    </row>
    <row r="529" spans="2:7" x14ac:dyDescent="0.45">
      <c r="B529" s="7"/>
      <c r="C529" s="7"/>
      <c r="D529" s="7"/>
      <c r="E529" s="8"/>
      <c r="F529" s="7"/>
      <c r="G529" s="7"/>
    </row>
    <row r="530" spans="2:7" x14ac:dyDescent="0.45">
      <c r="B530" s="7"/>
      <c r="C530" s="7"/>
      <c r="D530" s="7"/>
      <c r="E530" s="8"/>
      <c r="F530" s="7"/>
      <c r="G530" s="7"/>
    </row>
    <row r="531" spans="2:7" x14ac:dyDescent="0.45">
      <c r="B531" s="7"/>
      <c r="C531" s="7"/>
      <c r="D531" s="7"/>
      <c r="E531" s="8"/>
      <c r="F531" s="7"/>
      <c r="G531" s="7"/>
    </row>
    <row r="532" spans="2:7" x14ac:dyDescent="0.45">
      <c r="B532" s="7"/>
      <c r="C532" s="7"/>
      <c r="D532" s="7"/>
      <c r="E532" s="8"/>
      <c r="F532" s="7"/>
      <c r="G532" s="7"/>
    </row>
    <row r="533" spans="2:7" x14ac:dyDescent="0.45">
      <c r="B533" s="7"/>
      <c r="C533" s="7"/>
      <c r="D533" s="7"/>
      <c r="E533" s="8"/>
      <c r="F533" s="7"/>
      <c r="G533" s="7"/>
    </row>
    <row r="534" spans="2:7" x14ac:dyDescent="0.45">
      <c r="B534" s="7"/>
      <c r="C534" s="7"/>
      <c r="D534" s="7"/>
      <c r="E534" s="8"/>
      <c r="F534" s="7"/>
      <c r="G534" s="7"/>
    </row>
    <row r="535" spans="2:7" x14ac:dyDescent="0.45">
      <c r="B535" s="7"/>
      <c r="C535" s="7"/>
      <c r="D535" s="7"/>
      <c r="E535" s="8"/>
      <c r="F535" s="7"/>
      <c r="G535" s="7"/>
    </row>
    <row r="536" spans="2:7" x14ac:dyDescent="0.45">
      <c r="B536" s="7"/>
      <c r="C536" s="7"/>
      <c r="D536" s="7"/>
      <c r="E536" s="8"/>
      <c r="F536" s="7"/>
      <c r="G536" s="7"/>
    </row>
    <row r="537" spans="2:7" x14ac:dyDescent="0.45">
      <c r="B537" s="7"/>
      <c r="C537" s="7"/>
      <c r="D537" s="7"/>
      <c r="E537" s="8"/>
      <c r="F537" s="7"/>
      <c r="G537" s="7"/>
    </row>
    <row r="538" spans="2:7" x14ac:dyDescent="0.45">
      <c r="B538" s="7"/>
      <c r="C538" s="7"/>
      <c r="D538" s="7"/>
      <c r="E538" s="8"/>
      <c r="F538" s="7"/>
      <c r="G538" s="7"/>
    </row>
    <row r="539" spans="2:7" x14ac:dyDescent="0.45">
      <c r="B539" s="7"/>
      <c r="C539" s="7"/>
      <c r="D539" s="7"/>
      <c r="E539" s="8"/>
      <c r="F539" s="7"/>
      <c r="G539" s="7"/>
    </row>
    <row r="540" spans="2:7" x14ac:dyDescent="0.45">
      <c r="B540" s="7"/>
      <c r="C540" s="7"/>
      <c r="D540" s="7"/>
      <c r="E540" s="8"/>
      <c r="F540" s="7"/>
      <c r="G540" s="7"/>
    </row>
    <row r="541" spans="2:7" x14ac:dyDescent="0.45">
      <c r="B541" s="7"/>
      <c r="C541" s="7"/>
      <c r="D541" s="7"/>
      <c r="E541" s="8"/>
      <c r="F541" s="7"/>
      <c r="G541" s="7"/>
    </row>
    <row r="542" spans="2:7" x14ac:dyDescent="0.45">
      <c r="B542" s="7"/>
      <c r="C542" s="7"/>
      <c r="D542" s="7"/>
      <c r="E542" s="8"/>
      <c r="F542" s="7"/>
      <c r="G542" s="7"/>
    </row>
    <row r="543" spans="2:7" x14ac:dyDescent="0.45">
      <c r="B543" s="7"/>
      <c r="C543" s="7"/>
      <c r="D543" s="7"/>
      <c r="E543" s="8"/>
      <c r="F543" s="7"/>
      <c r="G543" s="7"/>
    </row>
    <row r="544" spans="2:7" x14ac:dyDescent="0.45">
      <c r="B544" s="7"/>
      <c r="C544" s="7"/>
      <c r="D544" s="7"/>
      <c r="E544" s="8"/>
      <c r="F544" s="7"/>
      <c r="G544" s="7"/>
    </row>
    <row r="545" spans="2:7" x14ac:dyDescent="0.45">
      <c r="B545" s="7"/>
      <c r="C545" s="7"/>
      <c r="D545" s="7"/>
      <c r="E545" s="8"/>
      <c r="F545" s="7"/>
      <c r="G545" s="7"/>
    </row>
    <row r="546" spans="2:7" x14ac:dyDescent="0.45">
      <c r="B546" s="7"/>
      <c r="C546" s="7"/>
      <c r="D546" s="7"/>
      <c r="E546" s="8"/>
      <c r="F546" s="7"/>
      <c r="G546" s="7"/>
    </row>
    <row r="547" spans="2:7" x14ac:dyDescent="0.45">
      <c r="B547" s="7"/>
      <c r="C547" s="7"/>
      <c r="D547" s="7"/>
      <c r="E547" s="8"/>
      <c r="F547" s="7"/>
      <c r="G547" s="7"/>
    </row>
    <row r="548" spans="2:7" x14ac:dyDescent="0.45">
      <c r="B548" s="7"/>
      <c r="C548" s="7"/>
      <c r="D548" s="7"/>
      <c r="E548" s="8"/>
      <c r="F548" s="7"/>
      <c r="G548" s="7"/>
    </row>
    <row r="549" spans="2:7" x14ac:dyDescent="0.45">
      <c r="B549" s="7"/>
      <c r="C549" s="7"/>
      <c r="D549" s="7"/>
      <c r="E549" s="8"/>
      <c r="F549" s="7"/>
      <c r="G549" s="7"/>
    </row>
    <row r="550" spans="2:7" x14ac:dyDescent="0.45">
      <c r="B550" s="7"/>
      <c r="C550" s="7"/>
      <c r="D550" s="7"/>
      <c r="E550" s="8"/>
      <c r="F550" s="7"/>
      <c r="G550" s="7"/>
    </row>
    <row r="551" spans="2:7" x14ac:dyDescent="0.45">
      <c r="B551" s="7"/>
      <c r="C551" s="7"/>
      <c r="D551" s="7"/>
      <c r="E551" s="8"/>
      <c r="F551" s="7"/>
      <c r="G551" s="7"/>
    </row>
    <row r="552" spans="2:7" x14ac:dyDescent="0.45">
      <c r="B552" s="7"/>
      <c r="C552" s="7"/>
      <c r="D552" s="7"/>
      <c r="E552" s="8"/>
      <c r="F552" s="7"/>
      <c r="G552" s="7"/>
    </row>
    <row r="553" spans="2:7" x14ac:dyDescent="0.45">
      <c r="B553" s="7"/>
      <c r="C553" s="7"/>
      <c r="D553" s="7"/>
      <c r="E553" s="8"/>
      <c r="F553" s="7"/>
      <c r="G553" s="7"/>
    </row>
    <row r="554" spans="2:7" x14ac:dyDescent="0.45">
      <c r="B554" s="7"/>
      <c r="C554" s="7"/>
      <c r="D554" s="7"/>
      <c r="E554" s="8"/>
      <c r="F554" s="7"/>
      <c r="G554" s="7"/>
    </row>
    <row r="555" spans="2:7" x14ac:dyDescent="0.45">
      <c r="B555" s="7"/>
      <c r="C555" s="7"/>
      <c r="D555" s="7"/>
      <c r="E555" s="8"/>
      <c r="F555" s="7"/>
      <c r="G555" s="7"/>
    </row>
    <row r="556" spans="2:7" x14ac:dyDescent="0.45">
      <c r="B556" s="7"/>
      <c r="C556" s="7"/>
      <c r="D556" s="7"/>
      <c r="E556" s="8"/>
      <c r="F556" s="7"/>
      <c r="G556" s="7"/>
    </row>
    <row r="557" spans="2:7" x14ac:dyDescent="0.45">
      <c r="B557" s="7"/>
      <c r="C557" s="7"/>
      <c r="D557" s="7"/>
      <c r="E557" s="8"/>
      <c r="F557" s="7"/>
      <c r="G557" s="7"/>
    </row>
    <row r="558" spans="2:7" x14ac:dyDescent="0.45">
      <c r="B558" s="7"/>
      <c r="C558" s="7"/>
      <c r="D558" s="7"/>
      <c r="E558" s="8"/>
      <c r="F558" s="7"/>
      <c r="G558" s="7"/>
    </row>
    <row r="559" spans="2:7" x14ac:dyDescent="0.45">
      <c r="B559" s="7"/>
      <c r="C559" s="7"/>
      <c r="D559" s="7"/>
      <c r="E559" s="8"/>
      <c r="F559" s="7"/>
      <c r="G559" s="7"/>
    </row>
    <row r="560" spans="2:7" x14ac:dyDescent="0.45">
      <c r="B560" s="7"/>
      <c r="C560" s="7"/>
      <c r="D560" s="7"/>
      <c r="E560" s="8"/>
      <c r="F560" s="7"/>
      <c r="G560" s="7"/>
    </row>
    <row r="561" spans="2:7" x14ac:dyDescent="0.45">
      <c r="B561" s="7"/>
      <c r="C561" s="7"/>
      <c r="D561" s="7"/>
      <c r="E561" s="8"/>
      <c r="F561" s="7"/>
      <c r="G561" s="7"/>
    </row>
    <row r="562" spans="2:7" x14ac:dyDescent="0.45">
      <c r="B562" s="7"/>
      <c r="C562" s="7"/>
      <c r="D562" s="7"/>
      <c r="E562" s="8"/>
      <c r="F562" s="7"/>
      <c r="G562" s="7"/>
    </row>
    <row r="563" spans="2:7" x14ac:dyDescent="0.45">
      <c r="B563" s="7"/>
      <c r="C563" s="7"/>
      <c r="D563" s="7"/>
      <c r="E563" s="8"/>
      <c r="F563" s="7"/>
      <c r="G563" s="7"/>
    </row>
    <row r="564" spans="2:7" x14ac:dyDescent="0.45">
      <c r="B564" s="7"/>
      <c r="C564" s="7"/>
      <c r="D564" s="7"/>
      <c r="E564" s="8"/>
      <c r="F564" s="7"/>
      <c r="G564" s="7"/>
    </row>
    <row r="565" spans="2:7" x14ac:dyDescent="0.45">
      <c r="B565" s="7"/>
      <c r="C565" s="7"/>
      <c r="D565" s="7"/>
      <c r="E565" s="8"/>
      <c r="F565" s="7"/>
      <c r="G565" s="7"/>
    </row>
    <row r="566" spans="2:7" x14ac:dyDescent="0.45">
      <c r="B566" s="7"/>
      <c r="C566" s="7"/>
      <c r="D566" s="7"/>
      <c r="E566" s="8"/>
      <c r="F566" s="7"/>
      <c r="G566" s="7"/>
    </row>
    <row r="567" spans="2:7" x14ac:dyDescent="0.45">
      <c r="B567" s="7"/>
      <c r="C567" s="7"/>
      <c r="D567" s="7"/>
      <c r="E567" s="8"/>
      <c r="F567" s="7"/>
      <c r="G567" s="7"/>
    </row>
    <row r="568" spans="2:7" x14ac:dyDescent="0.45">
      <c r="B568" s="7"/>
      <c r="C568" s="7"/>
      <c r="D568" s="7"/>
      <c r="E568" s="8"/>
      <c r="F568" s="7"/>
      <c r="G568" s="7"/>
    </row>
    <row r="569" spans="2:7" x14ac:dyDescent="0.45">
      <c r="B569" s="7"/>
      <c r="C569" s="7"/>
      <c r="D569" s="7"/>
      <c r="E569" s="8"/>
      <c r="F569" s="7"/>
      <c r="G569" s="7"/>
    </row>
    <row r="570" spans="2:7" x14ac:dyDescent="0.45">
      <c r="B570" s="7"/>
      <c r="C570" s="7"/>
      <c r="D570" s="7"/>
      <c r="E570" s="8"/>
      <c r="F570" s="7"/>
      <c r="G570" s="7"/>
    </row>
    <row r="571" spans="2:7" x14ac:dyDescent="0.45">
      <c r="B571" s="7"/>
      <c r="C571" s="7"/>
      <c r="D571" s="7"/>
      <c r="E571" s="8"/>
      <c r="F571" s="7"/>
      <c r="G571" s="7"/>
    </row>
    <row r="572" spans="2:7" x14ac:dyDescent="0.45">
      <c r="B572" s="7"/>
      <c r="C572" s="7"/>
      <c r="D572" s="7"/>
      <c r="E572" s="8"/>
      <c r="F572" s="7"/>
      <c r="G572" s="7"/>
    </row>
    <row r="573" spans="2:7" x14ac:dyDescent="0.45">
      <c r="B573" s="7"/>
      <c r="C573" s="7"/>
      <c r="D573" s="7"/>
      <c r="E573" s="8"/>
      <c r="F573" s="7"/>
      <c r="G573" s="7"/>
    </row>
    <row r="574" spans="2:7" x14ac:dyDescent="0.45">
      <c r="B574" s="7"/>
      <c r="C574" s="7"/>
      <c r="D574" s="7"/>
      <c r="E574" s="8"/>
      <c r="F574" s="7"/>
      <c r="G574" s="7"/>
    </row>
    <row r="575" spans="2:7" x14ac:dyDescent="0.45">
      <c r="B575" s="7"/>
      <c r="C575" s="7"/>
      <c r="D575" s="7"/>
      <c r="E575" s="8"/>
      <c r="F575" s="7"/>
      <c r="G575" s="7"/>
    </row>
    <row r="576" spans="2:7" x14ac:dyDescent="0.45">
      <c r="B576" s="7"/>
      <c r="C576" s="7"/>
      <c r="D576" s="7"/>
      <c r="E576" s="8"/>
      <c r="F576" s="7"/>
      <c r="G576" s="7"/>
    </row>
    <row r="577" spans="2:7" x14ac:dyDescent="0.45">
      <c r="B577" s="7"/>
      <c r="C577" s="7"/>
      <c r="D577" s="7"/>
      <c r="E577" s="8"/>
      <c r="F577" s="7"/>
      <c r="G577" s="7"/>
    </row>
    <row r="578" spans="2:7" x14ac:dyDescent="0.45">
      <c r="B578" s="7"/>
      <c r="C578" s="7"/>
      <c r="D578" s="7"/>
      <c r="E578" s="8"/>
      <c r="F578" s="7"/>
      <c r="G578" s="7"/>
    </row>
    <row r="579" spans="2:7" x14ac:dyDescent="0.45">
      <c r="B579" s="7"/>
      <c r="C579" s="7"/>
      <c r="D579" s="7"/>
      <c r="E579" s="8"/>
      <c r="F579" s="7"/>
      <c r="G579" s="7"/>
    </row>
    <row r="580" spans="2:7" x14ac:dyDescent="0.45">
      <c r="B580" s="7"/>
      <c r="C580" s="7"/>
      <c r="D580" s="7"/>
      <c r="E580" s="8"/>
      <c r="F580" s="7"/>
      <c r="G580" s="7"/>
    </row>
    <row r="581" spans="2:7" x14ac:dyDescent="0.45">
      <c r="B581" s="7"/>
      <c r="C581" s="7"/>
      <c r="D581" s="7"/>
      <c r="E581" s="8"/>
      <c r="F581" s="7"/>
      <c r="G581" s="7"/>
    </row>
    <row r="582" spans="2:7" x14ac:dyDescent="0.45">
      <c r="B582" s="7"/>
      <c r="C582" s="7"/>
      <c r="D582" s="7"/>
      <c r="E582" s="8"/>
      <c r="F582" s="7"/>
      <c r="G582" s="7"/>
    </row>
    <row r="583" spans="2:7" x14ac:dyDescent="0.45">
      <c r="B583" s="7"/>
      <c r="C583" s="7"/>
      <c r="D583" s="7"/>
      <c r="E583" s="8"/>
      <c r="F583" s="7"/>
      <c r="G583" s="7"/>
    </row>
    <row r="584" spans="2:7" x14ac:dyDescent="0.45">
      <c r="B584" s="7"/>
      <c r="C584" s="7"/>
      <c r="D584" s="7"/>
      <c r="E584" s="8"/>
      <c r="F584" s="7"/>
      <c r="G584" s="7"/>
    </row>
    <row r="585" spans="2:7" x14ac:dyDescent="0.45">
      <c r="B585" s="7"/>
      <c r="C585" s="7"/>
      <c r="D585" s="7"/>
      <c r="E585" s="8"/>
      <c r="F585" s="7"/>
      <c r="G585" s="7"/>
    </row>
    <row r="586" spans="2:7" x14ac:dyDescent="0.45">
      <c r="B586" s="7"/>
      <c r="C586" s="7"/>
      <c r="D586" s="7"/>
      <c r="E586" s="8"/>
      <c r="F586" s="7"/>
      <c r="G586" s="7"/>
    </row>
    <row r="587" spans="2:7" x14ac:dyDescent="0.45">
      <c r="B587" s="7"/>
      <c r="C587" s="7"/>
      <c r="D587" s="7"/>
      <c r="E587" s="8"/>
      <c r="F587" s="7"/>
      <c r="G587" s="7"/>
    </row>
    <row r="588" spans="2:7" x14ac:dyDescent="0.45">
      <c r="B588" s="7"/>
      <c r="C588" s="7"/>
      <c r="D588" s="7"/>
      <c r="E588" s="8"/>
      <c r="F588" s="7"/>
      <c r="G588" s="7"/>
    </row>
    <row r="589" spans="2:7" x14ac:dyDescent="0.45">
      <c r="B589" s="7"/>
      <c r="C589" s="7"/>
      <c r="D589" s="7"/>
      <c r="E589" s="8"/>
      <c r="F589" s="7"/>
      <c r="G589" s="7"/>
    </row>
    <row r="590" spans="2:7" x14ac:dyDescent="0.45">
      <c r="B590" s="7"/>
      <c r="C590" s="7"/>
      <c r="D590" s="7"/>
      <c r="E590" s="8"/>
      <c r="F590" s="7"/>
      <c r="G590" s="7"/>
    </row>
    <row r="591" spans="2:7" x14ac:dyDescent="0.45">
      <c r="B591" s="7"/>
      <c r="C591" s="7"/>
      <c r="D591" s="7"/>
      <c r="E591" s="8"/>
      <c r="F591" s="7"/>
      <c r="G591" s="7"/>
    </row>
    <row r="592" spans="2:7" x14ac:dyDescent="0.45">
      <c r="B592" s="7"/>
      <c r="C592" s="7"/>
      <c r="D592" s="7"/>
      <c r="E592" s="8"/>
      <c r="F592" s="7"/>
      <c r="G592" s="7"/>
    </row>
    <row r="593" spans="2:7" x14ac:dyDescent="0.45">
      <c r="B593" s="7"/>
      <c r="C593" s="7"/>
      <c r="D593" s="7"/>
      <c r="E593" s="8"/>
      <c r="F593" s="7"/>
      <c r="G593" s="7"/>
    </row>
    <row r="594" spans="2:7" x14ac:dyDescent="0.45">
      <c r="B594" s="7"/>
      <c r="C594" s="7"/>
      <c r="D594" s="7"/>
      <c r="E594" s="8"/>
      <c r="F594" s="7"/>
      <c r="G594" s="7"/>
    </row>
    <row r="595" spans="2:7" x14ac:dyDescent="0.45">
      <c r="B595" s="7"/>
      <c r="C595" s="7"/>
      <c r="D595" s="7"/>
      <c r="E595" s="8"/>
      <c r="F595" s="7"/>
      <c r="G595" s="7"/>
    </row>
    <row r="596" spans="2:7" x14ac:dyDescent="0.45">
      <c r="B596" s="7"/>
      <c r="C596" s="7"/>
      <c r="D596" s="7"/>
      <c r="E596" s="8"/>
      <c r="F596" s="7"/>
      <c r="G596" s="7"/>
    </row>
    <row r="597" spans="2:7" x14ac:dyDescent="0.45">
      <c r="B597" s="7"/>
      <c r="C597" s="7"/>
      <c r="D597" s="7"/>
      <c r="E597" s="8"/>
      <c r="F597" s="7"/>
      <c r="G597" s="7"/>
    </row>
    <row r="598" spans="2:7" x14ac:dyDescent="0.45">
      <c r="B598" s="7"/>
      <c r="C598" s="7"/>
      <c r="D598" s="7"/>
      <c r="E598" s="8"/>
      <c r="F598" s="7"/>
      <c r="G598" s="7"/>
    </row>
    <row r="599" spans="2:7" x14ac:dyDescent="0.45">
      <c r="B599" s="7"/>
      <c r="C599" s="7"/>
      <c r="D599" s="7"/>
      <c r="E599" s="8"/>
      <c r="F599" s="7"/>
      <c r="G599" s="7"/>
    </row>
    <row r="600" spans="2:7" x14ac:dyDescent="0.45">
      <c r="B600" s="7"/>
      <c r="C600" s="7"/>
      <c r="D600" s="7"/>
      <c r="E600" s="8"/>
      <c r="F600" s="7"/>
      <c r="G600" s="7"/>
    </row>
    <row r="601" spans="2:7" x14ac:dyDescent="0.45">
      <c r="B601" s="7"/>
      <c r="C601" s="7"/>
      <c r="D601" s="7"/>
      <c r="E601" s="8"/>
      <c r="F601" s="7"/>
      <c r="G601" s="7"/>
    </row>
    <row r="602" spans="2:7" x14ac:dyDescent="0.45">
      <c r="B602" s="7"/>
      <c r="C602" s="7"/>
      <c r="D602" s="7"/>
      <c r="E602" s="8"/>
      <c r="F602" s="7"/>
      <c r="G602" s="7"/>
    </row>
    <row r="603" spans="2:7" x14ac:dyDescent="0.45">
      <c r="B603" s="7"/>
      <c r="C603" s="7"/>
      <c r="D603" s="7"/>
      <c r="E603" s="8"/>
      <c r="F603" s="7"/>
      <c r="G603" s="7"/>
    </row>
    <row r="604" spans="2:7" x14ac:dyDescent="0.45">
      <c r="B604" s="7"/>
      <c r="C604" s="7"/>
      <c r="D604" s="7"/>
      <c r="E604" s="8"/>
      <c r="F604" s="7"/>
      <c r="G604" s="7"/>
    </row>
    <row r="605" spans="2:7" x14ac:dyDescent="0.45">
      <c r="B605" s="7"/>
      <c r="C605" s="7"/>
      <c r="D605" s="7"/>
      <c r="E605" s="8"/>
      <c r="F605" s="7"/>
      <c r="G605" s="7"/>
    </row>
    <row r="606" spans="2:7" x14ac:dyDescent="0.45">
      <c r="B606" s="7"/>
      <c r="C606" s="7"/>
      <c r="D606" s="7"/>
      <c r="E606" s="8"/>
      <c r="F606" s="7"/>
      <c r="G606" s="7"/>
    </row>
    <row r="607" spans="2:7" x14ac:dyDescent="0.45">
      <c r="B607" s="7"/>
      <c r="C607" s="7"/>
      <c r="D607" s="7"/>
      <c r="E607" s="8"/>
      <c r="F607" s="7"/>
      <c r="G607" s="7"/>
    </row>
    <row r="608" spans="2:7" x14ac:dyDescent="0.45">
      <c r="B608" s="7"/>
      <c r="C608" s="7"/>
      <c r="D608" s="7"/>
      <c r="E608" s="8"/>
      <c r="F608" s="7"/>
      <c r="G608" s="7"/>
    </row>
    <row r="609" spans="2:7" x14ac:dyDescent="0.45">
      <c r="B609" s="7"/>
      <c r="C609" s="7"/>
      <c r="D609" s="7"/>
      <c r="E609" s="8"/>
      <c r="F609" s="7"/>
      <c r="G609" s="7"/>
    </row>
    <row r="610" spans="2:7" x14ac:dyDescent="0.45">
      <c r="B610" s="7"/>
      <c r="C610" s="7"/>
      <c r="D610" s="7"/>
      <c r="E610" s="8"/>
      <c r="F610" s="7"/>
      <c r="G610" s="7"/>
    </row>
    <row r="611" spans="2:7" x14ac:dyDescent="0.45">
      <c r="B611" s="7"/>
      <c r="C611" s="7"/>
      <c r="D611" s="7"/>
      <c r="E611" s="8"/>
      <c r="F611" s="7"/>
      <c r="G611" s="7"/>
    </row>
    <row r="612" spans="2:7" x14ac:dyDescent="0.45">
      <c r="B612" s="7"/>
      <c r="C612" s="7"/>
      <c r="D612" s="7"/>
      <c r="E612" s="8"/>
      <c r="F612" s="7"/>
      <c r="G612" s="7"/>
    </row>
    <row r="613" spans="2:7" x14ac:dyDescent="0.45">
      <c r="B613" s="7"/>
      <c r="C613" s="7"/>
      <c r="D613" s="7"/>
      <c r="E613" s="8"/>
      <c r="F613" s="7"/>
      <c r="G613" s="7"/>
    </row>
    <row r="614" spans="2:7" x14ac:dyDescent="0.45">
      <c r="B614" s="7"/>
      <c r="C614" s="7"/>
      <c r="D614" s="7"/>
      <c r="E614" s="8"/>
      <c r="F614" s="7"/>
      <c r="G614" s="7"/>
    </row>
    <row r="615" spans="2:7" x14ac:dyDescent="0.45">
      <c r="B615" s="7"/>
      <c r="C615" s="7"/>
      <c r="D615" s="7"/>
      <c r="E615" s="8"/>
      <c r="F615" s="7"/>
      <c r="G615" s="7"/>
    </row>
    <row r="616" spans="2:7" x14ac:dyDescent="0.45">
      <c r="B616" s="7"/>
      <c r="C616" s="7"/>
      <c r="D616" s="7"/>
      <c r="E616" s="8"/>
      <c r="F616" s="7"/>
      <c r="G616" s="7"/>
    </row>
    <row r="617" spans="2:7" x14ac:dyDescent="0.45">
      <c r="B617" s="7"/>
      <c r="C617" s="7"/>
      <c r="D617" s="7"/>
      <c r="E617" s="8"/>
      <c r="F617" s="7"/>
      <c r="G617" s="7"/>
    </row>
    <row r="618" spans="2:7" x14ac:dyDescent="0.45">
      <c r="B618" s="7"/>
      <c r="C618" s="7"/>
      <c r="D618" s="7"/>
      <c r="E618" s="8"/>
      <c r="F618" s="7"/>
      <c r="G618" s="7"/>
    </row>
    <row r="619" spans="2:7" x14ac:dyDescent="0.45">
      <c r="B619" s="7"/>
      <c r="C619" s="7"/>
      <c r="D619" s="7"/>
      <c r="E619" s="8"/>
      <c r="F619" s="7"/>
      <c r="G619" s="7"/>
    </row>
    <row r="620" spans="2:7" x14ac:dyDescent="0.45">
      <c r="B620" s="7"/>
      <c r="C620" s="7"/>
      <c r="D620" s="7"/>
      <c r="E620" s="8"/>
      <c r="F620" s="7"/>
      <c r="G620" s="7"/>
    </row>
    <row r="621" spans="2:7" x14ac:dyDescent="0.45">
      <c r="B621" s="7"/>
      <c r="C621" s="7"/>
      <c r="D621" s="7"/>
      <c r="E621" s="8"/>
      <c r="F621" s="7"/>
      <c r="G621" s="7"/>
    </row>
    <row r="622" spans="2:7" x14ac:dyDescent="0.45">
      <c r="B622" s="7"/>
      <c r="C622" s="7"/>
      <c r="D622" s="7"/>
      <c r="E622" s="8"/>
      <c r="F622" s="7"/>
      <c r="G622" s="7"/>
    </row>
    <row r="623" spans="2:7" x14ac:dyDescent="0.45">
      <c r="B623" s="7"/>
      <c r="C623" s="7"/>
      <c r="D623" s="7"/>
      <c r="E623" s="8"/>
      <c r="F623" s="7"/>
      <c r="G623" s="7"/>
    </row>
    <row r="624" spans="2:7" x14ac:dyDescent="0.45">
      <c r="B624" s="7"/>
      <c r="C624" s="7"/>
      <c r="D624" s="7"/>
      <c r="E624" s="8"/>
      <c r="F624" s="7"/>
      <c r="G624" s="7"/>
    </row>
    <row r="625" spans="2:7" x14ac:dyDescent="0.45">
      <c r="B625" s="7"/>
      <c r="C625" s="7"/>
      <c r="D625" s="7"/>
      <c r="E625" s="8"/>
      <c r="F625" s="7"/>
      <c r="G625" s="7"/>
    </row>
    <row r="626" spans="2:7" x14ac:dyDescent="0.45">
      <c r="B626" s="7"/>
      <c r="C626" s="7"/>
      <c r="D626" s="7"/>
      <c r="E626" s="8"/>
      <c r="F626" s="7"/>
      <c r="G626" s="7"/>
    </row>
    <row r="627" spans="2:7" x14ac:dyDescent="0.45">
      <c r="B627" s="7"/>
      <c r="C627" s="7"/>
      <c r="D627" s="7"/>
      <c r="E627" s="8"/>
      <c r="F627" s="7"/>
      <c r="G627" s="7"/>
    </row>
    <row r="628" spans="2:7" x14ac:dyDescent="0.45">
      <c r="B628" s="7"/>
      <c r="C628" s="7"/>
      <c r="D628" s="7"/>
      <c r="E628" s="8"/>
      <c r="F628" s="7"/>
      <c r="G628" s="7"/>
    </row>
    <row r="629" spans="2:7" x14ac:dyDescent="0.45">
      <c r="B629" s="7"/>
      <c r="C629" s="7"/>
      <c r="D629" s="7"/>
      <c r="E629" s="8"/>
      <c r="F629" s="7"/>
      <c r="G629" s="7"/>
    </row>
    <row r="630" spans="2:7" x14ac:dyDescent="0.45">
      <c r="B630" s="7"/>
      <c r="C630" s="7"/>
      <c r="D630" s="7"/>
      <c r="E630" s="8"/>
      <c r="F630" s="7"/>
      <c r="G630" s="7"/>
    </row>
    <row r="631" spans="2:7" x14ac:dyDescent="0.45">
      <c r="B631" s="7"/>
      <c r="C631" s="7"/>
      <c r="D631" s="7"/>
      <c r="E631" s="8"/>
      <c r="F631" s="7"/>
      <c r="G631" s="7"/>
    </row>
    <row r="632" spans="2:7" x14ac:dyDescent="0.45">
      <c r="B632" s="7"/>
      <c r="C632" s="7"/>
      <c r="D632" s="7"/>
      <c r="E632" s="8"/>
      <c r="F632" s="7"/>
      <c r="G632" s="7"/>
    </row>
    <row r="633" spans="2:7" x14ac:dyDescent="0.45">
      <c r="B633" s="7"/>
      <c r="C633" s="7"/>
      <c r="D633" s="7"/>
      <c r="E633" s="8"/>
      <c r="F633" s="7"/>
      <c r="G633" s="7"/>
    </row>
    <row r="634" spans="2:7" x14ac:dyDescent="0.45">
      <c r="B634" s="7"/>
      <c r="C634" s="7"/>
      <c r="D634" s="7"/>
      <c r="E634" s="8"/>
      <c r="F634" s="7"/>
      <c r="G634" s="7"/>
    </row>
    <row r="635" spans="2:7" x14ac:dyDescent="0.45">
      <c r="B635" s="7"/>
      <c r="C635" s="7"/>
      <c r="D635" s="7"/>
      <c r="E635" s="8"/>
      <c r="F635" s="7"/>
      <c r="G635" s="7"/>
    </row>
    <row r="636" spans="2:7" x14ac:dyDescent="0.45">
      <c r="B636" s="7"/>
      <c r="C636" s="7"/>
      <c r="D636" s="7"/>
      <c r="E636" s="8"/>
      <c r="F636" s="7"/>
      <c r="G636" s="7"/>
    </row>
    <row r="637" spans="2:7" x14ac:dyDescent="0.45">
      <c r="B637" s="7"/>
      <c r="C637" s="7"/>
      <c r="D637" s="7"/>
      <c r="E637" s="8"/>
      <c r="F637" s="7"/>
      <c r="G637" s="7"/>
    </row>
    <row r="638" spans="2:7" x14ac:dyDescent="0.45">
      <c r="B638" s="7"/>
      <c r="C638" s="7"/>
      <c r="D638" s="7"/>
      <c r="E638" s="8"/>
      <c r="F638" s="7"/>
      <c r="G638" s="7"/>
    </row>
    <row r="639" spans="2:7" x14ac:dyDescent="0.45">
      <c r="B639" s="7"/>
      <c r="C639" s="7"/>
      <c r="D639" s="7"/>
      <c r="E639" s="8"/>
      <c r="F639" s="7"/>
      <c r="G639" s="7"/>
    </row>
    <row r="640" spans="2:7" x14ac:dyDescent="0.45">
      <c r="B640" s="7"/>
      <c r="C640" s="7"/>
      <c r="D640" s="7"/>
      <c r="E640" s="8"/>
      <c r="F640" s="7"/>
      <c r="G640" s="7"/>
    </row>
    <row r="641" spans="2:7" x14ac:dyDescent="0.45">
      <c r="B641" s="7"/>
      <c r="C641" s="7"/>
      <c r="D641" s="7"/>
      <c r="E641" s="8"/>
      <c r="F641" s="7"/>
      <c r="G641" s="7"/>
    </row>
    <row r="642" spans="2:7" x14ac:dyDescent="0.45">
      <c r="B642" s="7"/>
      <c r="C642" s="7"/>
      <c r="D642" s="7"/>
      <c r="E642" s="8"/>
      <c r="F642" s="7"/>
      <c r="G642" s="7"/>
    </row>
    <row r="643" spans="2:7" x14ac:dyDescent="0.45">
      <c r="B643" s="7"/>
      <c r="C643" s="7"/>
      <c r="D643" s="7"/>
      <c r="E643" s="8"/>
      <c r="F643" s="7"/>
      <c r="G643" s="7"/>
    </row>
    <row r="644" spans="2:7" x14ac:dyDescent="0.45">
      <c r="B644" s="7"/>
      <c r="C644" s="7"/>
      <c r="D644" s="7"/>
      <c r="E644" s="8"/>
      <c r="F644" s="7"/>
      <c r="G644" s="7"/>
    </row>
    <row r="645" spans="2:7" x14ac:dyDescent="0.45">
      <c r="B645" s="7"/>
      <c r="C645" s="7"/>
      <c r="D645" s="7"/>
      <c r="E645" s="8"/>
      <c r="F645" s="7"/>
      <c r="G645" s="7"/>
    </row>
    <row r="646" spans="2:7" x14ac:dyDescent="0.45">
      <c r="B646" s="7"/>
      <c r="C646" s="7"/>
      <c r="D646" s="7"/>
      <c r="E646" s="8"/>
      <c r="F646" s="7"/>
      <c r="G646" s="7"/>
    </row>
    <row r="647" spans="2:7" x14ac:dyDescent="0.45">
      <c r="B647" s="7"/>
      <c r="C647" s="7"/>
      <c r="D647" s="7"/>
      <c r="E647" s="8"/>
      <c r="F647" s="7"/>
      <c r="G647" s="7"/>
    </row>
    <row r="648" spans="2:7" x14ac:dyDescent="0.45">
      <c r="B648" s="7"/>
      <c r="C648" s="7"/>
      <c r="D648" s="7"/>
      <c r="E648" s="8"/>
      <c r="F648" s="7"/>
      <c r="G648" s="7"/>
    </row>
    <row r="649" spans="2:7" x14ac:dyDescent="0.45">
      <c r="B649" s="7"/>
      <c r="C649" s="7"/>
      <c r="D649" s="7"/>
      <c r="E649" s="8"/>
      <c r="F649" s="7"/>
      <c r="G649" s="7"/>
    </row>
    <row r="650" spans="2:7" x14ac:dyDescent="0.45">
      <c r="B650" s="7"/>
      <c r="C650" s="7"/>
      <c r="D650" s="7"/>
      <c r="E650" s="8"/>
      <c r="F650" s="7"/>
      <c r="G650" s="7"/>
    </row>
    <row r="651" spans="2:7" x14ac:dyDescent="0.45">
      <c r="B651" s="7"/>
      <c r="C651" s="7"/>
      <c r="D651" s="7"/>
      <c r="E651" s="8"/>
      <c r="F651" s="7"/>
      <c r="G651" s="7"/>
    </row>
    <row r="652" spans="2:7" x14ac:dyDescent="0.45">
      <c r="B652" s="7"/>
      <c r="C652" s="7"/>
      <c r="D652" s="7"/>
      <c r="E652" s="8"/>
      <c r="F652" s="7"/>
      <c r="G652" s="7"/>
    </row>
    <row r="653" spans="2:7" x14ac:dyDescent="0.45">
      <c r="B653" s="7"/>
      <c r="C653" s="7"/>
      <c r="D653" s="7"/>
      <c r="E653" s="8"/>
      <c r="F653" s="7"/>
      <c r="G653" s="7"/>
    </row>
    <row r="654" spans="2:7" x14ac:dyDescent="0.45">
      <c r="B654" s="7"/>
      <c r="C654" s="7"/>
      <c r="D654" s="7"/>
      <c r="E654" s="8"/>
      <c r="F654" s="7"/>
      <c r="G654" s="7"/>
    </row>
    <row r="655" spans="2:7" x14ac:dyDescent="0.45">
      <c r="B655" s="7"/>
      <c r="C655" s="7"/>
      <c r="D655" s="7"/>
      <c r="E655" s="8"/>
      <c r="F655" s="7"/>
      <c r="G655" s="7"/>
    </row>
    <row r="656" spans="2:7" x14ac:dyDescent="0.45">
      <c r="B656" s="7"/>
      <c r="C656" s="7"/>
      <c r="D656" s="7"/>
      <c r="E656" s="8"/>
      <c r="F656" s="7"/>
      <c r="G656" s="7"/>
    </row>
    <row r="657" spans="2:7" x14ac:dyDescent="0.45">
      <c r="B657" s="7"/>
      <c r="C657" s="7"/>
      <c r="D657" s="7"/>
      <c r="E657" s="8"/>
      <c r="F657" s="7"/>
      <c r="G657" s="7"/>
    </row>
    <row r="658" spans="2:7" x14ac:dyDescent="0.45">
      <c r="B658" s="7"/>
      <c r="C658" s="7"/>
      <c r="D658" s="7"/>
      <c r="E658" s="8"/>
      <c r="F658" s="7"/>
      <c r="G658" s="7"/>
    </row>
    <row r="659" spans="2:7" x14ac:dyDescent="0.45">
      <c r="B659" s="7"/>
      <c r="C659" s="7"/>
      <c r="D659" s="7"/>
      <c r="E659" s="8"/>
      <c r="F659" s="7"/>
      <c r="G659" s="7"/>
    </row>
    <row r="660" spans="2:7" x14ac:dyDescent="0.45">
      <c r="B660" s="7"/>
      <c r="C660" s="7"/>
      <c r="D660" s="7"/>
      <c r="E660" s="8"/>
      <c r="F660" s="7"/>
      <c r="G660" s="7"/>
    </row>
    <row r="661" spans="2:7" x14ac:dyDescent="0.45">
      <c r="B661" s="7"/>
      <c r="C661" s="7"/>
      <c r="D661" s="7"/>
      <c r="E661" s="8"/>
      <c r="F661" s="7"/>
      <c r="G661" s="7"/>
    </row>
    <row r="662" spans="2:7" x14ac:dyDescent="0.45">
      <c r="B662" s="7"/>
      <c r="C662" s="7"/>
      <c r="D662" s="7"/>
      <c r="E662" s="8"/>
      <c r="F662" s="7"/>
      <c r="G662" s="7"/>
    </row>
    <row r="663" spans="2:7" x14ac:dyDescent="0.45">
      <c r="B663" s="7"/>
      <c r="C663" s="7"/>
      <c r="D663" s="7"/>
      <c r="E663" s="8"/>
      <c r="F663" s="7"/>
      <c r="G663" s="7"/>
    </row>
    <row r="664" spans="2:7" x14ac:dyDescent="0.45">
      <c r="B664" s="7"/>
      <c r="C664" s="7"/>
      <c r="D664" s="7"/>
      <c r="E664" s="8"/>
      <c r="F664" s="7"/>
      <c r="G664" s="7"/>
    </row>
    <row r="665" spans="2:7" x14ac:dyDescent="0.45">
      <c r="B665" s="7"/>
      <c r="C665" s="7"/>
      <c r="D665" s="7"/>
      <c r="E665" s="8"/>
      <c r="F665" s="7"/>
      <c r="G665" s="7"/>
    </row>
    <row r="666" spans="2:7" x14ac:dyDescent="0.45">
      <c r="B666" s="7"/>
      <c r="C666" s="7"/>
      <c r="D666" s="7"/>
      <c r="E666" s="8"/>
      <c r="F666" s="7"/>
      <c r="G666" s="7"/>
    </row>
    <row r="667" spans="2:7" x14ac:dyDescent="0.45">
      <c r="B667" s="7"/>
      <c r="C667" s="7"/>
      <c r="D667" s="7"/>
      <c r="E667" s="8"/>
      <c r="F667" s="7"/>
      <c r="G667" s="7"/>
    </row>
    <row r="668" spans="2:7" x14ac:dyDescent="0.45">
      <c r="B668" s="7"/>
      <c r="C668" s="7"/>
      <c r="D668" s="7"/>
      <c r="E668" s="8"/>
      <c r="F668" s="7"/>
      <c r="G668" s="7"/>
    </row>
    <row r="669" spans="2:7" x14ac:dyDescent="0.45">
      <c r="B669" s="7"/>
      <c r="C669" s="7"/>
      <c r="D669" s="7"/>
      <c r="E669" s="8"/>
      <c r="F669" s="7"/>
      <c r="G669" s="7"/>
    </row>
    <row r="670" spans="2:7" x14ac:dyDescent="0.45">
      <c r="B670" s="7"/>
      <c r="C670" s="7"/>
      <c r="D670" s="7"/>
      <c r="E670" s="8"/>
      <c r="F670" s="7"/>
      <c r="G670" s="7"/>
    </row>
    <row r="671" spans="2:7" x14ac:dyDescent="0.45">
      <c r="B671" s="7"/>
      <c r="C671" s="7"/>
      <c r="D671" s="7"/>
      <c r="E671" s="8"/>
      <c r="F671" s="7"/>
      <c r="G671" s="7"/>
    </row>
    <row r="672" spans="2:7" x14ac:dyDescent="0.45">
      <c r="B672" s="7"/>
      <c r="C672" s="7"/>
      <c r="D672" s="7"/>
      <c r="E672" s="8"/>
      <c r="F672" s="7"/>
      <c r="G672" s="7"/>
    </row>
    <row r="673" spans="2:7" x14ac:dyDescent="0.45">
      <c r="B673" s="7"/>
      <c r="C673" s="7"/>
      <c r="D673" s="7"/>
      <c r="E673" s="8"/>
      <c r="F673" s="7"/>
      <c r="G673" s="7"/>
    </row>
    <row r="674" spans="2:7" x14ac:dyDescent="0.45">
      <c r="B674" s="7"/>
      <c r="C674" s="7"/>
      <c r="D674" s="7"/>
      <c r="E674" s="8"/>
      <c r="F674" s="7"/>
      <c r="G674" s="7"/>
    </row>
    <row r="675" spans="2:7" x14ac:dyDescent="0.45">
      <c r="B675" s="7"/>
      <c r="C675" s="7"/>
      <c r="D675" s="7"/>
      <c r="E675" s="8"/>
      <c r="F675" s="7"/>
      <c r="G675" s="7"/>
    </row>
    <row r="676" spans="2:7" x14ac:dyDescent="0.45">
      <c r="B676" s="7"/>
      <c r="C676" s="7"/>
      <c r="D676" s="7"/>
      <c r="E676" s="8"/>
      <c r="F676" s="7"/>
      <c r="G676" s="7"/>
    </row>
    <row r="677" spans="2:7" x14ac:dyDescent="0.45">
      <c r="B677" s="7"/>
      <c r="C677" s="7"/>
      <c r="D677" s="7"/>
      <c r="E677" s="8"/>
      <c r="F677" s="7"/>
      <c r="G677" s="7"/>
    </row>
    <row r="678" spans="2:7" x14ac:dyDescent="0.45">
      <c r="B678" s="7"/>
      <c r="C678" s="7"/>
      <c r="D678" s="7"/>
      <c r="E678" s="8"/>
      <c r="F678" s="7"/>
      <c r="G678" s="7"/>
    </row>
    <row r="679" spans="2:7" x14ac:dyDescent="0.45">
      <c r="B679" s="7"/>
      <c r="C679" s="7"/>
      <c r="D679" s="7"/>
      <c r="E679" s="8"/>
      <c r="F679" s="7"/>
      <c r="G679" s="7"/>
    </row>
    <row r="680" spans="2:7" x14ac:dyDescent="0.45">
      <c r="B680" s="7"/>
      <c r="C680" s="7"/>
      <c r="D680" s="7"/>
      <c r="E680" s="8"/>
      <c r="F680" s="7"/>
      <c r="G680" s="7"/>
    </row>
    <row r="681" spans="2:7" x14ac:dyDescent="0.45">
      <c r="B681" s="7"/>
      <c r="C681" s="7"/>
      <c r="D681" s="7"/>
      <c r="E681" s="8"/>
      <c r="F681" s="7"/>
      <c r="G681" s="7"/>
    </row>
    <row r="682" spans="2:7" x14ac:dyDescent="0.45">
      <c r="B682" s="7"/>
      <c r="C682" s="7"/>
      <c r="D682" s="7"/>
      <c r="E682" s="8"/>
      <c r="F682" s="7"/>
      <c r="G682" s="7"/>
    </row>
    <row r="683" spans="2:7" x14ac:dyDescent="0.45">
      <c r="B683" s="7"/>
      <c r="C683" s="7"/>
      <c r="D683" s="7"/>
      <c r="E683" s="8"/>
      <c r="F683" s="7"/>
      <c r="G683" s="7"/>
    </row>
    <row r="684" spans="2:7" x14ac:dyDescent="0.45">
      <c r="B684" s="7"/>
      <c r="C684" s="7"/>
      <c r="D684" s="7"/>
      <c r="E684" s="8"/>
      <c r="F684" s="7"/>
      <c r="G684" s="7"/>
    </row>
    <row r="685" spans="2:7" x14ac:dyDescent="0.45">
      <c r="B685" s="7"/>
      <c r="C685" s="7"/>
      <c r="D685" s="7"/>
      <c r="E685" s="8"/>
      <c r="F685" s="7"/>
      <c r="G685" s="7"/>
    </row>
    <row r="686" spans="2:7" x14ac:dyDescent="0.45">
      <c r="B686" s="7"/>
      <c r="C686" s="7"/>
      <c r="D686" s="7"/>
      <c r="E686" s="8"/>
      <c r="F686" s="7"/>
      <c r="G686" s="7"/>
    </row>
    <row r="687" spans="2:7" x14ac:dyDescent="0.45">
      <c r="B687" s="7"/>
      <c r="C687" s="7"/>
      <c r="D687" s="7"/>
      <c r="E687" s="8"/>
      <c r="F687" s="7"/>
      <c r="G687" s="7"/>
    </row>
    <row r="688" spans="2:7" x14ac:dyDescent="0.45">
      <c r="B688" s="7"/>
      <c r="C688" s="7"/>
      <c r="D688" s="7"/>
      <c r="E688" s="8"/>
      <c r="F688" s="7"/>
      <c r="G688" s="7"/>
    </row>
    <row r="689" spans="2:7" x14ac:dyDescent="0.45">
      <c r="B689" s="7"/>
      <c r="C689" s="7"/>
      <c r="D689" s="7"/>
      <c r="E689" s="8"/>
      <c r="F689" s="7"/>
      <c r="G689" s="7"/>
    </row>
    <row r="690" spans="2:7" x14ac:dyDescent="0.45">
      <c r="B690" s="7"/>
      <c r="C690" s="7"/>
      <c r="D690" s="7"/>
      <c r="E690" s="8"/>
      <c r="F690" s="7"/>
      <c r="G690" s="7"/>
    </row>
    <row r="691" spans="2:7" x14ac:dyDescent="0.45">
      <c r="B691" s="7"/>
      <c r="C691" s="7"/>
      <c r="D691" s="7"/>
      <c r="E691" s="8"/>
      <c r="F691" s="7"/>
      <c r="G691" s="7"/>
    </row>
    <row r="692" spans="2:7" x14ac:dyDescent="0.45">
      <c r="B692" s="7"/>
      <c r="C692" s="7"/>
      <c r="D692" s="7"/>
      <c r="E692" s="8"/>
      <c r="F692" s="7"/>
      <c r="G692" s="7"/>
    </row>
    <row r="693" spans="2:7" x14ac:dyDescent="0.45">
      <c r="B693" s="7"/>
      <c r="C693" s="7"/>
      <c r="D693" s="7"/>
      <c r="E693" s="8"/>
      <c r="F693" s="7"/>
      <c r="G693" s="7"/>
    </row>
    <row r="694" spans="2:7" x14ac:dyDescent="0.45">
      <c r="B694" s="7"/>
      <c r="C694" s="7"/>
      <c r="D694" s="7"/>
      <c r="E694" s="8"/>
      <c r="F694" s="7"/>
      <c r="G694" s="7"/>
    </row>
    <row r="695" spans="2:7" x14ac:dyDescent="0.45">
      <c r="B695" s="7"/>
      <c r="C695" s="7"/>
      <c r="D695" s="7"/>
      <c r="E695" s="8"/>
      <c r="F695" s="7"/>
      <c r="G695" s="7"/>
    </row>
    <row r="696" spans="2:7" x14ac:dyDescent="0.45">
      <c r="B696" s="7"/>
      <c r="C696" s="7"/>
      <c r="D696" s="7"/>
      <c r="E696" s="8"/>
      <c r="F696" s="7"/>
      <c r="G696" s="7"/>
    </row>
    <row r="697" spans="2:7" x14ac:dyDescent="0.45">
      <c r="B697" s="7"/>
      <c r="C697" s="7"/>
      <c r="D697" s="7"/>
      <c r="E697" s="8"/>
      <c r="F697" s="7"/>
      <c r="G697" s="7"/>
    </row>
    <row r="698" spans="2:7" x14ac:dyDescent="0.45">
      <c r="B698" s="7"/>
      <c r="C698" s="7"/>
      <c r="D698" s="7"/>
      <c r="E698" s="8"/>
      <c r="F698" s="7"/>
      <c r="G698" s="7"/>
    </row>
    <row r="699" spans="2:7" x14ac:dyDescent="0.45">
      <c r="B699" s="7"/>
      <c r="C699" s="7"/>
      <c r="D699" s="7"/>
      <c r="E699" s="8"/>
      <c r="F699" s="7"/>
      <c r="G699" s="7"/>
    </row>
    <row r="700" spans="2:7" x14ac:dyDescent="0.45">
      <c r="B700" s="7"/>
      <c r="C700" s="7"/>
      <c r="D700" s="7"/>
      <c r="E700" s="8"/>
      <c r="F700" s="7"/>
      <c r="G700" s="7"/>
    </row>
    <row r="701" spans="2:7" x14ac:dyDescent="0.45">
      <c r="B701" s="7"/>
      <c r="C701" s="7"/>
      <c r="D701" s="7"/>
      <c r="E701" s="8"/>
      <c r="F701" s="7"/>
      <c r="G701" s="7"/>
    </row>
    <row r="702" spans="2:7" x14ac:dyDescent="0.45">
      <c r="B702" s="7"/>
      <c r="C702" s="7"/>
      <c r="D702" s="7"/>
      <c r="E702" s="8"/>
      <c r="F702" s="7"/>
      <c r="G702" s="7"/>
    </row>
    <row r="703" spans="2:7" x14ac:dyDescent="0.45">
      <c r="B703" s="7"/>
      <c r="C703" s="7"/>
      <c r="D703" s="7"/>
      <c r="E703" s="8"/>
      <c r="F703" s="7"/>
      <c r="G703" s="7"/>
    </row>
    <row r="704" spans="2:7" x14ac:dyDescent="0.45">
      <c r="B704" s="7"/>
      <c r="C704" s="7"/>
      <c r="D704" s="7"/>
      <c r="E704" s="8"/>
      <c r="F704" s="7"/>
      <c r="G704" s="7"/>
    </row>
    <row r="705" spans="2:7" x14ac:dyDescent="0.45">
      <c r="B705" s="7"/>
      <c r="C705" s="7"/>
      <c r="D705" s="7"/>
      <c r="E705" s="8"/>
      <c r="F705" s="7"/>
      <c r="G705" s="7"/>
    </row>
    <row r="706" spans="2:7" x14ac:dyDescent="0.45">
      <c r="B706" s="7"/>
      <c r="C706" s="7"/>
      <c r="D706" s="7"/>
      <c r="E706" s="8"/>
      <c r="F706" s="7"/>
      <c r="G706" s="7"/>
    </row>
    <row r="707" spans="2:7" x14ac:dyDescent="0.45">
      <c r="B707" s="7"/>
      <c r="C707" s="7"/>
      <c r="D707" s="7"/>
      <c r="E707" s="8"/>
      <c r="F707" s="7"/>
      <c r="G707" s="7"/>
    </row>
    <row r="708" spans="2:7" x14ac:dyDescent="0.45">
      <c r="B708" s="7"/>
      <c r="C708" s="7"/>
      <c r="D708" s="7"/>
      <c r="E708" s="8"/>
      <c r="F708" s="7"/>
      <c r="G708" s="7"/>
    </row>
    <row r="709" spans="2:7" x14ac:dyDescent="0.45">
      <c r="B709" s="7"/>
      <c r="C709" s="7"/>
      <c r="D709" s="7"/>
      <c r="E709" s="8"/>
      <c r="F709" s="7"/>
      <c r="G709" s="7"/>
    </row>
    <row r="710" spans="2:7" x14ac:dyDescent="0.45">
      <c r="B710" s="7"/>
      <c r="C710" s="7"/>
      <c r="D710" s="7"/>
      <c r="E710" s="8"/>
      <c r="F710" s="7"/>
      <c r="G710" s="7"/>
    </row>
    <row r="711" spans="2:7" x14ac:dyDescent="0.45">
      <c r="B711" s="7"/>
      <c r="C711" s="7"/>
      <c r="D711" s="7"/>
      <c r="E711" s="8"/>
      <c r="F711" s="7"/>
      <c r="G711" s="7"/>
    </row>
    <row r="712" spans="2:7" x14ac:dyDescent="0.45">
      <c r="B712" s="7"/>
      <c r="C712" s="7"/>
      <c r="D712" s="7"/>
      <c r="E712" s="8"/>
      <c r="F712" s="7"/>
      <c r="G712" s="7"/>
    </row>
    <row r="713" spans="2:7" x14ac:dyDescent="0.45">
      <c r="B713" s="7"/>
      <c r="C713" s="7"/>
      <c r="D713" s="7"/>
      <c r="E713" s="8"/>
      <c r="F713" s="7"/>
      <c r="G713" s="7"/>
    </row>
    <row r="714" spans="2:7" x14ac:dyDescent="0.45">
      <c r="B714" s="7"/>
      <c r="C714" s="7"/>
      <c r="D714" s="7"/>
      <c r="E714" s="8"/>
      <c r="F714" s="7"/>
      <c r="G714" s="7"/>
    </row>
    <row r="715" spans="2:7" x14ac:dyDescent="0.45">
      <c r="B715" s="7"/>
      <c r="C715" s="7"/>
      <c r="D715" s="7"/>
      <c r="E715" s="8"/>
      <c r="F715" s="7"/>
      <c r="G715" s="7"/>
    </row>
    <row r="716" spans="2:7" x14ac:dyDescent="0.45">
      <c r="B716" s="7"/>
      <c r="C716" s="7"/>
      <c r="D716" s="7"/>
      <c r="E716" s="8"/>
      <c r="F716" s="7"/>
      <c r="G716" s="7"/>
    </row>
    <row r="717" spans="2:7" x14ac:dyDescent="0.45">
      <c r="B717" s="7"/>
      <c r="C717" s="7"/>
      <c r="D717" s="7"/>
      <c r="E717" s="8"/>
      <c r="F717" s="7"/>
      <c r="G717" s="7"/>
    </row>
    <row r="718" spans="2:7" x14ac:dyDescent="0.45">
      <c r="B718" s="7"/>
      <c r="C718" s="7"/>
      <c r="D718" s="7"/>
      <c r="E718" s="8"/>
      <c r="F718" s="7"/>
      <c r="G718" s="7"/>
    </row>
    <row r="719" spans="2:7" x14ac:dyDescent="0.45">
      <c r="B719" s="7"/>
      <c r="C719" s="7"/>
      <c r="D719" s="7"/>
      <c r="E719" s="8"/>
      <c r="F719" s="7"/>
      <c r="G719" s="7"/>
    </row>
    <row r="720" spans="2:7" x14ac:dyDescent="0.45">
      <c r="B720" s="7"/>
      <c r="C720" s="7"/>
      <c r="D720" s="7"/>
      <c r="E720" s="8"/>
      <c r="F720" s="7"/>
      <c r="G720" s="7"/>
    </row>
    <row r="721" spans="2:7" x14ac:dyDescent="0.45">
      <c r="B721" s="7"/>
      <c r="C721" s="7"/>
      <c r="D721" s="7"/>
      <c r="E721" s="8"/>
      <c r="F721" s="7"/>
      <c r="G721" s="7"/>
    </row>
    <row r="722" spans="2:7" x14ac:dyDescent="0.45">
      <c r="B722" s="7"/>
      <c r="C722" s="7"/>
      <c r="D722" s="7"/>
      <c r="E722" s="8"/>
      <c r="F722" s="7"/>
      <c r="G722" s="7"/>
    </row>
    <row r="723" spans="2:7" x14ac:dyDescent="0.45">
      <c r="B723" s="7"/>
      <c r="C723" s="7"/>
      <c r="D723" s="7"/>
      <c r="E723" s="8"/>
      <c r="F723" s="7"/>
      <c r="G723" s="7"/>
    </row>
    <row r="724" spans="2:7" x14ac:dyDescent="0.45">
      <c r="B724" s="7"/>
      <c r="C724" s="7"/>
      <c r="D724" s="7"/>
      <c r="E724" s="8"/>
      <c r="F724" s="7"/>
      <c r="G724" s="7"/>
    </row>
    <row r="725" spans="2:7" x14ac:dyDescent="0.45">
      <c r="B725" s="7"/>
      <c r="C725" s="7"/>
      <c r="D725" s="7"/>
      <c r="E725" s="8"/>
      <c r="F725" s="7"/>
      <c r="G725" s="7"/>
    </row>
    <row r="726" spans="2:7" x14ac:dyDescent="0.45">
      <c r="B726" s="7"/>
      <c r="C726" s="7"/>
      <c r="D726" s="7"/>
      <c r="E726" s="8"/>
      <c r="F726" s="7"/>
      <c r="G726" s="7"/>
    </row>
    <row r="727" spans="2:7" x14ac:dyDescent="0.45">
      <c r="B727" s="7"/>
      <c r="C727" s="7"/>
      <c r="D727" s="7"/>
      <c r="E727" s="8"/>
      <c r="F727" s="7"/>
      <c r="G727" s="7"/>
    </row>
    <row r="728" spans="2:7" x14ac:dyDescent="0.45">
      <c r="B728" s="7"/>
      <c r="C728" s="7"/>
      <c r="D728" s="7"/>
      <c r="E728" s="8"/>
      <c r="F728" s="7"/>
      <c r="G728" s="7"/>
    </row>
    <row r="729" spans="2:7" x14ac:dyDescent="0.45">
      <c r="B729" s="7"/>
      <c r="C729" s="7"/>
      <c r="D729" s="7"/>
      <c r="E729" s="8"/>
      <c r="F729" s="7"/>
      <c r="G729" s="7"/>
    </row>
    <row r="730" spans="2:7" x14ac:dyDescent="0.45">
      <c r="B730" s="7"/>
      <c r="C730" s="7"/>
      <c r="D730" s="7"/>
      <c r="E730" s="8"/>
      <c r="F730" s="7"/>
      <c r="G730" s="7"/>
    </row>
    <row r="731" spans="2:7" x14ac:dyDescent="0.45">
      <c r="B731" s="7"/>
      <c r="C731" s="7"/>
      <c r="D731" s="7"/>
      <c r="E731" s="8"/>
      <c r="F731" s="7"/>
      <c r="G731" s="7"/>
    </row>
    <row r="732" spans="2:7" x14ac:dyDescent="0.45">
      <c r="B732" s="7"/>
      <c r="C732" s="7"/>
      <c r="D732" s="7"/>
      <c r="E732" s="8"/>
      <c r="F732" s="7"/>
      <c r="G732" s="7"/>
    </row>
    <row r="733" spans="2:7" x14ac:dyDescent="0.45">
      <c r="B733" s="7"/>
      <c r="C733" s="7"/>
      <c r="D733" s="7"/>
      <c r="E733" s="8"/>
      <c r="F733" s="7"/>
      <c r="G733" s="7"/>
    </row>
    <row r="734" spans="2:7" x14ac:dyDescent="0.45">
      <c r="B734" s="7"/>
      <c r="C734" s="7"/>
      <c r="D734" s="7"/>
      <c r="E734" s="8"/>
      <c r="F734" s="7"/>
      <c r="G734" s="7"/>
    </row>
    <row r="735" spans="2:7" x14ac:dyDescent="0.45">
      <c r="B735" s="7"/>
      <c r="C735" s="7"/>
      <c r="D735" s="7"/>
      <c r="E735" s="8"/>
      <c r="F735" s="7"/>
      <c r="G735" s="7"/>
    </row>
    <row r="736" spans="2:7" x14ac:dyDescent="0.45">
      <c r="B736" s="7"/>
      <c r="C736" s="7"/>
      <c r="D736" s="7"/>
      <c r="E736" s="8"/>
      <c r="F736" s="7"/>
      <c r="G736" s="7"/>
    </row>
    <row r="737" spans="2:7" x14ac:dyDescent="0.45">
      <c r="B737" s="7"/>
      <c r="C737" s="7"/>
      <c r="D737" s="7"/>
      <c r="E737" s="8"/>
      <c r="F737" s="7"/>
      <c r="G737" s="7"/>
    </row>
    <row r="738" spans="2:7" x14ac:dyDescent="0.45">
      <c r="B738" s="7"/>
      <c r="C738" s="7"/>
      <c r="D738" s="7"/>
      <c r="E738" s="8"/>
      <c r="F738" s="7"/>
      <c r="G738" s="7"/>
    </row>
    <row r="739" spans="2:7" x14ac:dyDescent="0.45">
      <c r="B739" s="7"/>
      <c r="C739" s="7"/>
      <c r="D739" s="7"/>
      <c r="E739" s="8"/>
      <c r="F739" s="7"/>
      <c r="G739" s="7"/>
    </row>
    <row r="740" spans="2:7" x14ac:dyDescent="0.45">
      <c r="B740" s="7"/>
      <c r="C740" s="7"/>
      <c r="D740" s="7"/>
      <c r="E740" s="8"/>
      <c r="F740" s="7"/>
      <c r="G740" s="7"/>
    </row>
    <row r="741" spans="2:7" x14ac:dyDescent="0.45">
      <c r="B741" s="7"/>
      <c r="C741" s="7"/>
      <c r="D741" s="7"/>
      <c r="E741" s="8"/>
      <c r="F741" s="7"/>
      <c r="G741" s="7"/>
    </row>
    <row r="742" spans="2:7" x14ac:dyDescent="0.45">
      <c r="B742" s="7"/>
      <c r="C742" s="7"/>
      <c r="D742" s="7"/>
      <c r="E742" s="8"/>
      <c r="F742" s="7"/>
      <c r="G742" s="7"/>
    </row>
    <row r="743" spans="2:7" x14ac:dyDescent="0.45">
      <c r="B743" s="7"/>
      <c r="C743" s="7"/>
      <c r="D743" s="7"/>
      <c r="E743" s="8"/>
      <c r="F743" s="7"/>
      <c r="G743" s="7"/>
    </row>
    <row r="744" spans="2:7" x14ac:dyDescent="0.45">
      <c r="B744" s="7"/>
      <c r="C744" s="7"/>
      <c r="D744" s="7"/>
      <c r="E744" s="8"/>
      <c r="F744" s="7"/>
      <c r="G744" s="7"/>
    </row>
    <row r="745" spans="2:7" x14ac:dyDescent="0.45">
      <c r="B745" s="7"/>
      <c r="C745" s="7"/>
      <c r="D745" s="7"/>
      <c r="E745" s="8"/>
      <c r="F745" s="7"/>
      <c r="G745" s="7"/>
    </row>
    <row r="746" spans="2:7" x14ac:dyDescent="0.45">
      <c r="B746" s="7"/>
      <c r="C746" s="7"/>
      <c r="D746" s="7"/>
      <c r="E746" s="8"/>
      <c r="F746" s="7"/>
      <c r="G746" s="7"/>
    </row>
    <row r="747" spans="2:7" x14ac:dyDescent="0.45">
      <c r="B747" s="7"/>
      <c r="C747" s="7"/>
      <c r="D747" s="7"/>
      <c r="E747" s="8"/>
      <c r="F747" s="7"/>
      <c r="G747" s="7"/>
    </row>
    <row r="748" spans="2:7" x14ac:dyDescent="0.45">
      <c r="B748" s="7"/>
      <c r="C748" s="7"/>
      <c r="D748" s="7"/>
      <c r="E748" s="8"/>
      <c r="F748" s="7"/>
      <c r="G748" s="7"/>
    </row>
    <row r="749" spans="2:7" x14ac:dyDescent="0.45">
      <c r="B749" s="7"/>
      <c r="C749" s="7"/>
      <c r="D749" s="7"/>
      <c r="E749" s="8"/>
      <c r="F749" s="7"/>
      <c r="G749" s="7"/>
    </row>
    <row r="750" spans="2:7" x14ac:dyDescent="0.45">
      <c r="B750" s="7"/>
      <c r="C750" s="7"/>
      <c r="D750" s="7"/>
      <c r="E750" s="8"/>
      <c r="F750" s="7"/>
      <c r="G750" s="7"/>
    </row>
    <row r="751" spans="2:7" x14ac:dyDescent="0.45">
      <c r="B751" s="7"/>
      <c r="C751" s="7"/>
      <c r="D751" s="7"/>
      <c r="E751" s="8"/>
      <c r="F751" s="7"/>
      <c r="G751" s="7"/>
    </row>
    <row r="752" spans="2:7" x14ac:dyDescent="0.45">
      <c r="B752" s="7"/>
      <c r="C752" s="7"/>
      <c r="D752" s="7"/>
      <c r="E752" s="8"/>
      <c r="F752" s="7"/>
      <c r="G752" s="7"/>
    </row>
    <row r="753" spans="2:7" x14ac:dyDescent="0.45">
      <c r="B753" s="7"/>
      <c r="C753" s="7"/>
      <c r="D753" s="7"/>
      <c r="E753" s="8"/>
      <c r="F753" s="7"/>
      <c r="G753" s="7"/>
    </row>
    <row r="754" spans="2:7" x14ac:dyDescent="0.45">
      <c r="B754" s="7"/>
      <c r="C754" s="7"/>
      <c r="D754" s="7"/>
      <c r="E754" s="8"/>
      <c r="F754" s="7"/>
      <c r="G754" s="7"/>
    </row>
    <row r="755" spans="2:7" x14ac:dyDescent="0.45">
      <c r="B755" s="7"/>
      <c r="C755" s="7"/>
      <c r="D755" s="7"/>
      <c r="E755" s="8"/>
      <c r="F755" s="7"/>
      <c r="G755" s="7"/>
    </row>
    <row r="756" spans="2:7" x14ac:dyDescent="0.45">
      <c r="B756" s="7"/>
      <c r="C756" s="7"/>
      <c r="D756" s="7"/>
      <c r="E756" s="8"/>
      <c r="F756" s="7"/>
      <c r="G756" s="7"/>
    </row>
    <row r="757" spans="2:7" x14ac:dyDescent="0.45">
      <c r="B757" s="7"/>
      <c r="C757" s="7"/>
      <c r="D757" s="7"/>
      <c r="E757" s="8"/>
      <c r="F757" s="7"/>
      <c r="G757" s="7"/>
    </row>
    <row r="758" spans="2:7" x14ac:dyDescent="0.45">
      <c r="B758" s="7"/>
      <c r="C758" s="7"/>
      <c r="D758" s="7"/>
      <c r="E758" s="8"/>
      <c r="F758" s="7"/>
      <c r="G758" s="7"/>
    </row>
    <row r="759" spans="2:7" x14ac:dyDescent="0.45">
      <c r="B759" s="7"/>
      <c r="C759" s="7"/>
      <c r="D759" s="7"/>
      <c r="E759" s="8"/>
      <c r="F759" s="7"/>
      <c r="G759" s="7"/>
    </row>
    <row r="760" spans="2:7" x14ac:dyDescent="0.45">
      <c r="B760" s="7"/>
      <c r="C760" s="7"/>
      <c r="D760" s="7"/>
      <c r="E760" s="8"/>
      <c r="F760" s="7"/>
      <c r="G760" s="7"/>
    </row>
    <row r="761" spans="2:7" x14ac:dyDescent="0.45">
      <c r="B761" s="7"/>
      <c r="C761" s="7"/>
      <c r="D761" s="7"/>
      <c r="E761" s="8"/>
      <c r="F761" s="7"/>
      <c r="G761" s="7"/>
    </row>
    <row r="762" spans="2:7" x14ac:dyDescent="0.45">
      <c r="B762" s="7"/>
      <c r="C762" s="7"/>
      <c r="D762" s="7"/>
      <c r="E762" s="8"/>
      <c r="F762" s="7"/>
      <c r="G762" s="7"/>
    </row>
    <row r="763" spans="2:7" x14ac:dyDescent="0.45">
      <c r="B763" s="7"/>
      <c r="C763" s="7"/>
      <c r="D763" s="7"/>
      <c r="E763" s="8"/>
      <c r="F763" s="7"/>
      <c r="G763" s="7"/>
    </row>
    <row r="764" spans="2:7" x14ac:dyDescent="0.45">
      <c r="B764" s="7"/>
      <c r="C764" s="7"/>
      <c r="D764" s="7"/>
      <c r="E764" s="8"/>
      <c r="F764" s="7"/>
      <c r="G764" s="7"/>
    </row>
    <row r="765" spans="2:7" x14ac:dyDescent="0.45">
      <c r="B765" s="7"/>
      <c r="C765" s="7"/>
      <c r="D765" s="7"/>
      <c r="E765" s="8"/>
      <c r="F765" s="7"/>
      <c r="G765" s="7"/>
    </row>
    <row r="766" spans="2:7" x14ac:dyDescent="0.45">
      <c r="B766" s="7"/>
      <c r="C766" s="7"/>
      <c r="D766" s="7"/>
      <c r="E766" s="8"/>
      <c r="F766" s="7"/>
      <c r="G766" s="7"/>
    </row>
    <row r="767" spans="2:7" x14ac:dyDescent="0.45">
      <c r="B767" s="7"/>
      <c r="C767" s="7"/>
      <c r="D767" s="7"/>
      <c r="E767" s="8"/>
      <c r="F767" s="7"/>
      <c r="G767" s="7"/>
    </row>
    <row r="768" spans="2:7" x14ac:dyDescent="0.45">
      <c r="B768" s="7"/>
      <c r="C768" s="7"/>
      <c r="D768" s="7"/>
      <c r="E768" s="8"/>
      <c r="F768" s="7"/>
      <c r="G768" s="7"/>
    </row>
    <row r="769" spans="2:7" x14ac:dyDescent="0.45">
      <c r="B769" s="7"/>
      <c r="C769" s="7"/>
      <c r="D769" s="7"/>
      <c r="E769" s="8"/>
      <c r="F769" s="7"/>
      <c r="G769" s="7"/>
    </row>
    <row r="770" spans="2:7" x14ac:dyDescent="0.45">
      <c r="B770" s="7"/>
      <c r="C770" s="7"/>
      <c r="D770" s="7"/>
      <c r="E770" s="8"/>
      <c r="F770" s="7"/>
      <c r="G770" s="7"/>
    </row>
    <row r="771" spans="2:7" x14ac:dyDescent="0.45">
      <c r="B771" s="7"/>
      <c r="C771" s="7"/>
      <c r="D771" s="7"/>
      <c r="E771" s="8"/>
      <c r="F771" s="7"/>
      <c r="G771" s="7"/>
    </row>
    <row r="772" spans="2:7" x14ac:dyDescent="0.45">
      <c r="B772" s="7"/>
      <c r="C772" s="7"/>
      <c r="D772" s="7"/>
      <c r="E772" s="8"/>
      <c r="F772" s="7"/>
      <c r="G772" s="7"/>
    </row>
    <row r="773" spans="2:7" x14ac:dyDescent="0.45">
      <c r="B773" s="7"/>
      <c r="C773" s="7"/>
      <c r="D773" s="7"/>
      <c r="E773" s="8"/>
      <c r="F773" s="7"/>
      <c r="G773" s="7"/>
    </row>
    <row r="774" spans="2:7" x14ac:dyDescent="0.45">
      <c r="B774" s="7"/>
      <c r="C774" s="7"/>
      <c r="D774" s="7"/>
      <c r="E774" s="8"/>
      <c r="F774" s="7"/>
      <c r="G774" s="7"/>
    </row>
    <row r="775" spans="2:7" x14ac:dyDescent="0.45">
      <c r="B775" s="7"/>
      <c r="C775" s="7"/>
      <c r="D775" s="7"/>
      <c r="E775" s="8"/>
      <c r="F775" s="7"/>
      <c r="G775" s="7"/>
    </row>
    <row r="776" spans="2:7" x14ac:dyDescent="0.45">
      <c r="B776" s="7"/>
      <c r="C776" s="7"/>
      <c r="D776" s="7"/>
      <c r="E776" s="8"/>
      <c r="F776" s="7"/>
      <c r="G776" s="7"/>
    </row>
    <row r="777" spans="2:7" x14ac:dyDescent="0.45">
      <c r="B777" s="7"/>
      <c r="C777" s="7"/>
      <c r="D777" s="7"/>
      <c r="E777" s="8"/>
      <c r="F777" s="7"/>
      <c r="G777" s="7"/>
    </row>
    <row r="778" spans="2:7" x14ac:dyDescent="0.45">
      <c r="B778" s="7"/>
      <c r="C778" s="7"/>
      <c r="D778" s="7"/>
      <c r="E778" s="8"/>
      <c r="F778" s="7"/>
      <c r="G778" s="7"/>
    </row>
    <row r="779" spans="2:7" x14ac:dyDescent="0.45">
      <c r="B779" s="7"/>
      <c r="C779" s="7"/>
      <c r="D779" s="7"/>
      <c r="E779" s="8"/>
      <c r="F779" s="7"/>
      <c r="G779" s="7"/>
    </row>
    <row r="780" spans="2:7" x14ac:dyDescent="0.45">
      <c r="B780" s="7"/>
      <c r="C780" s="7"/>
      <c r="D780" s="7"/>
      <c r="E780" s="8"/>
      <c r="F780" s="7"/>
      <c r="G780" s="7"/>
    </row>
    <row r="781" spans="2:7" x14ac:dyDescent="0.45">
      <c r="B781" s="7"/>
      <c r="C781" s="7"/>
      <c r="D781" s="7"/>
      <c r="E781" s="8"/>
      <c r="F781" s="7"/>
      <c r="G781" s="7"/>
    </row>
    <row r="782" spans="2:7" x14ac:dyDescent="0.45">
      <c r="B782" s="7"/>
      <c r="C782" s="7"/>
      <c r="D782" s="7"/>
      <c r="E782" s="8"/>
      <c r="F782" s="7"/>
      <c r="G782" s="7"/>
    </row>
    <row r="783" spans="2:7" x14ac:dyDescent="0.45">
      <c r="B783" s="7"/>
      <c r="C783" s="7"/>
      <c r="D783" s="7"/>
      <c r="E783" s="8"/>
      <c r="F783" s="7"/>
      <c r="G783" s="7"/>
    </row>
    <row r="784" spans="2:7" x14ac:dyDescent="0.45">
      <c r="B784" s="7"/>
      <c r="C784" s="7"/>
      <c r="D784" s="7"/>
      <c r="E784" s="8"/>
      <c r="F784" s="7"/>
      <c r="G784" s="7"/>
    </row>
    <row r="785" spans="2:7" x14ac:dyDescent="0.45">
      <c r="B785" s="7"/>
      <c r="C785" s="7"/>
      <c r="D785" s="7"/>
      <c r="E785" s="8"/>
      <c r="F785" s="7"/>
      <c r="G785" s="7"/>
    </row>
    <row r="786" spans="2:7" x14ac:dyDescent="0.45">
      <c r="B786" s="7"/>
      <c r="C786" s="7"/>
      <c r="D786" s="7"/>
      <c r="E786" s="8"/>
      <c r="F786" s="7"/>
      <c r="G786" s="7"/>
    </row>
    <row r="787" spans="2:7" x14ac:dyDescent="0.45">
      <c r="B787" s="7"/>
      <c r="C787" s="7"/>
      <c r="D787" s="7"/>
      <c r="E787" s="8"/>
      <c r="F787" s="7"/>
      <c r="G787" s="7"/>
    </row>
    <row r="788" spans="2:7" x14ac:dyDescent="0.45">
      <c r="B788" s="7"/>
      <c r="C788" s="7"/>
      <c r="D788" s="7"/>
      <c r="E788" s="8"/>
      <c r="F788" s="7"/>
      <c r="G788" s="7"/>
    </row>
    <row r="789" spans="2:7" x14ac:dyDescent="0.45">
      <c r="B789" s="7"/>
      <c r="C789" s="7"/>
      <c r="D789" s="7"/>
      <c r="E789" s="8"/>
      <c r="F789" s="7"/>
      <c r="G789" s="7"/>
    </row>
    <row r="790" spans="2:7" x14ac:dyDescent="0.45">
      <c r="B790" s="7"/>
      <c r="C790" s="7"/>
      <c r="D790" s="7"/>
      <c r="E790" s="8"/>
      <c r="F790" s="7"/>
      <c r="G790" s="7"/>
    </row>
    <row r="791" spans="2:7" x14ac:dyDescent="0.45">
      <c r="B791" s="7"/>
      <c r="C791" s="7"/>
      <c r="D791" s="7"/>
      <c r="E791" s="8"/>
      <c r="F791" s="7"/>
      <c r="G791" s="7"/>
    </row>
    <row r="792" spans="2:7" x14ac:dyDescent="0.45">
      <c r="B792" s="7"/>
      <c r="C792" s="7"/>
      <c r="D792" s="7"/>
      <c r="E792" s="8"/>
      <c r="F792" s="7"/>
      <c r="G792" s="7"/>
    </row>
    <row r="793" spans="2:7" x14ac:dyDescent="0.45">
      <c r="B793" s="7"/>
      <c r="C793" s="7"/>
      <c r="D793" s="7"/>
      <c r="E793" s="8"/>
      <c r="F793" s="7"/>
      <c r="G793" s="7"/>
    </row>
    <row r="794" spans="2:7" x14ac:dyDescent="0.45">
      <c r="B794" s="7"/>
      <c r="C794" s="7"/>
      <c r="D794" s="7"/>
      <c r="E794" s="8"/>
      <c r="F794" s="7"/>
      <c r="G794" s="7"/>
    </row>
    <row r="795" spans="2:7" x14ac:dyDescent="0.45">
      <c r="B795" s="7"/>
      <c r="C795" s="7"/>
      <c r="D795" s="7"/>
      <c r="E795" s="8"/>
      <c r="F795" s="7"/>
      <c r="G795" s="7"/>
    </row>
    <row r="796" spans="2:7" x14ac:dyDescent="0.45">
      <c r="B796" s="7"/>
      <c r="C796" s="7"/>
      <c r="D796" s="7"/>
      <c r="E796" s="8"/>
      <c r="F796" s="7"/>
      <c r="G796" s="7"/>
    </row>
    <row r="797" spans="2:7" x14ac:dyDescent="0.45">
      <c r="B797" s="7"/>
      <c r="C797" s="7"/>
      <c r="D797" s="7"/>
      <c r="E797" s="8"/>
      <c r="F797" s="7"/>
      <c r="G797" s="7"/>
    </row>
    <row r="798" spans="2:7" x14ac:dyDescent="0.45">
      <c r="B798" s="7"/>
      <c r="C798" s="7"/>
      <c r="D798" s="7"/>
      <c r="E798" s="8"/>
      <c r="F798" s="7"/>
      <c r="G798" s="7"/>
    </row>
    <row r="799" spans="2:7" x14ac:dyDescent="0.45">
      <c r="B799" s="7"/>
      <c r="C799" s="7"/>
      <c r="D799" s="7"/>
      <c r="E799" s="8"/>
      <c r="F799" s="7"/>
      <c r="G799" s="7"/>
    </row>
    <row r="800" spans="2:7" x14ac:dyDescent="0.45">
      <c r="B800" s="7"/>
      <c r="C800" s="7"/>
      <c r="D800" s="7"/>
      <c r="E800" s="8"/>
      <c r="F800" s="7"/>
      <c r="G800" s="7"/>
    </row>
    <row r="801" spans="2:7" x14ac:dyDescent="0.45">
      <c r="B801" s="7"/>
      <c r="C801" s="7"/>
      <c r="D801" s="7"/>
      <c r="E801" s="8"/>
      <c r="F801" s="7"/>
      <c r="G801" s="7"/>
    </row>
    <row r="802" spans="2:7" x14ac:dyDescent="0.45">
      <c r="B802" s="7"/>
      <c r="C802" s="7"/>
      <c r="D802" s="7"/>
      <c r="E802" s="8"/>
      <c r="F802" s="7"/>
      <c r="G802" s="7"/>
    </row>
    <row r="803" spans="2:7" x14ac:dyDescent="0.45">
      <c r="B803" s="7"/>
      <c r="C803" s="7"/>
      <c r="D803" s="7"/>
      <c r="E803" s="8"/>
      <c r="F803" s="7"/>
      <c r="G803" s="7"/>
    </row>
    <row r="804" spans="2:7" x14ac:dyDescent="0.45">
      <c r="B804" s="7"/>
      <c r="C804" s="7"/>
      <c r="D804" s="7"/>
      <c r="E804" s="8"/>
      <c r="F804" s="7"/>
      <c r="G804" s="7"/>
    </row>
    <row r="805" spans="2:7" x14ac:dyDescent="0.45">
      <c r="B805" s="7"/>
      <c r="C805" s="7"/>
      <c r="D805" s="7"/>
      <c r="E805" s="8"/>
      <c r="F805" s="7"/>
      <c r="G805" s="7"/>
    </row>
    <row r="806" spans="2:7" x14ac:dyDescent="0.45">
      <c r="B806" s="7"/>
      <c r="C806" s="7"/>
      <c r="D806" s="7"/>
      <c r="E806" s="8"/>
      <c r="F806" s="7"/>
      <c r="G806" s="7"/>
    </row>
    <row r="807" spans="2:7" x14ac:dyDescent="0.45">
      <c r="B807" s="7"/>
      <c r="C807" s="7"/>
      <c r="D807" s="7"/>
      <c r="E807" s="8"/>
      <c r="F807" s="7"/>
      <c r="G807" s="7"/>
    </row>
    <row r="808" spans="2:7" x14ac:dyDescent="0.45">
      <c r="B808" s="7"/>
      <c r="C808" s="7"/>
      <c r="D808" s="7"/>
      <c r="E808" s="8"/>
      <c r="F808" s="7"/>
      <c r="G808" s="7"/>
    </row>
    <row r="809" spans="2:7" x14ac:dyDescent="0.45">
      <c r="B809" s="7"/>
      <c r="C809" s="7"/>
      <c r="D809" s="7"/>
      <c r="E809" s="8"/>
      <c r="F809" s="7"/>
      <c r="G809" s="7"/>
    </row>
    <row r="810" spans="2:7" x14ac:dyDescent="0.45">
      <c r="B810" s="7"/>
      <c r="C810" s="7"/>
      <c r="D810" s="7"/>
      <c r="E810" s="8"/>
      <c r="F810" s="7"/>
      <c r="G810" s="7"/>
    </row>
    <row r="811" spans="2:7" x14ac:dyDescent="0.45">
      <c r="B811" s="7"/>
      <c r="C811" s="7"/>
      <c r="D811" s="7"/>
      <c r="E811" s="8"/>
      <c r="F811" s="7"/>
      <c r="G811" s="7"/>
    </row>
    <row r="812" spans="2:7" x14ac:dyDescent="0.45">
      <c r="B812" s="7"/>
      <c r="C812" s="7"/>
      <c r="D812" s="7"/>
      <c r="E812" s="8"/>
      <c r="F812" s="7"/>
      <c r="G812" s="7"/>
    </row>
    <row r="813" spans="2:7" x14ac:dyDescent="0.45">
      <c r="B813" s="7"/>
      <c r="C813" s="7"/>
      <c r="D813" s="7"/>
      <c r="E813" s="8"/>
      <c r="F813" s="7"/>
      <c r="G813" s="7"/>
    </row>
    <row r="814" spans="2:7" x14ac:dyDescent="0.45">
      <c r="B814" s="7"/>
      <c r="C814" s="7"/>
      <c r="D814" s="7"/>
      <c r="E814" s="8"/>
      <c r="F814" s="7"/>
      <c r="G814" s="7"/>
    </row>
    <row r="815" spans="2:7" x14ac:dyDescent="0.45">
      <c r="B815" s="7"/>
      <c r="C815" s="7"/>
      <c r="D815" s="7"/>
      <c r="E815" s="8"/>
      <c r="F815" s="7"/>
      <c r="G815" s="7"/>
    </row>
    <row r="816" spans="2:7" x14ac:dyDescent="0.45">
      <c r="B816" s="7"/>
      <c r="C816" s="7"/>
      <c r="D816" s="7"/>
      <c r="E816" s="8"/>
      <c r="F816" s="7"/>
      <c r="G816" s="7"/>
    </row>
    <row r="817" spans="2:7" x14ac:dyDescent="0.45">
      <c r="B817" s="7"/>
      <c r="C817" s="7"/>
      <c r="D817" s="7"/>
      <c r="E817" s="8"/>
      <c r="F817" s="7"/>
      <c r="G817" s="7"/>
    </row>
    <row r="818" spans="2:7" x14ac:dyDescent="0.45">
      <c r="B818" s="7"/>
      <c r="C818" s="7"/>
      <c r="D818" s="7"/>
      <c r="E818" s="8"/>
      <c r="F818" s="7"/>
      <c r="G818" s="7"/>
    </row>
    <row r="819" spans="2:7" x14ac:dyDescent="0.45">
      <c r="B819" s="7"/>
      <c r="C819" s="7"/>
      <c r="D819" s="7"/>
      <c r="E819" s="8"/>
      <c r="F819" s="7"/>
      <c r="G819" s="7"/>
    </row>
    <row r="820" spans="2:7" x14ac:dyDescent="0.45">
      <c r="B820" s="7"/>
      <c r="C820" s="7"/>
      <c r="D820" s="7"/>
      <c r="E820" s="8"/>
      <c r="F820" s="7"/>
      <c r="G820" s="7"/>
    </row>
    <row r="821" spans="2:7" x14ac:dyDescent="0.45">
      <c r="B821" s="7"/>
      <c r="C821" s="7"/>
      <c r="D821" s="7"/>
      <c r="E821" s="8"/>
      <c r="F821" s="7"/>
      <c r="G821" s="7"/>
    </row>
    <row r="822" spans="2:7" x14ac:dyDescent="0.45">
      <c r="B822" s="7"/>
      <c r="C822" s="7"/>
      <c r="D822" s="7"/>
      <c r="E822" s="8"/>
      <c r="F822" s="7"/>
      <c r="G822" s="7"/>
    </row>
    <row r="823" spans="2:7" x14ac:dyDescent="0.45">
      <c r="B823" s="7"/>
      <c r="C823" s="7"/>
      <c r="D823" s="7"/>
      <c r="E823" s="8"/>
      <c r="F823" s="7"/>
      <c r="G823" s="7"/>
    </row>
    <row r="824" spans="2:7" x14ac:dyDescent="0.45">
      <c r="B824" s="7"/>
      <c r="C824" s="7"/>
      <c r="D824" s="7"/>
      <c r="E824" s="8"/>
      <c r="F824" s="7"/>
      <c r="G824" s="7"/>
    </row>
    <row r="825" spans="2:7" x14ac:dyDescent="0.45">
      <c r="B825" s="7"/>
      <c r="C825" s="7"/>
      <c r="D825" s="7"/>
      <c r="E825" s="8"/>
      <c r="F825" s="7"/>
      <c r="G825" s="7"/>
    </row>
    <row r="826" spans="2:7" x14ac:dyDescent="0.45">
      <c r="B826" s="7"/>
      <c r="C826" s="7"/>
      <c r="D826" s="7"/>
      <c r="E826" s="8"/>
      <c r="F826" s="7"/>
      <c r="G826" s="7"/>
    </row>
    <row r="827" spans="2:7" x14ac:dyDescent="0.45">
      <c r="B827" s="7"/>
      <c r="C827" s="7"/>
      <c r="D827" s="7"/>
      <c r="E827" s="8"/>
      <c r="F827" s="7"/>
      <c r="G827" s="7"/>
    </row>
    <row r="828" spans="2:7" x14ac:dyDescent="0.45">
      <c r="B828" s="7"/>
      <c r="C828" s="7"/>
      <c r="D828" s="7"/>
      <c r="E828" s="8"/>
      <c r="F828" s="7"/>
      <c r="G828" s="7"/>
    </row>
    <row r="829" spans="2:7" x14ac:dyDescent="0.45">
      <c r="B829" s="7"/>
      <c r="C829" s="7"/>
      <c r="D829" s="7"/>
      <c r="E829" s="8"/>
      <c r="F829" s="7"/>
      <c r="G829" s="7"/>
    </row>
    <row r="830" spans="2:7" x14ac:dyDescent="0.45">
      <c r="B830" s="7"/>
      <c r="C830" s="7"/>
      <c r="D830" s="7"/>
      <c r="E830" s="8"/>
      <c r="F830" s="7"/>
      <c r="G830" s="7"/>
    </row>
    <row r="831" spans="2:7" x14ac:dyDescent="0.45">
      <c r="B831" s="7"/>
      <c r="C831" s="7"/>
      <c r="D831" s="7"/>
      <c r="E831" s="8"/>
      <c r="F831" s="7"/>
      <c r="G831" s="7"/>
    </row>
    <row r="832" spans="2:7" x14ac:dyDescent="0.45">
      <c r="B832" s="7"/>
      <c r="C832" s="7"/>
      <c r="D832" s="7"/>
      <c r="E832" s="8"/>
      <c r="F832" s="7"/>
      <c r="G832" s="7"/>
    </row>
    <row r="833" spans="2:7" x14ac:dyDescent="0.45">
      <c r="B833" s="7"/>
      <c r="C833" s="7"/>
      <c r="D833" s="7"/>
      <c r="E833" s="8"/>
      <c r="F833" s="7"/>
      <c r="G833" s="7"/>
    </row>
    <row r="834" spans="2:7" x14ac:dyDescent="0.45">
      <c r="B834" s="7"/>
      <c r="C834" s="7"/>
      <c r="D834" s="7"/>
      <c r="E834" s="8"/>
      <c r="F834" s="7"/>
      <c r="G834" s="7"/>
    </row>
    <row r="835" spans="2:7" x14ac:dyDescent="0.45">
      <c r="B835" s="7"/>
      <c r="C835" s="7"/>
      <c r="D835" s="7"/>
      <c r="E835" s="8"/>
      <c r="F835" s="7"/>
      <c r="G835" s="7"/>
    </row>
    <row r="836" spans="2:7" x14ac:dyDescent="0.45">
      <c r="B836" s="7"/>
      <c r="C836" s="7"/>
      <c r="D836" s="7"/>
      <c r="E836" s="8"/>
      <c r="F836" s="7"/>
      <c r="G836" s="7"/>
    </row>
    <row r="837" spans="2:7" x14ac:dyDescent="0.45">
      <c r="B837" s="7"/>
      <c r="C837" s="7"/>
      <c r="D837" s="7"/>
      <c r="E837" s="8"/>
      <c r="F837" s="7"/>
      <c r="G837" s="7"/>
    </row>
    <row r="838" spans="2:7" x14ac:dyDescent="0.45">
      <c r="B838" s="7"/>
      <c r="C838" s="7"/>
      <c r="D838" s="7"/>
      <c r="E838" s="8"/>
      <c r="F838" s="7"/>
      <c r="G838" s="7"/>
    </row>
    <row r="839" spans="2:7" x14ac:dyDescent="0.45">
      <c r="B839" s="7"/>
      <c r="C839" s="7"/>
      <c r="D839" s="7"/>
      <c r="E839" s="8"/>
      <c r="F839" s="7"/>
      <c r="G839" s="7"/>
    </row>
    <row r="840" spans="2:7" x14ac:dyDescent="0.45">
      <c r="B840" s="7"/>
      <c r="C840" s="7"/>
      <c r="D840" s="7"/>
      <c r="E840" s="8"/>
      <c r="F840" s="7"/>
      <c r="G840" s="7"/>
    </row>
    <row r="841" spans="2:7" x14ac:dyDescent="0.45">
      <c r="B841" s="7"/>
      <c r="C841" s="7"/>
      <c r="D841" s="7"/>
      <c r="E841" s="8"/>
      <c r="F841" s="7"/>
      <c r="G841" s="7"/>
    </row>
    <row r="842" spans="2:7" x14ac:dyDescent="0.45">
      <c r="B842" s="7"/>
      <c r="C842" s="7"/>
      <c r="D842" s="7"/>
      <c r="E842" s="8"/>
      <c r="F842" s="7"/>
      <c r="G842" s="7"/>
    </row>
    <row r="843" spans="2:7" x14ac:dyDescent="0.45">
      <c r="B843" s="7"/>
      <c r="C843" s="7"/>
      <c r="D843" s="7"/>
      <c r="E843" s="8"/>
      <c r="F843" s="7"/>
      <c r="G843" s="7"/>
    </row>
    <row r="844" spans="2:7" x14ac:dyDescent="0.45">
      <c r="B844" s="7"/>
      <c r="C844" s="7"/>
      <c r="D844" s="7"/>
      <c r="E844" s="8"/>
      <c r="F844" s="7"/>
      <c r="G844" s="7"/>
    </row>
    <row r="845" spans="2:7" x14ac:dyDescent="0.45">
      <c r="B845" s="7"/>
      <c r="C845" s="7"/>
      <c r="D845" s="7"/>
      <c r="E845" s="8"/>
      <c r="F845" s="7"/>
      <c r="G845" s="7"/>
    </row>
    <row r="846" spans="2:7" x14ac:dyDescent="0.45">
      <c r="B846" s="7"/>
      <c r="C846" s="7"/>
      <c r="D846" s="7"/>
      <c r="E846" s="8"/>
      <c r="F846" s="7"/>
      <c r="G846" s="7"/>
    </row>
    <row r="847" spans="2:7" x14ac:dyDescent="0.45">
      <c r="B847" s="7"/>
      <c r="C847" s="7"/>
      <c r="D847" s="7"/>
      <c r="E847" s="8"/>
      <c r="F847" s="7"/>
      <c r="G847" s="7"/>
    </row>
    <row r="848" spans="2:7" x14ac:dyDescent="0.45">
      <c r="B848" s="7"/>
      <c r="C848" s="7"/>
      <c r="D848" s="7"/>
      <c r="E848" s="8"/>
      <c r="F848" s="7"/>
      <c r="G848" s="7"/>
    </row>
    <row r="849" spans="2:7" x14ac:dyDescent="0.45">
      <c r="B849" s="7"/>
      <c r="C849" s="7"/>
      <c r="D849" s="7"/>
      <c r="E849" s="8"/>
      <c r="F849" s="7"/>
      <c r="G849" s="7"/>
    </row>
    <row r="850" spans="2:7" x14ac:dyDescent="0.45">
      <c r="B850" s="7"/>
      <c r="C850" s="7"/>
      <c r="D850" s="7"/>
      <c r="E850" s="8"/>
      <c r="F850" s="7"/>
      <c r="G850" s="7"/>
    </row>
    <row r="851" spans="2:7" x14ac:dyDescent="0.45">
      <c r="B851" s="7"/>
      <c r="C851" s="7"/>
      <c r="D851" s="7"/>
      <c r="E851" s="8"/>
      <c r="F851" s="7"/>
      <c r="G851" s="7"/>
    </row>
    <row r="852" spans="2:7" x14ac:dyDescent="0.45">
      <c r="B852" s="7"/>
      <c r="C852" s="7"/>
      <c r="D852" s="7"/>
      <c r="E852" s="8"/>
      <c r="F852" s="7"/>
      <c r="G852" s="7"/>
    </row>
    <row r="853" spans="2:7" x14ac:dyDescent="0.45">
      <c r="B853" s="7"/>
      <c r="C853" s="7"/>
      <c r="D853" s="7"/>
      <c r="E853" s="8"/>
      <c r="F853" s="7"/>
      <c r="G853" s="7"/>
    </row>
    <row r="854" spans="2:7" x14ac:dyDescent="0.45">
      <c r="B854" s="7"/>
      <c r="C854" s="7"/>
      <c r="D854" s="7"/>
      <c r="E854" s="8"/>
      <c r="F854" s="7"/>
      <c r="G854" s="7"/>
    </row>
    <row r="855" spans="2:7" x14ac:dyDescent="0.45">
      <c r="B855" s="7"/>
      <c r="C855" s="7"/>
      <c r="D855" s="7"/>
      <c r="E855" s="8"/>
      <c r="F855" s="7"/>
      <c r="G855" s="7"/>
    </row>
    <row r="856" spans="2:7" x14ac:dyDescent="0.45">
      <c r="B856" s="7"/>
      <c r="C856" s="7"/>
      <c r="D856" s="7"/>
      <c r="E856" s="8"/>
      <c r="F856" s="7"/>
      <c r="G856" s="7"/>
    </row>
    <row r="857" spans="2:7" x14ac:dyDescent="0.45">
      <c r="B857" s="7"/>
      <c r="C857" s="7"/>
      <c r="D857" s="7"/>
      <c r="E857" s="8"/>
      <c r="F857" s="7"/>
      <c r="G857" s="7"/>
    </row>
    <row r="858" spans="2:7" x14ac:dyDescent="0.45">
      <c r="B858" s="7"/>
      <c r="C858" s="7"/>
      <c r="D858" s="7"/>
      <c r="E858" s="8"/>
      <c r="F858" s="7"/>
      <c r="G858" s="7"/>
    </row>
    <row r="859" spans="2:7" x14ac:dyDescent="0.45">
      <c r="B859" s="7"/>
      <c r="C859" s="7"/>
      <c r="D859" s="7"/>
      <c r="E859" s="8"/>
      <c r="F859" s="7"/>
      <c r="G859" s="7"/>
    </row>
    <row r="860" spans="2:7" x14ac:dyDescent="0.45">
      <c r="B860" s="7"/>
      <c r="C860" s="7"/>
      <c r="D860" s="7"/>
      <c r="E860" s="8"/>
      <c r="F860" s="7"/>
      <c r="G860" s="7"/>
    </row>
    <row r="861" spans="2:7" x14ac:dyDescent="0.45">
      <c r="B861" s="7"/>
      <c r="C861" s="7"/>
      <c r="D861" s="7"/>
      <c r="E861" s="8"/>
      <c r="F861" s="7"/>
      <c r="G861" s="7"/>
    </row>
    <row r="862" spans="2:7" x14ac:dyDescent="0.45">
      <c r="B862" s="7"/>
      <c r="C862" s="7"/>
      <c r="D862" s="7"/>
      <c r="E862" s="8"/>
      <c r="F862" s="7"/>
      <c r="G862" s="7"/>
    </row>
    <row r="863" spans="2:7" x14ac:dyDescent="0.45">
      <c r="B863" s="7"/>
      <c r="C863" s="7"/>
      <c r="D863" s="7"/>
      <c r="E863" s="8"/>
      <c r="F863" s="7"/>
      <c r="G863" s="7"/>
    </row>
    <row r="864" spans="2:7" x14ac:dyDescent="0.45">
      <c r="B864" s="7"/>
      <c r="C864" s="7"/>
      <c r="D864" s="7"/>
      <c r="E864" s="8"/>
      <c r="F864" s="7"/>
      <c r="G864" s="7"/>
    </row>
    <row r="865" spans="2:7" x14ac:dyDescent="0.45">
      <c r="B865" s="7"/>
      <c r="C865" s="7"/>
      <c r="D865" s="7"/>
      <c r="E865" s="8"/>
      <c r="F865" s="7"/>
      <c r="G865" s="7"/>
    </row>
    <row r="866" spans="2:7" x14ac:dyDescent="0.45">
      <c r="B866" s="7"/>
      <c r="C866" s="7"/>
      <c r="D866" s="7"/>
      <c r="E866" s="8"/>
      <c r="F866" s="7"/>
      <c r="G866" s="7"/>
    </row>
    <row r="867" spans="2:7" x14ac:dyDescent="0.45">
      <c r="B867" s="7"/>
      <c r="C867" s="7"/>
      <c r="D867" s="7"/>
      <c r="E867" s="8"/>
      <c r="F867" s="7"/>
      <c r="G867" s="7"/>
    </row>
    <row r="868" spans="2:7" x14ac:dyDescent="0.45">
      <c r="B868" s="7"/>
      <c r="C868" s="7"/>
      <c r="D868" s="7"/>
      <c r="E868" s="8"/>
      <c r="F868" s="7"/>
      <c r="G868" s="7"/>
    </row>
    <row r="869" spans="2:7" x14ac:dyDescent="0.45">
      <c r="B869" s="7"/>
      <c r="C869" s="7"/>
      <c r="D869" s="7"/>
      <c r="E869" s="8"/>
      <c r="F869" s="7"/>
      <c r="G869" s="7"/>
    </row>
    <row r="870" spans="2:7" x14ac:dyDescent="0.45">
      <c r="B870" s="7"/>
      <c r="C870" s="7"/>
      <c r="D870" s="7"/>
      <c r="E870" s="8"/>
      <c r="F870" s="7"/>
      <c r="G870" s="7"/>
    </row>
    <row r="871" spans="2:7" x14ac:dyDescent="0.45">
      <c r="B871" s="7"/>
      <c r="C871" s="7"/>
      <c r="D871" s="7"/>
      <c r="E871" s="8"/>
      <c r="F871" s="7"/>
      <c r="G871" s="7"/>
    </row>
    <row r="872" spans="2:7" x14ac:dyDescent="0.45">
      <c r="B872" s="7"/>
      <c r="C872" s="7"/>
      <c r="D872" s="7"/>
      <c r="E872" s="8"/>
      <c r="F872" s="7"/>
      <c r="G872" s="7"/>
    </row>
    <row r="873" spans="2:7" x14ac:dyDescent="0.45">
      <c r="B873" s="7"/>
      <c r="C873" s="7"/>
      <c r="D873" s="7"/>
      <c r="E873" s="8"/>
      <c r="F873" s="7"/>
      <c r="G873" s="7"/>
    </row>
    <row r="874" spans="2:7" x14ac:dyDescent="0.45">
      <c r="B874" s="7"/>
      <c r="C874" s="7"/>
      <c r="D874" s="7"/>
      <c r="E874" s="8"/>
      <c r="F874" s="7"/>
      <c r="G874" s="7"/>
    </row>
    <row r="875" spans="2:7" x14ac:dyDescent="0.45">
      <c r="B875" s="7"/>
      <c r="C875" s="7"/>
      <c r="D875" s="7"/>
      <c r="E875" s="8"/>
      <c r="F875" s="7"/>
      <c r="G875" s="7"/>
    </row>
    <row r="876" spans="2:7" x14ac:dyDescent="0.45">
      <c r="B876" s="7"/>
      <c r="C876" s="7"/>
      <c r="D876" s="7"/>
      <c r="E876" s="8"/>
      <c r="F876" s="7"/>
      <c r="G876" s="7"/>
    </row>
    <row r="877" spans="2:7" x14ac:dyDescent="0.45">
      <c r="B877" s="7"/>
      <c r="C877" s="7"/>
      <c r="D877" s="7"/>
      <c r="E877" s="8"/>
      <c r="F877" s="7"/>
      <c r="G877" s="7"/>
    </row>
    <row r="878" spans="2:7" x14ac:dyDescent="0.45">
      <c r="B878" s="7"/>
      <c r="C878" s="7"/>
      <c r="D878" s="7"/>
      <c r="E878" s="8"/>
      <c r="F878" s="7"/>
      <c r="G878" s="7"/>
    </row>
    <row r="879" spans="2:7" x14ac:dyDescent="0.45">
      <c r="B879" s="7"/>
      <c r="C879" s="7"/>
      <c r="D879" s="7"/>
      <c r="E879" s="8"/>
      <c r="F879" s="7"/>
      <c r="G879" s="7"/>
    </row>
    <row r="880" spans="2:7" x14ac:dyDescent="0.45">
      <c r="B880" s="7"/>
      <c r="C880" s="7"/>
      <c r="D880" s="7"/>
      <c r="E880" s="8"/>
      <c r="F880" s="7"/>
      <c r="G880" s="7"/>
    </row>
    <row r="881" spans="2:7" x14ac:dyDescent="0.45">
      <c r="B881" s="7"/>
      <c r="C881" s="7"/>
      <c r="D881" s="7"/>
      <c r="E881" s="8"/>
      <c r="F881" s="7"/>
      <c r="G881" s="7"/>
    </row>
    <row r="882" spans="2:7" x14ac:dyDescent="0.45">
      <c r="B882" s="7"/>
      <c r="C882" s="7"/>
      <c r="D882" s="7"/>
      <c r="E882" s="8"/>
      <c r="F882" s="7"/>
      <c r="G882" s="7"/>
    </row>
    <row r="883" spans="2:7" x14ac:dyDescent="0.45">
      <c r="B883" s="7"/>
      <c r="C883" s="7"/>
      <c r="D883" s="7"/>
      <c r="E883" s="8"/>
      <c r="F883" s="7"/>
      <c r="G883" s="7"/>
    </row>
    <row r="884" spans="2:7" x14ac:dyDescent="0.45">
      <c r="B884" s="7"/>
      <c r="C884" s="7"/>
      <c r="D884" s="7"/>
      <c r="E884" s="8"/>
      <c r="F884" s="7"/>
      <c r="G884" s="7"/>
    </row>
    <row r="885" spans="2:7" x14ac:dyDescent="0.45">
      <c r="B885" s="7"/>
      <c r="C885" s="7"/>
      <c r="D885" s="7"/>
      <c r="E885" s="8"/>
      <c r="F885" s="7"/>
      <c r="G885" s="7"/>
    </row>
    <row r="886" spans="2:7" x14ac:dyDescent="0.45">
      <c r="B886" s="7"/>
      <c r="C886" s="7"/>
      <c r="D886" s="7"/>
      <c r="E886" s="8"/>
      <c r="F886" s="7"/>
      <c r="G886" s="7"/>
    </row>
    <row r="887" spans="2:7" x14ac:dyDescent="0.45">
      <c r="B887" s="7"/>
      <c r="C887" s="7"/>
      <c r="D887" s="7"/>
      <c r="E887" s="8"/>
      <c r="F887" s="7"/>
      <c r="G887" s="7"/>
    </row>
    <row r="888" spans="2:7" x14ac:dyDescent="0.45">
      <c r="B888" s="7"/>
      <c r="C888" s="7"/>
      <c r="D888" s="7"/>
      <c r="E888" s="8"/>
      <c r="F888" s="7"/>
      <c r="G888" s="7"/>
    </row>
    <row r="889" spans="2:7" x14ac:dyDescent="0.45">
      <c r="B889" s="7"/>
      <c r="C889" s="7"/>
      <c r="D889" s="7"/>
      <c r="E889" s="8"/>
      <c r="F889" s="7"/>
      <c r="G889" s="7"/>
    </row>
    <row r="890" spans="2:7" x14ac:dyDescent="0.45">
      <c r="B890" s="7"/>
      <c r="C890" s="7"/>
      <c r="D890" s="7"/>
      <c r="E890" s="8"/>
      <c r="F890" s="7"/>
      <c r="G890" s="7"/>
    </row>
    <row r="891" spans="2:7" x14ac:dyDescent="0.45">
      <c r="B891" s="7"/>
      <c r="C891" s="7"/>
      <c r="D891" s="7"/>
      <c r="E891" s="8"/>
      <c r="F891" s="7"/>
      <c r="G891" s="7"/>
    </row>
    <row r="892" spans="2:7" x14ac:dyDescent="0.45">
      <c r="B892" s="7"/>
      <c r="C892" s="7"/>
      <c r="D892" s="7"/>
      <c r="E892" s="8"/>
      <c r="F892" s="7"/>
      <c r="G892" s="7"/>
    </row>
    <row r="893" spans="2:7" x14ac:dyDescent="0.45">
      <c r="B893" s="7"/>
      <c r="C893" s="7"/>
      <c r="D893" s="7"/>
      <c r="E893" s="8"/>
      <c r="F893" s="7"/>
      <c r="G893" s="7"/>
    </row>
    <row r="894" spans="2:7" x14ac:dyDescent="0.45">
      <c r="B894" s="7"/>
      <c r="C894" s="7"/>
      <c r="D894" s="7"/>
      <c r="E894" s="8"/>
      <c r="F894" s="7"/>
      <c r="G894" s="7"/>
    </row>
    <row r="895" spans="2:7" x14ac:dyDescent="0.45">
      <c r="B895" s="7"/>
      <c r="C895" s="7"/>
      <c r="D895" s="7"/>
      <c r="E895" s="8"/>
      <c r="F895" s="7"/>
      <c r="G895" s="7"/>
    </row>
    <row r="896" spans="2:7" x14ac:dyDescent="0.45">
      <c r="B896" s="7"/>
      <c r="C896" s="7"/>
      <c r="D896" s="7"/>
      <c r="E896" s="8"/>
      <c r="F896" s="7"/>
      <c r="G896" s="7"/>
    </row>
    <row r="897" spans="2:7" x14ac:dyDescent="0.45">
      <c r="B897" s="7"/>
      <c r="C897" s="7"/>
      <c r="D897" s="7"/>
      <c r="E897" s="8"/>
      <c r="F897" s="7"/>
      <c r="G897" s="7"/>
    </row>
    <row r="898" spans="2:7" x14ac:dyDescent="0.45">
      <c r="B898" s="7"/>
      <c r="C898" s="7"/>
      <c r="D898" s="7"/>
      <c r="E898" s="8"/>
      <c r="F898" s="7"/>
      <c r="G898" s="7"/>
    </row>
    <row r="899" spans="2:7" x14ac:dyDescent="0.45">
      <c r="B899" s="7"/>
      <c r="C899" s="7"/>
      <c r="D899" s="7"/>
      <c r="E899" s="8"/>
      <c r="F899" s="7"/>
      <c r="G899" s="7"/>
    </row>
    <row r="900" spans="2:7" x14ac:dyDescent="0.45">
      <c r="B900" s="7"/>
      <c r="C900" s="7"/>
      <c r="D900" s="7"/>
      <c r="E900" s="8"/>
      <c r="F900" s="7"/>
      <c r="G900" s="7"/>
    </row>
    <row r="901" spans="2:7" x14ac:dyDescent="0.45">
      <c r="B901" s="7"/>
      <c r="C901" s="7"/>
      <c r="D901" s="7"/>
      <c r="E901" s="8"/>
      <c r="F901" s="7"/>
      <c r="G901" s="7"/>
    </row>
    <row r="902" spans="2:7" x14ac:dyDescent="0.45">
      <c r="B902" s="7"/>
      <c r="C902" s="7"/>
      <c r="D902" s="7"/>
      <c r="E902" s="8"/>
      <c r="F902" s="7"/>
      <c r="G902" s="7"/>
    </row>
    <row r="903" spans="2:7" x14ac:dyDescent="0.45">
      <c r="B903" s="7"/>
      <c r="C903" s="7"/>
      <c r="D903" s="7"/>
      <c r="E903" s="8"/>
      <c r="F903" s="7"/>
      <c r="G903" s="7"/>
    </row>
    <row r="904" spans="2:7" x14ac:dyDescent="0.45">
      <c r="B904" s="7"/>
      <c r="C904" s="7"/>
      <c r="D904" s="7"/>
      <c r="E904" s="8"/>
      <c r="F904" s="7"/>
      <c r="G904" s="7"/>
    </row>
    <row r="905" spans="2:7" x14ac:dyDescent="0.45">
      <c r="B905" s="7"/>
      <c r="C905" s="7"/>
      <c r="D905" s="7"/>
      <c r="E905" s="8"/>
      <c r="F905" s="7"/>
      <c r="G905" s="7"/>
    </row>
    <row r="906" spans="2:7" x14ac:dyDescent="0.45">
      <c r="B906" s="7"/>
      <c r="C906" s="7"/>
      <c r="D906" s="7"/>
      <c r="E906" s="8"/>
      <c r="F906" s="7"/>
      <c r="G906" s="7"/>
    </row>
    <row r="907" spans="2:7" x14ac:dyDescent="0.45">
      <c r="B907" s="7"/>
      <c r="C907" s="7"/>
      <c r="D907" s="7"/>
      <c r="E907" s="8"/>
      <c r="F907" s="7"/>
      <c r="G907" s="7"/>
    </row>
    <row r="908" spans="2:7" x14ac:dyDescent="0.45">
      <c r="B908" s="7"/>
      <c r="C908" s="7"/>
      <c r="D908" s="7"/>
      <c r="E908" s="8"/>
      <c r="F908" s="7"/>
      <c r="G908" s="7"/>
    </row>
    <row r="909" spans="2:7" x14ac:dyDescent="0.45">
      <c r="B909" s="7"/>
      <c r="C909" s="7"/>
      <c r="D909" s="7"/>
      <c r="E909" s="8"/>
      <c r="F909" s="7"/>
      <c r="G909" s="7"/>
    </row>
    <row r="910" spans="2:7" x14ac:dyDescent="0.45">
      <c r="B910" s="7"/>
      <c r="C910" s="7"/>
      <c r="D910" s="7"/>
      <c r="E910" s="8"/>
      <c r="F910" s="7"/>
      <c r="G910" s="7"/>
    </row>
    <row r="911" spans="2:7" x14ac:dyDescent="0.45">
      <c r="B911" s="7"/>
      <c r="C911" s="7"/>
      <c r="D911" s="7"/>
      <c r="E911" s="8"/>
      <c r="F911" s="7"/>
      <c r="G911" s="7"/>
    </row>
    <row r="912" spans="2:7" x14ac:dyDescent="0.45">
      <c r="B912" s="7"/>
      <c r="C912" s="7"/>
      <c r="D912" s="7"/>
      <c r="E912" s="8"/>
      <c r="F912" s="7"/>
      <c r="G912" s="7"/>
    </row>
    <row r="913" spans="2:7" x14ac:dyDescent="0.45">
      <c r="B913" s="7"/>
      <c r="C913" s="7"/>
      <c r="D913" s="7"/>
      <c r="E913" s="8"/>
      <c r="F913" s="7"/>
      <c r="G913" s="7"/>
    </row>
    <row r="914" spans="2:7" x14ac:dyDescent="0.45">
      <c r="B914" s="7"/>
      <c r="C914" s="7"/>
      <c r="D914" s="7"/>
      <c r="E914" s="8"/>
      <c r="F914" s="7"/>
      <c r="G914" s="7"/>
    </row>
    <row r="915" spans="2:7" x14ac:dyDescent="0.45">
      <c r="B915" s="7"/>
      <c r="C915" s="7"/>
      <c r="D915" s="7"/>
      <c r="E915" s="8"/>
      <c r="F915" s="7"/>
      <c r="G915" s="7"/>
    </row>
    <row r="916" spans="2:7" x14ac:dyDescent="0.45">
      <c r="B916" s="7"/>
      <c r="C916" s="7"/>
      <c r="D916" s="7"/>
      <c r="E916" s="8"/>
      <c r="F916" s="7"/>
      <c r="G916" s="7"/>
    </row>
    <row r="917" spans="2:7" x14ac:dyDescent="0.45">
      <c r="B917" s="7"/>
      <c r="C917" s="7"/>
      <c r="D917" s="7"/>
      <c r="E917" s="8"/>
      <c r="F917" s="7"/>
      <c r="G917" s="7"/>
    </row>
    <row r="918" spans="2:7" x14ac:dyDescent="0.45">
      <c r="B918" s="7"/>
      <c r="C918" s="7"/>
      <c r="D918" s="7"/>
      <c r="E918" s="8"/>
      <c r="F918" s="7"/>
      <c r="G918" s="7"/>
    </row>
    <row r="919" spans="2:7" x14ac:dyDescent="0.45">
      <c r="B919" s="7"/>
      <c r="C919" s="7"/>
      <c r="D919" s="7"/>
      <c r="E919" s="8"/>
      <c r="F919" s="7"/>
      <c r="G919" s="7"/>
    </row>
    <row r="920" spans="2:7" x14ac:dyDescent="0.45">
      <c r="B920" s="7"/>
      <c r="C920" s="7"/>
      <c r="D920" s="7"/>
      <c r="E920" s="8"/>
      <c r="F920" s="7"/>
      <c r="G920" s="7"/>
    </row>
    <row r="921" spans="2:7" x14ac:dyDescent="0.45">
      <c r="B921" s="7"/>
      <c r="C921" s="7"/>
      <c r="D921" s="7"/>
      <c r="E921" s="8"/>
      <c r="F921" s="7"/>
      <c r="G921" s="7"/>
    </row>
    <row r="922" spans="2:7" x14ac:dyDescent="0.45">
      <c r="B922" s="7"/>
      <c r="C922" s="7"/>
      <c r="D922" s="7"/>
      <c r="E922" s="8"/>
      <c r="F922" s="7"/>
      <c r="G922" s="7"/>
    </row>
    <row r="923" spans="2:7" x14ac:dyDescent="0.45">
      <c r="B923" s="7"/>
      <c r="C923" s="7"/>
      <c r="D923" s="7"/>
      <c r="E923" s="8"/>
      <c r="F923" s="7"/>
      <c r="G923" s="7"/>
    </row>
    <row r="924" spans="2:7" x14ac:dyDescent="0.45">
      <c r="B924" s="7"/>
      <c r="C924" s="7"/>
      <c r="D924" s="7"/>
      <c r="E924" s="8"/>
      <c r="F924" s="7"/>
      <c r="G924" s="7"/>
    </row>
    <row r="925" spans="2:7" x14ac:dyDescent="0.45">
      <c r="B925" s="7"/>
      <c r="C925" s="7"/>
      <c r="D925" s="7"/>
      <c r="E925" s="8"/>
      <c r="F925" s="7"/>
      <c r="G925" s="7"/>
    </row>
    <row r="926" spans="2:7" x14ac:dyDescent="0.45">
      <c r="B926" s="7"/>
      <c r="C926" s="7"/>
      <c r="D926" s="7"/>
      <c r="E926" s="8"/>
      <c r="F926" s="7"/>
      <c r="G926" s="7"/>
    </row>
    <row r="927" spans="2:7" x14ac:dyDescent="0.45">
      <c r="B927" s="7"/>
      <c r="C927" s="7"/>
      <c r="D927" s="7"/>
      <c r="E927" s="8"/>
      <c r="F927" s="7"/>
      <c r="G927" s="7"/>
    </row>
    <row r="928" spans="2:7" x14ac:dyDescent="0.45">
      <c r="B928" s="7"/>
      <c r="C928" s="7"/>
      <c r="D928" s="7"/>
      <c r="E928" s="8"/>
      <c r="F928" s="7"/>
      <c r="G928" s="7"/>
    </row>
    <row r="929" spans="2:7" x14ac:dyDescent="0.45">
      <c r="B929" s="7"/>
      <c r="C929" s="7"/>
      <c r="D929" s="7"/>
      <c r="E929" s="8"/>
      <c r="F929" s="7"/>
      <c r="G929" s="7"/>
    </row>
    <row r="930" spans="2:7" x14ac:dyDescent="0.45">
      <c r="B930" s="7"/>
      <c r="C930" s="7"/>
      <c r="D930" s="7"/>
      <c r="E930" s="8"/>
      <c r="F930" s="7"/>
      <c r="G930" s="7"/>
    </row>
    <row r="931" spans="2:7" x14ac:dyDescent="0.45">
      <c r="B931" s="7"/>
      <c r="C931" s="7"/>
      <c r="D931" s="7"/>
      <c r="E931" s="8"/>
      <c r="F931" s="7"/>
      <c r="G931" s="7"/>
    </row>
    <row r="932" spans="2:7" x14ac:dyDescent="0.45">
      <c r="B932" s="7"/>
      <c r="C932" s="7"/>
      <c r="D932" s="7"/>
      <c r="E932" s="8"/>
      <c r="F932" s="7"/>
      <c r="G932" s="7"/>
    </row>
    <row r="933" spans="2:7" x14ac:dyDescent="0.45">
      <c r="B933" s="7"/>
      <c r="C933" s="7"/>
      <c r="D933" s="7"/>
      <c r="E933" s="8"/>
      <c r="F933" s="7"/>
      <c r="G933" s="7"/>
    </row>
    <row r="934" spans="2:7" x14ac:dyDescent="0.45">
      <c r="B934" s="7"/>
      <c r="C934" s="7"/>
      <c r="D934" s="7"/>
      <c r="E934" s="8"/>
      <c r="F934" s="7"/>
      <c r="G934" s="7"/>
    </row>
    <row r="935" spans="2:7" x14ac:dyDescent="0.45">
      <c r="B935" s="7"/>
      <c r="C935" s="7"/>
      <c r="D935" s="7"/>
      <c r="E935" s="8"/>
      <c r="F935" s="7"/>
      <c r="G935" s="7"/>
    </row>
    <row r="936" spans="2:7" x14ac:dyDescent="0.45">
      <c r="B936" s="7"/>
      <c r="C936" s="7"/>
      <c r="D936" s="7"/>
      <c r="E936" s="8"/>
      <c r="F936" s="7"/>
      <c r="G936" s="7"/>
    </row>
    <row r="937" spans="2:7" x14ac:dyDescent="0.45">
      <c r="B937" s="7"/>
      <c r="C937" s="7"/>
      <c r="D937" s="7"/>
      <c r="E937" s="8"/>
      <c r="F937" s="7"/>
      <c r="G937" s="7"/>
    </row>
    <row r="938" spans="2:7" x14ac:dyDescent="0.45">
      <c r="B938" s="7"/>
      <c r="C938" s="7"/>
      <c r="D938" s="7"/>
      <c r="E938" s="8"/>
      <c r="F938" s="7"/>
      <c r="G938" s="7"/>
    </row>
    <row r="939" spans="2:7" x14ac:dyDescent="0.45">
      <c r="B939" s="7"/>
      <c r="C939" s="7"/>
      <c r="D939" s="7"/>
      <c r="E939" s="8"/>
      <c r="F939" s="7"/>
      <c r="G939" s="7"/>
    </row>
    <row r="940" spans="2:7" x14ac:dyDescent="0.45">
      <c r="B940" s="7"/>
      <c r="C940" s="7"/>
      <c r="D940" s="7"/>
      <c r="E940" s="8"/>
      <c r="F940" s="7"/>
      <c r="G940" s="7"/>
    </row>
    <row r="941" spans="2:7" x14ac:dyDescent="0.45">
      <c r="B941" s="7"/>
      <c r="C941" s="7"/>
      <c r="D941" s="7"/>
      <c r="E941" s="8"/>
      <c r="F941" s="7"/>
      <c r="G941" s="7"/>
    </row>
    <row r="942" spans="2:7" x14ac:dyDescent="0.45">
      <c r="B942" s="7"/>
      <c r="C942" s="7"/>
      <c r="D942" s="7"/>
      <c r="E942" s="8"/>
      <c r="F942" s="7"/>
      <c r="G942" s="7"/>
    </row>
    <row r="943" spans="2:7" x14ac:dyDescent="0.45">
      <c r="B943" s="7"/>
      <c r="C943" s="7"/>
      <c r="D943" s="7"/>
      <c r="E943" s="8"/>
      <c r="F943" s="7"/>
      <c r="G943" s="7"/>
    </row>
    <row r="944" spans="2:7" x14ac:dyDescent="0.45">
      <c r="B944" s="7"/>
      <c r="C944" s="7"/>
      <c r="D944" s="7"/>
      <c r="E944" s="8"/>
      <c r="F944" s="7"/>
      <c r="G944" s="7"/>
    </row>
    <row r="945" spans="2:7" x14ac:dyDescent="0.45">
      <c r="B945" s="7"/>
      <c r="C945" s="7"/>
      <c r="D945" s="7"/>
      <c r="E945" s="8"/>
      <c r="F945" s="7"/>
      <c r="G945" s="7"/>
    </row>
    <row r="946" spans="2:7" x14ac:dyDescent="0.45">
      <c r="B946" s="7"/>
      <c r="C946" s="7"/>
      <c r="D946" s="7"/>
      <c r="E946" s="8"/>
      <c r="F946" s="7"/>
      <c r="G946" s="7"/>
    </row>
    <row r="947" spans="2:7" x14ac:dyDescent="0.45">
      <c r="B947" s="7"/>
      <c r="C947" s="7"/>
      <c r="D947" s="7"/>
      <c r="E947" s="8"/>
      <c r="F947" s="7"/>
      <c r="G947" s="7"/>
    </row>
    <row r="948" spans="2:7" x14ac:dyDescent="0.45">
      <c r="B948" s="7"/>
      <c r="C948" s="7"/>
      <c r="D948" s="7"/>
      <c r="E948" s="8"/>
      <c r="F948" s="7"/>
      <c r="G948" s="7"/>
    </row>
    <row r="949" spans="2:7" x14ac:dyDescent="0.45">
      <c r="B949" s="7"/>
      <c r="C949" s="7"/>
      <c r="D949" s="7"/>
      <c r="E949" s="8"/>
      <c r="F949" s="7"/>
      <c r="G949" s="7"/>
    </row>
    <row r="950" spans="2:7" x14ac:dyDescent="0.45">
      <c r="B950" s="7"/>
      <c r="C950" s="7"/>
      <c r="D950" s="7"/>
      <c r="E950" s="8"/>
      <c r="F950" s="7"/>
      <c r="G950" s="7"/>
    </row>
    <row r="951" spans="2:7" x14ac:dyDescent="0.45">
      <c r="B951" s="7"/>
      <c r="C951" s="7"/>
      <c r="D951" s="7"/>
      <c r="E951" s="8"/>
      <c r="F951" s="7"/>
      <c r="G951" s="7"/>
    </row>
    <row r="952" spans="2:7" x14ac:dyDescent="0.45">
      <c r="B952" s="7"/>
      <c r="C952" s="7"/>
      <c r="D952" s="7"/>
      <c r="E952" s="8"/>
      <c r="F952" s="7"/>
      <c r="G952" s="7"/>
    </row>
    <row r="953" spans="2:7" x14ac:dyDescent="0.45">
      <c r="B953" s="7"/>
      <c r="C953" s="7"/>
      <c r="D953" s="7"/>
      <c r="E953" s="8"/>
      <c r="F953" s="7"/>
      <c r="G953" s="7"/>
    </row>
    <row r="954" spans="2:7" x14ac:dyDescent="0.45">
      <c r="B954" s="7"/>
      <c r="C954" s="7"/>
      <c r="D954" s="7"/>
      <c r="E954" s="8"/>
      <c r="F954" s="7"/>
      <c r="G954" s="7"/>
    </row>
    <row r="955" spans="2:7" x14ac:dyDescent="0.45">
      <c r="B955" s="7"/>
      <c r="C955" s="7"/>
      <c r="D955" s="7"/>
      <c r="E955" s="8"/>
      <c r="F955" s="7"/>
      <c r="G955" s="7"/>
    </row>
    <row r="956" spans="2:7" x14ac:dyDescent="0.45">
      <c r="B956" s="7"/>
      <c r="C956" s="7"/>
      <c r="D956" s="7"/>
      <c r="E956" s="8"/>
      <c r="F956" s="7"/>
      <c r="G956" s="7"/>
    </row>
    <row r="957" spans="2:7" x14ac:dyDescent="0.45">
      <c r="B957" s="7"/>
      <c r="C957" s="7"/>
      <c r="D957" s="7"/>
      <c r="E957" s="8"/>
      <c r="F957" s="7"/>
      <c r="G957" s="7"/>
    </row>
    <row r="958" spans="2:7" x14ac:dyDescent="0.45">
      <c r="B958" s="7"/>
      <c r="C958" s="7"/>
      <c r="D958" s="7"/>
      <c r="E958" s="8"/>
      <c r="F958" s="7"/>
      <c r="G958" s="7"/>
    </row>
    <row r="959" spans="2:7" x14ac:dyDescent="0.45">
      <c r="B959" s="7"/>
      <c r="C959" s="7"/>
      <c r="D959" s="7"/>
      <c r="E959" s="8"/>
      <c r="F959" s="7"/>
      <c r="G959" s="7"/>
    </row>
    <row r="960" spans="2:7" x14ac:dyDescent="0.45">
      <c r="B960" s="7"/>
      <c r="C960" s="7"/>
      <c r="D960" s="7"/>
      <c r="E960" s="8"/>
      <c r="F960" s="7"/>
      <c r="G960" s="7"/>
    </row>
    <row r="961" spans="2:7" x14ac:dyDescent="0.45">
      <c r="B961" s="7"/>
      <c r="C961" s="7"/>
      <c r="D961" s="7"/>
      <c r="E961" s="8"/>
      <c r="F961" s="7"/>
      <c r="G961" s="7"/>
    </row>
    <row r="962" spans="2:7" x14ac:dyDescent="0.45">
      <c r="B962" s="7"/>
      <c r="C962" s="7"/>
      <c r="D962" s="7"/>
      <c r="E962" s="8"/>
      <c r="F962" s="7"/>
      <c r="G962" s="7"/>
    </row>
    <row r="963" spans="2:7" x14ac:dyDescent="0.45">
      <c r="B963" s="7"/>
      <c r="C963" s="7"/>
      <c r="D963" s="7"/>
      <c r="E963" s="8"/>
      <c r="F963" s="7"/>
      <c r="G963" s="7"/>
    </row>
    <row r="964" spans="2:7" x14ac:dyDescent="0.45">
      <c r="B964" s="7"/>
      <c r="C964" s="7"/>
      <c r="D964" s="7"/>
      <c r="E964" s="8"/>
      <c r="F964" s="7"/>
      <c r="G964" s="7"/>
    </row>
    <row r="965" spans="2:7" x14ac:dyDescent="0.45">
      <c r="B965" s="7"/>
      <c r="C965" s="7"/>
      <c r="D965" s="7"/>
      <c r="E965" s="8"/>
      <c r="F965" s="7"/>
      <c r="G965" s="7"/>
    </row>
    <row r="966" spans="2:7" x14ac:dyDescent="0.45">
      <c r="B966" s="7"/>
      <c r="C966" s="7"/>
      <c r="D966" s="7"/>
      <c r="E966" s="8"/>
      <c r="F966" s="7"/>
      <c r="G966" s="7"/>
    </row>
    <row r="967" spans="2:7" x14ac:dyDescent="0.45">
      <c r="B967" s="7"/>
      <c r="C967" s="7"/>
      <c r="D967" s="7"/>
      <c r="E967" s="8"/>
      <c r="F967" s="7"/>
      <c r="G967" s="7"/>
    </row>
    <row r="968" spans="2:7" x14ac:dyDescent="0.45">
      <c r="B968" s="7"/>
      <c r="C968" s="7"/>
      <c r="D968" s="7"/>
      <c r="E968" s="8"/>
      <c r="F968" s="7"/>
      <c r="G968" s="7"/>
    </row>
    <row r="969" spans="2:7" x14ac:dyDescent="0.45">
      <c r="B969" s="7"/>
      <c r="C969" s="7"/>
      <c r="D969" s="7"/>
      <c r="E969" s="8"/>
      <c r="F969" s="7"/>
      <c r="G969" s="7"/>
    </row>
    <row r="970" spans="2:7" x14ac:dyDescent="0.45">
      <c r="B970" s="7"/>
      <c r="C970" s="7"/>
      <c r="D970" s="7"/>
      <c r="E970" s="8"/>
      <c r="F970" s="7"/>
      <c r="G970" s="7"/>
    </row>
    <row r="971" spans="2:7" x14ac:dyDescent="0.45">
      <c r="B971" s="7"/>
      <c r="C971" s="7"/>
      <c r="D971" s="7"/>
      <c r="E971" s="8"/>
      <c r="F971" s="7"/>
      <c r="G971" s="7"/>
    </row>
    <row r="972" spans="2:7" x14ac:dyDescent="0.45">
      <c r="B972" s="7"/>
      <c r="C972" s="7"/>
      <c r="D972" s="7"/>
      <c r="E972" s="8"/>
      <c r="F972" s="7"/>
      <c r="G972" s="7"/>
    </row>
    <row r="973" spans="2:7" x14ac:dyDescent="0.45">
      <c r="B973" s="7"/>
      <c r="C973" s="7"/>
      <c r="D973" s="7"/>
      <c r="E973" s="8"/>
      <c r="F973" s="7"/>
      <c r="G973" s="7"/>
    </row>
    <row r="974" spans="2:7" x14ac:dyDescent="0.45">
      <c r="B974" s="7"/>
      <c r="C974" s="7"/>
      <c r="D974" s="7"/>
      <c r="E974" s="8"/>
      <c r="F974" s="7"/>
      <c r="G974" s="7"/>
    </row>
    <row r="975" spans="2:7" x14ac:dyDescent="0.45">
      <c r="B975" s="7"/>
      <c r="C975" s="7"/>
      <c r="D975" s="7"/>
      <c r="E975" s="8"/>
      <c r="F975" s="7"/>
      <c r="G975" s="7"/>
    </row>
    <row r="976" spans="2:7" x14ac:dyDescent="0.45">
      <c r="B976" s="7"/>
      <c r="C976" s="7"/>
      <c r="D976" s="7"/>
      <c r="E976" s="8"/>
      <c r="F976" s="7"/>
      <c r="G976" s="7"/>
    </row>
    <row r="977" spans="2:7" x14ac:dyDescent="0.45">
      <c r="B977" s="7"/>
      <c r="C977" s="7"/>
      <c r="D977" s="7"/>
      <c r="E977" s="8"/>
      <c r="F977" s="7"/>
      <c r="G977" s="7"/>
    </row>
    <row r="978" spans="2:7" x14ac:dyDescent="0.45">
      <c r="B978" s="7"/>
      <c r="C978" s="7"/>
      <c r="D978" s="7"/>
      <c r="E978" s="8"/>
      <c r="F978" s="7"/>
      <c r="G978" s="7"/>
    </row>
    <row r="979" spans="2:7" x14ac:dyDescent="0.45">
      <c r="B979" s="7"/>
      <c r="C979" s="7"/>
      <c r="D979" s="7"/>
      <c r="E979" s="8"/>
      <c r="F979" s="7"/>
      <c r="G979" s="7"/>
    </row>
    <row r="980" spans="2:7" x14ac:dyDescent="0.45">
      <c r="B980" s="7"/>
      <c r="C980" s="7"/>
      <c r="D980" s="7"/>
      <c r="E980" s="8"/>
      <c r="F980" s="7"/>
      <c r="G980" s="7"/>
    </row>
    <row r="981" spans="2:7" x14ac:dyDescent="0.45">
      <c r="B981" s="7"/>
      <c r="C981" s="7"/>
      <c r="D981" s="7"/>
      <c r="E981" s="8"/>
      <c r="F981" s="7"/>
      <c r="G981" s="7"/>
    </row>
    <row r="982" spans="2:7" x14ac:dyDescent="0.45">
      <c r="B982" s="7"/>
      <c r="C982" s="7"/>
      <c r="D982" s="7"/>
      <c r="E982" s="8"/>
      <c r="F982" s="7"/>
      <c r="G982" s="7"/>
    </row>
    <row r="983" spans="2:7" x14ac:dyDescent="0.45">
      <c r="B983" s="7"/>
      <c r="C983" s="7"/>
      <c r="D983" s="7"/>
      <c r="E983" s="8"/>
      <c r="F983" s="7"/>
      <c r="G983" s="7"/>
    </row>
    <row r="984" spans="2:7" x14ac:dyDescent="0.45">
      <c r="B984" s="7"/>
      <c r="C984" s="7"/>
      <c r="D984" s="7"/>
      <c r="E984" s="8"/>
      <c r="F984" s="7"/>
      <c r="G984" s="7"/>
    </row>
    <row r="985" spans="2:7" x14ac:dyDescent="0.45">
      <c r="B985" s="7"/>
      <c r="C985" s="7"/>
      <c r="D985" s="7"/>
      <c r="E985" s="8"/>
      <c r="F985" s="7"/>
      <c r="G985" s="7"/>
    </row>
    <row r="986" spans="2:7" x14ac:dyDescent="0.45">
      <c r="B986" s="7"/>
      <c r="C986" s="7"/>
      <c r="D986" s="7"/>
      <c r="E986" s="8"/>
      <c r="F986" s="7"/>
      <c r="G986" s="7"/>
    </row>
    <row r="987" spans="2:7" x14ac:dyDescent="0.45">
      <c r="B987" s="7"/>
      <c r="C987" s="7"/>
      <c r="D987" s="7"/>
      <c r="E987" s="8"/>
      <c r="F987" s="7"/>
      <c r="G987" s="7"/>
    </row>
    <row r="988" spans="2:7" x14ac:dyDescent="0.45">
      <c r="B988" s="7"/>
      <c r="C988" s="7"/>
      <c r="D988" s="7"/>
      <c r="E988" s="8"/>
      <c r="F988" s="7"/>
      <c r="G988" s="7"/>
    </row>
    <row r="989" spans="2:7" x14ac:dyDescent="0.45">
      <c r="B989" s="7"/>
      <c r="C989" s="7"/>
      <c r="D989" s="7"/>
      <c r="E989" s="8"/>
      <c r="F989" s="7"/>
      <c r="G989" s="7"/>
    </row>
    <row r="990" spans="2:7" x14ac:dyDescent="0.45">
      <c r="B990" s="7"/>
      <c r="C990" s="7"/>
      <c r="D990" s="7"/>
      <c r="E990" s="8"/>
      <c r="F990" s="7"/>
      <c r="G990" s="7"/>
    </row>
    <row r="991" spans="2:7" x14ac:dyDescent="0.45">
      <c r="B991" s="7"/>
      <c r="C991" s="7"/>
      <c r="D991" s="7"/>
      <c r="E991" s="8"/>
      <c r="F991" s="7"/>
      <c r="G991" s="7"/>
    </row>
    <row r="992" spans="2:7" x14ac:dyDescent="0.45">
      <c r="B992" s="7"/>
      <c r="C992" s="7"/>
      <c r="D992" s="7"/>
      <c r="E992" s="8"/>
      <c r="F992" s="7"/>
      <c r="G992" s="7"/>
    </row>
    <row r="993" spans="2:7" x14ac:dyDescent="0.45">
      <c r="B993" s="7"/>
      <c r="C993" s="7"/>
      <c r="D993" s="7"/>
      <c r="E993" s="8"/>
      <c r="F993" s="7"/>
      <c r="G993" s="7"/>
    </row>
    <row r="994" spans="2:7" x14ac:dyDescent="0.45">
      <c r="B994" s="7"/>
      <c r="C994" s="7"/>
      <c r="D994" s="7"/>
      <c r="E994" s="8"/>
      <c r="F994" s="7"/>
      <c r="G994" s="7"/>
    </row>
    <row r="995" spans="2:7" x14ac:dyDescent="0.45">
      <c r="B995" s="7"/>
      <c r="C995" s="7"/>
      <c r="D995" s="7"/>
      <c r="E995" s="8"/>
      <c r="F995" s="7"/>
      <c r="G995" s="7"/>
    </row>
    <row r="996" spans="2:7" x14ac:dyDescent="0.45">
      <c r="B996" s="7"/>
      <c r="C996" s="7"/>
      <c r="D996" s="7"/>
      <c r="E996" s="8"/>
      <c r="F996" s="7"/>
      <c r="G996" s="7"/>
    </row>
    <row r="997" spans="2:7" x14ac:dyDescent="0.45">
      <c r="B997" s="7"/>
      <c r="C997" s="7"/>
      <c r="D997" s="7"/>
      <c r="E997" s="8"/>
      <c r="F997" s="7"/>
      <c r="G997" s="7"/>
    </row>
    <row r="998" spans="2:7" x14ac:dyDescent="0.45">
      <c r="B998" s="7"/>
      <c r="C998" s="7"/>
      <c r="D998" s="7"/>
      <c r="E998" s="8"/>
      <c r="F998" s="7"/>
      <c r="G998" s="7"/>
    </row>
    <row r="999" spans="2:7" x14ac:dyDescent="0.45">
      <c r="B999" s="7"/>
      <c r="C999" s="7"/>
      <c r="D999" s="7"/>
      <c r="E999" s="8"/>
      <c r="F999" s="7"/>
      <c r="G999" s="7"/>
    </row>
    <row r="1000" spans="2:7" x14ac:dyDescent="0.45">
      <c r="B1000" s="7"/>
      <c r="C1000" s="7"/>
      <c r="D1000" s="7"/>
      <c r="E1000" s="8"/>
      <c r="F1000" s="7"/>
      <c r="G100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1"/>
  <sheetViews>
    <sheetView tabSelected="1" topLeftCell="A50" zoomScale="70" zoomScaleNormal="70" workbookViewId="0">
      <selection activeCell="D60" sqref="D60"/>
    </sheetView>
  </sheetViews>
  <sheetFormatPr defaultColWidth="11" defaultRowHeight="18.5" x14ac:dyDescent="0.45"/>
  <cols>
    <col min="1" max="1" width="17.9140625" style="1" customWidth="1"/>
    <col min="2" max="2" width="17.9140625" style="29" customWidth="1"/>
    <col min="3" max="3" width="26.25" style="30" customWidth="1"/>
    <col min="4" max="4" width="21.83203125" style="30" customWidth="1"/>
    <col min="5" max="5" width="23.1640625" style="30" customWidth="1"/>
    <col min="7" max="7" width="15.5" customWidth="1"/>
    <col min="8" max="8" width="22.6640625" customWidth="1"/>
    <col min="12" max="12" width="11" customWidth="1"/>
    <col min="13" max="13" width="14.6640625" customWidth="1"/>
    <col min="14" max="14" width="17.08203125" customWidth="1"/>
  </cols>
  <sheetData>
    <row r="1" spans="1:20" s="46" customFormat="1" ht="55.5" x14ac:dyDescent="0.45">
      <c r="A1" s="43" t="s">
        <v>255</v>
      </c>
      <c r="B1" s="44" t="s">
        <v>256</v>
      </c>
      <c r="C1" s="45" t="s">
        <v>252</v>
      </c>
      <c r="D1" s="45" t="s">
        <v>253</v>
      </c>
      <c r="E1" s="45" t="s">
        <v>254</v>
      </c>
      <c r="F1" s="3"/>
      <c r="G1" s="31" t="s">
        <v>214</v>
      </c>
      <c r="H1" s="3" t="s">
        <v>215</v>
      </c>
      <c r="I1" s="3"/>
      <c r="J1" s="3"/>
      <c r="K1" s="3"/>
      <c r="L1" s="3"/>
      <c r="M1" s="31" t="s">
        <v>214</v>
      </c>
      <c r="N1" s="3" t="s">
        <v>216</v>
      </c>
      <c r="O1" s="3"/>
      <c r="P1" s="3"/>
      <c r="Q1" s="3"/>
      <c r="R1" s="3"/>
      <c r="S1" s="3"/>
      <c r="T1" s="3"/>
    </row>
    <row r="2" spans="1:20" x14ac:dyDescent="0.45">
      <c r="A2" s="41" t="s">
        <v>4</v>
      </c>
      <c r="B2" s="47">
        <v>9.9000000000000005E-2</v>
      </c>
      <c r="C2" s="48">
        <v>9.000000000000008E-3</v>
      </c>
      <c r="D2" s="49">
        <v>1.1628241113466794E-2</v>
      </c>
      <c r="E2" s="49">
        <v>1.0276686387189502E-3</v>
      </c>
      <c r="F2" s="5"/>
      <c r="G2" s="33">
        <v>9.9000000000000005E-2</v>
      </c>
      <c r="H2" s="33">
        <v>1.1628241113466794E-2</v>
      </c>
      <c r="I2" s="34" t="s">
        <v>217</v>
      </c>
      <c r="J2" s="33"/>
      <c r="K2" s="33"/>
      <c r="L2" s="33"/>
      <c r="M2" s="33">
        <v>9.9000000000000005E-2</v>
      </c>
      <c r="N2" s="35">
        <v>1.0276686387189502E-3</v>
      </c>
      <c r="O2" s="34" t="s">
        <v>217</v>
      </c>
      <c r="P2" s="5"/>
      <c r="Q2" s="5"/>
      <c r="R2" s="5"/>
    </row>
    <row r="3" spans="1:20" x14ac:dyDescent="0.45">
      <c r="A3" s="41" t="s">
        <v>8</v>
      </c>
      <c r="B3" s="47">
        <v>9.3000000000000013E-2</v>
      </c>
      <c r="C3" s="60">
        <v>1.3000000000000012E-2</v>
      </c>
      <c r="D3" s="50">
        <v>7.6151310349389753E-2</v>
      </c>
      <c r="E3" s="61">
        <v>9.922713090263614E-3</v>
      </c>
      <c r="F3" s="5"/>
      <c r="G3" s="33">
        <v>9.3000000000000013E-2</v>
      </c>
      <c r="H3" s="33">
        <v>7.6151310349389753E-2</v>
      </c>
      <c r="I3" s="36" t="s">
        <v>218</v>
      </c>
      <c r="J3" s="33"/>
      <c r="K3" s="33"/>
      <c r="L3" s="33"/>
      <c r="M3" s="33">
        <v>9.3000000000000013E-2</v>
      </c>
      <c r="N3" s="35">
        <v>9.9227130902636105E-3</v>
      </c>
      <c r="O3" s="36" t="s">
        <v>218</v>
      </c>
      <c r="P3" s="5"/>
      <c r="Q3" s="5"/>
      <c r="R3" s="5"/>
    </row>
    <row r="4" spans="1:20" x14ac:dyDescent="0.45">
      <c r="A4" s="41" t="s">
        <v>10</v>
      </c>
      <c r="B4" s="47">
        <v>9.3000000000000013E-2</v>
      </c>
      <c r="C4" s="48">
        <v>3.0000000000000165E-3</v>
      </c>
      <c r="D4" s="48">
        <v>1.831742201572165E-2</v>
      </c>
      <c r="E4" s="61">
        <v>8.3092127046856552E-3</v>
      </c>
      <c r="F4" s="5"/>
      <c r="G4" s="33">
        <v>9.3000000000000013E-2</v>
      </c>
      <c r="H4" s="33">
        <v>1.831742201572165E-2</v>
      </c>
      <c r="I4" s="36" t="s">
        <v>219</v>
      </c>
      <c r="J4" s="33"/>
      <c r="K4" s="33"/>
      <c r="L4" s="33"/>
      <c r="M4" s="33">
        <v>9.3000000000000013E-2</v>
      </c>
      <c r="N4" s="35">
        <v>8.3092127046856552E-3</v>
      </c>
      <c r="O4" s="36" t="s">
        <v>219</v>
      </c>
      <c r="P4" s="5"/>
      <c r="Q4" s="5"/>
      <c r="R4" s="5"/>
    </row>
    <row r="5" spans="1:20" ht="19.5" x14ac:dyDescent="0.45">
      <c r="A5" s="41" t="s">
        <v>11</v>
      </c>
      <c r="B5" s="47">
        <v>0.10099999999999999</v>
      </c>
      <c r="C5" s="49">
        <v>3.0999999999999986E-2</v>
      </c>
      <c r="D5" s="48">
        <v>2.0129924046228605E-2</v>
      </c>
      <c r="E5" s="49">
        <v>1.3490591775167347E-3</v>
      </c>
      <c r="F5" s="5"/>
      <c r="G5" s="33">
        <v>0.10099999999999999</v>
      </c>
      <c r="H5" s="33">
        <v>2.0129924046228605E-2</v>
      </c>
      <c r="I5" s="36" t="s">
        <v>220</v>
      </c>
      <c r="J5" s="33"/>
      <c r="K5" s="33"/>
      <c r="L5" s="33"/>
      <c r="M5" s="33">
        <v>0.10099999999999999</v>
      </c>
      <c r="N5" s="35">
        <v>1.3490591775167347E-3</v>
      </c>
      <c r="O5" s="36" t="s">
        <v>220</v>
      </c>
      <c r="P5" s="5"/>
      <c r="Q5" s="5"/>
      <c r="R5" s="5"/>
    </row>
    <row r="6" spans="1:20" x14ac:dyDescent="0.45">
      <c r="A6" s="41" t="s">
        <v>12</v>
      </c>
      <c r="B6" s="58">
        <v>7.6999999999999999E-2</v>
      </c>
      <c r="C6" s="50">
        <v>-3.0000000000000027E-3</v>
      </c>
      <c r="D6" s="48">
        <v>2.6867788776933726E-2</v>
      </c>
      <c r="E6" s="50">
        <v>1.0296758536544003E-2</v>
      </c>
      <c r="F6" s="5"/>
      <c r="G6" s="33">
        <v>7.6999999999999999E-2</v>
      </c>
      <c r="H6" s="33">
        <v>2.6867788776933726E-2</v>
      </c>
      <c r="J6" s="33"/>
      <c r="K6" s="33"/>
      <c r="L6" s="33"/>
      <c r="M6" s="33">
        <v>7.6999999999999999E-2</v>
      </c>
      <c r="N6" s="35">
        <v>1.0296758536544003E-2</v>
      </c>
      <c r="P6" s="5"/>
      <c r="Q6" s="5"/>
      <c r="R6" s="5"/>
    </row>
    <row r="7" spans="1:20" x14ac:dyDescent="0.45">
      <c r="A7" s="41" t="s">
        <v>13</v>
      </c>
      <c r="B7" s="47">
        <v>0.09</v>
      </c>
      <c r="C7" s="48">
        <v>9.999999999999995E-3</v>
      </c>
      <c r="D7" s="48">
        <v>3.0057684992472234E-2</v>
      </c>
      <c r="E7" s="50">
        <v>1.0891863145904849E-2</v>
      </c>
      <c r="F7" s="5"/>
      <c r="G7" s="33">
        <v>0.09</v>
      </c>
      <c r="H7" s="33">
        <v>3.0057684992472234E-2</v>
      </c>
      <c r="I7" s="34" t="s">
        <v>221</v>
      </c>
      <c r="J7" s="33"/>
      <c r="K7" s="33"/>
      <c r="L7" s="33"/>
      <c r="M7" s="33">
        <v>0.09</v>
      </c>
      <c r="N7" s="35">
        <v>1.0891863145904849E-2</v>
      </c>
      <c r="O7" s="34" t="s">
        <v>221</v>
      </c>
      <c r="P7" s="5"/>
      <c r="Q7" s="5"/>
      <c r="R7" s="5"/>
    </row>
    <row r="8" spans="1:20" x14ac:dyDescent="0.45">
      <c r="A8" s="41" t="s">
        <v>14</v>
      </c>
      <c r="B8" s="59">
        <v>0.105</v>
      </c>
      <c r="C8" s="60">
        <v>1.4999999999999999E-2</v>
      </c>
      <c r="D8" s="48">
        <v>2.7393699269889788E-2</v>
      </c>
      <c r="E8" s="48">
        <v>2.9861014624613992E-3</v>
      </c>
      <c r="F8" s="5"/>
      <c r="G8" s="33">
        <v>0.105</v>
      </c>
      <c r="H8" s="33">
        <v>2.7393699269889788E-2</v>
      </c>
      <c r="I8" s="36" t="s">
        <v>222</v>
      </c>
      <c r="J8" s="33"/>
      <c r="K8" s="33"/>
      <c r="L8" s="33"/>
      <c r="M8" s="33">
        <v>0.105</v>
      </c>
      <c r="N8" s="35">
        <v>2.9861014624613992E-3</v>
      </c>
      <c r="O8" s="36" t="s">
        <v>223</v>
      </c>
      <c r="P8" s="5"/>
      <c r="Q8" s="5"/>
      <c r="R8" s="5"/>
    </row>
    <row r="9" spans="1:20" x14ac:dyDescent="0.45">
      <c r="A9" s="41" t="s">
        <v>15</v>
      </c>
      <c r="B9" s="47">
        <v>9.1999999999999998E-2</v>
      </c>
      <c r="C9" s="48">
        <v>1.1999999999999997E-2</v>
      </c>
      <c r="D9" s="48">
        <v>1.8592929359617351E-2</v>
      </c>
      <c r="E9" s="48">
        <v>3.0233145818013766E-3</v>
      </c>
      <c r="F9" s="5"/>
      <c r="G9" s="33">
        <v>9.1999999999999998E-2</v>
      </c>
      <c r="H9" s="33">
        <v>1.8592929359617351E-2</v>
      </c>
      <c r="I9" s="36" t="s">
        <v>224</v>
      </c>
      <c r="J9" s="33"/>
      <c r="K9" s="33"/>
      <c r="L9" s="33"/>
      <c r="M9" s="33">
        <v>9.1999999999999998E-2</v>
      </c>
      <c r="N9" s="35">
        <v>3.0233145818013766E-3</v>
      </c>
      <c r="O9" s="36" t="s">
        <v>225</v>
      </c>
      <c r="P9" s="5"/>
      <c r="Q9" s="5"/>
      <c r="R9" s="5"/>
    </row>
    <row r="10" spans="1:20" ht="18.75" customHeight="1" x14ac:dyDescent="0.45">
      <c r="A10" s="41" t="s">
        <v>16</v>
      </c>
      <c r="B10" s="51">
        <v>7.4999999999999997E-2</v>
      </c>
      <c r="C10" s="60">
        <v>1.4999999999999999E-2</v>
      </c>
      <c r="D10" s="49">
        <v>1.5040308935601401E-2</v>
      </c>
      <c r="E10" s="48">
        <v>6.1895863366942475E-3</v>
      </c>
      <c r="F10" s="5"/>
      <c r="G10" s="33">
        <v>7.4999999999999997E-2</v>
      </c>
      <c r="H10" s="33">
        <v>1.5040308935601401E-2</v>
      </c>
      <c r="I10" s="36" t="s">
        <v>226</v>
      </c>
      <c r="J10" s="33"/>
      <c r="K10" s="33"/>
      <c r="L10" s="33"/>
      <c r="M10" s="33">
        <v>7.4999999999999997E-2</v>
      </c>
      <c r="N10" s="35">
        <v>6.1895863366942475E-3</v>
      </c>
      <c r="O10" s="36" t="s">
        <v>227</v>
      </c>
      <c r="P10" s="5"/>
      <c r="Q10" s="5"/>
      <c r="R10" s="5"/>
    </row>
    <row r="11" spans="1:20" x14ac:dyDescent="0.45">
      <c r="A11" s="41" t="s">
        <v>17</v>
      </c>
      <c r="B11" s="47">
        <v>9.1999999999999998E-2</v>
      </c>
      <c r="C11" s="48">
        <v>1.1999999999999997E-2</v>
      </c>
      <c r="D11" s="49">
        <v>1.5528372851822273E-2</v>
      </c>
      <c r="E11" s="48">
        <v>2.5970686167357672E-3</v>
      </c>
      <c r="F11" s="5"/>
      <c r="G11" s="33">
        <v>9.1999999999999998E-2</v>
      </c>
      <c r="H11" s="33">
        <v>1.5528372851822273E-2</v>
      </c>
      <c r="J11" s="33"/>
      <c r="K11" s="33"/>
      <c r="L11" s="33"/>
      <c r="M11" s="33">
        <v>9.1999999999999998E-2</v>
      </c>
      <c r="N11" s="35">
        <v>2.5970686167357672E-3</v>
      </c>
      <c r="P11" s="5"/>
      <c r="Q11" s="5"/>
      <c r="R11" s="5"/>
    </row>
    <row r="12" spans="1:20" x14ac:dyDescent="0.45">
      <c r="A12" s="41" t="s">
        <v>18</v>
      </c>
      <c r="B12" s="47">
        <v>0.1</v>
      </c>
      <c r="C12" s="49">
        <v>2.0000000000000004E-2</v>
      </c>
      <c r="D12" s="61">
        <v>4.712343996455972E-2</v>
      </c>
      <c r="E12" s="61">
        <v>7.3137903887990656E-3</v>
      </c>
      <c r="F12" s="5"/>
      <c r="G12" s="33">
        <v>0.1</v>
      </c>
      <c r="H12" s="33">
        <v>4.712343996455972E-2</v>
      </c>
      <c r="I12" s="34" t="s">
        <v>228</v>
      </c>
      <c r="J12" s="33"/>
      <c r="K12" s="33"/>
      <c r="L12" s="33"/>
      <c r="M12" s="33">
        <v>0.1</v>
      </c>
      <c r="N12" s="35">
        <v>7.3137903887990656E-3</v>
      </c>
      <c r="O12" s="34" t="s">
        <v>228</v>
      </c>
      <c r="P12" s="5"/>
      <c r="Q12" s="5"/>
      <c r="R12" s="5"/>
    </row>
    <row r="13" spans="1:20" x14ac:dyDescent="0.45">
      <c r="A13" s="41" t="s">
        <v>19</v>
      </c>
      <c r="B13" s="47">
        <v>9.0999999999999998E-2</v>
      </c>
      <c r="C13" s="48">
        <v>1.0000000000000009E-3</v>
      </c>
      <c r="D13" s="48">
        <v>2.6166881747839894E-2</v>
      </c>
      <c r="E13" s="50">
        <v>1.1717940956234964E-2</v>
      </c>
      <c r="F13" s="5"/>
      <c r="G13" s="33">
        <v>9.0999999999999998E-2</v>
      </c>
      <c r="H13" s="33">
        <v>2.6166881747839894E-2</v>
      </c>
      <c r="I13" s="34" t="s">
        <v>229</v>
      </c>
      <c r="J13" s="33"/>
      <c r="K13" s="33"/>
      <c r="L13" s="33"/>
      <c r="M13" s="33">
        <v>9.0999999999999998E-2</v>
      </c>
      <c r="N13" s="35">
        <v>1.1717940956234964E-2</v>
      </c>
      <c r="O13" s="34" t="s">
        <v>229</v>
      </c>
      <c r="P13" s="5"/>
      <c r="Q13" s="5"/>
      <c r="R13" s="5"/>
    </row>
    <row r="14" spans="1:20" ht="19" x14ac:dyDescent="0.45">
      <c r="A14" s="41" t="s">
        <v>20</v>
      </c>
      <c r="B14" s="47">
        <v>8.4000000000000005E-2</v>
      </c>
      <c r="C14" s="48">
        <v>4.0000000000000036E-3</v>
      </c>
      <c r="D14" s="48">
        <v>3.0174993034080475E-2</v>
      </c>
      <c r="E14" s="48">
        <v>6.9114320038160841E-3</v>
      </c>
      <c r="F14" s="5"/>
      <c r="G14" s="33">
        <v>8.4000000000000005E-2</v>
      </c>
      <c r="H14" s="33">
        <v>3.0174993034080475E-2</v>
      </c>
      <c r="I14" s="36" t="s">
        <v>230</v>
      </c>
      <c r="J14" s="33"/>
      <c r="K14" s="33"/>
      <c r="L14" s="33"/>
      <c r="M14" s="33">
        <v>8.4000000000000005E-2</v>
      </c>
      <c r="N14" s="35">
        <v>6.9114320038160841E-3</v>
      </c>
      <c r="O14" s="36" t="s">
        <v>231</v>
      </c>
      <c r="P14" s="5"/>
      <c r="Q14" s="5"/>
      <c r="R14" s="5"/>
    </row>
    <row r="15" spans="1:20" x14ac:dyDescent="0.45">
      <c r="A15" s="41" t="s">
        <v>21</v>
      </c>
      <c r="B15" s="59">
        <v>0.10199999999999999</v>
      </c>
      <c r="C15" s="48">
        <v>1.1999999999999997E-2</v>
      </c>
      <c r="D15" s="48">
        <v>2.1337430586890378E-2</v>
      </c>
      <c r="E15" s="48">
        <v>4.1231081367258835E-3</v>
      </c>
      <c r="F15" s="5"/>
      <c r="G15" s="33">
        <v>0.10199999999999999</v>
      </c>
      <c r="H15" s="33">
        <v>2.1337430586890378E-2</v>
      </c>
      <c r="J15" s="33"/>
      <c r="K15" s="33"/>
      <c r="L15" s="33"/>
      <c r="M15" s="33">
        <v>0.10199999999999999</v>
      </c>
      <c r="N15" s="35">
        <v>4.1231081367258835E-3</v>
      </c>
      <c r="P15" s="5"/>
      <c r="Q15" s="5"/>
      <c r="R15" s="5"/>
    </row>
    <row r="16" spans="1:20" x14ac:dyDescent="0.45">
      <c r="A16" s="41" t="s">
        <v>22</v>
      </c>
      <c r="B16" s="58">
        <v>7.5999999999999998E-2</v>
      </c>
      <c r="C16" s="48">
        <v>5.9999999999999915E-3</v>
      </c>
      <c r="D16" s="48">
        <v>3.4385070605939851E-2</v>
      </c>
      <c r="E16" s="48">
        <v>4.6510687985591471E-3</v>
      </c>
      <c r="F16" s="5"/>
      <c r="G16" s="33">
        <v>7.5999999999999998E-2</v>
      </c>
      <c r="H16" s="33">
        <v>3.4385070605939851E-2</v>
      </c>
      <c r="I16" s="34" t="s">
        <v>232</v>
      </c>
      <c r="J16" s="33"/>
      <c r="K16" s="33"/>
      <c r="L16" s="33"/>
      <c r="M16" s="33">
        <v>7.5999999999999998E-2</v>
      </c>
      <c r="N16" s="35">
        <v>4.6510687985591471E-3</v>
      </c>
      <c r="O16" s="34" t="s">
        <v>232</v>
      </c>
      <c r="P16" s="5"/>
      <c r="Q16" s="5"/>
      <c r="R16" s="5"/>
    </row>
    <row r="17" spans="1:18" ht="19" x14ac:dyDescent="0.45">
      <c r="A17" s="41" t="s">
        <v>23</v>
      </c>
      <c r="B17" s="47">
        <v>8.6999999999999994E-2</v>
      </c>
      <c r="C17" s="48">
        <v>6.9999999999999923E-3</v>
      </c>
      <c r="D17" s="48">
        <v>2.4651709565561192E-2</v>
      </c>
      <c r="E17" s="48">
        <v>4.2871926626674439E-3</v>
      </c>
      <c r="F17" s="5"/>
      <c r="G17" s="33">
        <v>8.6999999999999994E-2</v>
      </c>
      <c r="H17" s="33">
        <v>2.4651709565561192E-2</v>
      </c>
      <c r="I17" s="36" t="s">
        <v>233</v>
      </c>
      <c r="J17" s="33"/>
      <c r="K17" s="33"/>
      <c r="L17" s="33"/>
      <c r="M17" s="33">
        <v>8.6999999999999994E-2</v>
      </c>
      <c r="N17" s="35">
        <v>4.2871926626674439E-3</v>
      </c>
      <c r="O17" s="36" t="s">
        <v>233</v>
      </c>
      <c r="P17" s="5"/>
      <c r="Q17" s="5"/>
      <c r="R17" s="5"/>
    </row>
    <row r="18" spans="1:18" x14ac:dyDescent="0.45">
      <c r="A18" s="41" t="s">
        <v>24</v>
      </c>
      <c r="B18" s="52">
        <v>0.11900000000000001</v>
      </c>
      <c r="C18" s="49">
        <v>2.9000000000000012E-2</v>
      </c>
      <c r="D18" s="48">
        <v>2.1492528315066442E-2</v>
      </c>
      <c r="E18" s="60">
        <v>2.2790302193690022E-3</v>
      </c>
      <c r="F18" s="5"/>
      <c r="G18" s="33">
        <v>0.11900000000000001</v>
      </c>
      <c r="H18" s="33">
        <v>2.1492528315066442E-2</v>
      </c>
      <c r="J18" s="33"/>
      <c r="K18" s="33"/>
      <c r="L18" s="33"/>
      <c r="M18" s="33">
        <v>0.11900000000000001</v>
      </c>
      <c r="N18" s="35">
        <v>2.2790302193690022E-3</v>
      </c>
      <c r="P18" s="5"/>
      <c r="Q18" s="5"/>
      <c r="R18" s="5"/>
    </row>
    <row r="19" spans="1:18" x14ac:dyDescent="0.45">
      <c r="A19" s="41" t="s">
        <v>25</v>
      </c>
      <c r="B19" s="47">
        <v>8.199999999999999E-2</v>
      </c>
      <c r="C19" s="49">
        <v>2.1999999999999992E-2</v>
      </c>
      <c r="D19" s="60">
        <v>1.6585996192426962E-2</v>
      </c>
      <c r="E19" s="48">
        <v>4.9577461407941895E-3</v>
      </c>
      <c r="F19" s="5"/>
      <c r="G19" s="33">
        <v>8.199999999999999E-2</v>
      </c>
      <c r="H19" s="33">
        <v>1.6585996192426962E-2</v>
      </c>
      <c r="I19" s="36" t="s">
        <v>234</v>
      </c>
      <c r="J19" s="33"/>
      <c r="K19" s="33"/>
      <c r="L19" s="33"/>
      <c r="M19" s="33">
        <v>8.199999999999999E-2</v>
      </c>
      <c r="N19" s="35">
        <v>4.9577461407941895E-3</v>
      </c>
      <c r="O19" s="36" t="s">
        <v>235</v>
      </c>
      <c r="P19" s="5"/>
      <c r="Q19" s="5"/>
      <c r="R19" s="5"/>
    </row>
    <row r="20" spans="1:18" x14ac:dyDescent="0.45">
      <c r="A20" s="41" t="s">
        <v>26</v>
      </c>
      <c r="B20" s="52">
        <v>0.11199999999999999</v>
      </c>
      <c r="C20" s="48">
        <v>1.1999999999999983E-2</v>
      </c>
      <c r="D20" s="61">
        <v>4.0065669214607365E-2</v>
      </c>
      <c r="E20" s="48">
        <v>4.2160504746742147E-3</v>
      </c>
      <c r="F20" s="5"/>
      <c r="G20" s="33">
        <v>0.11199999999999999</v>
      </c>
      <c r="H20" s="33">
        <v>4.0065669214607365E-2</v>
      </c>
      <c r="J20" s="33"/>
      <c r="K20" s="33"/>
      <c r="L20" s="33"/>
      <c r="M20" s="33">
        <v>0.11199999999999999</v>
      </c>
      <c r="N20" s="35">
        <v>4.2160504746742147E-3</v>
      </c>
      <c r="P20" s="5"/>
      <c r="Q20" s="5"/>
      <c r="R20" s="5"/>
    </row>
    <row r="21" spans="1:18" x14ac:dyDescent="0.45">
      <c r="A21" s="41" t="s">
        <v>27</v>
      </c>
      <c r="B21" s="47">
        <v>8.8000000000000009E-2</v>
      </c>
      <c r="C21" s="48">
        <v>8.0000000000000071E-3</v>
      </c>
      <c r="D21" s="48">
        <v>2.4580408579875243E-2</v>
      </c>
      <c r="E21" s="48">
        <v>2.8696355254178509E-3</v>
      </c>
      <c r="F21" s="5"/>
      <c r="G21" s="33">
        <v>8.8000000000000009E-2</v>
      </c>
      <c r="H21" s="33">
        <v>2.4580408579875243E-2</v>
      </c>
      <c r="I21" s="34" t="s">
        <v>236</v>
      </c>
      <c r="J21" s="33"/>
      <c r="K21" s="33"/>
      <c r="L21" s="33"/>
      <c r="M21" s="33">
        <v>8.8000000000000009E-2</v>
      </c>
      <c r="N21" s="35">
        <v>2.8696355254178509E-3</v>
      </c>
      <c r="O21" s="34" t="s">
        <v>236</v>
      </c>
      <c r="P21" s="5"/>
      <c r="Q21" s="5"/>
      <c r="R21" s="5"/>
    </row>
    <row r="22" spans="1:18" x14ac:dyDescent="0.45">
      <c r="A22" s="41" t="s">
        <v>28</v>
      </c>
      <c r="B22" s="59">
        <v>0.10199999999999999</v>
      </c>
      <c r="C22" s="48">
        <v>1.9999999999999879E-3</v>
      </c>
      <c r="D22" s="50">
        <v>4.809786880620108E-2</v>
      </c>
      <c r="E22" s="61">
        <v>8.6127083026028717E-3</v>
      </c>
      <c r="F22" s="5"/>
      <c r="G22" s="33">
        <v>0.10199999999999999</v>
      </c>
      <c r="H22" s="33">
        <v>4.809786880620108E-2</v>
      </c>
      <c r="I22" s="36" t="s">
        <v>237</v>
      </c>
      <c r="J22" s="33"/>
      <c r="K22" s="33"/>
      <c r="L22" s="33"/>
      <c r="M22" s="33">
        <v>0.10199999999999999</v>
      </c>
      <c r="N22" s="35">
        <v>8.6127083026028717E-3</v>
      </c>
      <c r="O22" s="36" t="s">
        <v>238</v>
      </c>
      <c r="P22" s="5"/>
      <c r="Q22" s="5"/>
      <c r="R22" s="5"/>
    </row>
    <row r="23" spans="1:18" x14ac:dyDescent="0.45">
      <c r="A23" s="41" t="s">
        <v>29</v>
      </c>
      <c r="B23" s="59">
        <v>0.10199999999999999</v>
      </c>
      <c r="C23" s="48">
        <v>1.9999999999999879E-3</v>
      </c>
      <c r="D23" s="48">
        <v>2.0952501786274731E-2</v>
      </c>
      <c r="E23" s="48">
        <v>4.6038031514115466E-3</v>
      </c>
      <c r="F23" s="5"/>
      <c r="G23" s="33">
        <v>0.10199999999999999</v>
      </c>
      <c r="H23" s="33">
        <v>2.0952501786274731E-2</v>
      </c>
      <c r="I23" s="33"/>
      <c r="J23" s="33"/>
      <c r="K23" s="33"/>
      <c r="L23" s="33"/>
      <c r="M23" s="33">
        <v>0.10199999999999999</v>
      </c>
      <c r="N23" s="35">
        <v>4.6038031514115466E-3</v>
      </c>
      <c r="O23" s="5"/>
      <c r="P23" s="5"/>
      <c r="Q23" s="5"/>
      <c r="R23" s="5"/>
    </row>
    <row r="24" spans="1:18" x14ac:dyDescent="0.45">
      <c r="A24" s="41" t="s">
        <v>30</v>
      </c>
      <c r="B24" s="51">
        <v>7.400000000000001E-2</v>
      </c>
      <c r="C24" s="50">
        <v>-5.9999999999999915E-3</v>
      </c>
      <c r="D24" s="48">
        <v>2.6195878728890697E-2</v>
      </c>
      <c r="E24" s="48">
        <v>7.0397175467591814E-3</v>
      </c>
      <c r="F24" s="5"/>
      <c r="G24" s="33">
        <v>7.400000000000001E-2</v>
      </c>
      <c r="H24" s="33">
        <v>2.6195878728890697E-2</v>
      </c>
      <c r="I24" s="37" t="s">
        <v>239</v>
      </c>
      <c r="J24" s="33"/>
      <c r="K24" s="33"/>
      <c r="L24" s="33"/>
      <c r="M24" s="33">
        <v>7.400000000000001E-2</v>
      </c>
      <c r="N24" s="35">
        <v>7.0397175467591814E-3</v>
      </c>
      <c r="O24" s="37" t="s">
        <v>240</v>
      </c>
      <c r="P24" s="5"/>
      <c r="Q24" s="5"/>
      <c r="R24" s="5"/>
    </row>
    <row r="25" spans="1:18" x14ac:dyDescent="0.45">
      <c r="A25" s="41" t="s">
        <v>31</v>
      </c>
      <c r="B25" s="58">
        <v>7.8E-2</v>
      </c>
      <c r="C25" s="48">
        <v>7.9999999999999932E-3</v>
      </c>
      <c r="D25" s="49">
        <v>1.3791684667448414E-2</v>
      </c>
      <c r="E25" s="49">
        <v>1.0162727067004054E-3</v>
      </c>
      <c r="F25" s="5"/>
      <c r="G25" s="33">
        <v>7.8E-2</v>
      </c>
      <c r="H25" s="33">
        <v>1.3791684667448414E-2</v>
      </c>
      <c r="J25" s="33"/>
      <c r="K25" s="33"/>
      <c r="L25" s="33"/>
      <c r="M25" s="33">
        <v>7.8E-2</v>
      </c>
      <c r="N25" s="35">
        <v>1.0162727067004054E-3</v>
      </c>
      <c r="O25" s="5"/>
      <c r="P25" s="5"/>
      <c r="Q25" s="5"/>
      <c r="R25" s="5"/>
    </row>
    <row r="26" spans="1:18" x14ac:dyDescent="0.45">
      <c r="A26" s="41" t="s">
        <v>32</v>
      </c>
      <c r="B26" s="47">
        <v>9.6000000000000002E-2</v>
      </c>
      <c r="C26" s="48">
        <v>6.0000000000000053E-3</v>
      </c>
      <c r="D26" s="48">
        <v>1.8347592157920048E-2</v>
      </c>
      <c r="E26" s="60">
        <v>2.363296713351701E-3</v>
      </c>
      <c r="F26" s="5"/>
      <c r="G26" s="33">
        <v>9.6000000000000002E-2</v>
      </c>
      <c r="H26" s="33">
        <v>1.8347592157920048E-2</v>
      </c>
      <c r="I26" s="33"/>
      <c r="J26" s="33"/>
      <c r="K26" s="33"/>
      <c r="L26" s="33"/>
      <c r="M26" s="33">
        <v>9.6000000000000002E-2</v>
      </c>
      <c r="N26" s="35">
        <v>2.363296713351701E-3</v>
      </c>
      <c r="O26" s="5"/>
      <c r="P26" s="5"/>
      <c r="Q26" s="5"/>
      <c r="R26" s="5"/>
    </row>
    <row r="27" spans="1:18" x14ac:dyDescent="0.45">
      <c r="A27" s="41" t="s">
        <v>33</v>
      </c>
      <c r="B27" s="47">
        <v>8.900000000000001E-2</v>
      </c>
      <c r="C27" s="61">
        <v>-9.9999999999998701E-4</v>
      </c>
      <c r="D27" s="50">
        <v>5.6756751311173838E-2</v>
      </c>
      <c r="E27" s="50">
        <v>1.2363215806218278E-2</v>
      </c>
      <c r="F27" s="5"/>
      <c r="G27" s="33">
        <v>8.900000000000001E-2</v>
      </c>
      <c r="H27" s="33">
        <v>5.6756751311173838E-2</v>
      </c>
      <c r="I27" s="33"/>
      <c r="J27" s="33"/>
      <c r="K27" s="33"/>
      <c r="L27" s="33"/>
      <c r="M27" s="33">
        <v>8.900000000000001E-2</v>
      </c>
      <c r="N27" s="35">
        <v>1.2363215806218278E-2</v>
      </c>
      <c r="O27" s="5"/>
      <c r="P27" s="5"/>
      <c r="Q27" s="5"/>
      <c r="R27" s="5"/>
    </row>
    <row r="28" spans="1:18" x14ac:dyDescent="0.45">
      <c r="A28" s="41" t="s">
        <v>34</v>
      </c>
      <c r="B28" s="51">
        <v>7.2000000000000008E-2</v>
      </c>
      <c r="C28" s="50">
        <v>-7.9999999999999932E-3</v>
      </c>
      <c r="D28" s="48">
        <v>2.4611812479278017E-2</v>
      </c>
      <c r="E28" s="48">
        <v>5.5316785857625738E-3</v>
      </c>
      <c r="F28" s="5"/>
      <c r="G28" s="33">
        <v>7.2000000000000008E-2</v>
      </c>
      <c r="H28" s="33">
        <v>2.4611812479278017E-2</v>
      </c>
      <c r="I28" s="33"/>
      <c r="J28" s="33"/>
      <c r="K28" s="33"/>
      <c r="L28" s="33"/>
      <c r="M28" s="33">
        <v>7.2000000000000008E-2</v>
      </c>
      <c r="N28" s="35">
        <v>5.5316785857625738E-3</v>
      </c>
      <c r="O28" s="5"/>
      <c r="P28" s="5"/>
      <c r="Q28" s="5"/>
      <c r="R28" s="5"/>
    </row>
    <row r="29" spans="1:18" x14ac:dyDescent="0.45">
      <c r="A29" s="41" t="s">
        <v>35</v>
      </c>
      <c r="B29" s="47">
        <v>8.1000000000000003E-2</v>
      </c>
      <c r="C29" s="49">
        <v>2.1000000000000005E-2</v>
      </c>
      <c r="D29" s="60">
        <v>1.6777800884649023E-2</v>
      </c>
      <c r="E29" s="48">
        <v>3.7064404749789456E-3</v>
      </c>
      <c r="F29" s="5"/>
      <c r="G29" s="33">
        <v>8.1000000000000003E-2</v>
      </c>
      <c r="H29" s="33">
        <v>1.6777800884649023E-2</v>
      </c>
      <c r="I29" s="33"/>
      <c r="J29" s="33"/>
      <c r="K29" s="33"/>
      <c r="L29" s="33"/>
      <c r="M29" s="33">
        <v>8.1000000000000003E-2</v>
      </c>
      <c r="N29" s="35">
        <v>3.7064404749789456E-3</v>
      </c>
      <c r="O29" s="5"/>
      <c r="P29" s="5"/>
      <c r="Q29" s="5"/>
      <c r="R29" s="5"/>
    </row>
    <row r="30" spans="1:18" x14ac:dyDescent="0.45">
      <c r="A30" s="41" t="s">
        <v>36</v>
      </c>
      <c r="B30" s="47">
        <v>0.10099999999999999</v>
      </c>
      <c r="C30" s="61">
        <v>9.9999999999998701E-4</v>
      </c>
      <c r="D30" s="48">
        <v>3.1198486212199599E-2</v>
      </c>
      <c r="E30" s="48">
        <v>2.8248867848309389E-3</v>
      </c>
      <c r="F30" s="5"/>
      <c r="G30" s="33">
        <v>0.10099999999999999</v>
      </c>
      <c r="H30" s="33">
        <v>3.1198486212199599E-2</v>
      </c>
      <c r="I30" s="33"/>
      <c r="J30" s="33"/>
      <c r="K30" s="33"/>
      <c r="L30" s="33"/>
      <c r="M30" s="33">
        <v>0.10099999999999999</v>
      </c>
      <c r="N30" s="35">
        <v>2.8248867848309389E-3</v>
      </c>
      <c r="O30" s="5"/>
      <c r="P30" s="5"/>
      <c r="Q30" s="5"/>
      <c r="R30" s="5"/>
    </row>
    <row r="31" spans="1:18" x14ac:dyDescent="0.45">
      <c r="A31" s="41" t="s">
        <v>37</v>
      </c>
      <c r="B31" s="51">
        <v>7.2000000000000008E-2</v>
      </c>
      <c r="C31" s="50">
        <v>-7.9999999999999932E-3</v>
      </c>
      <c r="D31" s="48">
        <v>2.8546488751616458E-2</v>
      </c>
      <c r="E31" s="48">
        <v>2.8695975839929133E-3</v>
      </c>
      <c r="F31" s="5"/>
      <c r="G31" s="33">
        <v>7.2000000000000008E-2</v>
      </c>
      <c r="H31" s="33">
        <v>2.8546488751616458E-2</v>
      </c>
      <c r="I31" s="33"/>
      <c r="J31" s="33"/>
      <c r="K31" s="33"/>
      <c r="L31" s="33"/>
      <c r="M31" s="33">
        <v>7.2000000000000008E-2</v>
      </c>
      <c r="N31" s="35">
        <v>2.8695975839929133E-3</v>
      </c>
      <c r="O31" s="5"/>
      <c r="P31" s="5"/>
      <c r="Q31" s="5"/>
      <c r="R31" s="5"/>
    </row>
    <row r="32" spans="1:18" x14ac:dyDescent="0.45">
      <c r="A32" s="41" t="s">
        <v>38</v>
      </c>
      <c r="B32" s="47">
        <v>9.9000000000000005E-2</v>
      </c>
      <c r="C32" s="48">
        <v>9.000000000000008E-3</v>
      </c>
      <c r="D32" s="48">
        <v>2.2596727182021027E-2</v>
      </c>
      <c r="E32" s="48">
        <v>7.1837067562380476E-3</v>
      </c>
      <c r="F32" s="5"/>
      <c r="G32" s="33">
        <v>9.9000000000000005E-2</v>
      </c>
      <c r="H32" s="33">
        <v>2.2596727182021027E-2</v>
      </c>
      <c r="I32" s="33"/>
      <c r="J32" s="33"/>
      <c r="K32" s="33"/>
      <c r="L32" s="33"/>
      <c r="M32" s="33">
        <v>9.9000000000000005E-2</v>
      </c>
      <c r="N32" s="35">
        <v>7.1837067562380476E-3</v>
      </c>
      <c r="O32" s="5"/>
      <c r="P32" s="5"/>
      <c r="Q32" s="5"/>
      <c r="R32" s="5"/>
    </row>
    <row r="33" spans="1:18" x14ac:dyDescent="0.45">
      <c r="A33" s="41" t="s">
        <v>39</v>
      </c>
      <c r="B33" s="47">
        <v>9.9000000000000005E-2</v>
      </c>
      <c r="C33" s="48">
        <v>9.000000000000008E-3</v>
      </c>
      <c r="D33" s="50">
        <v>6.2205182619016385E-2</v>
      </c>
      <c r="E33" s="48">
        <v>7.1672594808383566E-3</v>
      </c>
      <c r="F33" s="5"/>
      <c r="G33" s="33">
        <v>9.9000000000000005E-2</v>
      </c>
      <c r="H33" s="33">
        <v>6.2205182619016385E-2</v>
      </c>
      <c r="I33" s="33"/>
      <c r="J33" s="33"/>
      <c r="K33" s="33"/>
      <c r="L33" s="33"/>
      <c r="M33" s="33">
        <v>9.9000000000000005E-2</v>
      </c>
      <c r="N33" s="35">
        <v>7.1672594808383566E-3</v>
      </c>
      <c r="O33" s="5"/>
      <c r="P33" s="5"/>
      <c r="Q33" s="5"/>
      <c r="R33" s="5"/>
    </row>
    <row r="34" spans="1:18" x14ac:dyDescent="0.45">
      <c r="A34" s="41" t="s">
        <v>40</v>
      </c>
      <c r="B34" s="47">
        <v>8.199999999999999E-2</v>
      </c>
      <c r="C34" s="48">
        <v>1.9999999999999879E-3</v>
      </c>
      <c r="D34" s="60">
        <v>1.7217660331612195E-2</v>
      </c>
      <c r="E34" s="60">
        <v>1.9850817314115026E-3</v>
      </c>
      <c r="F34" s="5"/>
      <c r="G34" s="33">
        <v>8.199999999999999E-2</v>
      </c>
      <c r="H34" s="33">
        <v>1.7217660331612195E-2</v>
      </c>
      <c r="I34" s="33"/>
      <c r="J34" s="33"/>
      <c r="K34" s="33"/>
      <c r="L34" s="33"/>
      <c r="M34" s="33">
        <v>8.199999999999999E-2</v>
      </c>
      <c r="N34" s="35">
        <v>1.9850817314115026E-3</v>
      </c>
      <c r="O34" s="5"/>
      <c r="P34" s="5"/>
      <c r="Q34" s="5"/>
      <c r="R34" s="5"/>
    </row>
    <row r="35" spans="1:18" x14ac:dyDescent="0.45">
      <c r="A35" s="41" t="s">
        <v>41</v>
      </c>
      <c r="B35" s="47">
        <v>0.09</v>
      </c>
      <c r="C35" s="48">
        <v>9.999999999999995E-3</v>
      </c>
      <c r="D35" s="48">
        <v>2.9389671130245033E-2</v>
      </c>
      <c r="E35" s="48">
        <v>5.8074955606400563E-3</v>
      </c>
      <c r="F35" s="5"/>
      <c r="G35" s="33">
        <v>0.09</v>
      </c>
      <c r="H35" s="33">
        <v>2.9389671130245033E-2</v>
      </c>
      <c r="I35" s="33"/>
      <c r="J35" s="33"/>
      <c r="K35" s="33"/>
      <c r="L35" s="33"/>
      <c r="M35" s="33">
        <v>0.09</v>
      </c>
      <c r="N35" s="35">
        <v>5.8074955606400563E-3</v>
      </c>
      <c r="O35" s="5"/>
      <c r="P35" s="5"/>
      <c r="Q35" s="5"/>
      <c r="R35" s="5"/>
    </row>
    <row r="36" spans="1:18" x14ac:dyDescent="0.45">
      <c r="A36" s="41" t="s">
        <v>42</v>
      </c>
      <c r="B36" s="47">
        <v>0.1</v>
      </c>
      <c r="C36" s="48">
        <v>1.0000000000000009E-2</v>
      </c>
      <c r="D36" s="48">
        <v>2.3369098720341604E-2</v>
      </c>
      <c r="E36" s="48">
        <v>3.0827916648730625E-3</v>
      </c>
      <c r="F36" s="5"/>
      <c r="G36" s="33">
        <v>0.1</v>
      </c>
      <c r="H36" s="33">
        <v>2.3369098720341604E-2</v>
      </c>
      <c r="I36" s="33"/>
      <c r="J36" s="33"/>
      <c r="K36" s="33"/>
      <c r="L36" s="33"/>
      <c r="M36" s="33">
        <v>0.1</v>
      </c>
      <c r="N36" s="35">
        <v>3.0827916648730625E-3</v>
      </c>
      <c r="O36" s="5"/>
      <c r="P36" s="5"/>
      <c r="Q36" s="5"/>
      <c r="R36" s="5"/>
    </row>
    <row r="37" spans="1:18" x14ac:dyDescent="0.45">
      <c r="A37" s="41" t="s">
        <v>43</v>
      </c>
      <c r="B37" s="47">
        <v>9.5000000000000001E-2</v>
      </c>
      <c r="C37" s="48">
        <v>5.0000000000000044E-3</v>
      </c>
      <c r="D37" s="60">
        <v>1.7054748541332151E-2</v>
      </c>
      <c r="E37" s="48">
        <v>2.7591965025507534E-3</v>
      </c>
      <c r="F37" s="5"/>
      <c r="G37" s="33">
        <v>9.5000000000000001E-2</v>
      </c>
      <c r="H37" s="33">
        <v>1.7054748541332151E-2</v>
      </c>
      <c r="I37" s="33"/>
      <c r="J37" s="33"/>
      <c r="K37" s="33"/>
      <c r="L37" s="33"/>
      <c r="M37" s="33">
        <v>9.5000000000000001E-2</v>
      </c>
      <c r="N37" s="35">
        <v>2.7591965025507534E-3</v>
      </c>
      <c r="O37" s="5"/>
      <c r="P37" s="5"/>
      <c r="Q37" s="5"/>
      <c r="R37" s="5"/>
    </row>
    <row r="38" spans="1:18" x14ac:dyDescent="0.45">
      <c r="A38" s="41" t="s">
        <v>44</v>
      </c>
      <c r="B38" s="52">
        <v>0.11199999999999999</v>
      </c>
      <c r="C38" s="48">
        <v>1.1999999999999983E-2</v>
      </c>
      <c r="D38" s="48">
        <v>3.6160677619150913E-2</v>
      </c>
      <c r="E38" s="50">
        <v>2.249446654550279E-2</v>
      </c>
      <c r="F38" s="5"/>
      <c r="G38" s="33">
        <v>0.11199999999999999</v>
      </c>
      <c r="H38" s="33">
        <v>3.6160677619150913E-2</v>
      </c>
      <c r="I38" s="33"/>
      <c r="J38" s="33"/>
      <c r="K38" s="33"/>
      <c r="L38" s="33"/>
      <c r="M38" s="33">
        <v>0.11199999999999999</v>
      </c>
      <c r="N38" s="35">
        <v>2.249446654550279E-2</v>
      </c>
      <c r="O38" s="5"/>
      <c r="P38" s="5"/>
      <c r="Q38" s="5"/>
      <c r="R38" s="5"/>
    </row>
    <row r="39" spans="1:18" x14ac:dyDescent="0.45">
      <c r="A39" s="41" t="s">
        <v>45</v>
      </c>
      <c r="B39" s="47">
        <v>0.10199999999999999</v>
      </c>
      <c r="C39" s="48">
        <v>1.1999999999999997E-2</v>
      </c>
      <c r="D39" s="48">
        <v>3.6476860736470051E-2</v>
      </c>
      <c r="E39" s="48">
        <v>5.1828979091239581E-3</v>
      </c>
      <c r="F39" s="5"/>
      <c r="G39" s="33">
        <v>0.10199999999999999</v>
      </c>
      <c r="H39" s="33">
        <v>3.6476860736470051E-2</v>
      </c>
      <c r="I39" s="33"/>
      <c r="J39" s="33"/>
      <c r="K39" s="33"/>
      <c r="L39" s="33"/>
      <c r="M39" s="33">
        <v>0.10199999999999999</v>
      </c>
      <c r="N39" s="35">
        <v>5.1828979091239581E-3</v>
      </c>
      <c r="O39" s="5"/>
      <c r="P39" s="5"/>
      <c r="Q39" s="5"/>
      <c r="R39" s="5"/>
    </row>
    <row r="40" spans="1:18" x14ac:dyDescent="0.45">
      <c r="A40" s="41" t="s">
        <v>46</v>
      </c>
      <c r="B40" s="52">
        <v>0.11</v>
      </c>
      <c r="C40" s="48">
        <v>9.999999999999995E-3</v>
      </c>
      <c r="D40" s="48">
        <v>3.6130960776017428E-2</v>
      </c>
      <c r="E40" s="48">
        <v>3.0518859793459011E-3</v>
      </c>
      <c r="F40" s="5"/>
      <c r="G40" s="33">
        <v>0.11</v>
      </c>
      <c r="H40" s="33">
        <v>3.6130960776017428E-2</v>
      </c>
      <c r="I40" s="33"/>
      <c r="J40" s="33"/>
      <c r="K40" s="33"/>
      <c r="L40" s="33"/>
      <c r="M40" s="33">
        <v>0.11</v>
      </c>
      <c r="N40" s="35">
        <v>3.0518859793459011E-3</v>
      </c>
      <c r="O40" s="5"/>
      <c r="P40" s="5"/>
      <c r="Q40" s="5"/>
      <c r="R40" s="5"/>
    </row>
    <row r="41" spans="1:18" x14ac:dyDescent="0.45">
      <c r="A41" s="41" t="s">
        <v>47</v>
      </c>
      <c r="B41" s="47">
        <v>8.199999999999999E-2</v>
      </c>
      <c r="C41" s="48">
        <v>1.9999999999999879E-3</v>
      </c>
      <c r="D41" s="48">
        <v>2.1005404947001566E-2</v>
      </c>
      <c r="E41" s="60">
        <v>2.495423703277341E-3</v>
      </c>
      <c r="F41" s="5"/>
      <c r="G41" s="33">
        <v>8.199999999999999E-2</v>
      </c>
      <c r="H41" s="33">
        <v>2.1005404947001566E-2</v>
      </c>
      <c r="I41" s="33"/>
      <c r="J41" s="33"/>
      <c r="K41" s="33"/>
      <c r="L41" s="33"/>
      <c r="M41" s="33">
        <v>8.199999999999999E-2</v>
      </c>
      <c r="N41" s="35">
        <v>2.495423703277341E-3</v>
      </c>
      <c r="O41" s="5"/>
      <c r="P41" s="5"/>
      <c r="Q41" s="5"/>
      <c r="R41" s="5"/>
    </row>
    <row r="42" spans="1:18" x14ac:dyDescent="0.45">
      <c r="A42" s="41" t="s">
        <v>48</v>
      </c>
      <c r="B42" s="47">
        <v>8.4000000000000005E-2</v>
      </c>
      <c r="C42" s="60">
        <v>1.3999999999999999E-2</v>
      </c>
      <c r="D42" s="61">
        <v>3.8314906595501332E-2</v>
      </c>
      <c r="E42" s="48">
        <v>3.9960759882093676E-3</v>
      </c>
      <c r="F42" s="5"/>
      <c r="G42" s="33">
        <v>8.4000000000000005E-2</v>
      </c>
      <c r="H42" s="33">
        <v>3.8314906595501332E-2</v>
      </c>
      <c r="I42" s="33"/>
      <c r="J42" s="33"/>
      <c r="K42" s="33"/>
      <c r="L42" s="33"/>
      <c r="M42" s="33">
        <v>8.4000000000000005E-2</v>
      </c>
      <c r="N42" s="35">
        <v>3.9960759882093676E-3</v>
      </c>
      <c r="O42" s="5"/>
      <c r="P42" s="5"/>
      <c r="Q42" s="5"/>
      <c r="R42" s="5"/>
    </row>
    <row r="43" spans="1:18" x14ac:dyDescent="0.45">
      <c r="A43" s="41" t="s">
        <v>49</v>
      </c>
      <c r="B43" s="47">
        <v>0.09</v>
      </c>
      <c r="C43" s="61">
        <v>0</v>
      </c>
      <c r="D43" s="49">
        <v>1.3238219149442405E-2</v>
      </c>
      <c r="E43" s="49">
        <v>1.1336114451129702E-3</v>
      </c>
      <c r="F43" s="5"/>
      <c r="G43" s="33">
        <v>0.09</v>
      </c>
      <c r="H43" s="33">
        <v>1.3238219149442405E-2</v>
      </c>
      <c r="I43" s="33"/>
      <c r="J43" s="33"/>
      <c r="K43" s="33"/>
      <c r="L43" s="33"/>
      <c r="M43" s="33">
        <v>0.09</v>
      </c>
      <c r="N43" s="35">
        <v>1.1336114451129702E-3</v>
      </c>
      <c r="O43" s="5"/>
      <c r="P43" s="5"/>
      <c r="Q43" s="5"/>
      <c r="R43" s="5"/>
    </row>
    <row r="44" spans="1:18" x14ac:dyDescent="0.45">
      <c r="A44" s="41" t="s">
        <v>50</v>
      </c>
      <c r="B44" s="51">
        <v>7.5999999999999998E-2</v>
      </c>
      <c r="C44" s="50">
        <v>-4.0000000000000036E-3</v>
      </c>
      <c r="D44" s="60">
        <v>1.573601630661646E-2</v>
      </c>
      <c r="E44" s="60">
        <v>2.5774010422566413E-3</v>
      </c>
      <c r="F44" s="5"/>
      <c r="G44" s="33">
        <v>7.5999999999999998E-2</v>
      </c>
      <c r="H44" s="33">
        <v>1.573601630661646E-2</v>
      </c>
      <c r="I44" s="33"/>
      <c r="J44" s="33"/>
      <c r="K44" s="33"/>
      <c r="L44" s="33"/>
      <c r="M44" s="33">
        <v>7.5999999999999998E-2</v>
      </c>
      <c r="N44" s="35">
        <v>2.5774010422566413E-3</v>
      </c>
      <c r="O44" s="5"/>
      <c r="P44" s="5"/>
      <c r="Q44" s="5"/>
      <c r="R44" s="5"/>
    </row>
    <row r="45" spans="1:18" x14ac:dyDescent="0.45">
      <c r="A45" s="41" t="s">
        <v>51</v>
      </c>
      <c r="B45" s="47">
        <v>0.09</v>
      </c>
      <c r="C45" s="48">
        <v>9.999999999999995E-3</v>
      </c>
      <c r="D45" s="48">
        <v>2.7474939176817797E-2</v>
      </c>
      <c r="E45" s="48">
        <v>6.5679282774150213E-3</v>
      </c>
      <c r="F45" s="5"/>
      <c r="G45" s="33">
        <v>0.09</v>
      </c>
      <c r="H45" s="33">
        <v>2.7474939176817797E-2</v>
      </c>
      <c r="I45" s="33"/>
      <c r="J45" s="33"/>
      <c r="K45" s="33"/>
      <c r="L45" s="33"/>
      <c r="M45" s="33">
        <v>0.09</v>
      </c>
      <c r="N45" s="35">
        <v>6.5679282774150213E-3</v>
      </c>
      <c r="O45" s="5"/>
      <c r="P45" s="5"/>
      <c r="Q45" s="5"/>
      <c r="R45" s="5"/>
    </row>
    <row r="46" spans="1:18" x14ac:dyDescent="0.45">
      <c r="A46" s="41" t="s">
        <v>52</v>
      </c>
      <c r="B46" s="52">
        <v>0.11</v>
      </c>
      <c r="C46" s="48">
        <v>9.999999999999995E-3</v>
      </c>
      <c r="D46" s="50">
        <v>5.9384925002358417E-2</v>
      </c>
      <c r="E46" s="48">
        <v>6.3174114021571645E-3</v>
      </c>
      <c r="F46" s="5"/>
      <c r="G46" s="33">
        <v>0.11</v>
      </c>
      <c r="H46" s="33">
        <v>5.9384925002358417E-2</v>
      </c>
      <c r="I46" s="33"/>
      <c r="J46" s="33"/>
      <c r="K46" s="33"/>
      <c r="L46" s="33"/>
      <c r="M46" s="33">
        <v>0.11</v>
      </c>
      <c r="N46" s="35">
        <v>6.3174114021571645E-3</v>
      </c>
      <c r="O46" s="5"/>
      <c r="P46" s="5"/>
      <c r="Q46" s="5"/>
      <c r="R46" s="5"/>
    </row>
    <row r="47" spans="1:18" x14ac:dyDescent="0.45">
      <c r="A47" s="41" t="s">
        <v>53</v>
      </c>
      <c r="B47" s="58">
        <v>7.9000000000000001E-2</v>
      </c>
      <c r="C47" s="61">
        <v>-1.0000000000000009E-3</v>
      </c>
      <c r="D47" s="48">
        <v>2.6129547390779741E-2</v>
      </c>
      <c r="E47" s="48">
        <v>4.0980486262899617E-3</v>
      </c>
      <c r="F47" s="5"/>
      <c r="G47" s="33">
        <v>7.9000000000000001E-2</v>
      </c>
      <c r="H47" s="33">
        <v>2.6129547390779741E-2</v>
      </c>
      <c r="I47" s="33"/>
      <c r="J47" s="33"/>
      <c r="K47" s="33"/>
      <c r="L47" s="33"/>
      <c r="M47" s="33">
        <v>7.9000000000000001E-2</v>
      </c>
      <c r="N47" s="35">
        <v>4.0980486262899617E-3</v>
      </c>
      <c r="O47" s="5"/>
      <c r="P47" s="5"/>
      <c r="Q47" s="5"/>
      <c r="R47" s="5"/>
    </row>
    <row r="48" spans="1:18" x14ac:dyDescent="0.45">
      <c r="A48" s="41" t="s">
        <v>54</v>
      </c>
      <c r="B48" s="47">
        <v>9.4E-2</v>
      </c>
      <c r="C48" s="48">
        <v>4.0000000000000036E-3</v>
      </c>
      <c r="D48" s="61">
        <v>3.7403831313085181E-2</v>
      </c>
      <c r="E48" s="61">
        <v>8.6227378066862717E-3</v>
      </c>
      <c r="F48" s="5"/>
      <c r="G48" s="33">
        <v>9.4E-2</v>
      </c>
      <c r="H48" s="33">
        <v>3.7403831313085181E-2</v>
      </c>
      <c r="I48" s="33"/>
      <c r="J48" s="33"/>
      <c r="K48" s="33"/>
      <c r="L48" s="33"/>
      <c r="M48" s="33">
        <v>9.4E-2</v>
      </c>
      <c r="N48" s="35">
        <v>8.6227378066862717E-3</v>
      </c>
      <c r="O48" s="5"/>
      <c r="P48" s="5"/>
      <c r="Q48" s="5"/>
      <c r="R48" s="5"/>
    </row>
    <row r="49" spans="1:18" x14ac:dyDescent="0.45">
      <c r="A49" s="41" t="s">
        <v>55</v>
      </c>
      <c r="B49" s="59">
        <v>0.109</v>
      </c>
      <c r="C49" s="60">
        <v>1.9000000000000003E-2</v>
      </c>
      <c r="D49" s="48">
        <v>3.1739579745091284E-2</v>
      </c>
      <c r="E49" s="49">
        <v>1.1050637271787806E-3</v>
      </c>
      <c r="F49" s="5"/>
      <c r="G49" s="33">
        <v>0.109</v>
      </c>
      <c r="H49" s="33">
        <v>3.1739579745091284E-2</v>
      </c>
      <c r="I49" s="33"/>
      <c r="J49" s="33"/>
      <c r="K49" s="33"/>
      <c r="L49" s="33"/>
      <c r="M49" s="33">
        <v>0.109</v>
      </c>
      <c r="N49" s="35">
        <v>1.1050637271787806E-3</v>
      </c>
      <c r="O49" s="5"/>
      <c r="P49" s="5"/>
      <c r="Q49" s="5"/>
      <c r="R49" s="5"/>
    </row>
    <row r="50" spans="1:18" x14ac:dyDescent="0.45">
      <c r="A50" s="41" t="s">
        <v>56</v>
      </c>
      <c r="B50" s="47">
        <v>9.6000000000000002E-2</v>
      </c>
      <c r="C50" s="48">
        <v>6.0000000000000053E-3</v>
      </c>
      <c r="D50" s="48">
        <v>3.0303103031990342E-2</v>
      </c>
      <c r="E50" s="48">
        <v>7.0311345508930097E-3</v>
      </c>
      <c r="F50" s="5"/>
      <c r="G50" s="33">
        <v>9.6000000000000002E-2</v>
      </c>
      <c r="H50" s="33">
        <v>3.0303103031990342E-2</v>
      </c>
      <c r="I50" s="33"/>
      <c r="J50" s="33"/>
      <c r="K50" s="33"/>
      <c r="L50" s="33"/>
      <c r="M50" s="33">
        <v>9.6000000000000002E-2</v>
      </c>
      <c r="N50" s="35">
        <v>7.0311345508930097E-3</v>
      </c>
      <c r="O50" s="5"/>
      <c r="P50" s="5"/>
      <c r="Q50" s="5"/>
      <c r="R50" s="5"/>
    </row>
    <row r="51" spans="1:18" x14ac:dyDescent="0.45">
      <c r="A51" s="41" t="s">
        <v>57</v>
      </c>
      <c r="B51" s="58">
        <v>0.08</v>
      </c>
      <c r="C51" s="61">
        <v>0</v>
      </c>
      <c r="D51" s="61">
        <v>4.6081733981278968E-2</v>
      </c>
      <c r="E51" s="48">
        <v>6.1395427341711618E-3</v>
      </c>
      <c r="F51" s="5"/>
      <c r="G51" s="33">
        <v>0.08</v>
      </c>
      <c r="H51" s="33">
        <v>4.6081733981278968E-2</v>
      </c>
      <c r="I51" s="33"/>
      <c r="J51" s="33"/>
      <c r="K51" s="33"/>
      <c r="L51" s="33"/>
      <c r="M51" s="33">
        <v>0.08</v>
      </c>
      <c r="N51" s="35">
        <v>6.1395427341711618E-3</v>
      </c>
      <c r="O51" s="5"/>
      <c r="P51" s="5"/>
      <c r="Q51" s="5"/>
      <c r="R51" s="5"/>
    </row>
    <row r="52" spans="1:18" x14ac:dyDescent="0.45">
      <c r="A52" s="42"/>
      <c r="B52" s="53"/>
      <c r="C52" s="54"/>
      <c r="D52" s="54"/>
      <c r="E52" s="54"/>
      <c r="F52" s="5"/>
      <c r="G52" s="33"/>
      <c r="H52" s="33"/>
      <c r="I52" s="33"/>
      <c r="J52" s="33"/>
      <c r="K52" s="33"/>
      <c r="L52" s="33"/>
      <c r="M52" s="33"/>
      <c r="N52" s="35"/>
      <c r="O52" s="5"/>
      <c r="P52" s="5"/>
      <c r="Q52" s="5"/>
      <c r="R52" s="5"/>
    </row>
    <row r="53" spans="1:18" x14ac:dyDescent="0.45">
      <c r="A53" s="40"/>
      <c r="B53" s="55"/>
      <c r="C53" s="56"/>
      <c r="D53" s="56"/>
      <c r="E53" s="56"/>
      <c r="F53" s="5"/>
      <c r="G53" s="33"/>
      <c r="H53" s="33"/>
      <c r="I53" s="33"/>
      <c r="J53" s="33"/>
      <c r="K53" s="33"/>
      <c r="L53" s="33"/>
      <c r="M53" s="33"/>
      <c r="N53" s="35"/>
      <c r="O53" s="5"/>
      <c r="P53" s="5"/>
      <c r="Q53" s="5"/>
      <c r="R53" s="5"/>
    </row>
    <row r="54" spans="1:18" ht="37" x14ac:dyDescent="0.45">
      <c r="A54" s="57" t="s">
        <v>241</v>
      </c>
      <c r="B54" s="47">
        <f>AVERAGE(B2:B51)</f>
        <v>9.2080000000000023E-2</v>
      </c>
      <c r="C54" s="48">
        <f t="shared" ref="C54:E54" si="0">AVERAGE(C2:C51)</f>
        <v>7.8800000000000033E-3</v>
      </c>
      <c r="D54" s="48">
        <f t="shared" si="0"/>
        <v>2.9179249391996259E-2</v>
      </c>
      <c r="E54" s="48">
        <f t="shared" si="0"/>
        <v>5.3930224137833192E-3</v>
      </c>
      <c r="F54" s="5"/>
      <c r="G54" s="33"/>
      <c r="H54" s="33"/>
      <c r="I54" s="33"/>
      <c r="J54" s="33"/>
      <c r="K54" s="33"/>
      <c r="L54" s="33"/>
      <c r="M54" s="33"/>
      <c r="O54" s="5"/>
      <c r="P54" s="5"/>
      <c r="Q54" s="5"/>
      <c r="R54" s="5"/>
    </row>
    <row r="55" spans="1:18" x14ac:dyDescent="0.45">
      <c r="B55" s="32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</row>
    <row r="56" spans="1:18" x14ac:dyDescent="0.45">
      <c r="A56" s="1" t="s">
        <v>242</v>
      </c>
      <c r="B56" s="30">
        <f>_xlfn.STDEV.S(B2:B51)</f>
        <v>1.1774826139363672E-2</v>
      </c>
      <c r="C56" s="30">
        <f t="shared" ref="C56:E56" si="1">_xlfn.STDEV.S(C2:C51)</f>
        <v>8.4095184166514542E-3</v>
      </c>
      <c r="D56" s="30">
        <f t="shared" si="1"/>
        <v>1.3723029231014195E-2</v>
      </c>
      <c r="E56" s="30">
        <f t="shared" si="1"/>
        <v>3.8141382819409995E-3</v>
      </c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</row>
    <row r="57" spans="1:18" x14ac:dyDescent="0.45">
      <c r="A57" s="1" t="s">
        <v>243</v>
      </c>
      <c r="B57" s="30">
        <f>MAX(B2:B51)</f>
        <v>0.11900000000000001</v>
      </c>
      <c r="C57" s="30">
        <f t="shared" ref="C57:E57" si="2">MAX(C2:C51)</f>
        <v>3.0999999999999986E-2</v>
      </c>
      <c r="D57" s="30">
        <f t="shared" si="2"/>
        <v>7.6151310349389753E-2</v>
      </c>
      <c r="E57" s="30">
        <f t="shared" si="2"/>
        <v>2.249446654550279E-2</v>
      </c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</row>
    <row r="58" spans="1:18" x14ac:dyDescent="0.45">
      <c r="A58" s="1" t="s">
        <v>244</v>
      </c>
      <c r="B58" s="30">
        <f>MIN(B2:B51)</f>
        <v>7.2000000000000008E-2</v>
      </c>
      <c r="C58" s="30">
        <f t="shared" ref="C58:E58" si="3">MIN(C2:C51)</f>
        <v>-7.9999999999999932E-3</v>
      </c>
      <c r="D58" s="30">
        <f t="shared" si="3"/>
        <v>1.1628241113466794E-2</v>
      </c>
      <c r="E58" s="30">
        <f t="shared" si="3"/>
        <v>1.0162727067004054E-3</v>
      </c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</row>
    <row r="59" spans="1:18" x14ac:dyDescent="0.45">
      <c r="A59" s="38" t="s">
        <v>245</v>
      </c>
      <c r="B59" s="30">
        <f>B54+B56</f>
        <v>0.1038548261393637</v>
      </c>
      <c r="C59" s="30">
        <f t="shared" ref="C59:E59" si="4">C54+C56</f>
        <v>1.6289518416651459E-2</v>
      </c>
      <c r="D59" s="30">
        <f t="shared" si="4"/>
        <v>4.2902278623010451E-2</v>
      </c>
      <c r="E59" s="30">
        <f t="shared" si="4"/>
        <v>9.2071606957243191E-3</v>
      </c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</row>
    <row r="60" spans="1:18" x14ac:dyDescent="0.45">
      <c r="A60" s="1" t="s">
        <v>246</v>
      </c>
      <c r="B60" s="30">
        <f>B54-B56</f>
        <v>8.0305173860636347E-2</v>
      </c>
      <c r="C60" s="30">
        <f t="shared" ref="C60:E60" si="5">C54-C56</f>
        <v>-5.2951841665145084E-4</v>
      </c>
      <c r="D60" s="30">
        <f t="shared" si="5"/>
        <v>1.5456220160982064E-2</v>
      </c>
      <c r="E60" s="30">
        <f t="shared" si="5"/>
        <v>1.5788841318423196E-3</v>
      </c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</row>
    <row r="61" spans="1:18" x14ac:dyDescent="0.45">
      <c r="B61" s="30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</row>
    <row r="62" spans="1:18" ht="18.75" x14ac:dyDescent="0.3">
      <c r="A62" s="1" t="s">
        <v>247</v>
      </c>
      <c r="B62" s="30">
        <f>_xlfn.QUARTILE.EXC(B2:B51,1)</f>
        <v>8.199999999999999E-2</v>
      </c>
      <c r="C62" s="30">
        <f t="shared" ref="C62:E62" si="6">_xlfn.QUARTILE.EXC(C2:C51,1)</f>
        <v>1.9999999999999879E-3</v>
      </c>
      <c r="D62" s="30">
        <f t="shared" si="6"/>
        <v>1.8531595059193023E-2</v>
      </c>
      <c r="E62" s="30">
        <f t="shared" si="6"/>
        <v>2.8084642142608925E-3</v>
      </c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</row>
    <row r="63" spans="1:18" x14ac:dyDescent="0.45">
      <c r="A63" s="1" t="s">
        <v>248</v>
      </c>
      <c r="B63" s="30">
        <f>_xlfn.QUARTILE.EXC(B2:B51,3)</f>
        <v>0.10099999999999999</v>
      </c>
      <c r="C63" s="30">
        <f t="shared" ref="C63:E63" si="7">_xlfn.QUARTILE.EXC(C2:C51,3)</f>
        <v>1.1999999999999997E-2</v>
      </c>
      <c r="D63" s="30">
        <f t="shared" si="7"/>
        <v>3.6138389986800801E-2</v>
      </c>
      <c r="E63" s="30">
        <f t="shared" si="7"/>
        <v>7.0716030302789747E-3</v>
      </c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</row>
    <row r="64" spans="1:18" x14ac:dyDescent="0.45">
      <c r="A64" s="1" t="s">
        <v>249</v>
      </c>
      <c r="B64" s="30">
        <f>B63-B62</f>
        <v>1.9000000000000003E-2</v>
      </c>
      <c r="C64" s="30">
        <f t="shared" ref="C64:E64" si="8">C63-C62</f>
        <v>1.0000000000000009E-2</v>
      </c>
      <c r="D64" s="30">
        <f t="shared" si="8"/>
        <v>1.7606794927607777E-2</v>
      </c>
      <c r="E64" s="30">
        <f t="shared" si="8"/>
        <v>4.2631388160180826E-3</v>
      </c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</row>
    <row r="65" spans="1:18" x14ac:dyDescent="0.45">
      <c r="A65" s="1" t="s">
        <v>250</v>
      </c>
      <c r="B65" s="30">
        <f>B63+(B64*1.5)</f>
        <v>0.1295</v>
      </c>
      <c r="C65" s="30">
        <f t="shared" ref="C65:E65" si="9">C63+(C64*1.5)</f>
        <v>2.700000000000001E-2</v>
      </c>
      <c r="D65" s="30">
        <f t="shared" si="9"/>
        <v>6.2548582378212467E-2</v>
      </c>
      <c r="E65" s="30">
        <f t="shared" si="9"/>
        <v>1.3466311254306099E-2</v>
      </c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</row>
    <row r="66" spans="1:18" x14ac:dyDescent="0.45">
      <c r="A66" s="1" t="s">
        <v>251</v>
      </c>
      <c r="B66" s="30">
        <f>B62-(B64*1.5)</f>
        <v>5.3499999999999985E-2</v>
      </c>
      <c r="C66" s="30">
        <f t="shared" ref="C66:E66" si="10">C62-(C64*1.5)</f>
        <v>-1.3000000000000025E-2</v>
      </c>
      <c r="D66" s="30">
        <f t="shared" si="10"/>
        <v>-7.8785973322186426E-3</v>
      </c>
      <c r="E66" s="30">
        <f t="shared" si="10"/>
        <v>-3.5862440097662314E-3</v>
      </c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</row>
    <row r="67" spans="1:18" x14ac:dyDescent="0.45">
      <c r="B67" s="32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</row>
    <row r="68" spans="1:18" x14ac:dyDescent="0.45">
      <c r="B68" s="32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</row>
    <row r="69" spans="1:18" x14ac:dyDescent="0.45">
      <c r="B69" s="32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</row>
    <row r="70" spans="1:18" x14ac:dyDescent="0.45">
      <c r="B70" s="32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</row>
    <row r="71" spans="1:18" x14ac:dyDescent="0.45">
      <c r="B71" s="32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</row>
    <row r="72" spans="1:18" x14ac:dyDescent="0.45">
      <c r="B72" s="32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</row>
    <row r="73" spans="1:18" x14ac:dyDescent="0.45">
      <c r="B73" s="32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</row>
    <row r="74" spans="1:18" x14ac:dyDescent="0.45">
      <c r="B74" s="32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</row>
    <row r="75" spans="1:18" x14ac:dyDescent="0.45">
      <c r="B75" s="32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</row>
    <row r="76" spans="1:18" x14ac:dyDescent="0.45">
      <c r="B76" s="32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</row>
    <row r="77" spans="1:18" x14ac:dyDescent="0.45">
      <c r="B77" s="32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</row>
    <row r="78" spans="1:18" x14ac:dyDescent="0.45">
      <c r="B78" s="32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</row>
    <row r="79" spans="1:18" x14ac:dyDescent="0.45">
      <c r="B79" s="32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</row>
    <row r="80" spans="1:18" x14ac:dyDescent="0.45">
      <c r="B80" s="32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</row>
    <row r="81" spans="2:18" x14ac:dyDescent="0.45">
      <c r="B81" s="32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</row>
    <row r="82" spans="2:18" x14ac:dyDescent="0.45">
      <c r="B82" s="32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</row>
    <row r="83" spans="2:18" x14ac:dyDescent="0.45">
      <c r="B83" s="32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</row>
    <row r="84" spans="2:18" x14ac:dyDescent="0.45">
      <c r="B84" s="32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</row>
    <row r="85" spans="2:18" x14ac:dyDescent="0.45">
      <c r="B85" s="32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</row>
    <row r="86" spans="2:18" x14ac:dyDescent="0.45">
      <c r="B86" s="32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</row>
    <row r="87" spans="2:18" x14ac:dyDescent="0.45">
      <c r="B87" s="32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</row>
    <row r="88" spans="2:18" x14ac:dyDescent="0.45">
      <c r="B88" s="32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</row>
    <row r="89" spans="2:18" x14ac:dyDescent="0.45">
      <c r="B89" s="32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</row>
    <row r="90" spans="2:18" x14ac:dyDescent="0.45">
      <c r="B90" s="32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</row>
    <row r="91" spans="2:18" x14ac:dyDescent="0.45">
      <c r="B91" s="32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</row>
    <row r="92" spans="2:18" x14ac:dyDescent="0.45">
      <c r="B92" s="32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</row>
    <row r="93" spans="2:18" x14ac:dyDescent="0.45">
      <c r="B93" s="32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</row>
    <row r="94" spans="2:18" x14ac:dyDescent="0.45">
      <c r="B94" s="32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</row>
    <row r="95" spans="2:18" x14ac:dyDescent="0.45">
      <c r="B95" s="32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</row>
    <row r="96" spans="2:18" x14ac:dyDescent="0.45">
      <c r="B96" s="32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</row>
    <row r="97" spans="2:18" x14ac:dyDescent="0.45">
      <c r="B97" s="32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</row>
    <row r="98" spans="2:18" x14ac:dyDescent="0.45">
      <c r="B98" s="32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</row>
    <row r="99" spans="2:18" x14ac:dyDescent="0.45">
      <c r="B99" s="32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</row>
    <row r="100" spans="2:18" x14ac:dyDescent="0.45">
      <c r="B100" s="32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</row>
    <row r="101" spans="2:18" x14ac:dyDescent="0.45">
      <c r="B101" s="32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</row>
    <row r="102" spans="2:18" x14ac:dyDescent="0.45">
      <c r="B102" s="32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</row>
    <row r="103" spans="2:18" x14ac:dyDescent="0.45">
      <c r="B103" s="32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</row>
    <row r="104" spans="2:18" x14ac:dyDescent="0.45">
      <c r="B104" s="32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</row>
    <row r="105" spans="2:18" x14ac:dyDescent="0.45">
      <c r="B105" s="32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</row>
    <row r="106" spans="2:18" x14ac:dyDescent="0.45">
      <c r="B106" s="32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</row>
    <row r="107" spans="2:18" x14ac:dyDescent="0.45">
      <c r="B107" s="32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</row>
    <row r="108" spans="2:18" x14ac:dyDescent="0.45">
      <c r="B108" s="32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</row>
    <row r="109" spans="2:18" x14ac:dyDescent="0.45">
      <c r="B109" s="32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</row>
    <row r="110" spans="2:18" x14ac:dyDescent="0.45">
      <c r="B110" s="32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</row>
    <row r="111" spans="2:18" x14ac:dyDescent="0.45">
      <c r="B111" s="32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</row>
    <row r="112" spans="2:18" x14ac:dyDescent="0.45">
      <c r="B112" s="32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</row>
    <row r="113" spans="2:18" x14ac:dyDescent="0.45">
      <c r="B113" s="32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</row>
    <row r="114" spans="2:18" x14ac:dyDescent="0.45">
      <c r="B114" s="32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</row>
    <row r="115" spans="2:18" x14ac:dyDescent="0.45">
      <c r="B115" s="32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</row>
    <row r="116" spans="2:18" x14ac:dyDescent="0.45">
      <c r="B116" s="32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</row>
    <row r="117" spans="2:18" x14ac:dyDescent="0.45">
      <c r="B117" s="32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</row>
    <row r="118" spans="2:18" x14ac:dyDescent="0.45">
      <c r="B118" s="32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</row>
    <row r="119" spans="2:18" x14ac:dyDescent="0.45">
      <c r="B119" s="32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</row>
    <row r="120" spans="2:18" x14ac:dyDescent="0.45">
      <c r="B120" s="32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</row>
    <row r="121" spans="2:18" x14ac:dyDescent="0.45">
      <c r="B121" s="32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</row>
    <row r="122" spans="2:18" x14ac:dyDescent="0.45">
      <c r="B122" s="32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</row>
    <row r="123" spans="2:18" x14ac:dyDescent="0.45">
      <c r="B123" s="32"/>
      <c r="F123" s="5"/>
      <c r="G123" s="5"/>
      <c r="H123" s="5"/>
      <c r="I123" s="5"/>
      <c r="J123" s="5"/>
      <c r="K123" s="5"/>
      <c r="L123" s="5"/>
      <c r="M123" s="5"/>
      <c r="O123" s="5"/>
      <c r="P123" s="5"/>
      <c r="Q123" s="5"/>
      <c r="R123" s="5"/>
    </row>
    <row r="124" spans="2:18" x14ac:dyDescent="0.45">
      <c r="B124" s="32"/>
      <c r="F124" s="5"/>
      <c r="G124" s="5"/>
      <c r="H124" s="5"/>
      <c r="I124" s="5"/>
      <c r="J124" s="5"/>
      <c r="K124" s="5"/>
      <c r="L124" s="5"/>
      <c r="M124" s="5"/>
      <c r="O124" s="5"/>
      <c r="P124" s="5"/>
      <c r="Q124" s="5"/>
      <c r="R124" s="5"/>
    </row>
    <row r="125" spans="2:18" x14ac:dyDescent="0.45">
      <c r="B125" s="32"/>
      <c r="F125" s="5"/>
      <c r="G125" s="5"/>
      <c r="H125" s="5"/>
      <c r="I125" s="5"/>
      <c r="J125" s="5"/>
      <c r="K125" s="5"/>
      <c r="L125" s="5"/>
      <c r="M125" s="5"/>
      <c r="O125" s="5"/>
      <c r="P125" s="5"/>
      <c r="Q125" s="5"/>
      <c r="R125" s="5"/>
    </row>
    <row r="126" spans="2:18" x14ac:dyDescent="0.45">
      <c r="B126" s="32"/>
      <c r="F126" s="5"/>
      <c r="G126" s="5"/>
      <c r="H126" s="5"/>
      <c r="I126" s="5"/>
      <c r="J126" s="5"/>
      <c r="K126" s="5"/>
      <c r="L126" s="5"/>
      <c r="M126" s="5"/>
      <c r="O126" s="5"/>
      <c r="P126" s="5"/>
      <c r="Q126" s="5"/>
      <c r="R126" s="5"/>
    </row>
    <row r="127" spans="2:18" x14ac:dyDescent="0.45">
      <c r="B127" s="32"/>
      <c r="F127" s="5"/>
      <c r="G127" s="5"/>
      <c r="H127" s="5"/>
      <c r="I127" s="5"/>
      <c r="J127" s="5"/>
      <c r="K127" s="5"/>
      <c r="L127" s="5"/>
      <c r="M127" s="5"/>
      <c r="O127" s="5"/>
      <c r="P127" s="5"/>
      <c r="Q127" s="5"/>
      <c r="R127" s="5"/>
    </row>
    <row r="128" spans="2:18" x14ac:dyDescent="0.45">
      <c r="B128" s="32"/>
      <c r="F128" s="5"/>
      <c r="G128" s="5"/>
      <c r="H128" s="5"/>
      <c r="I128" s="5"/>
      <c r="J128" s="5"/>
      <c r="K128" s="5"/>
      <c r="L128" s="5"/>
      <c r="M128" s="5"/>
      <c r="O128" s="5"/>
      <c r="P128" s="5"/>
      <c r="Q128" s="5"/>
      <c r="R128" s="5"/>
    </row>
    <row r="129" spans="2:18" x14ac:dyDescent="0.45">
      <c r="B129" s="32"/>
      <c r="F129" s="5"/>
      <c r="G129" s="5"/>
      <c r="H129" s="5"/>
      <c r="I129" s="5"/>
      <c r="J129" s="5"/>
      <c r="K129" s="5"/>
      <c r="L129" s="5"/>
      <c r="M129" s="5"/>
      <c r="O129" s="5"/>
      <c r="P129" s="5"/>
      <c r="Q129" s="5"/>
      <c r="R129" s="5"/>
    </row>
    <row r="130" spans="2:18" x14ac:dyDescent="0.45">
      <c r="B130" s="39"/>
    </row>
    <row r="131" spans="2:18" x14ac:dyDescent="0.45">
      <c r="B131" s="39"/>
    </row>
    <row r="132" spans="2:18" x14ac:dyDescent="0.45">
      <c r="B132" s="39"/>
    </row>
    <row r="133" spans="2:18" x14ac:dyDescent="0.45">
      <c r="B133" s="39"/>
    </row>
    <row r="134" spans="2:18" x14ac:dyDescent="0.45">
      <c r="B134" s="39"/>
    </row>
    <row r="135" spans="2:18" x14ac:dyDescent="0.45">
      <c r="B135" s="39"/>
    </row>
    <row r="136" spans="2:18" x14ac:dyDescent="0.45">
      <c r="B136" s="39"/>
    </row>
    <row r="137" spans="2:18" x14ac:dyDescent="0.45">
      <c r="B137" s="39"/>
    </row>
    <row r="138" spans="2:18" x14ac:dyDescent="0.45">
      <c r="B138" s="39"/>
    </row>
    <row r="139" spans="2:18" x14ac:dyDescent="0.45">
      <c r="B139" s="39"/>
    </row>
    <row r="140" spans="2:18" x14ac:dyDescent="0.45">
      <c r="B140" s="39"/>
    </row>
    <row r="141" spans="2:18" x14ac:dyDescent="0.45">
      <c r="B141" s="39"/>
    </row>
    <row r="142" spans="2:18" x14ac:dyDescent="0.45">
      <c r="B142" s="39"/>
    </row>
    <row r="143" spans="2:18" x14ac:dyDescent="0.45">
      <c r="B143" s="39"/>
    </row>
    <row r="144" spans="2:18" x14ac:dyDescent="0.45">
      <c r="B144" s="39"/>
    </row>
    <row r="145" spans="2:2" x14ac:dyDescent="0.45">
      <c r="B145" s="39"/>
    </row>
    <row r="146" spans="2:2" x14ac:dyDescent="0.45">
      <c r="B146" s="39"/>
    </row>
    <row r="147" spans="2:2" x14ac:dyDescent="0.45">
      <c r="B147" s="39"/>
    </row>
    <row r="148" spans="2:2" x14ac:dyDescent="0.45">
      <c r="B148" s="39"/>
    </row>
    <row r="149" spans="2:2" x14ac:dyDescent="0.45">
      <c r="B149" s="39"/>
    </row>
    <row r="150" spans="2:2" x14ac:dyDescent="0.45">
      <c r="B150" s="39"/>
    </row>
    <row r="151" spans="2:2" x14ac:dyDescent="0.45">
      <c r="B151" s="39"/>
    </row>
    <row r="152" spans="2:2" x14ac:dyDescent="0.45">
      <c r="B152" s="39"/>
    </row>
    <row r="153" spans="2:2" x14ac:dyDescent="0.45">
      <c r="B153" s="39"/>
    </row>
    <row r="154" spans="2:2" x14ac:dyDescent="0.45">
      <c r="B154" s="39"/>
    </row>
    <row r="155" spans="2:2" x14ac:dyDescent="0.45">
      <c r="B155" s="39"/>
    </row>
    <row r="156" spans="2:2" x14ac:dyDescent="0.45">
      <c r="B156" s="39"/>
    </row>
    <row r="157" spans="2:2" x14ac:dyDescent="0.45">
      <c r="B157" s="39"/>
    </row>
    <row r="158" spans="2:2" x14ac:dyDescent="0.45">
      <c r="B158" s="39"/>
    </row>
    <row r="159" spans="2:2" x14ac:dyDescent="0.45">
      <c r="B159" s="39"/>
    </row>
    <row r="160" spans="2:2" x14ac:dyDescent="0.45">
      <c r="B160" s="39"/>
    </row>
    <row r="161" spans="2:2" x14ac:dyDescent="0.45">
      <c r="B161" s="39"/>
    </row>
    <row r="162" spans="2:2" x14ac:dyDescent="0.45">
      <c r="B162" s="39"/>
    </row>
    <row r="163" spans="2:2" x14ac:dyDescent="0.45">
      <c r="B163" s="39"/>
    </row>
    <row r="164" spans="2:2" x14ac:dyDescent="0.45">
      <c r="B164" s="39"/>
    </row>
    <row r="165" spans="2:2" x14ac:dyDescent="0.45">
      <c r="B165" s="39"/>
    </row>
    <row r="166" spans="2:2" x14ac:dyDescent="0.45">
      <c r="B166" s="39"/>
    </row>
    <row r="167" spans="2:2" x14ac:dyDescent="0.45">
      <c r="B167" s="39"/>
    </row>
    <row r="168" spans="2:2" x14ac:dyDescent="0.45">
      <c r="B168" s="39"/>
    </row>
    <row r="169" spans="2:2" x14ac:dyDescent="0.45">
      <c r="B169" s="39"/>
    </row>
    <row r="170" spans="2:2" x14ac:dyDescent="0.45">
      <c r="B170" s="39"/>
    </row>
    <row r="171" spans="2:2" x14ac:dyDescent="0.45">
      <c r="B171" s="39"/>
    </row>
    <row r="172" spans="2:2" x14ac:dyDescent="0.45">
      <c r="B172" s="39"/>
    </row>
    <row r="173" spans="2:2" x14ac:dyDescent="0.45">
      <c r="B173" s="39"/>
    </row>
    <row r="174" spans="2:2" x14ac:dyDescent="0.45">
      <c r="B174" s="39"/>
    </row>
    <row r="175" spans="2:2" x14ac:dyDescent="0.45">
      <c r="B175" s="39"/>
    </row>
    <row r="176" spans="2:2" x14ac:dyDescent="0.45">
      <c r="B176" s="39"/>
    </row>
    <row r="177" spans="2:2" x14ac:dyDescent="0.45">
      <c r="B177" s="39"/>
    </row>
    <row r="178" spans="2:2" x14ac:dyDescent="0.45">
      <c r="B178" s="39"/>
    </row>
    <row r="179" spans="2:2" x14ac:dyDescent="0.45">
      <c r="B179" s="39"/>
    </row>
    <row r="180" spans="2:2" x14ac:dyDescent="0.45">
      <c r="B180" s="39"/>
    </row>
    <row r="181" spans="2:2" x14ac:dyDescent="0.45">
      <c r="B181" s="39"/>
    </row>
    <row r="182" spans="2:2" x14ac:dyDescent="0.45">
      <c r="B182" s="39"/>
    </row>
    <row r="183" spans="2:2" x14ac:dyDescent="0.45">
      <c r="B183" s="39"/>
    </row>
    <row r="184" spans="2:2" x14ac:dyDescent="0.45">
      <c r="B184" s="39"/>
    </row>
    <row r="185" spans="2:2" x14ac:dyDescent="0.45">
      <c r="B185" s="39"/>
    </row>
    <row r="186" spans="2:2" x14ac:dyDescent="0.45">
      <c r="B186" s="39"/>
    </row>
    <row r="187" spans="2:2" x14ac:dyDescent="0.45">
      <c r="B187" s="39"/>
    </row>
    <row r="188" spans="2:2" x14ac:dyDescent="0.45">
      <c r="B188" s="39"/>
    </row>
    <row r="189" spans="2:2" x14ac:dyDescent="0.45">
      <c r="B189" s="39"/>
    </row>
    <row r="190" spans="2:2" x14ac:dyDescent="0.45">
      <c r="B190" s="39"/>
    </row>
    <row r="191" spans="2:2" x14ac:dyDescent="0.45">
      <c r="B191" s="39"/>
    </row>
    <row r="192" spans="2:2" x14ac:dyDescent="0.45">
      <c r="B192" s="39"/>
    </row>
    <row r="193" spans="2:2" x14ac:dyDescent="0.45">
      <c r="B193" s="39"/>
    </row>
    <row r="194" spans="2:2" x14ac:dyDescent="0.45">
      <c r="B194" s="39"/>
    </row>
    <row r="195" spans="2:2" x14ac:dyDescent="0.45">
      <c r="B195" s="39"/>
    </row>
    <row r="196" spans="2:2" x14ac:dyDescent="0.45">
      <c r="B196" s="39"/>
    </row>
    <row r="197" spans="2:2" x14ac:dyDescent="0.45">
      <c r="B197" s="39"/>
    </row>
    <row r="198" spans="2:2" x14ac:dyDescent="0.45">
      <c r="B198" s="39"/>
    </row>
    <row r="199" spans="2:2" x14ac:dyDescent="0.45">
      <c r="B199" s="39"/>
    </row>
    <row r="200" spans="2:2" x14ac:dyDescent="0.45">
      <c r="B200" s="39"/>
    </row>
    <row r="201" spans="2:2" x14ac:dyDescent="0.45">
      <c r="B201" s="39"/>
    </row>
    <row r="202" spans="2:2" x14ac:dyDescent="0.45">
      <c r="B202" s="39"/>
    </row>
    <row r="203" spans="2:2" x14ac:dyDescent="0.45">
      <c r="B203" s="39"/>
    </row>
    <row r="204" spans="2:2" x14ac:dyDescent="0.45">
      <c r="B204" s="39"/>
    </row>
    <row r="205" spans="2:2" x14ac:dyDescent="0.45">
      <c r="B205" s="39"/>
    </row>
    <row r="206" spans="2:2" x14ac:dyDescent="0.45">
      <c r="B206" s="39"/>
    </row>
    <row r="207" spans="2:2" x14ac:dyDescent="0.45">
      <c r="B207" s="39"/>
    </row>
    <row r="208" spans="2:2" x14ac:dyDescent="0.45">
      <c r="B208" s="39"/>
    </row>
    <row r="209" spans="2:2" x14ac:dyDescent="0.45">
      <c r="B209" s="39"/>
    </row>
    <row r="210" spans="2:2" x14ac:dyDescent="0.45">
      <c r="B210" s="39"/>
    </row>
    <row r="211" spans="2:2" x14ac:dyDescent="0.45">
      <c r="B211" s="39"/>
    </row>
    <row r="212" spans="2:2" x14ac:dyDescent="0.45">
      <c r="B212" s="39"/>
    </row>
    <row r="213" spans="2:2" x14ac:dyDescent="0.45">
      <c r="B213" s="39"/>
    </row>
    <row r="214" spans="2:2" x14ac:dyDescent="0.45">
      <c r="B214" s="39"/>
    </row>
    <row r="215" spans="2:2" x14ac:dyDescent="0.45">
      <c r="B215" s="39"/>
    </row>
    <row r="216" spans="2:2" x14ac:dyDescent="0.45">
      <c r="B216" s="39"/>
    </row>
    <row r="217" spans="2:2" x14ac:dyDescent="0.45">
      <c r="B217" s="39"/>
    </row>
    <row r="218" spans="2:2" x14ac:dyDescent="0.45">
      <c r="B218" s="39"/>
    </row>
    <row r="219" spans="2:2" x14ac:dyDescent="0.45">
      <c r="B219" s="39"/>
    </row>
    <row r="220" spans="2:2" x14ac:dyDescent="0.45">
      <c r="B220" s="39"/>
    </row>
    <row r="221" spans="2:2" x14ac:dyDescent="0.45">
      <c r="B221" s="39"/>
    </row>
    <row r="222" spans="2:2" x14ac:dyDescent="0.45">
      <c r="B222" s="39"/>
    </row>
    <row r="223" spans="2:2" x14ac:dyDescent="0.45">
      <c r="B223" s="39"/>
    </row>
    <row r="224" spans="2:2" x14ac:dyDescent="0.45">
      <c r="B224" s="39"/>
    </row>
    <row r="225" spans="2:2" x14ac:dyDescent="0.45">
      <c r="B225" s="39"/>
    </row>
    <row r="226" spans="2:2" x14ac:dyDescent="0.45">
      <c r="B226" s="39"/>
    </row>
    <row r="227" spans="2:2" x14ac:dyDescent="0.45">
      <c r="B227" s="39"/>
    </row>
    <row r="228" spans="2:2" x14ac:dyDescent="0.45">
      <c r="B228" s="39"/>
    </row>
    <row r="229" spans="2:2" x14ac:dyDescent="0.45">
      <c r="B229" s="39"/>
    </row>
    <row r="230" spans="2:2" x14ac:dyDescent="0.45">
      <c r="B230" s="39"/>
    </row>
    <row r="231" spans="2:2" x14ac:dyDescent="0.45">
      <c r="B231" s="39"/>
    </row>
    <row r="232" spans="2:2" x14ac:dyDescent="0.45">
      <c r="B232" s="39"/>
    </row>
    <row r="233" spans="2:2" x14ac:dyDescent="0.45">
      <c r="B233" s="39"/>
    </row>
    <row r="234" spans="2:2" x14ac:dyDescent="0.45">
      <c r="B234" s="39"/>
    </row>
    <row r="235" spans="2:2" x14ac:dyDescent="0.45">
      <c r="B235" s="39"/>
    </row>
    <row r="236" spans="2:2" x14ac:dyDescent="0.45">
      <c r="B236" s="39"/>
    </row>
    <row r="237" spans="2:2" x14ac:dyDescent="0.45">
      <c r="B237" s="39"/>
    </row>
    <row r="238" spans="2:2" x14ac:dyDescent="0.45">
      <c r="B238" s="39"/>
    </row>
    <row r="239" spans="2:2" x14ac:dyDescent="0.45">
      <c r="B239" s="39"/>
    </row>
    <row r="240" spans="2:2" x14ac:dyDescent="0.45">
      <c r="B240" s="39"/>
    </row>
    <row r="241" spans="2:2" x14ac:dyDescent="0.45">
      <c r="B241" s="39"/>
    </row>
    <row r="242" spans="2:2" x14ac:dyDescent="0.45">
      <c r="B242" s="39"/>
    </row>
    <row r="243" spans="2:2" x14ac:dyDescent="0.45">
      <c r="B243" s="39"/>
    </row>
    <row r="244" spans="2:2" x14ac:dyDescent="0.45">
      <c r="B244" s="39"/>
    </row>
    <row r="245" spans="2:2" x14ac:dyDescent="0.45">
      <c r="B245" s="39"/>
    </row>
    <row r="246" spans="2:2" x14ac:dyDescent="0.45">
      <c r="B246" s="39"/>
    </row>
    <row r="247" spans="2:2" x14ac:dyDescent="0.45">
      <c r="B247" s="39"/>
    </row>
    <row r="248" spans="2:2" x14ac:dyDescent="0.45">
      <c r="B248" s="39"/>
    </row>
    <row r="249" spans="2:2" x14ac:dyDescent="0.45">
      <c r="B249" s="39"/>
    </row>
    <row r="250" spans="2:2" x14ac:dyDescent="0.45">
      <c r="B250" s="39"/>
    </row>
    <row r="251" spans="2:2" x14ac:dyDescent="0.45">
      <c r="B251" s="39"/>
    </row>
    <row r="252" spans="2:2" x14ac:dyDescent="0.45">
      <c r="B252" s="39"/>
    </row>
    <row r="253" spans="2:2" x14ac:dyDescent="0.45">
      <c r="B253" s="39"/>
    </row>
    <row r="254" spans="2:2" x14ac:dyDescent="0.45">
      <c r="B254" s="39"/>
    </row>
    <row r="255" spans="2:2" x14ac:dyDescent="0.45">
      <c r="B255" s="39"/>
    </row>
    <row r="256" spans="2:2" x14ac:dyDescent="0.45">
      <c r="B256" s="39"/>
    </row>
    <row r="257" spans="2:2" x14ac:dyDescent="0.45">
      <c r="B257" s="39"/>
    </row>
    <row r="258" spans="2:2" x14ac:dyDescent="0.45">
      <c r="B258" s="39"/>
    </row>
    <row r="259" spans="2:2" x14ac:dyDescent="0.45">
      <c r="B259" s="39"/>
    </row>
    <row r="260" spans="2:2" x14ac:dyDescent="0.45">
      <c r="B260" s="39"/>
    </row>
    <row r="261" spans="2:2" x14ac:dyDescent="0.45">
      <c r="B261" s="39"/>
    </row>
    <row r="262" spans="2:2" x14ac:dyDescent="0.45">
      <c r="B262" s="39"/>
    </row>
    <row r="263" spans="2:2" x14ac:dyDescent="0.45">
      <c r="B263" s="39"/>
    </row>
    <row r="264" spans="2:2" x14ac:dyDescent="0.45">
      <c r="B264" s="39"/>
    </row>
    <row r="265" spans="2:2" x14ac:dyDescent="0.45">
      <c r="B265" s="39"/>
    </row>
    <row r="266" spans="2:2" x14ac:dyDescent="0.45">
      <c r="B266" s="39"/>
    </row>
    <row r="267" spans="2:2" x14ac:dyDescent="0.45">
      <c r="B267" s="39"/>
    </row>
    <row r="268" spans="2:2" x14ac:dyDescent="0.45">
      <c r="B268" s="39"/>
    </row>
    <row r="269" spans="2:2" x14ac:dyDescent="0.45">
      <c r="B269" s="39"/>
    </row>
    <row r="270" spans="2:2" x14ac:dyDescent="0.45">
      <c r="B270" s="39"/>
    </row>
    <row r="271" spans="2:2" x14ac:dyDescent="0.45">
      <c r="B271" s="39"/>
    </row>
    <row r="272" spans="2:2" x14ac:dyDescent="0.45">
      <c r="B272" s="39"/>
    </row>
    <row r="273" spans="2:2" x14ac:dyDescent="0.45">
      <c r="B273" s="39"/>
    </row>
    <row r="274" spans="2:2" x14ac:dyDescent="0.45">
      <c r="B274" s="39"/>
    </row>
    <row r="275" spans="2:2" x14ac:dyDescent="0.45">
      <c r="B275" s="39"/>
    </row>
    <row r="276" spans="2:2" x14ac:dyDescent="0.45">
      <c r="B276" s="39"/>
    </row>
    <row r="277" spans="2:2" x14ac:dyDescent="0.45">
      <c r="B277" s="39"/>
    </row>
    <row r="278" spans="2:2" x14ac:dyDescent="0.45">
      <c r="B278" s="39"/>
    </row>
    <row r="279" spans="2:2" x14ac:dyDescent="0.45">
      <c r="B279" s="39"/>
    </row>
    <row r="280" spans="2:2" x14ac:dyDescent="0.45">
      <c r="B280" s="39"/>
    </row>
    <row r="281" spans="2:2" x14ac:dyDescent="0.45">
      <c r="B281" s="39"/>
    </row>
    <row r="282" spans="2:2" x14ac:dyDescent="0.45">
      <c r="B282" s="39"/>
    </row>
    <row r="283" spans="2:2" x14ac:dyDescent="0.45">
      <c r="B283" s="39"/>
    </row>
    <row r="284" spans="2:2" x14ac:dyDescent="0.45">
      <c r="B284" s="39"/>
    </row>
    <row r="285" spans="2:2" x14ac:dyDescent="0.45">
      <c r="B285" s="39"/>
    </row>
    <row r="286" spans="2:2" x14ac:dyDescent="0.45">
      <c r="B286" s="39"/>
    </row>
    <row r="287" spans="2:2" x14ac:dyDescent="0.45">
      <c r="B287" s="39"/>
    </row>
    <row r="288" spans="2:2" x14ac:dyDescent="0.45">
      <c r="B288" s="39"/>
    </row>
    <row r="289" spans="2:2" x14ac:dyDescent="0.45">
      <c r="B289" s="39"/>
    </row>
    <row r="290" spans="2:2" x14ac:dyDescent="0.45">
      <c r="B290" s="39"/>
    </row>
    <row r="291" spans="2:2" x14ac:dyDescent="0.45">
      <c r="B291" s="39"/>
    </row>
    <row r="292" spans="2:2" x14ac:dyDescent="0.45">
      <c r="B292" s="39"/>
    </row>
    <row r="293" spans="2:2" x14ac:dyDescent="0.45">
      <c r="B293" s="39"/>
    </row>
    <row r="294" spans="2:2" x14ac:dyDescent="0.45">
      <c r="B294" s="39"/>
    </row>
    <row r="295" spans="2:2" x14ac:dyDescent="0.45">
      <c r="B295" s="39"/>
    </row>
    <row r="296" spans="2:2" x14ac:dyDescent="0.45">
      <c r="B296" s="39"/>
    </row>
    <row r="297" spans="2:2" x14ac:dyDescent="0.45">
      <c r="B297" s="39"/>
    </row>
    <row r="298" spans="2:2" x14ac:dyDescent="0.45">
      <c r="B298" s="39"/>
    </row>
    <row r="299" spans="2:2" x14ac:dyDescent="0.45">
      <c r="B299" s="39"/>
    </row>
    <row r="300" spans="2:2" x14ac:dyDescent="0.45">
      <c r="B300" s="39"/>
    </row>
    <row r="301" spans="2:2" x14ac:dyDescent="0.45">
      <c r="B301" s="39"/>
    </row>
    <row r="302" spans="2:2" x14ac:dyDescent="0.45">
      <c r="B302" s="39"/>
    </row>
    <row r="303" spans="2:2" x14ac:dyDescent="0.45">
      <c r="B303" s="39"/>
    </row>
    <row r="304" spans="2:2" x14ac:dyDescent="0.45">
      <c r="B304" s="39"/>
    </row>
    <row r="305" spans="2:2" x14ac:dyDescent="0.45">
      <c r="B305" s="39"/>
    </row>
    <row r="306" spans="2:2" x14ac:dyDescent="0.45">
      <c r="B306" s="39"/>
    </row>
    <row r="307" spans="2:2" x14ac:dyDescent="0.45">
      <c r="B307" s="39"/>
    </row>
    <row r="308" spans="2:2" x14ac:dyDescent="0.45">
      <c r="B308" s="39"/>
    </row>
    <row r="309" spans="2:2" x14ac:dyDescent="0.45">
      <c r="B309" s="39"/>
    </row>
    <row r="310" spans="2:2" x14ac:dyDescent="0.45">
      <c r="B310" s="39"/>
    </row>
    <row r="311" spans="2:2" x14ac:dyDescent="0.45">
      <c r="B311" s="39"/>
    </row>
    <row r="312" spans="2:2" x14ac:dyDescent="0.45">
      <c r="B312" s="39"/>
    </row>
    <row r="313" spans="2:2" x14ac:dyDescent="0.45">
      <c r="B313" s="39"/>
    </row>
    <row r="314" spans="2:2" x14ac:dyDescent="0.45">
      <c r="B314" s="39"/>
    </row>
    <row r="315" spans="2:2" x14ac:dyDescent="0.45">
      <c r="B315" s="39"/>
    </row>
    <row r="316" spans="2:2" x14ac:dyDescent="0.45">
      <c r="B316" s="39"/>
    </row>
    <row r="317" spans="2:2" x14ac:dyDescent="0.45">
      <c r="B317" s="39"/>
    </row>
    <row r="318" spans="2:2" x14ac:dyDescent="0.45">
      <c r="B318" s="39"/>
    </row>
    <row r="319" spans="2:2" x14ac:dyDescent="0.45">
      <c r="B319" s="39"/>
    </row>
    <row r="320" spans="2:2" x14ac:dyDescent="0.45">
      <c r="B320" s="39"/>
    </row>
    <row r="321" spans="2:2" x14ac:dyDescent="0.45">
      <c r="B321" s="39"/>
    </row>
    <row r="322" spans="2:2" x14ac:dyDescent="0.45">
      <c r="B322" s="39"/>
    </row>
    <row r="323" spans="2:2" x14ac:dyDescent="0.45">
      <c r="B323" s="39"/>
    </row>
    <row r="324" spans="2:2" x14ac:dyDescent="0.45">
      <c r="B324" s="39"/>
    </row>
    <row r="325" spans="2:2" x14ac:dyDescent="0.45">
      <c r="B325" s="39"/>
    </row>
    <row r="326" spans="2:2" x14ac:dyDescent="0.45">
      <c r="B326" s="39"/>
    </row>
    <row r="327" spans="2:2" x14ac:dyDescent="0.45">
      <c r="B327" s="39"/>
    </row>
    <row r="328" spans="2:2" x14ac:dyDescent="0.45">
      <c r="B328" s="39"/>
    </row>
    <row r="329" spans="2:2" x14ac:dyDescent="0.45">
      <c r="B329" s="39"/>
    </row>
    <row r="330" spans="2:2" x14ac:dyDescent="0.45">
      <c r="B330" s="39"/>
    </row>
    <row r="331" spans="2:2" x14ac:dyDescent="0.45">
      <c r="B331" s="39"/>
    </row>
    <row r="332" spans="2:2" x14ac:dyDescent="0.45">
      <c r="B332" s="39"/>
    </row>
    <row r="333" spans="2:2" x14ac:dyDescent="0.45">
      <c r="B333" s="39"/>
    </row>
    <row r="334" spans="2:2" x14ac:dyDescent="0.45">
      <c r="B334" s="39"/>
    </row>
    <row r="335" spans="2:2" x14ac:dyDescent="0.45">
      <c r="B335" s="39"/>
    </row>
    <row r="336" spans="2:2" x14ac:dyDescent="0.45">
      <c r="B336" s="39"/>
    </row>
    <row r="337" spans="2:2" x14ac:dyDescent="0.45">
      <c r="B337" s="39"/>
    </row>
    <row r="338" spans="2:2" x14ac:dyDescent="0.45">
      <c r="B338" s="39"/>
    </row>
    <row r="339" spans="2:2" x14ac:dyDescent="0.45">
      <c r="B339" s="39"/>
    </row>
    <row r="340" spans="2:2" x14ac:dyDescent="0.45">
      <c r="B340" s="39"/>
    </row>
    <row r="341" spans="2:2" x14ac:dyDescent="0.45">
      <c r="B341" s="39"/>
    </row>
    <row r="342" spans="2:2" x14ac:dyDescent="0.45">
      <c r="B342" s="39"/>
    </row>
    <row r="343" spans="2:2" x14ac:dyDescent="0.45">
      <c r="B343" s="39"/>
    </row>
    <row r="344" spans="2:2" x14ac:dyDescent="0.45">
      <c r="B344" s="39"/>
    </row>
    <row r="345" spans="2:2" x14ac:dyDescent="0.45">
      <c r="B345" s="39"/>
    </row>
    <row r="346" spans="2:2" x14ac:dyDescent="0.45">
      <c r="B346" s="39"/>
    </row>
    <row r="347" spans="2:2" x14ac:dyDescent="0.45">
      <c r="B347" s="39"/>
    </row>
    <row r="348" spans="2:2" x14ac:dyDescent="0.45">
      <c r="B348" s="39"/>
    </row>
    <row r="349" spans="2:2" x14ac:dyDescent="0.45">
      <c r="B349" s="39"/>
    </row>
    <row r="350" spans="2:2" x14ac:dyDescent="0.45">
      <c r="B350" s="39"/>
    </row>
    <row r="351" spans="2:2" x14ac:dyDescent="0.45">
      <c r="B351" s="39"/>
    </row>
    <row r="352" spans="2:2" x14ac:dyDescent="0.45">
      <c r="B352" s="39"/>
    </row>
    <row r="353" spans="2:2" x14ac:dyDescent="0.45">
      <c r="B353" s="39"/>
    </row>
    <row r="354" spans="2:2" x14ac:dyDescent="0.45">
      <c r="B354" s="39"/>
    </row>
    <row r="355" spans="2:2" x14ac:dyDescent="0.45">
      <c r="B355" s="39"/>
    </row>
    <row r="356" spans="2:2" x14ac:dyDescent="0.45">
      <c r="B356" s="39"/>
    </row>
    <row r="357" spans="2:2" x14ac:dyDescent="0.45">
      <c r="B357" s="39"/>
    </row>
    <row r="358" spans="2:2" x14ac:dyDescent="0.45">
      <c r="B358" s="39"/>
    </row>
    <row r="359" spans="2:2" x14ac:dyDescent="0.45">
      <c r="B359" s="39"/>
    </row>
    <row r="360" spans="2:2" x14ac:dyDescent="0.45">
      <c r="B360" s="39"/>
    </row>
    <row r="361" spans="2:2" x14ac:dyDescent="0.45">
      <c r="B361" s="39"/>
    </row>
    <row r="362" spans="2:2" x14ac:dyDescent="0.45">
      <c r="B362" s="39"/>
    </row>
    <row r="363" spans="2:2" x14ac:dyDescent="0.45">
      <c r="B363" s="39"/>
    </row>
    <row r="364" spans="2:2" x14ac:dyDescent="0.45">
      <c r="B364" s="39"/>
    </row>
    <row r="365" spans="2:2" x14ac:dyDescent="0.45">
      <c r="B365" s="39"/>
    </row>
    <row r="366" spans="2:2" x14ac:dyDescent="0.45">
      <c r="B366" s="39"/>
    </row>
    <row r="367" spans="2:2" x14ac:dyDescent="0.45">
      <c r="B367" s="39"/>
    </row>
    <row r="368" spans="2:2" x14ac:dyDescent="0.45">
      <c r="B368" s="39"/>
    </row>
    <row r="369" spans="2:2" x14ac:dyDescent="0.45">
      <c r="B369" s="39"/>
    </row>
    <row r="370" spans="2:2" x14ac:dyDescent="0.45">
      <c r="B370" s="39"/>
    </row>
    <row r="371" spans="2:2" x14ac:dyDescent="0.45">
      <c r="B371" s="39"/>
    </row>
    <row r="372" spans="2:2" x14ac:dyDescent="0.45">
      <c r="B372" s="39"/>
    </row>
    <row r="373" spans="2:2" x14ac:dyDescent="0.45">
      <c r="B373" s="39"/>
    </row>
    <row r="374" spans="2:2" x14ac:dyDescent="0.45">
      <c r="B374" s="39"/>
    </row>
    <row r="375" spans="2:2" x14ac:dyDescent="0.45">
      <c r="B375" s="39"/>
    </row>
    <row r="376" spans="2:2" x14ac:dyDescent="0.45">
      <c r="B376" s="39"/>
    </row>
    <row r="377" spans="2:2" x14ac:dyDescent="0.45">
      <c r="B377" s="39"/>
    </row>
    <row r="378" spans="2:2" x14ac:dyDescent="0.45">
      <c r="B378" s="39"/>
    </row>
    <row r="379" spans="2:2" x14ac:dyDescent="0.45">
      <c r="B379" s="39"/>
    </row>
    <row r="380" spans="2:2" x14ac:dyDescent="0.45">
      <c r="B380" s="39"/>
    </row>
    <row r="381" spans="2:2" x14ac:dyDescent="0.45">
      <c r="B381" s="39"/>
    </row>
    <row r="382" spans="2:2" x14ac:dyDescent="0.45">
      <c r="B382" s="39"/>
    </row>
    <row r="383" spans="2:2" x14ac:dyDescent="0.45">
      <c r="B383" s="39"/>
    </row>
    <row r="384" spans="2:2" x14ac:dyDescent="0.45">
      <c r="B384" s="39"/>
    </row>
    <row r="385" spans="2:2" x14ac:dyDescent="0.45">
      <c r="B385" s="39"/>
    </row>
    <row r="386" spans="2:2" x14ac:dyDescent="0.45">
      <c r="B386" s="39"/>
    </row>
    <row r="387" spans="2:2" x14ac:dyDescent="0.45">
      <c r="B387" s="39"/>
    </row>
    <row r="388" spans="2:2" x14ac:dyDescent="0.45">
      <c r="B388" s="39"/>
    </row>
    <row r="389" spans="2:2" x14ac:dyDescent="0.45">
      <c r="B389" s="39"/>
    </row>
    <row r="390" spans="2:2" x14ac:dyDescent="0.45">
      <c r="B390" s="39"/>
    </row>
    <row r="391" spans="2:2" x14ac:dyDescent="0.45">
      <c r="B391" s="39"/>
    </row>
    <row r="392" spans="2:2" x14ac:dyDescent="0.45">
      <c r="B392" s="39"/>
    </row>
    <row r="393" spans="2:2" x14ac:dyDescent="0.45">
      <c r="B393" s="39"/>
    </row>
    <row r="394" spans="2:2" x14ac:dyDescent="0.45">
      <c r="B394" s="39"/>
    </row>
    <row r="395" spans="2:2" x14ac:dyDescent="0.45">
      <c r="B395" s="39"/>
    </row>
    <row r="396" spans="2:2" x14ac:dyDescent="0.45">
      <c r="B396" s="39"/>
    </row>
    <row r="397" spans="2:2" x14ac:dyDescent="0.45">
      <c r="B397" s="39"/>
    </row>
    <row r="398" spans="2:2" x14ac:dyDescent="0.45">
      <c r="B398" s="39"/>
    </row>
    <row r="399" spans="2:2" x14ac:dyDescent="0.45">
      <c r="B399" s="39"/>
    </row>
    <row r="400" spans="2:2" x14ac:dyDescent="0.45">
      <c r="B400" s="39"/>
    </row>
    <row r="401" spans="2:2" x14ac:dyDescent="0.45">
      <c r="B401" s="39"/>
    </row>
    <row r="402" spans="2:2" x14ac:dyDescent="0.45">
      <c r="B402" s="39"/>
    </row>
    <row r="403" spans="2:2" x14ac:dyDescent="0.45">
      <c r="B403" s="39"/>
    </row>
    <row r="404" spans="2:2" x14ac:dyDescent="0.45">
      <c r="B404" s="39"/>
    </row>
    <row r="405" spans="2:2" x14ac:dyDescent="0.45">
      <c r="B405" s="39"/>
    </row>
    <row r="406" spans="2:2" x14ac:dyDescent="0.45">
      <c r="B406" s="39"/>
    </row>
    <row r="407" spans="2:2" x14ac:dyDescent="0.45">
      <c r="B407" s="39"/>
    </row>
    <row r="408" spans="2:2" x14ac:dyDescent="0.45">
      <c r="B408" s="39"/>
    </row>
    <row r="409" spans="2:2" x14ac:dyDescent="0.45">
      <c r="B409" s="39"/>
    </row>
    <row r="410" spans="2:2" x14ac:dyDescent="0.45">
      <c r="B410" s="39"/>
    </row>
    <row r="411" spans="2:2" x14ac:dyDescent="0.45">
      <c r="B411" s="39"/>
    </row>
    <row r="412" spans="2:2" x14ac:dyDescent="0.45">
      <c r="B412" s="39"/>
    </row>
    <row r="413" spans="2:2" x14ac:dyDescent="0.45">
      <c r="B413" s="39"/>
    </row>
    <row r="414" spans="2:2" x14ac:dyDescent="0.45">
      <c r="B414" s="39"/>
    </row>
    <row r="415" spans="2:2" x14ac:dyDescent="0.45">
      <c r="B415" s="39"/>
    </row>
    <row r="416" spans="2:2" x14ac:dyDescent="0.45">
      <c r="B416" s="39"/>
    </row>
    <row r="417" spans="2:2" x14ac:dyDescent="0.45">
      <c r="B417" s="39"/>
    </row>
    <row r="418" spans="2:2" x14ac:dyDescent="0.45">
      <c r="B418" s="39"/>
    </row>
    <row r="419" spans="2:2" x14ac:dyDescent="0.45">
      <c r="B419" s="39"/>
    </row>
    <row r="420" spans="2:2" x14ac:dyDescent="0.45">
      <c r="B420" s="39"/>
    </row>
    <row r="421" spans="2:2" x14ac:dyDescent="0.45">
      <c r="B421" s="39"/>
    </row>
    <row r="422" spans="2:2" x14ac:dyDescent="0.45">
      <c r="B422" s="39"/>
    </row>
    <row r="423" spans="2:2" x14ac:dyDescent="0.45">
      <c r="B423" s="39"/>
    </row>
    <row r="424" spans="2:2" x14ac:dyDescent="0.45">
      <c r="B424" s="39"/>
    </row>
    <row r="425" spans="2:2" x14ac:dyDescent="0.45">
      <c r="B425" s="39"/>
    </row>
    <row r="426" spans="2:2" x14ac:dyDescent="0.45">
      <c r="B426" s="39"/>
    </row>
    <row r="427" spans="2:2" x14ac:dyDescent="0.45">
      <c r="B427" s="39"/>
    </row>
    <row r="428" spans="2:2" x14ac:dyDescent="0.45">
      <c r="B428" s="39"/>
    </row>
    <row r="429" spans="2:2" x14ac:dyDescent="0.45">
      <c r="B429" s="39"/>
    </row>
    <row r="430" spans="2:2" x14ac:dyDescent="0.45">
      <c r="B430" s="39"/>
    </row>
    <row r="431" spans="2:2" x14ac:dyDescent="0.45">
      <c r="B431" s="39"/>
    </row>
    <row r="432" spans="2:2" x14ac:dyDescent="0.45">
      <c r="B432" s="39"/>
    </row>
    <row r="433" spans="2:2" x14ac:dyDescent="0.45">
      <c r="B433" s="39"/>
    </row>
    <row r="434" spans="2:2" x14ac:dyDescent="0.45">
      <c r="B434" s="39"/>
    </row>
    <row r="435" spans="2:2" x14ac:dyDescent="0.45">
      <c r="B435" s="39"/>
    </row>
    <row r="436" spans="2:2" x14ac:dyDescent="0.45">
      <c r="B436" s="39"/>
    </row>
    <row r="437" spans="2:2" x14ac:dyDescent="0.45">
      <c r="B437" s="39"/>
    </row>
    <row r="438" spans="2:2" x14ac:dyDescent="0.45">
      <c r="B438" s="39"/>
    </row>
    <row r="439" spans="2:2" x14ac:dyDescent="0.45">
      <c r="B439" s="39"/>
    </row>
    <row r="440" spans="2:2" x14ac:dyDescent="0.45">
      <c r="B440" s="39"/>
    </row>
    <row r="441" spans="2:2" x14ac:dyDescent="0.45">
      <c r="B441" s="39"/>
    </row>
    <row r="442" spans="2:2" x14ac:dyDescent="0.45">
      <c r="B442" s="39"/>
    </row>
    <row r="443" spans="2:2" x14ac:dyDescent="0.45">
      <c r="B443" s="39"/>
    </row>
    <row r="444" spans="2:2" x14ac:dyDescent="0.45">
      <c r="B444" s="39"/>
    </row>
    <row r="445" spans="2:2" x14ac:dyDescent="0.45">
      <c r="B445" s="39"/>
    </row>
    <row r="446" spans="2:2" x14ac:dyDescent="0.45">
      <c r="B446" s="39"/>
    </row>
    <row r="447" spans="2:2" x14ac:dyDescent="0.45">
      <c r="B447" s="39"/>
    </row>
    <row r="448" spans="2:2" x14ac:dyDescent="0.45">
      <c r="B448" s="39"/>
    </row>
    <row r="449" spans="2:2" x14ac:dyDescent="0.45">
      <c r="B449" s="39"/>
    </row>
    <row r="450" spans="2:2" x14ac:dyDescent="0.45">
      <c r="B450" s="39"/>
    </row>
    <row r="451" spans="2:2" x14ac:dyDescent="0.45">
      <c r="B451" s="39"/>
    </row>
    <row r="452" spans="2:2" x14ac:dyDescent="0.45">
      <c r="B452" s="39"/>
    </row>
    <row r="453" spans="2:2" x14ac:dyDescent="0.45">
      <c r="B453" s="39"/>
    </row>
    <row r="454" spans="2:2" x14ac:dyDescent="0.45">
      <c r="B454" s="39"/>
    </row>
    <row r="455" spans="2:2" x14ac:dyDescent="0.45">
      <c r="B455" s="39"/>
    </row>
    <row r="456" spans="2:2" x14ac:dyDescent="0.45">
      <c r="B456" s="39"/>
    </row>
    <row r="457" spans="2:2" x14ac:dyDescent="0.45">
      <c r="B457" s="39"/>
    </row>
    <row r="458" spans="2:2" x14ac:dyDescent="0.45">
      <c r="B458" s="39"/>
    </row>
    <row r="459" spans="2:2" x14ac:dyDescent="0.45">
      <c r="B459" s="39"/>
    </row>
    <row r="460" spans="2:2" x14ac:dyDescent="0.45">
      <c r="B460" s="39"/>
    </row>
    <row r="461" spans="2:2" x14ac:dyDescent="0.45">
      <c r="B461" s="39"/>
    </row>
    <row r="462" spans="2:2" x14ac:dyDescent="0.45">
      <c r="B462" s="39"/>
    </row>
    <row r="463" spans="2:2" x14ac:dyDescent="0.45">
      <c r="B463" s="39"/>
    </row>
    <row r="464" spans="2:2" x14ac:dyDescent="0.45">
      <c r="B464" s="39"/>
    </row>
    <row r="465" spans="2:2" x14ac:dyDescent="0.45">
      <c r="B465" s="39"/>
    </row>
    <row r="466" spans="2:2" x14ac:dyDescent="0.45">
      <c r="B466" s="39"/>
    </row>
    <row r="467" spans="2:2" x14ac:dyDescent="0.45">
      <c r="B467" s="39"/>
    </row>
    <row r="468" spans="2:2" x14ac:dyDescent="0.45">
      <c r="B468" s="39"/>
    </row>
    <row r="469" spans="2:2" x14ac:dyDescent="0.45">
      <c r="B469" s="39"/>
    </row>
    <row r="470" spans="2:2" x14ac:dyDescent="0.45">
      <c r="B470" s="39"/>
    </row>
    <row r="471" spans="2:2" x14ac:dyDescent="0.45">
      <c r="B471" s="39"/>
    </row>
    <row r="472" spans="2:2" x14ac:dyDescent="0.45">
      <c r="B472" s="39"/>
    </row>
    <row r="473" spans="2:2" x14ac:dyDescent="0.45">
      <c r="B473" s="39"/>
    </row>
    <row r="474" spans="2:2" x14ac:dyDescent="0.45">
      <c r="B474" s="39"/>
    </row>
    <row r="475" spans="2:2" x14ac:dyDescent="0.45">
      <c r="B475" s="39"/>
    </row>
    <row r="476" spans="2:2" x14ac:dyDescent="0.45">
      <c r="B476" s="39"/>
    </row>
    <row r="477" spans="2:2" x14ac:dyDescent="0.45">
      <c r="B477" s="39"/>
    </row>
    <row r="478" spans="2:2" x14ac:dyDescent="0.45">
      <c r="B478" s="39"/>
    </row>
    <row r="479" spans="2:2" x14ac:dyDescent="0.45">
      <c r="B479" s="39"/>
    </row>
    <row r="480" spans="2:2" x14ac:dyDescent="0.45">
      <c r="B480" s="39"/>
    </row>
    <row r="481" spans="2:2" x14ac:dyDescent="0.45">
      <c r="B481" s="39"/>
    </row>
    <row r="482" spans="2:2" x14ac:dyDescent="0.45">
      <c r="B482" s="39"/>
    </row>
    <row r="483" spans="2:2" x14ac:dyDescent="0.45">
      <c r="B483" s="39"/>
    </row>
    <row r="484" spans="2:2" x14ac:dyDescent="0.45">
      <c r="B484" s="39"/>
    </row>
    <row r="485" spans="2:2" x14ac:dyDescent="0.45">
      <c r="B485" s="39"/>
    </row>
    <row r="486" spans="2:2" x14ac:dyDescent="0.45">
      <c r="B486" s="39"/>
    </row>
    <row r="487" spans="2:2" x14ac:dyDescent="0.45">
      <c r="B487" s="39"/>
    </row>
    <row r="488" spans="2:2" x14ac:dyDescent="0.45">
      <c r="B488" s="39"/>
    </row>
    <row r="489" spans="2:2" x14ac:dyDescent="0.45">
      <c r="B489" s="39"/>
    </row>
    <row r="490" spans="2:2" x14ac:dyDescent="0.45">
      <c r="B490" s="39"/>
    </row>
    <row r="491" spans="2:2" x14ac:dyDescent="0.45">
      <c r="B491" s="39"/>
    </row>
    <row r="492" spans="2:2" x14ac:dyDescent="0.45">
      <c r="B492" s="39"/>
    </row>
    <row r="493" spans="2:2" x14ac:dyDescent="0.45">
      <c r="B493" s="39"/>
    </row>
    <row r="494" spans="2:2" x14ac:dyDescent="0.45">
      <c r="B494" s="39"/>
    </row>
    <row r="495" spans="2:2" x14ac:dyDescent="0.45">
      <c r="B495" s="39"/>
    </row>
    <row r="496" spans="2:2" x14ac:dyDescent="0.45">
      <c r="B496" s="39"/>
    </row>
    <row r="497" spans="2:2" x14ac:dyDescent="0.45">
      <c r="B497" s="39"/>
    </row>
    <row r="498" spans="2:2" x14ac:dyDescent="0.45">
      <c r="B498" s="39"/>
    </row>
    <row r="499" spans="2:2" x14ac:dyDescent="0.45">
      <c r="B499" s="39"/>
    </row>
    <row r="500" spans="2:2" x14ac:dyDescent="0.45">
      <c r="B500" s="39"/>
    </row>
    <row r="501" spans="2:2" x14ac:dyDescent="0.45">
      <c r="B501" s="39"/>
    </row>
    <row r="502" spans="2:2" x14ac:dyDescent="0.45">
      <c r="B502" s="39"/>
    </row>
    <row r="503" spans="2:2" x14ac:dyDescent="0.45">
      <c r="B503" s="39"/>
    </row>
    <row r="504" spans="2:2" x14ac:dyDescent="0.45">
      <c r="B504" s="39"/>
    </row>
    <row r="505" spans="2:2" x14ac:dyDescent="0.45">
      <c r="B505" s="39"/>
    </row>
    <row r="506" spans="2:2" x14ac:dyDescent="0.45">
      <c r="B506" s="39"/>
    </row>
    <row r="507" spans="2:2" x14ac:dyDescent="0.45">
      <c r="B507" s="39"/>
    </row>
    <row r="508" spans="2:2" x14ac:dyDescent="0.45">
      <c r="B508" s="39"/>
    </row>
    <row r="509" spans="2:2" x14ac:dyDescent="0.45">
      <c r="B509" s="39"/>
    </row>
    <row r="510" spans="2:2" x14ac:dyDescent="0.45">
      <c r="B510" s="39"/>
    </row>
    <row r="511" spans="2:2" x14ac:dyDescent="0.45">
      <c r="B511" s="39"/>
    </row>
    <row r="512" spans="2:2" x14ac:dyDescent="0.45">
      <c r="B512" s="39"/>
    </row>
    <row r="513" spans="2:2" x14ac:dyDescent="0.45">
      <c r="B513" s="39"/>
    </row>
    <row r="514" spans="2:2" x14ac:dyDescent="0.45">
      <c r="B514" s="39"/>
    </row>
    <row r="515" spans="2:2" x14ac:dyDescent="0.45">
      <c r="B515" s="39"/>
    </row>
    <row r="516" spans="2:2" x14ac:dyDescent="0.45">
      <c r="B516" s="39"/>
    </row>
    <row r="517" spans="2:2" x14ac:dyDescent="0.45">
      <c r="B517" s="39"/>
    </row>
    <row r="518" spans="2:2" x14ac:dyDescent="0.45">
      <c r="B518" s="39"/>
    </row>
    <row r="519" spans="2:2" x14ac:dyDescent="0.45">
      <c r="B519" s="39"/>
    </row>
    <row r="520" spans="2:2" x14ac:dyDescent="0.45">
      <c r="B520" s="39"/>
    </row>
    <row r="521" spans="2:2" x14ac:dyDescent="0.45">
      <c r="B521" s="39"/>
    </row>
    <row r="522" spans="2:2" x14ac:dyDescent="0.45">
      <c r="B522" s="39"/>
    </row>
    <row r="523" spans="2:2" x14ac:dyDescent="0.45">
      <c r="B523" s="39"/>
    </row>
    <row r="524" spans="2:2" x14ac:dyDescent="0.45">
      <c r="B524" s="39"/>
    </row>
    <row r="525" spans="2:2" x14ac:dyDescent="0.45">
      <c r="B525" s="39"/>
    </row>
    <row r="526" spans="2:2" x14ac:dyDescent="0.45">
      <c r="B526" s="39"/>
    </row>
    <row r="527" spans="2:2" x14ac:dyDescent="0.45">
      <c r="B527" s="39"/>
    </row>
    <row r="528" spans="2:2" x14ac:dyDescent="0.45">
      <c r="B528" s="39"/>
    </row>
    <row r="529" spans="2:2" x14ac:dyDescent="0.45">
      <c r="B529" s="39"/>
    </row>
    <row r="530" spans="2:2" x14ac:dyDescent="0.45">
      <c r="B530" s="39"/>
    </row>
    <row r="531" spans="2:2" x14ac:dyDescent="0.45">
      <c r="B531" s="39"/>
    </row>
    <row r="532" spans="2:2" x14ac:dyDescent="0.45">
      <c r="B532" s="39"/>
    </row>
    <row r="533" spans="2:2" x14ac:dyDescent="0.45">
      <c r="B533" s="39"/>
    </row>
    <row r="534" spans="2:2" x14ac:dyDescent="0.45">
      <c r="B534" s="39"/>
    </row>
    <row r="535" spans="2:2" x14ac:dyDescent="0.45">
      <c r="B535" s="39"/>
    </row>
    <row r="536" spans="2:2" x14ac:dyDescent="0.45">
      <c r="B536" s="39"/>
    </row>
    <row r="537" spans="2:2" x14ac:dyDescent="0.45">
      <c r="B537" s="39"/>
    </row>
    <row r="538" spans="2:2" x14ac:dyDescent="0.45">
      <c r="B538" s="39"/>
    </row>
    <row r="539" spans="2:2" x14ac:dyDescent="0.45">
      <c r="B539" s="39"/>
    </row>
    <row r="540" spans="2:2" x14ac:dyDescent="0.45">
      <c r="B540" s="39"/>
    </row>
    <row r="541" spans="2:2" x14ac:dyDescent="0.45">
      <c r="B541" s="39"/>
    </row>
    <row r="542" spans="2:2" x14ac:dyDescent="0.45">
      <c r="B542" s="39"/>
    </row>
    <row r="543" spans="2:2" x14ac:dyDescent="0.45">
      <c r="B543" s="39"/>
    </row>
    <row r="544" spans="2:2" x14ac:dyDescent="0.45">
      <c r="B544" s="39"/>
    </row>
    <row r="545" spans="2:2" x14ac:dyDescent="0.45">
      <c r="B545" s="39"/>
    </row>
    <row r="546" spans="2:2" x14ac:dyDescent="0.45">
      <c r="B546" s="39"/>
    </row>
    <row r="547" spans="2:2" x14ac:dyDescent="0.45">
      <c r="B547" s="39"/>
    </row>
    <row r="548" spans="2:2" x14ac:dyDescent="0.45">
      <c r="B548" s="39"/>
    </row>
    <row r="549" spans="2:2" x14ac:dyDescent="0.45">
      <c r="B549" s="39"/>
    </row>
    <row r="550" spans="2:2" x14ac:dyDescent="0.45">
      <c r="B550" s="39"/>
    </row>
    <row r="551" spans="2:2" x14ac:dyDescent="0.45">
      <c r="B551" s="39"/>
    </row>
    <row r="552" spans="2:2" x14ac:dyDescent="0.45">
      <c r="B552" s="39"/>
    </row>
    <row r="553" spans="2:2" x14ac:dyDescent="0.45">
      <c r="B553" s="39"/>
    </row>
    <row r="554" spans="2:2" x14ac:dyDescent="0.45">
      <c r="B554" s="39"/>
    </row>
    <row r="555" spans="2:2" x14ac:dyDescent="0.45">
      <c r="B555" s="39"/>
    </row>
    <row r="556" spans="2:2" x14ac:dyDescent="0.45">
      <c r="B556" s="39"/>
    </row>
    <row r="557" spans="2:2" x14ac:dyDescent="0.45">
      <c r="B557" s="39"/>
    </row>
    <row r="558" spans="2:2" x14ac:dyDescent="0.45">
      <c r="B558" s="39"/>
    </row>
    <row r="559" spans="2:2" x14ac:dyDescent="0.45">
      <c r="B559" s="39"/>
    </row>
    <row r="560" spans="2:2" x14ac:dyDescent="0.45">
      <c r="B560" s="39"/>
    </row>
    <row r="561" spans="2:2" x14ac:dyDescent="0.45">
      <c r="B561" s="39"/>
    </row>
    <row r="562" spans="2:2" x14ac:dyDescent="0.45">
      <c r="B562" s="39"/>
    </row>
    <row r="563" spans="2:2" x14ac:dyDescent="0.45">
      <c r="B563" s="39"/>
    </row>
    <row r="564" spans="2:2" x14ac:dyDescent="0.45">
      <c r="B564" s="39"/>
    </row>
    <row r="565" spans="2:2" x14ac:dyDescent="0.45">
      <c r="B565" s="39"/>
    </row>
    <row r="566" spans="2:2" x14ac:dyDescent="0.45">
      <c r="B566" s="39"/>
    </row>
    <row r="567" spans="2:2" x14ac:dyDescent="0.45">
      <c r="B567" s="39"/>
    </row>
    <row r="568" spans="2:2" x14ac:dyDescent="0.45">
      <c r="B568" s="39"/>
    </row>
    <row r="569" spans="2:2" x14ac:dyDescent="0.45">
      <c r="B569" s="39"/>
    </row>
    <row r="570" spans="2:2" x14ac:dyDescent="0.45">
      <c r="B570" s="39"/>
    </row>
    <row r="571" spans="2:2" x14ac:dyDescent="0.45">
      <c r="B571" s="39"/>
    </row>
    <row r="572" spans="2:2" x14ac:dyDescent="0.45">
      <c r="B572" s="39"/>
    </row>
    <row r="573" spans="2:2" x14ac:dyDescent="0.45">
      <c r="B573" s="39"/>
    </row>
    <row r="574" spans="2:2" x14ac:dyDescent="0.45">
      <c r="B574" s="39"/>
    </row>
    <row r="575" spans="2:2" x14ac:dyDescent="0.45">
      <c r="B575" s="39"/>
    </row>
    <row r="576" spans="2:2" x14ac:dyDescent="0.45">
      <c r="B576" s="39"/>
    </row>
    <row r="577" spans="2:2" x14ac:dyDescent="0.45">
      <c r="B577" s="39"/>
    </row>
    <row r="578" spans="2:2" x14ac:dyDescent="0.45">
      <c r="B578" s="39"/>
    </row>
    <row r="579" spans="2:2" x14ac:dyDescent="0.45">
      <c r="B579" s="39"/>
    </row>
    <row r="580" spans="2:2" x14ac:dyDescent="0.45">
      <c r="B580" s="39"/>
    </row>
    <row r="581" spans="2:2" x14ac:dyDescent="0.45">
      <c r="B581" s="39"/>
    </row>
    <row r="582" spans="2:2" x14ac:dyDescent="0.45">
      <c r="B582" s="39"/>
    </row>
    <row r="583" spans="2:2" x14ac:dyDescent="0.45">
      <c r="B583" s="39"/>
    </row>
    <row r="584" spans="2:2" x14ac:dyDescent="0.45">
      <c r="B584" s="39"/>
    </row>
    <row r="585" spans="2:2" x14ac:dyDescent="0.45">
      <c r="B585" s="39"/>
    </row>
    <row r="586" spans="2:2" x14ac:dyDescent="0.45">
      <c r="B586" s="39"/>
    </row>
    <row r="587" spans="2:2" x14ac:dyDescent="0.45">
      <c r="B587" s="39"/>
    </row>
    <row r="588" spans="2:2" x14ac:dyDescent="0.45">
      <c r="B588" s="39"/>
    </row>
    <row r="589" spans="2:2" x14ac:dyDescent="0.45">
      <c r="B589" s="39"/>
    </row>
    <row r="590" spans="2:2" x14ac:dyDescent="0.45">
      <c r="B590" s="39"/>
    </row>
    <row r="591" spans="2:2" x14ac:dyDescent="0.45">
      <c r="B591" s="39"/>
    </row>
    <row r="592" spans="2:2" x14ac:dyDescent="0.45">
      <c r="B592" s="39"/>
    </row>
    <row r="593" spans="2:2" x14ac:dyDescent="0.45">
      <c r="B593" s="39"/>
    </row>
    <row r="594" spans="2:2" x14ac:dyDescent="0.45">
      <c r="B594" s="39"/>
    </row>
    <row r="595" spans="2:2" x14ac:dyDescent="0.45">
      <c r="B595" s="39"/>
    </row>
    <row r="596" spans="2:2" x14ac:dyDescent="0.45">
      <c r="B596" s="39"/>
    </row>
    <row r="597" spans="2:2" x14ac:dyDescent="0.45">
      <c r="B597" s="39"/>
    </row>
    <row r="598" spans="2:2" x14ac:dyDescent="0.45">
      <c r="B598" s="39"/>
    </row>
    <row r="599" spans="2:2" x14ac:dyDescent="0.45">
      <c r="B599" s="39"/>
    </row>
    <row r="600" spans="2:2" x14ac:dyDescent="0.45">
      <c r="B600" s="39"/>
    </row>
    <row r="601" spans="2:2" x14ac:dyDescent="0.45">
      <c r="B601" s="39"/>
    </row>
    <row r="602" spans="2:2" x14ac:dyDescent="0.45">
      <c r="B602" s="39"/>
    </row>
    <row r="603" spans="2:2" x14ac:dyDescent="0.45">
      <c r="B603" s="39"/>
    </row>
    <row r="604" spans="2:2" x14ac:dyDescent="0.45">
      <c r="B604" s="39"/>
    </row>
    <row r="605" spans="2:2" x14ac:dyDescent="0.45">
      <c r="B605" s="39"/>
    </row>
    <row r="606" spans="2:2" x14ac:dyDescent="0.45">
      <c r="B606" s="39"/>
    </row>
    <row r="607" spans="2:2" x14ac:dyDescent="0.45">
      <c r="B607" s="39"/>
    </row>
    <row r="608" spans="2:2" x14ac:dyDescent="0.45">
      <c r="B608" s="39"/>
    </row>
    <row r="609" spans="2:2" x14ac:dyDescent="0.45">
      <c r="B609" s="39"/>
    </row>
    <row r="610" spans="2:2" x14ac:dyDescent="0.45">
      <c r="B610" s="39"/>
    </row>
    <row r="611" spans="2:2" x14ac:dyDescent="0.45">
      <c r="B611" s="39"/>
    </row>
    <row r="612" spans="2:2" x14ac:dyDescent="0.45">
      <c r="B612" s="39"/>
    </row>
    <row r="613" spans="2:2" x14ac:dyDescent="0.45">
      <c r="B613" s="39"/>
    </row>
    <row r="614" spans="2:2" x14ac:dyDescent="0.45">
      <c r="B614" s="39"/>
    </row>
    <row r="615" spans="2:2" x14ac:dyDescent="0.45">
      <c r="B615" s="39"/>
    </row>
    <row r="616" spans="2:2" x14ac:dyDescent="0.45">
      <c r="B616" s="39"/>
    </row>
    <row r="617" spans="2:2" x14ac:dyDescent="0.45">
      <c r="B617" s="39"/>
    </row>
    <row r="618" spans="2:2" x14ac:dyDescent="0.45">
      <c r="B618" s="39"/>
    </row>
    <row r="619" spans="2:2" x14ac:dyDescent="0.45">
      <c r="B619" s="39"/>
    </row>
    <row r="620" spans="2:2" x14ac:dyDescent="0.45">
      <c r="B620" s="39"/>
    </row>
    <row r="621" spans="2:2" x14ac:dyDescent="0.45">
      <c r="B621" s="39"/>
    </row>
    <row r="622" spans="2:2" x14ac:dyDescent="0.45">
      <c r="B622" s="39"/>
    </row>
    <row r="623" spans="2:2" x14ac:dyDescent="0.45">
      <c r="B623" s="39"/>
    </row>
    <row r="624" spans="2:2" x14ac:dyDescent="0.45">
      <c r="B624" s="39"/>
    </row>
    <row r="625" spans="2:2" x14ac:dyDescent="0.45">
      <c r="B625" s="39"/>
    </row>
    <row r="626" spans="2:2" x14ac:dyDescent="0.45">
      <c r="B626" s="39"/>
    </row>
    <row r="627" spans="2:2" x14ac:dyDescent="0.45">
      <c r="B627" s="39"/>
    </row>
    <row r="628" spans="2:2" x14ac:dyDescent="0.45">
      <c r="B628" s="39"/>
    </row>
    <row r="629" spans="2:2" x14ac:dyDescent="0.45">
      <c r="B629" s="39"/>
    </row>
    <row r="630" spans="2:2" x14ac:dyDescent="0.45">
      <c r="B630" s="39"/>
    </row>
    <row r="631" spans="2:2" x14ac:dyDescent="0.45">
      <c r="B631" s="39"/>
    </row>
    <row r="632" spans="2:2" x14ac:dyDescent="0.45">
      <c r="B632" s="39"/>
    </row>
    <row r="633" spans="2:2" x14ac:dyDescent="0.45">
      <c r="B633" s="39"/>
    </row>
    <row r="634" spans="2:2" x14ac:dyDescent="0.45">
      <c r="B634" s="39"/>
    </row>
    <row r="635" spans="2:2" x14ac:dyDescent="0.45">
      <c r="B635" s="39"/>
    </row>
    <row r="636" spans="2:2" x14ac:dyDescent="0.45">
      <c r="B636" s="39"/>
    </row>
    <row r="637" spans="2:2" x14ac:dyDescent="0.45">
      <c r="B637" s="39"/>
    </row>
    <row r="638" spans="2:2" x14ac:dyDescent="0.45">
      <c r="B638" s="39"/>
    </row>
    <row r="639" spans="2:2" x14ac:dyDescent="0.45">
      <c r="B639" s="39"/>
    </row>
    <row r="640" spans="2:2" x14ac:dyDescent="0.45">
      <c r="B640" s="39"/>
    </row>
    <row r="641" spans="2:2" x14ac:dyDescent="0.45">
      <c r="B641" s="39"/>
    </row>
    <row r="642" spans="2:2" x14ac:dyDescent="0.45">
      <c r="B642" s="39"/>
    </row>
    <row r="643" spans="2:2" x14ac:dyDescent="0.45">
      <c r="B643" s="39"/>
    </row>
    <row r="644" spans="2:2" x14ac:dyDescent="0.45">
      <c r="B644" s="39"/>
    </row>
    <row r="645" spans="2:2" x14ac:dyDescent="0.45">
      <c r="B645" s="39"/>
    </row>
    <row r="646" spans="2:2" x14ac:dyDescent="0.45">
      <c r="B646" s="39"/>
    </row>
    <row r="647" spans="2:2" x14ac:dyDescent="0.45">
      <c r="B647" s="39"/>
    </row>
    <row r="648" spans="2:2" x14ac:dyDescent="0.45">
      <c r="B648" s="39"/>
    </row>
    <row r="649" spans="2:2" x14ac:dyDescent="0.45">
      <c r="B649" s="39"/>
    </row>
    <row r="650" spans="2:2" x14ac:dyDescent="0.45">
      <c r="B650" s="39"/>
    </row>
    <row r="651" spans="2:2" x14ac:dyDescent="0.45">
      <c r="B651" s="39"/>
    </row>
    <row r="652" spans="2:2" x14ac:dyDescent="0.45">
      <c r="B652" s="39"/>
    </row>
    <row r="653" spans="2:2" x14ac:dyDescent="0.45">
      <c r="B653" s="39"/>
    </row>
    <row r="654" spans="2:2" x14ac:dyDescent="0.45">
      <c r="B654" s="39"/>
    </row>
    <row r="655" spans="2:2" x14ac:dyDescent="0.45">
      <c r="B655" s="39"/>
    </row>
    <row r="656" spans="2:2" x14ac:dyDescent="0.45">
      <c r="B656" s="39"/>
    </row>
    <row r="657" spans="2:2" x14ac:dyDescent="0.45">
      <c r="B657" s="39"/>
    </row>
    <row r="658" spans="2:2" x14ac:dyDescent="0.45">
      <c r="B658" s="39"/>
    </row>
    <row r="659" spans="2:2" x14ac:dyDescent="0.45">
      <c r="B659" s="39"/>
    </row>
    <row r="660" spans="2:2" x14ac:dyDescent="0.45">
      <c r="B660" s="39"/>
    </row>
    <row r="661" spans="2:2" x14ac:dyDescent="0.45">
      <c r="B661" s="39"/>
    </row>
    <row r="662" spans="2:2" x14ac:dyDescent="0.45">
      <c r="B662" s="39"/>
    </row>
    <row r="663" spans="2:2" x14ac:dyDescent="0.45">
      <c r="B663" s="39"/>
    </row>
    <row r="664" spans="2:2" x14ac:dyDescent="0.45">
      <c r="B664" s="39"/>
    </row>
    <row r="665" spans="2:2" x14ac:dyDescent="0.45">
      <c r="B665" s="39"/>
    </row>
    <row r="666" spans="2:2" x14ac:dyDescent="0.45">
      <c r="B666" s="39"/>
    </row>
    <row r="667" spans="2:2" x14ac:dyDescent="0.45">
      <c r="B667" s="39"/>
    </row>
    <row r="668" spans="2:2" x14ac:dyDescent="0.45">
      <c r="B668" s="39"/>
    </row>
    <row r="669" spans="2:2" x14ac:dyDescent="0.45">
      <c r="B669" s="39"/>
    </row>
    <row r="670" spans="2:2" x14ac:dyDescent="0.45">
      <c r="B670" s="39"/>
    </row>
    <row r="671" spans="2:2" x14ac:dyDescent="0.45">
      <c r="B671" s="39"/>
    </row>
    <row r="672" spans="2:2" x14ac:dyDescent="0.45">
      <c r="B672" s="39"/>
    </row>
    <row r="673" spans="2:2" x14ac:dyDescent="0.45">
      <c r="B673" s="39"/>
    </row>
    <row r="674" spans="2:2" x14ac:dyDescent="0.45">
      <c r="B674" s="39"/>
    </row>
    <row r="675" spans="2:2" x14ac:dyDescent="0.45">
      <c r="B675" s="39"/>
    </row>
    <row r="676" spans="2:2" x14ac:dyDescent="0.45">
      <c r="B676" s="39"/>
    </row>
    <row r="677" spans="2:2" x14ac:dyDescent="0.45">
      <c r="B677" s="39"/>
    </row>
    <row r="678" spans="2:2" x14ac:dyDescent="0.45">
      <c r="B678" s="39"/>
    </row>
    <row r="679" spans="2:2" x14ac:dyDescent="0.45">
      <c r="B679" s="39"/>
    </row>
    <row r="680" spans="2:2" x14ac:dyDescent="0.45">
      <c r="B680" s="39"/>
    </row>
    <row r="681" spans="2:2" x14ac:dyDescent="0.45">
      <c r="B681" s="39"/>
    </row>
    <row r="682" spans="2:2" x14ac:dyDescent="0.45">
      <c r="B682" s="39"/>
    </row>
    <row r="683" spans="2:2" x14ac:dyDescent="0.45">
      <c r="B683" s="39"/>
    </row>
    <row r="684" spans="2:2" x14ac:dyDescent="0.45">
      <c r="B684" s="39"/>
    </row>
    <row r="685" spans="2:2" x14ac:dyDescent="0.45">
      <c r="B685" s="39"/>
    </row>
    <row r="686" spans="2:2" x14ac:dyDescent="0.45">
      <c r="B686" s="39"/>
    </row>
    <row r="687" spans="2:2" x14ac:dyDescent="0.45">
      <c r="B687" s="39"/>
    </row>
    <row r="688" spans="2:2" x14ac:dyDescent="0.45">
      <c r="B688" s="39"/>
    </row>
    <row r="689" spans="2:2" x14ac:dyDescent="0.45">
      <c r="B689" s="39"/>
    </row>
    <row r="690" spans="2:2" x14ac:dyDescent="0.45">
      <c r="B690" s="39"/>
    </row>
    <row r="691" spans="2:2" x14ac:dyDescent="0.45">
      <c r="B691" s="39"/>
    </row>
    <row r="692" spans="2:2" x14ac:dyDescent="0.45">
      <c r="B692" s="39"/>
    </row>
    <row r="693" spans="2:2" x14ac:dyDescent="0.45">
      <c r="B693" s="39"/>
    </row>
    <row r="694" spans="2:2" x14ac:dyDescent="0.45">
      <c r="B694" s="39"/>
    </row>
    <row r="695" spans="2:2" x14ac:dyDescent="0.45">
      <c r="B695" s="39"/>
    </row>
    <row r="696" spans="2:2" x14ac:dyDescent="0.45">
      <c r="B696" s="39"/>
    </row>
    <row r="697" spans="2:2" x14ac:dyDescent="0.45">
      <c r="B697" s="39"/>
    </row>
    <row r="698" spans="2:2" x14ac:dyDescent="0.45">
      <c r="B698" s="39"/>
    </row>
    <row r="699" spans="2:2" x14ac:dyDescent="0.45">
      <c r="B699" s="39"/>
    </row>
    <row r="700" spans="2:2" x14ac:dyDescent="0.45">
      <c r="B700" s="39"/>
    </row>
    <row r="701" spans="2:2" x14ac:dyDescent="0.45">
      <c r="B701" s="39"/>
    </row>
    <row r="702" spans="2:2" x14ac:dyDescent="0.45">
      <c r="B702" s="39"/>
    </row>
    <row r="703" spans="2:2" x14ac:dyDescent="0.45">
      <c r="B703" s="39"/>
    </row>
    <row r="704" spans="2:2" x14ac:dyDescent="0.45">
      <c r="B704" s="39"/>
    </row>
    <row r="705" spans="2:2" x14ac:dyDescent="0.45">
      <c r="B705" s="39"/>
    </row>
    <row r="706" spans="2:2" x14ac:dyDescent="0.45">
      <c r="B706" s="39"/>
    </row>
    <row r="707" spans="2:2" x14ac:dyDescent="0.45">
      <c r="B707" s="39"/>
    </row>
    <row r="708" spans="2:2" x14ac:dyDescent="0.45">
      <c r="B708" s="39"/>
    </row>
    <row r="709" spans="2:2" x14ac:dyDescent="0.45">
      <c r="B709" s="39"/>
    </row>
    <row r="710" spans="2:2" x14ac:dyDescent="0.45">
      <c r="B710" s="39"/>
    </row>
    <row r="711" spans="2:2" x14ac:dyDescent="0.45">
      <c r="B711" s="39"/>
    </row>
    <row r="712" spans="2:2" x14ac:dyDescent="0.45">
      <c r="B712" s="39"/>
    </row>
    <row r="713" spans="2:2" x14ac:dyDescent="0.45">
      <c r="B713" s="39"/>
    </row>
    <row r="714" spans="2:2" x14ac:dyDescent="0.45">
      <c r="B714" s="39"/>
    </row>
    <row r="715" spans="2:2" x14ac:dyDescent="0.45">
      <c r="B715" s="39"/>
    </row>
    <row r="716" spans="2:2" x14ac:dyDescent="0.45">
      <c r="B716" s="39"/>
    </row>
    <row r="717" spans="2:2" x14ac:dyDescent="0.45">
      <c r="B717" s="39"/>
    </row>
    <row r="718" spans="2:2" x14ac:dyDescent="0.45">
      <c r="B718" s="39"/>
    </row>
    <row r="719" spans="2:2" x14ac:dyDescent="0.45">
      <c r="B719" s="39"/>
    </row>
    <row r="720" spans="2:2" x14ac:dyDescent="0.45">
      <c r="B720" s="39"/>
    </row>
    <row r="721" spans="2:2" x14ac:dyDescent="0.45">
      <c r="B721" s="39"/>
    </row>
    <row r="722" spans="2:2" x14ac:dyDescent="0.45">
      <c r="B722" s="39"/>
    </row>
    <row r="723" spans="2:2" x14ac:dyDescent="0.45">
      <c r="B723" s="39"/>
    </row>
    <row r="724" spans="2:2" x14ac:dyDescent="0.45">
      <c r="B724" s="39"/>
    </row>
    <row r="725" spans="2:2" x14ac:dyDescent="0.45">
      <c r="B725" s="39"/>
    </row>
    <row r="726" spans="2:2" x14ac:dyDescent="0.45">
      <c r="B726" s="39"/>
    </row>
    <row r="727" spans="2:2" x14ac:dyDescent="0.45">
      <c r="B727" s="39"/>
    </row>
    <row r="728" spans="2:2" x14ac:dyDescent="0.45">
      <c r="B728" s="39"/>
    </row>
    <row r="729" spans="2:2" x14ac:dyDescent="0.45">
      <c r="B729" s="39"/>
    </row>
    <row r="730" spans="2:2" x14ac:dyDescent="0.45">
      <c r="B730" s="39"/>
    </row>
    <row r="731" spans="2:2" x14ac:dyDescent="0.45">
      <c r="B731" s="39"/>
    </row>
    <row r="732" spans="2:2" x14ac:dyDescent="0.45">
      <c r="B732" s="39"/>
    </row>
    <row r="733" spans="2:2" x14ac:dyDescent="0.45">
      <c r="B733" s="39"/>
    </row>
    <row r="734" spans="2:2" x14ac:dyDescent="0.45">
      <c r="B734" s="39"/>
    </row>
    <row r="735" spans="2:2" x14ac:dyDescent="0.45">
      <c r="B735" s="39"/>
    </row>
    <row r="736" spans="2:2" x14ac:dyDescent="0.45">
      <c r="B736" s="39"/>
    </row>
    <row r="737" spans="2:2" x14ac:dyDescent="0.45">
      <c r="B737" s="39"/>
    </row>
    <row r="738" spans="2:2" x14ac:dyDescent="0.45">
      <c r="B738" s="39"/>
    </row>
    <row r="739" spans="2:2" x14ac:dyDescent="0.45">
      <c r="B739" s="39"/>
    </row>
    <row r="740" spans="2:2" x14ac:dyDescent="0.45">
      <c r="B740" s="39"/>
    </row>
    <row r="741" spans="2:2" x14ac:dyDescent="0.45">
      <c r="B741" s="39"/>
    </row>
    <row r="742" spans="2:2" x14ac:dyDescent="0.45">
      <c r="B742" s="39"/>
    </row>
    <row r="743" spans="2:2" x14ac:dyDescent="0.45">
      <c r="B743" s="39"/>
    </row>
    <row r="744" spans="2:2" x14ac:dyDescent="0.45">
      <c r="B744" s="39"/>
    </row>
    <row r="745" spans="2:2" x14ac:dyDescent="0.45">
      <c r="B745" s="39"/>
    </row>
    <row r="746" spans="2:2" x14ac:dyDescent="0.45">
      <c r="B746" s="39"/>
    </row>
    <row r="747" spans="2:2" x14ac:dyDescent="0.45">
      <c r="B747" s="39"/>
    </row>
    <row r="748" spans="2:2" x14ac:dyDescent="0.45">
      <c r="B748" s="39"/>
    </row>
    <row r="749" spans="2:2" x14ac:dyDescent="0.45">
      <c r="B749" s="39"/>
    </row>
    <row r="750" spans="2:2" x14ac:dyDescent="0.45">
      <c r="B750" s="39"/>
    </row>
    <row r="751" spans="2:2" x14ac:dyDescent="0.45">
      <c r="B751" s="39"/>
    </row>
    <row r="752" spans="2:2" x14ac:dyDescent="0.45">
      <c r="B752" s="39"/>
    </row>
    <row r="753" spans="2:2" x14ac:dyDescent="0.45">
      <c r="B753" s="39"/>
    </row>
    <row r="754" spans="2:2" x14ac:dyDescent="0.45">
      <c r="B754" s="39"/>
    </row>
    <row r="755" spans="2:2" x14ac:dyDescent="0.45">
      <c r="B755" s="39"/>
    </row>
    <row r="756" spans="2:2" x14ac:dyDescent="0.45">
      <c r="B756" s="39"/>
    </row>
    <row r="757" spans="2:2" x14ac:dyDescent="0.45">
      <c r="B757" s="39"/>
    </row>
    <row r="758" spans="2:2" x14ac:dyDescent="0.45">
      <c r="B758" s="39"/>
    </row>
    <row r="759" spans="2:2" x14ac:dyDescent="0.45">
      <c r="B759" s="39"/>
    </row>
    <row r="760" spans="2:2" x14ac:dyDescent="0.45">
      <c r="B760" s="39"/>
    </row>
    <row r="761" spans="2:2" x14ac:dyDescent="0.45">
      <c r="B761" s="39"/>
    </row>
    <row r="762" spans="2:2" x14ac:dyDescent="0.45">
      <c r="B762" s="39"/>
    </row>
    <row r="763" spans="2:2" x14ac:dyDescent="0.45">
      <c r="B763" s="39"/>
    </row>
    <row r="764" spans="2:2" x14ac:dyDescent="0.45">
      <c r="B764" s="39"/>
    </row>
    <row r="765" spans="2:2" x14ac:dyDescent="0.45">
      <c r="B765" s="39"/>
    </row>
    <row r="766" spans="2:2" x14ac:dyDescent="0.45">
      <c r="B766" s="39"/>
    </row>
    <row r="767" spans="2:2" x14ac:dyDescent="0.45">
      <c r="B767" s="39"/>
    </row>
    <row r="768" spans="2:2" x14ac:dyDescent="0.45">
      <c r="B768" s="39"/>
    </row>
    <row r="769" spans="2:2" x14ac:dyDescent="0.45">
      <c r="B769" s="39"/>
    </row>
    <row r="770" spans="2:2" x14ac:dyDescent="0.45">
      <c r="B770" s="39"/>
    </row>
    <row r="771" spans="2:2" x14ac:dyDescent="0.45">
      <c r="B771" s="39"/>
    </row>
    <row r="772" spans="2:2" x14ac:dyDescent="0.45">
      <c r="B772" s="39"/>
    </row>
    <row r="773" spans="2:2" x14ac:dyDescent="0.45">
      <c r="B773" s="39"/>
    </row>
    <row r="774" spans="2:2" x14ac:dyDescent="0.45">
      <c r="B774" s="39"/>
    </row>
    <row r="775" spans="2:2" x14ac:dyDescent="0.45">
      <c r="B775" s="39"/>
    </row>
    <row r="776" spans="2:2" x14ac:dyDescent="0.45">
      <c r="B776" s="39"/>
    </row>
    <row r="777" spans="2:2" x14ac:dyDescent="0.45">
      <c r="B777" s="39"/>
    </row>
    <row r="778" spans="2:2" x14ac:dyDescent="0.45">
      <c r="B778" s="39"/>
    </row>
    <row r="779" spans="2:2" x14ac:dyDescent="0.45">
      <c r="B779" s="39"/>
    </row>
    <row r="780" spans="2:2" x14ac:dyDescent="0.45">
      <c r="B780" s="39"/>
    </row>
    <row r="781" spans="2:2" x14ac:dyDescent="0.45">
      <c r="B781" s="39"/>
    </row>
    <row r="782" spans="2:2" x14ac:dyDescent="0.45">
      <c r="B782" s="39"/>
    </row>
    <row r="783" spans="2:2" x14ac:dyDescent="0.45">
      <c r="B783" s="39"/>
    </row>
    <row r="784" spans="2:2" x14ac:dyDescent="0.45">
      <c r="B784" s="39"/>
    </row>
    <row r="785" spans="2:2" x14ac:dyDescent="0.45">
      <c r="B785" s="39"/>
    </row>
    <row r="786" spans="2:2" x14ac:dyDescent="0.45">
      <c r="B786" s="39"/>
    </row>
    <row r="787" spans="2:2" x14ac:dyDescent="0.45">
      <c r="B787" s="39"/>
    </row>
    <row r="788" spans="2:2" x14ac:dyDescent="0.45">
      <c r="B788" s="39"/>
    </row>
    <row r="789" spans="2:2" x14ac:dyDescent="0.45">
      <c r="B789" s="39"/>
    </row>
    <row r="790" spans="2:2" x14ac:dyDescent="0.45">
      <c r="B790" s="39"/>
    </row>
    <row r="791" spans="2:2" x14ac:dyDescent="0.45">
      <c r="B791" s="39"/>
    </row>
    <row r="792" spans="2:2" x14ac:dyDescent="0.45">
      <c r="B792" s="39"/>
    </row>
    <row r="793" spans="2:2" x14ac:dyDescent="0.45">
      <c r="B793" s="39"/>
    </row>
    <row r="794" spans="2:2" x14ac:dyDescent="0.45">
      <c r="B794" s="39"/>
    </row>
    <row r="795" spans="2:2" x14ac:dyDescent="0.45">
      <c r="B795" s="39"/>
    </row>
    <row r="796" spans="2:2" x14ac:dyDescent="0.45">
      <c r="B796" s="39"/>
    </row>
    <row r="797" spans="2:2" x14ac:dyDescent="0.45">
      <c r="B797" s="39"/>
    </row>
    <row r="798" spans="2:2" x14ac:dyDescent="0.45">
      <c r="B798" s="39"/>
    </row>
    <row r="799" spans="2:2" x14ac:dyDescent="0.45">
      <c r="B799" s="39"/>
    </row>
    <row r="800" spans="2:2" x14ac:dyDescent="0.45">
      <c r="B800" s="39"/>
    </row>
    <row r="801" spans="2:2" x14ac:dyDescent="0.45">
      <c r="B801" s="39"/>
    </row>
    <row r="802" spans="2:2" x14ac:dyDescent="0.45">
      <c r="B802" s="39"/>
    </row>
    <row r="803" spans="2:2" x14ac:dyDescent="0.45">
      <c r="B803" s="39"/>
    </row>
    <row r="804" spans="2:2" x14ac:dyDescent="0.45">
      <c r="B804" s="39"/>
    </row>
    <row r="805" spans="2:2" x14ac:dyDescent="0.45">
      <c r="B805" s="39"/>
    </row>
    <row r="806" spans="2:2" x14ac:dyDescent="0.45">
      <c r="B806" s="39"/>
    </row>
    <row r="807" spans="2:2" x14ac:dyDescent="0.45">
      <c r="B807" s="39"/>
    </row>
    <row r="808" spans="2:2" x14ac:dyDescent="0.45">
      <c r="B808" s="39"/>
    </row>
    <row r="809" spans="2:2" x14ac:dyDescent="0.45">
      <c r="B809" s="39"/>
    </row>
    <row r="810" spans="2:2" x14ac:dyDescent="0.45">
      <c r="B810" s="39"/>
    </row>
    <row r="811" spans="2:2" x14ac:dyDescent="0.45">
      <c r="B811" s="39"/>
    </row>
    <row r="812" spans="2:2" x14ac:dyDescent="0.45">
      <c r="B812" s="39"/>
    </row>
    <row r="813" spans="2:2" x14ac:dyDescent="0.45">
      <c r="B813" s="39"/>
    </row>
    <row r="814" spans="2:2" x14ac:dyDescent="0.45">
      <c r="B814" s="39"/>
    </row>
    <row r="815" spans="2:2" x14ac:dyDescent="0.45">
      <c r="B815" s="39"/>
    </row>
    <row r="816" spans="2:2" x14ac:dyDescent="0.45">
      <c r="B816" s="39"/>
    </row>
    <row r="817" spans="2:2" x14ac:dyDescent="0.45">
      <c r="B817" s="39"/>
    </row>
    <row r="818" spans="2:2" x14ac:dyDescent="0.45">
      <c r="B818" s="39"/>
    </row>
    <row r="819" spans="2:2" x14ac:dyDescent="0.45">
      <c r="B819" s="39"/>
    </row>
    <row r="820" spans="2:2" x14ac:dyDescent="0.45">
      <c r="B820" s="39"/>
    </row>
    <row r="821" spans="2:2" x14ac:dyDescent="0.45">
      <c r="B821" s="39"/>
    </row>
    <row r="822" spans="2:2" x14ac:dyDescent="0.45">
      <c r="B822" s="39"/>
    </row>
    <row r="823" spans="2:2" x14ac:dyDescent="0.45">
      <c r="B823" s="39"/>
    </row>
    <row r="824" spans="2:2" x14ac:dyDescent="0.45">
      <c r="B824" s="39"/>
    </row>
    <row r="825" spans="2:2" x14ac:dyDescent="0.45">
      <c r="B825" s="39"/>
    </row>
    <row r="826" spans="2:2" x14ac:dyDescent="0.45">
      <c r="B826" s="39"/>
    </row>
    <row r="827" spans="2:2" x14ac:dyDescent="0.45">
      <c r="B827" s="39"/>
    </row>
    <row r="828" spans="2:2" x14ac:dyDescent="0.45">
      <c r="B828" s="39"/>
    </row>
    <row r="829" spans="2:2" x14ac:dyDescent="0.45">
      <c r="B829" s="39"/>
    </row>
    <row r="830" spans="2:2" x14ac:dyDescent="0.45">
      <c r="B830" s="39"/>
    </row>
    <row r="831" spans="2:2" x14ac:dyDescent="0.45">
      <c r="B831" s="39"/>
    </row>
    <row r="832" spans="2:2" x14ac:dyDescent="0.45">
      <c r="B832" s="39"/>
    </row>
    <row r="833" spans="2:2" x14ac:dyDescent="0.45">
      <c r="B833" s="39"/>
    </row>
    <row r="834" spans="2:2" x14ac:dyDescent="0.45">
      <c r="B834" s="39"/>
    </row>
    <row r="835" spans="2:2" x14ac:dyDescent="0.45">
      <c r="B835" s="39"/>
    </row>
    <row r="836" spans="2:2" x14ac:dyDescent="0.45">
      <c r="B836" s="39"/>
    </row>
    <row r="837" spans="2:2" x14ac:dyDescent="0.45">
      <c r="B837" s="39"/>
    </row>
    <row r="838" spans="2:2" x14ac:dyDescent="0.45">
      <c r="B838" s="39"/>
    </row>
    <row r="839" spans="2:2" x14ac:dyDescent="0.45">
      <c r="B839" s="39"/>
    </row>
    <row r="840" spans="2:2" x14ac:dyDescent="0.45">
      <c r="B840" s="39"/>
    </row>
    <row r="841" spans="2:2" x14ac:dyDescent="0.45">
      <c r="B841" s="39"/>
    </row>
    <row r="842" spans="2:2" x14ac:dyDescent="0.45">
      <c r="B842" s="39"/>
    </row>
    <row r="843" spans="2:2" x14ac:dyDescent="0.45">
      <c r="B843" s="39"/>
    </row>
    <row r="844" spans="2:2" x14ac:dyDescent="0.45">
      <c r="B844" s="39"/>
    </row>
    <row r="845" spans="2:2" x14ac:dyDescent="0.45">
      <c r="B845" s="39"/>
    </row>
    <row r="846" spans="2:2" x14ac:dyDescent="0.45">
      <c r="B846" s="39"/>
    </row>
    <row r="847" spans="2:2" x14ac:dyDescent="0.45">
      <c r="B847" s="39"/>
    </row>
    <row r="848" spans="2:2" x14ac:dyDescent="0.45">
      <c r="B848" s="39"/>
    </row>
    <row r="849" spans="2:2" x14ac:dyDescent="0.45">
      <c r="B849" s="39"/>
    </row>
    <row r="850" spans="2:2" x14ac:dyDescent="0.45">
      <c r="B850" s="39"/>
    </row>
    <row r="851" spans="2:2" x14ac:dyDescent="0.45">
      <c r="B851" s="39"/>
    </row>
    <row r="852" spans="2:2" x14ac:dyDescent="0.45">
      <c r="B852" s="39"/>
    </row>
    <row r="853" spans="2:2" x14ac:dyDescent="0.45">
      <c r="B853" s="39"/>
    </row>
    <row r="854" spans="2:2" x14ac:dyDescent="0.45">
      <c r="B854" s="39"/>
    </row>
    <row r="855" spans="2:2" x14ac:dyDescent="0.45">
      <c r="B855" s="39"/>
    </row>
    <row r="856" spans="2:2" x14ac:dyDescent="0.45">
      <c r="B856" s="39"/>
    </row>
    <row r="857" spans="2:2" x14ac:dyDescent="0.45">
      <c r="B857" s="39"/>
    </row>
    <row r="858" spans="2:2" x14ac:dyDescent="0.45">
      <c r="B858" s="39"/>
    </row>
    <row r="859" spans="2:2" x14ac:dyDescent="0.45">
      <c r="B859" s="39"/>
    </row>
    <row r="860" spans="2:2" x14ac:dyDescent="0.45">
      <c r="B860" s="39"/>
    </row>
    <row r="861" spans="2:2" x14ac:dyDescent="0.45">
      <c r="B861" s="39"/>
    </row>
    <row r="862" spans="2:2" x14ac:dyDescent="0.45">
      <c r="B862" s="39"/>
    </row>
    <row r="863" spans="2:2" x14ac:dyDescent="0.45">
      <c r="B863" s="39"/>
    </row>
    <row r="864" spans="2:2" x14ac:dyDescent="0.45">
      <c r="B864" s="39"/>
    </row>
    <row r="865" spans="2:2" x14ac:dyDescent="0.45">
      <c r="B865" s="39"/>
    </row>
    <row r="866" spans="2:2" x14ac:dyDescent="0.45">
      <c r="B866" s="39"/>
    </row>
    <row r="867" spans="2:2" x14ac:dyDescent="0.45">
      <c r="B867" s="39"/>
    </row>
    <row r="868" spans="2:2" x14ac:dyDescent="0.45">
      <c r="B868" s="39"/>
    </row>
    <row r="869" spans="2:2" x14ac:dyDescent="0.45">
      <c r="B869" s="39"/>
    </row>
    <row r="870" spans="2:2" x14ac:dyDescent="0.45">
      <c r="B870" s="39"/>
    </row>
    <row r="871" spans="2:2" x14ac:dyDescent="0.45">
      <c r="B871" s="39"/>
    </row>
    <row r="872" spans="2:2" x14ac:dyDescent="0.45">
      <c r="B872" s="39"/>
    </row>
    <row r="873" spans="2:2" x14ac:dyDescent="0.45">
      <c r="B873" s="39"/>
    </row>
    <row r="874" spans="2:2" x14ac:dyDescent="0.45">
      <c r="B874" s="39"/>
    </row>
    <row r="875" spans="2:2" x14ac:dyDescent="0.45">
      <c r="B875" s="39"/>
    </row>
    <row r="876" spans="2:2" x14ac:dyDescent="0.45">
      <c r="B876" s="39"/>
    </row>
    <row r="877" spans="2:2" x14ac:dyDescent="0.45">
      <c r="B877" s="39"/>
    </row>
    <row r="878" spans="2:2" x14ac:dyDescent="0.45">
      <c r="B878" s="39"/>
    </row>
    <row r="879" spans="2:2" x14ac:dyDescent="0.45">
      <c r="B879" s="39"/>
    </row>
    <row r="880" spans="2:2" x14ac:dyDescent="0.45">
      <c r="B880" s="39"/>
    </row>
    <row r="881" spans="2:2" x14ac:dyDescent="0.45">
      <c r="B881" s="39"/>
    </row>
    <row r="882" spans="2:2" x14ac:dyDescent="0.45">
      <c r="B882" s="39"/>
    </row>
    <row r="883" spans="2:2" x14ac:dyDescent="0.45">
      <c r="B883" s="39"/>
    </row>
    <row r="884" spans="2:2" x14ac:dyDescent="0.45">
      <c r="B884" s="39"/>
    </row>
    <row r="885" spans="2:2" x14ac:dyDescent="0.45">
      <c r="B885" s="39"/>
    </row>
    <row r="886" spans="2:2" x14ac:dyDescent="0.45">
      <c r="B886" s="39"/>
    </row>
    <row r="887" spans="2:2" x14ac:dyDescent="0.45">
      <c r="B887" s="39"/>
    </row>
    <row r="888" spans="2:2" x14ac:dyDescent="0.45">
      <c r="B888" s="39"/>
    </row>
    <row r="889" spans="2:2" x14ac:dyDescent="0.45">
      <c r="B889" s="39"/>
    </row>
    <row r="890" spans="2:2" x14ac:dyDescent="0.45">
      <c r="B890" s="39"/>
    </row>
    <row r="891" spans="2:2" x14ac:dyDescent="0.45">
      <c r="B891" s="39"/>
    </row>
    <row r="892" spans="2:2" x14ac:dyDescent="0.45">
      <c r="B892" s="39"/>
    </row>
    <row r="893" spans="2:2" x14ac:dyDescent="0.45">
      <c r="B893" s="39"/>
    </row>
    <row r="894" spans="2:2" x14ac:dyDescent="0.45">
      <c r="B894" s="39"/>
    </row>
    <row r="895" spans="2:2" x14ac:dyDescent="0.45">
      <c r="B895" s="39"/>
    </row>
    <row r="896" spans="2:2" x14ac:dyDescent="0.45">
      <c r="B896" s="39"/>
    </row>
    <row r="897" spans="2:2" x14ac:dyDescent="0.45">
      <c r="B897" s="39"/>
    </row>
    <row r="898" spans="2:2" x14ac:dyDescent="0.45">
      <c r="B898" s="39"/>
    </row>
    <row r="899" spans="2:2" x14ac:dyDescent="0.45">
      <c r="B899" s="39"/>
    </row>
    <row r="900" spans="2:2" x14ac:dyDescent="0.45">
      <c r="B900" s="39"/>
    </row>
    <row r="901" spans="2:2" x14ac:dyDescent="0.45">
      <c r="B901" s="39"/>
    </row>
    <row r="902" spans="2:2" x14ac:dyDescent="0.45">
      <c r="B902" s="39"/>
    </row>
    <row r="903" spans="2:2" x14ac:dyDescent="0.45">
      <c r="B903" s="39"/>
    </row>
    <row r="904" spans="2:2" x14ac:dyDescent="0.45">
      <c r="B904" s="39"/>
    </row>
    <row r="905" spans="2:2" x14ac:dyDescent="0.45">
      <c r="B905" s="39"/>
    </row>
    <row r="906" spans="2:2" x14ac:dyDescent="0.45">
      <c r="B906" s="39"/>
    </row>
    <row r="907" spans="2:2" x14ac:dyDescent="0.45">
      <c r="B907" s="39"/>
    </row>
    <row r="908" spans="2:2" x14ac:dyDescent="0.45">
      <c r="B908" s="39"/>
    </row>
    <row r="909" spans="2:2" x14ac:dyDescent="0.45">
      <c r="B909" s="39"/>
    </row>
    <row r="910" spans="2:2" x14ac:dyDescent="0.45">
      <c r="B910" s="39"/>
    </row>
    <row r="911" spans="2:2" x14ac:dyDescent="0.45">
      <c r="B911" s="39"/>
    </row>
    <row r="912" spans="2:2" x14ac:dyDescent="0.45">
      <c r="B912" s="39"/>
    </row>
    <row r="913" spans="2:2" x14ac:dyDescent="0.45">
      <c r="B913" s="39"/>
    </row>
    <row r="914" spans="2:2" x14ac:dyDescent="0.45">
      <c r="B914" s="39"/>
    </row>
    <row r="915" spans="2:2" x14ac:dyDescent="0.45">
      <c r="B915" s="39"/>
    </row>
    <row r="916" spans="2:2" x14ac:dyDescent="0.45">
      <c r="B916" s="39"/>
    </row>
    <row r="917" spans="2:2" x14ac:dyDescent="0.45">
      <c r="B917" s="39"/>
    </row>
    <row r="918" spans="2:2" x14ac:dyDescent="0.45">
      <c r="B918" s="39"/>
    </row>
    <row r="919" spans="2:2" x14ac:dyDescent="0.45">
      <c r="B919" s="39"/>
    </row>
    <row r="920" spans="2:2" x14ac:dyDescent="0.45">
      <c r="B920" s="39"/>
    </row>
    <row r="921" spans="2:2" x14ac:dyDescent="0.45">
      <c r="B921" s="39"/>
    </row>
    <row r="922" spans="2:2" x14ac:dyDescent="0.45">
      <c r="B922" s="39"/>
    </row>
    <row r="923" spans="2:2" x14ac:dyDescent="0.45">
      <c r="B923" s="39"/>
    </row>
    <row r="924" spans="2:2" x14ac:dyDescent="0.45">
      <c r="B924" s="39"/>
    </row>
    <row r="925" spans="2:2" x14ac:dyDescent="0.45">
      <c r="B925" s="39"/>
    </row>
    <row r="926" spans="2:2" x14ac:dyDescent="0.45">
      <c r="B926" s="39"/>
    </row>
    <row r="927" spans="2:2" x14ac:dyDescent="0.45">
      <c r="B927" s="39"/>
    </row>
    <row r="928" spans="2:2" x14ac:dyDescent="0.45">
      <c r="B928" s="39"/>
    </row>
    <row r="929" spans="2:2" x14ac:dyDescent="0.45">
      <c r="B929" s="39"/>
    </row>
    <row r="930" spans="2:2" x14ac:dyDescent="0.45">
      <c r="B930" s="39"/>
    </row>
    <row r="931" spans="2:2" x14ac:dyDescent="0.45">
      <c r="B931" s="39"/>
    </row>
    <row r="932" spans="2:2" x14ac:dyDescent="0.45">
      <c r="B932" s="39"/>
    </row>
    <row r="933" spans="2:2" x14ac:dyDescent="0.45">
      <c r="B933" s="39"/>
    </row>
    <row r="934" spans="2:2" x14ac:dyDescent="0.45">
      <c r="B934" s="39"/>
    </row>
    <row r="935" spans="2:2" x14ac:dyDescent="0.45">
      <c r="B935" s="39"/>
    </row>
    <row r="936" spans="2:2" x14ac:dyDescent="0.45">
      <c r="B936" s="39"/>
    </row>
    <row r="937" spans="2:2" x14ac:dyDescent="0.45">
      <c r="B937" s="39"/>
    </row>
    <row r="938" spans="2:2" x14ac:dyDescent="0.45">
      <c r="B938" s="39"/>
    </row>
    <row r="939" spans="2:2" x14ac:dyDescent="0.45">
      <c r="B939" s="39"/>
    </row>
    <row r="940" spans="2:2" x14ac:dyDescent="0.45">
      <c r="B940" s="39"/>
    </row>
    <row r="941" spans="2:2" x14ac:dyDescent="0.45">
      <c r="B941" s="39"/>
    </row>
    <row r="942" spans="2:2" x14ac:dyDescent="0.45">
      <c r="B942" s="39"/>
    </row>
    <row r="943" spans="2:2" x14ac:dyDescent="0.45">
      <c r="B943" s="39"/>
    </row>
    <row r="944" spans="2:2" x14ac:dyDescent="0.45">
      <c r="B944" s="39"/>
    </row>
    <row r="945" spans="2:2" x14ac:dyDescent="0.45">
      <c r="B945" s="39"/>
    </row>
    <row r="946" spans="2:2" x14ac:dyDescent="0.45">
      <c r="B946" s="39"/>
    </row>
    <row r="947" spans="2:2" x14ac:dyDescent="0.45">
      <c r="B947" s="39"/>
    </row>
    <row r="948" spans="2:2" x14ac:dyDescent="0.45">
      <c r="B948" s="39"/>
    </row>
    <row r="949" spans="2:2" x14ac:dyDescent="0.45">
      <c r="B949" s="39"/>
    </row>
    <row r="950" spans="2:2" x14ac:dyDescent="0.45">
      <c r="B950" s="39"/>
    </row>
    <row r="951" spans="2:2" x14ac:dyDescent="0.45">
      <c r="B951" s="39"/>
    </row>
    <row r="952" spans="2:2" x14ac:dyDescent="0.45">
      <c r="B952" s="39"/>
    </row>
    <row r="953" spans="2:2" x14ac:dyDescent="0.45">
      <c r="B953" s="39"/>
    </row>
    <row r="954" spans="2:2" x14ac:dyDescent="0.45">
      <c r="B954" s="39"/>
    </row>
    <row r="955" spans="2:2" x14ac:dyDescent="0.45">
      <c r="B955" s="39"/>
    </row>
    <row r="956" spans="2:2" x14ac:dyDescent="0.45">
      <c r="B956" s="39"/>
    </row>
    <row r="957" spans="2:2" x14ac:dyDescent="0.45">
      <c r="B957" s="39"/>
    </row>
    <row r="958" spans="2:2" x14ac:dyDescent="0.45">
      <c r="B958" s="39"/>
    </row>
    <row r="959" spans="2:2" x14ac:dyDescent="0.45">
      <c r="B959" s="39"/>
    </row>
    <row r="960" spans="2:2" x14ac:dyDescent="0.45">
      <c r="B960" s="39"/>
    </row>
    <row r="961" spans="2:2" x14ac:dyDescent="0.45">
      <c r="B961" s="39"/>
    </row>
    <row r="962" spans="2:2" x14ac:dyDescent="0.45">
      <c r="B962" s="39"/>
    </row>
    <row r="963" spans="2:2" x14ac:dyDescent="0.45">
      <c r="B963" s="39"/>
    </row>
    <row r="964" spans="2:2" x14ac:dyDescent="0.45">
      <c r="B964" s="39"/>
    </row>
    <row r="965" spans="2:2" x14ac:dyDescent="0.45">
      <c r="B965" s="39"/>
    </row>
    <row r="966" spans="2:2" x14ac:dyDescent="0.45">
      <c r="B966" s="39"/>
    </row>
    <row r="967" spans="2:2" x14ac:dyDescent="0.45">
      <c r="B967" s="39"/>
    </row>
    <row r="968" spans="2:2" x14ac:dyDescent="0.45">
      <c r="B968" s="39"/>
    </row>
    <row r="969" spans="2:2" x14ac:dyDescent="0.45">
      <c r="B969" s="39"/>
    </row>
    <row r="970" spans="2:2" x14ac:dyDescent="0.45">
      <c r="B970" s="39"/>
    </row>
    <row r="971" spans="2:2" x14ac:dyDescent="0.45">
      <c r="B971" s="39"/>
    </row>
    <row r="972" spans="2:2" x14ac:dyDescent="0.45">
      <c r="B972" s="39"/>
    </row>
    <row r="973" spans="2:2" x14ac:dyDescent="0.45">
      <c r="B973" s="39"/>
    </row>
    <row r="974" spans="2:2" x14ac:dyDescent="0.45">
      <c r="B974" s="39"/>
    </row>
    <row r="975" spans="2:2" x14ac:dyDescent="0.45">
      <c r="B975" s="39"/>
    </row>
    <row r="976" spans="2:2" x14ac:dyDescent="0.45">
      <c r="B976" s="39"/>
    </row>
    <row r="977" spans="2:2" x14ac:dyDescent="0.45">
      <c r="B977" s="39"/>
    </row>
    <row r="978" spans="2:2" x14ac:dyDescent="0.45">
      <c r="B978" s="39"/>
    </row>
    <row r="979" spans="2:2" x14ac:dyDescent="0.45">
      <c r="B979" s="39"/>
    </row>
    <row r="980" spans="2:2" x14ac:dyDescent="0.45">
      <c r="B980" s="39"/>
    </row>
    <row r="981" spans="2:2" x14ac:dyDescent="0.45">
      <c r="B981" s="39"/>
    </row>
    <row r="982" spans="2:2" x14ac:dyDescent="0.45">
      <c r="B982" s="39"/>
    </row>
    <row r="983" spans="2:2" x14ac:dyDescent="0.45">
      <c r="B983" s="39"/>
    </row>
    <row r="984" spans="2:2" x14ac:dyDescent="0.45">
      <c r="B984" s="39"/>
    </row>
    <row r="985" spans="2:2" x14ac:dyDescent="0.45">
      <c r="B985" s="39"/>
    </row>
    <row r="986" spans="2:2" x14ac:dyDescent="0.45">
      <c r="B986" s="39"/>
    </row>
    <row r="987" spans="2:2" x14ac:dyDescent="0.45">
      <c r="B987" s="39"/>
    </row>
    <row r="988" spans="2:2" x14ac:dyDescent="0.45">
      <c r="B988" s="39"/>
    </row>
    <row r="989" spans="2:2" x14ac:dyDescent="0.45">
      <c r="B989" s="39"/>
    </row>
    <row r="990" spans="2:2" x14ac:dyDescent="0.45">
      <c r="B990" s="39"/>
    </row>
    <row r="991" spans="2:2" x14ac:dyDescent="0.45">
      <c r="B991" s="39"/>
    </row>
    <row r="992" spans="2:2" x14ac:dyDescent="0.45">
      <c r="B992" s="39"/>
    </row>
    <row r="993" spans="2:2" x14ac:dyDescent="0.45">
      <c r="B993" s="39"/>
    </row>
    <row r="994" spans="2:2" x14ac:dyDescent="0.45">
      <c r="B994" s="39"/>
    </row>
    <row r="995" spans="2:2" x14ac:dyDescent="0.45">
      <c r="B995" s="39"/>
    </row>
    <row r="996" spans="2:2" x14ac:dyDescent="0.45">
      <c r="B996" s="39"/>
    </row>
    <row r="997" spans="2:2" x14ac:dyDescent="0.45">
      <c r="B997" s="39"/>
    </row>
    <row r="998" spans="2:2" x14ac:dyDescent="0.45">
      <c r="B998" s="39"/>
    </row>
    <row r="999" spans="2:2" x14ac:dyDescent="0.45">
      <c r="B999" s="39"/>
    </row>
    <row r="1000" spans="2:2" x14ac:dyDescent="0.45">
      <c r="B1000" s="39"/>
    </row>
    <row r="1001" spans="2:2" x14ac:dyDescent="0.45">
      <c r="B1001" s="39"/>
    </row>
  </sheetData>
  <conditionalFormatting sqref="A57">
    <cfRule type="cellIs" dxfId="5" priority="22" operator="equal">
      <formula>"Range - Max"</formula>
    </cfRule>
  </conditionalFormatting>
  <conditionalFormatting sqref="A58">
    <cfRule type="cellIs" dxfId="4" priority="21" operator="equal">
      <formula>"Range - Min"</formula>
    </cfRule>
  </conditionalFormatting>
  <conditionalFormatting sqref="A59">
    <cfRule type="cellIs" dxfId="3" priority="18" operator="equal">
      <formula>"(+) 1 Std Dev from Mean"</formula>
    </cfRule>
    <cfRule type="cellIs" dxfId="2" priority="20" operator="equal">
      <formula>"(+) Std Dev from Mean"</formula>
    </cfRule>
  </conditionalFormatting>
  <conditionalFormatting sqref="A60">
    <cfRule type="cellIs" dxfId="1" priority="17" operator="equal">
      <formula>"(-) 1 Std Dev from Mean"</formula>
    </cfRule>
    <cfRule type="cellIs" dxfId="0" priority="19" operator="equal">
      <formula>"(-) Std Dev from Mean"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Underlying Data</vt:lpstr>
      <vt:lpstr>Formatted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2018-04-16T19:31:41Z</dcterms:created>
  <dcterms:modified xsi:type="dcterms:W3CDTF">2018-11-02T19:58:18Z</dcterms:modified>
</cp:coreProperties>
</file>