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 - States\"/>
    </mc:Choice>
  </mc:AlternateContent>
  <xr:revisionPtr revIDLastSave="0" documentId="13_ncr:1_{FA0E6B2F-03CA-47EB-842F-E488E0304CE6}" xr6:coauthVersionLast="38" xr6:coauthVersionMax="38" xr10:uidLastSave="{00000000-0000-0000-0000-000000000000}"/>
  <bookViews>
    <workbookView xWindow="0" yWindow="0" windowWidth="19200" windowHeight="6880" firstSheet="1" activeTab="6" xr2:uid="{00000000-000D-0000-FFFF-FFFF00000000}"/>
  </bookViews>
  <sheets>
    <sheet name="Underlying Data" sheetId="1" r:id="rId1"/>
    <sheet name="Demographics" sheetId="5" r:id="rId2"/>
    <sheet name="FatalitiesRace" sheetId="7" r:id="rId3"/>
    <sheet name="FatalitiesAge" sheetId="8" r:id="rId4"/>
    <sheet name="Formatted Data" sheetId="2" r:id="rId5"/>
    <sheet name="Re-Formatted Data" sheetId="6" r:id="rId6"/>
    <sheet name="Final" sheetId="9" r:id="rId7"/>
  </sheets>
  <definedNames>
    <definedName name="_xlnm._FilterDatabase" localSheetId="6" hidden="1">Final!$A$1:$I$51</definedName>
    <definedName name="_xlnm._FilterDatabase" localSheetId="5" hidden="1">'Re-Formatted Data'!$A$1:$J$51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6" l="1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J51" i="6"/>
  <c r="J50" i="6"/>
  <c r="J49" i="6"/>
  <c r="J48" i="6"/>
  <c r="J47" i="6"/>
  <c r="J46" i="6"/>
  <c r="J45" i="6"/>
  <c r="J44" i="6"/>
  <c r="J43" i="6"/>
  <c r="J42" i="6"/>
  <c r="J41" i="6"/>
  <c r="J40" i="6"/>
  <c r="C52" i="7" l="1"/>
  <c r="B52" i="7"/>
  <c r="B54" i="5"/>
  <c r="I54" i="5"/>
  <c r="H54" i="5"/>
  <c r="G54" i="5"/>
  <c r="F54" i="5"/>
  <c r="E54" i="5"/>
  <c r="D54" i="5"/>
  <c r="L54" i="5" s="1"/>
  <c r="C54" i="5"/>
  <c r="Y52" i="8"/>
  <c r="X52" i="8"/>
  <c r="W52" i="8"/>
  <c r="V52" i="8"/>
  <c r="U52" i="8"/>
  <c r="K54" i="5" l="1"/>
  <c r="M54" i="5"/>
  <c r="Q52" i="8"/>
  <c r="R52" i="8"/>
  <c r="R51" i="8" l="1"/>
  <c r="Q51" i="8"/>
  <c r="R50" i="8"/>
  <c r="Q50" i="8"/>
  <c r="R49" i="8"/>
  <c r="Q49" i="8"/>
  <c r="R48" i="8"/>
  <c r="Q48" i="8"/>
  <c r="R47" i="8"/>
  <c r="Q47" i="8"/>
  <c r="R46" i="8"/>
  <c r="Q46" i="8"/>
  <c r="R45" i="8"/>
  <c r="Q45" i="8"/>
  <c r="R44" i="8"/>
  <c r="Q44" i="8"/>
  <c r="R43" i="8"/>
  <c r="Q43" i="8"/>
  <c r="R42" i="8"/>
  <c r="Q42" i="8"/>
  <c r="R41" i="8"/>
  <c r="Q41" i="8"/>
  <c r="R40" i="8"/>
  <c r="Q40" i="8"/>
  <c r="R39" i="8"/>
  <c r="Q39" i="8"/>
  <c r="R38" i="8"/>
  <c r="Q38" i="8"/>
  <c r="R37" i="8"/>
  <c r="Q37" i="8"/>
  <c r="R36" i="8"/>
  <c r="Q36" i="8"/>
  <c r="R35" i="8"/>
  <c r="Q35" i="8"/>
  <c r="R34" i="8"/>
  <c r="Q34" i="8"/>
  <c r="R33" i="8"/>
  <c r="Q33" i="8"/>
  <c r="R32" i="8"/>
  <c r="Q32" i="8"/>
  <c r="R31" i="8"/>
  <c r="Q31" i="8"/>
  <c r="R30" i="8"/>
  <c r="Q30" i="8"/>
  <c r="R29" i="8"/>
  <c r="Q29" i="8"/>
  <c r="R28" i="8"/>
  <c r="Q28" i="8"/>
  <c r="R27" i="8"/>
  <c r="Q27" i="8"/>
  <c r="R26" i="8"/>
  <c r="Q26" i="8"/>
  <c r="R25" i="8"/>
  <c r="Q25" i="8"/>
  <c r="R24" i="8"/>
  <c r="Q24" i="8"/>
  <c r="R23" i="8"/>
  <c r="Q23" i="8"/>
  <c r="R22" i="8"/>
  <c r="Q22" i="8"/>
  <c r="R21" i="8"/>
  <c r="Q21" i="8"/>
  <c r="R20" i="8"/>
  <c r="Q20" i="8"/>
  <c r="R19" i="8"/>
  <c r="Q19" i="8"/>
  <c r="R18" i="8"/>
  <c r="Q18" i="8"/>
  <c r="R17" i="8"/>
  <c r="Q17" i="8"/>
  <c r="R16" i="8"/>
  <c r="Q16" i="8"/>
  <c r="R15" i="8"/>
  <c r="Q15" i="8"/>
  <c r="R14" i="8"/>
  <c r="Q14" i="8"/>
  <c r="R13" i="8"/>
  <c r="Q13" i="8"/>
  <c r="R12" i="8"/>
  <c r="Q12" i="8"/>
  <c r="R11" i="8"/>
  <c r="Q11" i="8"/>
  <c r="R10" i="8"/>
  <c r="Q10" i="8"/>
  <c r="R9" i="8"/>
  <c r="Q9" i="8"/>
  <c r="R8" i="8"/>
  <c r="Q8" i="8"/>
  <c r="R7" i="8"/>
  <c r="Q7" i="8"/>
  <c r="R6" i="8"/>
  <c r="Q6" i="8"/>
  <c r="R5" i="8"/>
  <c r="Q5" i="8"/>
  <c r="R4" i="8"/>
  <c r="Q4" i="8"/>
  <c r="R3" i="8"/>
  <c r="Q3" i="8"/>
  <c r="R2" i="8"/>
  <c r="Q2" i="8"/>
  <c r="J54" i="6" l="1"/>
  <c r="G54" i="6"/>
  <c r="D54" i="6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DP3" i="1"/>
  <c r="D52" i="7" l="1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T2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P2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H52" i="7"/>
  <c r="H51" i="7"/>
  <c r="V51" i="7" s="1"/>
  <c r="H50" i="7"/>
  <c r="H49" i="7"/>
  <c r="H48" i="7"/>
  <c r="H47" i="7"/>
  <c r="H46" i="7"/>
  <c r="H45" i="7"/>
  <c r="H44" i="7"/>
  <c r="H43" i="7"/>
  <c r="V43" i="7" s="1"/>
  <c r="H42" i="7"/>
  <c r="H41" i="7"/>
  <c r="H40" i="7"/>
  <c r="H39" i="7"/>
  <c r="V39" i="7" s="1"/>
  <c r="H38" i="7"/>
  <c r="H37" i="7"/>
  <c r="H36" i="7"/>
  <c r="H35" i="7"/>
  <c r="V35" i="7" s="1"/>
  <c r="H34" i="7"/>
  <c r="H33" i="7"/>
  <c r="H32" i="7"/>
  <c r="H31" i="7"/>
  <c r="H30" i="7"/>
  <c r="H29" i="7"/>
  <c r="H28" i="7"/>
  <c r="H27" i="7"/>
  <c r="V27" i="7" s="1"/>
  <c r="H26" i="7"/>
  <c r="H25" i="7"/>
  <c r="H24" i="7"/>
  <c r="H23" i="7"/>
  <c r="V23" i="7" s="1"/>
  <c r="H22" i="7"/>
  <c r="H21" i="7"/>
  <c r="H20" i="7"/>
  <c r="H19" i="7"/>
  <c r="V19" i="7" s="1"/>
  <c r="H18" i="7"/>
  <c r="H17" i="7"/>
  <c r="H16" i="7"/>
  <c r="H15" i="7"/>
  <c r="H14" i="7"/>
  <c r="H13" i="7"/>
  <c r="H12" i="7"/>
  <c r="H11" i="7"/>
  <c r="V11" i="7" s="1"/>
  <c r="H10" i="7"/>
  <c r="H9" i="7"/>
  <c r="H8" i="7"/>
  <c r="H7" i="7"/>
  <c r="V7" i="7" s="1"/>
  <c r="H6" i="7"/>
  <c r="H5" i="7"/>
  <c r="H4" i="7"/>
  <c r="H3" i="7"/>
  <c r="V3" i="7" s="1"/>
  <c r="H2" i="7"/>
  <c r="V4" i="7" l="1"/>
  <c r="V12" i="7"/>
  <c r="V16" i="7"/>
  <c r="V20" i="7"/>
  <c r="V24" i="7"/>
  <c r="V32" i="7"/>
  <c r="V36" i="7"/>
  <c r="V40" i="7"/>
  <c r="V48" i="7"/>
  <c r="V52" i="7"/>
  <c r="V9" i="7"/>
  <c r="V21" i="7"/>
  <c r="V33" i="7"/>
  <c r="V41" i="7"/>
  <c r="V45" i="7"/>
  <c r="V49" i="7"/>
  <c r="V18" i="7"/>
  <c r="V34" i="7"/>
  <c r="V50" i="7"/>
  <c r="V15" i="7"/>
  <c r="V31" i="7"/>
  <c r="V47" i="7"/>
  <c r="V8" i="7"/>
  <c r="V28" i="7"/>
  <c r="V44" i="7"/>
  <c r="V5" i="7"/>
  <c r="V13" i="7"/>
  <c r="V17" i="7"/>
  <c r="V25" i="7"/>
  <c r="V29" i="7"/>
  <c r="V37" i="7"/>
  <c r="V2" i="7"/>
  <c r="V6" i="7"/>
  <c r="V10" i="7"/>
  <c r="V14" i="7"/>
  <c r="V22" i="7"/>
  <c r="V26" i="7"/>
  <c r="V30" i="7"/>
  <c r="V38" i="7"/>
  <c r="V42" i="7"/>
  <c r="V46" i="7"/>
  <c r="BE3" i="1"/>
  <c r="M51" i="5"/>
  <c r="L51" i="5"/>
  <c r="K51" i="5"/>
  <c r="M50" i="5"/>
  <c r="L50" i="5"/>
  <c r="K50" i="5"/>
  <c r="M49" i="5"/>
  <c r="L49" i="5"/>
  <c r="K49" i="5"/>
  <c r="M48" i="5"/>
  <c r="L48" i="5"/>
  <c r="K48" i="5"/>
  <c r="M47" i="5"/>
  <c r="L47" i="5"/>
  <c r="K47" i="5"/>
  <c r="M46" i="5"/>
  <c r="L46" i="5"/>
  <c r="K46" i="5"/>
  <c r="M45" i="5"/>
  <c r="L45" i="5"/>
  <c r="K45" i="5"/>
  <c r="M44" i="5"/>
  <c r="L44" i="5"/>
  <c r="K44" i="5"/>
  <c r="M43" i="5"/>
  <c r="L43" i="5"/>
  <c r="K43" i="5"/>
  <c r="M42" i="5"/>
  <c r="L42" i="5"/>
  <c r="K42" i="5"/>
  <c r="M41" i="5"/>
  <c r="L41" i="5"/>
  <c r="K41" i="5"/>
  <c r="M40" i="5"/>
  <c r="L40" i="5"/>
  <c r="K40" i="5"/>
  <c r="M39" i="5"/>
  <c r="L39" i="5"/>
  <c r="K39" i="5"/>
  <c r="M38" i="5"/>
  <c r="L38" i="5"/>
  <c r="K38" i="5"/>
  <c r="M37" i="5"/>
  <c r="L37" i="5"/>
  <c r="K37" i="5"/>
  <c r="M36" i="5"/>
  <c r="L36" i="5"/>
  <c r="K36" i="5"/>
  <c r="M35" i="5"/>
  <c r="L35" i="5"/>
  <c r="K35" i="5"/>
  <c r="M34" i="5"/>
  <c r="L34" i="5"/>
  <c r="K34" i="5"/>
  <c r="M33" i="5"/>
  <c r="L33" i="5"/>
  <c r="K33" i="5"/>
  <c r="M32" i="5"/>
  <c r="L32" i="5"/>
  <c r="K32" i="5"/>
  <c r="M31" i="5"/>
  <c r="L31" i="5"/>
  <c r="K31" i="5"/>
  <c r="M30" i="5"/>
  <c r="L30" i="5"/>
  <c r="K30" i="5"/>
  <c r="M29" i="5"/>
  <c r="L29" i="5"/>
  <c r="K29" i="5"/>
  <c r="M28" i="5"/>
  <c r="L28" i="5"/>
  <c r="K28" i="5"/>
  <c r="M27" i="5"/>
  <c r="L27" i="5"/>
  <c r="K27" i="5"/>
  <c r="M26" i="5"/>
  <c r="L26" i="5"/>
  <c r="K26" i="5"/>
  <c r="M25" i="5"/>
  <c r="L25" i="5"/>
  <c r="K25" i="5"/>
  <c r="M24" i="5"/>
  <c r="L24" i="5"/>
  <c r="K24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M9" i="5"/>
  <c r="L9" i="5"/>
  <c r="K9" i="5"/>
  <c r="M8" i="5"/>
  <c r="L8" i="5"/>
  <c r="K8" i="5"/>
  <c r="M7" i="5"/>
  <c r="L7" i="5"/>
  <c r="K7" i="5"/>
  <c r="M6" i="5"/>
  <c r="L6" i="5"/>
  <c r="K6" i="5"/>
  <c r="M5" i="5"/>
  <c r="L5" i="5"/>
  <c r="K5" i="5"/>
  <c r="M4" i="5"/>
  <c r="L4" i="5"/>
  <c r="K4" i="5"/>
  <c r="M3" i="5"/>
  <c r="L3" i="5"/>
  <c r="K3" i="5"/>
  <c r="M2" i="5"/>
  <c r="L2" i="5"/>
  <c r="K2" i="5"/>
  <c r="G64" i="2" l="1"/>
  <c r="G65" i="2" s="1"/>
  <c r="F64" i="2"/>
  <c r="E64" i="2"/>
  <c r="D64" i="2"/>
  <c r="C64" i="2"/>
  <c r="C65" i="2" s="1"/>
  <c r="B64" i="2"/>
  <c r="G63" i="2"/>
  <c r="F63" i="2"/>
  <c r="E63" i="2"/>
  <c r="D63" i="2"/>
  <c r="C63" i="2"/>
  <c r="B63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G60" i="2" s="1"/>
  <c r="F57" i="2"/>
  <c r="F60" i="2" s="1"/>
  <c r="E57" i="2"/>
  <c r="E61" i="2" s="1"/>
  <c r="D57" i="2"/>
  <c r="D61" i="2" s="1"/>
  <c r="C57" i="2"/>
  <c r="C60" i="2" s="1"/>
  <c r="B57" i="2"/>
  <c r="B60" i="2" s="1"/>
  <c r="DX52" i="1"/>
  <c r="DV52" i="1"/>
  <c r="DT52" i="1"/>
  <c r="DR52" i="1"/>
  <c r="DP52" i="1"/>
  <c r="DK52" i="1"/>
  <c r="DI52" i="1"/>
  <c r="DG52" i="1"/>
  <c r="DE52" i="1"/>
  <c r="DC52" i="1"/>
  <c r="CX52" i="1"/>
  <c r="CV52" i="1"/>
  <c r="CT52" i="1"/>
  <c r="CR52" i="1"/>
  <c r="CP52" i="1"/>
  <c r="CY52" i="1" s="1"/>
  <c r="CL52" i="1"/>
  <c r="CF52" i="1"/>
  <c r="BZ52" i="1"/>
  <c r="BT52" i="1"/>
  <c r="BN52" i="1"/>
  <c r="BE52" i="1"/>
  <c r="BC52" i="1"/>
  <c r="BA52" i="1"/>
  <c r="AY52" i="1"/>
  <c r="AW52" i="1"/>
  <c r="AE52" i="1"/>
  <c r="AF52" i="1" s="1"/>
  <c r="AA52" i="1"/>
  <c r="Z52" i="1"/>
  <c r="U52" i="1"/>
  <c r="V52" i="1" s="1"/>
  <c r="P52" i="1"/>
  <c r="Q52" i="1" s="1"/>
  <c r="K52" i="1"/>
  <c r="L52" i="1" s="1"/>
  <c r="DX51" i="1"/>
  <c r="DV51" i="1"/>
  <c r="DT51" i="1"/>
  <c r="DR51" i="1"/>
  <c r="DP51" i="1"/>
  <c r="DK51" i="1"/>
  <c r="DI51" i="1"/>
  <c r="DG51" i="1"/>
  <c r="DE51" i="1"/>
  <c r="DC51" i="1"/>
  <c r="CX51" i="1"/>
  <c r="CV51" i="1"/>
  <c r="CT51" i="1"/>
  <c r="CR51" i="1"/>
  <c r="CP51" i="1"/>
  <c r="CL51" i="1"/>
  <c r="CF51" i="1"/>
  <c r="BZ51" i="1"/>
  <c r="BT51" i="1"/>
  <c r="BN51" i="1"/>
  <c r="BE51" i="1"/>
  <c r="BC51" i="1"/>
  <c r="BA51" i="1"/>
  <c r="AY51" i="1"/>
  <c r="AW51" i="1"/>
  <c r="AE51" i="1"/>
  <c r="AF51" i="1" s="1"/>
  <c r="Z51" i="1"/>
  <c r="AA51" i="1" s="1"/>
  <c r="U51" i="1"/>
  <c r="V51" i="1" s="1"/>
  <c r="P51" i="1"/>
  <c r="Q51" i="1" s="1"/>
  <c r="K51" i="1"/>
  <c r="L51" i="1" s="1"/>
  <c r="DX50" i="1"/>
  <c r="DV50" i="1"/>
  <c r="DT50" i="1"/>
  <c r="DR50" i="1"/>
  <c r="DP50" i="1"/>
  <c r="DY50" i="1" s="1"/>
  <c r="DK50" i="1"/>
  <c r="DI50" i="1"/>
  <c r="DG50" i="1"/>
  <c r="DE50" i="1"/>
  <c r="DC50" i="1"/>
  <c r="CX50" i="1"/>
  <c r="CV50" i="1"/>
  <c r="CT50" i="1"/>
  <c r="CR50" i="1"/>
  <c r="CP50" i="1"/>
  <c r="CL50" i="1"/>
  <c r="CF50" i="1"/>
  <c r="BZ50" i="1"/>
  <c r="BT50" i="1"/>
  <c r="BN50" i="1"/>
  <c r="BE50" i="1"/>
  <c r="BC50" i="1"/>
  <c r="BA50" i="1"/>
  <c r="AY50" i="1"/>
  <c r="AW50" i="1"/>
  <c r="AE50" i="1"/>
  <c r="AF50" i="1" s="1"/>
  <c r="Z50" i="1"/>
  <c r="AA50" i="1" s="1"/>
  <c r="U50" i="1"/>
  <c r="V50" i="1" s="1"/>
  <c r="P50" i="1"/>
  <c r="Q50" i="1" s="1"/>
  <c r="K50" i="1"/>
  <c r="L50" i="1" s="1"/>
  <c r="DX49" i="1"/>
  <c r="DV49" i="1"/>
  <c r="DT49" i="1"/>
  <c r="DR49" i="1"/>
  <c r="DP49" i="1"/>
  <c r="DK49" i="1"/>
  <c r="DI49" i="1"/>
  <c r="DG49" i="1"/>
  <c r="DE49" i="1"/>
  <c r="DC49" i="1"/>
  <c r="CX49" i="1"/>
  <c r="CV49" i="1"/>
  <c r="CT49" i="1"/>
  <c r="CR49" i="1"/>
  <c r="CP49" i="1"/>
  <c r="CL49" i="1"/>
  <c r="CF49" i="1"/>
  <c r="BZ49" i="1"/>
  <c r="BT49" i="1"/>
  <c r="BN49" i="1"/>
  <c r="BE49" i="1"/>
  <c r="BC49" i="1"/>
  <c r="BA49" i="1"/>
  <c r="AY49" i="1"/>
  <c r="AW49" i="1"/>
  <c r="AE49" i="1"/>
  <c r="AF49" i="1" s="1"/>
  <c r="Z49" i="1"/>
  <c r="AA49" i="1" s="1"/>
  <c r="U49" i="1"/>
  <c r="V49" i="1" s="1"/>
  <c r="P49" i="1"/>
  <c r="Q49" i="1" s="1"/>
  <c r="K49" i="1"/>
  <c r="L49" i="1" s="1"/>
  <c r="DX48" i="1"/>
  <c r="DV48" i="1"/>
  <c r="DT48" i="1"/>
  <c r="DR48" i="1"/>
  <c r="DP48" i="1"/>
  <c r="DK48" i="1"/>
  <c r="DI48" i="1"/>
  <c r="DG48" i="1"/>
  <c r="DE48" i="1"/>
  <c r="DC48" i="1"/>
  <c r="CX48" i="1"/>
  <c r="CV48" i="1"/>
  <c r="CT48" i="1"/>
  <c r="CR48" i="1"/>
  <c r="CP48" i="1"/>
  <c r="CL48" i="1"/>
  <c r="CF48" i="1"/>
  <c r="BZ48" i="1"/>
  <c r="BT48" i="1"/>
  <c r="BN48" i="1"/>
  <c r="BE48" i="1"/>
  <c r="BC48" i="1"/>
  <c r="BA48" i="1"/>
  <c r="AY48" i="1"/>
  <c r="AW48" i="1"/>
  <c r="AE48" i="1"/>
  <c r="AF48" i="1" s="1"/>
  <c r="Z48" i="1"/>
  <c r="AA48" i="1" s="1"/>
  <c r="U48" i="1"/>
  <c r="V48" i="1" s="1"/>
  <c r="Q48" i="1"/>
  <c r="P48" i="1"/>
  <c r="K48" i="1"/>
  <c r="L48" i="1" s="1"/>
  <c r="DX47" i="1"/>
  <c r="DV47" i="1"/>
  <c r="DT47" i="1"/>
  <c r="DR47" i="1"/>
  <c r="DP47" i="1"/>
  <c r="DK47" i="1"/>
  <c r="DI47" i="1"/>
  <c r="DG47" i="1"/>
  <c r="DE47" i="1"/>
  <c r="DC47" i="1"/>
  <c r="CX47" i="1"/>
  <c r="CV47" i="1"/>
  <c r="CT47" i="1"/>
  <c r="CR47" i="1"/>
  <c r="CP47" i="1"/>
  <c r="CL47" i="1"/>
  <c r="CF47" i="1"/>
  <c r="BZ47" i="1"/>
  <c r="BT47" i="1"/>
  <c r="BN47" i="1"/>
  <c r="BE47" i="1"/>
  <c r="BC47" i="1"/>
  <c r="BA47" i="1"/>
  <c r="AY47" i="1"/>
  <c r="AW47" i="1"/>
  <c r="AE47" i="1"/>
  <c r="AF47" i="1" s="1"/>
  <c r="Z47" i="1"/>
  <c r="AA47" i="1" s="1"/>
  <c r="U47" i="1"/>
  <c r="V47" i="1" s="1"/>
  <c r="P47" i="1"/>
  <c r="Q47" i="1" s="1"/>
  <c r="K47" i="1"/>
  <c r="L47" i="1" s="1"/>
  <c r="DX46" i="1"/>
  <c r="DV46" i="1"/>
  <c r="DT46" i="1"/>
  <c r="DR46" i="1"/>
  <c r="DP46" i="1"/>
  <c r="DK46" i="1"/>
  <c r="DI46" i="1"/>
  <c r="DG46" i="1"/>
  <c r="DE46" i="1"/>
  <c r="DC46" i="1"/>
  <c r="CX46" i="1"/>
  <c r="CV46" i="1"/>
  <c r="CT46" i="1"/>
  <c r="CR46" i="1"/>
  <c r="CP46" i="1"/>
  <c r="CL46" i="1"/>
  <c r="CF46" i="1"/>
  <c r="BZ46" i="1"/>
  <c r="BT46" i="1"/>
  <c r="BN46" i="1"/>
  <c r="BE46" i="1"/>
  <c r="BC46" i="1"/>
  <c r="BA46" i="1"/>
  <c r="AY46" i="1"/>
  <c r="AW46" i="1"/>
  <c r="AE46" i="1"/>
  <c r="AF46" i="1" s="1"/>
  <c r="Z46" i="1"/>
  <c r="AA46" i="1" s="1"/>
  <c r="U46" i="1"/>
  <c r="V46" i="1" s="1"/>
  <c r="P46" i="1"/>
  <c r="Q46" i="1" s="1"/>
  <c r="K46" i="1"/>
  <c r="L46" i="1" s="1"/>
  <c r="DX45" i="1"/>
  <c r="DV45" i="1"/>
  <c r="DT45" i="1"/>
  <c r="DR45" i="1"/>
  <c r="DP45" i="1"/>
  <c r="DK45" i="1"/>
  <c r="DI45" i="1"/>
  <c r="DG45" i="1"/>
  <c r="DE45" i="1"/>
  <c r="DC45" i="1"/>
  <c r="CX45" i="1"/>
  <c r="CV45" i="1"/>
  <c r="CT45" i="1"/>
  <c r="CR45" i="1"/>
  <c r="CP45" i="1"/>
  <c r="CL45" i="1"/>
  <c r="CF45" i="1"/>
  <c r="BZ45" i="1"/>
  <c r="BT45" i="1"/>
  <c r="BN45" i="1"/>
  <c r="BE45" i="1"/>
  <c r="BC45" i="1"/>
  <c r="BA45" i="1"/>
  <c r="AY45" i="1"/>
  <c r="AW45" i="1"/>
  <c r="AE45" i="1"/>
  <c r="AF45" i="1" s="1"/>
  <c r="Z45" i="1"/>
  <c r="AA45" i="1" s="1"/>
  <c r="U45" i="1"/>
  <c r="V45" i="1" s="1"/>
  <c r="P45" i="1"/>
  <c r="Q45" i="1" s="1"/>
  <c r="K45" i="1"/>
  <c r="L45" i="1" s="1"/>
  <c r="DX44" i="1"/>
  <c r="DV44" i="1"/>
  <c r="DT44" i="1"/>
  <c r="DR44" i="1"/>
  <c r="DP44" i="1"/>
  <c r="DY44" i="1" s="1"/>
  <c r="DK44" i="1"/>
  <c r="DI44" i="1"/>
  <c r="DG44" i="1"/>
  <c r="DE44" i="1"/>
  <c r="DC44" i="1"/>
  <c r="CX44" i="1"/>
  <c r="CV44" i="1"/>
  <c r="CT44" i="1"/>
  <c r="CR44" i="1"/>
  <c r="CP44" i="1"/>
  <c r="CL44" i="1"/>
  <c r="CF44" i="1"/>
  <c r="BZ44" i="1"/>
  <c r="BT44" i="1"/>
  <c r="BN44" i="1"/>
  <c r="BE44" i="1"/>
  <c r="BC44" i="1"/>
  <c r="BA44" i="1"/>
  <c r="AY44" i="1"/>
  <c r="AW44" i="1"/>
  <c r="AE44" i="1"/>
  <c r="AF44" i="1" s="1"/>
  <c r="Z44" i="1"/>
  <c r="AA44" i="1" s="1"/>
  <c r="U44" i="1"/>
  <c r="V44" i="1" s="1"/>
  <c r="P44" i="1"/>
  <c r="Q44" i="1" s="1"/>
  <c r="K44" i="1"/>
  <c r="L44" i="1" s="1"/>
  <c r="DX43" i="1"/>
  <c r="DV43" i="1"/>
  <c r="DT43" i="1"/>
  <c r="DR43" i="1"/>
  <c r="DP43" i="1"/>
  <c r="DK43" i="1"/>
  <c r="DI43" i="1"/>
  <c r="DG43" i="1"/>
  <c r="DE43" i="1"/>
  <c r="DC43" i="1"/>
  <c r="CX43" i="1"/>
  <c r="CV43" i="1"/>
  <c r="CT43" i="1"/>
  <c r="CR43" i="1"/>
  <c r="CP43" i="1"/>
  <c r="CL43" i="1"/>
  <c r="CF43" i="1"/>
  <c r="BZ43" i="1"/>
  <c r="BT43" i="1"/>
  <c r="BN43" i="1"/>
  <c r="BE43" i="1"/>
  <c r="BC43" i="1"/>
  <c r="BA43" i="1"/>
  <c r="AY43" i="1"/>
  <c r="AW43" i="1"/>
  <c r="AE43" i="1"/>
  <c r="AF43" i="1" s="1"/>
  <c r="Z43" i="1"/>
  <c r="AA43" i="1" s="1"/>
  <c r="U43" i="1"/>
  <c r="V43" i="1" s="1"/>
  <c r="P43" i="1"/>
  <c r="Q43" i="1" s="1"/>
  <c r="K43" i="1"/>
  <c r="L43" i="1" s="1"/>
  <c r="DX42" i="1"/>
  <c r="DV42" i="1"/>
  <c r="DT42" i="1"/>
  <c r="DR42" i="1"/>
  <c r="DP42" i="1"/>
  <c r="DK42" i="1"/>
  <c r="DI42" i="1"/>
  <c r="DG42" i="1"/>
  <c r="DE42" i="1"/>
  <c r="DC42" i="1"/>
  <c r="CX42" i="1"/>
  <c r="CV42" i="1"/>
  <c r="CT42" i="1"/>
  <c r="CR42" i="1"/>
  <c r="CP42" i="1"/>
  <c r="CL42" i="1"/>
  <c r="CF42" i="1"/>
  <c r="BZ42" i="1"/>
  <c r="BT42" i="1"/>
  <c r="BN42" i="1"/>
  <c r="BE42" i="1"/>
  <c r="BC42" i="1"/>
  <c r="BA42" i="1"/>
  <c r="AY42" i="1"/>
  <c r="AW42" i="1"/>
  <c r="AE42" i="1"/>
  <c r="AF42" i="1" s="1"/>
  <c r="Z42" i="1"/>
  <c r="AA42" i="1" s="1"/>
  <c r="U42" i="1"/>
  <c r="V42" i="1" s="1"/>
  <c r="P42" i="1"/>
  <c r="Q42" i="1" s="1"/>
  <c r="K42" i="1"/>
  <c r="L42" i="1" s="1"/>
  <c r="DX41" i="1"/>
  <c r="DV41" i="1"/>
  <c r="DT41" i="1"/>
  <c r="DR41" i="1"/>
  <c r="DP41" i="1"/>
  <c r="DK41" i="1"/>
  <c r="DI41" i="1"/>
  <c r="DG41" i="1"/>
  <c r="DE41" i="1"/>
  <c r="DC41" i="1"/>
  <c r="CX41" i="1"/>
  <c r="CV41" i="1"/>
  <c r="CT41" i="1"/>
  <c r="CR41" i="1"/>
  <c r="CP41" i="1"/>
  <c r="CL41" i="1"/>
  <c r="CF41" i="1"/>
  <c r="BZ41" i="1"/>
  <c r="BT41" i="1"/>
  <c r="BN41" i="1"/>
  <c r="BE41" i="1"/>
  <c r="BC41" i="1"/>
  <c r="BA41" i="1"/>
  <c r="AY41" i="1"/>
  <c r="AW41" i="1"/>
  <c r="AE41" i="1"/>
  <c r="AF41" i="1" s="1"/>
  <c r="Z41" i="1"/>
  <c r="AA41" i="1" s="1"/>
  <c r="U41" i="1"/>
  <c r="V41" i="1" s="1"/>
  <c r="P41" i="1"/>
  <c r="Q41" i="1" s="1"/>
  <c r="K41" i="1"/>
  <c r="L41" i="1" s="1"/>
  <c r="DX40" i="1"/>
  <c r="DV40" i="1"/>
  <c r="DT40" i="1"/>
  <c r="DR40" i="1"/>
  <c r="DP40" i="1"/>
  <c r="DK40" i="1"/>
  <c r="DI40" i="1"/>
  <c r="DG40" i="1"/>
  <c r="DE40" i="1"/>
  <c r="DC40" i="1"/>
  <c r="CX40" i="1"/>
  <c r="CV40" i="1"/>
  <c r="CT40" i="1"/>
  <c r="CR40" i="1"/>
  <c r="CP40" i="1"/>
  <c r="CL40" i="1"/>
  <c r="CF40" i="1"/>
  <c r="BZ40" i="1"/>
  <c r="BT40" i="1"/>
  <c r="BN40" i="1"/>
  <c r="BE40" i="1"/>
  <c r="BC40" i="1"/>
  <c r="BA40" i="1"/>
  <c r="AY40" i="1"/>
  <c r="AW40" i="1"/>
  <c r="AE40" i="1"/>
  <c r="AF40" i="1" s="1"/>
  <c r="Z40" i="1"/>
  <c r="AA40" i="1" s="1"/>
  <c r="U40" i="1"/>
  <c r="V40" i="1" s="1"/>
  <c r="P40" i="1"/>
  <c r="Q40" i="1" s="1"/>
  <c r="K40" i="1"/>
  <c r="L40" i="1" s="1"/>
  <c r="DX39" i="1"/>
  <c r="DV39" i="1"/>
  <c r="DT39" i="1"/>
  <c r="DR39" i="1"/>
  <c r="DY39" i="1" s="1"/>
  <c r="DP39" i="1"/>
  <c r="DK39" i="1"/>
  <c r="DI39" i="1"/>
  <c r="DG39" i="1"/>
  <c r="DE39" i="1"/>
  <c r="DC39" i="1"/>
  <c r="CX39" i="1"/>
  <c r="CV39" i="1"/>
  <c r="CT39" i="1"/>
  <c r="CR39" i="1"/>
  <c r="CP39" i="1"/>
  <c r="CL39" i="1"/>
  <c r="CF39" i="1"/>
  <c r="BZ39" i="1"/>
  <c r="BT39" i="1"/>
  <c r="BN39" i="1"/>
  <c r="BE39" i="1"/>
  <c r="BC39" i="1"/>
  <c r="BA39" i="1"/>
  <c r="AY39" i="1"/>
  <c r="AW39" i="1"/>
  <c r="AE39" i="1"/>
  <c r="AF39" i="1" s="1"/>
  <c r="Z39" i="1"/>
  <c r="AA39" i="1" s="1"/>
  <c r="U39" i="1"/>
  <c r="V39" i="1" s="1"/>
  <c r="P39" i="1"/>
  <c r="Q39" i="1" s="1"/>
  <c r="K39" i="1"/>
  <c r="L39" i="1" s="1"/>
  <c r="DX38" i="1"/>
  <c r="DV38" i="1"/>
  <c r="DT38" i="1"/>
  <c r="DR38" i="1"/>
  <c r="DP38" i="1"/>
  <c r="DK38" i="1"/>
  <c r="DI38" i="1"/>
  <c r="DG38" i="1"/>
  <c r="DE38" i="1"/>
  <c r="DC38" i="1"/>
  <c r="DL38" i="1" s="1"/>
  <c r="CX38" i="1"/>
  <c r="CV38" i="1"/>
  <c r="CT38" i="1"/>
  <c r="CR38" i="1"/>
  <c r="CP38" i="1"/>
  <c r="CL38" i="1"/>
  <c r="CF38" i="1"/>
  <c r="BZ38" i="1"/>
  <c r="BT38" i="1"/>
  <c r="BN38" i="1"/>
  <c r="BE38" i="1"/>
  <c r="BC38" i="1"/>
  <c r="BA38" i="1"/>
  <c r="AY38" i="1"/>
  <c r="AW38" i="1"/>
  <c r="AF38" i="1"/>
  <c r="AE38" i="1"/>
  <c r="Z38" i="1"/>
  <c r="AA38" i="1" s="1"/>
  <c r="U38" i="1"/>
  <c r="V38" i="1" s="1"/>
  <c r="P38" i="1"/>
  <c r="Q38" i="1" s="1"/>
  <c r="K38" i="1"/>
  <c r="L38" i="1" s="1"/>
  <c r="DX37" i="1"/>
  <c r="DV37" i="1"/>
  <c r="DT37" i="1"/>
  <c r="DR37" i="1"/>
  <c r="DP37" i="1"/>
  <c r="DK37" i="1"/>
  <c r="DI37" i="1"/>
  <c r="DG37" i="1"/>
  <c r="DE37" i="1"/>
  <c r="DC37" i="1"/>
  <c r="CX37" i="1"/>
  <c r="CV37" i="1"/>
  <c r="CT37" i="1"/>
  <c r="CR37" i="1"/>
  <c r="CP37" i="1"/>
  <c r="CL37" i="1"/>
  <c r="CF37" i="1"/>
  <c r="BZ37" i="1"/>
  <c r="BT37" i="1"/>
  <c r="BN37" i="1"/>
  <c r="BE37" i="1"/>
  <c r="BC37" i="1"/>
  <c r="BA37" i="1"/>
  <c r="AY37" i="1"/>
  <c r="AW37" i="1"/>
  <c r="AE37" i="1"/>
  <c r="AF37" i="1" s="1"/>
  <c r="Z37" i="1"/>
  <c r="AA37" i="1" s="1"/>
  <c r="U37" i="1"/>
  <c r="V37" i="1" s="1"/>
  <c r="P37" i="1"/>
  <c r="Q37" i="1" s="1"/>
  <c r="K37" i="1"/>
  <c r="L37" i="1" s="1"/>
  <c r="DX36" i="1"/>
  <c r="DV36" i="1"/>
  <c r="DT36" i="1"/>
  <c r="DR36" i="1"/>
  <c r="DP36" i="1"/>
  <c r="DK36" i="1"/>
  <c r="DI36" i="1"/>
  <c r="DG36" i="1"/>
  <c r="DE36" i="1"/>
  <c r="DC36" i="1"/>
  <c r="CX36" i="1"/>
  <c r="CV36" i="1"/>
  <c r="CT36" i="1"/>
  <c r="CR36" i="1"/>
  <c r="CP36" i="1"/>
  <c r="CL36" i="1"/>
  <c r="CF36" i="1"/>
  <c r="BZ36" i="1"/>
  <c r="BT36" i="1"/>
  <c r="BN36" i="1"/>
  <c r="BE36" i="1"/>
  <c r="BC36" i="1"/>
  <c r="BA36" i="1"/>
  <c r="AY36" i="1"/>
  <c r="AW36" i="1"/>
  <c r="AE36" i="1"/>
  <c r="AF36" i="1" s="1"/>
  <c r="Z36" i="1"/>
  <c r="AA36" i="1" s="1"/>
  <c r="U36" i="1"/>
  <c r="V36" i="1" s="1"/>
  <c r="P36" i="1"/>
  <c r="Q36" i="1" s="1"/>
  <c r="K36" i="1"/>
  <c r="L36" i="1" s="1"/>
  <c r="DX35" i="1"/>
  <c r="DV35" i="1"/>
  <c r="DT35" i="1"/>
  <c r="DR35" i="1"/>
  <c r="DP35" i="1"/>
  <c r="DK35" i="1"/>
  <c r="DI35" i="1"/>
  <c r="DG35" i="1"/>
  <c r="DE35" i="1"/>
  <c r="DC35" i="1"/>
  <c r="CX35" i="1"/>
  <c r="CV35" i="1"/>
  <c r="CT35" i="1"/>
  <c r="CR35" i="1"/>
  <c r="CP35" i="1"/>
  <c r="CL35" i="1"/>
  <c r="CF35" i="1"/>
  <c r="BZ35" i="1"/>
  <c r="BT35" i="1"/>
  <c r="BN35" i="1"/>
  <c r="BE35" i="1"/>
  <c r="BC35" i="1"/>
  <c r="BA35" i="1"/>
  <c r="AY35" i="1"/>
  <c r="AW35" i="1"/>
  <c r="AE35" i="1"/>
  <c r="AF35" i="1" s="1"/>
  <c r="Z35" i="1"/>
  <c r="AA35" i="1" s="1"/>
  <c r="U35" i="1"/>
  <c r="V35" i="1" s="1"/>
  <c r="P35" i="1"/>
  <c r="Q35" i="1" s="1"/>
  <c r="K35" i="1"/>
  <c r="L35" i="1" s="1"/>
  <c r="DX34" i="1"/>
  <c r="DV34" i="1"/>
  <c r="DT34" i="1"/>
  <c r="DR34" i="1"/>
  <c r="DP34" i="1"/>
  <c r="DK34" i="1"/>
  <c r="DI34" i="1"/>
  <c r="DG34" i="1"/>
  <c r="DE34" i="1"/>
  <c r="DC34" i="1"/>
  <c r="CX34" i="1"/>
  <c r="CV34" i="1"/>
  <c r="CT34" i="1"/>
  <c r="CR34" i="1"/>
  <c r="CP34" i="1"/>
  <c r="CL34" i="1"/>
  <c r="CF34" i="1"/>
  <c r="BZ34" i="1"/>
  <c r="BT34" i="1"/>
  <c r="BN34" i="1"/>
  <c r="BE34" i="1"/>
  <c r="BC34" i="1"/>
  <c r="BA34" i="1"/>
  <c r="AY34" i="1"/>
  <c r="AW34" i="1"/>
  <c r="AE34" i="1"/>
  <c r="AF34" i="1" s="1"/>
  <c r="AA34" i="1"/>
  <c r="Z34" i="1"/>
  <c r="U34" i="1"/>
  <c r="V34" i="1" s="1"/>
  <c r="Q34" i="1"/>
  <c r="P34" i="1"/>
  <c r="K34" i="1"/>
  <c r="L34" i="1" s="1"/>
  <c r="DX33" i="1"/>
  <c r="DV33" i="1"/>
  <c r="DT33" i="1"/>
  <c r="DR33" i="1"/>
  <c r="DP33" i="1"/>
  <c r="DK33" i="1"/>
  <c r="DI33" i="1"/>
  <c r="DG33" i="1"/>
  <c r="DE33" i="1"/>
  <c r="DC33" i="1"/>
  <c r="CX33" i="1"/>
  <c r="CV33" i="1"/>
  <c r="CT33" i="1"/>
  <c r="CR33" i="1"/>
  <c r="CP33" i="1"/>
  <c r="CL33" i="1"/>
  <c r="CF33" i="1"/>
  <c r="BZ33" i="1"/>
  <c r="BT33" i="1"/>
  <c r="BN33" i="1"/>
  <c r="BE33" i="1"/>
  <c r="BC33" i="1"/>
  <c r="BA33" i="1"/>
  <c r="AY33" i="1"/>
  <c r="AW33" i="1"/>
  <c r="AE33" i="1"/>
  <c r="AF33" i="1" s="1"/>
  <c r="Z33" i="1"/>
  <c r="AA33" i="1" s="1"/>
  <c r="U33" i="1"/>
  <c r="V33" i="1" s="1"/>
  <c r="P33" i="1"/>
  <c r="Q33" i="1" s="1"/>
  <c r="K33" i="1"/>
  <c r="L33" i="1" s="1"/>
  <c r="DX32" i="1"/>
  <c r="DV32" i="1"/>
  <c r="DT32" i="1"/>
  <c r="DR32" i="1"/>
  <c r="DP32" i="1"/>
  <c r="DK32" i="1"/>
  <c r="DI32" i="1"/>
  <c r="DG32" i="1"/>
  <c r="DE32" i="1"/>
  <c r="DC32" i="1"/>
  <c r="CX32" i="1"/>
  <c r="CV32" i="1"/>
  <c r="CT32" i="1"/>
  <c r="CR32" i="1"/>
  <c r="CP32" i="1"/>
  <c r="CL32" i="1"/>
  <c r="CF32" i="1"/>
  <c r="BZ32" i="1"/>
  <c r="BT32" i="1"/>
  <c r="BN32" i="1"/>
  <c r="BE32" i="1"/>
  <c r="BC32" i="1"/>
  <c r="BA32" i="1"/>
  <c r="AY32" i="1"/>
  <c r="AW32" i="1"/>
  <c r="AE32" i="1"/>
  <c r="AF32" i="1" s="1"/>
  <c r="Z32" i="1"/>
  <c r="AA32" i="1" s="1"/>
  <c r="U32" i="1"/>
  <c r="V32" i="1" s="1"/>
  <c r="P32" i="1"/>
  <c r="Q32" i="1" s="1"/>
  <c r="K32" i="1"/>
  <c r="L32" i="1" s="1"/>
  <c r="DX31" i="1"/>
  <c r="DV31" i="1"/>
  <c r="DT31" i="1"/>
  <c r="DR31" i="1"/>
  <c r="DP31" i="1"/>
  <c r="DK31" i="1"/>
  <c r="DI31" i="1"/>
  <c r="DG31" i="1"/>
  <c r="DE31" i="1"/>
  <c r="DC31" i="1"/>
  <c r="CX31" i="1"/>
  <c r="CV31" i="1"/>
  <c r="CT31" i="1"/>
  <c r="CR31" i="1"/>
  <c r="CP31" i="1"/>
  <c r="CL31" i="1"/>
  <c r="CF31" i="1"/>
  <c r="BZ31" i="1"/>
  <c r="BT31" i="1"/>
  <c r="BN31" i="1"/>
  <c r="BE31" i="1"/>
  <c r="BC31" i="1"/>
  <c r="BA31" i="1"/>
  <c r="AY31" i="1"/>
  <c r="AW31" i="1"/>
  <c r="AE31" i="1"/>
  <c r="AF31" i="1" s="1"/>
  <c r="Z31" i="1"/>
  <c r="AA31" i="1" s="1"/>
  <c r="U31" i="1"/>
  <c r="V31" i="1" s="1"/>
  <c r="P31" i="1"/>
  <c r="Q31" i="1" s="1"/>
  <c r="K31" i="1"/>
  <c r="L31" i="1" s="1"/>
  <c r="DX30" i="1"/>
  <c r="DV30" i="1"/>
  <c r="DT30" i="1"/>
  <c r="DR30" i="1"/>
  <c r="DP30" i="1"/>
  <c r="DK30" i="1"/>
  <c r="DI30" i="1"/>
  <c r="DG30" i="1"/>
  <c r="DE30" i="1"/>
  <c r="DC30" i="1"/>
  <c r="CX30" i="1"/>
  <c r="CV30" i="1"/>
  <c r="CT30" i="1"/>
  <c r="CR30" i="1"/>
  <c r="CP30" i="1"/>
  <c r="CL30" i="1"/>
  <c r="CF30" i="1"/>
  <c r="BZ30" i="1"/>
  <c r="BT30" i="1"/>
  <c r="BN30" i="1"/>
  <c r="BE30" i="1"/>
  <c r="BC30" i="1"/>
  <c r="BA30" i="1"/>
  <c r="AY30" i="1"/>
  <c r="AW30" i="1"/>
  <c r="AE30" i="1"/>
  <c r="AF30" i="1" s="1"/>
  <c r="Z30" i="1"/>
  <c r="AA30" i="1" s="1"/>
  <c r="U30" i="1"/>
  <c r="V30" i="1" s="1"/>
  <c r="P30" i="1"/>
  <c r="Q30" i="1" s="1"/>
  <c r="K30" i="1"/>
  <c r="L30" i="1" s="1"/>
  <c r="DX29" i="1"/>
  <c r="DV29" i="1"/>
  <c r="DT29" i="1"/>
  <c r="DR29" i="1"/>
  <c r="DP29" i="1"/>
  <c r="DK29" i="1"/>
  <c r="DI29" i="1"/>
  <c r="DG29" i="1"/>
  <c r="DE29" i="1"/>
  <c r="DC29" i="1"/>
  <c r="CX29" i="1"/>
  <c r="CV29" i="1"/>
  <c r="CT29" i="1"/>
  <c r="CR29" i="1"/>
  <c r="CP29" i="1"/>
  <c r="CL29" i="1"/>
  <c r="CF29" i="1"/>
  <c r="BZ29" i="1"/>
  <c r="BT29" i="1"/>
  <c r="BN29" i="1"/>
  <c r="BE29" i="1"/>
  <c r="BC29" i="1"/>
  <c r="BA29" i="1"/>
  <c r="AY29" i="1"/>
  <c r="AW29" i="1"/>
  <c r="AE29" i="1"/>
  <c r="AF29" i="1" s="1"/>
  <c r="Z29" i="1"/>
  <c r="AA29" i="1" s="1"/>
  <c r="U29" i="1"/>
  <c r="V29" i="1" s="1"/>
  <c r="P29" i="1"/>
  <c r="Q29" i="1" s="1"/>
  <c r="K29" i="1"/>
  <c r="L29" i="1" s="1"/>
  <c r="DX28" i="1"/>
  <c r="DV28" i="1"/>
  <c r="DT28" i="1"/>
  <c r="DR28" i="1"/>
  <c r="DP28" i="1"/>
  <c r="DK28" i="1"/>
  <c r="DI28" i="1"/>
  <c r="DG28" i="1"/>
  <c r="DE28" i="1"/>
  <c r="DC28" i="1"/>
  <c r="CX28" i="1"/>
  <c r="CV28" i="1"/>
  <c r="CT28" i="1"/>
  <c r="CR28" i="1"/>
  <c r="CP28" i="1"/>
  <c r="CL28" i="1"/>
  <c r="CF28" i="1"/>
  <c r="BZ28" i="1"/>
  <c r="BT28" i="1"/>
  <c r="BN28" i="1"/>
  <c r="BE28" i="1"/>
  <c r="BC28" i="1"/>
  <c r="BA28" i="1"/>
  <c r="AY28" i="1"/>
  <c r="AW28" i="1"/>
  <c r="AE28" i="1"/>
  <c r="AF28" i="1" s="1"/>
  <c r="AA28" i="1"/>
  <c r="Z28" i="1"/>
  <c r="U28" i="1"/>
  <c r="V28" i="1" s="1"/>
  <c r="P28" i="1"/>
  <c r="Q28" i="1" s="1"/>
  <c r="K28" i="1"/>
  <c r="L28" i="1" s="1"/>
  <c r="DX27" i="1"/>
  <c r="DV27" i="1"/>
  <c r="DT27" i="1"/>
  <c r="DR27" i="1"/>
  <c r="DP27" i="1"/>
  <c r="DK27" i="1"/>
  <c r="DI27" i="1"/>
  <c r="DG27" i="1"/>
  <c r="DE27" i="1"/>
  <c r="DC27" i="1"/>
  <c r="CX27" i="1"/>
  <c r="CV27" i="1"/>
  <c r="CT27" i="1"/>
  <c r="CR27" i="1"/>
  <c r="CP27" i="1"/>
  <c r="CL27" i="1"/>
  <c r="CF27" i="1"/>
  <c r="BZ27" i="1"/>
  <c r="BT27" i="1"/>
  <c r="BN27" i="1"/>
  <c r="BE27" i="1"/>
  <c r="BC27" i="1"/>
  <c r="BA27" i="1"/>
  <c r="AY27" i="1"/>
  <c r="AW27" i="1"/>
  <c r="AE27" i="1"/>
  <c r="AF27" i="1" s="1"/>
  <c r="Z27" i="1"/>
  <c r="AA27" i="1" s="1"/>
  <c r="U27" i="1"/>
  <c r="V27" i="1" s="1"/>
  <c r="P27" i="1"/>
  <c r="Q27" i="1" s="1"/>
  <c r="K27" i="1"/>
  <c r="L27" i="1" s="1"/>
  <c r="DX26" i="1"/>
  <c r="DV26" i="1"/>
  <c r="DT26" i="1"/>
  <c r="DR26" i="1"/>
  <c r="DP26" i="1"/>
  <c r="DK26" i="1"/>
  <c r="DI26" i="1"/>
  <c r="DG26" i="1"/>
  <c r="DE26" i="1"/>
  <c r="DC26" i="1"/>
  <c r="CX26" i="1"/>
  <c r="CV26" i="1"/>
  <c r="CT26" i="1"/>
  <c r="CR26" i="1"/>
  <c r="CP26" i="1"/>
  <c r="CL26" i="1"/>
  <c r="CF26" i="1"/>
  <c r="BZ26" i="1"/>
  <c r="BT26" i="1"/>
  <c r="BN26" i="1"/>
  <c r="BE26" i="1"/>
  <c r="BC26" i="1"/>
  <c r="BA26" i="1"/>
  <c r="AY26" i="1"/>
  <c r="AW26" i="1"/>
  <c r="BF26" i="1" s="1"/>
  <c r="AE26" i="1"/>
  <c r="AF26" i="1" s="1"/>
  <c r="Z26" i="1"/>
  <c r="AA26" i="1" s="1"/>
  <c r="U26" i="1"/>
  <c r="V26" i="1" s="1"/>
  <c r="P26" i="1"/>
  <c r="Q26" i="1" s="1"/>
  <c r="K26" i="1"/>
  <c r="L26" i="1" s="1"/>
  <c r="DX25" i="1"/>
  <c r="DV25" i="1"/>
  <c r="DT25" i="1"/>
  <c r="DR25" i="1"/>
  <c r="DP25" i="1"/>
  <c r="DK25" i="1"/>
  <c r="DI25" i="1"/>
  <c r="DG25" i="1"/>
  <c r="DE25" i="1"/>
  <c r="DC25" i="1"/>
  <c r="CX25" i="1"/>
  <c r="CV25" i="1"/>
  <c r="CT25" i="1"/>
  <c r="CR25" i="1"/>
  <c r="CP25" i="1"/>
  <c r="CL25" i="1"/>
  <c r="CF25" i="1"/>
  <c r="BZ25" i="1"/>
  <c r="BT25" i="1"/>
  <c r="BN25" i="1"/>
  <c r="BE25" i="1"/>
  <c r="BC25" i="1"/>
  <c r="BA25" i="1"/>
  <c r="AY25" i="1"/>
  <c r="AW25" i="1"/>
  <c r="AE25" i="1"/>
  <c r="AF25" i="1" s="1"/>
  <c r="Z25" i="1"/>
  <c r="AA25" i="1" s="1"/>
  <c r="U25" i="1"/>
  <c r="V25" i="1" s="1"/>
  <c r="P25" i="1"/>
  <c r="Q25" i="1" s="1"/>
  <c r="K25" i="1"/>
  <c r="L25" i="1" s="1"/>
  <c r="DX24" i="1"/>
  <c r="DV24" i="1"/>
  <c r="DT24" i="1"/>
  <c r="DR24" i="1"/>
  <c r="DP24" i="1"/>
  <c r="DK24" i="1"/>
  <c r="DI24" i="1"/>
  <c r="DG24" i="1"/>
  <c r="DE24" i="1"/>
  <c r="DC24" i="1"/>
  <c r="CX24" i="1"/>
  <c r="CV24" i="1"/>
  <c r="CT24" i="1"/>
  <c r="CR24" i="1"/>
  <c r="CP24" i="1"/>
  <c r="CL24" i="1"/>
  <c r="CF24" i="1"/>
  <c r="BZ24" i="1"/>
  <c r="BT24" i="1"/>
  <c r="BN24" i="1"/>
  <c r="BE24" i="1"/>
  <c r="BC24" i="1"/>
  <c r="BA24" i="1"/>
  <c r="AY24" i="1"/>
  <c r="AW24" i="1"/>
  <c r="AE24" i="1"/>
  <c r="AF24" i="1" s="1"/>
  <c r="Z24" i="1"/>
  <c r="AA24" i="1" s="1"/>
  <c r="U24" i="1"/>
  <c r="V24" i="1" s="1"/>
  <c r="P24" i="1"/>
  <c r="Q24" i="1" s="1"/>
  <c r="K24" i="1"/>
  <c r="L24" i="1" s="1"/>
  <c r="DX23" i="1"/>
  <c r="DV23" i="1"/>
  <c r="DT23" i="1"/>
  <c r="DR23" i="1"/>
  <c r="DP23" i="1"/>
  <c r="DK23" i="1"/>
  <c r="DI23" i="1"/>
  <c r="DG23" i="1"/>
  <c r="DE23" i="1"/>
  <c r="DC23" i="1"/>
  <c r="CX23" i="1"/>
  <c r="CV23" i="1"/>
  <c r="CT23" i="1"/>
  <c r="CR23" i="1"/>
  <c r="CP23" i="1"/>
  <c r="CL23" i="1"/>
  <c r="CF23" i="1"/>
  <c r="BZ23" i="1"/>
  <c r="BT23" i="1"/>
  <c r="BN23" i="1"/>
  <c r="BE23" i="1"/>
  <c r="BC23" i="1"/>
  <c r="BA23" i="1"/>
  <c r="AY23" i="1"/>
  <c r="AW23" i="1"/>
  <c r="AE23" i="1"/>
  <c r="AF23" i="1" s="1"/>
  <c r="Z23" i="1"/>
  <c r="AA23" i="1" s="1"/>
  <c r="U23" i="1"/>
  <c r="V23" i="1" s="1"/>
  <c r="P23" i="1"/>
  <c r="Q23" i="1" s="1"/>
  <c r="K23" i="1"/>
  <c r="L23" i="1" s="1"/>
  <c r="DX22" i="1"/>
  <c r="DV22" i="1"/>
  <c r="DT22" i="1"/>
  <c r="DR22" i="1"/>
  <c r="DP22" i="1"/>
  <c r="DK22" i="1"/>
  <c r="DI22" i="1"/>
  <c r="DG22" i="1"/>
  <c r="DE22" i="1"/>
  <c r="DC22" i="1"/>
  <c r="CX22" i="1"/>
  <c r="CV22" i="1"/>
  <c r="CT22" i="1"/>
  <c r="CR22" i="1"/>
  <c r="CP22" i="1"/>
  <c r="CL22" i="1"/>
  <c r="CF22" i="1"/>
  <c r="BZ22" i="1"/>
  <c r="BT22" i="1"/>
  <c r="BN22" i="1"/>
  <c r="BE22" i="1"/>
  <c r="BC22" i="1"/>
  <c r="BA22" i="1"/>
  <c r="AY22" i="1"/>
  <c r="AW22" i="1"/>
  <c r="AE22" i="1"/>
  <c r="AF22" i="1" s="1"/>
  <c r="Z22" i="1"/>
  <c r="AA22" i="1" s="1"/>
  <c r="U22" i="1"/>
  <c r="V22" i="1" s="1"/>
  <c r="P22" i="1"/>
  <c r="Q22" i="1" s="1"/>
  <c r="K22" i="1"/>
  <c r="L22" i="1" s="1"/>
  <c r="DX21" i="1"/>
  <c r="DV21" i="1"/>
  <c r="DT21" i="1"/>
  <c r="DR21" i="1"/>
  <c r="DP21" i="1"/>
  <c r="DK21" i="1"/>
  <c r="DI21" i="1"/>
  <c r="DG21" i="1"/>
  <c r="DE21" i="1"/>
  <c r="DC21" i="1"/>
  <c r="CX21" i="1"/>
  <c r="CV21" i="1"/>
  <c r="CT21" i="1"/>
  <c r="CR21" i="1"/>
  <c r="CP21" i="1"/>
  <c r="CL21" i="1"/>
  <c r="CF21" i="1"/>
  <c r="BZ21" i="1"/>
  <c r="BT21" i="1"/>
  <c r="BN21" i="1"/>
  <c r="BE21" i="1"/>
  <c r="BC21" i="1"/>
  <c r="BA21" i="1"/>
  <c r="AY21" i="1"/>
  <c r="AW21" i="1"/>
  <c r="AE21" i="1"/>
  <c r="AF21" i="1" s="1"/>
  <c r="Z21" i="1"/>
  <c r="AA21" i="1" s="1"/>
  <c r="U21" i="1"/>
  <c r="V21" i="1" s="1"/>
  <c r="P21" i="1"/>
  <c r="Q21" i="1" s="1"/>
  <c r="K21" i="1"/>
  <c r="L21" i="1" s="1"/>
  <c r="DX20" i="1"/>
  <c r="DV20" i="1"/>
  <c r="DT20" i="1"/>
  <c r="DR20" i="1"/>
  <c r="DP20" i="1"/>
  <c r="DK20" i="1"/>
  <c r="DI20" i="1"/>
  <c r="DG20" i="1"/>
  <c r="DE20" i="1"/>
  <c r="DC20" i="1"/>
  <c r="DL20" i="1" s="1"/>
  <c r="CX20" i="1"/>
  <c r="CV20" i="1"/>
  <c r="CT20" i="1"/>
  <c r="CR20" i="1"/>
  <c r="CP20" i="1"/>
  <c r="CL20" i="1"/>
  <c r="CF20" i="1"/>
  <c r="BZ20" i="1"/>
  <c r="BT20" i="1"/>
  <c r="BN20" i="1"/>
  <c r="BE20" i="1"/>
  <c r="BC20" i="1"/>
  <c r="BA20" i="1"/>
  <c r="AY20" i="1"/>
  <c r="AW20" i="1"/>
  <c r="AF20" i="1"/>
  <c r="AE20" i="1"/>
  <c r="Z20" i="1"/>
  <c r="AA20" i="1" s="1"/>
  <c r="U20" i="1"/>
  <c r="V20" i="1" s="1"/>
  <c r="P20" i="1"/>
  <c r="Q20" i="1" s="1"/>
  <c r="K20" i="1"/>
  <c r="L20" i="1" s="1"/>
  <c r="DX19" i="1"/>
  <c r="DV19" i="1"/>
  <c r="DT19" i="1"/>
  <c r="DR19" i="1"/>
  <c r="DP19" i="1"/>
  <c r="DK19" i="1"/>
  <c r="DI19" i="1"/>
  <c r="DG19" i="1"/>
  <c r="DE19" i="1"/>
  <c r="DC19" i="1"/>
  <c r="CX19" i="1"/>
  <c r="CV19" i="1"/>
  <c r="CT19" i="1"/>
  <c r="CR19" i="1"/>
  <c r="CP19" i="1"/>
  <c r="CL19" i="1"/>
  <c r="CF19" i="1"/>
  <c r="BZ19" i="1"/>
  <c r="BT19" i="1"/>
  <c r="BN19" i="1"/>
  <c r="BE19" i="1"/>
  <c r="BC19" i="1"/>
  <c r="BA19" i="1"/>
  <c r="AY19" i="1"/>
  <c r="AW19" i="1"/>
  <c r="AE19" i="1"/>
  <c r="AF19" i="1" s="1"/>
  <c r="Z19" i="1"/>
  <c r="AA19" i="1" s="1"/>
  <c r="U19" i="1"/>
  <c r="V19" i="1" s="1"/>
  <c r="P19" i="1"/>
  <c r="Q19" i="1" s="1"/>
  <c r="K19" i="1"/>
  <c r="L19" i="1" s="1"/>
  <c r="DX18" i="1"/>
  <c r="DV18" i="1"/>
  <c r="DT18" i="1"/>
  <c r="DR18" i="1"/>
  <c r="DP18" i="1"/>
  <c r="DK18" i="1"/>
  <c r="DI18" i="1"/>
  <c r="DG18" i="1"/>
  <c r="DE18" i="1"/>
  <c r="DC18" i="1"/>
  <c r="CX18" i="1"/>
  <c r="CV18" i="1"/>
  <c r="CT18" i="1"/>
  <c r="CR18" i="1"/>
  <c r="CP18" i="1"/>
  <c r="CL18" i="1"/>
  <c r="CF18" i="1"/>
  <c r="BZ18" i="1"/>
  <c r="BT18" i="1"/>
  <c r="BN18" i="1"/>
  <c r="BE18" i="1"/>
  <c r="BC18" i="1"/>
  <c r="BA18" i="1"/>
  <c r="AY18" i="1"/>
  <c r="AW18" i="1"/>
  <c r="AE18" i="1"/>
  <c r="AF18" i="1" s="1"/>
  <c r="AA18" i="1"/>
  <c r="Z18" i="1"/>
  <c r="U18" i="1"/>
  <c r="V18" i="1" s="1"/>
  <c r="Q18" i="1"/>
  <c r="P18" i="1"/>
  <c r="K18" i="1"/>
  <c r="L18" i="1" s="1"/>
  <c r="DX17" i="1"/>
  <c r="DV17" i="1"/>
  <c r="DT17" i="1"/>
  <c r="DR17" i="1"/>
  <c r="DP17" i="1"/>
  <c r="DK17" i="1"/>
  <c r="DI17" i="1"/>
  <c r="DG17" i="1"/>
  <c r="DE17" i="1"/>
  <c r="DC17" i="1"/>
  <c r="CX17" i="1"/>
  <c r="CV17" i="1"/>
  <c r="CT17" i="1"/>
  <c r="CR17" i="1"/>
  <c r="CP17" i="1"/>
  <c r="CL17" i="1"/>
  <c r="CF17" i="1"/>
  <c r="BZ17" i="1"/>
  <c r="BT17" i="1"/>
  <c r="BN17" i="1"/>
  <c r="BE17" i="1"/>
  <c r="BC17" i="1"/>
  <c r="BA17" i="1"/>
  <c r="AY17" i="1"/>
  <c r="AW17" i="1"/>
  <c r="AE17" i="1"/>
  <c r="AF17" i="1" s="1"/>
  <c r="Z17" i="1"/>
  <c r="AA17" i="1" s="1"/>
  <c r="U17" i="1"/>
  <c r="V17" i="1" s="1"/>
  <c r="P17" i="1"/>
  <c r="Q17" i="1" s="1"/>
  <c r="K17" i="1"/>
  <c r="L17" i="1" s="1"/>
  <c r="DX16" i="1"/>
  <c r="DV16" i="1"/>
  <c r="DT16" i="1"/>
  <c r="DR16" i="1"/>
  <c r="DP16" i="1"/>
  <c r="DK16" i="1"/>
  <c r="DI16" i="1"/>
  <c r="DG16" i="1"/>
  <c r="DE16" i="1"/>
  <c r="DC16" i="1"/>
  <c r="CX16" i="1"/>
  <c r="CV16" i="1"/>
  <c r="CT16" i="1"/>
  <c r="CR16" i="1"/>
  <c r="CP16" i="1"/>
  <c r="CL16" i="1"/>
  <c r="CF16" i="1"/>
  <c r="BZ16" i="1"/>
  <c r="BT16" i="1"/>
  <c r="BN16" i="1"/>
  <c r="BE16" i="1"/>
  <c r="BC16" i="1"/>
  <c r="BA16" i="1"/>
  <c r="AY16" i="1"/>
  <c r="AW16" i="1"/>
  <c r="AE16" i="1"/>
  <c r="AF16" i="1" s="1"/>
  <c r="Z16" i="1"/>
  <c r="AA16" i="1" s="1"/>
  <c r="U16" i="1"/>
  <c r="V16" i="1" s="1"/>
  <c r="Q16" i="1"/>
  <c r="P16" i="1"/>
  <c r="K16" i="1"/>
  <c r="L16" i="1" s="1"/>
  <c r="DX15" i="1"/>
  <c r="DV15" i="1"/>
  <c r="DT15" i="1"/>
  <c r="DR15" i="1"/>
  <c r="DP15" i="1"/>
  <c r="DK15" i="1"/>
  <c r="DI15" i="1"/>
  <c r="DG15" i="1"/>
  <c r="DE15" i="1"/>
  <c r="DC15" i="1"/>
  <c r="CX15" i="1"/>
  <c r="CV15" i="1"/>
  <c r="CT15" i="1"/>
  <c r="CR15" i="1"/>
  <c r="CP15" i="1"/>
  <c r="CL15" i="1"/>
  <c r="CF15" i="1"/>
  <c r="BZ15" i="1"/>
  <c r="BT15" i="1"/>
  <c r="BN15" i="1"/>
  <c r="BE15" i="1"/>
  <c r="BC15" i="1"/>
  <c r="BA15" i="1"/>
  <c r="AY15" i="1"/>
  <c r="AW15" i="1"/>
  <c r="AE15" i="1"/>
  <c r="AF15" i="1" s="1"/>
  <c r="Z15" i="1"/>
  <c r="AA15" i="1" s="1"/>
  <c r="U15" i="1"/>
  <c r="V15" i="1" s="1"/>
  <c r="P15" i="1"/>
  <c r="Q15" i="1" s="1"/>
  <c r="L15" i="1"/>
  <c r="K15" i="1"/>
  <c r="DX14" i="1"/>
  <c r="DV14" i="1"/>
  <c r="DT14" i="1"/>
  <c r="DR14" i="1"/>
  <c r="DP14" i="1"/>
  <c r="DK14" i="1"/>
  <c r="DI14" i="1"/>
  <c r="DG14" i="1"/>
  <c r="DE14" i="1"/>
  <c r="DC14" i="1"/>
  <c r="CX14" i="1"/>
  <c r="CV14" i="1"/>
  <c r="CT14" i="1"/>
  <c r="CR14" i="1"/>
  <c r="CP14" i="1"/>
  <c r="CL14" i="1"/>
  <c r="CF14" i="1"/>
  <c r="BZ14" i="1"/>
  <c r="BT14" i="1"/>
  <c r="BN14" i="1"/>
  <c r="BE14" i="1"/>
  <c r="BC14" i="1"/>
  <c r="BA14" i="1"/>
  <c r="AY14" i="1"/>
  <c r="AW14" i="1"/>
  <c r="AE14" i="1"/>
  <c r="AF14" i="1" s="1"/>
  <c r="Z14" i="1"/>
  <c r="AA14" i="1" s="1"/>
  <c r="U14" i="1"/>
  <c r="V14" i="1" s="1"/>
  <c r="P14" i="1"/>
  <c r="Q14" i="1" s="1"/>
  <c r="K14" i="1"/>
  <c r="L14" i="1" s="1"/>
  <c r="DX13" i="1"/>
  <c r="DV13" i="1"/>
  <c r="DT13" i="1"/>
  <c r="DR13" i="1"/>
  <c r="DP13" i="1"/>
  <c r="DK13" i="1"/>
  <c r="DI13" i="1"/>
  <c r="DG13" i="1"/>
  <c r="DE13" i="1"/>
  <c r="DC13" i="1"/>
  <c r="CX13" i="1"/>
  <c r="CV13" i="1"/>
  <c r="CT13" i="1"/>
  <c r="CR13" i="1"/>
  <c r="CP13" i="1"/>
  <c r="CL13" i="1"/>
  <c r="CF13" i="1"/>
  <c r="BZ13" i="1"/>
  <c r="BT13" i="1"/>
  <c r="BN13" i="1"/>
  <c r="BE13" i="1"/>
  <c r="BC13" i="1"/>
  <c r="BA13" i="1"/>
  <c r="AY13" i="1"/>
  <c r="AW13" i="1"/>
  <c r="AE13" i="1"/>
  <c r="AF13" i="1" s="1"/>
  <c r="Z13" i="1"/>
  <c r="AA13" i="1" s="1"/>
  <c r="U13" i="1"/>
  <c r="V13" i="1" s="1"/>
  <c r="P13" i="1"/>
  <c r="Q13" i="1" s="1"/>
  <c r="K13" i="1"/>
  <c r="L13" i="1" s="1"/>
  <c r="DX12" i="1"/>
  <c r="DV12" i="1"/>
  <c r="DT12" i="1"/>
  <c r="DR12" i="1"/>
  <c r="DP12" i="1"/>
  <c r="DK12" i="1"/>
  <c r="DI12" i="1"/>
  <c r="DG12" i="1"/>
  <c r="DE12" i="1"/>
  <c r="DC12" i="1"/>
  <c r="CX12" i="1"/>
  <c r="CV12" i="1"/>
  <c r="CT12" i="1"/>
  <c r="CR12" i="1"/>
  <c r="CP12" i="1"/>
  <c r="CL12" i="1"/>
  <c r="CF12" i="1"/>
  <c r="BZ12" i="1"/>
  <c r="BT12" i="1"/>
  <c r="BN12" i="1"/>
  <c r="BE12" i="1"/>
  <c r="BC12" i="1"/>
  <c r="BA12" i="1"/>
  <c r="AY12" i="1"/>
  <c r="AW12" i="1"/>
  <c r="AE12" i="1"/>
  <c r="AF12" i="1" s="1"/>
  <c r="Z12" i="1"/>
  <c r="AA12" i="1" s="1"/>
  <c r="U12" i="1"/>
  <c r="V12" i="1" s="1"/>
  <c r="P12" i="1"/>
  <c r="Q12" i="1" s="1"/>
  <c r="K12" i="1"/>
  <c r="L12" i="1" s="1"/>
  <c r="DX11" i="1"/>
  <c r="DV11" i="1"/>
  <c r="DT11" i="1"/>
  <c r="DR11" i="1"/>
  <c r="DP11" i="1"/>
  <c r="DK11" i="1"/>
  <c r="DI11" i="1"/>
  <c r="DG11" i="1"/>
  <c r="DE11" i="1"/>
  <c r="DC11" i="1"/>
  <c r="CX11" i="1"/>
  <c r="CV11" i="1"/>
  <c r="CT11" i="1"/>
  <c r="CR11" i="1"/>
  <c r="CP11" i="1"/>
  <c r="CL11" i="1"/>
  <c r="CF11" i="1"/>
  <c r="BZ11" i="1"/>
  <c r="BT11" i="1"/>
  <c r="BN11" i="1"/>
  <c r="BE11" i="1"/>
  <c r="BC11" i="1"/>
  <c r="BA11" i="1"/>
  <c r="AY11" i="1"/>
  <c r="AW11" i="1"/>
  <c r="AE11" i="1"/>
  <c r="AF11" i="1" s="1"/>
  <c r="Z11" i="1"/>
  <c r="AA11" i="1" s="1"/>
  <c r="U11" i="1"/>
  <c r="V11" i="1" s="1"/>
  <c r="P11" i="1"/>
  <c r="Q11" i="1" s="1"/>
  <c r="K11" i="1"/>
  <c r="L11" i="1" s="1"/>
  <c r="DX10" i="1"/>
  <c r="DV10" i="1"/>
  <c r="DT10" i="1"/>
  <c r="DR10" i="1"/>
  <c r="DP10" i="1"/>
  <c r="DL10" i="1"/>
  <c r="DK10" i="1"/>
  <c r="DI10" i="1"/>
  <c r="DG10" i="1"/>
  <c r="DE10" i="1"/>
  <c r="DC10" i="1"/>
  <c r="CX10" i="1"/>
  <c r="CV10" i="1"/>
  <c r="CT10" i="1"/>
  <c r="CR10" i="1"/>
  <c r="CP10" i="1"/>
  <c r="CL10" i="1"/>
  <c r="CF10" i="1"/>
  <c r="BZ10" i="1"/>
  <c r="BT10" i="1"/>
  <c r="BN10" i="1"/>
  <c r="BE10" i="1"/>
  <c r="BC10" i="1"/>
  <c r="BA10" i="1"/>
  <c r="AY10" i="1"/>
  <c r="AW10" i="1"/>
  <c r="BF10" i="1" s="1"/>
  <c r="AE10" i="1"/>
  <c r="AF10" i="1" s="1"/>
  <c r="Z10" i="1"/>
  <c r="AA10" i="1" s="1"/>
  <c r="U10" i="1"/>
  <c r="V10" i="1" s="1"/>
  <c r="P10" i="1"/>
  <c r="Q10" i="1" s="1"/>
  <c r="K10" i="1"/>
  <c r="L10" i="1" s="1"/>
  <c r="DX9" i="1"/>
  <c r="DV9" i="1"/>
  <c r="DT9" i="1"/>
  <c r="DR9" i="1"/>
  <c r="DP9" i="1"/>
  <c r="DK9" i="1"/>
  <c r="DI9" i="1"/>
  <c r="DG9" i="1"/>
  <c r="DE9" i="1"/>
  <c r="DC9" i="1"/>
  <c r="CX9" i="1"/>
  <c r="CV9" i="1"/>
  <c r="CT9" i="1"/>
  <c r="CR9" i="1"/>
  <c r="CP9" i="1"/>
  <c r="CY9" i="1" s="1"/>
  <c r="CL9" i="1"/>
  <c r="CF9" i="1"/>
  <c r="BZ9" i="1"/>
  <c r="BT9" i="1"/>
  <c r="BN9" i="1"/>
  <c r="BE9" i="1"/>
  <c r="BC9" i="1"/>
  <c r="BA9" i="1"/>
  <c r="AY9" i="1"/>
  <c r="AW9" i="1"/>
  <c r="AE9" i="1"/>
  <c r="AF9" i="1" s="1"/>
  <c r="Z9" i="1"/>
  <c r="AA9" i="1" s="1"/>
  <c r="U9" i="1"/>
  <c r="V9" i="1" s="1"/>
  <c r="P9" i="1"/>
  <c r="Q9" i="1" s="1"/>
  <c r="K9" i="1"/>
  <c r="L9" i="1" s="1"/>
  <c r="DX8" i="1"/>
  <c r="DV8" i="1"/>
  <c r="DT8" i="1"/>
  <c r="DR8" i="1"/>
  <c r="DP8" i="1"/>
  <c r="DK8" i="1"/>
  <c r="DI8" i="1"/>
  <c r="DG8" i="1"/>
  <c r="DE8" i="1"/>
  <c r="DC8" i="1"/>
  <c r="CX8" i="1"/>
  <c r="CV8" i="1"/>
  <c r="CT8" i="1"/>
  <c r="CR8" i="1"/>
  <c r="CP8" i="1"/>
  <c r="CL8" i="1"/>
  <c r="CF8" i="1"/>
  <c r="BZ8" i="1"/>
  <c r="BT8" i="1"/>
  <c r="BN8" i="1"/>
  <c r="BE8" i="1"/>
  <c r="BC8" i="1"/>
  <c r="BA8" i="1"/>
  <c r="AY8" i="1"/>
  <c r="AW8" i="1"/>
  <c r="AE8" i="1"/>
  <c r="AF8" i="1" s="1"/>
  <c r="Z8" i="1"/>
  <c r="AA8" i="1" s="1"/>
  <c r="U8" i="1"/>
  <c r="V8" i="1" s="1"/>
  <c r="P8" i="1"/>
  <c r="Q8" i="1" s="1"/>
  <c r="K8" i="1"/>
  <c r="L8" i="1" s="1"/>
  <c r="DX7" i="1"/>
  <c r="DV7" i="1"/>
  <c r="DT7" i="1"/>
  <c r="DR7" i="1"/>
  <c r="DP7" i="1"/>
  <c r="DK7" i="1"/>
  <c r="DI7" i="1"/>
  <c r="DG7" i="1"/>
  <c r="DE7" i="1"/>
  <c r="DC7" i="1"/>
  <c r="DL7" i="1" s="1"/>
  <c r="CX7" i="1"/>
  <c r="CV7" i="1"/>
  <c r="CT7" i="1"/>
  <c r="CR7" i="1"/>
  <c r="CP7" i="1"/>
  <c r="CL7" i="1"/>
  <c r="CF7" i="1"/>
  <c r="BZ7" i="1"/>
  <c r="BT7" i="1"/>
  <c r="BN7" i="1"/>
  <c r="BE7" i="1"/>
  <c r="BC7" i="1"/>
  <c r="BA7" i="1"/>
  <c r="AY7" i="1"/>
  <c r="AW7" i="1"/>
  <c r="AF7" i="1"/>
  <c r="AE7" i="1"/>
  <c r="Z7" i="1"/>
  <c r="AA7" i="1" s="1"/>
  <c r="U7" i="1"/>
  <c r="V7" i="1" s="1"/>
  <c r="P7" i="1"/>
  <c r="Q7" i="1" s="1"/>
  <c r="K7" i="1"/>
  <c r="L7" i="1" s="1"/>
  <c r="DX6" i="1"/>
  <c r="DV6" i="1"/>
  <c r="DT6" i="1"/>
  <c r="DR6" i="1"/>
  <c r="DP6" i="1"/>
  <c r="DK6" i="1"/>
  <c r="DI6" i="1"/>
  <c r="DG6" i="1"/>
  <c r="DE6" i="1"/>
  <c r="DC6" i="1"/>
  <c r="CX6" i="1"/>
  <c r="CV6" i="1"/>
  <c r="CT6" i="1"/>
  <c r="CR6" i="1"/>
  <c r="CP6" i="1"/>
  <c r="CL6" i="1"/>
  <c r="CF6" i="1"/>
  <c r="BZ6" i="1"/>
  <c r="BT6" i="1"/>
  <c r="BN6" i="1"/>
  <c r="BE6" i="1"/>
  <c r="BC6" i="1"/>
  <c r="BA6" i="1"/>
  <c r="AY6" i="1"/>
  <c r="AW6" i="1"/>
  <c r="AE6" i="1"/>
  <c r="AF6" i="1" s="1"/>
  <c r="Z6" i="1"/>
  <c r="AA6" i="1" s="1"/>
  <c r="U6" i="1"/>
  <c r="V6" i="1" s="1"/>
  <c r="P6" i="1"/>
  <c r="Q6" i="1" s="1"/>
  <c r="K6" i="1"/>
  <c r="L6" i="1" s="1"/>
  <c r="DX5" i="1"/>
  <c r="DV5" i="1"/>
  <c r="DT5" i="1"/>
  <c r="DR5" i="1"/>
  <c r="DP5" i="1"/>
  <c r="DK5" i="1"/>
  <c r="DI5" i="1"/>
  <c r="DG5" i="1"/>
  <c r="DE5" i="1"/>
  <c r="DC5" i="1"/>
  <c r="CX5" i="1"/>
  <c r="CV5" i="1"/>
  <c r="CT5" i="1"/>
  <c r="CR5" i="1"/>
  <c r="CP5" i="1"/>
  <c r="CL5" i="1"/>
  <c r="CF5" i="1"/>
  <c r="BZ5" i="1"/>
  <c r="BT5" i="1"/>
  <c r="BN5" i="1"/>
  <c r="BE5" i="1"/>
  <c r="BC5" i="1"/>
  <c r="BA5" i="1"/>
  <c r="AY5" i="1"/>
  <c r="AW5" i="1"/>
  <c r="BF5" i="1" s="1"/>
  <c r="AE5" i="1"/>
  <c r="AF5" i="1" s="1"/>
  <c r="Z5" i="1"/>
  <c r="AA5" i="1" s="1"/>
  <c r="U5" i="1"/>
  <c r="V5" i="1" s="1"/>
  <c r="Q5" i="1"/>
  <c r="P5" i="1"/>
  <c r="K5" i="1"/>
  <c r="L5" i="1" s="1"/>
  <c r="DX4" i="1"/>
  <c r="DV4" i="1"/>
  <c r="DT4" i="1"/>
  <c r="DR4" i="1"/>
  <c r="DP4" i="1"/>
  <c r="DK4" i="1"/>
  <c r="DI4" i="1"/>
  <c r="DG4" i="1"/>
  <c r="DE4" i="1"/>
  <c r="DC4" i="1"/>
  <c r="CX4" i="1"/>
  <c r="CV4" i="1"/>
  <c r="CT4" i="1"/>
  <c r="CR4" i="1"/>
  <c r="CP4" i="1"/>
  <c r="CL4" i="1"/>
  <c r="CF4" i="1"/>
  <c r="BZ4" i="1"/>
  <c r="BT4" i="1"/>
  <c r="BN4" i="1"/>
  <c r="BE4" i="1"/>
  <c r="BC4" i="1"/>
  <c r="BA4" i="1"/>
  <c r="AY4" i="1"/>
  <c r="AW4" i="1"/>
  <c r="AE4" i="1"/>
  <c r="AF4" i="1" s="1"/>
  <c r="Z4" i="1"/>
  <c r="AA4" i="1" s="1"/>
  <c r="U4" i="1"/>
  <c r="V4" i="1" s="1"/>
  <c r="P4" i="1"/>
  <c r="Q4" i="1" s="1"/>
  <c r="K4" i="1"/>
  <c r="L4" i="1" s="1"/>
  <c r="DX3" i="1"/>
  <c r="DV3" i="1"/>
  <c r="DT3" i="1"/>
  <c r="DR3" i="1"/>
  <c r="DK3" i="1"/>
  <c r="DI3" i="1"/>
  <c r="DG3" i="1"/>
  <c r="DE3" i="1"/>
  <c r="DC3" i="1"/>
  <c r="CX3" i="1"/>
  <c r="CV3" i="1"/>
  <c r="CT3" i="1"/>
  <c r="CR3" i="1"/>
  <c r="CP3" i="1"/>
  <c r="CL3" i="1"/>
  <c r="CF3" i="1"/>
  <c r="BZ3" i="1"/>
  <c r="BT3" i="1"/>
  <c r="BN3" i="1"/>
  <c r="BC3" i="1"/>
  <c r="BA3" i="1"/>
  <c r="AY3" i="1"/>
  <c r="AW3" i="1"/>
  <c r="AE3" i="1"/>
  <c r="AF3" i="1" s="1"/>
  <c r="Z3" i="1"/>
  <c r="AA3" i="1" s="1"/>
  <c r="U3" i="1"/>
  <c r="V3" i="1" s="1"/>
  <c r="P3" i="1"/>
  <c r="Q3" i="1" s="1"/>
  <c r="L3" i="1"/>
  <c r="K3" i="1"/>
  <c r="BF4" i="1" l="1"/>
  <c r="DY4" i="1"/>
  <c r="CY8" i="1"/>
  <c r="DL17" i="1"/>
  <c r="CY30" i="1"/>
  <c r="DL33" i="1"/>
  <c r="CY3" i="1"/>
  <c r="CY5" i="1"/>
  <c r="BF6" i="1"/>
  <c r="DL6" i="1"/>
  <c r="DY6" i="1"/>
  <c r="BF9" i="1"/>
  <c r="DL16" i="1"/>
  <c r="BF18" i="1"/>
  <c r="DY30" i="1"/>
  <c r="BF34" i="1"/>
  <c r="CY35" i="1"/>
  <c r="DY36" i="1"/>
  <c r="BF40" i="1"/>
  <c r="DL48" i="1"/>
  <c r="B65" i="2"/>
  <c r="F65" i="2"/>
  <c r="DY3" i="1"/>
  <c r="CY11" i="1"/>
  <c r="BF12" i="1"/>
  <c r="BF23" i="1"/>
  <c r="DY8" i="1"/>
  <c r="DY13" i="1"/>
  <c r="CY14" i="1"/>
  <c r="CY15" i="1"/>
  <c r="DL15" i="1"/>
  <c r="BF21" i="1"/>
  <c r="DL21" i="1"/>
  <c r="DY21" i="1"/>
  <c r="DL29" i="1"/>
  <c r="DY29" i="1"/>
  <c r="CY42" i="1"/>
  <c r="BF43" i="1"/>
  <c r="CY47" i="1"/>
  <c r="BF31" i="1"/>
  <c r="DY31" i="1"/>
  <c r="BF32" i="1"/>
  <c r="CY33" i="1"/>
  <c r="DY34" i="1"/>
  <c r="DL36" i="1"/>
  <c r="DY37" i="1"/>
  <c r="CY38" i="1"/>
  <c r="BF39" i="1"/>
  <c r="CY43" i="1"/>
  <c r="DL44" i="1"/>
  <c r="BF46" i="1"/>
  <c r="DY46" i="1"/>
  <c r="DL49" i="1"/>
  <c r="DY49" i="1"/>
  <c r="DL50" i="1"/>
  <c r="DY51" i="1"/>
  <c r="BF52" i="1"/>
  <c r="B67" i="2"/>
  <c r="F67" i="2"/>
  <c r="C67" i="2"/>
  <c r="G67" i="2"/>
  <c r="BF7" i="1"/>
  <c r="DY12" i="1"/>
  <c r="DY16" i="1"/>
  <c r="DY17" i="1"/>
  <c r="BF22" i="1"/>
  <c r="DY22" i="1"/>
  <c r="BF24" i="1"/>
  <c r="CY25" i="1"/>
  <c r="DY26" i="1"/>
  <c r="CY27" i="1"/>
  <c r="DY5" i="1"/>
  <c r="CY6" i="1"/>
  <c r="DY9" i="1"/>
  <c r="CY10" i="1"/>
  <c r="BF11" i="1"/>
  <c r="DY11" i="1"/>
  <c r="CY13" i="1"/>
  <c r="BF14" i="1"/>
  <c r="DL14" i="1"/>
  <c r="DY14" i="1"/>
  <c r="BF15" i="1"/>
  <c r="DY15" i="1"/>
  <c r="BF16" i="1"/>
  <c r="DL18" i="1"/>
  <c r="BF19" i="1"/>
  <c r="DL19" i="1"/>
  <c r="BF20" i="1"/>
  <c r="CY21" i="1"/>
  <c r="CY26" i="1"/>
  <c r="BF27" i="1"/>
  <c r="DL28" i="1"/>
  <c r="CY29" i="1"/>
  <c r="CY31" i="1"/>
  <c r="DL31" i="1"/>
  <c r="DL32" i="1"/>
  <c r="DY33" i="1"/>
  <c r="CY34" i="1"/>
  <c r="BF35" i="1"/>
  <c r="BF36" i="1"/>
  <c r="CY37" i="1"/>
  <c r="DY38" i="1"/>
  <c r="CY40" i="1"/>
  <c r="BF41" i="1"/>
  <c r="DL41" i="1"/>
  <c r="DY43" i="1"/>
  <c r="BF44" i="1"/>
  <c r="CY46" i="1"/>
  <c r="BF47" i="1"/>
  <c r="DY48" i="1"/>
  <c r="CY51" i="1"/>
  <c r="DL51" i="1"/>
  <c r="DL52" i="1"/>
  <c r="D60" i="2"/>
  <c r="DL3" i="1"/>
  <c r="DL5" i="1"/>
  <c r="DY7" i="1"/>
  <c r="DL9" i="1"/>
  <c r="DY10" i="1"/>
  <c r="DL11" i="1"/>
  <c r="BF13" i="1"/>
  <c r="CY18" i="1"/>
  <c r="CY19" i="1"/>
  <c r="DY23" i="1"/>
  <c r="DL27" i="1"/>
  <c r="BF30" i="1"/>
  <c r="CY45" i="1"/>
  <c r="BF50" i="1"/>
  <c r="BF3" i="1"/>
  <c r="CY4" i="1"/>
  <c r="DL4" i="1"/>
  <c r="CY7" i="1"/>
  <c r="BF8" i="1"/>
  <c r="DL8" i="1"/>
  <c r="CY12" i="1"/>
  <c r="DL12" i="1"/>
  <c r="DL13" i="1"/>
  <c r="CY17" i="1"/>
  <c r="DY18" i="1"/>
  <c r="DY19" i="1"/>
  <c r="CY20" i="1"/>
  <c r="CY22" i="1"/>
  <c r="CY23" i="1"/>
  <c r="DL23" i="1"/>
  <c r="DL24" i="1"/>
  <c r="DL25" i="1"/>
  <c r="DY25" i="1"/>
  <c r="DY27" i="1"/>
  <c r="BF28" i="1"/>
  <c r="DY32" i="1"/>
  <c r="DY35" i="1"/>
  <c r="DL37" i="1"/>
  <c r="CY39" i="1"/>
  <c r="DL39" i="1"/>
  <c r="DL40" i="1"/>
  <c r="DY42" i="1"/>
  <c r="DL45" i="1"/>
  <c r="DY47" i="1"/>
  <c r="BF48" i="1"/>
  <c r="CY50" i="1"/>
  <c r="BF51" i="1"/>
  <c r="DY52" i="1"/>
  <c r="E60" i="2"/>
  <c r="B61" i="2"/>
  <c r="F61" i="2"/>
  <c r="D65" i="2"/>
  <c r="D67" i="2" s="1"/>
  <c r="B66" i="2"/>
  <c r="F66" i="2"/>
  <c r="C61" i="2"/>
  <c r="G61" i="2"/>
  <c r="E65" i="2"/>
  <c r="E66" i="2" s="1"/>
  <c r="C66" i="2"/>
  <c r="G66" i="2"/>
  <c r="CY16" i="1"/>
  <c r="BF17" i="1"/>
  <c r="DY28" i="1"/>
  <c r="DL30" i="1"/>
  <c r="CY32" i="1"/>
  <c r="DL43" i="1"/>
  <c r="CY49" i="1"/>
  <c r="DY24" i="1"/>
  <c r="DL26" i="1"/>
  <c r="CY28" i="1"/>
  <c r="BF29" i="1"/>
  <c r="BF33" i="1"/>
  <c r="CY36" i="1"/>
  <c r="BF37" i="1"/>
  <c r="DY41" i="1"/>
  <c r="DL42" i="1"/>
  <c r="CY44" i="1"/>
  <c r="BF45" i="1"/>
  <c r="DL47" i="1"/>
  <c r="DY20" i="1"/>
  <c r="DL22" i="1"/>
  <c r="CY24" i="1"/>
  <c r="BF25" i="1"/>
  <c r="DL34" i="1"/>
  <c r="DL35" i="1"/>
  <c r="BF38" i="1"/>
  <c r="DY40" i="1"/>
  <c r="CY41" i="1"/>
  <c r="BF42" i="1"/>
  <c r="DY45" i="1"/>
  <c r="DL46" i="1"/>
  <c r="CY48" i="1"/>
  <c r="BF49" i="1"/>
  <c r="E67" i="2" l="1"/>
  <c r="D66" i="2"/>
</calcChain>
</file>

<file path=xl/sharedStrings.xml><?xml version="1.0" encoding="utf-8"?>
<sst xmlns="http://schemas.openxmlformats.org/spreadsheetml/2006/main" count="1237" uniqueCount="242">
  <si>
    <t xml:space="preserve">Total Population </t>
  </si>
  <si>
    <t xml:space="preserve">Pedestrian fatalities </t>
  </si>
  <si>
    <t>GEO.display-label</t>
  </si>
  <si>
    <t>Geography</t>
  </si>
  <si>
    <t>2012 Total population</t>
  </si>
  <si>
    <t>2013 Total population</t>
  </si>
  <si>
    <t>2014 Total population</t>
  </si>
  <si>
    <t>2015 Total population</t>
  </si>
  <si>
    <t>2016 Total population</t>
  </si>
  <si>
    <t>2012 % AGE - Under 5 years</t>
  </si>
  <si>
    <t>2012 % AGE - 5 to 9 years</t>
  </si>
  <si>
    <t>2012 % AGE - 10 to 14 years</t>
  </si>
  <si>
    <t>2012 % of Pop under 15</t>
  </si>
  <si>
    <t>2012 Youth % of population (under age 15)</t>
  </si>
  <si>
    <t>2013 % AGE - Under 5 years</t>
  </si>
  <si>
    <t>2013 % AGE - 5 to 9 years</t>
  </si>
  <si>
    <t>2013 % AGE - 10 to 14 years</t>
  </si>
  <si>
    <t>2013 % of Pop under 15</t>
  </si>
  <si>
    <t>2013 Youth % of population (under age 15)</t>
  </si>
  <si>
    <t>2014 % AGE - Under 5 years</t>
  </si>
  <si>
    <t>2014 % AGE - 5 to 9 years</t>
  </si>
  <si>
    <t>2014 % AGE - 10 to 14 years</t>
  </si>
  <si>
    <t>2014 % of Pop under 15</t>
  </si>
  <si>
    <t>2014 Youth % of population (under age 15)</t>
  </si>
  <si>
    <t>2015 % AGE - Under 5 years</t>
  </si>
  <si>
    <t>2015 %  AGE - 5 to 9 years</t>
  </si>
  <si>
    <t>2015 % AGE - 10 to 14 years</t>
  </si>
  <si>
    <t>2015 % of Pop under 15</t>
  </si>
  <si>
    <t>2015 Youth % of population (under age 15)</t>
  </si>
  <si>
    <t>2016 % AGE - Under 5 years</t>
  </si>
  <si>
    <t>2016 % AGE - 5 to 9 years</t>
  </si>
  <si>
    <t>2016 % AGE - 10 to 14 years</t>
  </si>
  <si>
    <t>2016 % of Pop under 15</t>
  </si>
  <si>
    <t>2016 Youth % of population (under age 15)</t>
  </si>
  <si>
    <t>Annual Average 2012-2016 Youth % of population (under age 15)</t>
  </si>
  <si>
    <t>Dataset Title</t>
  </si>
  <si>
    <t>2012 Total Fatalities</t>
  </si>
  <si>
    <t>2013 Total Fatalities</t>
  </si>
  <si>
    <t>2014 Total Fatalities</t>
  </si>
  <si>
    <t>2015 Total Fatalities</t>
  </si>
  <si>
    <t>2016 Total Fatalities</t>
  </si>
  <si>
    <t>2012 Total Walking Fatalities</t>
  </si>
  <si>
    <t>2013 Total Walking Fatalities</t>
  </si>
  <si>
    <t>2014 Total Walking Fatalities</t>
  </si>
  <si>
    <t>2015 Total Walking Fatalities</t>
  </si>
  <si>
    <t>2016 Total Walking Fatalities</t>
  </si>
  <si>
    <t>2012 Fatalities Under 16</t>
  </si>
  <si>
    <t>2012 Youth % of fatalities (under age 16)</t>
  </si>
  <si>
    <t>2013 Fatalities Under 16</t>
  </si>
  <si>
    <t>2013 Youth % of fatalities (under age 16)</t>
  </si>
  <si>
    <t>2014  fatalities under 16</t>
  </si>
  <si>
    <t>2014 Youth % of fatalities (under age 16)</t>
  </si>
  <si>
    <t>2015  fatalities under 16</t>
  </si>
  <si>
    <t>2015 Youth % of fatalities (under age 16)</t>
  </si>
  <si>
    <t>2016  fatalities under 16</t>
  </si>
  <si>
    <t>2016 Youth % of fatalities (under age 16)</t>
  </si>
  <si>
    <t>Annual Average 2012-2016 Youth % of fatalities (under age 16)</t>
  </si>
  <si>
    <t>2012 AGE - 65 to 69 years</t>
  </si>
  <si>
    <t>2012 AGE - 70 to 74 years</t>
  </si>
  <si>
    <t>2012 AGE - 75 to 79 years</t>
  </si>
  <si>
    <t>2012 AGE - 80 to 84 years</t>
  </si>
  <si>
    <t>2012 AGE - 85 years and over</t>
  </si>
  <si>
    <t>2012 Seniors % of population (age 65+)</t>
  </si>
  <si>
    <t>2013 AGE - 65 to 69 years</t>
  </si>
  <si>
    <t>2013 AGE - 70 to 74 years</t>
  </si>
  <si>
    <t>2013 AGE - 75 to 79 years</t>
  </si>
  <si>
    <t>2013 AGE - 80 to 84 years</t>
  </si>
  <si>
    <t>2013 AGE - 85 years and over</t>
  </si>
  <si>
    <t>2013 Seniors % of population (age 65+)</t>
  </si>
  <si>
    <t>2014 AGE - 65 to 69 years</t>
  </si>
  <si>
    <t>2014 AGE - 70 to 74 years</t>
  </si>
  <si>
    <t>2014 AGE - 75 to 79 years</t>
  </si>
  <si>
    <t>2014 AGE - 80 to 84 years</t>
  </si>
  <si>
    <t>2014 AGE - 85 years and over</t>
  </si>
  <si>
    <t>2014 Seniors % of population (age 65+)</t>
  </si>
  <si>
    <t>2015 AGE - 65 to 69 years</t>
  </si>
  <si>
    <t>2015 AGE - 70 to 74 years</t>
  </si>
  <si>
    <t>2015 AGE - 75 to 79 years</t>
  </si>
  <si>
    <t>2015 AGE - 80 to 84 years</t>
  </si>
  <si>
    <t>2015 AGE - 85 years and over</t>
  </si>
  <si>
    <t>2015 Seniors % of population (age 65+)</t>
  </si>
  <si>
    <t>2016 AGE - 65 to 69 years</t>
  </si>
  <si>
    <t>2016 AGE - 70 to 74 years</t>
  </si>
  <si>
    <t>2016 AGE - 75 to 79 years</t>
  </si>
  <si>
    <t>2016 AGE - 80 to 84 years</t>
  </si>
  <si>
    <t>2016 AGE - 85 years and over</t>
  </si>
  <si>
    <t>2016 Seniors % of population (age 65+)</t>
  </si>
  <si>
    <t>Annual Average 2012-2016 Seniors % of population (age 65+)</t>
  </si>
  <si>
    <t>2012 Fatalities 65+</t>
  </si>
  <si>
    <t>2012 Seniors % of fatalities (age 65+)</t>
  </si>
  <si>
    <t>2013 Fatalities 65+</t>
  </si>
  <si>
    <t>2013 Seniors % of fatalities (age 65+)</t>
  </si>
  <si>
    <t>2014 fatalities 65+</t>
  </si>
  <si>
    <t>2014 Seniors % of fatalities (age 65+)</t>
  </si>
  <si>
    <t>2015 fatalities 65+</t>
  </si>
  <si>
    <t>2015 Seniors % of fatalities (age 65+)</t>
  </si>
  <si>
    <t>2016 fatalities 65+</t>
  </si>
  <si>
    <t>2016 Seniors % of fatalities (age 65+)</t>
  </si>
  <si>
    <t>Annual Average 2012-2016 Seniors % of fatalities (age 65+)</t>
  </si>
  <si>
    <t>2012 Non-White</t>
  </si>
  <si>
    <t>2012 POC or Hispanic/Latino % of population</t>
  </si>
  <si>
    <t>2013 Non-White</t>
  </si>
  <si>
    <t>2013 POC or Hispanic/Latino % of population</t>
  </si>
  <si>
    <t>2014 Non-White</t>
  </si>
  <si>
    <t>2014 POC or Hispanic/Latino % of population</t>
  </si>
  <si>
    <t>2015 Non-White</t>
  </si>
  <si>
    <t>2015 POC or Hispanic/Latino % of population</t>
  </si>
  <si>
    <t>2016 Non-White</t>
  </si>
  <si>
    <t>2016 POC or Hispanic/Latino % of population</t>
  </si>
  <si>
    <t>Annual average 2012-2016 POC or Hispanic/Latino % of population</t>
  </si>
  <si>
    <t>2012 Total Fatalities # white, non-hispanic</t>
  </si>
  <si>
    <t>2012 POC or Hispanic/Latino % of fatalities</t>
  </si>
  <si>
    <t>2013 Total Fatalities # white, non-hispanic</t>
  </si>
  <si>
    <t>2013 POC or Hispanic/Latino % of fatalities</t>
  </si>
  <si>
    <t>2014 Total Fatalities # white, non-hispanic</t>
  </si>
  <si>
    <t>2014 POC or Hispanic/Latino % of fatalities</t>
  </si>
  <si>
    <t>2015 Total Fatalities # white, non-hispanic</t>
  </si>
  <si>
    <t>2015 POC or Hispanic/Latino % of fatalities</t>
  </si>
  <si>
    <t>2016 Total Fatalities # white, non-hispanic</t>
  </si>
  <si>
    <t>2016 POC or Hispanic/Latino % of fatalities</t>
  </si>
  <si>
    <t>Annual average 2012-2016 POC or Hispanic/Latino % of fatalities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</si>
  <si>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</si>
  <si>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</si>
  <si>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</si>
  <si>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</si>
  <si>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</si>
  <si>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</si>
  <si>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</si>
  <si>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</si>
  <si>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</si>
  <si>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</si>
  <si>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</si>
  <si>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</si>
  <si>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</si>
  <si>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</si>
  <si>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</si>
  <si>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</si>
  <si>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</si>
  <si>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</si>
  <si>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</si>
  <si>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</si>
  <si>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</si>
  <si>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</si>
  <si>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</si>
  <si>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</si>
  <si>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</si>
  <si>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</si>
  <si>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</si>
  <si>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</si>
  <si>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</si>
  <si>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</si>
  <si>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</si>
  <si>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</si>
  <si>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</si>
  <si>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</si>
  <si>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</si>
  <si>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</si>
  <si>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</si>
  <si>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</si>
  <si>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</si>
  <si>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</si>
  <si>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</si>
  <si>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</si>
  <si>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</si>
  <si>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</si>
  <si>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</si>
  <si>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</si>
  <si>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</si>
  <si>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</si>
  <si>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</si>
  <si>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</si>
  <si>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Percentage of all Pedestrian Fatalities (2012-2016)</t>
  </si>
  <si>
    <t>Source: ACS B02001 2012-2016 (5-yr-est)</t>
  </si>
  <si>
    <t>Average of all States</t>
  </si>
  <si>
    <t xml:space="preserve">Top 10 </t>
  </si>
  <si>
    <t>Bottom 10</t>
  </si>
  <si>
    <t>Standard Deviation</t>
  </si>
  <si>
    <t>Range - Max</t>
  </si>
  <si>
    <t>Range - Min</t>
  </si>
  <si>
    <t>(+) 1 Std Dev from Mean</t>
  </si>
  <si>
    <t>(-) 1 Std Dev from Mean</t>
  </si>
  <si>
    <t>Quartiles: Q1</t>
  </si>
  <si>
    <t>Quartiles: Q3</t>
  </si>
  <si>
    <t>Quartiles: IQR</t>
  </si>
  <si>
    <t>Outliers: Upper</t>
  </si>
  <si>
    <t>Outliers: Lower</t>
  </si>
  <si>
    <t>Total; Estimate; Children under 18 years in households</t>
  </si>
  <si>
    <t>S0901 2016 5-yr Estimate</t>
  </si>
  <si>
    <t>Total; Estimate; Total population</t>
  </si>
  <si>
    <t>65 years and over; Estimate; Total population</t>
  </si>
  <si>
    <t>S0103 2016 5-yr Estimate</t>
  </si>
  <si>
    <t>Estimate; Not Hispanic or Latino:</t>
  </si>
  <si>
    <t>Estimate; Not Hispanic or Latino: - White alone</t>
  </si>
  <si>
    <t>Estimate; Not Hispanic or Latino: - Black or African American alone</t>
  </si>
  <si>
    <t>Estimate; Hispanic or Latino:</t>
  </si>
  <si>
    <t>Estimate; Hispanic or Latino: - White alone</t>
  </si>
  <si>
    <t>B03002 2016 5-yr Estimate</t>
  </si>
  <si>
    <t>Annual Average 2012-2016 Youth % of population (under age 18)</t>
  </si>
  <si>
    <t>Total</t>
  </si>
  <si>
    <t>state</t>
  </si>
  <si>
    <t>2013 White</t>
  </si>
  <si>
    <t>2013 total</t>
  </si>
  <si>
    <t>2013 Non-White Pedestrians</t>
  </si>
  <si>
    <t>2014 White</t>
  </si>
  <si>
    <t>2014 total</t>
  </si>
  <si>
    <t>2014 Non-White Pedestrians</t>
  </si>
  <si>
    <t>2015 White</t>
  </si>
  <si>
    <t>2015 total</t>
  </si>
  <si>
    <t>2015 Non-White Pedestrians</t>
  </si>
  <si>
    <t>2016 White</t>
  </si>
  <si>
    <t>2016 total</t>
  </si>
  <si>
    <t>2016 Non-White Pedestrians</t>
  </si>
  <si>
    <t>% Ped Fatalities Non-White</t>
  </si>
  <si>
    <t>*PA did not code any race (White or any non-white) for any pedestrian fatalities</t>
  </si>
  <si>
    <t>2012 Non-White Pedestrians</t>
  </si>
  <si>
    <t>Under 18</t>
  </si>
  <si>
    <t>65+</t>
  </si>
  <si>
    <t>under 18</t>
  </si>
  <si>
    <t>% Under 18</t>
  </si>
  <si>
    <t>% 65+</t>
  </si>
  <si>
    <t>Year</t>
  </si>
  <si>
    <t>PERSON:Injury Severity</t>
  </si>
  <si>
    <t>PERSON:Person Type</t>
  </si>
  <si>
    <t>Search Criteria:</t>
  </si>
  <si>
    <t>Average</t>
  </si>
  <si>
    <t>Difference between Youth Population and Pedestrian Deaths who are Youth</t>
  </si>
  <si>
    <t>Difference between Senior Population and Pedestrian Deaths who are Seniors</t>
  </si>
  <si>
    <t>All data is based on a five-year average from 2012-2016</t>
  </si>
  <si>
    <t xml:space="preserve"> Youth Percent of population (under age 18)</t>
  </si>
  <si>
    <t>Youth Percent of Pedestrian Fatalities (under age 18)</t>
  </si>
  <si>
    <t>Senior Percent of population (age 65+)</t>
  </si>
  <si>
    <t>Senior Percent of Pedestrian Fatalities (age 65 and older)</t>
  </si>
  <si>
    <t>People of Color Percent of population</t>
  </si>
  <si>
    <t>People of Color  Percent of Pedestrian Fatalities</t>
  </si>
  <si>
    <t xml:space="preserve">Difference between People of Color  Population and Pedestrian Deaths who are People of Color </t>
  </si>
  <si>
    <t>Percent of Pedestrian Fatalities who are Youth (under age 18)</t>
  </si>
  <si>
    <t>Percent of Pedestrian Fatalities who are Seniors (age 65 and older)</t>
  </si>
  <si>
    <t>Over- or Under-representation of Seniors among Pedestrian Fatalities (in percentage points)</t>
  </si>
  <si>
    <t>Over- or Under-representation of People of Color among Pedestrian Fatalities (in percentage points)</t>
  </si>
  <si>
    <t>Under-representation of Youth among Pedestrian Fatalities (in percentage points)</t>
  </si>
  <si>
    <t>Percent of Pedestrian Fatalities who are People of Color (Not White alone, Non-Hispanic)</t>
  </si>
  <si>
    <t>Averages of All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</si>
</sst>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Trebuchet MS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44" fontId="12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164" fontId="0" fillId="0" borderId="0" xfId="0" applyNumberFormat="1"/>
    <xf numFmtId="164" fontId="0" fillId="3" borderId="0" xfId="0" applyNumberFormat="1" applyFill="1"/>
    <xf numFmtId="165" fontId="0" fillId="0" borderId="0" xfId="1" applyNumberFormat="1" applyFont="1" applyFill="1"/>
    <xf numFmtId="0" fontId="6" fillId="0" borderId="0" xfId="0" applyFont="1"/>
    <xf numFmtId="0" fontId="5" fillId="3" borderId="0" xfId="0" applyFont="1" applyFill="1" applyAlignment="1">
      <alignment horizontal="center"/>
    </xf>
    <xf numFmtId="165" fontId="5" fillId="0" borderId="0" xfId="1" applyNumberFormat="1" applyFont="1"/>
    <xf numFmtId="165" fontId="6" fillId="0" borderId="0" xfId="1" applyNumberFormat="1" applyFont="1"/>
    <xf numFmtId="165" fontId="0" fillId="0" borderId="0" xfId="1" applyNumberFormat="1" applyFont="1"/>
    <xf numFmtId="0" fontId="0" fillId="3" borderId="0" xfId="0" applyFill="1"/>
    <xf numFmtId="0" fontId="0" fillId="0" borderId="0" xfId="0" applyFont="1"/>
    <xf numFmtId="0" fontId="6" fillId="3" borderId="0" xfId="0" applyFont="1" applyFill="1"/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164" fontId="3" fillId="3" borderId="0" xfId="0" applyNumberFormat="1" applyFont="1" applyFill="1" applyAlignment="1">
      <alignment wrapText="1"/>
    </xf>
    <xf numFmtId="165" fontId="3" fillId="0" borderId="0" xfId="1" applyNumberFormat="1" applyFont="1" applyFill="1" applyAlignment="1">
      <alignment wrapText="1"/>
    </xf>
    <xf numFmtId="165" fontId="3" fillId="3" borderId="0" xfId="1" applyNumberFormat="1" applyFont="1" applyFill="1" applyAlignment="1">
      <alignment wrapText="1"/>
    </xf>
    <xf numFmtId="0" fontId="3" fillId="5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165" fontId="7" fillId="0" borderId="0" xfId="1" applyNumberFormat="1" applyFont="1" applyAlignment="1">
      <alignment wrapText="1"/>
    </xf>
    <xf numFmtId="0" fontId="5" fillId="0" borderId="0" xfId="0" applyFont="1"/>
    <xf numFmtId="164" fontId="0" fillId="0" borderId="0" xfId="1" applyNumberFormat="1" applyFont="1"/>
    <xf numFmtId="165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165" fontId="0" fillId="3" borderId="0" xfId="1" applyNumberFormat="1" applyFont="1" applyFill="1"/>
    <xf numFmtId="0" fontId="0" fillId="5" borderId="0" xfId="0" applyFont="1" applyFill="1"/>
    <xf numFmtId="165" fontId="0" fillId="3" borderId="0" xfId="0" applyNumberFormat="1" applyFont="1" applyFill="1"/>
    <xf numFmtId="165" fontId="6" fillId="3" borderId="0" xfId="0" applyNumberFormat="1" applyFont="1" applyFill="1"/>
    <xf numFmtId="3" fontId="0" fillId="0" borderId="0" xfId="0" applyNumberFormat="1" applyFont="1"/>
    <xf numFmtId="165" fontId="6" fillId="3" borderId="0" xfId="1" applyNumberFormat="1" applyFont="1" applyFill="1"/>
    <xf numFmtId="0" fontId="0" fillId="3" borderId="0" xfId="0" applyFont="1" applyFill="1"/>
    <xf numFmtId="0" fontId="5" fillId="5" borderId="0" xfId="0" applyFont="1" applyFill="1"/>
    <xf numFmtId="0" fontId="5" fillId="3" borderId="0" xfId="0" applyFont="1" applyFill="1"/>
    <xf numFmtId="0" fontId="6" fillId="5" borderId="0" xfId="0" applyFont="1" applyFill="1"/>
    <xf numFmtId="0" fontId="0" fillId="5" borderId="0" xfId="0" applyFill="1"/>
    <xf numFmtId="165" fontId="3" fillId="0" borderId="0" xfId="1" applyNumberFormat="1" applyFont="1"/>
    <xf numFmtId="165" fontId="3" fillId="0" borderId="0" xfId="0" applyNumberFormat="1" applyFont="1" applyAlignment="1">
      <alignment wrapText="1"/>
    </xf>
    <xf numFmtId="165" fontId="6" fillId="0" borderId="0" xfId="0" applyNumberFormat="1" applyFont="1"/>
    <xf numFmtId="0" fontId="6" fillId="0" borderId="3" xfId="0" applyFont="1" applyBorder="1" applyAlignment="1"/>
    <xf numFmtId="0" fontId="6" fillId="0" borderId="5" xfId="0" applyFont="1" applyBorder="1" applyAlignment="1"/>
    <xf numFmtId="0" fontId="6" fillId="0" borderId="8" xfId="0" applyFont="1" applyBorder="1" applyAlignment="1"/>
    <xf numFmtId="0" fontId="6" fillId="0" borderId="0" xfId="0" applyFont="1" applyBorder="1" applyAlignment="1">
      <alignment wrapText="1"/>
    </xf>
    <xf numFmtId="0" fontId="3" fillId="6" borderId="0" xfId="0" applyFont="1" applyFill="1"/>
    <xf numFmtId="165" fontId="6" fillId="6" borderId="0" xfId="1" applyNumberFormat="1" applyFont="1" applyFill="1"/>
    <xf numFmtId="164" fontId="6" fillId="0" borderId="0" xfId="1" applyNumberFormat="1" applyFont="1"/>
    <xf numFmtId="0" fontId="0" fillId="7" borderId="0" xfId="0" applyFill="1"/>
    <xf numFmtId="164" fontId="6" fillId="0" borderId="0" xfId="0" applyNumberFormat="1" applyFont="1"/>
    <xf numFmtId="0" fontId="0" fillId="0" borderId="0" xfId="0" applyFill="1"/>
    <xf numFmtId="165" fontId="2" fillId="0" borderId="0" xfId="1" applyNumberFormat="1" applyFont="1"/>
    <xf numFmtId="0" fontId="3" fillId="0" borderId="0" xfId="0" applyFont="1" applyFill="1"/>
    <xf numFmtId="165" fontId="0" fillId="0" borderId="0" xfId="0" applyNumberFormat="1"/>
    <xf numFmtId="164" fontId="10" fillId="8" borderId="9" xfId="0" applyNumberFormat="1" applyFont="1" applyFill="1" applyBorder="1" applyAlignment="1">
      <alignment wrapText="1"/>
    </xf>
    <xf numFmtId="165" fontId="10" fillId="8" borderId="9" xfId="0" applyNumberFormat="1" applyFont="1" applyFill="1" applyBorder="1" applyAlignment="1">
      <alignment wrapText="1"/>
    </xf>
    <xf numFmtId="0" fontId="10" fillId="8" borderId="9" xfId="0" applyFont="1" applyFill="1" applyBorder="1" applyAlignment="1">
      <alignment wrapText="1"/>
    </xf>
    <xf numFmtId="0" fontId="0" fillId="0" borderId="0" xfId="0" applyAlignment="1">
      <alignment wrapText="1"/>
    </xf>
    <xf numFmtId="9" fontId="0" fillId="0" borderId="0" xfId="1" applyFont="1" applyAlignment="1">
      <alignment wrapText="1"/>
    </xf>
    <xf numFmtId="0" fontId="0" fillId="9" borderId="0" xfId="0" applyFill="1"/>
    <xf numFmtId="0" fontId="1" fillId="0" borderId="0" xfId="0" applyFont="1"/>
    <xf numFmtId="0" fontId="1" fillId="0" borderId="0" xfId="0" applyFont="1" applyAlignment="1">
      <alignment wrapText="1"/>
    </xf>
    <xf numFmtId="9" fontId="0" fillId="0" borderId="0" xfId="1" applyFont="1"/>
    <xf numFmtId="9" fontId="6" fillId="0" borderId="0" xfId="1" applyFont="1"/>
    <xf numFmtId="9" fontId="6" fillId="0" borderId="2" xfId="1" applyFont="1" applyBorder="1" applyAlignment="1"/>
    <xf numFmtId="9" fontId="6" fillId="0" borderId="0" xfId="1" applyFont="1" applyBorder="1" applyAlignment="1"/>
    <xf numFmtId="9" fontId="6" fillId="0" borderId="7" xfId="1" applyFont="1" applyBorder="1" applyAlignment="1"/>
    <xf numFmtId="9" fontId="6" fillId="0" borderId="0" xfId="1" applyFont="1" applyBorder="1" applyAlignment="1">
      <alignment wrapText="1"/>
    </xf>
    <xf numFmtId="0" fontId="12" fillId="0" borderId="0" xfId="3" applyNumberFormat="1" applyFill="1" applyBorder="1" applyAlignment="1">
      <alignment horizontal="center" vertical="top" wrapText="1"/>
    </xf>
    <xf numFmtId="0" fontId="13" fillId="10" borderId="0" xfId="0" applyFont="1" applyFill="1" applyAlignment="1">
      <alignment vertical="center"/>
    </xf>
    <xf numFmtId="0" fontId="11" fillId="10" borderId="0" xfId="2" applyFill="1" applyAlignment="1" applyProtection="1">
      <alignment vertical="center"/>
    </xf>
    <xf numFmtId="0" fontId="11" fillId="10" borderId="10" xfId="2" applyFill="1" applyBorder="1" applyAlignment="1" applyProtection="1">
      <alignment vertical="center"/>
    </xf>
    <xf numFmtId="0" fontId="14" fillId="0" borderId="0" xfId="0" applyFont="1"/>
    <xf numFmtId="165" fontId="1" fillId="0" borderId="0" xfId="1" applyNumberFormat="1" applyFont="1"/>
    <xf numFmtId="0" fontId="12" fillId="3" borderId="0" xfId="3" applyNumberForma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9" fontId="0" fillId="0" borderId="11" xfId="1" applyFont="1" applyBorder="1" applyAlignment="1">
      <alignment wrapText="1"/>
    </xf>
    <xf numFmtId="9" fontId="0" fillId="0" borderId="11" xfId="1" applyFont="1" applyBorder="1"/>
    <xf numFmtId="9" fontId="0" fillId="12" borderId="11" xfId="1" applyFont="1" applyFill="1" applyBorder="1" applyAlignment="1">
      <alignment wrapText="1"/>
    </xf>
    <xf numFmtId="9" fontId="0" fillId="12" borderId="11" xfId="1" applyFont="1" applyFill="1" applyBorder="1"/>
    <xf numFmtId="9" fontId="0" fillId="13" borderId="11" xfId="1" applyFont="1" applyFill="1" applyBorder="1"/>
    <xf numFmtId="9" fontId="0" fillId="13" borderId="11" xfId="1" applyFont="1" applyFill="1" applyBorder="1" applyAlignment="1">
      <alignment wrapText="1"/>
    </xf>
    <xf numFmtId="164" fontId="0" fillId="0" borderId="11" xfId="0" applyNumberFormat="1" applyBorder="1"/>
    <xf numFmtId="164" fontId="0" fillId="13" borderId="11" xfId="0" applyNumberFormat="1" applyFill="1" applyBorder="1"/>
    <xf numFmtId="164" fontId="0" fillId="12" borderId="11" xfId="0" applyNumberFormat="1" applyFill="1" applyBorder="1"/>
    <xf numFmtId="9" fontId="0" fillId="0" borderId="11" xfId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9" fontId="0" fillId="7" borderId="11" xfId="1" applyFont="1" applyFill="1" applyBorder="1" applyAlignment="1">
      <alignment horizontal="center"/>
    </xf>
    <xf numFmtId="9" fontId="0" fillId="14" borderId="11" xfId="1" applyFont="1" applyFill="1" applyBorder="1" applyAlignment="1">
      <alignment horizontal="center"/>
    </xf>
    <xf numFmtId="164" fontId="0" fillId="14" borderId="11" xfId="0" applyNumberFormat="1" applyFill="1" applyBorder="1" applyAlignment="1">
      <alignment horizontal="center"/>
    </xf>
    <xf numFmtId="164" fontId="0" fillId="7" borderId="11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15" borderId="11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9" fontId="0" fillId="2" borderId="11" xfId="1" applyFont="1" applyFill="1" applyBorder="1" applyAlignment="1">
      <alignment horizontal="center"/>
    </xf>
    <xf numFmtId="9" fontId="0" fillId="15" borderId="11" xfId="1" applyFont="1" applyFill="1" applyBorder="1" applyAlignment="1">
      <alignment horizontal="center"/>
    </xf>
    <xf numFmtId="164" fontId="0" fillId="15" borderId="12" xfId="0" applyNumberFormat="1" applyFill="1" applyBorder="1" applyAlignment="1">
      <alignment horizontal="center"/>
    </xf>
    <xf numFmtId="164" fontId="0" fillId="14" borderId="12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7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7" fillId="0" borderId="0" xfId="0" applyFont="1" applyFill="1"/>
    <xf numFmtId="164" fontId="0" fillId="0" borderId="1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12" xfId="0" applyFont="1" applyFill="1" applyBorder="1" applyAlignment="1">
      <alignment horizontal="center" vertical="center" wrapText="1"/>
    </xf>
    <xf numFmtId="164" fontId="0" fillId="7" borderId="12" xfId="0" applyNumberForma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 wrapText="1"/>
    </xf>
    <xf numFmtId="9" fontId="0" fillId="0" borderId="13" xfId="1" applyFont="1" applyBorder="1" applyAlignment="1">
      <alignment horizontal="center" wrapText="1"/>
    </xf>
    <xf numFmtId="9" fontId="0" fillId="2" borderId="13" xfId="1" applyFont="1" applyFill="1" applyBorder="1" applyAlignment="1">
      <alignment horizontal="center" wrapText="1"/>
    </xf>
    <xf numFmtId="9" fontId="0" fillId="15" borderId="13" xfId="1" applyFont="1" applyFill="1" applyBorder="1" applyAlignment="1">
      <alignment horizontal="center" wrapText="1"/>
    </xf>
    <xf numFmtId="9" fontId="0" fillId="7" borderId="13" xfId="1" applyFont="1" applyFill="1" applyBorder="1" applyAlignment="1">
      <alignment horizontal="center" wrapText="1"/>
    </xf>
    <xf numFmtId="9" fontId="0" fillId="14" borderId="13" xfId="1" applyFont="1" applyFill="1" applyBorder="1" applyAlignment="1">
      <alignment horizontal="center" wrapText="1"/>
    </xf>
    <xf numFmtId="9" fontId="0" fillId="0" borderId="13" xfId="1" applyFont="1" applyBorder="1" applyAlignment="1">
      <alignment horizontal="center"/>
    </xf>
    <xf numFmtId="9" fontId="0" fillId="7" borderId="13" xfId="1" applyFont="1" applyFill="1" applyBorder="1" applyAlignment="1">
      <alignment horizontal="center"/>
    </xf>
    <xf numFmtId="9" fontId="0" fillId="2" borderId="13" xfId="1" applyFont="1" applyFill="1" applyBorder="1" applyAlignment="1">
      <alignment horizontal="center"/>
    </xf>
    <xf numFmtId="9" fontId="0" fillId="15" borderId="13" xfId="1" applyFont="1" applyFill="1" applyBorder="1" applyAlignment="1">
      <alignment horizontal="center"/>
    </xf>
    <xf numFmtId="9" fontId="17" fillId="14" borderId="13" xfId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0" fillId="0" borderId="16" xfId="0" applyNumberFormat="1" applyFill="1" applyBorder="1" applyAlignment="1"/>
    <xf numFmtId="0" fontId="0" fillId="0" borderId="11" xfId="0" applyBorder="1" applyAlignment="1">
      <alignment vertical="center" wrapText="1"/>
    </xf>
    <xf numFmtId="9" fontId="0" fillId="0" borderId="11" xfId="1" applyFont="1" applyBorder="1" applyAlignment="1">
      <alignment horizontal="center" vertical="center"/>
    </xf>
    <xf numFmtId="164" fontId="0" fillId="14" borderId="12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9" fontId="0" fillId="14" borderId="13" xfId="1" applyFont="1" applyFill="1" applyBorder="1" applyAlignment="1">
      <alignment horizontal="center" vertical="center" wrapText="1"/>
    </xf>
    <xf numFmtId="164" fontId="0" fillId="0" borderId="12" xfId="0" applyNumberFormat="1" applyFill="1" applyBorder="1" applyAlignment="1">
      <alignment horizontal="center" vertical="center"/>
    </xf>
    <xf numFmtId="9" fontId="0" fillId="0" borderId="11" xfId="1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9" fontId="0" fillId="0" borderId="13" xfId="1" applyFont="1" applyBorder="1" applyAlignment="1">
      <alignment horizontal="center" vertical="center" wrapText="1"/>
    </xf>
    <xf numFmtId="9" fontId="0" fillId="0" borderId="13" xfId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65" fontId="16" fillId="0" borderId="12" xfId="1" applyNumberFormat="1" applyFont="1" applyBorder="1" applyAlignment="1">
      <alignment horizontal="center" wrapText="1"/>
    </xf>
    <xf numFmtId="165" fontId="16" fillId="0" borderId="13" xfId="1" applyNumberFormat="1" applyFont="1" applyBorder="1" applyAlignment="1">
      <alignment horizontal="center" wrapText="1"/>
    </xf>
    <xf numFmtId="165" fontId="16" fillId="0" borderId="14" xfId="1" applyNumberFormat="1" applyFont="1" applyBorder="1" applyAlignment="1">
      <alignment horizontal="center" wrapText="1"/>
    </xf>
  </cellXfs>
  <cellStyles count="5">
    <cellStyle name="Currency 3" xfId="4" xr:uid="{00000000-0005-0000-0000-000000000000}"/>
    <cellStyle name="Hyperlink" xfId="2" builtinId="8"/>
    <cellStyle name="Normal" xfId="0" builtinId="0"/>
    <cellStyle name="Normal 2" xfId="3" xr:uid="{00000000-0005-0000-0000-000003000000}"/>
    <cellStyle name="Percent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0.0%"/>
      <alignment horizontal="general" vertical="bottom" textRotation="0" wrapText="1" indent="0" justifyLastLine="0" shrinkToFit="0" readingOrder="0"/>
    </dxf>
    <dxf>
      <fill>
        <patternFill>
          <bgColor rgb="FFD883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0" displayName="Table50" ref="A2:G53" totalsRowShown="0" headerRowDxfId="8" dataDxfId="7">
  <autoFilter ref="A2:G53" xr:uid="{00000000-0009-0000-0100-000001000000}"/>
  <tableColumns count="7">
    <tableColumn id="1" xr3:uid="{00000000-0010-0000-0000-000001000000}" name="Geography" dataDxfId="6"/>
    <tableColumn id="2" xr3:uid="{00000000-0010-0000-0000-000002000000}" name="Annual Average 2012-2016 Youth % of population (under age 15)" dataDxfId="5"/>
    <tableColumn id="3" xr3:uid="{00000000-0010-0000-0000-000003000000}" name="Annual Average 2012-2016 Youth % of fatalities (under age 16)" dataDxfId="4"/>
    <tableColumn id="4" xr3:uid="{00000000-0010-0000-0000-000004000000}" name="Annual Average 2012-2016 Seniors % of population (age 65+)" dataDxfId="3"/>
    <tableColumn id="5" xr3:uid="{00000000-0010-0000-0000-000005000000}" name="Annual Average 2012-2016 Seniors % of fatalities (age 65+)" dataDxfId="2"/>
    <tableColumn id="6" xr3:uid="{00000000-0010-0000-0000-000006000000}" name="Annual average 2012-2016 POC or Hispanic/Latino % of population" dataDxfId="1"/>
    <tableColumn id="7" xr3:uid="{00000000-0010-0000-0000-000007000000}" name="Annual average 2012-2016 POC or Hispanic/Latino % of fataliti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PageContent$ctl00','')" TargetMode="External"/><Relationship Id="rId2" Type="http://schemas.openxmlformats.org/officeDocument/2006/relationships/hyperlink" Target="javascript:__doPostBack('ctl00$PageContent$ctl01','')" TargetMode="External"/><Relationship Id="rId1" Type="http://schemas.openxmlformats.org/officeDocument/2006/relationships/hyperlink" Target="javascript:__doPostBack('ctl00$PageContent$ctl00','')" TargetMode="External"/><Relationship Id="rId4" Type="http://schemas.openxmlformats.org/officeDocument/2006/relationships/hyperlink" Target="javascript:__doPostBack('ctl00$PageContent$ctl01',''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1000"/>
  <sheetViews>
    <sheetView topLeftCell="DB1" zoomScale="50" zoomScaleNormal="50" workbookViewId="0">
      <selection activeCell="DP20" sqref="DP20"/>
    </sheetView>
  </sheetViews>
  <sheetFormatPr defaultColWidth="11" defaultRowHeight="18.5" x14ac:dyDescent="0.45"/>
  <cols>
    <col min="1" max="1" width="20.5" style="1" bestFit="1" customWidth="1"/>
    <col min="2" max="6" width="13.58203125" hidden="1" customWidth="1"/>
    <col min="7" max="7" width="0" hidden="1" customWidth="1"/>
    <col min="8" max="10" width="15.08203125" hidden="1" customWidth="1"/>
    <col min="11" max="11" width="14.83203125" hidden="1" customWidth="1"/>
    <col min="12" max="12" width="14.83203125" style="2" hidden="1" customWidth="1"/>
    <col min="13" max="13" width="15.08203125" hidden="1" customWidth="1"/>
    <col min="14" max="14" width="15.33203125" hidden="1" customWidth="1"/>
    <col min="15" max="15" width="16.58203125" hidden="1" customWidth="1"/>
    <col min="16" max="16" width="14.33203125" hidden="1" customWidth="1"/>
    <col min="17" max="17" width="14.33203125" style="2" hidden="1" customWidth="1"/>
    <col min="18" max="18" width="14.83203125" hidden="1" customWidth="1"/>
    <col min="19" max="19" width="13.58203125" hidden="1" customWidth="1"/>
    <col min="20" max="21" width="14.83203125" hidden="1" customWidth="1"/>
    <col min="22" max="22" width="14.83203125" style="2" hidden="1" customWidth="1"/>
    <col min="23" max="23" width="14.83203125" hidden="1" customWidth="1"/>
    <col min="24" max="24" width="14.08203125" hidden="1" customWidth="1"/>
    <col min="25" max="26" width="14.83203125" hidden="1" customWidth="1"/>
    <col min="27" max="27" width="14.83203125" style="2" hidden="1" customWidth="1"/>
    <col min="28" max="30" width="15.08203125" hidden="1" customWidth="1"/>
    <col min="31" max="31" width="14.83203125" hidden="1" customWidth="1"/>
    <col min="32" max="32" width="14.5" style="2" hidden="1" customWidth="1"/>
    <col min="33" max="33" width="17.58203125" style="3" hidden="1" customWidth="1"/>
    <col min="34" max="34" width="15.83203125" style="4" customWidth="1"/>
    <col min="35" max="35" width="19" style="39" bestFit="1" customWidth="1"/>
    <col min="36" max="36" width="10.83203125" style="9"/>
    <col min="46" max="47" width="10.83203125" style="11"/>
    <col min="49" max="49" width="14.08203125" style="9" customWidth="1"/>
    <col min="51" max="51" width="14.5" style="9" customWidth="1"/>
    <col min="53" max="53" width="14.58203125" style="9" customWidth="1"/>
    <col min="55" max="55" width="14.5" style="9" customWidth="1"/>
    <col min="57" max="57" width="14.5" style="9" customWidth="1"/>
    <col min="58" max="58" width="16.83203125" style="28" customWidth="1"/>
    <col min="60" max="60" width="16.83203125" style="1" bestFit="1" customWidth="1"/>
    <col min="66" max="66" width="12.83203125" style="38" customWidth="1"/>
    <col min="67" max="71" width="12.83203125" customWidth="1"/>
    <col min="72" max="72" width="12.83203125" style="38" customWidth="1"/>
    <col min="73" max="77" width="12.83203125" customWidth="1"/>
    <col min="78" max="78" width="12.83203125" style="38" customWidth="1"/>
    <col min="84" max="84" width="12.83203125" style="38" customWidth="1"/>
    <col min="90" max="90" width="13.58203125" style="38" bestFit="1" customWidth="1"/>
    <col min="91" max="91" width="15" style="10" customWidth="1"/>
    <col min="92" max="92" width="10.83203125" style="9"/>
    <col min="94" max="94" width="10.83203125" style="9"/>
    <col min="96" max="96" width="10.83203125" style="9"/>
    <col min="98" max="98" width="10.83203125" style="9"/>
    <col min="100" max="100" width="10.83203125" style="9"/>
    <col min="102" max="102" width="10.83203125" style="9"/>
    <col min="103" max="103" width="15.33203125" style="10" customWidth="1"/>
    <col min="105" max="105" width="18.5" style="1" bestFit="1" customWidth="1"/>
    <col min="106" max="106" width="10.83203125" style="11"/>
    <col min="107" max="107" width="17.83203125" style="9" customWidth="1"/>
    <col min="108" max="108" width="10.83203125" style="11"/>
    <col min="109" max="109" width="17" style="9" customWidth="1"/>
    <col min="110" max="110" width="10.83203125" style="11"/>
    <col min="111" max="111" width="17.08203125" style="9" customWidth="1"/>
    <col min="112" max="112" width="10.83203125" style="11"/>
    <col min="113" max="113" width="17" style="9" customWidth="1"/>
    <col min="114" max="114" width="10.83203125" style="11"/>
    <col min="115" max="115" width="17.5" style="9" customWidth="1"/>
    <col min="116" max="116" width="18.33203125" style="10" customWidth="1"/>
    <col min="118" max="118" width="16.83203125" style="1" bestFit="1" customWidth="1"/>
    <col min="119" max="119" width="20.75" customWidth="1"/>
    <col min="120" max="120" width="12.58203125" style="9" customWidth="1"/>
    <col min="121" max="121" width="12.5" bestFit="1" customWidth="1"/>
    <col min="122" max="122" width="12.5" style="9" customWidth="1"/>
    <col min="123" max="123" width="12.5" bestFit="1" customWidth="1"/>
    <col min="124" max="124" width="12.5" style="9" customWidth="1"/>
    <col min="125" max="125" width="12.5" bestFit="1" customWidth="1"/>
    <col min="126" max="126" width="12.5" style="9" customWidth="1"/>
    <col min="127" max="127" width="12.5" bestFit="1" customWidth="1"/>
    <col min="128" max="128" width="14" style="9" bestFit="1" customWidth="1"/>
    <col min="129" max="129" width="16.83203125" style="10" customWidth="1"/>
  </cols>
  <sheetData>
    <row r="1" spans="1:130" ht="33.5" x14ac:dyDescent="0.75">
      <c r="B1" s="139" t="s">
        <v>0</v>
      </c>
      <c r="C1" s="139"/>
      <c r="D1" s="139"/>
      <c r="E1" s="139"/>
      <c r="F1" s="139"/>
      <c r="H1" s="138">
        <v>2012</v>
      </c>
      <c r="I1" s="138"/>
      <c r="J1" s="138"/>
      <c r="K1" s="138"/>
      <c r="L1" s="138"/>
      <c r="M1" s="138">
        <v>2013</v>
      </c>
      <c r="N1" s="138"/>
      <c r="O1" s="138"/>
      <c r="P1" s="138"/>
      <c r="Q1" s="138"/>
      <c r="R1" s="138">
        <v>2014</v>
      </c>
      <c r="S1" s="138"/>
      <c r="T1" s="138"/>
      <c r="U1" s="138"/>
      <c r="V1" s="138"/>
      <c r="W1" s="138">
        <v>2015</v>
      </c>
      <c r="X1" s="138"/>
      <c r="Y1" s="138"/>
      <c r="Z1" s="138"/>
      <c r="AA1" s="138"/>
      <c r="AB1" s="138">
        <v>2016</v>
      </c>
      <c r="AC1" s="138"/>
      <c r="AD1" s="138"/>
      <c r="AE1" s="138"/>
      <c r="AI1" s="140" t="s">
        <v>1</v>
      </c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5"/>
      <c r="BI1" s="138">
        <v>2012</v>
      </c>
      <c r="BJ1" s="138"/>
      <c r="BK1" s="138"/>
      <c r="BL1" s="138"/>
      <c r="BM1" s="138"/>
      <c r="BN1" s="138"/>
      <c r="BO1" s="138">
        <v>2013</v>
      </c>
      <c r="BP1" s="138"/>
      <c r="BQ1" s="138"/>
      <c r="BR1" s="138"/>
      <c r="BS1" s="138"/>
      <c r="BT1" s="138"/>
      <c r="BU1" s="138">
        <v>2014</v>
      </c>
      <c r="BV1" s="138"/>
      <c r="BW1" s="138"/>
      <c r="BX1" s="138"/>
      <c r="BY1" s="138"/>
      <c r="BZ1" s="138"/>
      <c r="CA1" s="138">
        <v>2015</v>
      </c>
      <c r="CB1" s="138"/>
      <c r="CC1" s="138"/>
      <c r="CD1" s="138"/>
      <c r="CE1" s="138"/>
      <c r="CF1" s="138"/>
      <c r="CG1" s="138">
        <v>2016</v>
      </c>
      <c r="CH1" s="138"/>
      <c r="CI1" s="138"/>
      <c r="CJ1" s="138"/>
      <c r="CK1" s="138"/>
      <c r="CL1" s="138"/>
      <c r="CM1" s="6"/>
      <c r="CN1" s="7"/>
      <c r="CO1" s="5"/>
      <c r="CP1" s="8"/>
      <c r="CQ1" s="5"/>
      <c r="CR1" s="8"/>
      <c r="CU1" s="5"/>
      <c r="CV1" s="8"/>
      <c r="CW1" s="5"/>
      <c r="DA1" s="1" t="s">
        <v>2</v>
      </c>
      <c r="DK1" s="8"/>
      <c r="DL1" s="12"/>
      <c r="DM1" s="5"/>
      <c r="DN1" s="13"/>
      <c r="DO1" s="13"/>
      <c r="DP1" s="14"/>
      <c r="DQ1" s="13"/>
      <c r="DR1" s="14"/>
      <c r="DS1" s="13"/>
      <c r="DT1" s="14"/>
      <c r="DU1" s="13"/>
      <c r="DV1" s="14"/>
      <c r="DW1" s="13"/>
      <c r="DX1" s="8"/>
      <c r="DY1" s="12"/>
      <c r="DZ1" s="5"/>
    </row>
    <row r="2" spans="1:130" ht="111" x14ac:dyDescent="0.45">
      <c r="A2" s="13" t="s">
        <v>3</v>
      </c>
      <c r="B2" s="13" t="s">
        <v>4</v>
      </c>
      <c r="C2" s="13" t="s">
        <v>5</v>
      </c>
      <c r="D2" s="13" t="s">
        <v>6</v>
      </c>
      <c r="E2" s="13" t="s">
        <v>7</v>
      </c>
      <c r="F2" s="13" t="s">
        <v>8</v>
      </c>
      <c r="G2" s="13"/>
      <c r="H2" s="13" t="s">
        <v>9</v>
      </c>
      <c r="I2" s="13" t="s">
        <v>10</v>
      </c>
      <c r="J2" s="13" t="s">
        <v>11</v>
      </c>
      <c r="K2" s="13" t="s">
        <v>12</v>
      </c>
      <c r="L2" s="15" t="s">
        <v>13</v>
      </c>
      <c r="M2" s="13" t="s">
        <v>14</v>
      </c>
      <c r="N2" s="13" t="s">
        <v>15</v>
      </c>
      <c r="O2" s="13" t="s">
        <v>16</v>
      </c>
      <c r="P2" s="13" t="s">
        <v>17</v>
      </c>
      <c r="Q2" s="15" t="s">
        <v>18</v>
      </c>
      <c r="R2" s="13" t="s">
        <v>19</v>
      </c>
      <c r="S2" s="13" t="s">
        <v>20</v>
      </c>
      <c r="T2" s="13" t="s">
        <v>21</v>
      </c>
      <c r="U2" s="13" t="s">
        <v>22</v>
      </c>
      <c r="V2" s="15" t="s">
        <v>23</v>
      </c>
      <c r="W2" s="13" t="s">
        <v>24</v>
      </c>
      <c r="X2" s="13" t="s">
        <v>25</v>
      </c>
      <c r="Y2" s="13" t="s">
        <v>26</v>
      </c>
      <c r="Z2" s="13" t="s">
        <v>27</v>
      </c>
      <c r="AA2" s="15" t="s">
        <v>28</v>
      </c>
      <c r="AB2" s="13" t="s">
        <v>29</v>
      </c>
      <c r="AC2" s="13" t="s">
        <v>30</v>
      </c>
      <c r="AD2" s="13" t="s">
        <v>31</v>
      </c>
      <c r="AE2" s="13" t="s">
        <v>32</v>
      </c>
      <c r="AF2" s="15" t="s">
        <v>33</v>
      </c>
      <c r="AG2" s="16" t="s">
        <v>34</v>
      </c>
      <c r="AH2" s="17"/>
      <c r="AI2" s="13" t="s">
        <v>35</v>
      </c>
      <c r="AJ2" s="13" t="s">
        <v>36</v>
      </c>
      <c r="AK2" s="13" t="s">
        <v>37</v>
      </c>
      <c r="AL2" s="13" t="s">
        <v>38</v>
      </c>
      <c r="AM2" s="13" t="s">
        <v>39</v>
      </c>
      <c r="AN2" s="13" t="s">
        <v>40</v>
      </c>
      <c r="AO2" s="13"/>
      <c r="AP2" s="13" t="s">
        <v>41</v>
      </c>
      <c r="AQ2" s="13" t="s">
        <v>42</v>
      </c>
      <c r="AR2" s="13" t="s">
        <v>43</v>
      </c>
      <c r="AS2" s="13" t="s">
        <v>44</v>
      </c>
      <c r="AT2" s="13" t="s">
        <v>45</v>
      </c>
      <c r="AU2" s="13"/>
      <c r="AV2" s="13" t="s">
        <v>46</v>
      </c>
      <c r="AW2" s="14" t="s">
        <v>47</v>
      </c>
      <c r="AX2" s="13" t="s">
        <v>48</v>
      </c>
      <c r="AY2" s="14" t="s">
        <v>49</v>
      </c>
      <c r="AZ2" s="13" t="s">
        <v>50</v>
      </c>
      <c r="BA2" s="14" t="s">
        <v>51</v>
      </c>
      <c r="BB2" s="13" t="s">
        <v>52</v>
      </c>
      <c r="BC2" s="14" t="s">
        <v>53</v>
      </c>
      <c r="BD2" s="13" t="s">
        <v>54</v>
      </c>
      <c r="BE2" s="14" t="s">
        <v>55</v>
      </c>
      <c r="BF2" s="18" t="s">
        <v>56</v>
      </c>
      <c r="BG2" s="13"/>
      <c r="BH2" s="13" t="s">
        <v>3</v>
      </c>
      <c r="BI2" s="13" t="s">
        <v>57</v>
      </c>
      <c r="BJ2" s="13" t="s">
        <v>58</v>
      </c>
      <c r="BK2" s="13" t="s">
        <v>59</v>
      </c>
      <c r="BL2" s="13" t="s">
        <v>60</v>
      </c>
      <c r="BM2" s="13" t="s">
        <v>61</v>
      </c>
      <c r="BN2" s="19" t="s">
        <v>62</v>
      </c>
      <c r="BO2" s="13" t="s">
        <v>63</v>
      </c>
      <c r="BP2" s="13" t="s">
        <v>64</v>
      </c>
      <c r="BQ2" s="13" t="s">
        <v>65</v>
      </c>
      <c r="BR2" s="13" t="s">
        <v>66</v>
      </c>
      <c r="BS2" s="13" t="s">
        <v>67</v>
      </c>
      <c r="BT2" s="19" t="s">
        <v>68</v>
      </c>
      <c r="BU2" s="13" t="s">
        <v>69</v>
      </c>
      <c r="BV2" s="13" t="s">
        <v>70</v>
      </c>
      <c r="BW2" s="13" t="s">
        <v>71</v>
      </c>
      <c r="BX2" s="13" t="s">
        <v>72</v>
      </c>
      <c r="BY2" s="13" t="s">
        <v>73</v>
      </c>
      <c r="BZ2" s="19" t="s">
        <v>74</v>
      </c>
      <c r="CA2" s="13" t="s">
        <v>75</v>
      </c>
      <c r="CB2" s="13" t="s">
        <v>76</v>
      </c>
      <c r="CC2" s="13" t="s">
        <v>77</v>
      </c>
      <c r="CD2" s="13" t="s">
        <v>78</v>
      </c>
      <c r="CE2" s="13" t="s">
        <v>79</v>
      </c>
      <c r="CF2" s="19" t="s">
        <v>80</v>
      </c>
      <c r="CG2" s="13" t="s">
        <v>81</v>
      </c>
      <c r="CH2" s="13" t="s">
        <v>82</v>
      </c>
      <c r="CI2" s="13" t="s">
        <v>83</v>
      </c>
      <c r="CJ2" s="13" t="s">
        <v>84</v>
      </c>
      <c r="CK2" s="13" t="s">
        <v>85</v>
      </c>
      <c r="CL2" s="19" t="s">
        <v>86</v>
      </c>
      <c r="CM2" s="20" t="s">
        <v>87</v>
      </c>
      <c r="CN2" s="21"/>
      <c r="CO2" s="13" t="s">
        <v>88</v>
      </c>
      <c r="CP2" s="14" t="s">
        <v>89</v>
      </c>
      <c r="CQ2" s="13" t="s">
        <v>90</v>
      </c>
      <c r="CR2" s="14" t="s">
        <v>91</v>
      </c>
      <c r="CS2" s="13" t="s">
        <v>92</v>
      </c>
      <c r="CT2" s="14" t="s">
        <v>93</v>
      </c>
      <c r="CU2" s="13" t="s">
        <v>94</v>
      </c>
      <c r="CV2" s="14" t="s">
        <v>95</v>
      </c>
      <c r="CW2" s="13" t="s">
        <v>96</v>
      </c>
      <c r="CX2" s="14" t="s">
        <v>97</v>
      </c>
      <c r="CY2" s="18" t="s">
        <v>98</v>
      </c>
      <c r="CZ2" s="13"/>
      <c r="DA2" s="13" t="s">
        <v>3</v>
      </c>
      <c r="DB2" s="13" t="s">
        <v>99</v>
      </c>
      <c r="DC2" s="14" t="s">
        <v>100</v>
      </c>
      <c r="DD2" s="13" t="s">
        <v>101</v>
      </c>
      <c r="DE2" s="14" t="s">
        <v>102</v>
      </c>
      <c r="DF2" s="13" t="s">
        <v>103</v>
      </c>
      <c r="DG2" s="14" t="s">
        <v>104</v>
      </c>
      <c r="DH2" s="13" t="s">
        <v>105</v>
      </c>
      <c r="DI2" s="14" t="s">
        <v>106</v>
      </c>
      <c r="DJ2" s="13" t="s">
        <v>107</v>
      </c>
      <c r="DK2" s="14" t="s">
        <v>108</v>
      </c>
      <c r="DL2" s="18" t="s">
        <v>109</v>
      </c>
      <c r="DM2" s="13"/>
      <c r="DN2" s="13" t="s">
        <v>35</v>
      </c>
      <c r="DO2" s="13" t="s">
        <v>110</v>
      </c>
      <c r="DP2" s="14" t="s">
        <v>111</v>
      </c>
      <c r="DQ2" s="13" t="s">
        <v>112</v>
      </c>
      <c r="DR2" s="14" t="s">
        <v>113</v>
      </c>
      <c r="DS2" s="13" t="s">
        <v>114</v>
      </c>
      <c r="DT2" s="14" t="s">
        <v>115</v>
      </c>
      <c r="DU2" s="13" t="s">
        <v>116</v>
      </c>
      <c r="DV2" s="14" t="s">
        <v>117</v>
      </c>
      <c r="DW2" s="13" t="s">
        <v>118</v>
      </c>
      <c r="DX2" s="14" t="s">
        <v>119</v>
      </c>
      <c r="DY2" s="18" t="s">
        <v>120</v>
      </c>
      <c r="DZ2" s="13"/>
    </row>
    <row r="3" spans="1:130" x14ac:dyDescent="0.45">
      <c r="A3" s="1" t="s">
        <v>121</v>
      </c>
      <c r="B3" s="11">
        <v>4777326</v>
      </c>
      <c r="C3" s="11">
        <v>4799277</v>
      </c>
      <c r="D3" s="11">
        <v>4817678</v>
      </c>
      <c r="E3" s="11">
        <v>4830620</v>
      </c>
      <c r="F3" s="11">
        <v>4863300</v>
      </c>
      <c r="H3" s="22">
        <v>6.4</v>
      </c>
      <c r="I3" s="22">
        <v>6.5</v>
      </c>
      <c r="J3" s="22">
        <v>6.7</v>
      </c>
      <c r="K3">
        <f>SUM(H3:J3)</f>
        <v>19.600000000000001</v>
      </c>
      <c r="L3" s="23">
        <f>SUM(H3:K3)</f>
        <v>39.200000000000003</v>
      </c>
      <c r="M3" s="22">
        <v>6.3</v>
      </c>
      <c r="N3" s="22">
        <v>6.4</v>
      </c>
      <c r="O3" s="22">
        <v>6.7</v>
      </c>
      <c r="P3">
        <f>SUM(M3:O3)</f>
        <v>19.399999999999999</v>
      </c>
      <c r="Q3" s="2">
        <f>SUM(M3:P3)</f>
        <v>38.799999999999997</v>
      </c>
      <c r="R3" s="22">
        <v>6.2</v>
      </c>
      <c r="S3" s="22">
        <v>6.3</v>
      </c>
      <c r="T3" s="22">
        <v>6.7</v>
      </c>
      <c r="U3">
        <f>SUM(R3:T3)</f>
        <v>19.2</v>
      </c>
      <c r="V3" s="2">
        <f>SUM(R3:U3)</f>
        <v>38.4</v>
      </c>
      <c r="W3" s="22">
        <v>6.1</v>
      </c>
      <c r="X3" s="22">
        <v>6.3</v>
      </c>
      <c r="Y3" s="22">
        <v>6.6</v>
      </c>
      <c r="Z3">
        <f>SUM(W3:Y3)</f>
        <v>19</v>
      </c>
      <c r="AA3" s="2">
        <f>SUM(W3:Z3)</f>
        <v>38</v>
      </c>
      <c r="AB3" s="22">
        <v>5.9</v>
      </c>
      <c r="AC3" s="22">
        <v>6.4</v>
      </c>
      <c r="AD3" s="22">
        <v>6.2</v>
      </c>
      <c r="AE3">
        <f>SUM(AB3:AD3)</f>
        <v>18.5</v>
      </c>
      <c r="AF3" s="2">
        <f>SUM(AB3:AE3)</f>
        <v>37</v>
      </c>
      <c r="AG3" s="24">
        <v>0.38280000000000003</v>
      </c>
      <c r="AI3" s="25" t="s">
        <v>121</v>
      </c>
      <c r="AJ3" s="11">
        <v>865</v>
      </c>
      <c r="AK3" s="11">
        <v>852</v>
      </c>
      <c r="AL3" s="26">
        <v>820</v>
      </c>
      <c r="AM3" s="26">
        <v>849</v>
      </c>
      <c r="AN3" s="11">
        <v>1038</v>
      </c>
      <c r="AO3" s="11"/>
      <c r="AP3" s="27">
        <v>77</v>
      </c>
      <c r="AQ3" s="27">
        <v>59</v>
      </c>
      <c r="AR3" s="5">
        <v>96</v>
      </c>
      <c r="AS3" s="5">
        <v>98</v>
      </c>
      <c r="AT3" s="11">
        <v>111</v>
      </c>
      <c r="AV3" s="27">
        <v>8</v>
      </c>
      <c r="AW3" s="9">
        <f>AV3/AP3</f>
        <v>0.1038961038961039</v>
      </c>
      <c r="AX3" s="27">
        <v>3</v>
      </c>
      <c r="AY3" s="9">
        <f>AX3/AQ3</f>
        <v>5.0847457627118647E-2</v>
      </c>
      <c r="AZ3" s="5">
        <v>6</v>
      </c>
      <c r="BA3" s="9">
        <f>AZ3/AR3</f>
        <v>6.25E-2</v>
      </c>
      <c r="BB3" s="5">
        <v>5</v>
      </c>
      <c r="BC3" s="9">
        <f>BB3/AS3</f>
        <v>5.1020408163265307E-2</v>
      </c>
      <c r="BD3" s="11">
        <v>47</v>
      </c>
      <c r="BE3" s="9">
        <f>BD3/AT3</f>
        <v>0.42342342342342343</v>
      </c>
      <c r="BF3" s="28">
        <f>AVERAGE(AW3,AY3,BA3,BC3,BE3)</f>
        <v>0.13833747862198226</v>
      </c>
      <c r="BG3" s="11"/>
      <c r="BH3" s="1" t="s">
        <v>121</v>
      </c>
      <c r="BI3" s="11">
        <v>4.5</v>
      </c>
      <c r="BJ3" s="11">
        <v>3.4</v>
      </c>
      <c r="BK3" s="11">
        <v>2.6</v>
      </c>
      <c r="BL3" s="11">
        <v>1.9</v>
      </c>
      <c r="BM3" s="11">
        <v>1.6</v>
      </c>
      <c r="BN3" s="29">
        <f>SUM(BI3:BM3)</f>
        <v>14</v>
      </c>
      <c r="BO3" s="11">
        <v>4.5999999999999996</v>
      </c>
      <c r="BP3" s="11">
        <v>3.4</v>
      </c>
      <c r="BQ3" s="11">
        <v>2.6</v>
      </c>
      <c r="BR3" s="11">
        <v>1.8</v>
      </c>
      <c r="BS3" s="11">
        <v>1.6</v>
      </c>
      <c r="BT3" s="29">
        <f>SUM(BO3:BS3)</f>
        <v>14</v>
      </c>
      <c r="BU3" s="11">
        <v>4.8</v>
      </c>
      <c r="BV3" s="11">
        <v>3.5</v>
      </c>
      <c r="BW3" s="11">
        <v>2.7</v>
      </c>
      <c r="BX3" s="11">
        <v>1.9</v>
      </c>
      <c r="BY3" s="11">
        <v>1.7</v>
      </c>
      <c r="BZ3" s="29">
        <f>SUM(BU3:BY3)</f>
        <v>14.6</v>
      </c>
      <c r="CA3" s="11">
        <v>5</v>
      </c>
      <c r="CB3" s="11">
        <v>3.6</v>
      </c>
      <c r="CC3" s="11">
        <v>2.7</v>
      </c>
      <c r="CD3" s="11">
        <v>1.9</v>
      </c>
      <c r="CE3" s="11">
        <v>1.7</v>
      </c>
      <c r="CF3" s="29">
        <f>SUM(CA3:CE3)</f>
        <v>14.9</v>
      </c>
      <c r="CG3" s="11">
        <v>5.5</v>
      </c>
      <c r="CH3" s="11">
        <v>4</v>
      </c>
      <c r="CI3" s="11">
        <v>2.8</v>
      </c>
      <c r="CJ3" s="11">
        <v>2</v>
      </c>
      <c r="CK3" s="11">
        <v>1.8</v>
      </c>
      <c r="CL3" s="29">
        <f>SUM(CG3:CK3)</f>
        <v>16.100000000000001</v>
      </c>
      <c r="CM3" s="30">
        <v>0.1472</v>
      </c>
      <c r="CN3" s="7"/>
      <c r="CO3" s="27">
        <v>12</v>
      </c>
      <c r="CP3" s="9">
        <f>CO3/AP3</f>
        <v>0.15584415584415584</v>
      </c>
      <c r="CQ3" s="27">
        <v>3</v>
      </c>
      <c r="CR3" s="9">
        <f>CQ3/AQ3</f>
        <v>5.0847457627118647E-2</v>
      </c>
      <c r="CS3" s="5">
        <v>11</v>
      </c>
      <c r="CT3" s="9">
        <f>CS3/AR3</f>
        <v>0.11458333333333333</v>
      </c>
      <c r="CU3" s="5">
        <v>11</v>
      </c>
      <c r="CV3" s="9">
        <f>CU3/AS3</f>
        <v>0.11224489795918367</v>
      </c>
      <c r="CW3" s="5">
        <v>20</v>
      </c>
      <c r="CX3" s="9">
        <f>CW3/AT3</f>
        <v>0.18018018018018017</v>
      </c>
      <c r="CY3" s="24">
        <f>AVERAGE(CP3,CR3,CT3,CV3,CX3)</f>
        <v>0.12274000498879434</v>
      </c>
      <c r="DA3" s="1" t="s">
        <v>121</v>
      </c>
      <c r="DB3" s="11">
        <v>1456008</v>
      </c>
      <c r="DC3" s="9">
        <f>DB3/B3</f>
        <v>0.30477467939177688</v>
      </c>
      <c r="DD3" s="11">
        <v>1473089</v>
      </c>
      <c r="DE3" s="9">
        <f>DD3/C3</f>
        <v>0.30693977447019621</v>
      </c>
      <c r="DF3" s="11">
        <v>1489787</v>
      </c>
      <c r="DG3" s="9">
        <f>DF3/D3</f>
        <v>0.30923341078419936</v>
      </c>
      <c r="DH3" s="11">
        <v>1505156</v>
      </c>
      <c r="DI3" s="9">
        <f>DH3/E3</f>
        <v>0.31158650442386276</v>
      </c>
      <c r="DJ3" s="11">
        <v>1516127</v>
      </c>
      <c r="DK3" s="8">
        <f>DJ3/F3</f>
        <v>0.31174860691300144</v>
      </c>
      <c r="DL3" s="31">
        <f>AVERAGE(DC3,DE3,DG3,DI3,DK3)</f>
        <v>0.3088565951966073</v>
      </c>
      <c r="DM3" s="5"/>
      <c r="DN3" s="1" t="s">
        <v>121</v>
      </c>
      <c r="DO3" s="11">
        <v>39</v>
      </c>
      <c r="DP3" s="9">
        <f>DO3/AP3</f>
        <v>0.50649350649350644</v>
      </c>
      <c r="DQ3" s="11">
        <v>23</v>
      </c>
      <c r="DR3" s="9">
        <f>DQ3/AQ3</f>
        <v>0.38983050847457629</v>
      </c>
      <c r="DS3" s="11">
        <v>35</v>
      </c>
      <c r="DT3" s="9">
        <f>DS3/AR3</f>
        <v>0.36458333333333331</v>
      </c>
      <c r="DU3" s="11">
        <v>44</v>
      </c>
      <c r="DV3" s="9">
        <f>DU3/AS3</f>
        <v>0.44897959183673469</v>
      </c>
      <c r="DW3" s="11">
        <v>37</v>
      </c>
      <c r="DX3" s="9">
        <f>DW3/AT3</f>
        <v>0.33333333333333331</v>
      </c>
      <c r="DY3" s="30">
        <f>AVERAGE(DP3,DR3,DT3,DV3,DX3)</f>
        <v>0.40864405469429677</v>
      </c>
      <c r="DZ3" s="5"/>
    </row>
    <row r="4" spans="1:130" x14ac:dyDescent="0.45">
      <c r="A4" s="1" t="s">
        <v>122</v>
      </c>
      <c r="B4" s="11">
        <v>711139</v>
      </c>
      <c r="C4" s="11">
        <v>720316</v>
      </c>
      <c r="D4" s="11">
        <v>728300</v>
      </c>
      <c r="E4" s="11">
        <v>733375</v>
      </c>
      <c r="F4" s="11">
        <v>741894</v>
      </c>
      <c r="H4" s="22">
        <v>7.5</v>
      </c>
      <c r="I4" s="22">
        <v>7.1</v>
      </c>
      <c r="J4" s="22">
        <v>7.2</v>
      </c>
      <c r="K4">
        <f t="shared" ref="K4:K52" si="0">SUM(H4:J4)</f>
        <v>21.8</v>
      </c>
      <c r="L4" s="23">
        <f t="shared" ref="L4:L52" si="1">SUM(H4:K4)</f>
        <v>43.6</v>
      </c>
      <c r="M4" s="22">
        <v>7.5</v>
      </c>
      <c r="N4" s="22">
        <v>7</v>
      </c>
      <c r="O4" s="22">
        <v>7.2</v>
      </c>
      <c r="P4">
        <f t="shared" ref="P4:P52" si="2">SUM(M4:O4)</f>
        <v>21.7</v>
      </c>
      <c r="Q4" s="2">
        <f t="shared" ref="Q4:Q52" si="3">SUM(M4:P4)</f>
        <v>43.4</v>
      </c>
      <c r="R4" s="22">
        <v>7.5</v>
      </c>
      <c r="S4" s="22">
        <v>7</v>
      </c>
      <c r="T4" s="22">
        <v>7.1</v>
      </c>
      <c r="U4">
        <f t="shared" ref="U4:U52" si="4">SUM(R4:T4)</f>
        <v>21.6</v>
      </c>
      <c r="V4" s="2">
        <f t="shared" ref="V4:V52" si="5">SUM(R4:U4)</f>
        <v>43.2</v>
      </c>
      <c r="W4" s="22">
        <v>7.5</v>
      </c>
      <c r="X4" s="22">
        <v>7</v>
      </c>
      <c r="Y4" s="22">
        <v>7</v>
      </c>
      <c r="Z4">
        <f t="shared" ref="Z4:Z52" si="6">SUM(W4:Y4)</f>
        <v>21.5</v>
      </c>
      <c r="AA4" s="2">
        <f t="shared" ref="AA4:AA52" si="7">SUM(W4:Z4)</f>
        <v>43</v>
      </c>
      <c r="AB4" s="22">
        <v>7.1</v>
      </c>
      <c r="AC4" s="22">
        <v>7.2</v>
      </c>
      <c r="AD4" s="22">
        <v>6.9</v>
      </c>
      <c r="AE4">
        <f t="shared" ref="AE4:AE52" si="8">SUM(AB4:AD4)</f>
        <v>21.200000000000003</v>
      </c>
      <c r="AF4" s="2">
        <f t="shared" ref="AF4:AF52" si="9">SUM(AB4:AE4)</f>
        <v>42.400000000000006</v>
      </c>
      <c r="AG4" s="24">
        <v>0.43119999999999997</v>
      </c>
      <c r="AI4" s="25" t="s">
        <v>122</v>
      </c>
      <c r="AJ4" s="11">
        <v>59</v>
      </c>
      <c r="AK4" s="11">
        <v>51</v>
      </c>
      <c r="AL4" s="26">
        <v>73</v>
      </c>
      <c r="AM4" s="26">
        <v>65</v>
      </c>
      <c r="AN4" s="11">
        <v>84</v>
      </c>
      <c r="AO4" s="11"/>
      <c r="AP4" s="27">
        <v>8</v>
      </c>
      <c r="AQ4" s="27">
        <v>6</v>
      </c>
      <c r="AR4" s="5">
        <v>14</v>
      </c>
      <c r="AS4" s="5">
        <v>12</v>
      </c>
      <c r="AT4" s="11">
        <v>12</v>
      </c>
      <c r="AV4" s="27">
        <v>0</v>
      </c>
      <c r="AW4" s="9">
        <f t="shared" ref="AW4:AW52" si="10">AV4/AP4</f>
        <v>0</v>
      </c>
      <c r="AX4" s="27">
        <v>3</v>
      </c>
      <c r="AY4" s="9">
        <f t="shared" ref="AY4:AY52" si="11">AX4/AQ4</f>
        <v>0.5</v>
      </c>
      <c r="AZ4" s="5">
        <v>1</v>
      </c>
      <c r="BA4" s="9">
        <f t="shared" ref="BA4:BA52" si="12">AZ4/AR4</f>
        <v>7.1428571428571425E-2</v>
      </c>
      <c r="BB4" s="5">
        <v>0</v>
      </c>
      <c r="BC4" s="9">
        <f t="shared" ref="BC4:BC52" si="13">BB4/AS4</f>
        <v>0</v>
      </c>
      <c r="BD4" s="11">
        <v>4</v>
      </c>
      <c r="BE4" s="9">
        <f t="shared" ref="BE4:BE52" si="14">BD4/AT4</f>
        <v>0.33333333333333331</v>
      </c>
      <c r="BF4" s="28">
        <f t="shared" ref="BF4:BF52" si="15">AVERAGE(AW4,AY4,BA4,BC4,BE4)</f>
        <v>0.18095238095238092</v>
      </c>
      <c r="BG4" s="11"/>
      <c r="BH4" s="1" t="s">
        <v>122</v>
      </c>
      <c r="BI4" s="11">
        <v>3</v>
      </c>
      <c r="BJ4" s="11">
        <v>2.1</v>
      </c>
      <c r="BK4" s="11">
        <v>1.3</v>
      </c>
      <c r="BL4" s="11">
        <v>0.9</v>
      </c>
      <c r="BM4" s="11">
        <v>0.6</v>
      </c>
      <c r="BN4" s="29">
        <f t="shared" ref="BN4:BN52" si="16">SUM(BI4:BM4)</f>
        <v>7.8999999999999995</v>
      </c>
      <c r="BO4" s="11">
        <v>3.2</v>
      </c>
      <c r="BP4" s="11">
        <v>2.2000000000000002</v>
      </c>
      <c r="BQ4" s="11">
        <v>1.3</v>
      </c>
      <c r="BR4" s="11">
        <v>0.9</v>
      </c>
      <c r="BS4" s="11">
        <v>0.7</v>
      </c>
      <c r="BT4" s="29">
        <f t="shared" ref="BT4:BT52" si="17">SUM(BO4:BS4)</f>
        <v>8.3000000000000007</v>
      </c>
      <c r="BU4" s="11">
        <v>3.4</v>
      </c>
      <c r="BV4" s="11">
        <v>2.2999999999999998</v>
      </c>
      <c r="BW4" s="11">
        <v>1.3</v>
      </c>
      <c r="BX4" s="11">
        <v>0.9</v>
      </c>
      <c r="BY4" s="11">
        <v>0.7</v>
      </c>
      <c r="BZ4" s="29">
        <f t="shared" ref="BZ4:BZ52" si="18">SUM(BU4:BY4)</f>
        <v>8.6</v>
      </c>
      <c r="CA4" s="11">
        <v>3.6</v>
      </c>
      <c r="CB4" s="11">
        <v>2.2999999999999998</v>
      </c>
      <c r="CC4" s="11">
        <v>1.3</v>
      </c>
      <c r="CD4" s="11">
        <v>0.9</v>
      </c>
      <c r="CE4" s="11">
        <v>0.7</v>
      </c>
      <c r="CF4" s="29">
        <f t="shared" ref="CF4:CF52" si="19">SUM(CA4:CE4)</f>
        <v>8.7999999999999989</v>
      </c>
      <c r="CG4" s="11">
        <v>4.3</v>
      </c>
      <c r="CH4" s="11">
        <v>2.8</v>
      </c>
      <c r="CI4" s="11">
        <v>1.5</v>
      </c>
      <c r="CJ4" s="11">
        <v>0.8</v>
      </c>
      <c r="CK4" s="11">
        <v>0.9</v>
      </c>
      <c r="CL4" s="29">
        <f t="shared" ref="CL4:CL52" si="20">SUM(CG4:CK4)</f>
        <v>10.3</v>
      </c>
      <c r="CM4" s="30">
        <v>8.7799999999999975E-2</v>
      </c>
      <c r="CN4" s="7"/>
      <c r="CO4" s="27">
        <v>0</v>
      </c>
      <c r="CP4" s="9">
        <f t="shared" ref="CP4:CP52" si="21">CO4/AP4</f>
        <v>0</v>
      </c>
      <c r="CQ4" s="27">
        <v>0</v>
      </c>
      <c r="CR4" s="9">
        <f t="shared" ref="CR4:CR52" si="22">CQ4/AQ4</f>
        <v>0</v>
      </c>
      <c r="CS4" s="5">
        <v>2</v>
      </c>
      <c r="CT4" s="9">
        <f t="shared" ref="CT4:CT52" si="23">CS4/AR4</f>
        <v>0.14285714285714285</v>
      </c>
      <c r="CU4" s="5">
        <v>2</v>
      </c>
      <c r="CV4" s="9">
        <f t="shared" ref="CV4:CV52" si="24">CU4/AS4</f>
        <v>0.16666666666666666</v>
      </c>
      <c r="CW4" s="5">
        <v>4</v>
      </c>
      <c r="CX4" s="9">
        <f t="shared" ref="CX4:CX52" si="25">CW4/AT4</f>
        <v>0.33333333333333331</v>
      </c>
      <c r="CY4" s="24">
        <f t="shared" ref="CY4:CY52" si="26">AVERAGE(CP4,CR4,CT4,CV4,CX4)</f>
        <v>0.12857142857142856</v>
      </c>
      <c r="DA4" s="1" t="s">
        <v>122</v>
      </c>
      <c r="DB4" s="11">
        <v>233154</v>
      </c>
      <c r="DC4" s="9">
        <f t="shared" ref="DC4:DC52" si="27">DB4/B4</f>
        <v>0.32785995424241954</v>
      </c>
      <c r="DD4" s="11">
        <v>238678</v>
      </c>
      <c r="DE4" s="9">
        <f t="shared" ref="DE4:DE52" si="28">DD4/C4</f>
        <v>0.33135179560081962</v>
      </c>
      <c r="DF4" s="11">
        <v>244105</v>
      </c>
      <c r="DG4" s="9">
        <f t="shared" ref="DG4:DG52" si="29">DF4/D4</f>
        <v>0.33517094603872033</v>
      </c>
      <c r="DH4" s="11">
        <v>249125</v>
      </c>
      <c r="DI4" s="9">
        <f t="shared" ref="DI4:DI52" si="30">DH4/E4</f>
        <v>0.33969660814726438</v>
      </c>
      <c r="DJ4" s="11">
        <v>253337</v>
      </c>
      <c r="DK4" s="8">
        <f t="shared" ref="DK4:DK52" si="31">DJ4/F4</f>
        <v>0.34147331020334443</v>
      </c>
      <c r="DL4" s="31">
        <f t="shared" ref="DL4:DL52" si="32">AVERAGE(DC4,DE4,DG4,DI4,DK4)</f>
        <v>0.33511052284651366</v>
      </c>
      <c r="DM4" s="5"/>
      <c r="DN4" s="1" t="s">
        <v>122</v>
      </c>
      <c r="DO4" s="11">
        <v>4</v>
      </c>
      <c r="DP4" s="9">
        <f t="shared" ref="DP4:DP52" si="33">DO4/AP4</f>
        <v>0.5</v>
      </c>
      <c r="DQ4" s="11">
        <v>2</v>
      </c>
      <c r="DR4" s="9">
        <f t="shared" ref="DR4:DR52" si="34">DQ4/AQ4</f>
        <v>0.33333333333333331</v>
      </c>
      <c r="DS4" s="11">
        <v>11</v>
      </c>
      <c r="DT4" s="9">
        <f t="shared" ref="DT4:DT52" si="35">DS4/AR4</f>
        <v>0.7857142857142857</v>
      </c>
      <c r="DU4" s="11">
        <v>9</v>
      </c>
      <c r="DV4" s="9">
        <f t="shared" ref="DV4:DV52" si="36">DU4/AS4</f>
        <v>0.75</v>
      </c>
      <c r="DW4" s="11">
        <v>7</v>
      </c>
      <c r="DX4" s="9">
        <f t="shared" ref="DX4:DX52" si="37">DW4/AT4</f>
        <v>0.58333333333333337</v>
      </c>
      <c r="DY4" s="30">
        <f t="shared" ref="DY4:DY52" si="38">AVERAGE(DP4,DR4,DT4,DV4,DX4)</f>
        <v>0.59047619047619049</v>
      </c>
      <c r="DZ4" s="5"/>
    </row>
    <row r="5" spans="1:130" x14ac:dyDescent="0.45">
      <c r="A5" s="1" t="s">
        <v>123</v>
      </c>
      <c r="B5" s="11">
        <v>6410979</v>
      </c>
      <c r="C5" s="11">
        <v>6479703</v>
      </c>
      <c r="D5" s="11">
        <v>6561516</v>
      </c>
      <c r="E5" s="11">
        <v>6641928</v>
      </c>
      <c r="F5" s="11">
        <v>6931071</v>
      </c>
      <c r="H5" s="22">
        <v>7.1</v>
      </c>
      <c r="I5" s="22">
        <v>7</v>
      </c>
      <c r="J5" s="22">
        <v>7</v>
      </c>
      <c r="K5">
        <f t="shared" si="0"/>
        <v>21.1</v>
      </c>
      <c r="L5" s="23">
        <f t="shared" si="1"/>
        <v>42.2</v>
      </c>
      <c r="M5" s="22">
        <v>6.9</v>
      </c>
      <c r="N5" s="22">
        <v>7</v>
      </c>
      <c r="O5" s="22">
        <v>7</v>
      </c>
      <c r="P5">
        <f t="shared" si="2"/>
        <v>20.9</v>
      </c>
      <c r="Q5" s="2">
        <f t="shared" si="3"/>
        <v>41.8</v>
      </c>
      <c r="R5" s="22">
        <v>6.7</v>
      </c>
      <c r="S5" s="22">
        <v>6.9</v>
      </c>
      <c r="T5" s="22">
        <v>6.9</v>
      </c>
      <c r="U5">
        <f t="shared" si="4"/>
        <v>20.5</v>
      </c>
      <c r="V5" s="2">
        <f t="shared" si="5"/>
        <v>41</v>
      </c>
      <c r="W5" s="22">
        <v>6.5</v>
      </c>
      <c r="X5" s="22">
        <v>6.9</v>
      </c>
      <c r="Y5" s="22">
        <v>6.9</v>
      </c>
      <c r="Z5">
        <f t="shared" si="6"/>
        <v>20.3</v>
      </c>
      <c r="AA5" s="2">
        <f t="shared" si="7"/>
        <v>40.6</v>
      </c>
      <c r="AB5" s="22">
        <v>6.3</v>
      </c>
      <c r="AC5" s="22">
        <v>6.6</v>
      </c>
      <c r="AD5" s="22">
        <v>6.6</v>
      </c>
      <c r="AE5">
        <f t="shared" si="8"/>
        <v>19.5</v>
      </c>
      <c r="AF5" s="2">
        <f t="shared" si="9"/>
        <v>39</v>
      </c>
      <c r="AG5" s="24">
        <v>0.40920000000000001</v>
      </c>
      <c r="AI5" s="25" t="s">
        <v>123</v>
      </c>
      <c r="AJ5" s="11">
        <v>821</v>
      </c>
      <c r="AK5" s="11">
        <v>849</v>
      </c>
      <c r="AL5" s="26">
        <v>770</v>
      </c>
      <c r="AM5" s="26">
        <v>893</v>
      </c>
      <c r="AN5" s="11">
        <v>962</v>
      </c>
      <c r="AO5" s="11"/>
      <c r="AP5" s="27">
        <v>122</v>
      </c>
      <c r="AQ5" s="27">
        <v>151</v>
      </c>
      <c r="AR5" s="5">
        <v>142</v>
      </c>
      <c r="AS5" s="5">
        <v>155</v>
      </c>
      <c r="AT5" s="11">
        <v>190</v>
      </c>
      <c r="AV5" s="27">
        <v>10</v>
      </c>
      <c r="AW5" s="9">
        <f t="shared" si="10"/>
        <v>8.1967213114754092E-2</v>
      </c>
      <c r="AX5" s="27">
        <v>8</v>
      </c>
      <c r="AY5" s="9">
        <f t="shared" si="11"/>
        <v>5.2980132450331126E-2</v>
      </c>
      <c r="AZ5" s="5">
        <v>3</v>
      </c>
      <c r="BA5" s="9">
        <f t="shared" si="12"/>
        <v>2.1126760563380281E-2</v>
      </c>
      <c r="BB5" s="5">
        <v>4</v>
      </c>
      <c r="BC5" s="9">
        <f t="shared" si="13"/>
        <v>2.5806451612903226E-2</v>
      </c>
      <c r="BD5" s="11">
        <v>42</v>
      </c>
      <c r="BE5" s="9">
        <f t="shared" si="14"/>
        <v>0.22105263157894736</v>
      </c>
      <c r="BF5" s="28">
        <f t="shared" si="15"/>
        <v>8.0586637864063212E-2</v>
      </c>
      <c r="BG5" s="11"/>
      <c r="BH5" s="1" t="s">
        <v>123</v>
      </c>
      <c r="BI5" s="11">
        <v>4.4000000000000004</v>
      </c>
      <c r="BJ5" s="11">
        <v>3.5</v>
      </c>
      <c r="BK5" s="11">
        <v>2.6</v>
      </c>
      <c r="BL5" s="11">
        <v>1.9</v>
      </c>
      <c r="BM5" s="11">
        <v>1.6</v>
      </c>
      <c r="BN5" s="29">
        <f t="shared" si="16"/>
        <v>14</v>
      </c>
      <c r="BO5" s="11">
        <v>4.5999999999999996</v>
      </c>
      <c r="BP5" s="11">
        <v>3.6</v>
      </c>
      <c r="BQ5" s="11">
        <v>2.6</v>
      </c>
      <c r="BR5" s="11">
        <v>1.9</v>
      </c>
      <c r="BS5" s="11">
        <v>1.7</v>
      </c>
      <c r="BT5" s="29">
        <f t="shared" si="17"/>
        <v>14.399999999999999</v>
      </c>
      <c r="BU5" s="11">
        <v>4.8</v>
      </c>
      <c r="BV5" s="11">
        <v>3.7</v>
      </c>
      <c r="BW5" s="11">
        <v>2.7</v>
      </c>
      <c r="BX5" s="11">
        <v>1.9</v>
      </c>
      <c r="BY5" s="11">
        <v>1.7</v>
      </c>
      <c r="BZ5" s="29">
        <f t="shared" si="18"/>
        <v>14.799999999999999</v>
      </c>
      <c r="CA5" s="11">
        <v>5</v>
      </c>
      <c r="CB5" s="11">
        <v>3.9</v>
      </c>
      <c r="CC5" s="11">
        <v>2.8</v>
      </c>
      <c r="CD5" s="11">
        <v>1.9</v>
      </c>
      <c r="CE5" s="11">
        <v>1.8</v>
      </c>
      <c r="CF5" s="29">
        <f t="shared" si="19"/>
        <v>15.4</v>
      </c>
      <c r="CG5" s="11">
        <v>5.6</v>
      </c>
      <c r="CH5" s="11">
        <v>4.2</v>
      </c>
      <c r="CI5" s="11">
        <v>3.1</v>
      </c>
      <c r="CJ5" s="11">
        <v>2.1</v>
      </c>
      <c r="CK5" s="11">
        <v>1.8</v>
      </c>
      <c r="CL5" s="29">
        <f t="shared" si="20"/>
        <v>16.8</v>
      </c>
      <c r="CM5" s="30">
        <v>0.15079999999999999</v>
      </c>
      <c r="CN5" s="7"/>
      <c r="CO5" s="27">
        <v>21</v>
      </c>
      <c r="CP5" s="9">
        <f t="shared" si="21"/>
        <v>0.1721311475409836</v>
      </c>
      <c r="CQ5" s="27">
        <v>16</v>
      </c>
      <c r="CR5" s="9">
        <f t="shared" si="22"/>
        <v>0.10596026490066225</v>
      </c>
      <c r="CS5" s="5">
        <v>29</v>
      </c>
      <c r="CT5" s="9">
        <f t="shared" si="23"/>
        <v>0.20422535211267606</v>
      </c>
      <c r="CU5" s="5">
        <v>28</v>
      </c>
      <c r="CV5" s="9">
        <f t="shared" si="24"/>
        <v>0.18064516129032257</v>
      </c>
      <c r="CW5" s="5">
        <v>29</v>
      </c>
      <c r="CX5" s="9">
        <f t="shared" si="25"/>
        <v>0.15263157894736842</v>
      </c>
      <c r="CY5" s="24">
        <f t="shared" si="26"/>
        <v>0.16311870095840258</v>
      </c>
      <c r="DA5" s="1" t="s">
        <v>123</v>
      </c>
      <c r="DB5" s="11">
        <v>1325025</v>
      </c>
      <c r="DC5" s="9">
        <f t="shared" si="27"/>
        <v>0.20668060213580483</v>
      </c>
      <c r="DD5" s="11">
        <v>1347964</v>
      </c>
      <c r="DE5" s="9">
        <f t="shared" si="28"/>
        <v>0.20802867044986476</v>
      </c>
      <c r="DF5" s="11">
        <v>1387434</v>
      </c>
      <c r="DG5" s="9">
        <f t="shared" si="29"/>
        <v>0.21145021973580497</v>
      </c>
      <c r="DH5" s="11">
        <v>1431593</v>
      </c>
      <c r="DI5" s="9">
        <f t="shared" si="30"/>
        <v>0.21553877127243776</v>
      </c>
      <c r="DJ5" s="11">
        <v>1493419</v>
      </c>
      <c r="DK5" s="8">
        <f t="shared" si="31"/>
        <v>0.2154672777122035</v>
      </c>
      <c r="DL5" s="31">
        <f t="shared" si="32"/>
        <v>0.21143310826122316</v>
      </c>
      <c r="DM5" s="5"/>
      <c r="DN5" s="1" t="s">
        <v>123</v>
      </c>
      <c r="DO5" s="11">
        <v>74</v>
      </c>
      <c r="DP5" s="9">
        <f t="shared" si="33"/>
        <v>0.60655737704918034</v>
      </c>
      <c r="DQ5" s="11">
        <v>48</v>
      </c>
      <c r="DR5" s="9">
        <f t="shared" si="34"/>
        <v>0.31788079470198677</v>
      </c>
      <c r="DS5" s="11">
        <v>47</v>
      </c>
      <c r="DT5" s="9">
        <f t="shared" si="35"/>
        <v>0.33098591549295775</v>
      </c>
      <c r="DU5" s="11">
        <v>55</v>
      </c>
      <c r="DV5" s="9">
        <f t="shared" si="36"/>
        <v>0.35483870967741937</v>
      </c>
      <c r="DW5" s="11">
        <v>66</v>
      </c>
      <c r="DX5" s="9">
        <f t="shared" si="37"/>
        <v>0.3473684210526316</v>
      </c>
      <c r="DY5" s="30">
        <f t="shared" si="38"/>
        <v>0.39152624359483518</v>
      </c>
      <c r="DZ5" s="5"/>
    </row>
    <row r="6" spans="1:130" x14ac:dyDescent="0.45">
      <c r="A6" s="1" t="s">
        <v>124</v>
      </c>
      <c r="B6" s="11">
        <v>2916372</v>
      </c>
      <c r="C6" s="11">
        <v>2933369</v>
      </c>
      <c r="D6" s="11">
        <v>2947036</v>
      </c>
      <c r="E6" s="11">
        <v>2958208</v>
      </c>
      <c r="F6" s="11">
        <v>2988248</v>
      </c>
      <c r="H6" s="22">
        <v>6.7</v>
      </c>
      <c r="I6" s="22">
        <v>6.8</v>
      </c>
      <c r="J6" s="22">
        <v>6.7</v>
      </c>
      <c r="K6">
        <f t="shared" si="0"/>
        <v>20.2</v>
      </c>
      <c r="L6" s="23">
        <f t="shared" si="1"/>
        <v>40.4</v>
      </c>
      <c r="M6" s="22">
        <v>6.7</v>
      </c>
      <c r="N6" s="22">
        <v>6.8</v>
      </c>
      <c r="O6" s="22">
        <v>6.7</v>
      </c>
      <c r="P6">
        <f t="shared" si="2"/>
        <v>20.2</v>
      </c>
      <c r="Q6" s="2">
        <f t="shared" si="3"/>
        <v>40.4</v>
      </c>
      <c r="R6" s="22">
        <v>6.6</v>
      </c>
      <c r="S6" s="22">
        <v>6.8</v>
      </c>
      <c r="T6" s="22">
        <v>6.7</v>
      </c>
      <c r="U6">
        <f t="shared" si="4"/>
        <v>20.099999999999998</v>
      </c>
      <c r="V6" s="2">
        <f t="shared" si="5"/>
        <v>40.199999999999996</v>
      </c>
      <c r="W6" s="22">
        <v>6.5</v>
      </c>
      <c r="X6" s="22">
        <v>6.8</v>
      </c>
      <c r="Y6" s="22">
        <v>6.6</v>
      </c>
      <c r="Z6">
        <f t="shared" si="6"/>
        <v>19.899999999999999</v>
      </c>
      <c r="AA6" s="2">
        <f t="shared" si="7"/>
        <v>39.799999999999997</v>
      </c>
      <c r="AB6" s="22">
        <v>6.3</v>
      </c>
      <c r="AC6" s="22">
        <v>6.7</v>
      </c>
      <c r="AD6" s="22">
        <v>6.6</v>
      </c>
      <c r="AE6">
        <f t="shared" si="8"/>
        <v>19.600000000000001</v>
      </c>
      <c r="AF6" s="2">
        <f t="shared" si="9"/>
        <v>39.200000000000003</v>
      </c>
      <c r="AG6" s="24">
        <v>0.4</v>
      </c>
      <c r="AI6" s="25" t="s">
        <v>124</v>
      </c>
      <c r="AJ6" s="11">
        <v>560</v>
      </c>
      <c r="AK6" s="11">
        <v>483</v>
      </c>
      <c r="AL6" s="26">
        <v>466</v>
      </c>
      <c r="AM6" s="26">
        <v>531</v>
      </c>
      <c r="AN6" s="11">
        <v>545</v>
      </c>
      <c r="AO6" s="11"/>
      <c r="AP6" s="27">
        <v>47</v>
      </c>
      <c r="AQ6" s="27">
        <v>45</v>
      </c>
      <c r="AR6" s="5">
        <v>37</v>
      </c>
      <c r="AS6" s="5">
        <v>44</v>
      </c>
      <c r="AT6" s="11">
        <v>44</v>
      </c>
      <c r="AV6" s="27">
        <v>3</v>
      </c>
      <c r="AW6" s="9">
        <f t="shared" si="10"/>
        <v>6.3829787234042548E-2</v>
      </c>
      <c r="AX6" s="27">
        <v>2</v>
      </c>
      <c r="AY6" s="9">
        <f t="shared" si="11"/>
        <v>4.4444444444444446E-2</v>
      </c>
      <c r="AZ6" s="5">
        <v>4</v>
      </c>
      <c r="BA6" s="9">
        <f t="shared" si="12"/>
        <v>0.10810810810810811</v>
      </c>
      <c r="BB6" s="5">
        <v>4</v>
      </c>
      <c r="BC6" s="9">
        <f t="shared" si="13"/>
        <v>9.0909090909090912E-2</v>
      </c>
      <c r="BD6" s="11">
        <v>18</v>
      </c>
      <c r="BE6" s="9">
        <f t="shared" si="14"/>
        <v>0.40909090909090912</v>
      </c>
      <c r="BF6" s="28">
        <f t="shared" si="15"/>
        <v>0.14327646795731902</v>
      </c>
      <c r="BG6" s="11"/>
      <c r="BH6" s="1" t="s">
        <v>124</v>
      </c>
      <c r="BI6" s="11">
        <v>4.5</v>
      </c>
      <c r="BJ6" s="11">
        <v>3.6</v>
      </c>
      <c r="BK6" s="11">
        <v>2.7</v>
      </c>
      <c r="BL6" s="11">
        <v>1.9</v>
      </c>
      <c r="BM6" s="11">
        <v>1.7</v>
      </c>
      <c r="BN6" s="29">
        <f t="shared" si="16"/>
        <v>14.4</v>
      </c>
      <c r="BO6" s="11">
        <v>4.7</v>
      </c>
      <c r="BP6" s="11">
        <v>3.6</v>
      </c>
      <c r="BQ6" s="11">
        <v>2.7</v>
      </c>
      <c r="BR6" s="11">
        <v>2</v>
      </c>
      <c r="BS6" s="11">
        <v>1.8</v>
      </c>
      <c r="BT6" s="29">
        <f t="shared" si="17"/>
        <v>14.8</v>
      </c>
      <c r="BU6" s="11">
        <v>4.8</v>
      </c>
      <c r="BV6" s="11">
        <v>3.7</v>
      </c>
      <c r="BW6" s="11">
        <v>2.7</v>
      </c>
      <c r="BX6" s="11">
        <v>2</v>
      </c>
      <c r="BY6" s="11">
        <v>1.8</v>
      </c>
      <c r="BZ6" s="29">
        <f t="shared" si="18"/>
        <v>15</v>
      </c>
      <c r="CA6" s="11">
        <v>5</v>
      </c>
      <c r="CB6" s="11">
        <v>3.8</v>
      </c>
      <c r="CC6" s="11">
        <v>2.7</v>
      </c>
      <c r="CD6" s="11">
        <v>2</v>
      </c>
      <c r="CE6" s="11">
        <v>1.8</v>
      </c>
      <c r="CF6" s="29">
        <f t="shared" si="19"/>
        <v>15.3</v>
      </c>
      <c r="CG6" s="11">
        <v>5.5</v>
      </c>
      <c r="CH6" s="11">
        <v>4</v>
      </c>
      <c r="CI6" s="11">
        <v>2.9</v>
      </c>
      <c r="CJ6" s="11">
        <v>2</v>
      </c>
      <c r="CK6" s="11">
        <v>1.9</v>
      </c>
      <c r="CL6" s="29">
        <f t="shared" si="20"/>
        <v>16.3</v>
      </c>
      <c r="CM6" s="30">
        <v>0.15160000000000001</v>
      </c>
      <c r="CN6" s="7"/>
      <c r="CO6" s="27">
        <v>6</v>
      </c>
      <c r="CP6" s="9">
        <f t="shared" si="21"/>
        <v>0.1276595744680851</v>
      </c>
      <c r="CQ6" s="27">
        <v>2</v>
      </c>
      <c r="CR6" s="9">
        <f t="shared" si="22"/>
        <v>4.4444444444444446E-2</v>
      </c>
      <c r="CS6" s="5">
        <v>3</v>
      </c>
      <c r="CT6" s="9">
        <f t="shared" si="23"/>
        <v>8.1081081081081086E-2</v>
      </c>
      <c r="CU6" s="5">
        <v>3</v>
      </c>
      <c r="CV6" s="9">
        <f t="shared" si="24"/>
        <v>6.8181818181818177E-2</v>
      </c>
      <c r="CW6" s="5">
        <v>6</v>
      </c>
      <c r="CX6" s="9">
        <f t="shared" si="25"/>
        <v>0.13636363636363635</v>
      </c>
      <c r="CY6" s="24">
        <f t="shared" si="26"/>
        <v>9.1546110907813033E-2</v>
      </c>
      <c r="DA6" s="1" t="s">
        <v>124</v>
      </c>
      <c r="DB6" s="11">
        <v>630795</v>
      </c>
      <c r="DC6" s="9">
        <f t="shared" si="27"/>
        <v>0.21629442334516996</v>
      </c>
      <c r="DD6" s="11">
        <v>637923</v>
      </c>
      <c r="DE6" s="9">
        <f t="shared" si="28"/>
        <v>0.21747110574905509</v>
      </c>
      <c r="DF6" s="11">
        <v>640963</v>
      </c>
      <c r="DG6" s="9">
        <f t="shared" si="29"/>
        <v>0.21749411951533676</v>
      </c>
      <c r="DH6" s="11">
        <v>650359</v>
      </c>
      <c r="DI6" s="9">
        <f t="shared" si="30"/>
        <v>0.21984897613690452</v>
      </c>
      <c r="DJ6" s="11">
        <v>661336</v>
      </c>
      <c r="DK6" s="8">
        <f t="shared" si="31"/>
        <v>0.22131228733358141</v>
      </c>
      <c r="DL6" s="31">
        <f t="shared" si="32"/>
        <v>0.21848418241600953</v>
      </c>
      <c r="DM6" s="5"/>
      <c r="DN6" s="1" t="s">
        <v>124</v>
      </c>
      <c r="DO6" s="11">
        <v>13</v>
      </c>
      <c r="DP6" s="9">
        <f t="shared" si="33"/>
        <v>0.27659574468085107</v>
      </c>
      <c r="DQ6" s="11">
        <v>13</v>
      </c>
      <c r="DR6" s="9">
        <f t="shared" si="34"/>
        <v>0.28888888888888886</v>
      </c>
      <c r="DS6" s="11">
        <v>16</v>
      </c>
      <c r="DT6" s="9">
        <f t="shared" si="35"/>
        <v>0.43243243243243246</v>
      </c>
      <c r="DU6" s="11">
        <v>14</v>
      </c>
      <c r="DV6" s="9">
        <f t="shared" si="36"/>
        <v>0.31818181818181818</v>
      </c>
      <c r="DW6" s="11">
        <v>16</v>
      </c>
      <c r="DX6" s="9">
        <f t="shared" si="37"/>
        <v>0.36363636363636365</v>
      </c>
      <c r="DY6" s="30">
        <f t="shared" si="38"/>
        <v>0.33594704956407079</v>
      </c>
      <c r="DZ6" s="5"/>
    </row>
    <row r="7" spans="1:130" x14ac:dyDescent="0.45">
      <c r="A7" s="1" t="s">
        <v>125</v>
      </c>
      <c r="B7" s="11">
        <v>37325068</v>
      </c>
      <c r="C7" s="11">
        <v>37659181</v>
      </c>
      <c r="D7" s="11">
        <v>38066920</v>
      </c>
      <c r="E7" s="11">
        <v>38421464</v>
      </c>
      <c r="F7" s="11">
        <v>39250017</v>
      </c>
      <c r="H7" s="22">
        <v>6.8</v>
      </c>
      <c r="I7" s="22">
        <v>6.7</v>
      </c>
      <c r="J7" s="22">
        <v>6.9</v>
      </c>
      <c r="K7">
        <f t="shared" si="0"/>
        <v>20.399999999999999</v>
      </c>
      <c r="L7" s="23">
        <f t="shared" si="1"/>
        <v>40.799999999999997</v>
      </c>
      <c r="M7" s="22">
        <v>6.7</v>
      </c>
      <c r="N7" s="22">
        <v>6.7</v>
      </c>
      <c r="O7" s="22">
        <v>6.8</v>
      </c>
      <c r="P7">
        <f t="shared" si="2"/>
        <v>20.2</v>
      </c>
      <c r="Q7" s="2">
        <f t="shared" si="3"/>
        <v>40.4</v>
      </c>
      <c r="R7" s="22">
        <v>6.6</v>
      </c>
      <c r="S7" s="22">
        <v>6.6</v>
      </c>
      <c r="T7" s="22">
        <v>6.7</v>
      </c>
      <c r="U7">
        <f t="shared" si="4"/>
        <v>19.899999999999999</v>
      </c>
      <c r="V7" s="2">
        <f t="shared" si="5"/>
        <v>39.799999999999997</v>
      </c>
      <c r="W7" s="22">
        <v>6.5</v>
      </c>
      <c r="X7" s="22">
        <v>6.6</v>
      </c>
      <c r="Y7" s="22">
        <v>6.6</v>
      </c>
      <c r="Z7">
        <f t="shared" si="6"/>
        <v>19.7</v>
      </c>
      <c r="AA7" s="2">
        <f t="shared" si="7"/>
        <v>39.4</v>
      </c>
      <c r="AB7" s="22">
        <v>6.3</v>
      </c>
      <c r="AC7" s="22">
        <v>6.4</v>
      </c>
      <c r="AD7" s="22">
        <v>6.5</v>
      </c>
      <c r="AE7">
        <f t="shared" si="8"/>
        <v>19.2</v>
      </c>
      <c r="AF7" s="2">
        <f t="shared" si="9"/>
        <v>38.4</v>
      </c>
      <c r="AG7" s="24">
        <v>0.39759999999999995</v>
      </c>
      <c r="AI7" s="25" t="s">
        <v>125</v>
      </c>
      <c r="AJ7" s="32">
        <v>2966</v>
      </c>
      <c r="AK7" s="32">
        <v>3000</v>
      </c>
      <c r="AL7" s="26">
        <v>3074</v>
      </c>
      <c r="AM7" s="26">
        <v>3176</v>
      </c>
      <c r="AN7" s="11">
        <v>3623</v>
      </c>
      <c r="AO7" s="11"/>
      <c r="AP7" s="27">
        <v>653</v>
      </c>
      <c r="AQ7" s="27">
        <v>701</v>
      </c>
      <c r="AR7" s="5">
        <v>709</v>
      </c>
      <c r="AS7" s="5">
        <v>819</v>
      </c>
      <c r="AT7" s="11">
        <v>867</v>
      </c>
      <c r="AV7" s="27">
        <v>24</v>
      </c>
      <c r="AW7" s="9">
        <f t="shared" si="10"/>
        <v>3.6753445635528334E-2</v>
      </c>
      <c r="AX7" s="27">
        <v>30</v>
      </c>
      <c r="AY7" s="9">
        <f t="shared" si="11"/>
        <v>4.2796005706134094E-2</v>
      </c>
      <c r="AZ7" s="5">
        <v>28</v>
      </c>
      <c r="BA7" s="9">
        <f t="shared" si="12"/>
        <v>3.9492242595204514E-2</v>
      </c>
      <c r="BB7" s="5">
        <v>33</v>
      </c>
      <c r="BC7" s="9">
        <f t="shared" si="13"/>
        <v>4.0293040293040296E-2</v>
      </c>
      <c r="BD7" s="11">
        <v>116</v>
      </c>
      <c r="BE7" s="9">
        <f t="shared" si="14"/>
        <v>0.13379469434832755</v>
      </c>
      <c r="BF7" s="28">
        <f t="shared" si="15"/>
        <v>5.8625885715646954E-2</v>
      </c>
      <c r="BG7" s="11"/>
      <c r="BH7" s="1" t="s">
        <v>125</v>
      </c>
      <c r="BI7" s="11">
        <v>3.6</v>
      </c>
      <c r="BJ7" s="11">
        <v>2.6</v>
      </c>
      <c r="BK7" s="11">
        <v>2.1</v>
      </c>
      <c r="BL7" s="11">
        <v>1.6</v>
      </c>
      <c r="BM7" s="11">
        <v>1.6</v>
      </c>
      <c r="BN7" s="29">
        <f t="shared" si="16"/>
        <v>11.5</v>
      </c>
      <c r="BO7" s="11">
        <v>3.7</v>
      </c>
      <c r="BP7" s="11">
        <v>2.7</v>
      </c>
      <c r="BQ7" s="11">
        <v>2.1</v>
      </c>
      <c r="BR7" s="11">
        <v>1.6</v>
      </c>
      <c r="BS7" s="11">
        <v>1.7</v>
      </c>
      <c r="BT7" s="29">
        <f t="shared" si="17"/>
        <v>11.799999999999999</v>
      </c>
      <c r="BU7" s="11">
        <v>3.9</v>
      </c>
      <c r="BV7" s="11">
        <v>2.8</v>
      </c>
      <c r="BW7" s="11">
        <v>2.1</v>
      </c>
      <c r="BX7" s="11">
        <v>1.6</v>
      </c>
      <c r="BY7" s="11">
        <v>1.7</v>
      </c>
      <c r="BZ7" s="29">
        <f t="shared" si="18"/>
        <v>12.099999999999998</v>
      </c>
      <c r="CA7" s="11">
        <v>4.0999999999999996</v>
      </c>
      <c r="CB7" s="11">
        <v>2.9</v>
      </c>
      <c r="CC7" s="11">
        <v>2.1</v>
      </c>
      <c r="CD7" s="11">
        <v>1.6</v>
      </c>
      <c r="CE7" s="11">
        <v>1.7</v>
      </c>
      <c r="CF7" s="29">
        <f t="shared" si="19"/>
        <v>12.399999999999999</v>
      </c>
      <c r="CG7" s="11">
        <v>4.5999999999999996</v>
      </c>
      <c r="CH7" s="11">
        <v>3.2</v>
      </c>
      <c r="CI7" s="11">
        <v>2.2999999999999998</v>
      </c>
      <c r="CJ7" s="11">
        <v>1.6</v>
      </c>
      <c r="CK7" s="11">
        <v>1.8</v>
      </c>
      <c r="CL7" s="29">
        <f t="shared" si="20"/>
        <v>13.5</v>
      </c>
      <c r="CM7" s="30">
        <v>0.12259999999999999</v>
      </c>
      <c r="CN7" s="7"/>
      <c r="CO7" s="27">
        <v>159</v>
      </c>
      <c r="CP7" s="9">
        <f t="shared" si="21"/>
        <v>0.24349157733537519</v>
      </c>
      <c r="CQ7" s="27">
        <v>172</v>
      </c>
      <c r="CR7" s="9">
        <f t="shared" si="22"/>
        <v>0.24536376604850213</v>
      </c>
      <c r="CS7" s="5">
        <v>185</v>
      </c>
      <c r="CT7" s="9">
        <f t="shared" si="23"/>
        <v>0.26093088857545838</v>
      </c>
      <c r="CU7" s="5">
        <v>193</v>
      </c>
      <c r="CV7" s="9">
        <f t="shared" si="24"/>
        <v>0.23565323565323565</v>
      </c>
      <c r="CW7" s="5">
        <v>218</v>
      </c>
      <c r="CX7" s="9">
        <f t="shared" si="25"/>
        <v>0.25144175317185696</v>
      </c>
      <c r="CY7" s="24">
        <f t="shared" si="26"/>
        <v>0.24737624415688564</v>
      </c>
      <c r="DA7" s="1" t="s">
        <v>125</v>
      </c>
      <c r="DB7" s="11">
        <v>14072515</v>
      </c>
      <c r="DC7" s="9">
        <f t="shared" si="27"/>
        <v>0.37702583689867625</v>
      </c>
      <c r="DD7" s="11">
        <v>14192014</v>
      </c>
      <c r="DE7" s="9">
        <f t="shared" si="28"/>
        <v>0.37685402664492357</v>
      </c>
      <c r="DF7" s="11">
        <v>14416007</v>
      </c>
      <c r="DG7" s="9">
        <f t="shared" si="29"/>
        <v>0.3787016916524899</v>
      </c>
      <c r="DH7" s="11">
        <v>14674451</v>
      </c>
      <c r="DI7" s="9">
        <f t="shared" si="30"/>
        <v>0.38193367644710258</v>
      </c>
      <c r="DJ7" s="11">
        <v>14973622</v>
      </c>
      <c r="DK7" s="8">
        <f t="shared" si="31"/>
        <v>0.38149338890732198</v>
      </c>
      <c r="DL7" s="31">
        <f t="shared" si="32"/>
        <v>0.37920172411010283</v>
      </c>
      <c r="DM7" s="5"/>
      <c r="DN7" s="1" t="s">
        <v>125</v>
      </c>
      <c r="DO7" s="11">
        <v>357</v>
      </c>
      <c r="DP7" s="9">
        <f t="shared" si="33"/>
        <v>0.54670750382848388</v>
      </c>
      <c r="DQ7" s="11">
        <v>229</v>
      </c>
      <c r="DR7" s="9">
        <f t="shared" si="34"/>
        <v>0.32667617689015693</v>
      </c>
      <c r="DS7" s="11">
        <v>185</v>
      </c>
      <c r="DT7" s="9">
        <f t="shared" si="35"/>
        <v>0.26093088857545838</v>
      </c>
      <c r="DU7" s="11">
        <v>192</v>
      </c>
      <c r="DV7" s="9">
        <f t="shared" si="36"/>
        <v>0.23443223443223443</v>
      </c>
      <c r="DW7" s="11">
        <v>526</v>
      </c>
      <c r="DX7" s="9">
        <f t="shared" si="37"/>
        <v>0.60668973471741638</v>
      </c>
      <c r="DY7" s="30">
        <f t="shared" si="38"/>
        <v>0.39508730768875006</v>
      </c>
      <c r="DZ7" s="5"/>
    </row>
    <row r="8" spans="1:130" x14ac:dyDescent="0.45">
      <c r="A8" s="1" t="s">
        <v>126</v>
      </c>
      <c r="B8" s="11">
        <v>5042853</v>
      </c>
      <c r="C8" s="11">
        <v>5119329</v>
      </c>
      <c r="D8" s="11">
        <v>5197580</v>
      </c>
      <c r="E8" s="11">
        <v>5278906</v>
      </c>
      <c r="F8" s="11">
        <v>5540545</v>
      </c>
      <c r="H8" s="22">
        <v>6.8</v>
      </c>
      <c r="I8" s="22">
        <v>6.9</v>
      </c>
      <c r="J8" s="22">
        <v>6.6</v>
      </c>
      <c r="K8">
        <f t="shared" si="0"/>
        <v>20.299999999999997</v>
      </c>
      <c r="L8" s="23">
        <f t="shared" si="1"/>
        <v>40.599999999999994</v>
      </c>
      <c r="M8" s="22">
        <v>6.6</v>
      </c>
      <c r="N8" s="22">
        <v>6.9</v>
      </c>
      <c r="O8" s="22">
        <v>6.6</v>
      </c>
      <c r="P8">
        <f t="shared" si="2"/>
        <v>20.100000000000001</v>
      </c>
      <c r="Q8" s="2">
        <f t="shared" si="3"/>
        <v>40.200000000000003</v>
      </c>
      <c r="R8" s="22">
        <v>6.5</v>
      </c>
      <c r="S8" s="22">
        <v>6.8</v>
      </c>
      <c r="T8" s="22">
        <v>6.6</v>
      </c>
      <c r="U8">
        <f t="shared" si="4"/>
        <v>19.899999999999999</v>
      </c>
      <c r="V8" s="2">
        <f t="shared" si="5"/>
        <v>39.799999999999997</v>
      </c>
      <c r="W8" s="22">
        <v>6.4</v>
      </c>
      <c r="X8" s="22">
        <v>6.7</v>
      </c>
      <c r="Y8" s="22">
        <v>6.6</v>
      </c>
      <c r="Z8">
        <f t="shared" si="6"/>
        <v>19.700000000000003</v>
      </c>
      <c r="AA8" s="2">
        <f t="shared" si="7"/>
        <v>39.400000000000006</v>
      </c>
      <c r="AB8" s="22">
        <v>6</v>
      </c>
      <c r="AC8" s="22">
        <v>6.5</v>
      </c>
      <c r="AD8" s="22">
        <v>6.4</v>
      </c>
      <c r="AE8">
        <f t="shared" si="8"/>
        <v>18.899999999999999</v>
      </c>
      <c r="AF8" s="2">
        <f t="shared" si="9"/>
        <v>37.799999999999997</v>
      </c>
      <c r="AG8" s="24">
        <v>0.39560000000000001</v>
      </c>
      <c r="AI8" s="25" t="s">
        <v>126</v>
      </c>
      <c r="AJ8" s="11">
        <v>474</v>
      </c>
      <c r="AK8" s="11">
        <v>481</v>
      </c>
      <c r="AL8" s="26">
        <v>488</v>
      </c>
      <c r="AM8" s="26">
        <v>546</v>
      </c>
      <c r="AN8" s="11">
        <v>608</v>
      </c>
      <c r="AO8" s="11"/>
      <c r="AP8" s="27">
        <v>76</v>
      </c>
      <c r="AQ8" s="27">
        <v>50</v>
      </c>
      <c r="AR8" s="5">
        <v>63</v>
      </c>
      <c r="AS8" s="5">
        <v>59</v>
      </c>
      <c r="AT8" s="11">
        <v>79</v>
      </c>
      <c r="AV8" s="27">
        <v>5</v>
      </c>
      <c r="AW8" s="9">
        <f t="shared" si="10"/>
        <v>6.5789473684210523E-2</v>
      </c>
      <c r="AX8" s="27">
        <v>4</v>
      </c>
      <c r="AY8" s="9">
        <f t="shared" si="11"/>
        <v>0.08</v>
      </c>
      <c r="AZ8" s="5">
        <v>4</v>
      </c>
      <c r="BA8" s="9">
        <f t="shared" si="12"/>
        <v>6.3492063492063489E-2</v>
      </c>
      <c r="BB8" s="5">
        <v>1</v>
      </c>
      <c r="BC8" s="9">
        <f t="shared" si="13"/>
        <v>1.6949152542372881E-2</v>
      </c>
      <c r="BD8" s="11">
        <v>25</v>
      </c>
      <c r="BE8" s="9">
        <f t="shared" si="14"/>
        <v>0.31645569620253167</v>
      </c>
      <c r="BF8" s="28">
        <f t="shared" si="15"/>
        <v>0.10853727718423571</v>
      </c>
      <c r="BG8" s="11"/>
      <c r="BH8" s="1" t="s">
        <v>126</v>
      </c>
      <c r="BI8" s="11">
        <v>3.7</v>
      </c>
      <c r="BJ8" s="11">
        <v>2.6</v>
      </c>
      <c r="BK8" s="11">
        <v>1.9</v>
      </c>
      <c r="BL8" s="11">
        <v>1.5</v>
      </c>
      <c r="BM8" s="11">
        <v>1.4</v>
      </c>
      <c r="BN8" s="29">
        <f t="shared" si="16"/>
        <v>11.100000000000001</v>
      </c>
      <c r="BO8" s="11">
        <v>3.9</v>
      </c>
      <c r="BP8" s="11">
        <v>2.7</v>
      </c>
      <c r="BQ8" s="11">
        <v>2</v>
      </c>
      <c r="BR8" s="11">
        <v>1.5</v>
      </c>
      <c r="BS8" s="11">
        <v>1.4</v>
      </c>
      <c r="BT8" s="29">
        <f t="shared" si="17"/>
        <v>11.5</v>
      </c>
      <c r="BU8" s="11">
        <v>4.0999999999999996</v>
      </c>
      <c r="BV8" s="11">
        <v>2.8</v>
      </c>
      <c r="BW8" s="11">
        <v>2</v>
      </c>
      <c r="BX8" s="11">
        <v>1.4</v>
      </c>
      <c r="BY8" s="11">
        <v>1.4</v>
      </c>
      <c r="BZ8" s="29">
        <f t="shared" si="18"/>
        <v>11.7</v>
      </c>
      <c r="CA8" s="11">
        <v>4.4000000000000004</v>
      </c>
      <c r="CB8" s="11">
        <v>2.9</v>
      </c>
      <c r="CC8" s="11">
        <v>2.1</v>
      </c>
      <c r="CD8" s="11">
        <v>1.4</v>
      </c>
      <c r="CE8" s="11">
        <v>1.5</v>
      </c>
      <c r="CF8" s="29">
        <f t="shared" si="19"/>
        <v>12.3</v>
      </c>
      <c r="CG8" s="11">
        <v>5.0999999999999996</v>
      </c>
      <c r="CH8" s="11">
        <v>3.2</v>
      </c>
      <c r="CI8" s="11">
        <v>2.2000000000000002</v>
      </c>
      <c r="CJ8" s="11">
        <v>1.4</v>
      </c>
      <c r="CK8" s="11">
        <v>1.4</v>
      </c>
      <c r="CL8" s="29">
        <f t="shared" si="20"/>
        <v>13.3</v>
      </c>
      <c r="CM8" s="30">
        <v>0.11979999999999999</v>
      </c>
      <c r="CN8" s="7"/>
      <c r="CO8" s="27">
        <v>13</v>
      </c>
      <c r="CP8" s="9">
        <f t="shared" si="21"/>
        <v>0.17105263157894737</v>
      </c>
      <c r="CQ8" s="27">
        <v>8</v>
      </c>
      <c r="CR8" s="9">
        <f t="shared" si="22"/>
        <v>0.16</v>
      </c>
      <c r="CS8" s="5">
        <v>8</v>
      </c>
      <c r="CT8" s="9">
        <f t="shared" si="23"/>
        <v>0.12698412698412698</v>
      </c>
      <c r="CU8" s="5">
        <v>9</v>
      </c>
      <c r="CV8" s="9">
        <f t="shared" si="24"/>
        <v>0.15254237288135594</v>
      </c>
      <c r="CW8" s="5">
        <v>14</v>
      </c>
      <c r="CX8" s="9">
        <f t="shared" si="25"/>
        <v>0.17721518987341772</v>
      </c>
      <c r="CY8" s="24">
        <f t="shared" si="26"/>
        <v>0.1575588642635696</v>
      </c>
      <c r="DA8" s="1" t="s">
        <v>126</v>
      </c>
      <c r="DB8" s="11">
        <v>799100</v>
      </c>
      <c r="DC8" s="9">
        <f t="shared" si="27"/>
        <v>0.15846188655509094</v>
      </c>
      <c r="DD8" s="11">
        <v>818233</v>
      </c>
      <c r="DE8" s="9">
        <f t="shared" si="28"/>
        <v>0.15983207955573867</v>
      </c>
      <c r="DF8" s="11">
        <v>832669</v>
      </c>
      <c r="DG8" s="9">
        <f t="shared" si="29"/>
        <v>0.16020320995540233</v>
      </c>
      <c r="DH8" s="11">
        <v>832811</v>
      </c>
      <c r="DI8" s="9">
        <f t="shared" si="30"/>
        <v>0.15776204387803078</v>
      </c>
      <c r="DJ8" s="11">
        <v>842237</v>
      </c>
      <c r="DK8" s="8">
        <f t="shared" si="31"/>
        <v>0.15201338496483649</v>
      </c>
      <c r="DL8" s="31">
        <f t="shared" si="32"/>
        <v>0.15765452098181984</v>
      </c>
      <c r="DM8" s="5"/>
      <c r="DN8" s="1" t="s">
        <v>126</v>
      </c>
      <c r="DO8" s="11">
        <v>37</v>
      </c>
      <c r="DP8" s="9">
        <f t="shared" si="33"/>
        <v>0.48684210526315791</v>
      </c>
      <c r="DQ8" s="11">
        <v>11</v>
      </c>
      <c r="DR8" s="9">
        <f t="shared" si="34"/>
        <v>0.22</v>
      </c>
      <c r="DS8" s="11">
        <v>10</v>
      </c>
      <c r="DT8" s="9">
        <f t="shared" si="35"/>
        <v>0.15873015873015872</v>
      </c>
      <c r="DU8" s="11">
        <v>7</v>
      </c>
      <c r="DV8" s="9">
        <f t="shared" si="36"/>
        <v>0.11864406779661017</v>
      </c>
      <c r="DW8" s="11">
        <v>10</v>
      </c>
      <c r="DX8" s="9">
        <f t="shared" si="37"/>
        <v>0.12658227848101267</v>
      </c>
      <c r="DY8" s="30">
        <f t="shared" si="38"/>
        <v>0.22215972205418791</v>
      </c>
      <c r="DZ8" s="5"/>
    </row>
    <row r="9" spans="1:130" x14ac:dyDescent="0.45">
      <c r="A9" s="1" t="s">
        <v>127</v>
      </c>
      <c r="B9" s="11">
        <v>3572213</v>
      </c>
      <c r="C9" s="11">
        <v>3583561</v>
      </c>
      <c r="D9" s="11">
        <v>3592053</v>
      </c>
      <c r="E9" s="11">
        <v>3593222</v>
      </c>
      <c r="F9" s="11">
        <v>3576452</v>
      </c>
      <c r="H9" s="22">
        <v>5.6</v>
      </c>
      <c r="I9" s="22">
        <v>6.2</v>
      </c>
      <c r="J9" s="22">
        <v>6.7</v>
      </c>
      <c r="K9">
        <f t="shared" si="0"/>
        <v>18.5</v>
      </c>
      <c r="L9" s="23">
        <f t="shared" si="1"/>
        <v>37</v>
      </c>
      <c r="M9" s="22">
        <v>5.5</v>
      </c>
      <c r="N9" s="22">
        <v>6.1</v>
      </c>
      <c r="O9" s="22">
        <v>6.6</v>
      </c>
      <c r="P9">
        <f t="shared" si="2"/>
        <v>18.2</v>
      </c>
      <c r="Q9" s="2">
        <f t="shared" si="3"/>
        <v>36.4</v>
      </c>
      <c r="R9" s="22">
        <v>5.4</v>
      </c>
      <c r="S9" s="22">
        <v>6.1</v>
      </c>
      <c r="T9" s="22">
        <v>6.5</v>
      </c>
      <c r="U9">
        <f t="shared" si="4"/>
        <v>18</v>
      </c>
      <c r="V9" s="2">
        <f t="shared" si="5"/>
        <v>36</v>
      </c>
      <c r="W9" s="22">
        <v>5.3</v>
      </c>
      <c r="X9" s="22">
        <v>6</v>
      </c>
      <c r="Y9" s="22">
        <v>6.4</v>
      </c>
      <c r="Z9">
        <f t="shared" si="6"/>
        <v>17.700000000000003</v>
      </c>
      <c r="AA9" s="2">
        <f t="shared" si="7"/>
        <v>35.400000000000006</v>
      </c>
      <c r="AB9" s="22">
        <v>5.2</v>
      </c>
      <c r="AC9" s="22">
        <v>5.6</v>
      </c>
      <c r="AD9" s="22">
        <v>6.3</v>
      </c>
      <c r="AE9">
        <f t="shared" si="8"/>
        <v>17.100000000000001</v>
      </c>
      <c r="AF9" s="2">
        <f t="shared" si="9"/>
        <v>34.200000000000003</v>
      </c>
      <c r="AG9" s="24">
        <v>0.35799999999999998</v>
      </c>
      <c r="AI9" s="25" t="s">
        <v>127</v>
      </c>
      <c r="AJ9" s="11">
        <v>264</v>
      </c>
      <c r="AK9" s="11">
        <v>276</v>
      </c>
      <c r="AL9" s="26">
        <v>248</v>
      </c>
      <c r="AM9" s="26">
        <v>266</v>
      </c>
      <c r="AN9" s="11">
        <v>293</v>
      </c>
      <c r="AO9" s="11"/>
      <c r="AP9" s="27">
        <v>43</v>
      </c>
      <c r="AQ9" s="27">
        <v>36</v>
      </c>
      <c r="AR9" s="5">
        <v>47</v>
      </c>
      <c r="AS9" s="5">
        <v>46</v>
      </c>
      <c r="AT9" s="11">
        <v>54</v>
      </c>
      <c r="AV9" s="27">
        <v>3</v>
      </c>
      <c r="AW9" s="9">
        <f t="shared" si="10"/>
        <v>6.9767441860465115E-2</v>
      </c>
      <c r="AX9" s="27">
        <v>1</v>
      </c>
      <c r="AY9" s="9">
        <f t="shared" si="11"/>
        <v>2.7777777777777776E-2</v>
      </c>
      <c r="AZ9" s="5">
        <v>1</v>
      </c>
      <c r="BA9" s="9">
        <f t="shared" si="12"/>
        <v>2.1276595744680851E-2</v>
      </c>
      <c r="BB9" s="5">
        <v>3</v>
      </c>
      <c r="BC9" s="9">
        <f t="shared" si="13"/>
        <v>6.5217391304347824E-2</v>
      </c>
      <c r="BD9" s="11">
        <v>8</v>
      </c>
      <c r="BE9" s="9">
        <f t="shared" si="14"/>
        <v>0.14814814814814814</v>
      </c>
      <c r="BF9" s="28">
        <f t="shared" si="15"/>
        <v>6.6437470967083939E-2</v>
      </c>
      <c r="BG9" s="11"/>
      <c r="BH9" s="1" t="s">
        <v>127</v>
      </c>
      <c r="BI9" s="11">
        <v>4.2</v>
      </c>
      <c r="BJ9" s="11">
        <v>3</v>
      </c>
      <c r="BK9" s="11">
        <v>2.5</v>
      </c>
      <c r="BL9" s="11">
        <v>2.1</v>
      </c>
      <c r="BM9" s="11">
        <v>2.4</v>
      </c>
      <c r="BN9" s="29">
        <f t="shared" si="16"/>
        <v>14.2</v>
      </c>
      <c r="BO9" s="11">
        <v>4.4000000000000004</v>
      </c>
      <c r="BP9" s="11">
        <v>3.1</v>
      </c>
      <c r="BQ9" s="11">
        <v>2.5</v>
      </c>
      <c r="BR9" s="11">
        <v>2.1</v>
      </c>
      <c r="BS9" s="11">
        <v>2.4</v>
      </c>
      <c r="BT9" s="29">
        <f t="shared" si="17"/>
        <v>14.5</v>
      </c>
      <c r="BU9" s="11">
        <v>4.5999999999999996</v>
      </c>
      <c r="BV9" s="11">
        <v>3.2</v>
      </c>
      <c r="BW9" s="11">
        <v>2.5</v>
      </c>
      <c r="BX9" s="11">
        <v>2</v>
      </c>
      <c r="BY9" s="11">
        <v>2.4</v>
      </c>
      <c r="BZ9" s="29">
        <f t="shared" si="18"/>
        <v>14.700000000000001</v>
      </c>
      <c r="CA9" s="11">
        <v>4.8</v>
      </c>
      <c r="CB9" s="11">
        <v>3.4</v>
      </c>
      <c r="CC9" s="11">
        <v>2.5</v>
      </c>
      <c r="CD9" s="11">
        <v>2</v>
      </c>
      <c r="CE9" s="11">
        <v>2.4</v>
      </c>
      <c r="CF9" s="29">
        <f t="shared" si="19"/>
        <v>15.1</v>
      </c>
      <c r="CG9" s="11">
        <v>5.3</v>
      </c>
      <c r="CH9" s="11">
        <v>3.7</v>
      </c>
      <c r="CI9" s="11">
        <v>2.6</v>
      </c>
      <c r="CJ9" s="11">
        <v>2</v>
      </c>
      <c r="CK9" s="11">
        <v>2.5</v>
      </c>
      <c r="CL9" s="29">
        <f t="shared" si="20"/>
        <v>16.100000000000001</v>
      </c>
      <c r="CM9" s="30">
        <v>0.14919999999999997</v>
      </c>
      <c r="CN9" s="7"/>
      <c r="CO9" s="27">
        <v>10</v>
      </c>
      <c r="CP9" s="9">
        <f t="shared" si="21"/>
        <v>0.23255813953488372</v>
      </c>
      <c r="CQ9" s="27">
        <v>7</v>
      </c>
      <c r="CR9" s="9">
        <f t="shared" si="22"/>
        <v>0.19444444444444445</v>
      </c>
      <c r="CS9" s="5">
        <v>14</v>
      </c>
      <c r="CT9" s="9">
        <f t="shared" si="23"/>
        <v>0.2978723404255319</v>
      </c>
      <c r="CU9" s="5">
        <v>10</v>
      </c>
      <c r="CV9" s="9">
        <f t="shared" si="24"/>
        <v>0.21739130434782608</v>
      </c>
      <c r="CW9" s="5">
        <v>15</v>
      </c>
      <c r="CX9" s="9">
        <f t="shared" si="25"/>
        <v>0.27777777777777779</v>
      </c>
      <c r="CY9" s="24">
        <f t="shared" si="26"/>
        <v>0.24400880130609276</v>
      </c>
      <c r="DA9" s="1" t="s">
        <v>127</v>
      </c>
      <c r="DB9" s="11">
        <v>769996</v>
      </c>
      <c r="DC9" s="9">
        <f t="shared" si="27"/>
        <v>0.21555153626057572</v>
      </c>
      <c r="DD9" s="11">
        <v>791007</v>
      </c>
      <c r="DE9" s="9">
        <f t="shared" si="28"/>
        <v>0.22073211534560178</v>
      </c>
      <c r="DF9" s="11">
        <v>802948</v>
      </c>
      <c r="DG9" s="9">
        <f t="shared" si="29"/>
        <v>0.22353456366039143</v>
      </c>
      <c r="DH9" s="11">
        <v>814860</v>
      </c>
      <c r="DI9" s="9">
        <f t="shared" si="30"/>
        <v>0.22677697064083432</v>
      </c>
      <c r="DJ9" s="11">
        <v>820490</v>
      </c>
      <c r="DK9" s="8">
        <f t="shared" si="31"/>
        <v>0.22941451472017518</v>
      </c>
      <c r="DL9" s="31">
        <f t="shared" si="32"/>
        <v>0.2232019401255157</v>
      </c>
      <c r="DM9" s="5"/>
      <c r="DN9" s="1" t="s">
        <v>127</v>
      </c>
      <c r="DO9" s="11">
        <v>16</v>
      </c>
      <c r="DP9" s="9">
        <f t="shared" si="33"/>
        <v>0.37209302325581395</v>
      </c>
      <c r="DQ9" s="11">
        <v>10</v>
      </c>
      <c r="DR9" s="9">
        <f t="shared" si="34"/>
        <v>0.27777777777777779</v>
      </c>
      <c r="DS9" s="11">
        <v>10</v>
      </c>
      <c r="DT9" s="9">
        <f t="shared" si="35"/>
        <v>0.21276595744680851</v>
      </c>
      <c r="DU9" s="11">
        <v>12</v>
      </c>
      <c r="DV9" s="9">
        <f t="shared" si="36"/>
        <v>0.2608695652173913</v>
      </c>
      <c r="DW9" s="11">
        <v>39</v>
      </c>
      <c r="DX9" s="9">
        <f t="shared" si="37"/>
        <v>0.72222222222222221</v>
      </c>
      <c r="DY9" s="30">
        <f t="shared" si="38"/>
        <v>0.3691457091840028</v>
      </c>
      <c r="DZ9" s="5"/>
    </row>
    <row r="10" spans="1:130" x14ac:dyDescent="0.45">
      <c r="A10" s="1" t="s">
        <v>128</v>
      </c>
      <c r="B10" s="11">
        <v>900131</v>
      </c>
      <c r="C10" s="11">
        <v>908446</v>
      </c>
      <c r="D10" s="11">
        <v>917060</v>
      </c>
      <c r="E10" s="11">
        <v>926454</v>
      </c>
      <c r="F10" s="11">
        <v>952065</v>
      </c>
      <c r="H10" s="22">
        <v>6.2</v>
      </c>
      <c r="I10" s="22">
        <v>6.4</v>
      </c>
      <c r="J10" s="22">
        <v>6.2</v>
      </c>
      <c r="K10">
        <f t="shared" si="0"/>
        <v>18.8</v>
      </c>
      <c r="L10" s="23">
        <f t="shared" si="1"/>
        <v>37.6</v>
      </c>
      <c r="M10" s="22">
        <v>6.2</v>
      </c>
      <c r="N10" s="22">
        <v>6.3</v>
      </c>
      <c r="O10" s="22">
        <v>6.2</v>
      </c>
      <c r="P10">
        <f t="shared" si="2"/>
        <v>18.7</v>
      </c>
      <c r="Q10" s="2">
        <f t="shared" si="3"/>
        <v>37.4</v>
      </c>
      <c r="R10" s="22">
        <v>6.1</v>
      </c>
      <c r="S10" s="22">
        <v>6.3</v>
      </c>
      <c r="T10" s="22">
        <v>6.1</v>
      </c>
      <c r="U10">
        <f t="shared" si="4"/>
        <v>18.5</v>
      </c>
      <c r="V10" s="2">
        <f t="shared" si="5"/>
        <v>37</v>
      </c>
      <c r="W10" s="22">
        <v>6</v>
      </c>
      <c r="X10" s="22">
        <v>6.1</v>
      </c>
      <c r="Y10" s="22">
        <v>6.1</v>
      </c>
      <c r="Z10">
        <f t="shared" si="6"/>
        <v>18.2</v>
      </c>
      <c r="AA10" s="2">
        <f t="shared" si="7"/>
        <v>36.4</v>
      </c>
      <c r="AB10" s="22">
        <v>5.8</v>
      </c>
      <c r="AC10" s="22">
        <v>5.7</v>
      </c>
      <c r="AD10" s="22">
        <v>6.2</v>
      </c>
      <c r="AE10">
        <f t="shared" si="8"/>
        <v>17.7</v>
      </c>
      <c r="AF10" s="2">
        <f t="shared" si="9"/>
        <v>35.4</v>
      </c>
      <c r="AG10" s="24">
        <v>0.36760000000000004</v>
      </c>
      <c r="AI10" s="25" t="s">
        <v>128</v>
      </c>
      <c r="AJ10" s="11">
        <v>114</v>
      </c>
      <c r="AK10" s="11">
        <v>99</v>
      </c>
      <c r="AL10" s="26">
        <v>121</v>
      </c>
      <c r="AM10" s="26">
        <v>126</v>
      </c>
      <c r="AN10" s="11">
        <v>119</v>
      </c>
      <c r="AO10" s="11"/>
      <c r="AP10" s="27">
        <v>27</v>
      </c>
      <c r="AQ10" s="27">
        <v>25</v>
      </c>
      <c r="AR10" s="5">
        <v>26</v>
      </c>
      <c r="AS10" s="5">
        <v>36</v>
      </c>
      <c r="AT10" s="11">
        <v>27</v>
      </c>
      <c r="AV10" s="27">
        <v>1</v>
      </c>
      <c r="AW10" s="9">
        <f t="shared" si="10"/>
        <v>3.7037037037037035E-2</v>
      </c>
      <c r="AX10" s="27">
        <v>0</v>
      </c>
      <c r="AY10" s="9">
        <f t="shared" si="11"/>
        <v>0</v>
      </c>
      <c r="AZ10" s="5">
        <v>1</v>
      </c>
      <c r="BA10" s="9">
        <f t="shared" si="12"/>
        <v>3.8461538461538464E-2</v>
      </c>
      <c r="BB10" s="5">
        <v>0</v>
      </c>
      <c r="BC10" s="9">
        <f t="shared" si="13"/>
        <v>0</v>
      </c>
      <c r="BD10" s="11">
        <v>3</v>
      </c>
      <c r="BE10" s="9">
        <f t="shared" si="14"/>
        <v>0.1111111111111111</v>
      </c>
      <c r="BF10" s="28">
        <f t="shared" si="15"/>
        <v>3.7321937321937323E-2</v>
      </c>
      <c r="BG10" s="11"/>
      <c r="BH10" s="1" t="s">
        <v>128</v>
      </c>
      <c r="BI10" s="11">
        <v>4.7</v>
      </c>
      <c r="BJ10" s="11">
        <v>3.5</v>
      </c>
      <c r="BK10" s="11">
        <v>2.6</v>
      </c>
      <c r="BL10" s="11">
        <v>1.9</v>
      </c>
      <c r="BM10" s="11">
        <v>1.8</v>
      </c>
      <c r="BN10" s="29">
        <f t="shared" si="16"/>
        <v>14.5</v>
      </c>
      <c r="BO10" s="11">
        <v>4.9000000000000004</v>
      </c>
      <c r="BP10" s="11">
        <v>3.6</v>
      </c>
      <c r="BQ10" s="11">
        <v>2.7</v>
      </c>
      <c r="BR10" s="11">
        <v>1.9</v>
      </c>
      <c r="BS10" s="11">
        <v>1.9</v>
      </c>
      <c r="BT10" s="29">
        <f t="shared" si="17"/>
        <v>15</v>
      </c>
      <c r="BU10" s="11">
        <v>5.0999999999999996</v>
      </c>
      <c r="BV10" s="11">
        <v>3.8</v>
      </c>
      <c r="BW10" s="11">
        <v>2.7</v>
      </c>
      <c r="BX10" s="11">
        <v>1.9</v>
      </c>
      <c r="BY10" s="11">
        <v>1.9</v>
      </c>
      <c r="BZ10" s="29">
        <f t="shared" si="18"/>
        <v>15.399999999999999</v>
      </c>
      <c r="CA10" s="11">
        <v>5.3</v>
      </c>
      <c r="CB10" s="11">
        <v>3.9</v>
      </c>
      <c r="CC10" s="11">
        <v>2.8</v>
      </c>
      <c r="CD10" s="11">
        <v>1.9</v>
      </c>
      <c r="CE10" s="11">
        <v>1.9</v>
      </c>
      <c r="CF10" s="29">
        <f t="shared" si="19"/>
        <v>15.8</v>
      </c>
      <c r="CG10" s="11">
        <v>6.3</v>
      </c>
      <c r="CH10" s="11">
        <v>4.3</v>
      </c>
      <c r="CI10" s="11">
        <v>3.2</v>
      </c>
      <c r="CJ10" s="11">
        <v>1.9</v>
      </c>
      <c r="CK10" s="11">
        <v>1.9</v>
      </c>
      <c r="CL10" s="29">
        <f t="shared" si="20"/>
        <v>17.600000000000001</v>
      </c>
      <c r="CM10" s="30">
        <v>0.15660000000000002</v>
      </c>
      <c r="CN10" s="7"/>
      <c r="CO10" s="27">
        <v>3</v>
      </c>
      <c r="CP10" s="9">
        <f t="shared" si="21"/>
        <v>0.1111111111111111</v>
      </c>
      <c r="CQ10" s="27">
        <v>4</v>
      </c>
      <c r="CR10" s="9">
        <f t="shared" si="22"/>
        <v>0.16</v>
      </c>
      <c r="CS10" s="5">
        <v>3</v>
      </c>
      <c r="CT10" s="9">
        <f t="shared" si="23"/>
        <v>0.11538461538461539</v>
      </c>
      <c r="CU10" s="5">
        <v>5</v>
      </c>
      <c r="CV10" s="9">
        <f t="shared" si="24"/>
        <v>0.1388888888888889</v>
      </c>
      <c r="CW10" s="5">
        <v>4</v>
      </c>
      <c r="CX10" s="9">
        <f t="shared" si="25"/>
        <v>0.14814814814814814</v>
      </c>
      <c r="CY10" s="24">
        <f t="shared" si="26"/>
        <v>0.13470655270655268</v>
      </c>
      <c r="DA10" s="1" t="s">
        <v>128</v>
      </c>
      <c r="DB10" s="11">
        <v>265872</v>
      </c>
      <c r="DC10" s="9">
        <f t="shared" si="27"/>
        <v>0.29537034053932149</v>
      </c>
      <c r="DD10" s="11">
        <v>272972</v>
      </c>
      <c r="DE10" s="9">
        <f t="shared" si="28"/>
        <v>0.300482362187736</v>
      </c>
      <c r="DF10" s="11">
        <v>277706</v>
      </c>
      <c r="DG10" s="9">
        <f t="shared" si="29"/>
        <v>0.3028220618062068</v>
      </c>
      <c r="DH10" s="11">
        <v>283831</v>
      </c>
      <c r="DI10" s="9">
        <f t="shared" si="30"/>
        <v>0.30636275519345807</v>
      </c>
      <c r="DJ10" s="11">
        <v>287693</v>
      </c>
      <c r="DK10" s="8">
        <f t="shared" si="31"/>
        <v>0.3021778975175014</v>
      </c>
      <c r="DL10" s="31">
        <f t="shared" si="32"/>
        <v>0.30144308344884474</v>
      </c>
      <c r="DM10" s="5"/>
      <c r="DN10" s="1" t="s">
        <v>128</v>
      </c>
      <c r="DO10" s="11">
        <v>6</v>
      </c>
      <c r="DP10" s="9">
        <f t="shared" si="33"/>
        <v>0.22222222222222221</v>
      </c>
      <c r="DQ10" s="11">
        <v>5</v>
      </c>
      <c r="DR10" s="9">
        <f t="shared" si="34"/>
        <v>0.2</v>
      </c>
      <c r="DS10" s="11">
        <v>8</v>
      </c>
      <c r="DT10" s="9">
        <f t="shared" si="35"/>
        <v>0.30769230769230771</v>
      </c>
      <c r="DU10" s="11">
        <v>13</v>
      </c>
      <c r="DV10" s="9">
        <f t="shared" si="36"/>
        <v>0.3611111111111111</v>
      </c>
      <c r="DW10" s="11">
        <v>10</v>
      </c>
      <c r="DX10" s="9">
        <f t="shared" si="37"/>
        <v>0.37037037037037035</v>
      </c>
      <c r="DY10" s="30">
        <f t="shared" si="38"/>
        <v>0.29227920227920229</v>
      </c>
      <c r="DZ10" s="5"/>
    </row>
    <row r="11" spans="1:130" x14ac:dyDescent="0.45">
      <c r="A11" s="1" t="s">
        <v>129</v>
      </c>
      <c r="B11" s="11">
        <v>18885152</v>
      </c>
      <c r="C11" s="11">
        <v>19091156</v>
      </c>
      <c r="D11" s="11">
        <v>19361792</v>
      </c>
      <c r="E11" s="11">
        <v>19645772</v>
      </c>
      <c r="F11" s="11">
        <v>20612439</v>
      </c>
      <c r="H11" s="22">
        <v>5.7</v>
      </c>
      <c r="I11" s="22">
        <v>5.7</v>
      </c>
      <c r="J11" s="22">
        <v>6</v>
      </c>
      <c r="K11">
        <f t="shared" si="0"/>
        <v>17.399999999999999</v>
      </c>
      <c r="L11" s="23">
        <f t="shared" si="1"/>
        <v>34.799999999999997</v>
      </c>
      <c r="M11" s="22">
        <v>5.6</v>
      </c>
      <c r="N11" s="22">
        <v>5.7</v>
      </c>
      <c r="O11" s="22">
        <v>5.9</v>
      </c>
      <c r="P11">
        <f t="shared" si="2"/>
        <v>17.200000000000003</v>
      </c>
      <c r="Q11" s="2">
        <f t="shared" si="3"/>
        <v>34.400000000000006</v>
      </c>
      <c r="R11" s="22">
        <v>5.6</v>
      </c>
      <c r="S11" s="22">
        <v>5.7</v>
      </c>
      <c r="T11" s="22">
        <v>5.9</v>
      </c>
      <c r="U11">
        <f t="shared" si="4"/>
        <v>17.200000000000003</v>
      </c>
      <c r="V11" s="2">
        <f t="shared" si="5"/>
        <v>34.400000000000006</v>
      </c>
      <c r="W11" s="22">
        <v>5.5</v>
      </c>
      <c r="X11" s="22">
        <v>5.7</v>
      </c>
      <c r="Y11" s="22">
        <v>5.8</v>
      </c>
      <c r="Z11">
        <f t="shared" si="6"/>
        <v>17</v>
      </c>
      <c r="AA11" s="2">
        <f t="shared" si="7"/>
        <v>34</v>
      </c>
      <c r="AB11" s="22">
        <v>5.4</v>
      </c>
      <c r="AC11" s="22">
        <v>5.5</v>
      </c>
      <c r="AD11" s="22">
        <v>5.7</v>
      </c>
      <c r="AE11">
        <f t="shared" si="8"/>
        <v>16.600000000000001</v>
      </c>
      <c r="AF11" s="2">
        <f t="shared" si="9"/>
        <v>33.200000000000003</v>
      </c>
      <c r="AG11" s="24">
        <v>0.34160000000000001</v>
      </c>
      <c r="AI11" s="25" t="s">
        <v>129</v>
      </c>
      <c r="AJ11" s="32">
        <v>2431</v>
      </c>
      <c r="AK11" s="32">
        <v>2407</v>
      </c>
      <c r="AL11" s="26">
        <v>2494</v>
      </c>
      <c r="AM11" s="26">
        <v>2939</v>
      </c>
      <c r="AN11" s="11">
        <v>3174</v>
      </c>
      <c r="AO11" s="11"/>
      <c r="AP11" s="27">
        <v>477</v>
      </c>
      <c r="AQ11" s="27">
        <v>501</v>
      </c>
      <c r="AR11" s="5">
        <v>588</v>
      </c>
      <c r="AS11" s="5">
        <v>629</v>
      </c>
      <c r="AT11" s="11">
        <v>652</v>
      </c>
      <c r="AV11" s="27">
        <v>20</v>
      </c>
      <c r="AW11" s="9">
        <f t="shared" si="10"/>
        <v>4.1928721174004195E-2</v>
      </c>
      <c r="AX11" s="27">
        <v>26</v>
      </c>
      <c r="AY11" s="9">
        <f t="shared" si="11"/>
        <v>5.1896207584830337E-2</v>
      </c>
      <c r="AZ11" s="5">
        <v>24</v>
      </c>
      <c r="BA11" s="9">
        <f t="shared" si="12"/>
        <v>4.0816326530612242E-2</v>
      </c>
      <c r="BB11" s="5">
        <v>25</v>
      </c>
      <c r="BC11" s="9">
        <f t="shared" si="13"/>
        <v>3.9745627980922099E-2</v>
      </c>
      <c r="BD11" s="11">
        <v>109</v>
      </c>
      <c r="BE11" s="9">
        <f t="shared" si="14"/>
        <v>0.16717791411042945</v>
      </c>
      <c r="BF11" s="28">
        <f t="shared" si="15"/>
        <v>6.831295947615966E-2</v>
      </c>
      <c r="BG11" s="11"/>
      <c r="BH11" s="1" t="s">
        <v>129</v>
      </c>
      <c r="BI11" s="11">
        <v>5.0999999999999996</v>
      </c>
      <c r="BJ11" s="11">
        <v>4.0999999999999996</v>
      </c>
      <c r="BK11" s="11">
        <v>3.3</v>
      </c>
      <c r="BL11" s="11">
        <v>2.6</v>
      </c>
      <c r="BM11" s="11">
        <v>2.4</v>
      </c>
      <c r="BN11" s="29">
        <f t="shared" si="16"/>
        <v>17.5</v>
      </c>
      <c r="BO11" s="11">
        <v>5.3</v>
      </c>
      <c r="BP11" s="11">
        <v>4.2</v>
      </c>
      <c r="BQ11" s="11">
        <v>3.3</v>
      </c>
      <c r="BR11" s="11">
        <v>2.6</v>
      </c>
      <c r="BS11" s="11">
        <v>2.4</v>
      </c>
      <c r="BT11" s="29">
        <f t="shared" si="17"/>
        <v>17.8</v>
      </c>
      <c r="BU11" s="11">
        <v>5.5</v>
      </c>
      <c r="BV11" s="11">
        <v>4.3</v>
      </c>
      <c r="BW11" s="11">
        <v>3.3</v>
      </c>
      <c r="BX11" s="11">
        <v>2.6</v>
      </c>
      <c r="BY11" s="11">
        <v>2.5</v>
      </c>
      <c r="BZ11" s="29">
        <f t="shared" si="18"/>
        <v>18.200000000000003</v>
      </c>
      <c r="CA11" s="11">
        <v>5.6</v>
      </c>
      <c r="CB11" s="11">
        <v>4.5</v>
      </c>
      <c r="CC11" s="11">
        <v>3.4</v>
      </c>
      <c r="CD11" s="11">
        <v>2.5</v>
      </c>
      <c r="CE11" s="11">
        <v>2.5</v>
      </c>
      <c r="CF11" s="29">
        <f t="shared" si="19"/>
        <v>18.5</v>
      </c>
      <c r="CG11" s="11">
        <v>6.2</v>
      </c>
      <c r="CH11" s="11">
        <v>4.9000000000000004</v>
      </c>
      <c r="CI11" s="11">
        <v>3.6</v>
      </c>
      <c r="CJ11" s="11">
        <v>2.5</v>
      </c>
      <c r="CK11" s="11">
        <v>2.6</v>
      </c>
      <c r="CL11" s="29">
        <f t="shared" si="20"/>
        <v>19.800000000000004</v>
      </c>
      <c r="CM11" s="30">
        <v>0.18360000000000004</v>
      </c>
      <c r="CN11" s="7"/>
      <c r="CO11" s="27">
        <v>103</v>
      </c>
      <c r="CP11" s="9">
        <f t="shared" si="21"/>
        <v>0.21593291404612158</v>
      </c>
      <c r="CQ11" s="27">
        <v>98</v>
      </c>
      <c r="CR11" s="9">
        <f t="shared" si="22"/>
        <v>0.19560878243512975</v>
      </c>
      <c r="CS11" s="5">
        <v>118</v>
      </c>
      <c r="CT11" s="9">
        <f t="shared" si="23"/>
        <v>0.20068027210884354</v>
      </c>
      <c r="CU11" s="5">
        <v>115</v>
      </c>
      <c r="CV11" s="9">
        <f t="shared" si="24"/>
        <v>0.18282988871224165</v>
      </c>
      <c r="CW11" s="5">
        <v>123</v>
      </c>
      <c r="CX11" s="9">
        <f t="shared" si="25"/>
        <v>0.18865030674846625</v>
      </c>
      <c r="CY11" s="24">
        <f t="shared" si="26"/>
        <v>0.19674043281016057</v>
      </c>
      <c r="DA11" s="1" t="s">
        <v>129</v>
      </c>
      <c r="DB11" s="11">
        <v>4446788</v>
      </c>
      <c r="DC11" s="9">
        <f t="shared" si="27"/>
        <v>0.23546477147761374</v>
      </c>
      <c r="DD11" s="11">
        <v>4522635</v>
      </c>
      <c r="DE11" s="9">
        <f t="shared" si="28"/>
        <v>0.23689686470531171</v>
      </c>
      <c r="DF11" s="11">
        <v>4614596</v>
      </c>
      <c r="DG11" s="9">
        <f t="shared" si="29"/>
        <v>0.23833517062883436</v>
      </c>
      <c r="DH11" s="11">
        <v>4711070</v>
      </c>
      <c r="DI11" s="9">
        <f t="shared" si="30"/>
        <v>0.23980070622829178</v>
      </c>
      <c r="DJ11" s="11">
        <v>4803703</v>
      </c>
      <c r="DK11" s="8">
        <f t="shared" si="31"/>
        <v>0.23304874304297515</v>
      </c>
      <c r="DL11" s="31">
        <f t="shared" si="32"/>
        <v>0.23670925121660535</v>
      </c>
      <c r="DM11" s="5"/>
      <c r="DN11" s="1" t="s">
        <v>129</v>
      </c>
      <c r="DO11" s="11">
        <v>199</v>
      </c>
      <c r="DP11" s="9">
        <f t="shared" si="33"/>
        <v>0.41719077568134172</v>
      </c>
      <c r="DQ11" s="11">
        <v>111</v>
      </c>
      <c r="DR11" s="9">
        <f t="shared" si="34"/>
        <v>0.22155688622754491</v>
      </c>
      <c r="DS11" s="11">
        <v>137</v>
      </c>
      <c r="DT11" s="9">
        <f t="shared" si="35"/>
        <v>0.23299319727891157</v>
      </c>
      <c r="DU11" s="11">
        <v>151</v>
      </c>
      <c r="DV11" s="9">
        <f t="shared" si="36"/>
        <v>0.24006359300476948</v>
      </c>
      <c r="DW11" s="11">
        <v>157</v>
      </c>
      <c r="DX11" s="9">
        <f t="shared" si="37"/>
        <v>0.24079754601226994</v>
      </c>
      <c r="DY11" s="30">
        <f t="shared" si="38"/>
        <v>0.27052039964096752</v>
      </c>
      <c r="DZ11" s="5"/>
    </row>
    <row r="12" spans="1:130" x14ac:dyDescent="0.45">
      <c r="A12" s="1" t="s">
        <v>130</v>
      </c>
      <c r="B12" s="11">
        <v>9714569</v>
      </c>
      <c r="C12" s="11">
        <v>9810417</v>
      </c>
      <c r="D12" s="11">
        <v>9907756</v>
      </c>
      <c r="E12" s="11">
        <v>10006693</v>
      </c>
      <c r="F12" s="11">
        <v>10310371</v>
      </c>
      <c r="H12" s="22">
        <v>7.1</v>
      </c>
      <c r="I12" s="22">
        <v>7.2</v>
      </c>
      <c r="J12" s="22">
        <v>7.1</v>
      </c>
      <c r="K12">
        <f t="shared" si="0"/>
        <v>21.4</v>
      </c>
      <c r="L12" s="23">
        <f t="shared" si="1"/>
        <v>42.8</v>
      </c>
      <c r="M12" s="22">
        <v>6.9</v>
      </c>
      <c r="N12" s="22">
        <v>7.1</v>
      </c>
      <c r="O12" s="22">
        <v>7.1</v>
      </c>
      <c r="P12">
        <f t="shared" si="2"/>
        <v>21.1</v>
      </c>
      <c r="Q12" s="2">
        <f t="shared" si="3"/>
        <v>42.2</v>
      </c>
      <c r="R12" s="22">
        <v>6.8</v>
      </c>
      <c r="S12" s="22">
        <v>7.1</v>
      </c>
      <c r="T12" s="22">
        <v>7.1</v>
      </c>
      <c r="U12">
        <f t="shared" si="4"/>
        <v>21</v>
      </c>
      <c r="V12" s="2">
        <f t="shared" si="5"/>
        <v>42</v>
      </c>
      <c r="W12" s="22">
        <v>6.6</v>
      </c>
      <c r="X12" s="22">
        <v>7</v>
      </c>
      <c r="Y12" s="22">
        <v>7.1</v>
      </c>
      <c r="Z12">
        <f t="shared" si="6"/>
        <v>20.7</v>
      </c>
      <c r="AA12" s="2">
        <f t="shared" si="7"/>
        <v>41.4</v>
      </c>
      <c r="AB12" s="22">
        <v>6.4</v>
      </c>
      <c r="AC12" s="22">
        <v>6.8</v>
      </c>
      <c r="AD12" s="22">
        <v>7</v>
      </c>
      <c r="AE12">
        <f t="shared" si="8"/>
        <v>20.2</v>
      </c>
      <c r="AF12" s="2">
        <f t="shared" si="9"/>
        <v>40.4</v>
      </c>
      <c r="AG12" s="24">
        <v>0.41760000000000003</v>
      </c>
      <c r="AI12" s="25" t="s">
        <v>130</v>
      </c>
      <c r="AJ12" s="32">
        <v>1192</v>
      </c>
      <c r="AK12" s="32">
        <v>1179</v>
      </c>
      <c r="AL12" s="26">
        <v>1164</v>
      </c>
      <c r="AM12" s="26">
        <v>1430</v>
      </c>
      <c r="AN12" s="11">
        <v>1554</v>
      </c>
      <c r="AO12" s="11"/>
      <c r="AP12" s="27">
        <v>167</v>
      </c>
      <c r="AQ12" s="27">
        <v>176</v>
      </c>
      <c r="AR12" s="5">
        <v>163</v>
      </c>
      <c r="AS12" s="5">
        <v>194</v>
      </c>
      <c r="AT12" s="11">
        <v>232</v>
      </c>
      <c r="AV12" s="27">
        <v>13</v>
      </c>
      <c r="AW12" s="9">
        <f t="shared" si="10"/>
        <v>7.7844311377245512E-2</v>
      </c>
      <c r="AX12" s="27">
        <v>15</v>
      </c>
      <c r="AY12" s="9">
        <f t="shared" si="11"/>
        <v>8.5227272727272721E-2</v>
      </c>
      <c r="AZ12" s="5">
        <v>12</v>
      </c>
      <c r="BA12" s="9">
        <f t="shared" si="12"/>
        <v>7.3619631901840496E-2</v>
      </c>
      <c r="BB12" s="5">
        <v>7</v>
      </c>
      <c r="BC12" s="9">
        <f t="shared" si="13"/>
        <v>3.608247422680412E-2</v>
      </c>
      <c r="BD12" s="11">
        <v>70</v>
      </c>
      <c r="BE12" s="9">
        <f t="shared" si="14"/>
        <v>0.30172413793103448</v>
      </c>
      <c r="BF12" s="28">
        <f t="shared" si="15"/>
        <v>0.11489956563283946</v>
      </c>
      <c r="BG12" s="11"/>
      <c r="BH12" s="1" t="s">
        <v>130</v>
      </c>
      <c r="BI12" s="11">
        <v>3.7</v>
      </c>
      <c r="BJ12" s="11">
        <v>2.6</v>
      </c>
      <c r="BK12" s="11">
        <v>1.9</v>
      </c>
      <c r="BL12" s="11">
        <v>1.3</v>
      </c>
      <c r="BM12" s="11">
        <v>1.2</v>
      </c>
      <c r="BN12" s="29">
        <f t="shared" si="16"/>
        <v>10.700000000000001</v>
      </c>
      <c r="BO12" s="11">
        <v>3.9</v>
      </c>
      <c r="BP12" s="11">
        <v>2.7</v>
      </c>
      <c r="BQ12" s="11">
        <v>1.9</v>
      </c>
      <c r="BR12" s="11">
        <v>1.4</v>
      </c>
      <c r="BS12" s="11">
        <v>1.2</v>
      </c>
      <c r="BT12" s="29">
        <f t="shared" si="17"/>
        <v>11.1</v>
      </c>
      <c r="BU12" s="11">
        <v>4.0999999999999996</v>
      </c>
      <c r="BV12" s="11">
        <v>2.8</v>
      </c>
      <c r="BW12" s="11">
        <v>2</v>
      </c>
      <c r="BX12" s="11">
        <v>1.4</v>
      </c>
      <c r="BY12" s="11">
        <v>1.2</v>
      </c>
      <c r="BZ12" s="29">
        <f t="shared" si="18"/>
        <v>11.499999999999998</v>
      </c>
      <c r="CA12" s="11">
        <v>4.3</v>
      </c>
      <c r="CB12" s="11">
        <v>3</v>
      </c>
      <c r="CC12" s="11">
        <v>2</v>
      </c>
      <c r="CD12" s="11">
        <v>1.4</v>
      </c>
      <c r="CE12" s="11">
        <v>1.2</v>
      </c>
      <c r="CF12" s="29">
        <f t="shared" si="19"/>
        <v>11.9</v>
      </c>
      <c r="CG12" s="11">
        <v>4.9000000000000004</v>
      </c>
      <c r="CH12" s="11">
        <v>3.4</v>
      </c>
      <c r="CI12" s="11">
        <v>2.2000000000000002</v>
      </c>
      <c r="CJ12" s="11">
        <v>1.4</v>
      </c>
      <c r="CK12" s="11">
        <v>1.3</v>
      </c>
      <c r="CL12" s="29">
        <f t="shared" si="20"/>
        <v>13.200000000000001</v>
      </c>
      <c r="CM12" s="30">
        <v>0.1168</v>
      </c>
      <c r="CN12" s="7"/>
      <c r="CO12" s="27">
        <v>17</v>
      </c>
      <c r="CP12" s="9">
        <f t="shared" si="21"/>
        <v>0.10179640718562874</v>
      </c>
      <c r="CQ12" s="27">
        <v>17</v>
      </c>
      <c r="CR12" s="9">
        <f t="shared" si="22"/>
        <v>9.6590909090909088E-2</v>
      </c>
      <c r="CS12" s="5">
        <v>16</v>
      </c>
      <c r="CT12" s="9">
        <f t="shared" si="23"/>
        <v>9.815950920245399E-2</v>
      </c>
      <c r="CU12" s="5">
        <v>29</v>
      </c>
      <c r="CV12" s="9">
        <f t="shared" si="24"/>
        <v>0.14948453608247422</v>
      </c>
      <c r="CW12" s="5">
        <v>26</v>
      </c>
      <c r="CX12" s="9">
        <f t="shared" si="25"/>
        <v>0.11206896551724138</v>
      </c>
      <c r="CY12" s="24">
        <f t="shared" si="26"/>
        <v>0.1116200654157415</v>
      </c>
      <c r="DA12" s="1" t="s">
        <v>130</v>
      </c>
      <c r="DB12" s="11">
        <v>3811396</v>
      </c>
      <c r="DC12" s="9">
        <f t="shared" si="27"/>
        <v>0.39233814696256725</v>
      </c>
      <c r="DD12" s="11">
        <v>3861440</v>
      </c>
      <c r="DE12" s="9">
        <f t="shared" si="28"/>
        <v>0.39360610257443696</v>
      </c>
      <c r="DF12" s="11">
        <v>3918522</v>
      </c>
      <c r="DG12" s="9">
        <f t="shared" si="29"/>
        <v>0.39550045439148884</v>
      </c>
      <c r="DH12" s="11">
        <v>3981002</v>
      </c>
      <c r="DI12" s="9">
        <f t="shared" si="30"/>
        <v>0.39783392975081777</v>
      </c>
      <c r="DJ12" s="11">
        <v>4059931</v>
      </c>
      <c r="DK12" s="8">
        <f t="shared" si="31"/>
        <v>0.39377157233236321</v>
      </c>
      <c r="DL12" s="31">
        <f t="shared" si="32"/>
        <v>0.39461004120233478</v>
      </c>
      <c r="DM12" s="5"/>
      <c r="DN12" s="1" t="s">
        <v>130</v>
      </c>
      <c r="DO12" s="11">
        <v>159</v>
      </c>
      <c r="DP12" s="9">
        <f t="shared" si="33"/>
        <v>0.95209580838323349</v>
      </c>
      <c r="DQ12" s="11">
        <v>170</v>
      </c>
      <c r="DR12" s="9">
        <f t="shared" si="34"/>
        <v>0.96590909090909094</v>
      </c>
      <c r="DS12" s="11">
        <v>111</v>
      </c>
      <c r="DT12" s="9">
        <f t="shared" si="35"/>
        <v>0.68098159509202449</v>
      </c>
      <c r="DU12" s="11">
        <v>123</v>
      </c>
      <c r="DV12" s="9">
        <f t="shared" si="36"/>
        <v>0.634020618556701</v>
      </c>
      <c r="DW12" s="11">
        <v>152</v>
      </c>
      <c r="DX12" s="9">
        <f t="shared" si="37"/>
        <v>0.65517241379310343</v>
      </c>
      <c r="DY12" s="30">
        <f t="shared" si="38"/>
        <v>0.77763590534683069</v>
      </c>
      <c r="DZ12" s="5"/>
    </row>
    <row r="13" spans="1:130" x14ac:dyDescent="0.45">
      <c r="A13" s="1" t="s">
        <v>131</v>
      </c>
      <c r="B13" s="11">
        <v>1362730</v>
      </c>
      <c r="C13" s="11">
        <v>1376298</v>
      </c>
      <c r="D13" s="11">
        <v>1392704</v>
      </c>
      <c r="E13" s="11">
        <v>1406299</v>
      </c>
      <c r="F13" s="11">
        <v>1428557</v>
      </c>
      <c r="H13" s="22">
        <v>6.5</v>
      </c>
      <c r="I13" s="22">
        <v>5.9</v>
      </c>
      <c r="J13" s="22">
        <v>6.1</v>
      </c>
      <c r="K13">
        <f t="shared" si="0"/>
        <v>18.5</v>
      </c>
      <c r="L13" s="23">
        <f t="shared" si="1"/>
        <v>37</v>
      </c>
      <c r="M13" s="22">
        <v>6.5</v>
      </c>
      <c r="N13" s="22">
        <v>5.9</v>
      </c>
      <c r="O13" s="22">
        <v>6.1</v>
      </c>
      <c r="P13">
        <f t="shared" si="2"/>
        <v>18.5</v>
      </c>
      <c r="Q13" s="2">
        <f t="shared" si="3"/>
        <v>37</v>
      </c>
      <c r="R13" s="22">
        <v>6.5</v>
      </c>
      <c r="S13" s="22">
        <v>6</v>
      </c>
      <c r="T13" s="22">
        <v>6</v>
      </c>
      <c r="U13">
        <f t="shared" si="4"/>
        <v>18.5</v>
      </c>
      <c r="V13" s="2">
        <f t="shared" si="5"/>
        <v>37</v>
      </c>
      <c r="W13" s="22">
        <v>6.5</v>
      </c>
      <c r="X13" s="22">
        <v>6</v>
      </c>
      <c r="Y13" s="22">
        <v>6</v>
      </c>
      <c r="Z13">
        <f t="shared" si="6"/>
        <v>18.5</v>
      </c>
      <c r="AA13" s="2">
        <f t="shared" si="7"/>
        <v>37</v>
      </c>
      <c r="AB13" s="22">
        <v>6.4</v>
      </c>
      <c r="AC13" s="22">
        <v>6</v>
      </c>
      <c r="AD13" s="22">
        <v>5.8</v>
      </c>
      <c r="AE13">
        <f t="shared" si="8"/>
        <v>18.2</v>
      </c>
      <c r="AF13" s="2">
        <f t="shared" si="9"/>
        <v>36.4</v>
      </c>
      <c r="AG13" s="24">
        <v>0.36880000000000002</v>
      </c>
      <c r="AI13" s="25" t="s">
        <v>131</v>
      </c>
      <c r="AJ13" s="11">
        <v>125</v>
      </c>
      <c r="AK13" s="11">
        <v>102</v>
      </c>
      <c r="AL13" s="26">
        <v>95</v>
      </c>
      <c r="AM13" s="26">
        <v>94</v>
      </c>
      <c r="AN13" s="11">
        <v>120</v>
      </c>
      <c r="AO13" s="11"/>
      <c r="AP13" s="27">
        <v>26</v>
      </c>
      <c r="AQ13" s="27">
        <v>23</v>
      </c>
      <c r="AR13" s="5">
        <v>24</v>
      </c>
      <c r="AS13" s="5">
        <v>25</v>
      </c>
      <c r="AT13" s="11">
        <v>29</v>
      </c>
      <c r="AV13" s="27">
        <v>1</v>
      </c>
      <c r="AW13" s="9">
        <f t="shared" si="10"/>
        <v>3.8461538461538464E-2</v>
      </c>
      <c r="AX13" s="27">
        <v>0</v>
      </c>
      <c r="AY13" s="9">
        <f t="shared" si="11"/>
        <v>0</v>
      </c>
      <c r="AZ13" s="5">
        <v>0</v>
      </c>
      <c r="BA13" s="9">
        <f t="shared" si="12"/>
        <v>0</v>
      </c>
      <c r="BB13" s="5">
        <v>1</v>
      </c>
      <c r="BC13" s="9">
        <f t="shared" si="13"/>
        <v>0.04</v>
      </c>
      <c r="BD13" s="11">
        <v>3</v>
      </c>
      <c r="BE13" s="9">
        <f t="shared" si="14"/>
        <v>0.10344827586206896</v>
      </c>
      <c r="BF13" s="28">
        <f t="shared" si="15"/>
        <v>3.6381962864721486E-2</v>
      </c>
      <c r="BG13" s="11"/>
      <c r="BH13" s="1" t="s">
        <v>131</v>
      </c>
      <c r="BI13" s="11">
        <v>4.3</v>
      </c>
      <c r="BJ13" s="11">
        <v>3.1</v>
      </c>
      <c r="BK13" s="11">
        <v>2.6</v>
      </c>
      <c r="BL13" s="11">
        <v>2.1</v>
      </c>
      <c r="BM13" s="11">
        <v>2.2999999999999998</v>
      </c>
      <c r="BN13" s="29">
        <f t="shared" si="16"/>
        <v>14.399999999999999</v>
      </c>
      <c r="BO13" s="11">
        <v>4.5999999999999996</v>
      </c>
      <c r="BP13" s="11">
        <v>3.3</v>
      </c>
      <c r="BQ13" s="11">
        <v>2.5</v>
      </c>
      <c r="BR13" s="11">
        <v>2.1</v>
      </c>
      <c r="BS13" s="11">
        <v>2.4</v>
      </c>
      <c r="BT13" s="29">
        <f t="shared" si="17"/>
        <v>14.899999999999999</v>
      </c>
      <c r="BU13" s="11">
        <v>4.9000000000000004</v>
      </c>
      <c r="BV13" s="11">
        <v>3.3</v>
      </c>
      <c r="BW13" s="11">
        <v>2.4</v>
      </c>
      <c r="BX13" s="11">
        <v>2.1</v>
      </c>
      <c r="BY13" s="11">
        <v>2.5</v>
      </c>
      <c r="BZ13" s="29">
        <f t="shared" si="18"/>
        <v>15.2</v>
      </c>
      <c r="CA13" s="11">
        <v>5.0999999999999996</v>
      </c>
      <c r="CB13" s="11">
        <v>3.4</v>
      </c>
      <c r="CC13" s="11">
        <v>2.4</v>
      </c>
      <c r="CD13" s="11">
        <v>2.1</v>
      </c>
      <c r="CE13" s="11">
        <v>2.6</v>
      </c>
      <c r="CF13" s="29">
        <f t="shared" si="19"/>
        <v>15.6</v>
      </c>
      <c r="CG13" s="11">
        <v>5.9</v>
      </c>
      <c r="CH13" s="11">
        <v>3.8</v>
      </c>
      <c r="CI13" s="11">
        <v>2.7</v>
      </c>
      <c r="CJ13" s="11">
        <v>2</v>
      </c>
      <c r="CK13" s="11">
        <v>2.7</v>
      </c>
      <c r="CL13" s="29">
        <f t="shared" si="20"/>
        <v>17.099999999999998</v>
      </c>
      <c r="CM13" s="30">
        <v>0.15440000000000001</v>
      </c>
      <c r="CN13" s="7"/>
      <c r="CO13" s="27">
        <v>7</v>
      </c>
      <c r="CP13" s="9">
        <f t="shared" si="21"/>
        <v>0.26923076923076922</v>
      </c>
      <c r="CQ13" s="27">
        <v>6</v>
      </c>
      <c r="CR13" s="9">
        <f t="shared" si="22"/>
        <v>0.2608695652173913</v>
      </c>
      <c r="CS13" s="5">
        <v>15</v>
      </c>
      <c r="CT13" s="9">
        <f t="shared" si="23"/>
        <v>0.625</v>
      </c>
      <c r="CU13" s="5">
        <v>8</v>
      </c>
      <c r="CV13" s="9">
        <f t="shared" si="24"/>
        <v>0.32</v>
      </c>
      <c r="CW13" s="5">
        <v>8</v>
      </c>
      <c r="CX13" s="9">
        <f t="shared" si="25"/>
        <v>0.27586206896551724</v>
      </c>
      <c r="CY13" s="24">
        <f t="shared" si="26"/>
        <v>0.35019248068273556</v>
      </c>
      <c r="DA13" s="1" t="s">
        <v>131</v>
      </c>
      <c r="DB13" s="11">
        <v>1023651</v>
      </c>
      <c r="DC13" s="9">
        <f t="shared" si="27"/>
        <v>0.75117668210137001</v>
      </c>
      <c r="DD13" s="11">
        <v>1031810</v>
      </c>
      <c r="DE13" s="9">
        <f t="shared" si="28"/>
        <v>0.74969955634608199</v>
      </c>
      <c r="DF13" s="11">
        <v>1042070</v>
      </c>
      <c r="DG13" s="9">
        <f t="shared" si="29"/>
        <v>0.74823508800147054</v>
      </c>
      <c r="DH13" s="11">
        <v>1049135</v>
      </c>
      <c r="DI13" s="9">
        <f t="shared" si="30"/>
        <v>0.74602556070935133</v>
      </c>
      <c r="DJ13" s="11">
        <v>1060030</v>
      </c>
      <c r="DK13" s="8">
        <f t="shared" si="31"/>
        <v>0.74202849448779429</v>
      </c>
      <c r="DL13" s="31">
        <f t="shared" si="32"/>
        <v>0.74743307632921352</v>
      </c>
      <c r="DM13" s="5"/>
      <c r="DN13" s="1" t="s">
        <v>131</v>
      </c>
      <c r="DO13" s="11">
        <v>20</v>
      </c>
      <c r="DP13" s="9">
        <f t="shared" si="33"/>
        <v>0.76923076923076927</v>
      </c>
      <c r="DQ13" s="11">
        <v>17</v>
      </c>
      <c r="DR13" s="9">
        <f t="shared" si="34"/>
        <v>0.73913043478260865</v>
      </c>
      <c r="DS13" s="11">
        <v>20</v>
      </c>
      <c r="DT13" s="9">
        <f t="shared" si="35"/>
        <v>0.83333333333333337</v>
      </c>
      <c r="DU13" s="11">
        <v>17</v>
      </c>
      <c r="DV13" s="9">
        <f t="shared" si="36"/>
        <v>0.68</v>
      </c>
      <c r="DW13" s="11">
        <v>19</v>
      </c>
      <c r="DX13" s="9">
        <f t="shared" si="37"/>
        <v>0.65517241379310343</v>
      </c>
      <c r="DY13" s="30">
        <f t="shared" si="38"/>
        <v>0.73537339022796311</v>
      </c>
      <c r="DZ13" s="5"/>
    </row>
    <row r="14" spans="1:130" x14ac:dyDescent="0.45">
      <c r="A14" s="1" t="s">
        <v>132</v>
      </c>
      <c r="B14" s="11">
        <v>1567803</v>
      </c>
      <c r="C14" s="11">
        <v>1583364</v>
      </c>
      <c r="D14" s="11">
        <v>1599464</v>
      </c>
      <c r="E14" s="11">
        <v>1616547</v>
      </c>
      <c r="F14" s="11">
        <v>1683140</v>
      </c>
      <c r="H14" s="22">
        <v>7.6</v>
      </c>
      <c r="I14" s="22">
        <v>7.6</v>
      </c>
      <c r="J14" s="22">
        <v>7.5</v>
      </c>
      <c r="K14">
        <f t="shared" si="0"/>
        <v>22.7</v>
      </c>
      <c r="L14" s="23">
        <f t="shared" si="1"/>
        <v>45.4</v>
      </c>
      <c r="M14" s="22">
        <v>7.4</v>
      </c>
      <c r="N14" s="22">
        <v>7.6</v>
      </c>
      <c r="O14" s="22">
        <v>7.6</v>
      </c>
      <c r="P14">
        <f t="shared" si="2"/>
        <v>22.6</v>
      </c>
      <c r="Q14" s="2">
        <f t="shared" si="3"/>
        <v>45.2</v>
      </c>
      <c r="R14" s="22">
        <v>7.3</v>
      </c>
      <c r="S14" s="22">
        <v>7.5</v>
      </c>
      <c r="T14" s="22">
        <v>7.6</v>
      </c>
      <c r="U14">
        <f t="shared" si="4"/>
        <v>22.4</v>
      </c>
      <c r="V14" s="2">
        <f t="shared" si="5"/>
        <v>44.8</v>
      </c>
      <c r="W14" s="22">
        <v>7.1</v>
      </c>
      <c r="X14" s="22">
        <v>7.6</v>
      </c>
      <c r="Y14" s="22">
        <v>7.6</v>
      </c>
      <c r="Z14">
        <f t="shared" si="6"/>
        <v>22.299999999999997</v>
      </c>
      <c r="AA14" s="2">
        <f t="shared" si="7"/>
        <v>44.599999999999994</v>
      </c>
      <c r="AB14" s="22">
        <v>6.8</v>
      </c>
      <c r="AC14" s="22">
        <v>7.5</v>
      </c>
      <c r="AD14" s="22">
        <v>7.2</v>
      </c>
      <c r="AE14">
        <f t="shared" si="8"/>
        <v>21.5</v>
      </c>
      <c r="AF14" s="2">
        <f t="shared" si="9"/>
        <v>43</v>
      </c>
      <c r="AG14" s="24">
        <v>0.44599999999999995</v>
      </c>
      <c r="AI14" s="25" t="s">
        <v>132</v>
      </c>
      <c r="AJ14" s="11">
        <v>184</v>
      </c>
      <c r="AK14" s="11">
        <v>214</v>
      </c>
      <c r="AL14" s="26">
        <v>186</v>
      </c>
      <c r="AM14" s="26">
        <v>216</v>
      </c>
      <c r="AN14" s="11">
        <v>253</v>
      </c>
      <c r="AO14" s="11"/>
      <c r="AP14" s="27">
        <v>13</v>
      </c>
      <c r="AQ14" s="27">
        <v>14</v>
      </c>
      <c r="AR14" s="5">
        <v>13</v>
      </c>
      <c r="AS14" s="5">
        <v>8</v>
      </c>
      <c r="AT14" s="11">
        <v>17</v>
      </c>
      <c r="AV14" s="27">
        <v>2</v>
      </c>
      <c r="AW14" s="9">
        <f t="shared" si="10"/>
        <v>0.15384615384615385</v>
      </c>
      <c r="AX14" s="27">
        <v>1</v>
      </c>
      <c r="AY14" s="9">
        <f t="shared" si="11"/>
        <v>7.1428571428571425E-2</v>
      </c>
      <c r="AZ14" s="5">
        <v>3</v>
      </c>
      <c r="BA14" s="9">
        <f t="shared" si="12"/>
        <v>0.23076923076923078</v>
      </c>
      <c r="BB14" s="5">
        <v>1</v>
      </c>
      <c r="BC14" s="9">
        <f t="shared" si="13"/>
        <v>0.125</v>
      </c>
      <c r="BD14" s="11">
        <v>14</v>
      </c>
      <c r="BE14" s="9">
        <f t="shared" si="14"/>
        <v>0.82352941176470584</v>
      </c>
      <c r="BF14" s="28">
        <f t="shared" si="15"/>
        <v>0.28091467356173239</v>
      </c>
      <c r="BG14" s="11"/>
      <c r="BH14" s="1" t="s">
        <v>132</v>
      </c>
      <c r="BI14" s="11">
        <v>4.0999999999999996</v>
      </c>
      <c r="BJ14" s="11">
        <v>3</v>
      </c>
      <c r="BK14" s="11">
        <v>2.2000000000000002</v>
      </c>
      <c r="BL14" s="11">
        <v>1.7</v>
      </c>
      <c r="BM14" s="11">
        <v>1.6</v>
      </c>
      <c r="BN14" s="29">
        <f t="shared" si="16"/>
        <v>12.6</v>
      </c>
      <c r="BO14" s="11">
        <v>4.3</v>
      </c>
      <c r="BP14" s="11">
        <v>3.1</v>
      </c>
      <c r="BQ14" s="11">
        <v>2.2999999999999998</v>
      </c>
      <c r="BR14" s="11">
        <v>1.7</v>
      </c>
      <c r="BS14" s="11">
        <v>1.6</v>
      </c>
      <c r="BT14" s="29">
        <f t="shared" si="17"/>
        <v>12.999999999999998</v>
      </c>
      <c r="BU14" s="11">
        <v>4.5</v>
      </c>
      <c r="BV14" s="11">
        <v>3.3</v>
      </c>
      <c r="BW14" s="11">
        <v>2.2999999999999998</v>
      </c>
      <c r="BX14" s="11">
        <v>1.7</v>
      </c>
      <c r="BY14" s="11">
        <v>1.6</v>
      </c>
      <c r="BZ14" s="29">
        <f t="shared" si="18"/>
        <v>13.399999999999999</v>
      </c>
      <c r="CA14" s="11">
        <v>4.7</v>
      </c>
      <c r="CB14" s="11">
        <v>3.4</v>
      </c>
      <c r="CC14" s="11">
        <v>2.4</v>
      </c>
      <c r="CD14" s="11">
        <v>1.7</v>
      </c>
      <c r="CE14" s="11">
        <v>1.6</v>
      </c>
      <c r="CF14" s="29">
        <f t="shared" si="19"/>
        <v>13.799999999999999</v>
      </c>
      <c r="CG14" s="11">
        <v>5.4</v>
      </c>
      <c r="CH14" s="11">
        <v>3.8</v>
      </c>
      <c r="CI14" s="11">
        <v>2.5</v>
      </c>
      <c r="CJ14" s="11">
        <v>1.8</v>
      </c>
      <c r="CK14" s="11">
        <v>1.7</v>
      </c>
      <c r="CL14" s="29">
        <f t="shared" si="20"/>
        <v>15.2</v>
      </c>
      <c r="CM14" s="30">
        <v>0.13600000000000001</v>
      </c>
      <c r="CN14" s="7"/>
      <c r="CO14" s="27">
        <v>4</v>
      </c>
      <c r="CP14" s="9">
        <f t="shared" si="21"/>
        <v>0.30769230769230771</v>
      </c>
      <c r="CQ14" s="27">
        <v>2</v>
      </c>
      <c r="CR14" s="9">
        <f t="shared" si="22"/>
        <v>0.14285714285714285</v>
      </c>
      <c r="CS14" s="5">
        <v>5</v>
      </c>
      <c r="CT14" s="9">
        <f t="shared" si="23"/>
        <v>0.38461538461538464</v>
      </c>
      <c r="CU14" s="5">
        <v>0</v>
      </c>
      <c r="CV14" s="9">
        <f t="shared" si="24"/>
        <v>0</v>
      </c>
      <c r="CW14" s="5">
        <v>5</v>
      </c>
      <c r="CX14" s="9">
        <f t="shared" si="25"/>
        <v>0.29411764705882354</v>
      </c>
      <c r="CY14" s="24">
        <f t="shared" si="26"/>
        <v>0.22585649644473174</v>
      </c>
      <c r="DA14" s="1" t="s">
        <v>132</v>
      </c>
      <c r="DB14" s="11">
        <v>122514</v>
      </c>
      <c r="DC14" s="9">
        <f t="shared" si="27"/>
        <v>7.8143746376298548E-2</v>
      </c>
      <c r="DD14" s="11">
        <v>127672</v>
      </c>
      <c r="DE14" s="9">
        <f t="shared" si="28"/>
        <v>8.0633385627057325E-2</v>
      </c>
      <c r="DF14" s="11">
        <v>130732</v>
      </c>
      <c r="DG14" s="9">
        <f t="shared" si="29"/>
        <v>8.1734881185197047E-2</v>
      </c>
      <c r="DH14" s="11">
        <v>133633</v>
      </c>
      <c r="DI14" s="9">
        <f t="shared" si="30"/>
        <v>8.2665706595601615E-2</v>
      </c>
      <c r="DJ14" s="11">
        <v>142328</v>
      </c>
      <c r="DK14" s="8">
        <f t="shared" si="31"/>
        <v>8.4560999085043428E-2</v>
      </c>
      <c r="DL14" s="31">
        <f t="shared" si="32"/>
        <v>8.1547743773839595E-2</v>
      </c>
      <c r="DM14" s="5"/>
      <c r="DN14" s="1" t="s">
        <v>132</v>
      </c>
      <c r="DO14" s="11">
        <v>2</v>
      </c>
      <c r="DP14" s="9">
        <f t="shared" si="33"/>
        <v>0.15384615384615385</v>
      </c>
      <c r="DQ14" s="11">
        <v>1</v>
      </c>
      <c r="DR14" s="9">
        <f t="shared" si="34"/>
        <v>7.1428571428571425E-2</v>
      </c>
      <c r="DS14" s="11">
        <v>0</v>
      </c>
      <c r="DT14" s="9">
        <f t="shared" si="35"/>
        <v>0</v>
      </c>
      <c r="DU14" s="11">
        <v>1</v>
      </c>
      <c r="DV14" s="9">
        <f t="shared" si="36"/>
        <v>0.125</v>
      </c>
      <c r="DW14" s="11">
        <v>2</v>
      </c>
      <c r="DX14" s="9">
        <f t="shared" si="37"/>
        <v>0.11764705882352941</v>
      </c>
      <c r="DY14" s="30">
        <f t="shared" si="38"/>
        <v>9.3584356819650938E-2</v>
      </c>
      <c r="DZ14" s="5"/>
    </row>
    <row r="15" spans="1:130" x14ac:dyDescent="0.45">
      <c r="A15" s="1" t="s">
        <v>133</v>
      </c>
      <c r="B15" s="11">
        <v>12823860</v>
      </c>
      <c r="C15" s="11">
        <v>12848554</v>
      </c>
      <c r="D15" s="11">
        <v>12868747</v>
      </c>
      <c r="E15" s="11">
        <v>12873761</v>
      </c>
      <c r="F15" s="11">
        <v>12801539</v>
      </c>
      <c r="H15" s="22">
        <v>6.5</v>
      </c>
      <c r="I15" s="22">
        <v>6.7</v>
      </c>
      <c r="J15" s="22">
        <v>6.8</v>
      </c>
      <c r="K15">
        <f t="shared" si="0"/>
        <v>20</v>
      </c>
      <c r="L15" s="23">
        <f t="shared" si="1"/>
        <v>40</v>
      </c>
      <c r="M15" s="22">
        <v>6.4</v>
      </c>
      <c r="N15" s="22">
        <v>6.6</v>
      </c>
      <c r="O15" s="22">
        <v>6.8</v>
      </c>
      <c r="P15">
        <f t="shared" si="2"/>
        <v>19.8</v>
      </c>
      <c r="Q15" s="2">
        <f t="shared" si="3"/>
        <v>39.6</v>
      </c>
      <c r="R15" s="22">
        <v>6.3</v>
      </c>
      <c r="S15" s="22">
        <v>6.6</v>
      </c>
      <c r="T15" s="22">
        <v>6.7</v>
      </c>
      <c r="U15">
        <f t="shared" si="4"/>
        <v>19.599999999999998</v>
      </c>
      <c r="V15" s="2">
        <f t="shared" si="5"/>
        <v>39.199999999999996</v>
      </c>
      <c r="W15" s="22">
        <v>6.2</v>
      </c>
      <c r="X15" s="22">
        <v>6.5</v>
      </c>
      <c r="Y15" s="22">
        <v>6.7</v>
      </c>
      <c r="Z15">
        <f t="shared" si="6"/>
        <v>19.399999999999999</v>
      </c>
      <c r="AA15" s="2">
        <f t="shared" si="7"/>
        <v>38.799999999999997</v>
      </c>
      <c r="AB15" s="22">
        <v>6</v>
      </c>
      <c r="AC15" s="22">
        <v>6.3</v>
      </c>
      <c r="AD15" s="22">
        <v>6.5</v>
      </c>
      <c r="AE15">
        <f t="shared" si="8"/>
        <v>18.8</v>
      </c>
      <c r="AF15" s="2">
        <f t="shared" si="9"/>
        <v>37.6</v>
      </c>
      <c r="AG15" s="24">
        <v>0.39039999999999991</v>
      </c>
      <c r="AI15" s="25" t="s">
        <v>133</v>
      </c>
      <c r="AJ15" s="11">
        <v>956</v>
      </c>
      <c r="AK15" s="11">
        <v>991</v>
      </c>
      <c r="AL15" s="26">
        <v>924</v>
      </c>
      <c r="AM15" s="26">
        <v>998</v>
      </c>
      <c r="AN15" s="11">
        <v>1082</v>
      </c>
      <c r="AO15" s="11"/>
      <c r="AP15" s="27">
        <v>138</v>
      </c>
      <c r="AQ15" s="27">
        <v>125</v>
      </c>
      <c r="AR15" s="5">
        <v>123</v>
      </c>
      <c r="AS15" s="5">
        <v>150</v>
      </c>
      <c r="AT15" s="11">
        <v>148</v>
      </c>
      <c r="AV15" s="27">
        <v>7</v>
      </c>
      <c r="AW15" s="9">
        <f t="shared" si="10"/>
        <v>5.0724637681159424E-2</v>
      </c>
      <c r="AX15" s="27">
        <v>11</v>
      </c>
      <c r="AY15" s="9">
        <f t="shared" si="11"/>
        <v>8.7999999999999995E-2</v>
      </c>
      <c r="AZ15" s="5">
        <v>6</v>
      </c>
      <c r="BA15" s="9">
        <f t="shared" si="12"/>
        <v>4.878048780487805E-2</v>
      </c>
      <c r="BB15" s="5">
        <v>10</v>
      </c>
      <c r="BC15" s="9">
        <f t="shared" si="13"/>
        <v>6.6666666666666666E-2</v>
      </c>
      <c r="BD15" s="11">
        <v>34</v>
      </c>
      <c r="BE15" s="9">
        <f t="shared" si="14"/>
        <v>0.22972972972972974</v>
      </c>
      <c r="BF15" s="28">
        <f t="shared" si="15"/>
        <v>9.678030437648677E-2</v>
      </c>
      <c r="BG15" s="11"/>
      <c r="BH15" s="1" t="s">
        <v>133</v>
      </c>
      <c r="BI15" s="11">
        <v>3.8</v>
      </c>
      <c r="BJ15" s="11">
        <v>2.9</v>
      </c>
      <c r="BK15" s="11">
        <v>2.2999999999999998</v>
      </c>
      <c r="BL15" s="11">
        <v>1.8</v>
      </c>
      <c r="BM15" s="11">
        <v>1.8</v>
      </c>
      <c r="BN15" s="29">
        <f t="shared" si="16"/>
        <v>12.600000000000001</v>
      </c>
      <c r="BO15" s="11">
        <v>4</v>
      </c>
      <c r="BP15" s="11">
        <v>3</v>
      </c>
      <c r="BQ15" s="11">
        <v>2.2999999999999998</v>
      </c>
      <c r="BR15" s="11">
        <v>1.8</v>
      </c>
      <c r="BS15" s="11">
        <v>1.9</v>
      </c>
      <c r="BT15" s="29">
        <f t="shared" si="17"/>
        <v>13.000000000000002</v>
      </c>
      <c r="BU15" s="11">
        <v>4.0999999999999996</v>
      </c>
      <c r="BV15" s="11">
        <v>3.1</v>
      </c>
      <c r="BW15" s="11">
        <v>2.2999999999999998</v>
      </c>
      <c r="BX15" s="11">
        <v>1.8</v>
      </c>
      <c r="BY15" s="11">
        <v>1.9</v>
      </c>
      <c r="BZ15" s="29">
        <f t="shared" si="18"/>
        <v>13.200000000000001</v>
      </c>
      <c r="CA15" s="11">
        <v>4.3</v>
      </c>
      <c r="CB15" s="11">
        <v>3.2</v>
      </c>
      <c r="CC15" s="11">
        <v>2.2999999999999998</v>
      </c>
      <c r="CD15" s="11">
        <v>1.8</v>
      </c>
      <c r="CE15" s="11">
        <v>1.9</v>
      </c>
      <c r="CF15" s="29">
        <f t="shared" si="19"/>
        <v>13.500000000000002</v>
      </c>
      <c r="CG15" s="11">
        <v>4.9000000000000004</v>
      </c>
      <c r="CH15" s="11">
        <v>3.5</v>
      </c>
      <c r="CI15" s="11">
        <v>2.4</v>
      </c>
      <c r="CJ15" s="11">
        <v>1.8</v>
      </c>
      <c r="CK15" s="11">
        <v>2</v>
      </c>
      <c r="CL15" s="29">
        <f t="shared" si="20"/>
        <v>14.600000000000001</v>
      </c>
      <c r="CM15" s="30">
        <v>0.1338</v>
      </c>
      <c r="CN15" s="7"/>
      <c r="CO15" s="27">
        <v>29</v>
      </c>
      <c r="CP15" s="9">
        <f t="shared" si="21"/>
        <v>0.21014492753623187</v>
      </c>
      <c r="CQ15" s="27">
        <v>26</v>
      </c>
      <c r="CR15" s="9">
        <f t="shared" si="22"/>
        <v>0.20799999999999999</v>
      </c>
      <c r="CS15" s="5">
        <v>28</v>
      </c>
      <c r="CT15" s="9">
        <f t="shared" si="23"/>
        <v>0.22764227642276422</v>
      </c>
      <c r="CU15" s="5">
        <v>30</v>
      </c>
      <c r="CV15" s="9">
        <f t="shared" si="24"/>
        <v>0.2</v>
      </c>
      <c r="CW15" s="5">
        <v>43</v>
      </c>
      <c r="CX15" s="9">
        <f t="shared" si="25"/>
        <v>0.29054054054054052</v>
      </c>
      <c r="CY15" s="24">
        <f t="shared" si="26"/>
        <v>0.22726554889990735</v>
      </c>
      <c r="DA15" s="1" t="s">
        <v>133</v>
      </c>
      <c r="DB15" s="11">
        <v>3525129</v>
      </c>
      <c r="DC15" s="9">
        <f t="shared" si="27"/>
        <v>0.27488829416415961</v>
      </c>
      <c r="DD15" s="11">
        <v>3527644</v>
      </c>
      <c r="DE15" s="9">
        <f t="shared" si="28"/>
        <v>0.27455572043359899</v>
      </c>
      <c r="DF15" s="11">
        <v>3537371</v>
      </c>
      <c r="DG15" s="9">
        <f t="shared" si="29"/>
        <v>0.27488076344961948</v>
      </c>
      <c r="DH15" s="11">
        <v>3560990</v>
      </c>
      <c r="DI15" s="9">
        <f t="shared" si="30"/>
        <v>0.27660836642842757</v>
      </c>
      <c r="DJ15" s="11">
        <v>3580777</v>
      </c>
      <c r="DK15" s="8">
        <f t="shared" si="31"/>
        <v>0.27971457181827902</v>
      </c>
      <c r="DL15" s="31">
        <f t="shared" si="32"/>
        <v>0.27612954325881695</v>
      </c>
      <c r="DM15" s="5"/>
      <c r="DN15" s="1" t="s">
        <v>133</v>
      </c>
      <c r="DO15" s="11">
        <v>66</v>
      </c>
      <c r="DP15" s="9">
        <f t="shared" si="33"/>
        <v>0.47826086956521741</v>
      </c>
      <c r="DQ15" s="11">
        <v>38</v>
      </c>
      <c r="DR15" s="9">
        <f t="shared" si="34"/>
        <v>0.30399999999999999</v>
      </c>
      <c r="DS15" s="11">
        <v>34</v>
      </c>
      <c r="DT15" s="9">
        <f t="shared" si="35"/>
        <v>0.27642276422764228</v>
      </c>
      <c r="DU15" s="11">
        <v>53</v>
      </c>
      <c r="DV15" s="9">
        <f t="shared" si="36"/>
        <v>0.35333333333333333</v>
      </c>
      <c r="DW15" s="11">
        <v>43</v>
      </c>
      <c r="DX15" s="9">
        <f t="shared" si="37"/>
        <v>0.29054054054054052</v>
      </c>
      <c r="DY15" s="30">
        <f t="shared" si="38"/>
        <v>0.34051150153334669</v>
      </c>
      <c r="DZ15" s="5"/>
    </row>
    <row r="16" spans="1:130" x14ac:dyDescent="0.45">
      <c r="A16" s="1" t="s">
        <v>134</v>
      </c>
      <c r="B16" s="11">
        <v>6485530</v>
      </c>
      <c r="C16" s="11">
        <v>6514861</v>
      </c>
      <c r="D16" s="11">
        <v>6542411</v>
      </c>
      <c r="E16" s="11">
        <v>6568645</v>
      </c>
      <c r="F16" s="11">
        <v>6633053</v>
      </c>
      <c r="H16" s="22">
        <v>6.6</v>
      </c>
      <c r="I16" s="22">
        <v>6.8</v>
      </c>
      <c r="J16" s="22">
        <v>7</v>
      </c>
      <c r="K16">
        <f t="shared" si="0"/>
        <v>20.399999999999999</v>
      </c>
      <c r="L16" s="23">
        <f t="shared" si="1"/>
        <v>40.799999999999997</v>
      </c>
      <c r="M16" s="22">
        <v>6.6</v>
      </c>
      <c r="N16" s="22">
        <v>6.8</v>
      </c>
      <c r="O16" s="22">
        <v>6.9</v>
      </c>
      <c r="P16">
        <f t="shared" si="2"/>
        <v>20.299999999999997</v>
      </c>
      <c r="Q16" s="2">
        <f t="shared" si="3"/>
        <v>40.599999999999994</v>
      </c>
      <c r="R16" s="22">
        <v>6.5</v>
      </c>
      <c r="S16" s="22">
        <v>6.8</v>
      </c>
      <c r="T16" s="22">
        <v>6.9</v>
      </c>
      <c r="U16">
        <f t="shared" si="4"/>
        <v>20.200000000000003</v>
      </c>
      <c r="V16" s="2">
        <f t="shared" si="5"/>
        <v>40.400000000000006</v>
      </c>
      <c r="W16" s="22">
        <v>6.4</v>
      </c>
      <c r="X16" s="22">
        <v>6.7</v>
      </c>
      <c r="Y16" s="22">
        <v>6.9</v>
      </c>
      <c r="Z16">
        <f t="shared" si="6"/>
        <v>20</v>
      </c>
      <c r="AA16" s="2">
        <f t="shared" si="7"/>
        <v>40</v>
      </c>
      <c r="AB16" s="22">
        <v>6.3</v>
      </c>
      <c r="AC16" s="22">
        <v>6.7</v>
      </c>
      <c r="AD16" s="22">
        <v>6.6</v>
      </c>
      <c r="AE16">
        <f t="shared" si="8"/>
        <v>19.600000000000001</v>
      </c>
      <c r="AF16" s="2">
        <f t="shared" si="9"/>
        <v>39.200000000000003</v>
      </c>
      <c r="AG16" s="24">
        <v>0.40200000000000002</v>
      </c>
      <c r="AI16" s="25" t="s">
        <v>134</v>
      </c>
      <c r="AJ16" s="11">
        <v>781</v>
      </c>
      <c r="AK16" s="11">
        <v>783</v>
      </c>
      <c r="AL16" s="26">
        <v>746</v>
      </c>
      <c r="AM16" s="26">
        <v>821</v>
      </c>
      <c r="AN16" s="11">
        <v>821</v>
      </c>
      <c r="AO16" s="11"/>
      <c r="AP16" s="27">
        <v>59</v>
      </c>
      <c r="AQ16" s="27">
        <v>77</v>
      </c>
      <c r="AR16" s="5">
        <v>78</v>
      </c>
      <c r="AS16" s="5">
        <v>96</v>
      </c>
      <c r="AT16" s="11">
        <v>85</v>
      </c>
      <c r="AV16" s="27">
        <v>4</v>
      </c>
      <c r="AW16" s="9">
        <f t="shared" si="10"/>
        <v>6.7796610169491525E-2</v>
      </c>
      <c r="AX16" s="27">
        <v>7</v>
      </c>
      <c r="AY16" s="9">
        <f t="shared" si="11"/>
        <v>9.0909090909090912E-2</v>
      </c>
      <c r="AZ16" s="5">
        <v>5</v>
      </c>
      <c r="BA16" s="9">
        <f t="shared" si="12"/>
        <v>6.4102564102564097E-2</v>
      </c>
      <c r="BB16" s="5">
        <v>8</v>
      </c>
      <c r="BC16" s="9">
        <f t="shared" si="13"/>
        <v>8.3333333333333329E-2</v>
      </c>
      <c r="BD16" s="11">
        <v>18</v>
      </c>
      <c r="BE16" s="9">
        <f t="shared" si="14"/>
        <v>0.21176470588235294</v>
      </c>
      <c r="BF16" s="28">
        <f t="shared" si="15"/>
        <v>0.10358126087936656</v>
      </c>
      <c r="BG16" s="11"/>
      <c r="BH16" s="1" t="s">
        <v>134</v>
      </c>
      <c r="BI16" s="11">
        <v>4</v>
      </c>
      <c r="BJ16" s="11">
        <v>3</v>
      </c>
      <c r="BK16" s="11">
        <v>2.4</v>
      </c>
      <c r="BL16" s="11">
        <v>1.9</v>
      </c>
      <c r="BM16" s="11">
        <v>1.7</v>
      </c>
      <c r="BN16" s="29">
        <f t="shared" si="16"/>
        <v>13</v>
      </c>
      <c r="BO16" s="11">
        <v>4.2</v>
      </c>
      <c r="BP16" s="11">
        <v>3.1</v>
      </c>
      <c r="BQ16" s="11">
        <v>2.2999999999999998</v>
      </c>
      <c r="BR16" s="11">
        <v>1.9</v>
      </c>
      <c r="BS16" s="11">
        <v>1.8</v>
      </c>
      <c r="BT16" s="29">
        <f t="shared" si="17"/>
        <v>13.300000000000002</v>
      </c>
      <c r="BU16" s="11">
        <v>4.3</v>
      </c>
      <c r="BV16" s="11">
        <v>3.2</v>
      </c>
      <c r="BW16" s="11">
        <v>2.4</v>
      </c>
      <c r="BX16" s="11">
        <v>1.9</v>
      </c>
      <c r="BY16" s="11">
        <v>1.8</v>
      </c>
      <c r="BZ16" s="29">
        <f t="shared" si="18"/>
        <v>13.600000000000001</v>
      </c>
      <c r="CA16" s="11">
        <v>4.5</v>
      </c>
      <c r="CB16" s="11">
        <v>3.3</v>
      </c>
      <c r="CC16" s="11">
        <v>2.4</v>
      </c>
      <c r="CD16" s="11">
        <v>1.8</v>
      </c>
      <c r="CE16" s="11">
        <v>1.9</v>
      </c>
      <c r="CF16" s="29">
        <f t="shared" si="19"/>
        <v>13.9</v>
      </c>
      <c r="CG16" s="11">
        <v>5.2</v>
      </c>
      <c r="CH16" s="11">
        <v>3.5</v>
      </c>
      <c r="CI16" s="11">
        <v>2.6</v>
      </c>
      <c r="CJ16" s="11">
        <v>1.8</v>
      </c>
      <c r="CK16" s="11">
        <v>1.9</v>
      </c>
      <c r="CL16" s="29">
        <f t="shared" si="20"/>
        <v>15</v>
      </c>
      <c r="CM16" s="30">
        <v>0.13760000000000003</v>
      </c>
      <c r="CN16" s="7"/>
      <c r="CO16" s="27">
        <v>5</v>
      </c>
      <c r="CP16" s="9">
        <f t="shared" si="21"/>
        <v>8.4745762711864403E-2</v>
      </c>
      <c r="CQ16" s="27">
        <v>13</v>
      </c>
      <c r="CR16" s="9">
        <f t="shared" si="22"/>
        <v>0.16883116883116883</v>
      </c>
      <c r="CS16" s="5">
        <v>15</v>
      </c>
      <c r="CT16" s="9">
        <f t="shared" si="23"/>
        <v>0.19230769230769232</v>
      </c>
      <c r="CU16" s="5">
        <v>14</v>
      </c>
      <c r="CV16" s="9">
        <f t="shared" si="24"/>
        <v>0.14583333333333334</v>
      </c>
      <c r="CW16" s="5">
        <v>14</v>
      </c>
      <c r="CX16" s="9">
        <f t="shared" si="25"/>
        <v>0.16470588235294117</v>
      </c>
      <c r="CY16" s="24">
        <f t="shared" si="26"/>
        <v>0.15128476790740003</v>
      </c>
      <c r="DA16" s="1" t="s">
        <v>134</v>
      </c>
      <c r="DB16" s="11">
        <v>984716</v>
      </c>
      <c r="DC16" s="9">
        <f t="shared" si="27"/>
        <v>0.1518327723408881</v>
      </c>
      <c r="DD16" s="11">
        <v>1004243</v>
      </c>
      <c r="DE16" s="9">
        <f t="shared" si="28"/>
        <v>0.15414649675564834</v>
      </c>
      <c r="DF16" s="11">
        <v>1023098</v>
      </c>
      <c r="DG16" s="9">
        <f t="shared" si="29"/>
        <v>0.15637935311615245</v>
      </c>
      <c r="DH16" s="11">
        <v>1039444</v>
      </c>
      <c r="DI16" s="9">
        <f t="shared" si="30"/>
        <v>0.15824329066344733</v>
      </c>
      <c r="DJ16" s="11">
        <v>1054819</v>
      </c>
      <c r="DK16" s="8">
        <f t="shared" si="31"/>
        <v>0.15902466028840717</v>
      </c>
      <c r="DL16" s="31">
        <f t="shared" si="32"/>
        <v>0.15592531463290865</v>
      </c>
      <c r="DM16" s="5"/>
      <c r="DN16" s="1" t="s">
        <v>134</v>
      </c>
      <c r="DO16" s="11">
        <v>27</v>
      </c>
      <c r="DP16" s="9">
        <f t="shared" si="33"/>
        <v>0.4576271186440678</v>
      </c>
      <c r="DQ16" s="11">
        <v>24</v>
      </c>
      <c r="DR16" s="9">
        <f t="shared" si="34"/>
        <v>0.31168831168831168</v>
      </c>
      <c r="DS16" s="11">
        <v>34</v>
      </c>
      <c r="DT16" s="9">
        <f t="shared" si="35"/>
        <v>0.4358974358974359</v>
      </c>
      <c r="DU16" s="11">
        <v>31</v>
      </c>
      <c r="DV16" s="9">
        <f t="shared" si="36"/>
        <v>0.32291666666666669</v>
      </c>
      <c r="DW16" s="11">
        <v>38</v>
      </c>
      <c r="DX16" s="9">
        <f t="shared" si="37"/>
        <v>0.44705882352941179</v>
      </c>
      <c r="DY16" s="30">
        <f t="shared" si="38"/>
        <v>0.39503767128517875</v>
      </c>
      <c r="DZ16" s="5"/>
    </row>
    <row r="17" spans="1:130" x14ac:dyDescent="0.45">
      <c r="A17" s="1" t="s">
        <v>135</v>
      </c>
      <c r="B17" s="11">
        <v>3047646</v>
      </c>
      <c r="C17" s="11">
        <v>3062553</v>
      </c>
      <c r="D17" s="11">
        <v>3078116</v>
      </c>
      <c r="E17" s="11">
        <v>3093526</v>
      </c>
      <c r="F17" s="11">
        <v>3134693</v>
      </c>
      <c r="H17" s="22">
        <v>6.5</v>
      </c>
      <c r="I17" s="22">
        <v>6.6</v>
      </c>
      <c r="J17" s="22">
        <v>6.6</v>
      </c>
      <c r="K17">
        <f t="shared" si="0"/>
        <v>19.7</v>
      </c>
      <c r="L17" s="23">
        <f t="shared" si="1"/>
        <v>39.4</v>
      </c>
      <c r="M17" s="22">
        <v>6.5</v>
      </c>
      <c r="N17" s="22">
        <v>6.6</v>
      </c>
      <c r="O17" s="22">
        <v>6.6</v>
      </c>
      <c r="P17">
        <f t="shared" si="2"/>
        <v>19.7</v>
      </c>
      <c r="Q17" s="2">
        <f t="shared" si="3"/>
        <v>39.4</v>
      </c>
      <c r="R17" s="22">
        <v>6.4</v>
      </c>
      <c r="S17" s="22">
        <v>6.6</v>
      </c>
      <c r="T17" s="22">
        <v>6.6</v>
      </c>
      <c r="U17">
        <f t="shared" si="4"/>
        <v>19.600000000000001</v>
      </c>
      <c r="V17" s="2">
        <f t="shared" si="5"/>
        <v>39.200000000000003</v>
      </c>
      <c r="W17" s="22">
        <v>6.4</v>
      </c>
      <c r="X17" s="22">
        <v>6.6</v>
      </c>
      <c r="Y17" s="22">
        <v>6.6</v>
      </c>
      <c r="Z17">
        <f t="shared" si="6"/>
        <v>19.600000000000001</v>
      </c>
      <c r="AA17" s="2">
        <f t="shared" si="7"/>
        <v>39.200000000000003</v>
      </c>
      <c r="AB17" s="22">
        <v>6.3</v>
      </c>
      <c r="AC17" s="22">
        <v>6.5</v>
      </c>
      <c r="AD17" s="22">
        <v>6.5</v>
      </c>
      <c r="AE17">
        <f t="shared" si="8"/>
        <v>19.3</v>
      </c>
      <c r="AF17" s="2">
        <f t="shared" si="9"/>
        <v>38.6</v>
      </c>
      <c r="AG17" s="24">
        <v>0.39159999999999995</v>
      </c>
      <c r="AI17" s="25" t="s">
        <v>135</v>
      </c>
      <c r="AJ17" s="11">
        <v>365</v>
      </c>
      <c r="AK17" s="11">
        <v>317</v>
      </c>
      <c r="AL17" s="26">
        <v>321</v>
      </c>
      <c r="AM17" s="26">
        <v>320</v>
      </c>
      <c r="AN17" s="11">
        <v>404</v>
      </c>
      <c r="AO17" s="11"/>
      <c r="AP17" s="27">
        <v>20</v>
      </c>
      <c r="AQ17" s="27">
        <v>20</v>
      </c>
      <c r="AR17" s="5">
        <v>19</v>
      </c>
      <c r="AS17" s="5">
        <v>25</v>
      </c>
      <c r="AT17" s="11">
        <v>22</v>
      </c>
      <c r="AV17" s="27">
        <v>1</v>
      </c>
      <c r="AW17" s="9">
        <f>AV17/AP17</f>
        <v>0.05</v>
      </c>
      <c r="AX17" s="27">
        <v>3</v>
      </c>
      <c r="AY17" s="9">
        <f t="shared" si="11"/>
        <v>0.15</v>
      </c>
      <c r="AZ17" s="5">
        <v>1</v>
      </c>
      <c r="BA17" s="9">
        <f t="shared" si="12"/>
        <v>5.2631578947368418E-2</v>
      </c>
      <c r="BB17" s="5">
        <v>3</v>
      </c>
      <c r="BC17" s="9">
        <f t="shared" si="13"/>
        <v>0.12</v>
      </c>
      <c r="BD17" s="11">
        <v>25</v>
      </c>
      <c r="BE17" s="9">
        <f t="shared" si="14"/>
        <v>1.1363636363636365</v>
      </c>
      <c r="BF17" s="28">
        <f t="shared" si="15"/>
        <v>0.30179904306220096</v>
      </c>
      <c r="BG17" s="11"/>
      <c r="BH17" s="1" t="s">
        <v>135</v>
      </c>
      <c r="BI17" s="11">
        <v>4.0999999999999996</v>
      </c>
      <c r="BJ17" s="11">
        <v>3.3</v>
      </c>
      <c r="BK17" s="11">
        <v>2.8</v>
      </c>
      <c r="BL17" s="11">
        <v>2.2999999999999998</v>
      </c>
      <c r="BM17" s="11">
        <v>2.4</v>
      </c>
      <c r="BN17" s="29">
        <f t="shared" si="16"/>
        <v>14.9</v>
      </c>
      <c r="BO17" s="11">
        <v>4.2</v>
      </c>
      <c r="BP17" s="11">
        <v>3.4</v>
      </c>
      <c r="BQ17" s="11">
        <v>2.8</v>
      </c>
      <c r="BR17" s="11">
        <v>2.2000000000000002</v>
      </c>
      <c r="BS17" s="11">
        <v>2.5</v>
      </c>
      <c r="BT17" s="29">
        <f t="shared" si="17"/>
        <v>15.099999999999998</v>
      </c>
      <c r="BU17" s="11">
        <v>4.4000000000000004</v>
      </c>
      <c r="BV17" s="11">
        <v>3.4</v>
      </c>
      <c r="BW17" s="11">
        <v>2.8</v>
      </c>
      <c r="BX17" s="11">
        <v>2.2000000000000002</v>
      </c>
      <c r="BY17" s="11">
        <v>2.5</v>
      </c>
      <c r="BZ17" s="29">
        <f t="shared" si="18"/>
        <v>15.3</v>
      </c>
      <c r="CA17" s="11">
        <v>4.5999999999999996</v>
      </c>
      <c r="CB17" s="11">
        <v>3.5</v>
      </c>
      <c r="CC17" s="11">
        <v>2.8</v>
      </c>
      <c r="CD17" s="11">
        <v>2.2000000000000002</v>
      </c>
      <c r="CE17" s="11">
        <v>2.5</v>
      </c>
      <c r="CF17" s="29">
        <f t="shared" si="19"/>
        <v>15.599999999999998</v>
      </c>
      <c r="CG17" s="11">
        <v>5.3</v>
      </c>
      <c r="CH17" s="11">
        <v>3.7</v>
      </c>
      <c r="CI17" s="11">
        <v>2.8</v>
      </c>
      <c r="CJ17" s="11">
        <v>2.1</v>
      </c>
      <c r="CK17" s="11">
        <v>2.5</v>
      </c>
      <c r="CL17" s="29">
        <f t="shared" si="20"/>
        <v>16.399999999999999</v>
      </c>
      <c r="CM17" s="30">
        <v>0.15459999999999996</v>
      </c>
      <c r="CN17" s="7"/>
      <c r="CO17" s="27">
        <v>6</v>
      </c>
      <c r="CP17" s="9">
        <f t="shared" si="21"/>
        <v>0.3</v>
      </c>
      <c r="CQ17" s="27">
        <v>6</v>
      </c>
      <c r="CR17" s="9">
        <f t="shared" si="22"/>
        <v>0.3</v>
      </c>
      <c r="CS17" s="5">
        <v>5</v>
      </c>
      <c r="CT17" s="9">
        <f t="shared" si="23"/>
        <v>0.26315789473684209</v>
      </c>
      <c r="CU17" s="5">
        <v>3</v>
      </c>
      <c r="CV17" s="9">
        <f t="shared" si="24"/>
        <v>0.12</v>
      </c>
      <c r="CW17" s="5">
        <v>5</v>
      </c>
      <c r="CX17" s="9">
        <f t="shared" si="25"/>
        <v>0.22727272727272727</v>
      </c>
      <c r="CY17" s="24">
        <f t="shared" si="26"/>
        <v>0.24208612440191385</v>
      </c>
      <c r="DA17" s="1" t="s">
        <v>135</v>
      </c>
      <c r="DB17" s="11">
        <v>254214</v>
      </c>
      <c r="DC17" s="9">
        <f t="shared" si="27"/>
        <v>8.3413231064237772E-2</v>
      </c>
      <c r="DD17" s="11">
        <v>259714</v>
      </c>
      <c r="DE17" s="9">
        <f t="shared" si="28"/>
        <v>8.4803103815672742E-2</v>
      </c>
      <c r="DF17" s="11">
        <v>265019</v>
      </c>
      <c r="DG17" s="9">
        <f t="shared" si="29"/>
        <v>8.6097794884923112E-2</v>
      </c>
      <c r="DH17" s="11">
        <v>273480</v>
      </c>
      <c r="DI17" s="9">
        <f t="shared" si="30"/>
        <v>8.8403976562666672E-2</v>
      </c>
      <c r="DJ17" s="11">
        <v>282699</v>
      </c>
      <c r="DK17" s="8">
        <f t="shared" si="31"/>
        <v>9.0183951028059206E-2</v>
      </c>
      <c r="DL17" s="31">
        <f t="shared" si="32"/>
        <v>8.6580411471111896E-2</v>
      </c>
      <c r="DM17" s="5"/>
      <c r="DN17" s="1" t="s">
        <v>135</v>
      </c>
      <c r="DO17" s="11">
        <v>4</v>
      </c>
      <c r="DP17" s="9">
        <f t="shared" si="33"/>
        <v>0.2</v>
      </c>
      <c r="DQ17" s="11">
        <v>2</v>
      </c>
      <c r="DR17" s="9">
        <f t="shared" si="34"/>
        <v>0.1</v>
      </c>
      <c r="DS17" s="11">
        <v>11</v>
      </c>
      <c r="DT17" s="9">
        <f t="shared" si="35"/>
        <v>0.57894736842105265</v>
      </c>
      <c r="DU17" s="11">
        <v>3</v>
      </c>
      <c r="DV17" s="9">
        <f t="shared" si="36"/>
        <v>0.12</v>
      </c>
      <c r="DW17" s="11">
        <v>2</v>
      </c>
      <c r="DX17" s="9">
        <f t="shared" si="37"/>
        <v>9.0909090909090912E-2</v>
      </c>
      <c r="DY17" s="30">
        <f t="shared" si="38"/>
        <v>0.21797129186602873</v>
      </c>
      <c r="DZ17" s="5"/>
    </row>
    <row r="18" spans="1:130" x14ac:dyDescent="0.45">
      <c r="A18" s="1" t="s">
        <v>136</v>
      </c>
      <c r="B18" s="11">
        <v>2851183</v>
      </c>
      <c r="C18" s="11">
        <v>2868107</v>
      </c>
      <c r="D18" s="11">
        <v>2882946</v>
      </c>
      <c r="E18" s="11">
        <v>2892987</v>
      </c>
      <c r="F18" s="11">
        <v>2907289</v>
      </c>
      <c r="H18" s="22">
        <v>7.1</v>
      </c>
      <c r="I18" s="22">
        <v>7.1</v>
      </c>
      <c r="J18" s="22">
        <v>7</v>
      </c>
      <c r="K18">
        <f t="shared" si="0"/>
        <v>21.2</v>
      </c>
      <c r="L18" s="23">
        <f t="shared" si="1"/>
        <v>42.4</v>
      </c>
      <c r="M18" s="22">
        <v>7.1</v>
      </c>
      <c r="N18" s="22">
        <v>7.1</v>
      </c>
      <c r="O18" s="22">
        <v>7</v>
      </c>
      <c r="P18">
        <f t="shared" si="2"/>
        <v>21.2</v>
      </c>
      <c r="Q18" s="2">
        <f t="shared" si="3"/>
        <v>42.4</v>
      </c>
      <c r="R18" s="22">
        <v>7</v>
      </c>
      <c r="S18" s="22">
        <v>7.1</v>
      </c>
      <c r="T18" s="22">
        <v>6.9</v>
      </c>
      <c r="U18">
        <f t="shared" si="4"/>
        <v>21</v>
      </c>
      <c r="V18" s="2">
        <f t="shared" si="5"/>
        <v>42</v>
      </c>
      <c r="W18" s="22">
        <v>6.9</v>
      </c>
      <c r="X18" s="22">
        <v>7</v>
      </c>
      <c r="Y18" s="22">
        <v>7</v>
      </c>
      <c r="Z18">
        <f t="shared" si="6"/>
        <v>20.9</v>
      </c>
      <c r="AA18" s="2">
        <f t="shared" si="7"/>
        <v>41.8</v>
      </c>
      <c r="AB18" s="22">
        <v>6.8</v>
      </c>
      <c r="AC18" s="22">
        <v>7</v>
      </c>
      <c r="AD18" s="22">
        <v>6.8</v>
      </c>
      <c r="AE18">
        <f t="shared" si="8"/>
        <v>20.6</v>
      </c>
      <c r="AF18" s="2">
        <f t="shared" si="9"/>
        <v>41.2</v>
      </c>
      <c r="AG18" s="24">
        <v>0.41960000000000003</v>
      </c>
      <c r="AI18" s="25" t="s">
        <v>136</v>
      </c>
      <c r="AJ18" s="11">
        <v>405</v>
      </c>
      <c r="AK18" s="11">
        <v>350</v>
      </c>
      <c r="AL18" s="26">
        <v>385</v>
      </c>
      <c r="AM18" s="26">
        <v>355</v>
      </c>
      <c r="AN18" s="11">
        <v>429</v>
      </c>
      <c r="AO18" s="11"/>
      <c r="AP18" s="27">
        <v>26</v>
      </c>
      <c r="AQ18" s="27">
        <v>25</v>
      </c>
      <c r="AR18" s="5">
        <v>23</v>
      </c>
      <c r="AS18" s="5">
        <v>24</v>
      </c>
      <c r="AT18" s="11">
        <v>41</v>
      </c>
      <c r="AV18" s="27">
        <v>4</v>
      </c>
      <c r="AW18" s="9">
        <f t="shared" si="10"/>
        <v>0.15384615384615385</v>
      </c>
      <c r="AX18" s="27">
        <v>2</v>
      </c>
      <c r="AY18" s="9">
        <f t="shared" si="11"/>
        <v>0.08</v>
      </c>
      <c r="AZ18" s="5">
        <v>1</v>
      </c>
      <c r="BA18" s="9">
        <f t="shared" si="12"/>
        <v>4.3478260869565216E-2</v>
      </c>
      <c r="BB18" s="5">
        <v>2</v>
      </c>
      <c r="BC18" s="9">
        <f t="shared" si="13"/>
        <v>8.3333333333333329E-2</v>
      </c>
      <c r="BD18" s="11">
        <v>20</v>
      </c>
      <c r="BE18" s="9">
        <f t="shared" si="14"/>
        <v>0.48780487804878048</v>
      </c>
      <c r="BF18" s="28">
        <f t="shared" si="15"/>
        <v>0.1696925252195666</v>
      </c>
      <c r="BG18" s="11"/>
      <c r="BH18" s="1" t="s">
        <v>136</v>
      </c>
      <c r="BI18" s="11">
        <v>3.9</v>
      </c>
      <c r="BJ18" s="11">
        <v>2.9</v>
      </c>
      <c r="BK18" s="11">
        <v>2.4</v>
      </c>
      <c r="BL18" s="11">
        <v>2</v>
      </c>
      <c r="BM18" s="11">
        <v>2.1</v>
      </c>
      <c r="BN18" s="29">
        <f t="shared" si="16"/>
        <v>13.299999999999999</v>
      </c>
      <c r="BO18" s="11">
        <v>4</v>
      </c>
      <c r="BP18" s="11">
        <v>3</v>
      </c>
      <c r="BQ18" s="11">
        <v>2.4</v>
      </c>
      <c r="BR18" s="11">
        <v>2</v>
      </c>
      <c r="BS18" s="11">
        <v>2.1</v>
      </c>
      <c r="BT18" s="29">
        <f t="shared" si="17"/>
        <v>13.5</v>
      </c>
      <c r="BU18" s="11">
        <v>4.0999999999999996</v>
      </c>
      <c r="BV18" s="11">
        <v>3.1</v>
      </c>
      <c r="BW18" s="11">
        <v>2.4</v>
      </c>
      <c r="BX18" s="11">
        <v>2</v>
      </c>
      <c r="BY18" s="11">
        <v>2.1</v>
      </c>
      <c r="BZ18" s="29">
        <f t="shared" si="18"/>
        <v>13.7</v>
      </c>
      <c r="CA18" s="11">
        <v>4.3</v>
      </c>
      <c r="CB18" s="11">
        <v>3.2</v>
      </c>
      <c r="CC18" s="11">
        <v>2.4</v>
      </c>
      <c r="CD18" s="11">
        <v>2</v>
      </c>
      <c r="CE18" s="11">
        <v>2.1</v>
      </c>
      <c r="CF18" s="29">
        <f t="shared" si="19"/>
        <v>14</v>
      </c>
      <c r="CG18" s="11">
        <v>5.0999999999999996</v>
      </c>
      <c r="CH18" s="11">
        <v>3.4</v>
      </c>
      <c r="CI18" s="11">
        <v>2.6</v>
      </c>
      <c r="CJ18" s="11">
        <v>1.8</v>
      </c>
      <c r="CK18" s="11">
        <v>2.2000000000000002</v>
      </c>
      <c r="CL18" s="29">
        <f t="shared" si="20"/>
        <v>15.100000000000001</v>
      </c>
      <c r="CM18" s="30">
        <v>0.13919999999999999</v>
      </c>
      <c r="CN18" s="7"/>
      <c r="CO18" s="27">
        <v>7</v>
      </c>
      <c r="CP18" s="9">
        <f t="shared" si="21"/>
        <v>0.26923076923076922</v>
      </c>
      <c r="CQ18" s="27">
        <v>7</v>
      </c>
      <c r="CR18" s="9">
        <f t="shared" si="22"/>
        <v>0.28000000000000003</v>
      </c>
      <c r="CS18" s="5">
        <v>4</v>
      </c>
      <c r="CT18" s="9">
        <f t="shared" si="23"/>
        <v>0.17391304347826086</v>
      </c>
      <c r="CU18" s="5">
        <v>6</v>
      </c>
      <c r="CV18" s="9">
        <f t="shared" si="24"/>
        <v>0.25</v>
      </c>
      <c r="CW18" s="5">
        <v>6</v>
      </c>
      <c r="CX18" s="9">
        <f t="shared" si="25"/>
        <v>0.14634146341463414</v>
      </c>
      <c r="CY18" s="24">
        <f t="shared" si="26"/>
        <v>0.22389705522473285</v>
      </c>
      <c r="DA18" s="1" t="s">
        <v>136</v>
      </c>
      <c r="DB18" s="11">
        <v>415930</v>
      </c>
      <c r="DC18" s="9">
        <f t="shared" si="27"/>
        <v>0.14587979796456418</v>
      </c>
      <c r="DD18" s="11">
        <v>418834</v>
      </c>
      <c r="DE18" s="9">
        <f t="shared" si="28"/>
        <v>0.14603151137666762</v>
      </c>
      <c r="DF18" s="11">
        <v>425131</v>
      </c>
      <c r="DG18" s="9">
        <f t="shared" si="29"/>
        <v>0.14746408708314343</v>
      </c>
      <c r="DH18" s="11">
        <v>428421</v>
      </c>
      <c r="DI18" s="9">
        <f t="shared" si="30"/>
        <v>0.14808950057501122</v>
      </c>
      <c r="DJ18" s="11">
        <v>429369</v>
      </c>
      <c r="DK18" s="8">
        <f t="shared" si="31"/>
        <v>0.14768707204546916</v>
      </c>
      <c r="DL18" s="31">
        <f t="shared" si="32"/>
        <v>0.14703039380897112</v>
      </c>
      <c r="DM18" s="5"/>
      <c r="DN18" s="1" t="s">
        <v>136</v>
      </c>
      <c r="DO18" s="11">
        <v>10</v>
      </c>
      <c r="DP18" s="9">
        <f t="shared" si="33"/>
        <v>0.38461538461538464</v>
      </c>
      <c r="DQ18" s="11">
        <v>5</v>
      </c>
      <c r="DR18" s="9">
        <f t="shared" si="34"/>
        <v>0.2</v>
      </c>
      <c r="DS18" s="11">
        <v>5</v>
      </c>
      <c r="DT18" s="9">
        <f t="shared" si="35"/>
        <v>0.21739130434782608</v>
      </c>
      <c r="DU18" s="11">
        <v>5</v>
      </c>
      <c r="DV18" s="9">
        <f t="shared" si="36"/>
        <v>0.20833333333333334</v>
      </c>
      <c r="DW18" s="11">
        <v>8</v>
      </c>
      <c r="DX18" s="9">
        <f t="shared" si="37"/>
        <v>0.1951219512195122</v>
      </c>
      <c r="DY18" s="30">
        <f t="shared" si="38"/>
        <v>0.24109239470321123</v>
      </c>
      <c r="DZ18" s="5"/>
    </row>
    <row r="19" spans="1:130" x14ac:dyDescent="0.45">
      <c r="A19" s="1" t="s">
        <v>137</v>
      </c>
      <c r="B19" s="11">
        <v>4340167</v>
      </c>
      <c r="C19" s="11">
        <v>4361333</v>
      </c>
      <c r="D19" s="11">
        <v>4383272</v>
      </c>
      <c r="E19" s="11">
        <v>4397353</v>
      </c>
      <c r="F19" s="11">
        <v>4436974</v>
      </c>
      <c r="H19" s="22">
        <v>6.5</v>
      </c>
      <c r="I19" s="22">
        <v>6.5</v>
      </c>
      <c r="J19" s="22">
        <v>6.6</v>
      </c>
      <c r="K19">
        <f t="shared" si="0"/>
        <v>19.600000000000001</v>
      </c>
      <c r="L19" s="23">
        <f t="shared" si="1"/>
        <v>39.200000000000003</v>
      </c>
      <c r="M19" s="22">
        <v>6.4</v>
      </c>
      <c r="N19" s="22">
        <v>6.5</v>
      </c>
      <c r="O19" s="22">
        <v>6.6</v>
      </c>
      <c r="P19">
        <f t="shared" si="2"/>
        <v>19.5</v>
      </c>
      <c r="Q19" s="2">
        <f t="shared" si="3"/>
        <v>39</v>
      </c>
      <c r="R19" s="22">
        <v>6.3</v>
      </c>
      <c r="S19" s="22">
        <v>6.4</v>
      </c>
      <c r="T19" s="22">
        <v>6.6</v>
      </c>
      <c r="U19">
        <f t="shared" si="4"/>
        <v>19.299999999999997</v>
      </c>
      <c r="V19" s="2">
        <f t="shared" si="5"/>
        <v>38.599999999999994</v>
      </c>
      <c r="W19" s="22">
        <v>6.3</v>
      </c>
      <c r="X19" s="22">
        <v>6.4</v>
      </c>
      <c r="Y19" s="22">
        <v>6.5</v>
      </c>
      <c r="Z19">
        <f t="shared" si="6"/>
        <v>19.2</v>
      </c>
      <c r="AA19" s="2">
        <f t="shared" si="7"/>
        <v>38.4</v>
      </c>
      <c r="AB19" s="22">
        <v>6.2</v>
      </c>
      <c r="AC19" s="22">
        <v>6.3</v>
      </c>
      <c r="AD19" s="22">
        <v>6.4</v>
      </c>
      <c r="AE19">
        <f t="shared" si="8"/>
        <v>18.899999999999999</v>
      </c>
      <c r="AF19" s="2">
        <f t="shared" si="9"/>
        <v>37.799999999999997</v>
      </c>
      <c r="AG19" s="24">
        <v>0.38600000000000001</v>
      </c>
      <c r="AI19" s="25" t="s">
        <v>137</v>
      </c>
      <c r="AJ19" s="11">
        <v>746</v>
      </c>
      <c r="AK19" s="11">
        <v>638</v>
      </c>
      <c r="AL19" s="26">
        <v>672</v>
      </c>
      <c r="AM19" s="26">
        <v>761</v>
      </c>
      <c r="AN19" s="11">
        <v>834</v>
      </c>
      <c r="AO19" s="11"/>
      <c r="AP19" s="27">
        <v>49</v>
      </c>
      <c r="AQ19" s="27">
        <v>55</v>
      </c>
      <c r="AR19" s="5">
        <v>57</v>
      </c>
      <c r="AS19" s="5">
        <v>67</v>
      </c>
      <c r="AT19" s="11">
        <v>81</v>
      </c>
      <c r="AV19" s="27">
        <v>3</v>
      </c>
      <c r="AW19" s="9">
        <f t="shared" si="10"/>
        <v>6.1224489795918366E-2</v>
      </c>
      <c r="AX19" s="27">
        <v>4</v>
      </c>
      <c r="AY19" s="9">
        <f t="shared" si="11"/>
        <v>7.2727272727272724E-2</v>
      </c>
      <c r="AZ19" s="5">
        <v>3</v>
      </c>
      <c r="BA19" s="9">
        <f t="shared" si="12"/>
        <v>5.2631578947368418E-2</v>
      </c>
      <c r="BB19" s="5">
        <v>4</v>
      </c>
      <c r="BC19" s="9">
        <f t="shared" si="13"/>
        <v>5.9701492537313432E-2</v>
      </c>
      <c r="BD19" s="11">
        <v>31</v>
      </c>
      <c r="BE19" s="9">
        <f t="shared" si="14"/>
        <v>0.38271604938271603</v>
      </c>
      <c r="BF19" s="28">
        <f t="shared" si="15"/>
        <v>0.12580017667811777</v>
      </c>
      <c r="BG19" s="11"/>
      <c r="BH19" s="1" t="s">
        <v>137</v>
      </c>
      <c r="BI19" s="11">
        <v>4.3</v>
      </c>
      <c r="BJ19" s="11">
        <v>3.3</v>
      </c>
      <c r="BK19" s="11">
        <v>2.5</v>
      </c>
      <c r="BL19" s="11">
        <v>1.8</v>
      </c>
      <c r="BM19" s="11">
        <v>1.6</v>
      </c>
      <c r="BN19" s="29">
        <f t="shared" si="16"/>
        <v>13.5</v>
      </c>
      <c r="BO19" s="11">
        <v>4.5</v>
      </c>
      <c r="BP19" s="11">
        <v>3.3</v>
      </c>
      <c r="BQ19" s="11">
        <v>2.4</v>
      </c>
      <c r="BR19" s="11">
        <v>1.8</v>
      </c>
      <c r="BS19" s="11">
        <v>1.7</v>
      </c>
      <c r="BT19" s="29">
        <f t="shared" si="17"/>
        <v>13.7</v>
      </c>
      <c r="BU19" s="11">
        <v>4.7</v>
      </c>
      <c r="BV19" s="11">
        <v>3.4</v>
      </c>
      <c r="BW19" s="11">
        <v>2.5</v>
      </c>
      <c r="BX19" s="11">
        <v>1.8</v>
      </c>
      <c r="BY19" s="11">
        <v>1.7</v>
      </c>
      <c r="BZ19" s="29">
        <f t="shared" si="18"/>
        <v>14.1</v>
      </c>
      <c r="CA19" s="11">
        <v>4.9000000000000004</v>
      </c>
      <c r="CB19" s="11">
        <v>3.5</v>
      </c>
      <c r="CC19" s="11">
        <v>2.5</v>
      </c>
      <c r="CD19" s="11">
        <v>1.8</v>
      </c>
      <c r="CE19" s="11">
        <v>1.7</v>
      </c>
      <c r="CF19" s="29">
        <f t="shared" si="19"/>
        <v>14.4</v>
      </c>
      <c r="CG19" s="11">
        <v>5.5</v>
      </c>
      <c r="CH19" s="11">
        <v>3.8</v>
      </c>
      <c r="CI19" s="11">
        <v>2.7</v>
      </c>
      <c r="CJ19" s="11">
        <v>1.9</v>
      </c>
      <c r="CK19" s="11">
        <v>1.7</v>
      </c>
      <c r="CL19" s="29">
        <f t="shared" si="20"/>
        <v>15.6</v>
      </c>
      <c r="CM19" s="30">
        <v>0.1426</v>
      </c>
      <c r="CN19" s="7"/>
      <c r="CO19" s="27">
        <v>8</v>
      </c>
      <c r="CP19" s="9">
        <f t="shared" si="21"/>
        <v>0.16326530612244897</v>
      </c>
      <c r="CQ19" s="27">
        <v>13</v>
      </c>
      <c r="CR19" s="9">
        <f t="shared" si="22"/>
        <v>0.23636363636363636</v>
      </c>
      <c r="CS19" s="5">
        <v>4</v>
      </c>
      <c r="CT19" s="9">
        <f t="shared" si="23"/>
        <v>7.0175438596491224E-2</v>
      </c>
      <c r="CU19" s="5">
        <v>9</v>
      </c>
      <c r="CV19" s="9">
        <f t="shared" si="24"/>
        <v>0.13432835820895522</v>
      </c>
      <c r="CW19" s="5">
        <v>14</v>
      </c>
      <c r="CX19" s="9">
        <f t="shared" si="25"/>
        <v>0.1728395061728395</v>
      </c>
      <c r="CY19" s="24">
        <f t="shared" si="26"/>
        <v>0.15539444909287425</v>
      </c>
      <c r="DA19" s="1" t="s">
        <v>137</v>
      </c>
      <c r="DB19" s="11">
        <v>516823</v>
      </c>
      <c r="DC19" s="9">
        <f t="shared" si="27"/>
        <v>0.11907905847862536</v>
      </c>
      <c r="DD19" s="11">
        <v>526320</v>
      </c>
      <c r="DE19" s="9">
        <f t="shared" si="28"/>
        <v>0.12067870075502146</v>
      </c>
      <c r="DF19" s="11">
        <v>537737</v>
      </c>
      <c r="DG19" s="9">
        <f t="shared" si="29"/>
        <v>0.12267935916365674</v>
      </c>
      <c r="DH19" s="11">
        <v>545762</v>
      </c>
      <c r="DI19" s="9">
        <f t="shared" si="30"/>
        <v>0.12411148252141686</v>
      </c>
      <c r="DJ19" s="11">
        <v>552473</v>
      </c>
      <c r="DK19" s="8">
        <f t="shared" si="31"/>
        <v>0.12451571724332845</v>
      </c>
      <c r="DL19" s="31">
        <f t="shared" si="32"/>
        <v>0.12221286363240977</v>
      </c>
      <c r="DM19" s="5"/>
      <c r="DN19" s="1" t="s">
        <v>137</v>
      </c>
      <c r="DO19" s="11">
        <v>13</v>
      </c>
      <c r="DP19" s="9">
        <f t="shared" si="33"/>
        <v>0.26530612244897961</v>
      </c>
      <c r="DQ19" s="11">
        <v>7</v>
      </c>
      <c r="DR19" s="9">
        <f t="shared" si="34"/>
        <v>0.12727272727272726</v>
      </c>
      <c r="DS19" s="11">
        <v>12</v>
      </c>
      <c r="DT19" s="9">
        <f t="shared" si="35"/>
        <v>0.21052631578947367</v>
      </c>
      <c r="DU19" s="11">
        <v>7</v>
      </c>
      <c r="DV19" s="9">
        <f t="shared" si="36"/>
        <v>0.1044776119402985</v>
      </c>
      <c r="DW19" s="11">
        <v>16</v>
      </c>
      <c r="DX19" s="9">
        <f t="shared" si="37"/>
        <v>0.19753086419753085</v>
      </c>
      <c r="DY19" s="30">
        <f t="shared" si="38"/>
        <v>0.18102272832980199</v>
      </c>
      <c r="DZ19" s="5"/>
    </row>
    <row r="20" spans="1:130" x14ac:dyDescent="0.45">
      <c r="A20" s="1" t="s">
        <v>138</v>
      </c>
      <c r="B20" s="11">
        <v>4529605</v>
      </c>
      <c r="C20" s="11">
        <v>4567968</v>
      </c>
      <c r="D20" s="11">
        <v>4601049</v>
      </c>
      <c r="E20" s="11">
        <v>4625253</v>
      </c>
      <c r="F20" s="11">
        <v>4681666</v>
      </c>
      <c r="H20" s="22">
        <v>6.9</v>
      </c>
      <c r="I20" s="22">
        <v>6.8</v>
      </c>
      <c r="J20" s="22">
        <v>6.8</v>
      </c>
      <c r="K20">
        <f t="shared" si="0"/>
        <v>20.5</v>
      </c>
      <c r="L20" s="23">
        <f t="shared" si="1"/>
        <v>41</v>
      </c>
      <c r="M20" s="22">
        <v>6.8</v>
      </c>
      <c r="N20" s="22">
        <v>6.8</v>
      </c>
      <c r="O20" s="22">
        <v>6.7</v>
      </c>
      <c r="P20">
        <f t="shared" si="2"/>
        <v>20.3</v>
      </c>
      <c r="Q20" s="2">
        <f t="shared" si="3"/>
        <v>40.6</v>
      </c>
      <c r="R20" s="22">
        <v>6.8</v>
      </c>
      <c r="S20" s="22">
        <v>6.8</v>
      </c>
      <c r="T20" s="22">
        <v>6.7</v>
      </c>
      <c r="U20">
        <f t="shared" si="4"/>
        <v>20.3</v>
      </c>
      <c r="V20" s="2">
        <f t="shared" si="5"/>
        <v>40.6</v>
      </c>
      <c r="W20" s="22">
        <v>6.7</v>
      </c>
      <c r="X20" s="22">
        <v>6.8</v>
      </c>
      <c r="Y20" s="22">
        <v>6.6</v>
      </c>
      <c r="Z20">
        <f t="shared" si="6"/>
        <v>20.100000000000001</v>
      </c>
      <c r="AA20" s="2">
        <f t="shared" si="7"/>
        <v>40.200000000000003</v>
      </c>
      <c r="AB20" s="22">
        <v>6.6</v>
      </c>
      <c r="AC20" s="22">
        <v>6.5</v>
      </c>
      <c r="AD20" s="22">
        <v>6.8</v>
      </c>
      <c r="AE20">
        <f t="shared" si="8"/>
        <v>19.899999999999999</v>
      </c>
      <c r="AF20" s="2">
        <f t="shared" si="9"/>
        <v>39.799999999999997</v>
      </c>
      <c r="AG20" s="24">
        <v>0.40439999999999998</v>
      </c>
      <c r="AI20" s="25" t="s">
        <v>138</v>
      </c>
      <c r="AJ20" s="11">
        <v>723</v>
      </c>
      <c r="AK20" s="11">
        <v>703</v>
      </c>
      <c r="AL20" s="26">
        <v>737</v>
      </c>
      <c r="AM20" s="26">
        <v>726</v>
      </c>
      <c r="AN20" s="11">
        <v>757</v>
      </c>
      <c r="AO20" s="11"/>
      <c r="AP20" s="27">
        <v>119</v>
      </c>
      <c r="AQ20" s="27">
        <v>97</v>
      </c>
      <c r="AR20" s="5">
        <v>105</v>
      </c>
      <c r="AS20" s="5">
        <v>106</v>
      </c>
      <c r="AT20" s="11">
        <v>127</v>
      </c>
      <c r="AV20" s="27">
        <v>7</v>
      </c>
      <c r="AW20" s="9">
        <f t="shared" si="10"/>
        <v>5.8823529411764705E-2</v>
      </c>
      <c r="AX20" s="27">
        <v>3</v>
      </c>
      <c r="AY20" s="9">
        <f t="shared" si="11"/>
        <v>3.0927835051546393E-2</v>
      </c>
      <c r="AZ20" s="5">
        <v>10</v>
      </c>
      <c r="BA20" s="9">
        <f t="shared" si="12"/>
        <v>9.5238095238095233E-2</v>
      </c>
      <c r="BB20" s="5">
        <v>3</v>
      </c>
      <c r="BC20" s="9">
        <f t="shared" si="13"/>
        <v>2.8301886792452831E-2</v>
      </c>
      <c r="BD20" s="11">
        <v>34</v>
      </c>
      <c r="BE20" s="9">
        <f t="shared" si="14"/>
        <v>0.26771653543307089</v>
      </c>
      <c r="BF20" s="28">
        <f t="shared" si="15"/>
        <v>9.6201576385386012E-2</v>
      </c>
      <c r="BG20" s="11"/>
      <c r="BH20" s="1" t="s">
        <v>138</v>
      </c>
      <c r="BI20" s="11">
        <v>4</v>
      </c>
      <c r="BJ20" s="11">
        <v>3</v>
      </c>
      <c r="BK20" s="11">
        <v>2.2999999999999998</v>
      </c>
      <c r="BL20" s="11">
        <v>1.7</v>
      </c>
      <c r="BM20" s="11">
        <v>1.5</v>
      </c>
      <c r="BN20" s="29">
        <f t="shared" si="16"/>
        <v>12.5</v>
      </c>
      <c r="BO20" s="11">
        <v>4.0999999999999996</v>
      </c>
      <c r="BP20" s="11">
        <v>3.1</v>
      </c>
      <c r="BQ20" s="11">
        <v>2.2999999999999998</v>
      </c>
      <c r="BR20" s="11">
        <v>1.7</v>
      </c>
      <c r="BS20" s="11">
        <v>1.5</v>
      </c>
      <c r="BT20" s="29">
        <f t="shared" si="17"/>
        <v>12.7</v>
      </c>
      <c r="BU20" s="11">
        <v>4.3</v>
      </c>
      <c r="BV20" s="11">
        <v>3.1</v>
      </c>
      <c r="BW20" s="11">
        <v>2.2999999999999998</v>
      </c>
      <c r="BX20" s="11">
        <v>1.7</v>
      </c>
      <c r="BY20" s="11">
        <v>1.5</v>
      </c>
      <c r="BZ20" s="29">
        <f t="shared" si="18"/>
        <v>12.899999999999999</v>
      </c>
      <c r="CA20" s="11">
        <v>4.4000000000000004</v>
      </c>
      <c r="CB20" s="11">
        <v>3.2</v>
      </c>
      <c r="CC20" s="11">
        <v>2.2999999999999998</v>
      </c>
      <c r="CD20" s="11">
        <v>1.7</v>
      </c>
      <c r="CE20" s="11">
        <v>1.5</v>
      </c>
      <c r="CF20" s="29">
        <f t="shared" si="19"/>
        <v>13.1</v>
      </c>
      <c r="CG20" s="11">
        <v>4.9000000000000004</v>
      </c>
      <c r="CH20" s="11">
        <v>3.7</v>
      </c>
      <c r="CI20" s="11">
        <v>2.5</v>
      </c>
      <c r="CJ20" s="11">
        <v>1.7</v>
      </c>
      <c r="CK20" s="11">
        <v>1.6</v>
      </c>
      <c r="CL20" s="29">
        <f t="shared" si="20"/>
        <v>14.4</v>
      </c>
      <c r="CM20" s="30">
        <v>0.13119999999999998</v>
      </c>
      <c r="CN20" s="7"/>
      <c r="CO20" s="27">
        <v>17</v>
      </c>
      <c r="CP20" s="9">
        <f t="shared" si="21"/>
        <v>0.14285714285714285</v>
      </c>
      <c r="CQ20" s="27">
        <v>6</v>
      </c>
      <c r="CR20" s="9">
        <f t="shared" si="22"/>
        <v>6.1855670103092786E-2</v>
      </c>
      <c r="CS20" s="5">
        <v>7</v>
      </c>
      <c r="CT20" s="9">
        <f t="shared" si="23"/>
        <v>6.6666666666666666E-2</v>
      </c>
      <c r="CU20" s="5">
        <v>11</v>
      </c>
      <c r="CV20" s="9">
        <f t="shared" si="24"/>
        <v>0.10377358490566038</v>
      </c>
      <c r="CW20" s="5">
        <v>11</v>
      </c>
      <c r="CX20" s="9">
        <f t="shared" si="25"/>
        <v>8.6614173228346455E-2</v>
      </c>
      <c r="CY20" s="24">
        <f t="shared" si="26"/>
        <v>9.2353447552181833E-2</v>
      </c>
      <c r="DA20" s="1" t="s">
        <v>138</v>
      </c>
      <c r="DB20" s="11">
        <v>1672722</v>
      </c>
      <c r="DC20" s="9">
        <f t="shared" si="27"/>
        <v>0.36928650511468442</v>
      </c>
      <c r="DD20" s="11">
        <v>1693733</v>
      </c>
      <c r="DE20" s="9">
        <f t="shared" si="28"/>
        <v>0.3707847778268149</v>
      </c>
      <c r="DF20" s="11">
        <v>1710479</v>
      </c>
      <c r="DG20" s="9">
        <f t="shared" si="29"/>
        <v>0.37175848377185289</v>
      </c>
      <c r="DH20" s="11">
        <v>1722715</v>
      </c>
      <c r="DI20" s="9">
        <f t="shared" si="30"/>
        <v>0.3724585444298939</v>
      </c>
      <c r="DJ20" s="11">
        <v>1736380</v>
      </c>
      <c r="DK20" s="8">
        <f t="shared" si="31"/>
        <v>0.37088933725729262</v>
      </c>
      <c r="DL20" s="31">
        <f t="shared" si="32"/>
        <v>0.37103552968010772</v>
      </c>
      <c r="DM20" s="5"/>
      <c r="DN20" s="1" t="s">
        <v>138</v>
      </c>
      <c r="DO20" s="11">
        <v>118</v>
      </c>
      <c r="DP20" s="9">
        <f t="shared" si="33"/>
        <v>0.99159663865546221</v>
      </c>
      <c r="DQ20" s="11">
        <v>48</v>
      </c>
      <c r="DR20" s="9">
        <f t="shared" si="34"/>
        <v>0.49484536082474229</v>
      </c>
      <c r="DS20" s="11">
        <v>54</v>
      </c>
      <c r="DT20" s="9">
        <f t="shared" si="35"/>
        <v>0.51428571428571423</v>
      </c>
      <c r="DU20" s="11">
        <v>52</v>
      </c>
      <c r="DV20" s="9">
        <f t="shared" si="36"/>
        <v>0.49056603773584906</v>
      </c>
      <c r="DW20" s="11">
        <v>58</v>
      </c>
      <c r="DX20" s="9">
        <f t="shared" si="37"/>
        <v>0.45669291338582679</v>
      </c>
      <c r="DY20" s="30">
        <f t="shared" si="38"/>
        <v>0.58959733297751893</v>
      </c>
      <c r="DZ20" s="5"/>
    </row>
    <row r="21" spans="1:130" x14ac:dyDescent="0.45">
      <c r="A21" s="1" t="s">
        <v>139</v>
      </c>
      <c r="B21" s="11">
        <v>1329084</v>
      </c>
      <c r="C21" s="11">
        <v>1328320</v>
      </c>
      <c r="D21" s="11">
        <v>1328535</v>
      </c>
      <c r="E21" s="11">
        <v>1329100</v>
      </c>
      <c r="F21" s="11">
        <v>1331479</v>
      </c>
      <c r="H21" s="22">
        <v>5.2</v>
      </c>
      <c r="I21" s="22">
        <v>5.6</v>
      </c>
      <c r="J21" s="22">
        <v>5.9</v>
      </c>
      <c r="K21">
        <f t="shared" si="0"/>
        <v>16.700000000000003</v>
      </c>
      <c r="L21" s="23">
        <f t="shared" si="1"/>
        <v>33.400000000000006</v>
      </c>
      <c r="M21" s="22">
        <v>5.0999999999999996</v>
      </c>
      <c r="N21" s="22">
        <v>5.6</v>
      </c>
      <c r="O21" s="22">
        <v>5.9</v>
      </c>
      <c r="P21">
        <f t="shared" si="2"/>
        <v>16.600000000000001</v>
      </c>
      <c r="Q21" s="2">
        <f t="shared" si="3"/>
        <v>33.200000000000003</v>
      </c>
      <c r="R21" s="22">
        <v>5</v>
      </c>
      <c r="S21" s="22">
        <v>5.6</v>
      </c>
      <c r="T21" s="22">
        <v>5.7</v>
      </c>
      <c r="U21">
        <f t="shared" si="4"/>
        <v>16.3</v>
      </c>
      <c r="V21" s="2">
        <f t="shared" si="5"/>
        <v>32.6</v>
      </c>
      <c r="W21" s="22">
        <v>4.9000000000000004</v>
      </c>
      <c r="X21" s="22">
        <v>5.5</v>
      </c>
      <c r="Y21" s="22">
        <v>5.7</v>
      </c>
      <c r="Z21">
        <f t="shared" si="6"/>
        <v>16.100000000000001</v>
      </c>
      <c r="AA21" s="2">
        <f t="shared" si="7"/>
        <v>32.200000000000003</v>
      </c>
      <c r="AB21" s="22">
        <v>4.8</v>
      </c>
      <c r="AC21" s="22">
        <v>5.6</v>
      </c>
      <c r="AD21" s="22">
        <v>5.2</v>
      </c>
      <c r="AE21">
        <f t="shared" si="8"/>
        <v>15.599999999999998</v>
      </c>
      <c r="AF21" s="2">
        <f t="shared" si="9"/>
        <v>31.199999999999996</v>
      </c>
      <c r="AG21" s="24">
        <v>0.32520000000000004</v>
      </c>
      <c r="AI21" s="25" t="s">
        <v>139</v>
      </c>
      <c r="AJ21" s="11">
        <v>164</v>
      </c>
      <c r="AK21" s="11">
        <v>145</v>
      </c>
      <c r="AL21" s="26">
        <v>131</v>
      </c>
      <c r="AM21" s="26">
        <v>156</v>
      </c>
      <c r="AN21" s="11">
        <v>161</v>
      </c>
      <c r="AO21" s="11"/>
      <c r="AP21" s="27">
        <v>9</v>
      </c>
      <c r="AQ21" s="27">
        <v>11</v>
      </c>
      <c r="AR21" s="5">
        <v>9</v>
      </c>
      <c r="AS21" s="5">
        <v>19</v>
      </c>
      <c r="AT21" s="11">
        <v>17</v>
      </c>
      <c r="AV21" s="27">
        <v>1</v>
      </c>
      <c r="AW21" s="9">
        <f t="shared" si="10"/>
        <v>0.1111111111111111</v>
      </c>
      <c r="AX21" s="27">
        <v>1</v>
      </c>
      <c r="AY21" s="9">
        <f t="shared" si="11"/>
        <v>9.0909090909090912E-2</v>
      </c>
      <c r="AZ21" s="5">
        <v>0</v>
      </c>
      <c r="BA21" s="9">
        <f t="shared" si="12"/>
        <v>0</v>
      </c>
      <c r="BB21" s="5">
        <v>0</v>
      </c>
      <c r="BC21" s="9">
        <f t="shared" si="13"/>
        <v>0</v>
      </c>
      <c r="BD21" s="11">
        <v>4</v>
      </c>
      <c r="BE21" s="9">
        <f t="shared" si="14"/>
        <v>0.23529411764705882</v>
      </c>
      <c r="BF21" s="28">
        <f t="shared" si="15"/>
        <v>8.7462863933452178E-2</v>
      </c>
      <c r="BG21" s="11"/>
      <c r="BH21" s="1" t="s">
        <v>139</v>
      </c>
      <c r="BI21" s="11">
        <v>4.9000000000000004</v>
      </c>
      <c r="BJ21" s="11">
        <v>3.7</v>
      </c>
      <c r="BK21" s="11">
        <v>3</v>
      </c>
      <c r="BL21" s="11">
        <v>2.2999999999999998</v>
      </c>
      <c r="BM21" s="11">
        <v>2.2000000000000002</v>
      </c>
      <c r="BN21" s="29">
        <f t="shared" si="16"/>
        <v>16.100000000000001</v>
      </c>
      <c r="BO21" s="11">
        <v>5.2</v>
      </c>
      <c r="BP21" s="11">
        <v>3.8</v>
      </c>
      <c r="BQ21" s="11">
        <v>2.9</v>
      </c>
      <c r="BR21" s="11">
        <v>2.4</v>
      </c>
      <c r="BS21" s="11">
        <v>2.2000000000000002</v>
      </c>
      <c r="BT21" s="29">
        <f t="shared" si="17"/>
        <v>16.5</v>
      </c>
      <c r="BU21" s="11">
        <v>5.5</v>
      </c>
      <c r="BV21" s="11">
        <v>4</v>
      </c>
      <c r="BW21" s="11">
        <v>3</v>
      </c>
      <c r="BX21" s="11">
        <v>2.4</v>
      </c>
      <c r="BY21" s="11">
        <v>2.2000000000000002</v>
      </c>
      <c r="BZ21" s="29">
        <f t="shared" si="18"/>
        <v>17.100000000000001</v>
      </c>
      <c r="CA21" s="11">
        <v>5.8</v>
      </c>
      <c r="CB21" s="11">
        <v>4.2</v>
      </c>
      <c r="CC21" s="11">
        <v>3</v>
      </c>
      <c r="CD21" s="11">
        <v>2.2999999999999998</v>
      </c>
      <c r="CE21" s="11">
        <v>2.2999999999999998</v>
      </c>
      <c r="CF21" s="29">
        <f t="shared" si="19"/>
        <v>17.600000000000001</v>
      </c>
      <c r="CG21" s="11">
        <v>6.9</v>
      </c>
      <c r="CH21" s="11">
        <v>4.5</v>
      </c>
      <c r="CI21" s="11">
        <v>3</v>
      </c>
      <c r="CJ21" s="11">
        <v>2.2000000000000002</v>
      </c>
      <c r="CK21" s="11">
        <v>2.6</v>
      </c>
      <c r="CL21" s="29">
        <f t="shared" si="20"/>
        <v>19.200000000000003</v>
      </c>
      <c r="CM21" s="30">
        <v>0.17300000000000004</v>
      </c>
      <c r="CN21" s="7"/>
      <c r="CO21" s="27">
        <v>2</v>
      </c>
      <c r="CP21" s="9">
        <f t="shared" si="21"/>
        <v>0.22222222222222221</v>
      </c>
      <c r="CQ21" s="27">
        <v>3</v>
      </c>
      <c r="CR21" s="9">
        <f t="shared" si="22"/>
        <v>0.27272727272727271</v>
      </c>
      <c r="CS21" s="5">
        <v>6</v>
      </c>
      <c r="CT21" s="9">
        <f t="shared" si="23"/>
        <v>0.66666666666666663</v>
      </c>
      <c r="CU21" s="5">
        <v>6</v>
      </c>
      <c r="CV21" s="9">
        <f t="shared" si="24"/>
        <v>0.31578947368421051</v>
      </c>
      <c r="CW21" s="5">
        <v>5</v>
      </c>
      <c r="CX21" s="9">
        <f t="shared" si="25"/>
        <v>0.29411764705882354</v>
      </c>
      <c r="CY21" s="24">
        <f t="shared" si="26"/>
        <v>0.35430465647183912</v>
      </c>
      <c r="DA21" s="1" t="s">
        <v>139</v>
      </c>
      <c r="DB21" s="11">
        <v>62649</v>
      </c>
      <c r="DC21" s="9">
        <f t="shared" si="27"/>
        <v>4.7136975541049321E-2</v>
      </c>
      <c r="DD21" s="11">
        <v>64273</v>
      </c>
      <c r="DE21" s="9">
        <f t="shared" si="28"/>
        <v>4.8386683931582748E-2</v>
      </c>
      <c r="DF21" s="11">
        <v>65718</v>
      </c>
      <c r="DG21" s="9">
        <f t="shared" si="29"/>
        <v>4.9466517630322122E-2</v>
      </c>
      <c r="DH21" s="11">
        <v>67074</v>
      </c>
      <c r="DI21" s="9">
        <f t="shared" si="30"/>
        <v>5.0465728688586259E-2</v>
      </c>
      <c r="DJ21" s="11">
        <v>69447</v>
      </c>
      <c r="DK21" s="8">
        <f t="shared" si="31"/>
        <v>5.2157788444278881E-2</v>
      </c>
      <c r="DL21" s="31">
        <f t="shared" si="32"/>
        <v>4.9522738847163864E-2</v>
      </c>
      <c r="DM21" s="5"/>
      <c r="DN21" s="1" t="s">
        <v>139</v>
      </c>
      <c r="DO21" s="11">
        <v>0</v>
      </c>
      <c r="DP21" s="9">
        <f t="shared" si="33"/>
        <v>0</v>
      </c>
      <c r="DQ21" s="11">
        <v>1</v>
      </c>
      <c r="DR21" s="9">
        <f t="shared" si="34"/>
        <v>9.0909090909090912E-2</v>
      </c>
      <c r="DS21" s="11">
        <v>6</v>
      </c>
      <c r="DT21" s="9">
        <f t="shared" si="35"/>
        <v>0.66666666666666663</v>
      </c>
      <c r="DU21" s="11">
        <v>0</v>
      </c>
      <c r="DV21" s="9">
        <f t="shared" si="36"/>
        <v>0</v>
      </c>
      <c r="DW21" s="11">
        <v>3</v>
      </c>
      <c r="DX21" s="9">
        <f t="shared" si="37"/>
        <v>0.17647058823529413</v>
      </c>
      <c r="DY21" s="30">
        <f t="shared" si="38"/>
        <v>0.18680926916221036</v>
      </c>
      <c r="DZ21" s="5"/>
    </row>
    <row r="22" spans="1:130" x14ac:dyDescent="0.45">
      <c r="A22" s="1" t="s">
        <v>140</v>
      </c>
      <c r="B22" s="11">
        <v>5785496</v>
      </c>
      <c r="C22" s="11">
        <v>5834299</v>
      </c>
      <c r="D22" s="11">
        <v>5887776</v>
      </c>
      <c r="E22" s="11">
        <v>5930538</v>
      </c>
      <c r="F22" s="11">
        <v>6016447</v>
      </c>
      <c r="H22" s="22">
        <v>6.3</v>
      </c>
      <c r="I22" s="22">
        <v>6.3</v>
      </c>
      <c r="J22" s="22">
        <v>6.6</v>
      </c>
      <c r="K22">
        <f t="shared" si="0"/>
        <v>19.2</v>
      </c>
      <c r="L22" s="23">
        <f t="shared" si="1"/>
        <v>38.4</v>
      </c>
      <c r="M22" s="22">
        <v>6.3</v>
      </c>
      <c r="N22" s="22">
        <v>6.3</v>
      </c>
      <c r="O22" s="22">
        <v>6.5</v>
      </c>
      <c r="P22">
        <f t="shared" si="2"/>
        <v>19.100000000000001</v>
      </c>
      <c r="Q22" s="2">
        <f t="shared" si="3"/>
        <v>38.200000000000003</v>
      </c>
      <c r="R22" s="22">
        <v>6.2</v>
      </c>
      <c r="S22" s="22">
        <v>6.3</v>
      </c>
      <c r="T22" s="22">
        <v>6.4</v>
      </c>
      <c r="U22">
        <f t="shared" si="4"/>
        <v>18.899999999999999</v>
      </c>
      <c r="V22" s="2">
        <f t="shared" si="5"/>
        <v>37.799999999999997</v>
      </c>
      <c r="W22" s="22">
        <v>6.2</v>
      </c>
      <c r="X22" s="22">
        <v>6.3</v>
      </c>
      <c r="Y22" s="22">
        <v>6.4</v>
      </c>
      <c r="Z22">
        <f t="shared" si="6"/>
        <v>18.899999999999999</v>
      </c>
      <c r="AA22" s="2">
        <f t="shared" si="7"/>
        <v>37.799999999999997</v>
      </c>
      <c r="AB22" s="22">
        <v>6</v>
      </c>
      <c r="AC22" s="22">
        <v>6.3</v>
      </c>
      <c r="AD22" s="22">
        <v>6.2</v>
      </c>
      <c r="AE22">
        <f t="shared" si="8"/>
        <v>18.5</v>
      </c>
      <c r="AF22" s="2">
        <f t="shared" si="9"/>
        <v>37</v>
      </c>
      <c r="AG22" s="24">
        <v>0.37839999999999996</v>
      </c>
      <c r="AI22" s="25" t="s">
        <v>140</v>
      </c>
      <c r="AJ22" s="11">
        <v>511</v>
      </c>
      <c r="AK22" s="11">
        <v>465</v>
      </c>
      <c r="AL22" s="26">
        <v>442</v>
      </c>
      <c r="AM22" s="26">
        <v>513</v>
      </c>
      <c r="AN22" s="11">
        <v>505</v>
      </c>
      <c r="AO22" s="11"/>
      <c r="AP22" s="27">
        <v>97</v>
      </c>
      <c r="AQ22" s="27">
        <v>108</v>
      </c>
      <c r="AR22" s="5">
        <v>101</v>
      </c>
      <c r="AS22" s="5">
        <v>97</v>
      </c>
      <c r="AT22" s="11">
        <v>104</v>
      </c>
      <c r="AV22" s="27">
        <v>7</v>
      </c>
      <c r="AW22" s="9">
        <f t="shared" si="10"/>
        <v>7.2164948453608241E-2</v>
      </c>
      <c r="AX22" s="27">
        <v>6</v>
      </c>
      <c r="AY22" s="9">
        <f t="shared" si="11"/>
        <v>5.5555555555555552E-2</v>
      </c>
      <c r="AZ22" s="5">
        <v>1</v>
      </c>
      <c r="BA22" s="9">
        <f t="shared" si="12"/>
        <v>9.9009900990099011E-3</v>
      </c>
      <c r="BB22" s="5">
        <v>4</v>
      </c>
      <c r="BC22" s="9">
        <f t="shared" si="13"/>
        <v>4.1237113402061855E-2</v>
      </c>
      <c r="BD22" s="11">
        <v>16</v>
      </c>
      <c r="BE22" s="9">
        <f t="shared" si="14"/>
        <v>0.15384615384615385</v>
      </c>
      <c r="BF22" s="28">
        <f t="shared" si="15"/>
        <v>6.6540952271277876E-2</v>
      </c>
      <c r="BG22" s="11"/>
      <c r="BH22" s="1" t="s">
        <v>140</v>
      </c>
      <c r="BI22" s="11">
        <v>4</v>
      </c>
      <c r="BJ22" s="11">
        <v>2.8</v>
      </c>
      <c r="BK22" s="11">
        <v>2.2000000000000002</v>
      </c>
      <c r="BL22" s="11">
        <v>1.7</v>
      </c>
      <c r="BM22" s="11">
        <v>1.7</v>
      </c>
      <c r="BN22" s="29">
        <f t="shared" si="16"/>
        <v>12.399999999999999</v>
      </c>
      <c r="BO22" s="11">
        <v>4.0999999999999996</v>
      </c>
      <c r="BP22" s="11">
        <v>2.9</v>
      </c>
      <c r="BQ22" s="11">
        <v>2.2000000000000002</v>
      </c>
      <c r="BR22" s="11">
        <v>1.7</v>
      </c>
      <c r="BS22" s="11">
        <v>1.7</v>
      </c>
      <c r="BT22" s="29">
        <f t="shared" si="17"/>
        <v>12.599999999999998</v>
      </c>
      <c r="BU22" s="11">
        <v>4.3</v>
      </c>
      <c r="BV22" s="11">
        <v>3</v>
      </c>
      <c r="BW22" s="11">
        <v>2.2000000000000002</v>
      </c>
      <c r="BX22" s="11">
        <v>1.7</v>
      </c>
      <c r="BY22" s="11">
        <v>1.8</v>
      </c>
      <c r="BZ22" s="29">
        <f t="shared" si="18"/>
        <v>13</v>
      </c>
      <c r="CA22" s="11">
        <v>4.5</v>
      </c>
      <c r="CB22" s="11">
        <v>3.1</v>
      </c>
      <c r="CC22" s="11">
        <v>2.2000000000000002</v>
      </c>
      <c r="CD22" s="11">
        <v>1.7</v>
      </c>
      <c r="CE22" s="11">
        <v>1.8</v>
      </c>
      <c r="CF22" s="29">
        <f t="shared" si="19"/>
        <v>13.3</v>
      </c>
      <c r="CG22" s="11">
        <v>5.0999999999999996</v>
      </c>
      <c r="CH22" s="11">
        <v>3.5</v>
      </c>
      <c r="CI22" s="11">
        <v>2.5</v>
      </c>
      <c r="CJ22" s="11">
        <v>1.7</v>
      </c>
      <c r="CK22" s="11">
        <v>1.8</v>
      </c>
      <c r="CL22" s="29">
        <f t="shared" si="20"/>
        <v>14.6</v>
      </c>
      <c r="CM22" s="30">
        <v>0.13179999999999997</v>
      </c>
      <c r="CN22" s="7"/>
      <c r="CO22" s="27">
        <v>19</v>
      </c>
      <c r="CP22" s="9">
        <f t="shared" si="21"/>
        <v>0.19587628865979381</v>
      </c>
      <c r="CQ22" s="27">
        <v>15</v>
      </c>
      <c r="CR22" s="9">
        <f t="shared" si="22"/>
        <v>0.1388888888888889</v>
      </c>
      <c r="CS22" s="5">
        <v>17</v>
      </c>
      <c r="CT22" s="9">
        <f t="shared" si="23"/>
        <v>0.16831683168316833</v>
      </c>
      <c r="CU22" s="5">
        <v>13</v>
      </c>
      <c r="CV22" s="9">
        <f t="shared" si="24"/>
        <v>0.13402061855670103</v>
      </c>
      <c r="CW22" s="5">
        <v>19</v>
      </c>
      <c r="CX22" s="9">
        <f t="shared" si="25"/>
        <v>0.18269230769230768</v>
      </c>
      <c r="CY22" s="24">
        <f t="shared" si="26"/>
        <v>0.16395898709617196</v>
      </c>
      <c r="DA22" s="1" t="s">
        <v>140</v>
      </c>
      <c r="DB22" s="11">
        <v>2377447</v>
      </c>
      <c r="DC22" s="9">
        <f t="shared" si="27"/>
        <v>0.41093226924709653</v>
      </c>
      <c r="DD22" s="11">
        <v>2428056</v>
      </c>
      <c r="DE22" s="9">
        <f t="shared" si="28"/>
        <v>0.41616927757730621</v>
      </c>
      <c r="DF22" s="11">
        <v>2469440</v>
      </c>
      <c r="DG22" s="9">
        <f t="shared" si="29"/>
        <v>0.41941813003755579</v>
      </c>
      <c r="DH22" s="11">
        <v>2514431</v>
      </c>
      <c r="DI22" s="9">
        <f t="shared" si="30"/>
        <v>0.42398025271906192</v>
      </c>
      <c r="DJ22" s="11">
        <v>2551662</v>
      </c>
      <c r="DK22" s="8">
        <f t="shared" si="31"/>
        <v>0.42411443165708929</v>
      </c>
      <c r="DL22" s="31">
        <f t="shared" si="32"/>
        <v>0.41892287224762192</v>
      </c>
      <c r="DM22" s="5"/>
      <c r="DN22" s="1" t="s">
        <v>140</v>
      </c>
      <c r="DO22" s="11">
        <v>51</v>
      </c>
      <c r="DP22" s="9">
        <f t="shared" si="33"/>
        <v>0.52577319587628868</v>
      </c>
      <c r="DQ22" s="11">
        <v>55</v>
      </c>
      <c r="DR22" s="9">
        <f t="shared" si="34"/>
        <v>0.5092592592592593</v>
      </c>
      <c r="DS22" s="11">
        <v>42</v>
      </c>
      <c r="DT22" s="9">
        <f t="shared" si="35"/>
        <v>0.41584158415841582</v>
      </c>
      <c r="DU22" s="11">
        <v>63</v>
      </c>
      <c r="DV22" s="9">
        <f t="shared" si="36"/>
        <v>0.64948453608247425</v>
      </c>
      <c r="DW22" s="11">
        <v>71</v>
      </c>
      <c r="DX22" s="9">
        <f t="shared" si="37"/>
        <v>0.68269230769230771</v>
      </c>
      <c r="DY22" s="30">
        <f t="shared" si="38"/>
        <v>0.55661017661374912</v>
      </c>
      <c r="DZ22" s="5"/>
    </row>
    <row r="23" spans="1:130" x14ac:dyDescent="0.45">
      <c r="A23" s="1" t="s">
        <v>141</v>
      </c>
      <c r="B23" s="11">
        <v>6560595</v>
      </c>
      <c r="C23" s="11">
        <v>6605058</v>
      </c>
      <c r="D23" s="11">
        <v>6657291</v>
      </c>
      <c r="E23" s="11">
        <v>6705586</v>
      </c>
      <c r="F23" s="11">
        <v>6811779</v>
      </c>
      <c r="H23" s="22">
        <v>5.6</v>
      </c>
      <c r="I23" s="22">
        <v>5.9</v>
      </c>
      <c r="J23" s="22">
        <v>6.1</v>
      </c>
      <c r="K23">
        <f t="shared" si="0"/>
        <v>17.600000000000001</v>
      </c>
      <c r="L23" s="23">
        <f t="shared" si="1"/>
        <v>35.200000000000003</v>
      </c>
      <c r="M23" s="22">
        <v>5.5</v>
      </c>
      <c r="N23" s="22">
        <v>5.8</v>
      </c>
      <c r="O23" s="22">
        <v>6</v>
      </c>
      <c r="P23">
        <f t="shared" si="2"/>
        <v>17.3</v>
      </c>
      <c r="Q23" s="2">
        <f t="shared" si="3"/>
        <v>34.6</v>
      </c>
      <c r="R23" s="22">
        <v>5.5</v>
      </c>
      <c r="S23" s="22">
        <v>5.7</v>
      </c>
      <c r="T23" s="22">
        <v>6</v>
      </c>
      <c r="U23">
        <f t="shared" si="4"/>
        <v>17.2</v>
      </c>
      <c r="V23" s="2">
        <f t="shared" si="5"/>
        <v>34.4</v>
      </c>
      <c r="W23" s="22">
        <v>5.5</v>
      </c>
      <c r="X23" s="22">
        <v>5.6</v>
      </c>
      <c r="Y23" s="22">
        <v>6</v>
      </c>
      <c r="Z23">
        <f t="shared" si="6"/>
        <v>17.100000000000001</v>
      </c>
      <c r="AA23" s="2">
        <f t="shared" si="7"/>
        <v>34.200000000000003</v>
      </c>
      <c r="AB23" s="22">
        <v>5.3</v>
      </c>
      <c r="AC23" s="22">
        <v>5.3</v>
      </c>
      <c r="AD23" s="22">
        <v>5.9</v>
      </c>
      <c r="AE23">
        <f t="shared" si="8"/>
        <v>16.5</v>
      </c>
      <c r="AF23" s="2">
        <f t="shared" si="9"/>
        <v>33</v>
      </c>
      <c r="AG23" s="24">
        <v>0.3428000000000001</v>
      </c>
      <c r="AI23" s="25" t="s">
        <v>141</v>
      </c>
      <c r="AJ23" s="11">
        <v>383</v>
      </c>
      <c r="AK23" s="11">
        <v>326</v>
      </c>
      <c r="AL23" s="26">
        <v>328</v>
      </c>
      <c r="AM23" s="26">
        <v>306</v>
      </c>
      <c r="AN23" s="11">
        <v>389</v>
      </c>
      <c r="AO23" s="11"/>
      <c r="AP23" s="27">
        <v>82</v>
      </c>
      <c r="AQ23" s="27">
        <v>68</v>
      </c>
      <c r="AR23" s="5">
        <v>74</v>
      </c>
      <c r="AS23" s="5">
        <v>80</v>
      </c>
      <c r="AT23" s="11">
        <v>80</v>
      </c>
      <c r="AV23" s="27">
        <v>4</v>
      </c>
      <c r="AW23" s="9">
        <f t="shared" si="10"/>
        <v>4.878048780487805E-2</v>
      </c>
      <c r="AX23" s="27">
        <v>3</v>
      </c>
      <c r="AY23" s="9">
        <f t="shared" si="11"/>
        <v>4.4117647058823532E-2</v>
      </c>
      <c r="AZ23" s="5">
        <v>2</v>
      </c>
      <c r="BA23" s="9">
        <f t="shared" si="12"/>
        <v>2.7027027027027029E-2</v>
      </c>
      <c r="BB23" s="5">
        <v>1</v>
      </c>
      <c r="BC23" s="9">
        <f t="shared" si="13"/>
        <v>1.2500000000000001E-2</v>
      </c>
      <c r="BD23" s="11">
        <v>11</v>
      </c>
      <c r="BE23" s="9">
        <f t="shared" si="14"/>
        <v>0.13750000000000001</v>
      </c>
      <c r="BF23" s="28">
        <f t="shared" si="15"/>
        <v>5.3985032378145725E-2</v>
      </c>
      <c r="BG23" s="11"/>
      <c r="BH23" s="1" t="s">
        <v>141</v>
      </c>
      <c r="BI23" s="11">
        <v>4.0999999999999996</v>
      </c>
      <c r="BJ23" s="11">
        <v>3</v>
      </c>
      <c r="BK23" s="11">
        <v>2.5</v>
      </c>
      <c r="BL23" s="11">
        <v>2.1</v>
      </c>
      <c r="BM23" s="11">
        <v>2.2000000000000002</v>
      </c>
      <c r="BN23" s="29">
        <f t="shared" si="16"/>
        <v>13.899999999999999</v>
      </c>
      <c r="BO23" s="11">
        <v>4.3</v>
      </c>
      <c r="BP23" s="11">
        <v>3.1</v>
      </c>
      <c r="BQ23" s="11">
        <v>2.5</v>
      </c>
      <c r="BR23" s="11">
        <v>2.1</v>
      </c>
      <c r="BS23" s="11">
        <v>2.2000000000000002</v>
      </c>
      <c r="BT23" s="29">
        <f t="shared" si="17"/>
        <v>14.2</v>
      </c>
      <c r="BU23" s="11">
        <v>4.4000000000000004</v>
      </c>
      <c r="BV23" s="11">
        <v>3.2</v>
      </c>
      <c r="BW23" s="11">
        <v>2.5</v>
      </c>
      <c r="BX23" s="11">
        <v>2</v>
      </c>
      <c r="BY23" s="11">
        <v>2.2999999999999998</v>
      </c>
      <c r="BZ23" s="29">
        <f t="shared" si="18"/>
        <v>14.400000000000002</v>
      </c>
      <c r="CA23" s="11">
        <v>4.5999999999999996</v>
      </c>
      <c r="CB23" s="11">
        <v>3.3</v>
      </c>
      <c r="CC23" s="11">
        <v>2.4</v>
      </c>
      <c r="CD23" s="11">
        <v>2</v>
      </c>
      <c r="CE23" s="11">
        <v>2.2999999999999998</v>
      </c>
      <c r="CF23" s="29">
        <f t="shared" si="19"/>
        <v>14.599999999999998</v>
      </c>
      <c r="CG23" s="11">
        <v>5.0999999999999996</v>
      </c>
      <c r="CH23" s="11">
        <v>3.9</v>
      </c>
      <c r="CI23" s="11">
        <v>2.6</v>
      </c>
      <c r="CJ23" s="11">
        <v>1.9</v>
      </c>
      <c r="CK23" s="11">
        <v>2.2999999999999998</v>
      </c>
      <c r="CL23" s="29">
        <f t="shared" si="20"/>
        <v>15.8</v>
      </c>
      <c r="CM23" s="30">
        <v>0.14579999999999999</v>
      </c>
      <c r="CN23" s="7"/>
      <c r="CO23" s="27">
        <v>33</v>
      </c>
      <c r="CP23" s="9">
        <f t="shared" si="21"/>
        <v>0.40243902439024393</v>
      </c>
      <c r="CQ23" s="27">
        <v>15</v>
      </c>
      <c r="CR23" s="9">
        <f t="shared" si="22"/>
        <v>0.22058823529411764</v>
      </c>
      <c r="CS23" s="5">
        <v>25</v>
      </c>
      <c r="CT23" s="9">
        <f t="shared" si="23"/>
        <v>0.33783783783783783</v>
      </c>
      <c r="CU23" s="5">
        <v>25</v>
      </c>
      <c r="CV23" s="9">
        <f t="shared" si="24"/>
        <v>0.3125</v>
      </c>
      <c r="CW23" s="5">
        <v>29</v>
      </c>
      <c r="CX23" s="9">
        <f t="shared" si="25"/>
        <v>0.36249999999999999</v>
      </c>
      <c r="CY23" s="24">
        <f t="shared" si="26"/>
        <v>0.32717301950443989</v>
      </c>
      <c r="DA23" s="1" t="s">
        <v>141</v>
      </c>
      <c r="DB23" s="11">
        <v>1249647</v>
      </c>
      <c r="DC23" s="9">
        <f t="shared" si="27"/>
        <v>0.19047769295315439</v>
      </c>
      <c r="DD23" s="11">
        <v>1286510</v>
      </c>
      <c r="DE23" s="9">
        <f t="shared" si="28"/>
        <v>0.19477648795816782</v>
      </c>
      <c r="DF23" s="11">
        <v>1330517</v>
      </c>
      <c r="DG23" s="9">
        <f t="shared" si="29"/>
        <v>0.19985862117188508</v>
      </c>
      <c r="DH23" s="11">
        <v>1370727</v>
      </c>
      <c r="DI23" s="9">
        <f t="shared" si="30"/>
        <v>0.20441569163381099</v>
      </c>
      <c r="DJ23" s="11">
        <v>1398478</v>
      </c>
      <c r="DK23" s="8">
        <f t="shared" si="31"/>
        <v>0.20530290251636174</v>
      </c>
      <c r="DL23" s="31">
        <f t="shared" si="32"/>
        <v>0.19896627924667601</v>
      </c>
      <c r="DM23" s="5"/>
      <c r="DN23" s="1" t="s">
        <v>141</v>
      </c>
      <c r="DO23" s="11">
        <v>23</v>
      </c>
      <c r="DP23" s="9">
        <f t="shared" si="33"/>
        <v>0.28048780487804881</v>
      </c>
      <c r="DQ23" s="11">
        <v>23</v>
      </c>
      <c r="DR23" s="9">
        <f t="shared" si="34"/>
        <v>0.33823529411764708</v>
      </c>
      <c r="DS23" s="11">
        <v>16</v>
      </c>
      <c r="DT23" s="9">
        <f t="shared" si="35"/>
        <v>0.21621621621621623</v>
      </c>
      <c r="DU23" s="11">
        <v>21</v>
      </c>
      <c r="DV23" s="9">
        <f t="shared" si="36"/>
        <v>0.26250000000000001</v>
      </c>
      <c r="DW23" s="11">
        <v>29</v>
      </c>
      <c r="DX23" s="9">
        <f t="shared" si="37"/>
        <v>0.36249999999999999</v>
      </c>
      <c r="DY23" s="30">
        <f t="shared" si="38"/>
        <v>0.29198786304238245</v>
      </c>
      <c r="DZ23" s="5"/>
    </row>
    <row r="24" spans="1:130" x14ac:dyDescent="0.45">
      <c r="A24" s="1" t="s">
        <v>142</v>
      </c>
      <c r="B24" s="11">
        <v>9897264</v>
      </c>
      <c r="C24" s="11">
        <v>9886095</v>
      </c>
      <c r="D24" s="11">
        <v>9889024</v>
      </c>
      <c r="E24" s="11">
        <v>9900571</v>
      </c>
      <c r="F24" s="11">
        <v>9928300</v>
      </c>
      <c r="H24" s="22">
        <v>6</v>
      </c>
      <c r="I24" s="22">
        <v>6.4</v>
      </c>
      <c r="J24" s="22">
        <v>6.8</v>
      </c>
      <c r="K24">
        <f t="shared" si="0"/>
        <v>19.2</v>
      </c>
      <c r="L24" s="23">
        <f t="shared" si="1"/>
        <v>38.4</v>
      </c>
      <c r="M24" s="22">
        <v>5.9</v>
      </c>
      <c r="N24" s="22">
        <v>6.4</v>
      </c>
      <c r="O24" s="22">
        <v>6.7</v>
      </c>
      <c r="P24">
        <f t="shared" si="2"/>
        <v>19</v>
      </c>
      <c r="Q24" s="2">
        <f t="shared" si="3"/>
        <v>38</v>
      </c>
      <c r="R24" s="22">
        <v>5.9</v>
      </c>
      <c r="S24" s="22">
        <v>6.3</v>
      </c>
      <c r="T24" s="22">
        <v>6.6</v>
      </c>
      <c r="U24">
        <f t="shared" si="4"/>
        <v>18.799999999999997</v>
      </c>
      <c r="V24" s="2">
        <f t="shared" si="5"/>
        <v>37.599999999999994</v>
      </c>
      <c r="W24" s="22">
        <v>5.8</v>
      </c>
      <c r="X24" s="22">
        <v>6.2</v>
      </c>
      <c r="Y24" s="22">
        <v>6.6</v>
      </c>
      <c r="Z24">
        <f t="shared" si="6"/>
        <v>18.600000000000001</v>
      </c>
      <c r="AA24" s="2">
        <f t="shared" si="7"/>
        <v>37.200000000000003</v>
      </c>
      <c r="AB24" s="22">
        <v>5.8</v>
      </c>
      <c r="AC24" s="22">
        <v>6</v>
      </c>
      <c r="AD24" s="22">
        <v>6.2</v>
      </c>
      <c r="AE24">
        <f t="shared" si="8"/>
        <v>18</v>
      </c>
      <c r="AF24" s="2">
        <f t="shared" si="9"/>
        <v>36</v>
      </c>
      <c r="AG24" s="24">
        <v>0.37439999999999996</v>
      </c>
      <c r="AI24" s="25" t="s">
        <v>142</v>
      </c>
      <c r="AJ24" s="11">
        <v>940</v>
      </c>
      <c r="AK24" s="11">
        <v>947</v>
      </c>
      <c r="AL24" s="26">
        <v>901</v>
      </c>
      <c r="AM24" s="26">
        <v>963</v>
      </c>
      <c r="AN24" s="11">
        <v>1064</v>
      </c>
      <c r="AO24" s="11"/>
      <c r="AP24" s="27">
        <v>130</v>
      </c>
      <c r="AQ24" s="27">
        <v>148</v>
      </c>
      <c r="AR24" s="5">
        <v>148</v>
      </c>
      <c r="AS24" s="5">
        <v>166</v>
      </c>
      <c r="AT24" s="11">
        <v>162</v>
      </c>
      <c r="AV24" s="27">
        <v>10</v>
      </c>
      <c r="AW24" s="9">
        <f t="shared" si="10"/>
        <v>7.6923076923076927E-2</v>
      </c>
      <c r="AX24" s="27">
        <v>9</v>
      </c>
      <c r="AY24" s="9">
        <f t="shared" si="11"/>
        <v>6.0810810810810814E-2</v>
      </c>
      <c r="AZ24" s="5">
        <v>7</v>
      </c>
      <c r="BA24" s="9">
        <f t="shared" si="12"/>
        <v>4.72972972972973E-2</v>
      </c>
      <c r="BB24" s="5">
        <v>17</v>
      </c>
      <c r="BC24" s="9">
        <f t="shared" si="13"/>
        <v>0.10240963855421686</v>
      </c>
      <c r="BD24" s="11">
        <v>38</v>
      </c>
      <c r="BE24" s="9">
        <f t="shared" si="14"/>
        <v>0.23456790123456789</v>
      </c>
      <c r="BF24" s="28">
        <f t="shared" si="15"/>
        <v>0.10440174496399397</v>
      </c>
      <c r="BG24" s="11"/>
      <c r="BH24" s="1" t="s">
        <v>142</v>
      </c>
      <c r="BI24" s="11">
        <v>4.2</v>
      </c>
      <c r="BJ24" s="11">
        <v>3.2</v>
      </c>
      <c r="BK24" s="11">
        <v>2.5</v>
      </c>
      <c r="BL24" s="11">
        <v>2</v>
      </c>
      <c r="BM24" s="11">
        <v>1.9</v>
      </c>
      <c r="BN24" s="29">
        <f t="shared" si="16"/>
        <v>13.8</v>
      </c>
      <c r="BO24" s="11">
        <v>4.4000000000000004</v>
      </c>
      <c r="BP24" s="11">
        <v>3.3</v>
      </c>
      <c r="BQ24" s="11">
        <v>2.5</v>
      </c>
      <c r="BR24" s="11">
        <v>2</v>
      </c>
      <c r="BS24" s="11">
        <v>2</v>
      </c>
      <c r="BT24" s="29">
        <f t="shared" si="17"/>
        <v>14.2</v>
      </c>
      <c r="BU24" s="11">
        <v>4.5999999999999996</v>
      </c>
      <c r="BV24" s="11">
        <v>3.4</v>
      </c>
      <c r="BW24" s="11">
        <v>2.5</v>
      </c>
      <c r="BX24" s="11">
        <v>2</v>
      </c>
      <c r="BY24" s="11">
        <v>2</v>
      </c>
      <c r="BZ24" s="29">
        <f t="shared" si="18"/>
        <v>14.5</v>
      </c>
      <c r="CA24" s="11">
        <v>4.9000000000000004</v>
      </c>
      <c r="CB24" s="11">
        <v>3.5</v>
      </c>
      <c r="CC24" s="11">
        <v>2.6</v>
      </c>
      <c r="CD24" s="11">
        <v>2</v>
      </c>
      <c r="CE24" s="11">
        <v>2</v>
      </c>
      <c r="CF24" s="29">
        <f t="shared" si="19"/>
        <v>15</v>
      </c>
      <c r="CG24" s="11">
        <v>5.6</v>
      </c>
      <c r="CH24" s="11">
        <v>3.9</v>
      </c>
      <c r="CI24" s="11">
        <v>2.7</v>
      </c>
      <c r="CJ24" s="11">
        <v>1.9</v>
      </c>
      <c r="CK24" s="11">
        <v>2.1</v>
      </c>
      <c r="CL24" s="29">
        <f t="shared" si="20"/>
        <v>16.2</v>
      </c>
      <c r="CM24" s="30">
        <v>0.1474</v>
      </c>
      <c r="CN24" s="7"/>
      <c r="CO24" s="27">
        <v>17</v>
      </c>
      <c r="CP24" s="9">
        <f t="shared" si="21"/>
        <v>0.13076923076923078</v>
      </c>
      <c r="CQ24" s="27">
        <v>16</v>
      </c>
      <c r="CR24" s="9">
        <f t="shared" si="22"/>
        <v>0.10810810810810811</v>
      </c>
      <c r="CS24" s="5">
        <v>17</v>
      </c>
      <c r="CT24" s="9">
        <f t="shared" si="23"/>
        <v>0.11486486486486487</v>
      </c>
      <c r="CU24" s="5">
        <v>24</v>
      </c>
      <c r="CV24" s="9">
        <f t="shared" si="24"/>
        <v>0.14457831325301204</v>
      </c>
      <c r="CW24" s="5">
        <v>35</v>
      </c>
      <c r="CX24" s="9">
        <f t="shared" si="25"/>
        <v>0.21604938271604937</v>
      </c>
      <c r="CY24" s="24">
        <f t="shared" si="26"/>
        <v>0.14287397994225304</v>
      </c>
      <c r="DA24" s="1" t="s">
        <v>142</v>
      </c>
      <c r="DB24" s="11">
        <v>2044947</v>
      </c>
      <c r="DC24" s="9">
        <f t="shared" si="27"/>
        <v>0.20661740456756533</v>
      </c>
      <c r="DD24" s="11">
        <v>2045084</v>
      </c>
      <c r="DE24" s="9">
        <f t="shared" si="28"/>
        <v>0.20686469227738555</v>
      </c>
      <c r="DF24" s="11">
        <v>2059403</v>
      </c>
      <c r="DG24" s="9">
        <f t="shared" si="29"/>
        <v>0.2082513906326853</v>
      </c>
      <c r="DH24" s="11">
        <v>2076696</v>
      </c>
      <c r="DI24" s="9">
        <f t="shared" si="30"/>
        <v>0.209755174726791</v>
      </c>
      <c r="DJ24" s="11">
        <v>2091773</v>
      </c>
      <c r="DK24" s="8">
        <f t="shared" si="31"/>
        <v>0.21068793247585185</v>
      </c>
      <c r="DL24" s="31">
        <f t="shared" si="32"/>
        <v>0.2084353189360558</v>
      </c>
      <c r="DM24" s="5"/>
      <c r="DN24" s="1" t="s">
        <v>142</v>
      </c>
      <c r="DO24" s="11">
        <v>77</v>
      </c>
      <c r="DP24" s="9">
        <f t="shared" si="33"/>
        <v>0.59230769230769231</v>
      </c>
      <c r="DQ24" s="11">
        <v>70</v>
      </c>
      <c r="DR24" s="9">
        <f t="shared" si="34"/>
        <v>0.47297297297297297</v>
      </c>
      <c r="DS24" s="11">
        <v>84</v>
      </c>
      <c r="DT24" s="9">
        <f t="shared" si="35"/>
        <v>0.56756756756756754</v>
      </c>
      <c r="DU24" s="11">
        <v>74</v>
      </c>
      <c r="DV24" s="9">
        <f t="shared" si="36"/>
        <v>0.44578313253012047</v>
      </c>
      <c r="DW24" s="11">
        <v>60</v>
      </c>
      <c r="DX24" s="9">
        <f t="shared" si="37"/>
        <v>0.37037037037037035</v>
      </c>
      <c r="DY24" s="30">
        <f t="shared" si="38"/>
        <v>0.48980034714974463</v>
      </c>
      <c r="DZ24" s="5"/>
    </row>
    <row r="25" spans="1:130" x14ac:dyDescent="0.45">
      <c r="A25" s="1" t="s">
        <v>143</v>
      </c>
      <c r="B25" s="11">
        <v>5313081</v>
      </c>
      <c r="C25" s="11">
        <v>5347740</v>
      </c>
      <c r="D25" s="11">
        <v>5383661</v>
      </c>
      <c r="E25" s="11">
        <v>5419171</v>
      </c>
      <c r="F25" s="11">
        <v>5519952</v>
      </c>
      <c r="H25" s="22">
        <v>6.6</v>
      </c>
      <c r="I25" s="22">
        <v>6.7</v>
      </c>
      <c r="J25" s="22">
        <v>6.7</v>
      </c>
      <c r="K25">
        <f t="shared" si="0"/>
        <v>20</v>
      </c>
      <c r="L25" s="23">
        <f t="shared" si="1"/>
        <v>40</v>
      </c>
      <c r="M25" s="22">
        <v>6.6</v>
      </c>
      <c r="N25" s="22">
        <v>6.7</v>
      </c>
      <c r="O25" s="22">
        <v>6.6</v>
      </c>
      <c r="P25">
        <f t="shared" si="2"/>
        <v>19.899999999999999</v>
      </c>
      <c r="Q25" s="2">
        <f t="shared" si="3"/>
        <v>39.799999999999997</v>
      </c>
      <c r="R25" s="22">
        <v>6.5</v>
      </c>
      <c r="S25" s="22">
        <v>6.7</v>
      </c>
      <c r="T25" s="22">
        <v>6.6</v>
      </c>
      <c r="U25">
        <f t="shared" si="4"/>
        <v>19.799999999999997</v>
      </c>
      <c r="V25" s="2">
        <f t="shared" si="5"/>
        <v>39.599999999999994</v>
      </c>
      <c r="W25" s="22">
        <v>6.4</v>
      </c>
      <c r="X25" s="22">
        <v>6.7</v>
      </c>
      <c r="Y25" s="22">
        <v>6.6</v>
      </c>
      <c r="Z25">
        <f t="shared" si="6"/>
        <v>19.700000000000003</v>
      </c>
      <c r="AA25" s="2">
        <f t="shared" si="7"/>
        <v>39.400000000000006</v>
      </c>
      <c r="AB25" s="22">
        <v>6.4</v>
      </c>
      <c r="AC25" s="22">
        <v>6.7</v>
      </c>
      <c r="AD25" s="22">
        <v>6.4</v>
      </c>
      <c r="AE25">
        <f t="shared" si="8"/>
        <v>19.5</v>
      </c>
      <c r="AF25" s="2">
        <f t="shared" si="9"/>
        <v>39</v>
      </c>
      <c r="AG25" s="24">
        <v>0.39560000000000001</v>
      </c>
      <c r="AI25" s="25" t="s">
        <v>143</v>
      </c>
      <c r="AJ25" s="11">
        <v>395</v>
      </c>
      <c r="AK25" s="11">
        <v>387</v>
      </c>
      <c r="AL25" s="26">
        <v>361</v>
      </c>
      <c r="AM25" s="26">
        <v>411</v>
      </c>
      <c r="AN25" s="11">
        <v>392</v>
      </c>
      <c r="AO25" s="11"/>
      <c r="AP25" s="27">
        <v>38</v>
      </c>
      <c r="AQ25" s="27">
        <v>32</v>
      </c>
      <c r="AR25" s="5">
        <v>15</v>
      </c>
      <c r="AS25" s="5">
        <v>39</v>
      </c>
      <c r="AT25" s="11">
        <v>58</v>
      </c>
      <c r="AV25" s="27">
        <v>4</v>
      </c>
      <c r="AW25" s="9">
        <f t="shared" si="10"/>
        <v>0.10526315789473684</v>
      </c>
      <c r="AX25" s="27">
        <v>2</v>
      </c>
      <c r="AY25" s="9">
        <f t="shared" si="11"/>
        <v>6.25E-2</v>
      </c>
      <c r="AZ25" s="5">
        <v>1</v>
      </c>
      <c r="BA25" s="9">
        <f t="shared" si="12"/>
        <v>6.6666666666666666E-2</v>
      </c>
      <c r="BB25" s="5">
        <v>3</v>
      </c>
      <c r="BC25" s="9">
        <f t="shared" si="13"/>
        <v>7.6923076923076927E-2</v>
      </c>
      <c r="BD25" s="11">
        <v>14</v>
      </c>
      <c r="BE25" s="9">
        <f t="shared" si="14"/>
        <v>0.2413793103448276</v>
      </c>
      <c r="BF25" s="28">
        <f t="shared" si="15"/>
        <v>0.1105464423658616</v>
      </c>
      <c r="BG25" s="11"/>
      <c r="BH25" s="1" t="s">
        <v>143</v>
      </c>
      <c r="BI25" s="11">
        <v>3.9</v>
      </c>
      <c r="BJ25" s="11">
        <v>2.9</v>
      </c>
      <c r="BK25" s="11">
        <v>2.4</v>
      </c>
      <c r="BL25" s="11">
        <v>1.9</v>
      </c>
      <c r="BM25" s="11">
        <v>2</v>
      </c>
      <c r="BN25" s="29">
        <f t="shared" si="16"/>
        <v>13.1</v>
      </c>
      <c r="BO25" s="11">
        <v>4</v>
      </c>
      <c r="BP25" s="11">
        <v>3</v>
      </c>
      <c r="BQ25" s="11">
        <v>2.4</v>
      </c>
      <c r="BR25" s="11">
        <v>1.9</v>
      </c>
      <c r="BS25" s="11">
        <v>2</v>
      </c>
      <c r="BT25" s="29">
        <f t="shared" si="17"/>
        <v>13.3</v>
      </c>
      <c r="BU25" s="11">
        <v>4.2</v>
      </c>
      <c r="BV25" s="11">
        <v>3.1</v>
      </c>
      <c r="BW25" s="11">
        <v>2.4</v>
      </c>
      <c r="BX25" s="11">
        <v>1.9</v>
      </c>
      <c r="BY25" s="11">
        <v>2</v>
      </c>
      <c r="BZ25" s="29">
        <f t="shared" si="18"/>
        <v>13.600000000000001</v>
      </c>
      <c r="CA25" s="11">
        <v>4.4000000000000004</v>
      </c>
      <c r="CB25" s="11">
        <v>3.2</v>
      </c>
      <c r="CC25" s="11">
        <v>2.4</v>
      </c>
      <c r="CD25" s="11">
        <v>1.9</v>
      </c>
      <c r="CE25" s="11">
        <v>2.1</v>
      </c>
      <c r="CF25" s="29">
        <f t="shared" si="19"/>
        <v>14</v>
      </c>
      <c r="CG25" s="11">
        <v>5.0999999999999996</v>
      </c>
      <c r="CH25" s="11">
        <v>3.5</v>
      </c>
      <c r="CI25" s="11">
        <v>2.4</v>
      </c>
      <c r="CJ25" s="11">
        <v>1.9</v>
      </c>
      <c r="CK25" s="11">
        <v>2.2000000000000002</v>
      </c>
      <c r="CL25" s="29">
        <f t="shared" si="20"/>
        <v>15.100000000000001</v>
      </c>
      <c r="CM25" s="30">
        <v>0.13819999999999999</v>
      </c>
      <c r="CN25" s="7"/>
      <c r="CO25" s="27">
        <v>10</v>
      </c>
      <c r="CP25" s="9">
        <f t="shared" si="21"/>
        <v>0.26315789473684209</v>
      </c>
      <c r="CQ25" s="27">
        <v>7</v>
      </c>
      <c r="CR25" s="9">
        <f t="shared" si="22"/>
        <v>0.21875</v>
      </c>
      <c r="CS25" s="5">
        <v>7</v>
      </c>
      <c r="CT25" s="9">
        <f t="shared" si="23"/>
        <v>0.46666666666666667</v>
      </c>
      <c r="CU25" s="5">
        <v>10</v>
      </c>
      <c r="CV25" s="9">
        <f t="shared" si="24"/>
        <v>0.25641025641025639</v>
      </c>
      <c r="CW25" s="5">
        <v>18</v>
      </c>
      <c r="CX25" s="9">
        <f t="shared" si="25"/>
        <v>0.31034482758620691</v>
      </c>
      <c r="CY25" s="24">
        <f t="shared" si="26"/>
        <v>0.30306592907999441</v>
      </c>
      <c r="DA25" s="1" t="s">
        <v>143</v>
      </c>
      <c r="DB25" s="11">
        <v>742944</v>
      </c>
      <c r="DC25" s="9">
        <f t="shared" si="27"/>
        <v>0.1398329895591654</v>
      </c>
      <c r="DD25" s="11">
        <v>771749</v>
      </c>
      <c r="DE25" s="9">
        <f t="shared" si="28"/>
        <v>0.14431311170700145</v>
      </c>
      <c r="DF25" s="11">
        <v>797880</v>
      </c>
      <c r="DG25" s="9">
        <f t="shared" si="29"/>
        <v>0.14820398238299179</v>
      </c>
      <c r="DH25" s="11">
        <v>824804</v>
      </c>
      <c r="DI25" s="9">
        <f t="shared" si="30"/>
        <v>0.15220113925174164</v>
      </c>
      <c r="DJ25" s="11">
        <v>853343</v>
      </c>
      <c r="DK25" s="8">
        <f t="shared" si="31"/>
        <v>0.15459246747073163</v>
      </c>
      <c r="DL25" s="31">
        <f t="shared" si="32"/>
        <v>0.14782873807432637</v>
      </c>
      <c r="DM25" s="5"/>
      <c r="DN25" s="1" t="s">
        <v>143</v>
      </c>
      <c r="DO25" s="11">
        <v>12</v>
      </c>
      <c r="DP25" s="9">
        <f t="shared" si="33"/>
        <v>0.31578947368421051</v>
      </c>
      <c r="DQ25" s="11">
        <v>8</v>
      </c>
      <c r="DR25" s="9">
        <f t="shared" si="34"/>
        <v>0.25</v>
      </c>
      <c r="DS25" s="11">
        <v>3</v>
      </c>
      <c r="DT25" s="9">
        <f t="shared" si="35"/>
        <v>0.2</v>
      </c>
      <c r="DU25" s="11">
        <v>14</v>
      </c>
      <c r="DV25" s="9">
        <f t="shared" si="36"/>
        <v>0.35897435897435898</v>
      </c>
      <c r="DW25" s="11">
        <v>13</v>
      </c>
      <c r="DX25" s="9">
        <f t="shared" si="37"/>
        <v>0.22413793103448276</v>
      </c>
      <c r="DY25" s="30">
        <f t="shared" si="38"/>
        <v>0.26978035273861051</v>
      </c>
      <c r="DZ25" s="5"/>
    </row>
    <row r="26" spans="1:130" x14ac:dyDescent="0.45">
      <c r="A26" s="1" t="s">
        <v>144</v>
      </c>
      <c r="B26" s="11">
        <v>2967620</v>
      </c>
      <c r="C26" s="11">
        <v>2976872</v>
      </c>
      <c r="D26" s="11">
        <v>2984345</v>
      </c>
      <c r="E26" s="11">
        <v>2988081</v>
      </c>
      <c r="F26" s="11">
        <v>2988726</v>
      </c>
      <c r="H26" s="22">
        <v>7</v>
      </c>
      <c r="I26" s="22">
        <v>7</v>
      </c>
      <c r="J26" s="22">
        <v>7</v>
      </c>
      <c r="K26">
        <f t="shared" si="0"/>
        <v>21</v>
      </c>
      <c r="L26" s="23">
        <f t="shared" si="1"/>
        <v>42</v>
      </c>
      <c r="M26" s="22">
        <v>6.9</v>
      </c>
      <c r="N26" s="22">
        <v>6.9</v>
      </c>
      <c r="O26" s="22">
        <v>7</v>
      </c>
      <c r="P26">
        <f t="shared" si="2"/>
        <v>20.8</v>
      </c>
      <c r="Q26" s="2">
        <f t="shared" si="3"/>
        <v>41.6</v>
      </c>
      <c r="R26" s="22">
        <v>6.8</v>
      </c>
      <c r="S26" s="22">
        <v>6.9</v>
      </c>
      <c r="T26" s="22">
        <v>7.1</v>
      </c>
      <c r="U26">
        <f t="shared" si="4"/>
        <v>20.799999999999997</v>
      </c>
      <c r="V26" s="2">
        <f t="shared" si="5"/>
        <v>41.599999999999994</v>
      </c>
      <c r="W26" s="22">
        <v>6.6</v>
      </c>
      <c r="X26" s="22">
        <v>6.9</v>
      </c>
      <c r="Y26" s="22">
        <v>7</v>
      </c>
      <c r="Z26">
        <f t="shared" si="6"/>
        <v>20.5</v>
      </c>
      <c r="AA26" s="2">
        <f t="shared" si="7"/>
        <v>41</v>
      </c>
      <c r="AB26" s="22">
        <v>6.3</v>
      </c>
      <c r="AC26" s="22">
        <v>6.9</v>
      </c>
      <c r="AD26" s="22">
        <v>7</v>
      </c>
      <c r="AE26">
        <f t="shared" si="8"/>
        <v>20.2</v>
      </c>
      <c r="AF26" s="2">
        <f t="shared" si="9"/>
        <v>40.4</v>
      </c>
      <c r="AG26" s="24">
        <v>0.41320000000000001</v>
      </c>
      <c r="AI26" s="25" t="s">
        <v>144</v>
      </c>
      <c r="AJ26" s="11">
        <v>582</v>
      </c>
      <c r="AK26" s="11">
        <v>613</v>
      </c>
      <c r="AL26" s="26">
        <v>607</v>
      </c>
      <c r="AM26" s="26">
        <v>677</v>
      </c>
      <c r="AN26" s="11">
        <v>690</v>
      </c>
      <c r="AO26" s="11"/>
      <c r="AP26" s="27">
        <v>48</v>
      </c>
      <c r="AQ26" s="27">
        <v>53</v>
      </c>
      <c r="AR26" s="5">
        <v>53</v>
      </c>
      <c r="AS26" s="5">
        <v>63</v>
      </c>
      <c r="AT26" s="11">
        <v>58</v>
      </c>
      <c r="AV26" s="27">
        <v>5</v>
      </c>
      <c r="AW26" s="9">
        <f t="shared" si="10"/>
        <v>0.10416666666666667</v>
      </c>
      <c r="AX26" s="27">
        <v>3</v>
      </c>
      <c r="AY26" s="9">
        <f t="shared" si="11"/>
        <v>5.6603773584905662E-2</v>
      </c>
      <c r="AZ26" s="5">
        <v>0</v>
      </c>
      <c r="BA26" s="9">
        <f t="shared" si="12"/>
        <v>0</v>
      </c>
      <c r="BB26" s="5">
        <v>4</v>
      </c>
      <c r="BC26" s="9">
        <f t="shared" si="13"/>
        <v>6.3492063492063489E-2</v>
      </c>
      <c r="BD26" s="11">
        <v>43</v>
      </c>
      <c r="BE26" s="9">
        <f t="shared" si="14"/>
        <v>0.74137931034482762</v>
      </c>
      <c r="BF26" s="28">
        <f t="shared" si="15"/>
        <v>0.19312836281769269</v>
      </c>
      <c r="BG26" s="11"/>
      <c r="BH26" s="1" t="s">
        <v>144</v>
      </c>
      <c r="BI26" s="11">
        <v>4.0999999999999996</v>
      </c>
      <c r="BJ26" s="11">
        <v>3.2</v>
      </c>
      <c r="BK26" s="11">
        <v>2.2999999999999998</v>
      </c>
      <c r="BL26" s="11">
        <v>1.8</v>
      </c>
      <c r="BM26" s="11">
        <v>1.5</v>
      </c>
      <c r="BN26" s="29">
        <f t="shared" si="16"/>
        <v>12.9</v>
      </c>
      <c r="BO26" s="11">
        <v>4.3</v>
      </c>
      <c r="BP26" s="11">
        <v>3.2</v>
      </c>
      <c r="BQ26" s="11">
        <v>2.4</v>
      </c>
      <c r="BR26" s="11">
        <v>1.7</v>
      </c>
      <c r="BS26" s="11">
        <v>1.5</v>
      </c>
      <c r="BT26" s="29">
        <f t="shared" si="17"/>
        <v>13.1</v>
      </c>
      <c r="BU26" s="11">
        <v>4.4000000000000004</v>
      </c>
      <c r="BV26" s="11">
        <v>3.3</v>
      </c>
      <c r="BW26" s="11">
        <v>2.4</v>
      </c>
      <c r="BX26" s="11">
        <v>1.8</v>
      </c>
      <c r="BY26" s="11">
        <v>1.5</v>
      </c>
      <c r="BZ26" s="29">
        <f t="shared" si="18"/>
        <v>13.4</v>
      </c>
      <c r="CA26" s="11">
        <v>4.5999999999999996</v>
      </c>
      <c r="CB26" s="11">
        <v>3.4</v>
      </c>
      <c r="CC26" s="11">
        <v>2.5</v>
      </c>
      <c r="CD26" s="11">
        <v>1.8</v>
      </c>
      <c r="CE26" s="11">
        <v>1.6</v>
      </c>
      <c r="CF26" s="29">
        <f t="shared" si="19"/>
        <v>13.9</v>
      </c>
      <c r="CG26" s="11">
        <v>5.3</v>
      </c>
      <c r="CH26" s="11">
        <v>3.7</v>
      </c>
      <c r="CI26" s="11">
        <v>2.6</v>
      </c>
      <c r="CJ26" s="11">
        <v>1.7</v>
      </c>
      <c r="CK26" s="11">
        <v>1.7</v>
      </c>
      <c r="CL26" s="29">
        <f t="shared" si="20"/>
        <v>14.999999999999998</v>
      </c>
      <c r="CM26" s="30">
        <v>0.1366</v>
      </c>
      <c r="CN26" s="7"/>
      <c r="CO26" s="27">
        <v>6</v>
      </c>
      <c r="CP26" s="9">
        <f t="shared" si="21"/>
        <v>0.125</v>
      </c>
      <c r="CQ26" s="27">
        <v>1</v>
      </c>
      <c r="CR26" s="9">
        <f t="shared" si="22"/>
        <v>1.8867924528301886E-2</v>
      </c>
      <c r="CS26" s="5">
        <v>4</v>
      </c>
      <c r="CT26" s="9">
        <f t="shared" si="23"/>
        <v>7.5471698113207544E-2</v>
      </c>
      <c r="CU26" s="5">
        <v>7</v>
      </c>
      <c r="CV26" s="9">
        <f t="shared" si="24"/>
        <v>0.1111111111111111</v>
      </c>
      <c r="CW26" s="5">
        <v>6</v>
      </c>
      <c r="CX26" s="9">
        <f t="shared" si="25"/>
        <v>0.10344827586206896</v>
      </c>
      <c r="CY26" s="24">
        <f t="shared" si="26"/>
        <v>8.6779801922937896E-2</v>
      </c>
      <c r="DA26" s="1" t="s">
        <v>144</v>
      </c>
      <c r="DB26" s="11">
        <v>1199090</v>
      </c>
      <c r="DC26" s="9">
        <f t="shared" si="27"/>
        <v>0.40405779715731799</v>
      </c>
      <c r="DD26" s="11">
        <v>1207106</v>
      </c>
      <c r="DE26" s="9">
        <f t="shared" si="28"/>
        <v>0.40549476094370196</v>
      </c>
      <c r="DF26" s="11">
        <v>1214652</v>
      </c>
      <c r="DG26" s="9">
        <f t="shared" si="29"/>
        <v>0.40700790290666794</v>
      </c>
      <c r="DH26" s="11">
        <v>1219907</v>
      </c>
      <c r="DI26" s="9">
        <f t="shared" si="30"/>
        <v>0.40825767440708605</v>
      </c>
      <c r="DJ26" s="11">
        <v>1225154</v>
      </c>
      <c r="DK26" s="8">
        <f t="shared" si="31"/>
        <v>0.40992516543838409</v>
      </c>
      <c r="DL26" s="31">
        <f t="shared" si="32"/>
        <v>0.40694866017063164</v>
      </c>
      <c r="DM26" s="5"/>
      <c r="DN26" s="1" t="s">
        <v>144</v>
      </c>
      <c r="DO26" s="11">
        <v>26</v>
      </c>
      <c r="DP26" s="9">
        <f t="shared" si="33"/>
        <v>0.54166666666666663</v>
      </c>
      <c r="DQ26" s="11">
        <v>29</v>
      </c>
      <c r="DR26" s="9">
        <f t="shared" si="34"/>
        <v>0.54716981132075471</v>
      </c>
      <c r="DS26" s="11">
        <v>18</v>
      </c>
      <c r="DT26" s="9">
        <f t="shared" si="35"/>
        <v>0.33962264150943394</v>
      </c>
      <c r="DU26" s="11">
        <v>36</v>
      </c>
      <c r="DV26" s="9">
        <f t="shared" si="36"/>
        <v>0.5714285714285714</v>
      </c>
      <c r="DW26" s="11">
        <v>31</v>
      </c>
      <c r="DX26" s="9">
        <f t="shared" si="37"/>
        <v>0.53448275862068961</v>
      </c>
      <c r="DY26" s="30">
        <f t="shared" si="38"/>
        <v>0.50687408990922322</v>
      </c>
      <c r="DZ26" s="5"/>
    </row>
    <row r="27" spans="1:130" x14ac:dyDescent="0.45">
      <c r="A27" s="1" t="s">
        <v>145</v>
      </c>
      <c r="B27" s="11">
        <v>5982413</v>
      </c>
      <c r="C27" s="11">
        <v>6007182</v>
      </c>
      <c r="D27" s="11">
        <v>6028076</v>
      </c>
      <c r="E27" s="11">
        <v>6045448</v>
      </c>
      <c r="F27" s="11">
        <v>6093000</v>
      </c>
      <c r="H27" s="22">
        <v>6.4</v>
      </c>
      <c r="I27" s="22">
        <v>6.5</v>
      </c>
      <c r="J27" s="22">
        <v>6.6</v>
      </c>
      <c r="K27">
        <f t="shared" si="0"/>
        <v>19.5</v>
      </c>
      <c r="L27" s="23">
        <f t="shared" si="1"/>
        <v>39</v>
      </c>
      <c r="M27" s="22">
        <v>6.4</v>
      </c>
      <c r="N27" s="22">
        <v>6.5</v>
      </c>
      <c r="O27" s="22">
        <v>6.6</v>
      </c>
      <c r="P27">
        <f t="shared" si="2"/>
        <v>19.5</v>
      </c>
      <c r="Q27" s="2">
        <f t="shared" si="3"/>
        <v>39</v>
      </c>
      <c r="R27" s="22">
        <v>6.3</v>
      </c>
      <c r="S27" s="22">
        <v>6.5</v>
      </c>
      <c r="T27" s="22">
        <v>6.6</v>
      </c>
      <c r="U27">
        <f t="shared" si="4"/>
        <v>19.399999999999999</v>
      </c>
      <c r="V27" s="2">
        <f t="shared" si="5"/>
        <v>38.799999999999997</v>
      </c>
      <c r="W27" s="22">
        <v>6.2</v>
      </c>
      <c r="X27" s="22">
        <v>6.5</v>
      </c>
      <c r="Y27" s="22">
        <v>6.5</v>
      </c>
      <c r="Z27">
        <f t="shared" si="6"/>
        <v>19.2</v>
      </c>
      <c r="AA27" s="2">
        <f t="shared" si="7"/>
        <v>38.4</v>
      </c>
      <c r="AB27" s="22">
        <v>6.1</v>
      </c>
      <c r="AC27" s="22">
        <v>6.3</v>
      </c>
      <c r="AD27" s="22">
        <v>6.5</v>
      </c>
      <c r="AE27">
        <f t="shared" si="8"/>
        <v>18.899999999999999</v>
      </c>
      <c r="AF27" s="2">
        <f t="shared" si="9"/>
        <v>37.799999999999997</v>
      </c>
      <c r="AG27" s="24">
        <v>0.38600000000000001</v>
      </c>
      <c r="AI27" s="25" t="s">
        <v>145</v>
      </c>
      <c r="AJ27" s="11">
        <v>826</v>
      </c>
      <c r="AK27" s="11">
        <v>757</v>
      </c>
      <c r="AL27" s="26">
        <v>766</v>
      </c>
      <c r="AM27" s="26">
        <v>869</v>
      </c>
      <c r="AN27" s="11">
        <v>945</v>
      </c>
      <c r="AO27" s="11"/>
      <c r="AP27" s="27">
        <v>84</v>
      </c>
      <c r="AQ27" s="27">
        <v>73</v>
      </c>
      <c r="AR27" s="5">
        <v>65</v>
      </c>
      <c r="AS27" s="5">
        <v>104</v>
      </c>
      <c r="AT27" s="11">
        <v>96</v>
      </c>
      <c r="AV27" s="27">
        <v>7</v>
      </c>
      <c r="AW27" s="9">
        <f t="shared" si="10"/>
        <v>8.3333333333333329E-2</v>
      </c>
      <c r="AX27" s="27">
        <v>6</v>
      </c>
      <c r="AY27" s="9">
        <f t="shared" si="11"/>
        <v>8.2191780821917804E-2</v>
      </c>
      <c r="AZ27" s="5">
        <v>2</v>
      </c>
      <c r="BA27" s="9">
        <f t="shared" si="12"/>
        <v>3.0769230769230771E-2</v>
      </c>
      <c r="BB27" s="5">
        <v>6</v>
      </c>
      <c r="BC27" s="9">
        <f t="shared" si="13"/>
        <v>5.7692307692307696E-2</v>
      </c>
      <c r="BD27" s="11">
        <v>43</v>
      </c>
      <c r="BE27" s="9">
        <f t="shared" si="14"/>
        <v>0.44791666666666669</v>
      </c>
      <c r="BF27" s="28">
        <f t="shared" si="15"/>
        <v>0.14038066385669126</v>
      </c>
      <c r="BG27" s="11"/>
      <c r="BH27" s="1" t="s">
        <v>145</v>
      </c>
      <c r="BI27" s="11">
        <v>4.3</v>
      </c>
      <c r="BJ27" s="11">
        <v>3.3</v>
      </c>
      <c r="BK27" s="11">
        <v>2.6</v>
      </c>
      <c r="BL27" s="11">
        <v>2</v>
      </c>
      <c r="BM27" s="11">
        <v>1.9</v>
      </c>
      <c r="BN27" s="29">
        <f t="shared" si="16"/>
        <v>14.1</v>
      </c>
      <c r="BO27" s="11">
        <v>4.5</v>
      </c>
      <c r="BP27" s="11">
        <v>3.4</v>
      </c>
      <c r="BQ27" s="11">
        <v>2.6</v>
      </c>
      <c r="BR27" s="11">
        <v>2</v>
      </c>
      <c r="BS27" s="11">
        <v>2</v>
      </c>
      <c r="BT27" s="29">
        <f t="shared" si="17"/>
        <v>14.5</v>
      </c>
      <c r="BU27" s="11">
        <v>4.5999999999999996</v>
      </c>
      <c r="BV27" s="11">
        <v>3.5</v>
      </c>
      <c r="BW27" s="11">
        <v>2.6</v>
      </c>
      <c r="BX27" s="11">
        <v>2</v>
      </c>
      <c r="BY27" s="11">
        <v>2</v>
      </c>
      <c r="BZ27" s="29">
        <f t="shared" si="18"/>
        <v>14.7</v>
      </c>
      <c r="CA27" s="11">
        <v>4.7</v>
      </c>
      <c r="CB27" s="11">
        <v>3.6</v>
      </c>
      <c r="CC27" s="11">
        <v>2.6</v>
      </c>
      <c r="CD27" s="11">
        <v>2</v>
      </c>
      <c r="CE27" s="11">
        <v>2</v>
      </c>
      <c r="CF27" s="29">
        <f t="shared" si="19"/>
        <v>14.9</v>
      </c>
      <c r="CG27" s="11">
        <v>5.3</v>
      </c>
      <c r="CH27" s="11">
        <v>3.9</v>
      </c>
      <c r="CI27" s="11">
        <v>2.7</v>
      </c>
      <c r="CJ27" s="11">
        <v>2</v>
      </c>
      <c r="CK27" s="11">
        <v>2.1</v>
      </c>
      <c r="CL27" s="29">
        <f t="shared" si="20"/>
        <v>15.999999999999998</v>
      </c>
      <c r="CM27" s="30">
        <v>0.14839999999999998</v>
      </c>
      <c r="CN27" s="7"/>
      <c r="CO27" s="27">
        <v>12</v>
      </c>
      <c r="CP27" s="9">
        <f t="shared" si="21"/>
        <v>0.14285714285714285</v>
      </c>
      <c r="CQ27" s="27">
        <v>13</v>
      </c>
      <c r="CR27" s="9">
        <f t="shared" si="22"/>
        <v>0.17808219178082191</v>
      </c>
      <c r="CS27" s="5">
        <v>11</v>
      </c>
      <c r="CT27" s="9">
        <f t="shared" si="23"/>
        <v>0.16923076923076924</v>
      </c>
      <c r="CU27" s="5">
        <v>14</v>
      </c>
      <c r="CV27" s="9">
        <f t="shared" si="24"/>
        <v>0.13461538461538461</v>
      </c>
      <c r="CW27" s="5">
        <v>14</v>
      </c>
      <c r="CX27" s="9">
        <f t="shared" si="25"/>
        <v>0.14583333333333334</v>
      </c>
      <c r="CY27" s="24">
        <f t="shared" si="26"/>
        <v>0.1541237643634904</v>
      </c>
      <c r="DA27" s="1" t="s">
        <v>145</v>
      </c>
      <c r="DB27" s="11">
        <v>1009883</v>
      </c>
      <c r="DC27" s="9">
        <f t="shared" si="27"/>
        <v>0.16880863959074707</v>
      </c>
      <c r="DD27" s="11">
        <v>1022529</v>
      </c>
      <c r="DE27" s="9">
        <f t="shared" si="28"/>
        <v>0.17021774935402323</v>
      </c>
      <c r="DF27" s="11">
        <v>1036162</v>
      </c>
      <c r="DG27" s="9">
        <f t="shared" si="29"/>
        <v>0.17188933915232654</v>
      </c>
      <c r="DH27" s="11">
        <v>1049921</v>
      </c>
      <c r="DI27" s="9">
        <f t="shared" si="30"/>
        <v>0.17367133089226802</v>
      </c>
      <c r="DJ27" s="11">
        <v>1058776</v>
      </c>
      <c r="DK27" s="8">
        <f t="shared" si="31"/>
        <v>0.17376924339405875</v>
      </c>
      <c r="DL27" s="31">
        <f t="shared" si="32"/>
        <v>0.17167126047668474</v>
      </c>
      <c r="DM27" s="5"/>
      <c r="DN27" s="1" t="s">
        <v>145</v>
      </c>
      <c r="DO27" s="11">
        <v>20</v>
      </c>
      <c r="DP27" s="9">
        <f t="shared" si="33"/>
        <v>0.23809523809523808</v>
      </c>
      <c r="DQ27" s="11">
        <v>25</v>
      </c>
      <c r="DR27" s="9">
        <f t="shared" si="34"/>
        <v>0.34246575342465752</v>
      </c>
      <c r="DS27" s="11">
        <v>17</v>
      </c>
      <c r="DT27" s="9">
        <f t="shared" si="35"/>
        <v>0.26153846153846155</v>
      </c>
      <c r="DU27" s="11">
        <v>37</v>
      </c>
      <c r="DV27" s="9">
        <f t="shared" si="36"/>
        <v>0.35576923076923078</v>
      </c>
      <c r="DW27" s="11">
        <v>37</v>
      </c>
      <c r="DX27" s="9">
        <f t="shared" si="37"/>
        <v>0.38541666666666669</v>
      </c>
      <c r="DY27" s="30">
        <f t="shared" si="38"/>
        <v>0.31665707009885097</v>
      </c>
      <c r="DZ27" s="5"/>
    </row>
    <row r="28" spans="1:130" x14ac:dyDescent="0.45">
      <c r="A28" s="1" t="s">
        <v>146</v>
      </c>
      <c r="B28" s="11">
        <v>990785</v>
      </c>
      <c r="C28" s="11">
        <v>998554</v>
      </c>
      <c r="D28" s="11">
        <v>1006370</v>
      </c>
      <c r="E28" s="11">
        <v>1014699</v>
      </c>
      <c r="F28" s="11">
        <v>1042520</v>
      </c>
      <c r="H28" s="22">
        <v>6.1</v>
      </c>
      <c r="I28" s="22">
        <v>6.3</v>
      </c>
      <c r="J28" s="22">
        <v>6.1</v>
      </c>
      <c r="K28">
        <f t="shared" si="0"/>
        <v>18.5</v>
      </c>
      <c r="L28" s="23">
        <f t="shared" si="1"/>
        <v>37</v>
      </c>
      <c r="M28" s="22">
        <v>6.1</v>
      </c>
      <c r="N28" s="22">
        <v>6.3</v>
      </c>
      <c r="O28" s="22">
        <v>6.1</v>
      </c>
      <c r="P28">
        <f t="shared" si="2"/>
        <v>18.5</v>
      </c>
      <c r="Q28" s="2">
        <f t="shared" si="3"/>
        <v>37</v>
      </c>
      <c r="R28" s="22">
        <v>6.1</v>
      </c>
      <c r="S28" s="22">
        <v>6.4</v>
      </c>
      <c r="T28" s="22">
        <v>6</v>
      </c>
      <c r="U28">
        <f t="shared" si="4"/>
        <v>18.5</v>
      </c>
      <c r="V28" s="2">
        <f t="shared" si="5"/>
        <v>37</v>
      </c>
      <c r="W28" s="22">
        <v>6</v>
      </c>
      <c r="X28" s="22">
        <v>6.4</v>
      </c>
      <c r="Y28" s="22">
        <v>6</v>
      </c>
      <c r="Z28">
        <f t="shared" si="6"/>
        <v>18.399999999999999</v>
      </c>
      <c r="AA28" s="2">
        <f t="shared" si="7"/>
        <v>36.799999999999997</v>
      </c>
      <c r="AB28" s="22">
        <v>5.9</v>
      </c>
      <c r="AC28" s="22">
        <v>6.1</v>
      </c>
      <c r="AD28" s="22">
        <v>6.3</v>
      </c>
      <c r="AE28">
        <f t="shared" si="8"/>
        <v>18.3</v>
      </c>
      <c r="AF28" s="2">
        <f t="shared" si="9"/>
        <v>36.6</v>
      </c>
      <c r="AG28" s="24">
        <v>0.36880000000000002</v>
      </c>
      <c r="AI28" s="25" t="s">
        <v>146</v>
      </c>
      <c r="AJ28" s="11">
        <v>205</v>
      </c>
      <c r="AK28" s="11">
        <v>229</v>
      </c>
      <c r="AL28" s="26">
        <v>192</v>
      </c>
      <c r="AM28" s="26">
        <v>224</v>
      </c>
      <c r="AN28" s="11">
        <v>190</v>
      </c>
      <c r="AO28" s="11"/>
      <c r="AP28" s="27">
        <v>8</v>
      </c>
      <c r="AQ28" s="27">
        <v>24</v>
      </c>
      <c r="AR28" s="5">
        <v>10</v>
      </c>
      <c r="AS28" s="5">
        <v>14</v>
      </c>
      <c r="AT28" s="11">
        <v>11</v>
      </c>
      <c r="AV28" s="27">
        <v>0</v>
      </c>
      <c r="AW28" s="9">
        <f t="shared" si="10"/>
        <v>0</v>
      </c>
      <c r="AX28" s="27">
        <v>0</v>
      </c>
      <c r="AY28" s="9">
        <f t="shared" si="11"/>
        <v>0</v>
      </c>
      <c r="AZ28" s="5">
        <v>2</v>
      </c>
      <c r="BA28" s="9">
        <f t="shared" si="12"/>
        <v>0.2</v>
      </c>
      <c r="BB28" s="5">
        <v>0</v>
      </c>
      <c r="BC28" s="9">
        <f t="shared" si="13"/>
        <v>0</v>
      </c>
      <c r="BD28" s="11">
        <v>9</v>
      </c>
      <c r="BE28" s="9">
        <f t="shared" si="14"/>
        <v>0.81818181818181823</v>
      </c>
      <c r="BF28" s="28">
        <f t="shared" si="15"/>
        <v>0.20363636363636367</v>
      </c>
      <c r="BG28" s="11"/>
      <c r="BH28" s="1" t="s">
        <v>146</v>
      </c>
      <c r="BI28" s="11">
        <v>4.8</v>
      </c>
      <c r="BJ28" s="11">
        <v>3.5</v>
      </c>
      <c r="BK28" s="11">
        <v>2.7</v>
      </c>
      <c r="BL28" s="11">
        <v>2.1</v>
      </c>
      <c r="BM28" s="11">
        <v>2</v>
      </c>
      <c r="BN28" s="29">
        <f t="shared" si="16"/>
        <v>15.1</v>
      </c>
      <c r="BO28" s="11">
        <v>5</v>
      </c>
      <c r="BP28" s="11">
        <v>3.6</v>
      </c>
      <c r="BQ28" s="11">
        <v>2.7</v>
      </c>
      <c r="BR28" s="11">
        <v>2.1</v>
      </c>
      <c r="BS28" s="11">
        <v>2</v>
      </c>
      <c r="BT28" s="29">
        <f t="shared" si="17"/>
        <v>15.4</v>
      </c>
      <c r="BU28" s="11">
        <v>5.2</v>
      </c>
      <c r="BV28" s="11">
        <v>3.7</v>
      </c>
      <c r="BW28" s="11">
        <v>2.7</v>
      </c>
      <c r="BX28" s="11">
        <v>2.1</v>
      </c>
      <c r="BY28" s="11">
        <v>2.1</v>
      </c>
      <c r="BZ28" s="29">
        <f t="shared" si="18"/>
        <v>15.8</v>
      </c>
      <c r="CA28" s="11">
        <v>5.4</v>
      </c>
      <c r="CB28" s="11">
        <v>3.9</v>
      </c>
      <c r="CC28" s="11">
        <v>2.8</v>
      </c>
      <c r="CD28" s="11">
        <v>2.1</v>
      </c>
      <c r="CE28" s="11">
        <v>2.1</v>
      </c>
      <c r="CF28" s="29">
        <f t="shared" si="19"/>
        <v>16.3</v>
      </c>
      <c r="CG28" s="11">
        <v>6.2</v>
      </c>
      <c r="CH28" s="11">
        <v>4.3</v>
      </c>
      <c r="CI28" s="11">
        <v>3</v>
      </c>
      <c r="CJ28" s="11">
        <v>2</v>
      </c>
      <c r="CK28" s="11">
        <v>2.1</v>
      </c>
      <c r="CL28" s="29">
        <f t="shared" si="20"/>
        <v>17.600000000000001</v>
      </c>
      <c r="CM28" s="30">
        <v>0.16039999999999999</v>
      </c>
      <c r="CN28" s="7"/>
      <c r="CO28" s="27">
        <v>1</v>
      </c>
      <c r="CP28" s="9">
        <f t="shared" si="21"/>
        <v>0.125</v>
      </c>
      <c r="CQ28" s="27">
        <v>4</v>
      </c>
      <c r="CR28" s="9">
        <f t="shared" si="22"/>
        <v>0.16666666666666666</v>
      </c>
      <c r="CS28" s="5">
        <v>1</v>
      </c>
      <c r="CT28" s="9">
        <f t="shared" si="23"/>
        <v>0.1</v>
      </c>
      <c r="CU28" s="5">
        <v>3</v>
      </c>
      <c r="CV28" s="9">
        <f t="shared" si="24"/>
        <v>0.21428571428571427</v>
      </c>
      <c r="CW28" s="5">
        <v>4</v>
      </c>
      <c r="CX28" s="9">
        <f t="shared" si="25"/>
        <v>0.36363636363636365</v>
      </c>
      <c r="CY28" s="24">
        <f t="shared" si="26"/>
        <v>0.19391774891774891</v>
      </c>
      <c r="DA28" s="1" t="s">
        <v>146</v>
      </c>
      <c r="DB28" s="11">
        <v>102861</v>
      </c>
      <c r="DC28" s="9">
        <f t="shared" si="27"/>
        <v>0.1038176799204671</v>
      </c>
      <c r="DD28" s="11">
        <v>105522</v>
      </c>
      <c r="DE28" s="9">
        <f t="shared" si="28"/>
        <v>0.10567480576914218</v>
      </c>
      <c r="DF28" s="11">
        <v>106867</v>
      </c>
      <c r="DG28" s="9">
        <f t="shared" si="29"/>
        <v>0.10619056609398134</v>
      </c>
      <c r="DH28" s="11">
        <v>109722</v>
      </c>
      <c r="DI28" s="9">
        <f t="shared" si="30"/>
        <v>0.10813255950779492</v>
      </c>
      <c r="DJ28" s="11">
        <v>111484</v>
      </c>
      <c r="DK28" s="8">
        <f t="shared" si="31"/>
        <v>0.10693703717914285</v>
      </c>
      <c r="DL28" s="31">
        <f t="shared" si="32"/>
        <v>0.10615052969410568</v>
      </c>
      <c r="DM28" s="5"/>
      <c r="DN28" s="1" t="s">
        <v>146</v>
      </c>
      <c r="DO28" s="11">
        <v>3</v>
      </c>
      <c r="DP28" s="9">
        <f t="shared" si="33"/>
        <v>0.375</v>
      </c>
      <c r="DQ28" s="11">
        <v>7</v>
      </c>
      <c r="DR28" s="9">
        <f t="shared" si="34"/>
        <v>0.29166666666666669</v>
      </c>
      <c r="DS28" s="11">
        <v>8</v>
      </c>
      <c r="DT28" s="9">
        <f t="shared" si="35"/>
        <v>0.8</v>
      </c>
      <c r="DU28" s="11">
        <v>8</v>
      </c>
      <c r="DV28" s="9">
        <f t="shared" si="36"/>
        <v>0.5714285714285714</v>
      </c>
      <c r="DW28" s="11">
        <v>4</v>
      </c>
      <c r="DX28" s="9">
        <f t="shared" si="37"/>
        <v>0.36363636363636365</v>
      </c>
      <c r="DY28" s="30">
        <f t="shared" si="38"/>
        <v>0.48034632034632035</v>
      </c>
      <c r="DZ28" s="5"/>
    </row>
    <row r="29" spans="1:130" x14ac:dyDescent="0.45">
      <c r="A29" s="1" t="s">
        <v>147</v>
      </c>
      <c r="B29" s="11">
        <v>1827306</v>
      </c>
      <c r="C29" s="11">
        <v>1841625</v>
      </c>
      <c r="D29" s="11">
        <v>1855617</v>
      </c>
      <c r="E29" s="11">
        <v>1869365</v>
      </c>
      <c r="F29" s="11">
        <v>1907116</v>
      </c>
      <c r="H29" s="22">
        <v>7.2</v>
      </c>
      <c r="I29" s="22">
        <v>7</v>
      </c>
      <c r="J29" s="22">
        <v>6.8</v>
      </c>
      <c r="K29">
        <f t="shared" si="0"/>
        <v>21</v>
      </c>
      <c r="L29" s="23">
        <f t="shared" si="1"/>
        <v>42</v>
      </c>
      <c r="M29" s="22">
        <v>7.1</v>
      </c>
      <c r="N29" s="22">
        <v>7.1</v>
      </c>
      <c r="O29" s="22">
        <v>6.8</v>
      </c>
      <c r="P29">
        <f t="shared" si="2"/>
        <v>21</v>
      </c>
      <c r="Q29" s="2">
        <f t="shared" si="3"/>
        <v>42</v>
      </c>
      <c r="R29" s="22">
        <v>7</v>
      </c>
      <c r="S29" s="22">
        <v>7.1</v>
      </c>
      <c r="T29" s="22">
        <v>6.8</v>
      </c>
      <c r="U29">
        <f t="shared" si="4"/>
        <v>20.9</v>
      </c>
      <c r="V29" s="2">
        <f t="shared" si="5"/>
        <v>41.8</v>
      </c>
      <c r="W29" s="22">
        <v>7</v>
      </c>
      <c r="X29" s="22">
        <v>7.1</v>
      </c>
      <c r="Y29" s="22">
        <v>6.8</v>
      </c>
      <c r="Z29">
        <f t="shared" si="6"/>
        <v>20.9</v>
      </c>
      <c r="AA29" s="2">
        <f t="shared" si="7"/>
        <v>41.8</v>
      </c>
      <c r="AB29" s="22">
        <v>6.9</v>
      </c>
      <c r="AC29" s="22">
        <v>7</v>
      </c>
      <c r="AD29" s="22">
        <v>7</v>
      </c>
      <c r="AE29">
        <f t="shared" si="8"/>
        <v>20.9</v>
      </c>
      <c r="AF29" s="2">
        <f t="shared" si="9"/>
        <v>41.8</v>
      </c>
      <c r="AG29" s="24">
        <v>0.41879999999999995</v>
      </c>
      <c r="AI29" s="25" t="s">
        <v>147</v>
      </c>
      <c r="AJ29" s="11">
        <v>212</v>
      </c>
      <c r="AK29" s="11">
        <v>211</v>
      </c>
      <c r="AL29" s="26">
        <v>225</v>
      </c>
      <c r="AM29" s="26">
        <v>246</v>
      </c>
      <c r="AN29" s="11">
        <v>218</v>
      </c>
      <c r="AO29" s="11"/>
      <c r="AP29" s="27">
        <v>15</v>
      </c>
      <c r="AQ29" s="27">
        <v>12</v>
      </c>
      <c r="AR29" s="5">
        <v>9</v>
      </c>
      <c r="AS29" s="5">
        <v>19</v>
      </c>
      <c r="AT29" s="11">
        <v>12</v>
      </c>
      <c r="AV29" s="27">
        <v>4</v>
      </c>
      <c r="AW29" s="9">
        <f t="shared" si="10"/>
        <v>0.26666666666666666</v>
      </c>
      <c r="AX29" s="27">
        <v>1</v>
      </c>
      <c r="AY29" s="9">
        <f t="shared" si="11"/>
        <v>8.3333333333333329E-2</v>
      </c>
      <c r="AZ29" s="5">
        <v>1</v>
      </c>
      <c r="BA29" s="9">
        <f t="shared" si="12"/>
        <v>0.1111111111111111</v>
      </c>
      <c r="BB29" s="5">
        <v>1</v>
      </c>
      <c r="BC29" s="9">
        <f t="shared" si="13"/>
        <v>5.2631578947368418E-2</v>
      </c>
      <c r="BD29" s="11">
        <v>12</v>
      </c>
      <c r="BE29" s="9">
        <f t="shared" si="14"/>
        <v>1</v>
      </c>
      <c r="BF29" s="28">
        <f t="shared" si="15"/>
        <v>0.30274853801169588</v>
      </c>
      <c r="BG29" s="11"/>
      <c r="BH29" s="1" t="s">
        <v>147</v>
      </c>
      <c r="BI29" s="11">
        <v>3.8</v>
      </c>
      <c r="BJ29" s="11">
        <v>3</v>
      </c>
      <c r="BK29" s="11">
        <v>2.6</v>
      </c>
      <c r="BL29" s="11">
        <v>2.1</v>
      </c>
      <c r="BM29" s="11">
        <v>2.1</v>
      </c>
      <c r="BN29" s="29">
        <f t="shared" si="16"/>
        <v>13.6</v>
      </c>
      <c r="BO29" s="11">
        <v>4</v>
      </c>
      <c r="BP29" s="11">
        <v>3</v>
      </c>
      <c r="BQ29" s="11">
        <v>2.5</v>
      </c>
      <c r="BR29" s="11">
        <v>2.1</v>
      </c>
      <c r="BS29" s="11">
        <v>2.1</v>
      </c>
      <c r="BT29" s="29">
        <f t="shared" si="17"/>
        <v>13.7</v>
      </c>
      <c r="BU29" s="11">
        <v>4.0999999999999996</v>
      </c>
      <c r="BV29" s="11">
        <v>3.1</v>
      </c>
      <c r="BW29" s="11">
        <v>2.5</v>
      </c>
      <c r="BX29" s="11">
        <v>2</v>
      </c>
      <c r="BY29" s="11">
        <v>2.1</v>
      </c>
      <c r="BZ29" s="29">
        <f t="shared" si="18"/>
        <v>13.799999999999999</v>
      </c>
      <c r="CA29" s="11">
        <v>4.3</v>
      </c>
      <c r="CB29" s="11">
        <v>3.2</v>
      </c>
      <c r="CC29" s="11">
        <v>2.5</v>
      </c>
      <c r="CD29" s="11">
        <v>2</v>
      </c>
      <c r="CE29" s="11">
        <v>2.2000000000000002</v>
      </c>
      <c r="CF29" s="29">
        <f t="shared" si="19"/>
        <v>14.2</v>
      </c>
      <c r="CG29" s="11">
        <v>4.9000000000000004</v>
      </c>
      <c r="CH29" s="11">
        <v>3.4</v>
      </c>
      <c r="CI29" s="11">
        <v>2.4</v>
      </c>
      <c r="CJ29" s="11">
        <v>2</v>
      </c>
      <c r="CK29" s="11">
        <v>2.2000000000000002</v>
      </c>
      <c r="CL29" s="29">
        <f t="shared" si="20"/>
        <v>14.900000000000002</v>
      </c>
      <c r="CM29" s="30">
        <v>0.1404</v>
      </c>
      <c r="CN29" s="7"/>
      <c r="CO29" s="27">
        <v>3</v>
      </c>
      <c r="CP29" s="9">
        <f t="shared" si="21"/>
        <v>0.2</v>
      </c>
      <c r="CQ29" s="27">
        <v>3</v>
      </c>
      <c r="CR29" s="9">
        <f t="shared" si="22"/>
        <v>0.25</v>
      </c>
      <c r="CS29" s="5">
        <v>0</v>
      </c>
      <c r="CT29" s="9">
        <f t="shared" si="23"/>
        <v>0</v>
      </c>
      <c r="CU29" s="5">
        <v>6</v>
      </c>
      <c r="CV29" s="9">
        <f t="shared" si="24"/>
        <v>0.31578947368421051</v>
      </c>
      <c r="CW29" s="5">
        <v>3</v>
      </c>
      <c r="CX29" s="9">
        <f t="shared" si="25"/>
        <v>0.25</v>
      </c>
      <c r="CY29" s="24">
        <f t="shared" si="26"/>
        <v>0.20315789473684212</v>
      </c>
      <c r="DA29" s="1" t="s">
        <v>147</v>
      </c>
      <c r="DB29" s="11">
        <v>214768</v>
      </c>
      <c r="DC29" s="9">
        <f t="shared" si="27"/>
        <v>0.11753258622255933</v>
      </c>
      <c r="DD29" s="11">
        <v>217313</v>
      </c>
      <c r="DE29" s="9">
        <f t="shared" si="28"/>
        <v>0.11800067874838797</v>
      </c>
      <c r="DF29" s="11">
        <v>217823</v>
      </c>
      <c r="DG29" s="9">
        <f t="shared" si="29"/>
        <v>0.11738575363342758</v>
      </c>
      <c r="DH29" s="11">
        <v>221814</v>
      </c>
      <c r="DI29" s="9">
        <f t="shared" si="30"/>
        <v>0.11865740505465759</v>
      </c>
      <c r="DJ29" s="11">
        <v>225551</v>
      </c>
      <c r="DK29" s="8">
        <f t="shared" si="31"/>
        <v>0.11826810744600748</v>
      </c>
      <c r="DL29" s="31">
        <f t="shared" si="32"/>
        <v>0.117968906221008</v>
      </c>
      <c r="DM29" s="5"/>
      <c r="DN29" s="1" t="s">
        <v>147</v>
      </c>
      <c r="DO29" s="11">
        <v>7</v>
      </c>
      <c r="DP29" s="9">
        <f t="shared" si="33"/>
        <v>0.46666666666666667</v>
      </c>
      <c r="DQ29" s="11">
        <v>2</v>
      </c>
      <c r="DR29" s="9">
        <f t="shared" si="34"/>
        <v>0.16666666666666666</v>
      </c>
      <c r="DS29" s="11">
        <v>1</v>
      </c>
      <c r="DT29" s="9">
        <f t="shared" si="35"/>
        <v>0.1111111111111111</v>
      </c>
      <c r="DU29" s="11">
        <v>2</v>
      </c>
      <c r="DV29" s="9">
        <f t="shared" si="36"/>
        <v>0.10526315789473684</v>
      </c>
      <c r="DW29" s="11">
        <v>2</v>
      </c>
      <c r="DX29" s="9">
        <f t="shared" si="37"/>
        <v>0.16666666666666666</v>
      </c>
      <c r="DY29" s="30">
        <f t="shared" si="38"/>
        <v>0.20327485380116958</v>
      </c>
      <c r="DZ29" s="5"/>
    </row>
    <row r="30" spans="1:130" x14ac:dyDescent="0.45">
      <c r="A30" s="1" t="s">
        <v>148</v>
      </c>
      <c r="B30" s="11">
        <v>2704204</v>
      </c>
      <c r="C30" s="11">
        <v>2730066</v>
      </c>
      <c r="D30" s="11">
        <v>2761584</v>
      </c>
      <c r="E30" s="11">
        <v>2798636</v>
      </c>
      <c r="F30" s="11">
        <v>2940058</v>
      </c>
      <c r="H30" s="22">
        <v>6.9</v>
      </c>
      <c r="I30" s="22">
        <v>6.9</v>
      </c>
      <c r="J30" s="22">
        <v>6.6</v>
      </c>
      <c r="K30">
        <f t="shared" si="0"/>
        <v>20.399999999999999</v>
      </c>
      <c r="L30" s="23">
        <f t="shared" si="1"/>
        <v>40.799999999999997</v>
      </c>
      <c r="M30" s="22">
        <v>6.7</v>
      </c>
      <c r="N30" s="22">
        <v>6.8</v>
      </c>
      <c r="O30" s="22">
        <v>6.6</v>
      </c>
      <c r="P30">
        <f t="shared" si="2"/>
        <v>20.100000000000001</v>
      </c>
      <c r="Q30" s="2">
        <f t="shared" si="3"/>
        <v>40.200000000000003</v>
      </c>
      <c r="R30" s="22">
        <v>6.5</v>
      </c>
      <c r="S30" s="22">
        <v>6.8</v>
      </c>
      <c r="T30" s="22">
        <v>6.6</v>
      </c>
      <c r="U30">
        <f t="shared" si="4"/>
        <v>19.899999999999999</v>
      </c>
      <c r="V30" s="2">
        <f t="shared" si="5"/>
        <v>39.799999999999997</v>
      </c>
      <c r="W30" s="22">
        <v>6.4</v>
      </c>
      <c r="X30" s="22">
        <v>6.8</v>
      </c>
      <c r="Y30" s="22">
        <v>6.5</v>
      </c>
      <c r="Z30">
        <f t="shared" si="6"/>
        <v>19.7</v>
      </c>
      <c r="AA30" s="2">
        <f t="shared" si="7"/>
        <v>39.4</v>
      </c>
      <c r="AB30" s="22">
        <v>6.2</v>
      </c>
      <c r="AC30" s="22">
        <v>6.4</v>
      </c>
      <c r="AD30" s="22">
        <v>6.5</v>
      </c>
      <c r="AE30">
        <f t="shared" si="8"/>
        <v>19.100000000000001</v>
      </c>
      <c r="AF30" s="2">
        <f t="shared" si="9"/>
        <v>38.200000000000003</v>
      </c>
      <c r="AG30" s="24">
        <v>0.39679999999999993</v>
      </c>
      <c r="AI30" s="25" t="s">
        <v>148</v>
      </c>
      <c r="AJ30" s="11">
        <v>261</v>
      </c>
      <c r="AK30" s="11">
        <v>262</v>
      </c>
      <c r="AL30" s="26">
        <v>290</v>
      </c>
      <c r="AM30" s="26">
        <v>325</v>
      </c>
      <c r="AN30" s="11">
        <v>328</v>
      </c>
      <c r="AO30" s="11"/>
      <c r="AP30" s="27">
        <v>55</v>
      </c>
      <c r="AQ30" s="27">
        <v>65</v>
      </c>
      <c r="AR30" s="5">
        <v>71</v>
      </c>
      <c r="AS30" s="5">
        <v>66</v>
      </c>
      <c r="AT30" s="11">
        <v>80</v>
      </c>
      <c r="AV30" s="27">
        <v>1</v>
      </c>
      <c r="AW30" s="9">
        <f t="shared" si="10"/>
        <v>1.8181818181818181E-2</v>
      </c>
      <c r="AX30" s="27">
        <v>5</v>
      </c>
      <c r="AY30" s="9">
        <f t="shared" si="11"/>
        <v>7.6923076923076927E-2</v>
      </c>
      <c r="AZ30" s="5">
        <v>3</v>
      </c>
      <c r="BA30" s="9">
        <f t="shared" si="12"/>
        <v>4.2253521126760563E-2</v>
      </c>
      <c r="BB30" s="5">
        <v>3</v>
      </c>
      <c r="BC30" s="9">
        <f t="shared" si="13"/>
        <v>4.5454545454545456E-2</v>
      </c>
      <c r="BD30" s="11">
        <v>6</v>
      </c>
      <c r="BE30" s="9">
        <f t="shared" si="14"/>
        <v>7.4999999999999997E-2</v>
      </c>
      <c r="BF30" s="28">
        <f t="shared" si="15"/>
        <v>5.1562592337240233E-2</v>
      </c>
      <c r="BG30" s="11"/>
      <c r="BH30" s="1" t="s">
        <v>148</v>
      </c>
      <c r="BI30" s="11">
        <v>4.3</v>
      </c>
      <c r="BJ30" s="11">
        <v>3.1</v>
      </c>
      <c r="BK30" s="11">
        <v>2.1</v>
      </c>
      <c r="BL30" s="11">
        <v>1.5</v>
      </c>
      <c r="BM30" s="11">
        <v>1.2</v>
      </c>
      <c r="BN30" s="29">
        <f t="shared" si="16"/>
        <v>12.2</v>
      </c>
      <c r="BO30" s="11">
        <v>4.5</v>
      </c>
      <c r="BP30" s="11">
        <v>3.2</v>
      </c>
      <c r="BQ30" s="11">
        <v>2.2000000000000002</v>
      </c>
      <c r="BR30" s="11">
        <v>1.5</v>
      </c>
      <c r="BS30" s="11">
        <v>1.2</v>
      </c>
      <c r="BT30" s="29">
        <f t="shared" si="17"/>
        <v>12.6</v>
      </c>
      <c r="BU30" s="11">
        <v>4.7</v>
      </c>
      <c r="BV30" s="11">
        <v>3.4</v>
      </c>
      <c r="BW30" s="11">
        <v>2.2000000000000002</v>
      </c>
      <c r="BX30" s="11">
        <v>1.5</v>
      </c>
      <c r="BY30" s="11">
        <v>1.3</v>
      </c>
      <c r="BZ30" s="29">
        <f t="shared" si="18"/>
        <v>13.100000000000001</v>
      </c>
      <c r="CA30" s="11">
        <v>4.9000000000000004</v>
      </c>
      <c r="CB30" s="11">
        <v>3.6</v>
      </c>
      <c r="CC30" s="11">
        <v>2.2999999999999998</v>
      </c>
      <c r="CD30" s="11">
        <v>1.5</v>
      </c>
      <c r="CE30" s="11">
        <v>1.3</v>
      </c>
      <c r="CF30" s="29">
        <f t="shared" si="19"/>
        <v>13.600000000000001</v>
      </c>
      <c r="CG30" s="11">
        <v>5.4</v>
      </c>
      <c r="CH30" s="11">
        <v>4</v>
      </c>
      <c r="CI30" s="11">
        <v>2.6</v>
      </c>
      <c r="CJ30" s="11">
        <v>1.6</v>
      </c>
      <c r="CK30" s="11">
        <v>1.3</v>
      </c>
      <c r="CL30" s="29">
        <f t="shared" si="20"/>
        <v>14.9</v>
      </c>
      <c r="CM30" s="30">
        <v>0.1328</v>
      </c>
      <c r="CN30" s="7"/>
      <c r="CO30" s="27">
        <v>13</v>
      </c>
      <c r="CP30" s="9">
        <f t="shared" si="21"/>
        <v>0.23636363636363636</v>
      </c>
      <c r="CQ30" s="27">
        <v>12</v>
      </c>
      <c r="CR30" s="9">
        <f t="shared" si="22"/>
        <v>0.18461538461538463</v>
      </c>
      <c r="CS30" s="5">
        <v>19</v>
      </c>
      <c r="CT30" s="9">
        <f t="shared" si="23"/>
        <v>0.26760563380281688</v>
      </c>
      <c r="CU30" s="5">
        <v>17</v>
      </c>
      <c r="CV30" s="9">
        <f t="shared" si="24"/>
        <v>0.25757575757575757</v>
      </c>
      <c r="CW30" s="5">
        <v>20</v>
      </c>
      <c r="CX30" s="9">
        <f t="shared" si="25"/>
        <v>0.25</v>
      </c>
      <c r="CY30" s="24">
        <f t="shared" si="26"/>
        <v>0.23923208247151911</v>
      </c>
      <c r="DA30" s="1" t="s">
        <v>148</v>
      </c>
      <c r="DB30" s="11">
        <v>734130</v>
      </c>
      <c r="DC30" s="9">
        <f t="shared" si="27"/>
        <v>0.2714772997895129</v>
      </c>
      <c r="DD30" s="11">
        <v>781258</v>
      </c>
      <c r="DE30" s="9">
        <f t="shared" si="28"/>
        <v>0.28616817322365101</v>
      </c>
      <c r="DF30" s="11">
        <v>826205</v>
      </c>
      <c r="DG30" s="9">
        <f t="shared" si="29"/>
        <v>0.2991779355616197</v>
      </c>
      <c r="DH30" s="11">
        <v>868975</v>
      </c>
      <c r="DI30" s="9">
        <f t="shared" si="30"/>
        <v>0.31049947188558996</v>
      </c>
      <c r="DJ30" s="11">
        <v>906115</v>
      </c>
      <c r="DK30" s="8">
        <f t="shared" si="31"/>
        <v>0.30819630088930217</v>
      </c>
      <c r="DL30" s="31">
        <f t="shared" si="32"/>
        <v>0.29510383626993519</v>
      </c>
      <c r="DM30" s="5"/>
      <c r="DN30" s="1" t="s">
        <v>148</v>
      </c>
      <c r="DO30" s="11">
        <v>26</v>
      </c>
      <c r="DP30" s="9">
        <f t="shared" si="33"/>
        <v>0.47272727272727272</v>
      </c>
      <c r="DQ30" s="11">
        <v>16</v>
      </c>
      <c r="DR30" s="9">
        <f t="shared" si="34"/>
        <v>0.24615384615384617</v>
      </c>
      <c r="DS30" s="11">
        <v>22</v>
      </c>
      <c r="DT30" s="9">
        <f t="shared" si="35"/>
        <v>0.30985915492957744</v>
      </c>
      <c r="DU30" s="11">
        <v>21</v>
      </c>
      <c r="DV30" s="9">
        <f t="shared" si="36"/>
        <v>0.31818181818181818</v>
      </c>
      <c r="DW30" s="11">
        <v>23</v>
      </c>
      <c r="DX30" s="9">
        <f t="shared" si="37"/>
        <v>0.28749999999999998</v>
      </c>
      <c r="DY30" s="30">
        <f t="shared" si="38"/>
        <v>0.32688441839850285</v>
      </c>
      <c r="DZ30" s="5"/>
    </row>
    <row r="31" spans="1:130" x14ac:dyDescent="0.45">
      <c r="A31" s="1" t="s">
        <v>149</v>
      </c>
      <c r="B31" s="11">
        <v>1317474</v>
      </c>
      <c r="C31" s="11">
        <v>1319171</v>
      </c>
      <c r="D31" s="11">
        <v>1321069</v>
      </c>
      <c r="E31" s="11">
        <v>1324201</v>
      </c>
      <c r="F31" s="11">
        <v>1334795</v>
      </c>
      <c r="H31" s="22">
        <v>5.3</v>
      </c>
      <c r="I31" s="22">
        <v>5.8</v>
      </c>
      <c r="J31" s="22">
        <v>6.4</v>
      </c>
      <c r="K31">
        <f t="shared" si="0"/>
        <v>17.5</v>
      </c>
      <c r="L31" s="23">
        <f t="shared" si="1"/>
        <v>35</v>
      </c>
      <c r="M31" s="22">
        <v>5.2</v>
      </c>
      <c r="N31" s="22">
        <v>5.8</v>
      </c>
      <c r="O31" s="22">
        <v>6.3</v>
      </c>
      <c r="P31">
        <f t="shared" si="2"/>
        <v>17.3</v>
      </c>
      <c r="Q31" s="2">
        <f t="shared" si="3"/>
        <v>34.6</v>
      </c>
      <c r="R31" s="22">
        <v>5</v>
      </c>
      <c r="S31" s="22">
        <v>5.7</v>
      </c>
      <c r="T31" s="22">
        <v>6.1</v>
      </c>
      <c r="U31">
        <f t="shared" si="4"/>
        <v>16.799999999999997</v>
      </c>
      <c r="V31" s="2">
        <f t="shared" si="5"/>
        <v>33.599999999999994</v>
      </c>
      <c r="W31" s="22">
        <v>5</v>
      </c>
      <c r="X31" s="22">
        <v>5.6</v>
      </c>
      <c r="Y31" s="22">
        <v>6</v>
      </c>
      <c r="Z31">
        <f t="shared" si="6"/>
        <v>16.600000000000001</v>
      </c>
      <c r="AA31" s="2">
        <f t="shared" si="7"/>
        <v>33.200000000000003</v>
      </c>
      <c r="AB31" s="22">
        <v>4.8</v>
      </c>
      <c r="AC31" s="22">
        <v>5.6</v>
      </c>
      <c r="AD31" s="22">
        <v>5.4</v>
      </c>
      <c r="AE31">
        <f t="shared" si="8"/>
        <v>15.799999999999999</v>
      </c>
      <c r="AF31" s="2">
        <f t="shared" si="9"/>
        <v>31.599999999999998</v>
      </c>
      <c r="AG31" s="24">
        <v>0.33599999999999997</v>
      </c>
      <c r="AI31" s="25" t="s">
        <v>149</v>
      </c>
      <c r="AJ31" s="11">
        <v>108</v>
      </c>
      <c r="AK31" s="11">
        <v>135</v>
      </c>
      <c r="AL31" s="26">
        <v>95</v>
      </c>
      <c r="AM31" s="26">
        <v>114</v>
      </c>
      <c r="AN31" s="11">
        <v>136</v>
      </c>
      <c r="AO31" s="11"/>
      <c r="AP31" s="27">
        <v>8</v>
      </c>
      <c r="AQ31" s="27">
        <v>12</v>
      </c>
      <c r="AR31" s="5">
        <v>12</v>
      </c>
      <c r="AS31" s="5">
        <v>8</v>
      </c>
      <c r="AT31" s="11">
        <v>17</v>
      </c>
      <c r="AV31" s="27">
        <v>1</v>
      </c>
      <c r="AW31" s="9">
        <f t="shared" si="10"/>
        <v>0.125</v>
      </c>
      <c r="AX31" s="27">
        <v>2</v>
      </c>
      <c r="AY31" s="9">
        <f t="shared" si="11"/>
        <v>0.16666666666666666</v>
      </c>
      <c r="AZ31" s="5">
        <v>0</v>
      </c>
      <c r="BA31" s="9">
        <f t="shared" si="12"/>
        <v>0</v>
      </c>
      <c r="BB31" s="5">
        <v>0</v>
      </c>
      <c r="BC31" s="9">
        <f t="shared" si="13"/>
        <v>0</v>
      </c>
      <c r="BD31" s="11">
        <v>0</v>
      </c>
      <c r="BE31" s="9">
        <f t="shared" si="14"/>
        <v>0</v>
      </c>
      <c r="BF31" s="28">
        <f t="shared" si="15"/>
        <v>5.8333333333333327E-2</v>
      </c>
      <c r="BG31" s="11"/>
      <c r="BH31" s="1" t="s">
        <v>149</v>
      </c>
      <c r="BI31" s="11">
        <v>4.4000000000000004</v>
      </c>
      <c r="BJ31" s="11">
        <v>3.1</v>
      </c>
      <c r="BK31" s="11">
        <v>2.4</v>
      </c>
      <c r="BL31" s="11">
        <v>2</v>
      </c>
      <c r="BM31" s="11">
        <v>1.8</v>
      </c>
      <c r="BN31" s="29">
        <f t="shared" si="16"/>
        <v>13.700000000000001</v>
      </c>
      <c r="BO31" s="11">
        <v>4.7</v>
      </c>
      <c r="BP31" s="11">
        <v>3.2</v>
      </c>
      <c r="BQ31" s="11">
        <v>2.5</v>
      </c>
      <c r="BR31" s="11">
        <v>1.9</v>
      </c>
      <c r="BS31" s="11">
        <v>1.9</v>
      </c>
      <c r="BT31" s="29">
        <f t="shared" si="17"/>
        <v>14.200000000000001</v>
      </c>
      <c r="BU31" s="11">
        <v>4.9000000000000004</v>
      </c>
      <c r="BV31" s="11">
        <v>3.4</v>
      </c>
      <c r="BW31" s="11">
        <v>2.5</v>
      </c>
      <c r="BX31" s="11">
        <v>1.9</v>
      </c>
      <c r="BY31" s="11">
        <v>1.9</v>
      </c>
      <c r="BZ31" s="29">
        <f t="shared" si="18"/>
        <v>14.600000000000001</v>
      </c>
      <c r="CA31" s="11">
        <v>5.0999999999999996</v>
      </c>
      <c r="CB31" s="11">
        <v>3.6</v>
      </c>
      <c r="CC31" s="11">
        <v>2.6</v>
      </c>
      <c r="CD31" s="11">
        <v>1.9</v>
      </c>
      <c r="CE31" s="11">
        <v>2</v>
      </c>
      <c r="CF31" s="29">
        <f t="shared" si="19"/>
        <v>15.2</v>
      </c>
      <c r="CG31" s="11">
        <v>6.1</v>
      </c>
      <c r="CH31" s="11">
        <v>4</v>
      </c>
      <c r="CI31" s="11">
        <v>2.7</v>
      </c>
      <c r="CJ31" s="11">
        <v>2</v>
      </c>
      <c r="CK31" s="11">
        <v>2.2000000000000002</v>
      </c>
      <c r="CL31" s="29">
        <f t="shared" si="20"/>
        <v>17</v>
      </c>
      <c r="CM31" s="30">
        <v>0.14940000000000001</v>
      </c>
      <c r="CN31" s="7"/>
      <c r="CO31" s="27">
        <v>4</v>
      </c>
      <c r="CP31" s="9">
        <f t="shared" si="21"/>
        <v>0.5</v>
      </c>
      <c r="CQ31" s="27">
        <v>3</v>
      </c>
      <c r="CR31" s="9">
        <f t="shared" si="22"/>
        <v>0.25</v>
      </c>
      <c r="CS31" s="5">
        <v>5</v>
      </c>
      <c r="CT31" s="9">
        <f t="shared" si="23"/>
        <v>0.41666666666666669</v>
      </c>
      <c r="CU31" s="5">
        <v>2</v>
      </c>
      <c r="CV31" s="9">
        <f t="shared" si="24"/>
        <v>0.25</v>
      </c>
      <c r="CW31" s="5">
        <v>6</v>
      </c>
      <c r="CX31" s="9">
        <f t="shared" si="25"/>
        <v>0.35294117647058826</v>
      </c>
      <c r="CY31" s="24">
        <f t="shared" si="26"/>
        <v>0.353921568627451</v>
      </c>
      <c r="DA31" s="1" t="s">
        <v>149</v>
      </c>
      <c r="DB31" s="11">
        <v>76034</v>
      </c>
      <c r="DC31" s="9">
        <f t="shared" si="27"/>
        <v>5.7711954846926768E-2</v>
      </c>
      <c r="DD31" s="11">
        <v>78767</v>
      </c>
      <c r="DE31" s="9">
        <f t="shared" si="28"/>
        <v>5.9709469052912779E-2</v>
      </c>
      <c r="DF31" s="11">
        <v>81526</v>
      </c>
      <c r="DG31" s="9">
        <f t="shared" si="29"/>
        <v>6.1712143726027936E-2</v>
      </c>
      <c r="DH31" s="11">
        <v>82888</v>
      </c>
      <c r="DI31" s="9">
        <f t="shared" si="30"/>
        <v>6.2594726933448919E-2</v>
      </c>
      <c r="DJ31" s="11">
        <v>83909</v>
      </c>
      <c r="DK31" s="8">
        <f t="shared" si="31"/>
        <v>6.2862836615360407E-2</v>
      </c>
      <c r="DL31" s="31">
        <f t="shared" si="32"/>
        <v>6.0918226234935369E-2</v>
      </c>
      <c r="DM31" s="5"/>
      <c r="DN31" s="1" t="s">
        <v>149</v>
      </c>
      <c r="DO31" s="11">
        <v>0</v>
      </c>
      <c r="DP31" s="9">
        <f t="shared" si="33"/>
        <v>0</v>
      </c>
      <c r="DQ31" s="11">
        <v>1</v>
      </c>
      <c r="DR31" s="9">
        <f t="shared" si="34"/>
        <v>8.3333333333333329E-2</v>
      </c>
      <c r="DS31" s="11">
        <v>0</v>
      </c>
      <c r="DT31" s="9">
        <f t="shared" si="35"/>
        <v>0</v>
      </c>
      <c r="DU31" s="11">
        <v>0</v>
      </c>
      <c r="DV31" s="9">
        <f t="shared" si="36"/>
        <v>0</v>
      </c>
      <c r="DW31" s="11">
        <v>1</v>
      </c>
      <c r="DX31" s="9">
        <f t="shared" si="37"/>
        <v>5.8823529411764705E-2</v>
      </c>
      <c r="DY31" s="30">
        <f t="shared" si="38"/>
        <v>2.8431372549019607E-2</v>
      </c>
      <c r="DZ31" s="5"/>
    </row>
    <row r="32" spans="1:130" x14ac:dyDescent="0.45">
      <c r="A32" s="1" t="s">
        <v>150</v>
      </c>
      <c r="B32" s="11">
        <v>8793888</v>
      </c>
      <c r="C32" s="11">
        <v>8832406</v>
      </c>
      <c r="D32" s="11">
        <v>8874374</v>
      </c>
      <c r="E32" s="11">
        <v>8904413</v>
      </c>
      <c r="F32" s="11">
        <v>8944469</v>
      </c>
      <c r="H32" s="22">
        <v>6.1</v>
      </c>
      <c r="I32" s="22">
        <v>6.4</v>
      </c>
      <c r="J32" s="22">
        <v>6.7</v>
      </c>
      <c r="K32">
        <f t="shared" si="0"/>
        <v>19.2</v>
      </c>
      <c r="L32" s="23">
        <f t="shared" si="1"/>
        <v>38.4</v>
      </c>
      <c r="M32" s="22">
        <v>6.1</v>
      </c>
      <c r="N32" s="22">
        <v>6.3</v>
      </c>
      <c r="O32" s="22">
        <v>6.6</v>
      </c>
      <c r="P32">
        <f t="shared" si="2"/>
        <v>19</v>
      </c>
      <c r="Q32" s="2">
        <f t="shared" si="3"/>
        <v>38</v>
      </c>
      <c r="R32" s="22">
        <v>6</v>
      </c>
      <c r="S32" s="22">
        <v>6.3</v>
      </c>
      <c r="T32" s="22">
        <v>6.6</v>
      </c>
      <c r="U32">
        <f t="shared" si="4"/>
        <v>18.899999999999999</v>
      </c>
      <c r="V32" s="2">
        <f t="shared" si="5"/>
        <v>37.799999999999997</v>
      </c>
      <c r="W32" s="22">
        <v>6</v>
      </c>
      <c r="X32" s="22">
        <v>6.2</v>
      </c>
      <c r="Y32" s="22">
        <v>6.5</v>
      </c>
      <c r="Z32">
        <f t="shared" si="6"/>
        <v>18.7</v>
      </c>
      <c r="AA32" s="2">
        <f t="shared" si="7"/>
        <v>37.4</v>
      </c>
      <c r="AB32" s="22">
        <v>5.8</v>
      </c>
      <c r="AC32" s="22">
        <v>6.2</v>
      </c>
      <c r="AD32" s="22">
        <v>6.3</v>
      </c>
      <c r="AE32">
        <f t="shared" si="8"/>
        <v>18.3</v>
      </c>
      <c r="AF32" s="2">
        <f t="shared" si="9"/>
        <v>36.6</v>
      </c>
      <c r="AG32" s="24">
        <v>0.37640000000000001</v>
      </c>
      <c r="AI32" s="25" t="s">
        <v>150</v>
      </c>
      <c r="AJ32" s="11">
        <v>589</v>
      </c>
      <c r="AK32" s="11">
        <v>542</v>
      </c>
      <c r="AL32" s="26">
        <v>556</v>
      </c>
      <c r="AM32" s="26">
        <v>562</v>
      </c>
      <c r="AN32" s="11">
        <v>601</v>
      </c>
      <c r="AO32" s="11"/>
      <c r="AP32" s="27">
        <v>156</v>
      </c>
      <c r="AQ32" s="27">
        <v>129</v>
      </c>
      <c r="AR32" s="5">
        <v>168</v>
      </c>
      <c r="AS32" s="5">
        <v>170</v>
      </c>
      <c r="AT32" s="11">
        <v>162</v>
      </c>
      <c r="AV32" s="27">
        <v>9</v>
      </c>
      <c r="AW32" s="9">
        <f t="shared" si="10"/>
        <v>5.7692307692307696E-2</v>
      </c>
      <c r="AX32" s="27">
        <v>5</v>
      </c>
      <c r="AY32" s="9">
        <f t="shared" si="11"/>
        <v>3.875968992248062E-2</v>
      </c>
      <c r="AZ32" s="5">
        <v>7</v>
      </c>
      <c r="BA32" s="9">
        <f t="shared" si="12"/>
        <v>4.1666666666666664E-2</v>
      </c>
      <c r="BB32" s="5">
        <v>6</v>
      </c>
      <c r="BC32" s="9">
        <f t="shared" si="13"/>
        <v>3.5294117647058823E-2</v>
      </c>
      <c r="BD32" s="11">
        <v>13</v>
      </c>
      <c r="BE32" s="9">
        <f t="shared" si="14"/>
        <v>8.0246913580246909E-2</v>
      </c>
      <c r="BF32" s="28">
        <f t="shared" si="15"/>
        <v>5.0731939101752131E-2</v>
      </c>
      <c r="BG32" s="11"/>
      <c r="BH32" s="1" t="s">
        <v>150</v>
      </c>
      <c r="BI32" s="11">
        <v>4.0999999999999996</v>
      </c>
      <c r="BJ32" s="11">
        <v>3</v>
      </c>
      <c r="BK32" s="11">
        <v>2.5</v>
      </c>
      <c r="BL32" s="11">
        <v>2</v>
      </c>
      <c r="BM32" s="11">
        <v>2</v>
      </c>
      <c r="BN32" s="29">
        <f t="shared" si="16"/>
        <v>13.6</v>
      </c>
      <c r="BO32" s="11">
        <v>4.2</v>
      </c>
      <c r="BP32" s="11">
        <v>3.1</v>
      </c>
      <c r="BQ32" s="11">
        <v>2.4</v>
      </c>
      <c r="BR32" s="11">
        <v>2</v>
      </c>
      <c r="BS32" s="11">
        <v>2.1</v>
      </c>
      <c r="BT32" s="29">
        <f t="shared" si="17"/>
        <v>13.8</v>
      </c>
      <c r="BU32" s="11">
        <v>4.4000000000000004</v>
      </c>
      <c r="BV32" s="11">
        <v>3.2</v>
      </c>
      <c r="BW32" s="11">
        <v>2.4</v>
      </c>
      <c r="BX32" s="11">
        <v>2</v>
      </c>
      <c r="BY32" s="11">
        <v>2.1</v>
      </c>
      <c r="BZ32" s="29">
        <f t="shared" si="18"/>
        <v>14.1</v>
      </c>
      <c r="CA32" s="11">
        <v>4.5</v>
      </c>
      <c r="CB32" s="11">
        <v>3.3</v>
      </c>
      <c r="CC32" s="11">
        <v>2.4</v>
      </c>
      <c r="CD32" s="11">
        <v>2</v>
      </c>
      <c r="CE32" s="11">
        <v>2.2000000000000002</v>
      </c>
      <c r="CF32" s="29">
        <f t="shared" si="19"/>
        <v>14.399999999999999</v>
      </c>
      <c r="CG32" s="11">
        <v>5.0999999999999996</v>
      </c>
      <c r="CH32" s="11">
        <v>3.7</v>
      </c>
      <c r="CI32" s="11">
        <v>2.6</v>
      </c>
      <c r="CJ32" s="11">
        <v>1.8</v>
      </c>
      <c r="CK32" s="11">
        <v>2.2000000000000002</v>
      </c>
      <c r="CL32" s="29">
        <f t="shared" si="20"/>
        <v>15.400000000000002</v>
      </c>
      <c r="CM32" s="30">
        <v>0.1426</v>
      </c>
      <c r="CN32" s="7"/>
      <c r="CO32" s="27">
        <v>37</v>
      </c>
      <c r="CP32" s="9">
        <f t="shared" si="21"/>
        <v>0.23717948717948717</v>
      </c>
      <c r="CQ32" s="27">
        <v>35</v>
      </c>
      <c r="CR32" s="9">
        <f t="shared" si="22"/>
        <v>0.27131782945736432</v>
      </c>
      <c r="CS32" s="5">
        <v>42</v>
      </c>
      <c r="CT32" s="9">
        <f t="shared" si="23"/>
        <v>0.25</v>
      </c>
      <c r="CU32" s="5">
        <v>45</v>
      </c>
      <c r="CV32" s="9">
        <f t="shared" si="24"/>
        <v>0.26470588235294118</v>
      </c>
      <c r="CW32" s="5">
        <v>44</v>
      </c>
      <c r="CX32" s="9">
        <f t="shared" si="25"/>
        <v>0.27160493827160492</v>
      </c>
      <c r="CY32" s="24">
        <f t="shared" si="26"/>
        <v>0.25896162745227952</v>
      </c>
      <c r="DA32" s="1" t="s">
        <v>150</v>
      </c>
      <c r="DB32" s="11">
        <v>2672865</v>
      </c>
      <c r="DC32" s="9">
        <f t="shared" si="27"/>
        <v>0.3039457632391952</v>
      </c>
      <c r="DD32" s="11">
        <v>2723622</v>
      </c>
      <c r="DE32" s="9">
        <f t="shared" si="28"/>
        <v>0.30836693874806026</v>
      </c>
      <c r="DF32" s="11">
        <v>2780322</v>
      </c>
      <c r="DG32" s="9">
        <f t="shared" si="29"/>
        <v>0.31329781683755947</v>
      </c>
      <c r="DH32" s="11">
        <v>2820473</v>
      </c>
      <c r="DI32" s="9">
        <f t="shared" si="30"/>
        <v>0.31675002046737949</v>
      </c>
      <c r="DJ32" s="11">
        <v>2839746</v>
      </c>
      <c r="DK32" s="8">
        <f t="shared" si="31"/>
        <v>0.31748625882654408</v>
      </c>
      <c r="DL32" s="31">
        <f t="shared" si="32"/>
        <v>0.31196935962374772</v>
      </c>
      <c r="DM32" s="5"/>
      <c r="DN32" s="1" t="s">
        <v>150</v>
      </c>
      <c r="DO32" s="11">
        <v>69</v>
      </c>
      <c r="DP32" s="9">
        <f t="shared" si="33"/>
        <v>0.44230769230769229</v>
      </c>
      <c r="DQ32" s="11">
        <v>42</v>
      </c>
      <c r="DR32" s="9">
        <f t="shared" si="34"/>
        <v>0.32558139534883723</v>
      </c>
      <c r="DS32" s="11">
        <v>45</v>
      </c>
      <c r="DT32" s="9">
        <f t="shared" si="35"/>
        <v>0.26785714285714285</v>
      </c>
      <c r="DU32" s="11">
        <v>61</v>
      </c>
      <c r="DV32" s="9">
        <f t="shared" si="36"/>
        <v>0.35882352941176471</v>
      </c>
      <c r="DW32" s="11">
        <v>68</v>
      </c>
      <c r="DX32" s="9">
        <f t="shared" si="37"/>
        <v>0.41975308641975306</v>
      </c>
      <c r="DY32" s="30">
        <f t="shared" si="38"/>
        <v>0.36286456926903804</v>
      </c>
      <c r="DZ32" s="5"/>
    </row>
    <row r="33" spans="1:130" x14ac:dyDescent="0.45">
      <c r="A33" s="1" t="s">
        <v>151</v>
      </c>
      <c r="B33" s="11">
        <v>2055287</v>
      </c>
      <c r="C33" s="11">
        <v>2069706</v>
      </c>
      <c r="D33" s="11">
        <v>2080085</v>
      </c>
      <c r="E33" s="11">
        <v>2084117</v>
      </c>
      <c r="F33" s="11">
        <v>2081015</v>
      </c>
      <c r="H33" s="22">
        <v>7</v>
      </c>
      <c r="I33" s="22">
        <v>6.9</v>
      </c>
      <c r="J33" s="22">
        <v>6.9</v>
      </c>
      <c r="K33">
        <f t="shared" si="0"/>
        <v>20.8</v>
      </c>
      <c r="L33" s="23">
        <f t="shared" si="1"/>
        <v>41.6</v>
      </c>
      <c r="M33" s="22">
        <v>6.8</v>
      </c>
      <c r="N33" s="22">
        <v>6.9</v>
      </c>
      <c r="O33" s="22">
        <v>6.9</v>
      </c>
      <c r="P33">
        <f t="shared" si="2"/>
        <v>20.6</v>
      </c>
      <c r="Q33" s="2">
        <f t="shared" si="3"/>
        <v>41.2</v>
      </c>
      <c r="R33" s="22">
        <v>6.7</v>
      </c>
      <c r="S33" s="22">
        <v>6.8</v>
      </c>
      <c r="T33" s="22">
        <v>6.9</v>
      </c>
      <c r="U33">
        <f t="shared" si="4"/>
        <v>20.399999999999999</v>
      </c>
      <c r="V33" s="2">
        <f t="shared" si="5"/>
        <v>40.799999999999997</v>
      </c>
      <c r="W33" s="22">
        <v>6.6</v>
      </c>
      <c r="X33" s="22">
        <v>6.8</v>
      </c>
      <c r="Y33" s="22">
        <v>6.8</v>
      </c>
      <c r="Z33">
        <f t="shared" si="6"/>
        <v>20.2</v>
      </c>
      <c r="AA33" s="2">
        <f t="shared" si="7"/>
        <v>40.4</v>
      </c>
      <c r="AB33" s="22">
        <v>6</v>
      </c>
      <c r="AC33" s="22">
        <v>6.6</v>
      </c>
      <c r="AD33" s="22">
        <v>6.8</v>
      </c>
      <c r="AE33">
        <f t="shared" si="8"/>
        <v>19.399999999999999</v>
      </c>
      <c r="AF33" s="2">
        <f t="shared" si="9"/>
        <v>38.799999999999997</v>
      </c>
      <c r="AG33" s="24">
        <v>0.40560000000000002</v>
      </c>
      <c r="AI33" s="25" t="s">
        <v>151</v>
      </c>
      <c r="AJ33" s="11">
        <v>366</v>
      </c>
      <c r="AK33" s="11">
        <v>310</v>
      </c>
      <c r="AL33" s="26">
        <v>383</v>
      </c>
      <c r="AM33" s="26">
        <v>298</v>
      </c>
      <c r="AN33" s="11">
        <v>402</v>
      </c>
      <c r="AO33" s="11"/>
      <c r="AP33" s="27">
        <v>61</v>
      </c>
      <c r="AQ33" s="27">
        <v>49</v>
      </c>
      <c r="AR33" s="5">
        <v>75</v>
      </c>
      <c r="AS33" s="5">
        <v>54</v>
      </c>
      <c r="AT33" s="11">
        <v>73</v>
      </c>
      <c r="AV33" s="27">
        <v>2</v>
      </c>
      <c r="AW33" s="9">
        <f t="shared" si="10"/>
        <v>3.2786885245901641E-2</v>
      </c>
      <c r="AX33" s="27">
        <v>3</v>
      </c>
      <c r="AY33" s="9">
        <f t="shared" si="11"/>
        <v>6.1224489795918366E-2</v>
      </c>
      <c r="AZ33" s="5">
        <v>0</v>
      </c>
      <c r="BA33" s="9">
        <f t="shared" si="12"/>
        <v>0</v>
      </c>
      <c r="BB33" s="5">
        <v>2</v>
      </c>
      <c r="BC33" s="9">
        <f t="shared" si="13"/>
        <v>3.7037037037037035E-2</v>
      </c>
      <c r="BD33" s="11">
        <v>24</v>
      </c>
      <c r="BE33" s="9">
        <f t="shared" si="14"/>
        <v>0.32876712328767121</v>
      </c>
      <c r="BF33" s="28">
        <f t="shared" si="15"/>
        <v>9.1963107073305655E-2</v>
      </c>
      <c r="BG33" s="11"/>
      <c r="BH33" s="1" t="s">
        <v>151</v>
      </c>
      <c r="BI33" s="11">
        <v>4.3</v>
      </c>
      <c r="BJ33" s="11">
        <v>3.3</v>
      </c>
      <c r="BK33" s="11">
        <v>2.5</v>
      </c>
      <c r="BL33" s="11">
        <v>1.7</v>
      </c>
      <c r="BM33" s="11">
        <v>1.6</v>
      </c>
      <c r="BN33" s="29">
        <f t="shared" si="16"/>
        <v>13.399999999999999</v>
      </c>
      <c r="BO33" s="11">
        <v>4.5</v>
      </c>
      <c r="BP33" s="11">
        <v>3.4</v>
      </c>
      <c r="BQ33" s="11">
        <v>2.5</v>
      </c>
      <c r="BR33" s="11">
        <v>1.8</v>
      </c>
      <c r="BS33" s="11">
        <v>1.6</v>
      </c>
      <c r="BT33" s="29">
        <f t="shared" si="17"/>
        <v>13.8</v>
      </c>
      <c r="BU33" s="11">
        <v>4.7</v>
      </c>
      <c r="BV33" s="11">
        <v>3.4</v>
      </c>
      <c r="BW33" s="11">
        <v>2.5</v>
      </c>
      <c r="BX33" s="11">
        <v>1.8</v>
      </c>
      <c r="BY33" s="11">
        <v>1.6</v>
      </c>
      <c r="BZ33" s="29">
        <f t="shared" si="18"/>
        <v>14</v>
      </c>
      <c r="CA33" s="11">
        <v>4.9000000000000004</v>
      </c>
      <c r="CB33" s="11">
        <v>3.6</v>
      </c>
      <c r="CC33" s="11">
        <v>2.6</v>
      </c>
      <c r="CD33" s="11">
        <v>1.8</v>
      </c>
      <c r="CE33" s="11">
        <v>1.7</v>
      </c>
      <c r="CF33" s="29">
        <f t="shared" si="19"/>
        <v>14.6</v>
      </c>
      <c r="CG33" s="11">
        <v>5.8</v>
      </c>
      <c r="CH33" s="11">
        <v>4</v>
      </c>
      <c r="CI33" s="11">
        <v>2.9</v>
      </c>
      <c r="CJ33" s="11">
        <v>1.9</v>
      </c>
      <c r="CK33" s="11">
        <v>1.9</v>
      </c>
      <c r="CL33" s="29">
        <f t="shared" si="20"/>
        <v>16.5</v>
      </c>
      <c r="CM33" s="30">
        <v>0.14460000000000003</v>
      </c>
      <c r="CN33" s="7"/>
      <c r="CO33" s="27">
        <v>7</v>
      </c>
      <c r="CP33" s="9">
        <f t="shared" si="21"/>
        <v>0.11475409836065574</v>
      </c>
      <c r="CQ33" s="27">
        <v>6</v>
      </c>
      <c r="CR33" s="9">
        <f t="shared" si="22"/>
        <v>0.12244897959183673</v>
      </c>
      <c r="CS33" s="5">
        <v>9</v>
      </c>
      <c r="CT33" s="9">
        <f t="shared" si="23"/>
        <v>0.12</v>
      </c>
      <c r="CU33" s="5">
        <v>5</v>
      </c>
      <c r="CV33" s="9">
        <f t="shared" si="24"/>
        <v>9.2592592592592587E-2</v>
      </c>
      <c r="CW33" s="5">
        <v>8</v>
      </c>
      <c r="CX33" s="9">
        <f t="shared" si="25"/>
        <v>0.1095890410958904</v>
      </c>
      <c r="CY33" s="24">
        <f t="shared" si="26"/>
        <v>0.11187694232819509</v>
      </c>
      <c r="DA33" s="1" t="s">
        <v>151</v>
      </c>
      <c r="DB33" s="11">
        <v>562646</v>
      </c>
      <c r="DC33" s="9">
        <f t="shared" si="27"/>
        <v>0.27375544145416186</v>
      </c>
      <c r="DD33" s="11">
        <v>558619</v>
      </c>
      <c r="DE33" s="9">
        <f t="shared" si="28"/>
        <v>0.26990258519809096</v>
      </c>
      <c r="DF33" s="11">
        <v>558209</v>
      </c>
      <c r="DG33" s="9">
        <f t="shared" si="29"/>
        <v>0.26835874495513407</v>
      </c>
      <c r="DH33" s="11">
        <v>559206</v>
      </c>
      <c r="DI33" s="9">
        <f t="shared" si="30"/>
        <v>0.26831794952010851</v>
      </c>
      <c r="DJ33" s="11">
        <v>552033</v>
      </c>
      <c r="DK33" s="8">
        <f t="shared" si="31"/>
        <v>0.26527103360619697</v>
      </c>
      <c r="DL33" s="31">
        <f t="shared" si="32"/>
        <v>0.2691211509467385</v>
      </c>
      <c r="DM33" s="5"/>
      <c r="DN33" s="1" t="s">
        <v>151</v>
      </c>
      <c r="DO33" s="11">
        <v>42</v>
      </c>
      <c r="DP33" s="9">
        <f t="shared" si="33"/>
        <v>0.68852459016393441</v>
      </c>
      <c r="DQ33" s="11">
        <v>23</v>
      </c>
      <c r="DR33" s="9">
        <f t="shared" si="34"/>
        <v>0.46938775510204084</v>
      </c>
      <c r="DS33" s="11">
        <v>37</v>
      </c>
      <c r="DT33" s="9">
        <f t="shared" si="35"/>
        <v>0.49333333333333335</v>
      </c>
      <c r="DU33" s="11">
        <v>28</v>
      </c>
      <c r="DV33" s="9">
        <f t="shared" si="36"/>
        <v>0.51851851851851849</v>
      </c>
      <c r="DW33" s="11">
        <v>25</v>
      </c>
      <c r="DX33" s="9">
        <f t="shared" si="37"/>
        <v>0.34246575342465752</v>
      </c>
      <c r="DY33" s="30">
        <f t="shared" si="38"/>
        <v>0.502445990108497</v>
      </c>
      <c r="DZ33" s="5"/>
    </row>
    <row r="34" spans="1:130" x14ac:dyDescent="0.45">
      <c r="A34" s="1" t="s">
        <v>152</v>
      </c>
      <c r="B34" s="11">
        <v>19398125</v>
      </c>
      <c r="C34" s="11">
        <v>19487053</v>
      </c>
      <c r="D34" s="11">
        <v>19594330</v>
      </c>
      <c r="E34" s="11">
        <v>19673174</v>
      </c>
      <c r="F34" s="11">
        <v>19745289</v>
      </c>
      <c r="H34" s="22">
        <v>6</v>
      </c>
      <c r="I34" s="22">
        <v>6</v>
      </c>
      <c r="J34" s="22">
        <v>6.2</v>
      </c>
      <c r="K34">
        <f t="shared" si="0"/>
        <v>18.2</v>
      </c>
      <c r="L34" s="23">
        <f t="shared" si="1"/>
        <v>36.4</v>
      </c>
      <c r="M34" s="22">
        <v>6</v>
      </c>
      <c r="N34" s="22">
        <v>5.9</v>
      </c>
      <c r="O34" s="22">
        <v>6.2</v>
      </c>
      <c r="P34">
        <f t="shared" si="2"/>
        <v>18.100000000000001</v>
      </c>
      <c r="Q34" s="2">
        <f t="shared" si="3"/>
        <v>36.200000000000003</v>
      </c>
      <c r="R34" s="22">
        <v>6</v>
      </c>
      <c r="S34" s="22">
        <v>5.9</v>
      </c>
      <c r="T34" s="22">
        <v>6.1</v>
      </c>
      <c r="U34">
        <f t="shared" si="4"/>
        <v>18</v>
      </c>
      <c r="V34" s="2">
        <f t="shared" si="5"/>
        <v>36</v>
      </c>
      <c r="W34" s="22">
        <v>6</v>
      </c>
      <c r="X34" s="22">
        <v>5.8</v>
      </c>
      <c r="Y34" s="22">
        <v>6</v>
      </c>
      <c r="Z34">
        <f t="shared" si="6"/>
        <v>17.8</v>
      </c>
      <c r="AA34" s="2">
        <f t="shared" si="7"/>
        <v>35.6</v>
      </c>
      <c r="AB34" s="22">
        <v>5.9</v>
      </c>
      <c r="AC34" s="22">
        <v>5.8</v>
      </c>
      <c r="AD34" s="22">
        <v>5.8</v>
      </c>
      <c r="AE34">
        <f t="shared" si="8"/>
        <v>17.5</v>
      </c>
      <c r="AF34" s="2">
        <f t="shared" si="9"/>
        <v>35</v>
      </c>
      <c r="AG34" s="24">
        <v>0.35839999999999994</v>
      </c>
      <c r="AI34" s="25" t="s">
        <v>152</v>
      </c>
      <c r="AJ34" s="32">
        <v>1180</v>
      </c>
      <c r="AK34" s="32">
        <v>1199</v>
      </c>
      <c r="AL34" s="26">
        <v>1039</v>
      </c>
      <c r="AM34" s="26">
        <v>1121</v>
      </c>
      <c r="AN34" s="11">
        <v>1025</v>
      </c>
      <c r="AO34" s="11"/>
      <c r="AP34" s="27">
        <v>303</v>
      </c>
      <c r="AQ34" s="27">
        <v>335</v>
      </c>
      <c r="AR34" s="5">
        <v>264</v>
      </c>
      <c r="AS34" s="5">
        <v>311</v>
      </c>
      <c r="AT34" s="11">
        <v>304</v>
      </c>
      <c r="AV34" s="27">
        <v>15</v>
      </c>
      <c r="AW34" s="9">
        <f t="shared" si="10"/>
        <v>4.9504950495049507E-2</v>
      </c>
      <c r="AX34" s="27">
        <v>17</v>
      </c>
      <c r="AY34" s="9">
        <f t="shared" si="11"/>
        <v>5.0746268656716415E-2</v>
      </c>
      <c r="AZ34" s="5">
        <v>15</v>
      </c>
      <c r="BA34" s="9">
        <f t="shared" si="12"/>
        <v>5.6818181818181816E-2</v>
      </c>
      <c r="BB34" s="5">
        <v>9</v>
      </c>
      <c r="BC34" s="9">
        <f t="shared" si="13"/>
        <v>2.8938906752411574E-2</v>
      </c>
      <c r="BD34" s="11">
        <v>27</v>
      </c>
      <c r="BE34" s="9">
        <f t="shared" si="14"/>
        <v>8.8815789473684209E-2</v>
      </c>
      <c r="BF34" s="28">
        <f t="shared" si="15"/>
        <v>5.4964819439208702E-2</v>
      </c>
      <c r="BG34" s="11"/>
      <c r="BH34" s="1" t="s">
        <v>152</v>
      </c>
      <c r="BI34" s="11">
        <v>4</v>
      </c>
      <c r="BJ34" s="11">
        <v>3.1</v>
      </c>
      <c r="BK34" s="11">
        <v>2.5</v>
      </c>
      <c r="BL34" s="11">
        <v>2</v>
      </c>
      <c r="BM34" s="11">
        <v>2</v>
      </c>
      <c r="BN34" s="29">
        <f t="shared" si="16"/>
        <v>13.6</v>
      </c>
      <c r="BO34" s="11">
        <v>4.2</v>
      </c>
      <c r="BP34" s="11">
        <v>3.1</v>
      </c>
      <c r="BQ34" s="11">
        <v>2.4</v>
      </c>
      <c r="BR34" s="11">
        <v>2</v>
      </c>
      <c r="BS34" s="11">
        <v>2.1</v>
      </c>
      <c r="BT34" s="29">
        <f t="shared" si="17"/>
        <v>13.8</v>
      </c>
      <c r="BU34" s="11">
        <v>4.3</v>
      </c>
      <c r="BV34" s="11">
        <v>3.2</v>
      </c>
      <c r="BW34" s="11">
        <v>2.4</v>
      </c>
      <c r="BX34" s="11">
        <v>2</v>
      </c>
      <c r="BY34" s="11">
        <v>2.1</v>
      </c>
      <c r="BZ34" s="29">
        <f t="shared" si="18"/>
        <v>14</v>
      </c>
      <c r="CA34" s="11">
        <v>4.5</v>
      </c>
      <c r="CB34" s="11">
        <v>3.3</v>
      </c>
      <c r="CC34" s="11">
        <v>2.5</v>
      </c>
      <c r="CD34" s="11">
        <v>1.9</v>
      </c>
      <c r="CE34" s="11">
        <v>2.1</v>
      </c>
      <c r="CF34" s="29">
        <f t="shared" si="19"/>
        <v>14.3</v>
      </c>
      <c r="CG34" s="11">
        <v>5.0999999999999996</v>
      </c>
      <c r="CH34" s="11">
        <v>3.6</v>
      </c>
      <c r="CI34" s="11">
        <v>2.5</v>
      </c>
      <c r="CJ34" s="11">
        <v>1.9</v>
      </c>
      <c r="CK34" s="11">
        <v>2.2000000000000002</v>
      </c>
      <c r="CL34" s="29">
        <f t="shared" si="20"/>
        <v>15.3</v>
      </c>
      <c r="CM34" s="30">
        <v>0.14199999999999999</v>
      </c>
      <c r="CN34" s="7"/>
      <c r="CO34" s="27">
        <v>87</v>
      </c>
      <c r="CP34" s="9">
        <f t="shared" si="21"/>
        <v>0.28712871287128711</v>
      </c>
      <c r="CQ34" s="27">
        <v>101</v>
      </c>
      <c r="CR34" s="9">
        <f t="shared" si="22"/>
        <v>0.30149253731343284</v>
      </c>
      <c r="CS34" s="5">
        <v>80</v>
      </c>
      <c r="CT34" s="9">
        <f t="shared" si="23"/>
        <v>0.30303030303030304</v>
      </c>
      <c r="CU34" s="5">
        <v>102</v>
      </c>
      <c r="CV34" s="9">
        <f t="shared" si="24"/>
        <v>0.32797427652733119</v>
      </c>
      <c r="CW34" s="5">
        <v>92</v>
      </c>
      <c r="CX34" s="9">
        <f t="shared" si="25"/>
        <v>0.30263157894736842</v>
      </c>
      <c r="CY34" s="24">
        <f t="shared" si="26"/>
        <v>0.30445148173794451</v>
      </c>
      <c r="DA34" s="1" t="s">
        <v>152</v>
      </c>
      <c r="DB34" s="11">
        <v>6589857</v>
      </c>
      <c r="DC34" s="9">
        <f t="shared" si="27"/>
        <v>0.33971618390952735</v>
      </c>
      <c r="DD34" s="11">
        <v>6707727</v>
      </c>
      <c r="DE34" s="9">
        <f t="shared" si="28"/>
        <v>0.34421454080306552</v>
      </c>
      <c r="DF34" s="11">
        <v>6860812</v>
      </c>
      <c r="DG34" s="9">
        <f t="shared" si="29"/>
        <v>0.35014271985824469</v>
      </c>
      <c r="DH34" s="11">
        <v>6968537</v>
      </c>
      <c r="DI34" s="9">
        <f t="shared" si="30"/>
        <v>0.35421518662926482</v>
      </c>
      <c r="DJ34" s="11">
        <v>7030044</v>
      </c>
      <c r="DK34" s="8">
        <f t="shared" si="31"/>
        <v>0.35603652091392535</v>
      </c>
      <c r="DL34" s="31">
        <f t="shared" si="32"/>
        <v>0.34886503042280553</v>
      </c>
      <c r="DM34" s="5"/>
      <c r="DN34" s="1" t="s">
        <v>152</v>
      </c>
      <c r="DO34" s="11">
        <v>202</v>
      </c>
      <c r="DP34" s="9">
        <f t="shared" si="33"/>
        <v>0.66666666666666663</v>
      </c>
      <c r="DQ34" s="11">
        <v>179</v>
      </c>
      <c r="DR34" s="9">
        <f t="shared" si="34"/>
        <v>0.53432835820895519</v>
      </c>
      <c r="DS34" s="11">
        <v>119</v>
      </c>
      <c r="DT34" s="9">
        <f t="shared" si="35"/>
        <v>0.45075757575757575</v>
      </c>
      <c r="DU34" s="11">
        <v>154</v>
      </c>
      <c r="DV34" s="9">
        <f t="shared" si="36"/>
        <v>0.49517684887459806</v>
      </c>
      <c r="DW34" s="11">
        <v>161</v>
      </c>
      <c r="DX34" s="9">
        <f t="shared" si="37"/>
        <v>0.52960526315789469</v>
      </c>
      <c r="DY34" s="30">
        <f t="shared" si="38"/>
        <v>0.53530694253313804</v>
      </c>
      <c r="DZ34" s="5"/>
    </row>
    <row r="35" spans="1:130" x14ac:dyDescent="0.45">
      <c r="A35" s="1" t="s">
        <v>153</v>
      </c>
      <c r="B35" s="11">
        <v>9544249</v>
      </c>
      <c r="C35" s="11">
        <v>9651380</v>
      </c>
      <c r="D35" s="11">
        <v>9750405</v>
      </c>
      <c r="E35" s="11">
        <v>9845333</v>
      </c>
      <c r="F35" s="11">
        <v>10146788</v>
      </c>
      <c r="H35" s="22">
        <v>6.6</v>
      </c>
      <c r="I35" s="22">
        <v>6.6</v>
      </c>
      <c r="J35" s="22">
        <v>6.7</v>
      </c>
      <c r="K35">
        <f t="shared" si="0"/>
        <v>19.899999999999999</v>
      </c>
      <c r="L35" s="23">
        <f t="shared" si="1"/>
        <v>39.799999999999997</v>
      </c>
      <c r="M35" s="22">
        <v>6.5</v>
      </c>
      <c r="N35" s="22">
        <v>6.6</v>
      </c>
      <c r="O35" s="22">
        <v>6.6</v>
      </c>
      <c r="P35">
        <f t="shared" si="2"/>
        <v>19.7</v>
      </c>
      <c r="Q35" s="2">
        <f t="shared" si="3"/>
        <v>39.4</v>
      </c>
      <c r="R35" s="22">
        <v>6.3</v>
      </c>
      <c r="S35" s="22">
        <v>6.6</v>
      </c>
      <c r="T35" s="22">
        <v>6.6</v>
      </c>
      <c r="U35">
        <f t="shared" si="4"/>
        <v>19.5</v>
      </c>
      <c r="V35" s="2">
        <f t="shared" si="5"/>
        <v>39</v>
      </c>
      <c r="W35" s="22">
        <v>6.2</v>
      </c>
      <c r="X35" s="22">
        <v>6.5</v>
      </c>
      <c r="Y35" s="22">
        <v>6.6</v>
      </c>
      <c r="Z35">
        <f t="shared" si="6"/>
        <v>19.299999999999997</v>
      </c>
      <c r="AA35" s="2">
        <f t="shared" si="7"/>
        <v>38.599999999999994</v>
      </c>
      <c r="AB35" s="22">
        <v>5.9</v>
      </c>
      <c r="AC35" s="22">
        <v>6.4</v>
      </c>
      <c r="AD35" s="22">
        <v>6.5</v>
      </c>
      <c r="AE35">
        <f t="shared" si="8"/>
        <v>18.8</v>
      </c>
      <c r="AF35" s="2">
        <f t="shared" si="9"/>
        <v>37.6</v>
      </c>
      <c r="AG35" s="24">
        <v>0.38879999999999998</v>
      </c>
      <c r="AI35" s="25" t="s">
        <v>153</v>
      </c>
      <c r="AJ35" s="32">
        <v>1299</v>
      </c>
      <c r="AK35" s="32">
        <v>1289</v>
      </c>
      <c r="AL35" s="26">
        <v>1284</v>
      </c>
      <c r="AM35" s="26">
        <v>1379</v>
      </c>
      <c r="AN35" s="11">
        <v>1450</v>
      </c>
      <c r="AO35" s="11"/>
      <c r="AP35" s="27">
        <v>200</v>
      </c>
      <c r="AQ35" s="27">
        <v>173</v>
      </c>
      <c r="AR35" s="5">
        <v>172</v>
      </c>
      <c r="AS35" s="5">
        <v>182</v>
      </c>
      <c r="AT35" s="11">
        <v>200</v>
      </c>
      <c r="AV35" s="27">
        <v>15</v>
      </c>
      <c r="AW35" s="9">
        <f t="shared" si="10"/>
        <v>7.4999999999999997E-2</v>
      </c>
      <c r="AX35" s="27">
        <v>14</v>
      </c>
      <c r="AY35" s="9">
        <f t="shared" si="11"/>
        <v>8.0924855491329481E-2</v>
      </c>
      <c r="AZ35" s="5">
        <v>10</v>
      </c>
      <c r="BA35" s="9">
        <f t="shared" si="12"/>
        <v>5.8139534883720929E-2</v>
      </c>
      <c r="BB35" s="5">
        <v>12</v>
      </c>
      <c r="BC35" s="9">
        <f t="shared" si="13"/>
        <v>6.5934065934065936E-2</v>
      </c>
      <c r="BD35" s="11">
        <v>59</v>
      </c>
      <c r="BE35" s="9">
        <f t="shared" si="14"/>
        <v>0.29499999999999998</v>
      </c>
      <c r="BF35" s="28">
        <f t="shared" si="15"/>
        <v>0.11499969126182327</v>
      </c>
      <c r="BG35" s="11"/>
      <c r="BH35" s="1" t="s">
        <v>153</v>
      </c>
      <c r="BI35" s="11">
        <v>4.3</v>
      </c>
      <c r="BJ35" s="11">
        <v>3.2</v>
      </c>
      <c r="BK35" s="11">
        <v>2.4</v>
      </c>
      <c r="BL35" s="11">
        <v>1.7</v>
      </c>
      <c r="BM35" s="11">
        <v>1.5</v>
      </c>
      <c r="BN35" s="29">
        <f t="shared" si="16"/>
        <v>13.1</v>
      </c>
      <c r="BO35" s="11">
        <v>4.5</v>
      </c>
      <c r="BP35" s="11">
        <v>3.2</v>
      </c>
      <c r="BQ35" s="11">
        <v>2.4</v>
      </c>
      <c r="BR35" s="11">
        <v>1.7</v>
      </c>
      <c r="BS35" s="11">
        <v>1.6</v>
      </c>
      <c r="BT35" s="29">
        <f t="shared" si="17"/>
        <v>13.399999999999999</v>
      </c>
      <c r="BU35" s="11">
        <v>4.7</v>
      </c>
      <c r="BV35" s="11">
        <v>3.3</v>
      </c>
      <c r="BW35" s="11">
        <v>2.4</v>
      </c>
      <c r="BX35" s="11">
        <v>1.8</v>
      </c>
      <c r="BY35" s="11">
        <v>1.6</v>
      </c>
      <c r="BZ35" s="29">
        <f t="shared" si="18"/>
        <v>13.8</v>
      </c>
      <c r="CA35" s="11">
        <v>4.9000000000000004</v>
      </c>
      <c r="CB35" s="11">
        <v>3.5</v>
      </c>
      <c r="CC35" s="11">
        <v>2.5</v>
      </c>
      <c r="CD35" s="11">
        <v>1.8</v>
      </c>
      <c r="CE35" s="11">
        <v>1.6</v>
      </c>
      <c r="CF35" s="29">
        <f t="shared" si="19"/>
        <v>14.3</v>
      </c>
      <c r="CG35" s="11">
        <v>5.4</v>
      </c>
      <c r="CH35" s="11">
        <v>3.9</v>
      </c>
      <c r="CI35" s="11">
        <v>2.7</v>
      </c>
      <c r="CJ35" s="11">
        <v>1.8</v>
      </c>
      <c r="CK35" s="11">
        <v>1.6</v>
      </c>
      <c r="CL35" s="29">
        <f t="shared" si="20"/>
        <v>15.4</v>
      </c>
      <c r="CM35" s="30">
        <v>0.14000000000000001</v>
      </c>
      <c r="CN35" s="7"/>
      <c r="CO35" s="27">
        <v>29</v>
      </c>
      <c r="CP35" s="9">
        <f t="shared" si="21"/>
        <v>0.14499999999999999</v>
      </c>
      <c r="CQ35" s="27">
        <v>14</v>
      </c>
      <c r="CR35" s="9">
        <f t="shared" si="22"/>
        <v>8.0924855491329481E-2</v>
      </c>
      <c r="CS35" s="5">
        <v>28</v>
      </c>
      <c r="CT35" s="9">
        <f t="shared" si="23"/>
        <v>0.16279069767441862</v>
      </c>
      <c r="CU35" s="5">
        <v>26</v>
      </c>
      <c r="CV35" s="9">
        <f t="shared" si="24"/>
        <v>0.14285714285714285</v>
      </c>
      <c r="CW35" s="5">
        <v>17</v>
      </c>
      <c r="CX35" s="9">
        <f t="shared" si="25"/>
        <v>8.5000000000000006E-2</v>
      </c>
      <c r="CY35" s="24">
        <f t="shared" si="26"/>
        <v>0.12331453920457817</v>
      </c>
      <c r="DA35" s="1" t="s">
        <v>153</v>
      </c>
      <c r="DB35" s="11">
        <v>2884382</v>
      </c>
      <c r="DC35" s="9">
        <f t="shared" si="27"/>
        <v>0.30221152025685832</v>
      </c>
      <c r="DD35" s="11">
        <v>2923690</v>
      </c>
      <c r="DE35" s="9">
        <f t="shared" si="28"/>
        <v>0.30292973647291888</v>
      </c>
      <c r="DF35" s="11">
        <v>2965504</v>
      </c>
      <c r="DG35" s="9">
        <f t="shared" si="29"/>
        <v>0.304141622835154</v>
      </c>
      <c r="DH35" s="11">
        <v>3005502</v>
      </c>
      <c r="DI35" s="9">
        <f t="shared" si="30"/>
        <v>0.30527174652193073</v>
      </c>
      <c r="DJ35" s="11">
        <v>3057913</v>
      </c>
      <c r="DK35" s="8">
        <f t="shared" si="31"/>
        <v>0.30136758548616566</v>
      </c>
      <c r="DL35" s="31">
        <f t="shared" si="32"/>
        <v>0.30318444231460551</v>
      </c>
      <c r="DM35" s="5"/>
      <c r="DN35" s="1" t="s">
        <v>153</v>
      </c>
      <c r="DO35" s="11">
        <v>80</v>
      </c>
      <c r="DP35" s="9">
        <f t="shared" si="33"/>
        <v>0.4</v>
      </c>
      <c r="DQ35" s="11">
        <v>72</v>
      </c>
      <c r="DR35" s="9">
        <f t="shared" si="34"/>
        <v>0.41618497109826591</v>
      </c>
      <c r="DS35" s="11">
        <v>75</v>
      </c>
      <c r="DT35" s="9">
        <f t="shared" si="35"/>
        <v>0.43604651162790697</v>
      </c>
      <c r="DU35" s="11">
        <v>65</v>
      </c>
      <c r="DV35" s="9">
        <f t="shared" si="36"/>
        <v>0.35714285714285715</v>
      </c>
      <c r="DW35" s="11">
        <v>85</v>
      </c>
      <c r="DX35" s="9">
        <f t="shared" si="37"/>
        <v>0.42499999999999999</v>
      </c>
      <c r="DY35" s="30">
        <f t="shared" si="38"/>
        <v>0.40687486797380601</v>
      </c>
      <c r="DZ35" s="5"/>
    </row>
    <row r="36" spans="1:130" x14ac:dyDescent="0.45">
      <c r="A36" s="1" t="s">
        <v>154</v>
      </c>
      <c r="B36" s="11">
        <v>676253</v>
      </c>
      <c r="C36" s="11">
        <v>689781</v>
      </c>
      <c r="D36" s="11">
        <v>704925</v>
      </c>
      <c r="E36" s="11">
        <v>721640</v>
      </c>
      <c r="F36" s="11">
        <v>757953</v>
      </c>
      <c r="H36" s="22">
        <v>6.5</v>
      </c>
      <c r="I36" s="22">
        <v>6.1</v>
      </c>
      <c r="J36" s="22">
        <v>5.8</v>
      </c>
      <c r="K36">
        <f t="shared" si="0"/>
        <v>18.399999999999999</v>
      </c>
      <c r="L36" s="23">
        <f t="shared" si="1"/>
        <v>36.799999999999997</v>
      </c>
      <c r="M36" s="22">
        <v>6.6</v>
      </c>
      <c r="N36" s="22">
        <v>6.2</v>
      </c>
      <c r="O36" s="22">
        <v>5.9</v>
      </c>
      <c r="P36">
        <f t="shared" si="2"/>
        <v>18.700000000000003</v>
      </c>
      <c r="Q36" s="2">
        <f t="shared" si="3"/>
        <v>37.400000000000006</v>
      </c>
      <c r="R36" s="22">
        <v>6.6</v>
      </c>
      <c r="S36" s="22">
        <v>6.4</v>
      </c>
      <c r="T36" s="22">
        <v>5.8</v>
      </c>
      <c r="U36">
        <f t="shared" si="4"/>
        <v>18.8</v>
      </c>
      <c r="V36" s="2">
        <f t="shared" si="5"/>
        <v>37.6</v>
      </c>
      <c r="W36" s="22">
        <v>6.8</v>
      </c>
      <c r="X36" s="22">
        <v>6.5</v>
      </c>
      <c r="Y36" s="22">
        <v>5.8</v>
      </c>
      <c r="Z36">
        <f t="shared" si="6"/>
        <v>19.100000000000001</v>
      </c>
      <c r="AA36" s="2">
        <f t="shared" si="7"/>
        <v>38.200000000000003</v>
      </c>
      <c r="AB36" s="22">
        <v>7.2</v>
      </c>
      <c r="AC36" s="22">
        <v>6.6</v>
      </c>
      <c r="AD36" s="22">
        <v>5.9</v>
      </c>
      <c r="AE36">
        <f t="shared" si="8"/>
        <v>19.700000000000003</v>
      </c>
      <c r="AF36" s="2">
        <f t="shared" si="9"/>
        <v>39.400000000000006</v>
      </c>
      <c r="AG36" s="24">
        <v>0.37880000000000003</v>
      </c>
      <c r="AI36" s="25" t="s">
        <v>154</v>
      </c>
      <c r="AJ36" s="11">
        <v>170</v>
      </c>
      <c r="AK36" s="11">
        <v>148</v>
      </c>
      <c r="AL36" s="26">
        <v>135</v>
      </c>
      <c r="AM36" s="26">
        <v>131</v>
      </c>
      <c r="AN36" s="11">
        <v>113</v>
      </c>
      <c r="AO36" s="11"/>
      <c r="AP36" s="27">
        <v>7</v>
      </c>
      <c r="AQ36" s="27">
        <v>1</v>
      </c>
      <c r="AR36" s="5">
        <v>9</v>
      </c>
      <c r="AS36" s="5">
        <v>7</v>
      </c>
      <c r="AT36" s="11">
        <v>7</v>
      </c>
      <c r="AV36" s="27">
        <v>0</v>
      </c>
      <c r="AW36" s="9">
        <f t="shared" si="10"/>
        <v>0</v>
      </c>
      <c r="AX36" s="27">
        <v>0</v>
      </c>
      <c r="AY36" s="9">
        <f t="shared" si="11"/>
        <v>0</v>
      </c>
      <c r="AZ36" s="5">
        <v>2</v>
      </c>
      <c r="BA36" s="9">
        <f t="shared" si="12"/>
        <v>0.22222222222222221</v>
      </c>
      <c r="BB36" s="5">
        <v>1</v>
      </c>
      <c r="BC36" s="9">
        <f t="shared" si="13"/>
        <v>0.14285714285714285</v>
      </c>
      <c r="BD36" s="11">
        <v>6</v>
      </c>
      <c r="BE36" s="9">
        <f t="shared" si="14"/>
        <v>0.8571428571428571</v>
      </c>
      <c r="BF36" s="28">
        <f t="shared" si="15"/>
        <v>0.24444444444444441</v>
      </c>
      <c r="BG36" s="11"/>
      <c r="BH36" s="1" t="s">
        <v>154</v>
      </c>
      <c r="BI36" s="11">
        <v>3.8</v>
      </c>
      <c r="BJ36" s="11">
        <v>3.2</v>
      </c>
      <c r="BK36" s="11">
        <v>2.6</v>
      </c>
      <c r="BL36" s="11">
        <v>2.4</v>
      </c>
      <c r="BM36" s="11">
        <v>2.4</v>
      </c>
      <c r="BN36" s="29">
        <f t="shared" si="16"/>
        <v>14.4</v>
      </c>
      <c r="BO36" s="11">
        <v>3.9</v>
      </c>
      <c r="BP36" s="11">
        <v>3.1</v>
      </c>
      <c r="BQ36" s="11">
        <v>2.6</v>
      </c>
      <c r="BR36" s="11">
        <v>2.2999999999999998</v>
      </c>
      <c r="BS36" s="11">
        <v>2.4</v>
      </c>
      <c r="BT36" s="29">
        <f t="shared" si="17"/>
        <v>14.299999999999999</v>
      </c>
      <c r="BU36" s="11">
        <v>4</v>
      </c>
      <c r="BV36" s="11">
        <v>3.1</v>
      </c>
      <c r="BW36" s="11">
        <v>2.6</v>
      </c>
      <c r="BX36" s="11">
        <v>2.2000000000000002</v>
      </c>
      <c r="BY36" s="11">
        <v>2.4</v>
      </c>
      <c r="BZ36" s="29">
        <f t="shared" si="18"/>
        <v>14.299999999999999</v>
      </c>
      <c r="CA36" s="11">
        <v>4.0999999999999996</v>
      </c>
      <c r="CB36" s="11">
        <v>3.1</v>
      </c>
      <c r="CC36" s="11">
        <v>2.5</v>
      </c>
      <c r="CD36" s="11">
        <v>2.1</v>
      </c>
      <c r="CE36" s="11">
        <v>2.4</v>
      </c>
      <c r="CF36" s="29">
        <f t="shared" si="19"/>
        <v>14.2</v>
      </c>
      <c r="CG36" s="11">
        <v>4.5999999999999996</v>
      </c>
      <c r="CH36" s="11">
        <v>3.1</v>
      </c>
      <c r="CI36" s="11">
        <v>2.6</v>
      </c>
      <c r="CJ36" s="11">
        <v>1.8</v>
      </c>
      <c r="CK36" s="11">
        <v>2.4</v>
      </c>
      <c r="CL36" s="29">
        <f t="shared" si="20"/>
        <v>14.5</v>
      </c>
      <c r="CM36" s="30">
        <v>0.1434</v>
      </c>
      <c r="CN36" s="7"/>
      <c r="CO36" s="27">
        <v>1</v>
      </c>
      <c r="CP36" s="9">
        <f t="shared" si="21"/>
        <v>0.14285714285714285</v>
      </c>
      <c r="CQ36" s="27">
        <v>0</v>
      </c>
      <c r="CR36" s="9">
        <f t="shared" si="22"/>
        <v>0</v>
      </c>
      <c r="CS36" s="5">
        <v>2</v>
      </c>
      <c r="CT36" s="9">
        <f t="shared" si="23"/>
        <v>0.22222222222222221</v>
      </c>
      <c r="CU36" s="5">
        <v>0</v>
      </c>
      <c r="CV36" s="9">
        <f t="shared" si="24"/>
        <v>0</v>
      </c>
      <c r="CW36" s="5">
        <v>0</v>
      </c>
      <c r="CX36" s="9">
        <f t="shared" si="25"/>
        <v>0</v>
      </c>
      <c r="CY36" s="24">
        <f t="shared" si="26"/>
        <v>7.3015873015873006E-2</v>
      </c>
      <c r="DA36" s="1" t="s">
        <v>154</v>
      </c>
      <c r="DB36" s="11">
        <v>67454</v>
      </c>
      <c r="DC36" s="9">
        <f t="shared" si="27"/>
        <v>9.9746692436114892E-2</v>
      </c>
      <c r="DD36" s="11">
        <v>71683</v>
      </c>
      <c r="DE36" s="9">
        <f t="shared" si="28"/>
        <v>0.10392138954247797</v>
      </c>
      <c r="DF36" s="11">
        <v>76155</v>
      </c>
      <c r="DG36" s="9">
        <f t="shared" si="29"/>
        <v>0.10803276944355783</v>
      </c>
      <c r="DH36" s="11">
        <v>81432</v>
      </c>
      <c r="DI36" s="9">
        <f t="shared" si="30"/>
        <v>0.11284296879330415</v>
      </c>
      <c r="DJ36" s="11">
        <v>86432</v>
      </c>
      <c r="DK36" s="8">
        <f t="shared" si="31"/>
        <v>0.11403345590029988</v>
      </c>
      <c r="DL36" s="31">
        <f t="shared" si="32"/>
        <v>0.10771545522315093</v>
      </c>
      <c r="DM36" s="5"/>
      <c r="DN36" s="1" t="s">
        <v>154</v>
      </c>
      <c r="DO36" s="11">
        <v>2</v>
      </c>
      <c r="DP36" s="9">
        <f t="shared" si="33"/>
        <v>0.2857142857142857</v>
      </c>
      <c r="DQ36" s="11">
        <v>0</v>
      </c>
      <c r="DR36" s="9">
        <f t="shared" si="34"/>
        <v>0</v>
      </c>
      <c r="DS36" s="11">
        <v>3</v>
      </c>
      <c r="DT36" s="9">
        <f t="shared" si="35"/>
        <v>0.33333333333333331</v>
      </c>
      <c r="DU36" s="11">
        <v>3</v>
      </c>
      <c r="DV36" s="9">
        <f t="shared" si="36"/>
        <v>0.42857142857142855</v>
      </c>
      <c r="DW36" s="11">
        <v>3</v>
      </c>
      <c r="DX36" s="9">
        <f t="shared" si="37"/>
        <v>0.42857142857142855</v>
      </c>
      <c r="DY36" s="30">
        <f t="shared" si="38"/>
        <v>0.29523809523809524</v>
      </c>
      <c r="DZ36" s="5"/>
    </row>
    <row r="37" spans="1:130" x14ac:dyDescent="0.45">
      <c r="A37" s="1" t="s">
        <v>155</v>
      </c>
      <c r="B37" s="11">
        <v>11533561</v>
      </c>
      <c r="C37" s="11">
        <v>11549590</v>
      </c>
      <c r="D37" s="11">
        <v>11560380</v>
      </c>
      <c r="E37" s="11">
        <v>11575977</v>
      </c>
      <c r="F37" s="11">
        <v>11614373</v>
      </c>
      <c r="H37" s="22">
        <v>6.2</v>
      </c>
      <c r="I37" s="22">
        <v>6.5</v>
      </c>
      <c r="J37" s="22">
        <v>6.7</v>
      </c>
      <c r="K37">
        <f t="shared" si="0"/>
        <v>19.399999999999999</v>
      </c>
      <c r="L37" s="23">
        <f t="shared" si="1"/>
        <v>38.799999999999997</v>
      </c>
      <c r="M37" s="22">
        <v>6.1</v>
      </c>
      <c r="N37" s="22">
        <v>6.5</v>
      </c>
      <c r="O37" s="22">
        <v>6.6</v>
      </c>
      <c r="P37">
        <f t="shared" si="2"/>
        <v>19.2</v>
      </c>
      <c r="Q37" s="2">
        <f t="shared" si="3"/>
        <v>38.4</v>
      </c>
      <c r="R37" s="22">
        <v>6.1</v>
      </c>
      <c r="S37" s="22">
        <v>6.4</v>
      </c>
      <c r="T37" s="22">
        <v>6.6</v>
      </c>
      <c r="U37">
        <f t="shared" si="4"/>
        <v>19.100000000000001</v>
      </c>
      <c r="V37" s="2">
        <f t="shared" si="5"/>
        <v>38.200000000000003</v>
      </c>
      <c r="W37" s="22">
        <v>6</v>
      </c>
      <c r="X37" s="22">
        <v>6.4</v>
      </c>
      <c r="Y37" s="22">
        <v>6.5</v>
      </c>
      <c r="Z37">
        <f t="shared" si="6"/>
        <v>18.899999999999999</v>
      </c>
      <c r="AA37" s="2">
        <f t="shared" si="7"/>
        <v>37.799999999999997</v>
      </c>
      <c r="AB37" s="22">
        <v>6</v>
      </c>
      <c r="AC37" s="22">
        <v>6.1</v>
      </c>
      <c r="AD37" s="22">
        <v>6.4</v>
      </c>
      <c r="AE37">
        <f t="shared" si="8"/>
        <v>18.5</v>
      </c>
      <c r="AF37" s="2">
        <f t="shared" si="9"/>
        <v>37</v>
      </c>
      <c r="AG37" s="24">
        <v>0.38040000000000002</v>
      </c>
      <c r="AI37" s="25" t="s">
        <v>155</v>
      </c>
      <c r="AJ37" s="32">
        <v>1121</v>
      </c>
      <c r="AK37" s="11">
        <v>989</v>
      </c>
      <c r="AL37" s="26">
        <v>1006</v>
      </c>
      <c r="AM37" s="26">
        <v>1110</v>
      </c>
      <c r="AN37" s="11">
        <v>1132</v>
      </c>
      <c r="AO37" s="11"/>
      <c r="AP37" s="27">
        <v>113</v>
      </c>
      <c r="AQ37" s="27">
        <v>85</v>
      </c>
      <c r="AR37" s="5">
        <v>87</v>
      </c>
      <c r="AS37" s="5">
        <v>116</v>
      </c>
      <c r="AT37" s="11">
        <v>134</v>
      </c>
      <c r="AV37" s="27">
        <v>12</v>
      </c>
      <c r="AW37" s="9">
        <f t="shared" si="10"/>
        <v>0.10619469026548672</v>
      </c>
      <c r="AX37" s="27">
        <v>7</v>
      </c>
      <c r="AY37" s="9">
        <f t="shared" si="11"/>
        <v>8.2352941176470587E-2</v>
      </c>
      <c r="AZ37" s="5">
        <v>3</v>
      </c>
      <c r="BA37" s="9">
        <f t="shared" si="12"/>
        <v>3.4482758620689655E-2</v>
      </c>
      <c r="BB37" s="5">
        <v>6</v>
      </c>
      <c r="BC37" s="9">
        <f t="shared" si="13"/>
        <v>5.1724137931034482E-2</v>
      </c>
      <c r="BD37" s="11">
        <v>39</v>
      </c>
      <c r="BE37" s="9">
        <f t="shared" si="14"/>
        <v>0.29104477611940299</v>
      </c>
      <c r="BF37" s="28">
        <f t="shared" si="15"/>
        <v>0.11315986082261689</v>
      </c>
      <c r="BG37" s="11"/>
      <c r="BH37" s="1" t="s">
        <v>155</v>
      </c>
      <c r="BI37" s="11">
        <v>4.2</v>
      </c>
      <c r="BJ37" s="11">
        <v>3.3</v>
      </c>
      <c r="BK37" s="11">
        <v>2.6</v>
      </c>
      <c r="BL37" s="11">
        <v>2.1</v>
      </c>
      <c r="BM37" s="11">
        <v>2</v>
      </c>
      <c r="BN37" s="29">
        <f t="shared" si="16"/>
        <v>14.2</v>
      </c>
      <c r="BO37" s="11">
        <v>4.4000000000000004</v>
      </c>
      <c r="BP37" s="11">
        <v>3.3</v>
      </c>
      <c r="BQ37" s="11">
        <v>2.6</v>
      </c>
      <c r="BR37" s="11">
        <v>2.1</v>
      </c>
      <c r="BS37" s="11">
        <v>2</v>
      </c>
      <c r="BT37" s="29">
        <f t="shared" si="17"/>
        <v>14.4</v>
      </c>
      <c r="BU37" s="11">
        <v>4.5</v>
      </c>
      <c r="BV37" s="11">
        <v>3.4</v>
      </c>
      <c r="BW37" s="11">
        <v>2.6</v>
      </c>
      <c r="BX37" s="11">
        <v>2</v>
      </c>
      <c r="BY37" s="11">
        <v>2.1</v>
      </c>
      <c r="BZ37" s="29">
        <f t="shared" si="18"/>
        <v>14.6</v>
      </c>
      <c r="CA37" s="11">
        <v>4.8</v>
      </c>
      <c r="CB37" s="11">
        <v>3.5</v>
      </c>
      <c r="CC37" s="11">
        <v>2.6</v>
      </c>
      <c r="CD37" s="11">
        <v>2</v>
      </c>
      <c r="CE37" s="11">
        <v>2.1</v>
      </c>
      <c r="CF37" s="29">
        <f t="shared" si="19"/>
        <v>15</v>
      </c>
      <c r="CG37" s="11">
        <v>5.5</v>
      </c>
      <c r="CH37" s="11">
        <v>3.8</v>
      </c>
      <c r="CI37" s="11">
        <v>2.8</v>
      </c>
      <c r="CJ37" s="11">
        <v>2</v>
      </c>
      <c r="CK37" s="11">
        <v>2.2000000000000002</v>
      </c>
      <c r="CL37" s="29">
        <f t="shared" si="20"/>
        <v>16.3</v>
      </c>
      <c r="CM37" s="30">
        <v>0.14899999999999999</v>
      </c>
      <c r="CN37" s="7"/>
      <c r="CO37" s="27">
        <v>21</v>
      </c>
      <c r="CP37" s="9">
        <f t="shared" si="21"/>
        <v>0.18584070796460178</v>
      </c>
      <c r="CQ37" s="27">
        <v>13</v>
      </c>
      <c r="CR37" s="9">
        <f t="shared" si="22"/>
        <v>0.15294117647058825</v>
      </c>
      <c r="CS37" s="5">
        <v>18</v>
      </c>
      <c r="CT37" s="9">
        <f t="shared" si="23"/>
        <v>0.20689655172413793</v>
      </c>
      <c r="CU37" s="5">
        <v>14</v>
      </c>
      <c r="CV37" s="9">
        <f t="shared" si="24"/>
        <v>0.1206896551724138</v>
      </c>
      <c r="CW37" s="5">
        <v>18</v>
      </c>
      <c r="CX37" s="9">
        <f t="shared" si="25"/>
        <v>0.13432835820895522</v>
      </c>
      <c r="CY37" s="24">
        <f t="shared" si="26"/>
        <v>0.16013928990813939</v>
      </c>
      <c r="DA37" s="1" t="s">
        <v>155</v>
      </c>
      <c r="DB37" s="11">
        <v>1955829</v>
      </c>
      <c r="DC37" s="9">
        <f t="shared" si="27"/>
        <v>0.16957720169859075</v>
      </c>
      <c r="DD37" s="11">
        <v>1980159</v>
      </c>
      <c r="DE37" s="9">
        <f t="shared" si="28"/>
        <v>0.17144842371027888</v>
      </c>
      <c r="DF37" s="11">
        <v>2011037</v>
      </c>
      <c r="DG37" s="9">
        <f t="shared" si="29"/>
        <v>0.17395942001906511</v>
      </c>
      <c r="DH37" s="11">
        <v>2037649</v>
      </c>
      <c r="DI37" s="9">
        <f t="shared" si="30"/>
        <v>0.17602393301230643</v>
      </c>
      <c r="DJ37" s="11">
        <v>2067435</v>
      </c>
      <c r="DK37" s="8">
        <f t="shared" si="31"/>
        <v>0.17800659579298855</v>
      </c>
      <c r="DL37" s="31">
        <f t="shared" si="32"/>
        <v>0.17380311484664596</v>
      </c>
      <c r="DM37" s="5"/>
      <c r="DN37" s="1" t="s">
        <v>155</v>
      </c>
      <c r="DO37" s="11">
        <v>28</v>
      </c>
      <c r="DP37" s="9">
        <f t="shared" si="33"/>
        <v>0.24778761061946902</v>
      </c>
      <c r="DQ37" s="11">
        <v>21</v>
      </c>
      <c r="DR37" s="9">
        <f t="shared" si="34"/>
        <v>0.24705882352941178</v>
      </c>
      <c r="DS37" s="11">
        <v>20</v>
      </c>
      <c r="DT37" s="9">
        <f t="shared" si="35"/>
        <v>0.22988505747126436</v>
      </c>
      <c r="DU37" s="11">
        <v>29</v>
      </c>
      <c r="DV37" s="9">
        <f t="shared" si="36"/>
        <v>0.25</v>
      </c>
      <c r="DW37" s="11">
        <v>45</v>
      </c>
      <c r="DX37" s="9">
        <f t="shared" si="37"/>
        <v>0.33582089552238809</v>
      </c>
      <c r="DY37" s="30">
        <f t="shared" si="38"/>
        <v>0.26211047742850668</v>
      </c>
      <c r="DZ37" s="5"/>
    </row>
    <row r="38" spans="1:130" x14ac:dyDescent="0.45">
      <c r="A38" s="1" t="s">
        <v>156</v>
      </c>
      <c r="B38" s="11">
        <v>3749005</v>
      </c>
      <c r="C38" s="11">
        <v>3785742</v>
      </c>
      <c r="D38" s="11">
        <v>3818851</v>
      </c>
      <c r="E38" s="11">
        <v>3849733</v>
      </c>
      <c r="F38" s="11">
        <v>3923561</v>
      </c>
      <c r="H38" s="22">
        <v>7</v>
      </c>
      <c r="I38" s="22">
        <v>6.9</v>
      </c>
      <c r="J38" s="22">
        <v>6.8</v>
      </c>
      <c r="K38">
        <f t="shared" si="0"/>
        <v>20.7</v>
      </c>
      <c r="L38" s="23">
        <f t="shared" si="1"/>
        <v>41.4</v>
      </c>
      <c r="M38" s="22">
        <v>7</v>
      </c>
      <c r="N38" s="22">
        <v>6.9</v>
      </c>
      <c r="O38" s="22">
        <v>6.8</v>
      </c>
      <c r="P38">
        <f t="shared" si="2"/>
        <v>20.7</v>
      </c>
      <c r="Q38" s="2">
        <f t="shared" si="3"/>
        <v>41.4</v>
      </c>
      <c r="R38" s="22">
        <v>6.9</v>
      </c>
      <c r="S38" s="22">
        <v>6.9</v>
      </c>
      <c r="T38" s="22">
        <v>6.8</v>
      </c>
      <c r="U38">
        <f t="shared" si="4"/>
        <v>20.6</v>
      </c>
      <c r="V38" s="2">
        <f t="shared" si="5"/>
        <v>41.2</v>
      </c>
      <c r="W38" s="22">
        <v>6.9</v>
      </c>
      <c r="X38" s="22">
        <v>6.9</v>
      </c>
      <c r="Y38" s="22">
        <v>6.8</v>
      </c>
      <c r="Z38">
        <f t="shared" si="6"/>
        <v>20.6</v>
      </c>
      <c r="AA38" s="2">
        <f t="shared" si="7"/>
        <v>41.2</v>
      </c>
      <c r="AB38" s="22">
        <v>6.7</v>
      </c>
      <c r="AC38" s="22">
        <v>6.9</v>
      </c>
      <c r="AD38" s="22">
        <v>6.9</v>
      </c>
      <c r="AE38">
        <f t="shared" si="8"/>
        <v>20.5</v>
      </c>
      <c r="AF38" s="2">
        <f t="shared" si="9"/>
        <v>41</v>
      </c>
      <c r="AG38" s="24">
        <v>0.41239999999999993</v>
      </c>
      <c r="AI38" s="25" t="s">
        <v>156</v>
      </c>
      <c r="AJ38" s="11">
        <v>709</v>
      </c>
      <c r="AK38" s="11">
        <v>678</v>
      </c>
      <c r="AL38" s="26">
        <v>669</v>
      </c>
      <c r="AM38" s="26">
        <v>643</v>
      </c>
      <c r="AN38" s="11">
        <v>683</v>
      </c>
      <c r="AO38" s="11"/>
      <c r="AP38" s="27">
        <v>65</v>
      </c>
      <c r="AQ38" s="27">
        <v>58</v>
      </c>
      <c r="AR38" s="5">
        <v>50</v>
      </c>
      <c r="AS38" s="5">
        <v>70</v>
      </c>
      <c r="AT38" s="11">
        <v>87</v>
      </c>
      <c r="AV38" s="27">
        <v>1</v>
      </c>
      <c r="AW38" s="9">
        <f t="shared" si="10"/>
        <v>1.5384615384615385E-2</v>
      </c>
      <c r="AX38" s="27">
        <v>4</v>
      </c>
      <c r="AY38" s="9">
        <f t="shared" si="11"/>
        <v>6.8965517241379309E-2</v>
      </c>
      <c r="AZ38" s="5">
        <v>3</v>
      </c>
      <c r="BA38" s="9">
        <f t="shared" si="12"/>
        <v>0.06</v>
      </c>
      <c r="BB38" s="5">
        <v>3</v>
      </c>
      <c r="BC38" s="9">
        <f t="shared" si="13"/>
        <v>4.2857142857142858E-2</v>
      </c>
      <c r="BD38" s="11">
        <v>37</v>
      </c>
      <c r="BE38" s="9">
        <f t="shared" si="14"/>
        <v>0.42528735632183906</v>
      </c>
      <c r="BF38" s="28">
        <f t="shared" si="15"/>
        <v>0.12249892636099532</v>
      </c>
      <c r="BG38" s="11"/>
      <c r="BH38" s="1" t="s">
        <v>156</v>
      </c>
      <c r="BI38" s="11">
        <v>4.2</v>
      </c>
      <c r="BJ38" s="11">
        <v>3.3</v>
      </c>
      <c r="BK38" s="11">
        <v>2.5</v>
      </c>
      <c r="BL38" s="11">
        <v>1.9</v>
      </c>
      <c r="BM38" s="11">
        <v>1.7</v>
      </c>
      <c r="BN38" s="29">
        <f t="shared" si="16"/>
        <v>13.6</v>
      </c>
      <c r="BO38" s="11">
        <v>4.3</v>
      </c>
      <c r="BP38" s="11">
        <v>3.4</v>
      </c>
      <c r="BQ38" s="11">
        <v>2.5</v>
      </c>
      <c r="BR38" s="11">
        <v>1.9</v>
      </c>
      <c r="BS38" s="11">
        <v>1.7</v>
      </c>
      <c r="BT38" s="29">
        <f t="shared" si="17"/>
        <v>13.799999999999999</v>
      </c>
      <c r="BU38" s="11">
        <v>4.5</v>
      </c>
      <c r="BV38" s="11">
        <v>3.4</v>
      </c>
      <c r="BW38" s="11">
        <v>2.5</v>
      </c>
      <c r="BX38" s="11">
        <v>1.9</v>
      </c>
      <c r="BY38" s="11">
        <v>1.7</v>
      </c>
      <c r="BZ38" s="29">
        <f t="shared" si="18"/>
        <v>14</v>
      </c>
      <c r="CA38" s="11">
        <v>4.5999999999999996</v>
      </c>
      <c r="CB38" s="11">
        <v>3.5</v>
      </c>
      <c r="CC38" s="11">
        <v>2.6</v>
      </c>
      <c r="CD38" s="11">
        <v>1.9</v>
      </c>
      <c r="CE38" s="11">
        <v>1.7</v>
      </c>
      <c r="CF38" s="29">
        <f t="shared" si="19"/>
        <v>14.299999999999999</v>
      </c>
      <c r="CG38" s="11">
        <v>5</v>
      </c>
      <c r="CH38" s="11">
        <v>3.7</v>
      </c>
      <c r="CI38" s="11">
        <v>2.6</v>
      </c>
      <c r="CJ38" s="11">
        <v>1.9</v>
      </c>
      <c r="CK38" s="11">
        <v>1.7</v>
      </c>
      <c r="CL38" s="29">
        <f t="shared" si="20"/>
        <v>14.899999999999999</v>
      </c>
      <c r="CM38" s="30">
        <v>0.14119999999999999</v>
      </c>
      <c r="CN38" s="7"/>
      <c r="CO38" s="27">
        <v>8</v>
      </c>
      <c r="CP38" s="9">
        <f t="shared" si="21"/>
        <v>0.12307692307692308</v>
      </c>
      <c r="CQ38" s="27">
        <v>10</v>
      </c>
      <c r="CR38" s="9">
        <f t="shared" si="22"/>
        <v>0.17241379310344829</v>
      </c>
      <c r="CS38" s="5">
        <v>4</v>
      </c>
      <c r="CT38" s="9">
        <f t="shared" si="23"/>
        <v>0.08</v>
      </c>
      <c r="CU38" s="5">
        <v>13</v>
      </c>
      <c r="CV38" s="9">
        <f t="shared" si="24"/>
        <v>0.18571428571428572</v>
      </c>
      <c r="CW38" s="5">
        <v>6</v>
      </c>
      <c r="CX38" s="9">
        <f t="shared" si="25"/>
        <v>6.8965517241379309E-2</v>
      </c>
      <c r="CY38" s="24">
        <f t="shared" si="26"/>
        <v>0.12603410382720728</v>
      </c>
      <c r="DA38" s="1" t="s">
        <v>156</v>
      </c>
      <c r="DB38" s="11">
        <v>982708</v>
      </c>
      <c r="DC38" s="9">
        <f t="shared" si="27"/>
        <v>0.26212501717122277</v>
      </c>
      <c r="DD38" s="11">
        <v>1002133</v>
      </c>
      <c r="DE38" s="9">
        <f t="shared" si="28"/>
        <v>0.26471243946365069</v>
      </c>
      <c r="DF38" s="11">
        <v>1019729</v>
      </c>
      <c r="DG38" s="9">
        <f t="shared" si="29"/>
        <v>0.26702508162795563</v>
      </c>
      <c r="DH38" s="11">
        <v>1035939</v>
      </c>
      <c r="DI38" s="9">
        <f t="shared" si="30"/>
        <v>0.26909372675975191</v>
      </c>
      <c r="DJ38" s="11">
        <v>1052092</v>
      </c>
      <c r="DK38" s="8">
        <f t="shared" si="31"/>
        <v>0.26814722646086042</v>
      </c>
      <c r="DL38" s="31">
        <f t="shared" si="32"/>
        <v>0.26622069829668826</v>
      </c>
      <c r="DM38" s="5"/>
      <c r="DN38" s="1" t="s">
        <v>156</v>
      </c>
      <c r="DO38" s="11">
        <v>25</v>
      </c>
      <c r="DP38" s="9">
        <f t="shared" si="33"/>
        <v>0.38461538461538464</v>
      </c>
      <c r="DQ38" s="11">
        <v>19</v>
      </c>
      <c r="DR38" s="9">
        <f t="shared" si="34"/>
        <v>0.32758620689655171</v>
      </c>
      <c r="DS38" s="11">
        <v>22</v>
      </c>
      <c r="DT38" s="9">
        <f t="shared" si="35"/>
        <v>0.44</v>
      </c>
      <c r="DU38" s="11">
        <v>31</v>
      </c>
      <c r="DV38" s="9">
        <f t="shared" si="36"/>
        <v>0.44285714285714284</v>
      </c>
      <c r="DW38" s="11">
        <v>29</v>
      </c>
      <c r="DX38" s="9">
        <f t="shared" si="37"/>
        <v>0.33333333333333331</v>
      </c>
      <c r="DY38" s="30">
        <f t="shared" si="38"/>
        <v>0.38567841354048249</v>
      </c>
      <c r="DZ38" s="5"/>
    </row>
    <row r="39" spans="1:130" x14ac:dyDescent="0.45">
      <c r="A39" s="1" t="s">
        <v>157</v>
      </c>
      <c r="B39" s="11">
        <v>3836628</v>
      </c>
      <c r="C39" s="11">
        <v>3868721</v>
      </c>
      <c r="D39" s="11">
        <v>3900343</v>
      </c>
      <c r="E39" s="11">
        <v>3939233</v>
      </c>
      <c r="F39" s="11">
        <v>4093465</v>
      </c>
      <c r="H39" s="22">
        <v>6.1</v>
      </c>
      <c r="I39" s="22">
        <v>6.2</v>
      </c>
      <c r="J39" s="22">
        <v>6.3</v>
      </c>
      <c r="K39">
        <f t="shared" si="0"/>
        <v>18.600000000000001</v>
      </c>
      <c r="L39" s="23">
        <f t="shared" si="1"/>
        <v>37.200000000000003</v>
      </c>
      <c r="M39" s="22">
        <v>6</v>
      </c>
      <c r="N39" s="22">
        <v>6.2</v>
      </c>
      <c r="O39" s="22">
        <v>6.2</v>
      </c>
      <c r="P39">
        <f t="shared" si="2"/>
        <v>18.399999999999999</v>
      </c>
      <c r="Q39" s="2">
        <f t="shared" si="3"/>
        <v>36.799999999999997</v>
      </c>
      <c r="R39" s="22">
        <v>5.9</v>
      </c>
      <c r="S39" s="22">
        <v>6.1</v>
      </c>
      <c r="T39" s="22">
        <v>6.2</v>
      </c>
      <c r="U39">
        <f t="shared" si="4"/>
        <v>18.2</v>
      </c>
      <c r="V39" s="2">
        <f t="shared" si="5"/>
        <v>36.4</v>
      </c>
      <c r="W39" s="22">
        <v>5.9</v>
      </c>
      <c r="X39" s="22">
        <v>6.1</v>
      </c>
      <c r="Y39" s="22">
        <v>6.1</v>
      </c>
      <c r="Z39">
        <f t="shared" si="6"/>
        <v>18.100000000000001</v>
      </c>
      <c r="AA39" s="2">
        <f t="shared" si="7"/>
        <v>36.200000000000003</v>
      </c>
      <c r="AB39" s="22">
        <v>5.7</v>
      </c>
      <c r="AC39" s="22">
        <v>5.9</v>
      </c>
      <c r="AD39" s="22">
        <v>5.9</v>
      </c>
      <c r="AE39">
        <f t="shared" si="8"/>
        <v>17.5</v>
      </c>
      <c r="AF39" s="2">
        <f t="shared" si="9"/>
        <v>35</v>
      </c>
      <c r="AG39" s="24">
        <v>0.36320000000000008</v>
      </c>
      <c r="AI39" s="25" t="s">
        <v>157</v>
      </c>
      <c r="AJ39" s="11">
        <v>337</v>
      </c>
      <c r="AK39" s="11">
        <v>313</v>
      </c>
      <c r="AL39" s="26">
        <v>357</v>
      </c>
      <c r="AM39" s="26">
        <v>447</v>
      </c>
      <c r="AN39" s="11">
        <v>495</v>
      </c>
      <c r="AO39" s="11"/>
      <c r="AP39" s="27">
        <v>55</v>
      </c>
      <c r="AQ39" s="27">
        <v>48</v>
      </c>
      <c r="AR39" s="5">
        <v>57</v>
      </c>
      <c r="AS39" s="5">
        <v>69</v>
      </c>
      <c r="AT39" s="11">
        <v>72</v>
      </c>
      <c r="AV39" s="27">
        <v>0</v>
      </c>
      <c r="AW39" s="9">
        <f t="shared" si="10"/>
        <v>0</v>
      </c>
      <c r="AX39" s="27">
        <v>4</v>
      </c>
      <c r="AY39" s="9">
        <f t="shared" si="11"/>
        <v>8.3333333333333329E-2</v>
      </c>
      <c r="AZ39" s="5">
        <v>2</v>
      </c>
      <c r="BA39" s="9">
        <f t="shared" si="12"/>
        <v>3.5087719298245612E-2</v>
      </c>
      <c r="BB39" s="5">
        <v>3</v>
      </c>
      <c r="BC39" s="9">
        <f t="shared" si="13"/>
        <v>4.3478260869565216E-2</v>
      </c>
      <c r="BD39" s="11">
        <v>19</v>
      </c>
      <c r="BE39" s="9">
        <f t="shared" si="14"/>
        <v>0.2638888888888889</v>
      </c>
      <c r="BF39" s="28">
        <f t="shared" si="15"/>
        <v>8.5157640478006613E-2</v>
      </c>
      <c r="BG39" s="11"/>
      <c r="BH39" s="1" t="s">
        <v>157</v>
      </c>
      <c r="BI39" s="11">
        <v>4.5</v>
      </c>
      <c r="BJ39" s="11">
        <v>3.2</v>
      </c>
      <c r="BK39" s="11">
        <v>2.4</v>
      </c>
      <c r="BL39" s="11">
        <v>2</v>
      </c>
      <c r="BM39" s="11">
        <v>2</v>
      </c>
      <c r="BN39" s="29">
        <f t="shared" si="16"/>
        <v>14.1</v>
      </c>
      <c r="BO39" s="11">
        <v>4.7</v>
      </c>
      <c r="BP39" s="11">
        <v>3.4</v>
      </c>
      <c r="BQ39" s="11">
        <v>2.4</v>
      </c>
      <c r="BR39" s="11">
        <v>1.9</v>
      </c>
      <c r="BS39" s="11">
        <v>2</v>
      </c>
      <c r="BT39" s="29">
        <f t="shared" si="17"/>
        <v>14.4</v>
      </c>
      <c r="BU39" s="11">
        <v>4.9000000000000004</v>
      </c>
      <c r="BV39" s="11">
        <v>3.6</v>
      </c>
      <c r="BW39" s="11">
        <v>2.5</v>
      </c>
      <c r="BX39" s="11">
        <v>1.9</v>
      </c>
      <c r="BY39" s="11">
        <v>2.1</v>
      </c>
      <c r="BZ39" s="29">
        <f t="shared" si="18"/>
        <v>15</v>
      </c>
      <c r="CA39" s="11">
        <v>5.2</v>
      </c>
      <c r="CB39" s="11">
        <v>3.7</v>
      </c>
      <c r="CC39" s="11">
        <v>2.5</v>
      </c>
      <c r="CD39" s="11">
        <v>1.8</v>
      </c>
      <c r="CE39" s="11">
        <v>2.1</v>
      </c>
      <c r="CF39" s="29">
        <f t="shared" si="19"/>
        <v>15.3</v>
      </c>
      <c r="CG39" s="11">
        <v>6.2</v>
      </c>
      <c r="CH39" s="11">
        <v>4</v>
      </c>
      <c r="CI39" s="11">
        <v>2.8</v>
      </c>
      <c r="CJ39" s="11">
        <v>1.7</v>
      </c>
      <c r="CK39" s="11">
        <v>2.2000000000000002</v>
      </c>
      <c r="CL39" s="29">
        <f t="shared" si="20"/>
        <v>16.899999999999999</v>
      </c>
      <c r="CM39" s="30">
        <v>0.15139999999999998</v>
      </c>
      <c r="CN39" s="7"/>
      <c r="CO39" s="27">
        <v>9</v>
      </c>
      <c r="CP39" s="9">
        <f t="shared" si="21"/>
        <v>0.16363636363636364</v>
      </c>
      <c r="CQ39" s="27">
        <v>11</v>
      </c>
      <c r="CR39" s="9">
        <f t="shared" si="22"/>
        <v>0.22916666666666666</v>
      </c>
      <c r="CS39" s="5">
        <v>14</v>
      </c>
      <c r="CT39" s="9">
        <f t="shared" si="23"/>
        <v>0.24561403508771928</v>
      </c>
      <c r="CU39" s="5">
        <v>12</v>
      </c>
      <c r="CV39" s="9">
        <f t="shared" si="24"/>
        <v>0.17391304347826086</v>
      </c>
      <c r="CW39" s="5">
        <v>19</v>
      </c>
      <c r="CX39" s="9">
        <f t="shared" si="25"/>
        <v>0.2638888888888889</v>
      </c>
      <c r="CY39" s="24">
        <f t="shared" si="26"/>
        <v>0.21524379955157985</v>
      </c>
      <c r="DA39" s="1" t="s">
        <v>157</v>
      </c>
      <c r="DB39" s="11">
        <v>563921</v>
      </c>
      <c r="DC39" s="9">
        <f t="shared" si="27"/>
        <v>0.14698349696660715</v>
      </c>
      <c r="DD39" s="11">
        <v>571572</v>
      </c>
      <c r="DE39" s="9">
        <f t="shared" si="28"/>
        <v>0.14774185060127107</v>
      </c>
      <c r="DF39" s="11">
        <v>582675</v>
      </c>
      <c r="DG39" s="9">
        <f t="shared" si="29"/>
        <v>0.14939070743265401</v>
      </c>
      <c r="DH39" s="11">
        <v>586292</v>
      </c>
      <c r="DI39" s="9">
        <f t="shared" si="30"/>
        <v>0.14883404967413708</v>
      </c>
      <c r="DJ39" s="11">
        <v>594442</v>
      </c>
      <c r="DK39" s="8">
        <f t="shared" si="31"/>
        <v>0.14521731589252626</v>
      </c>
      <c r="DL39" s="31">
        <f t="shared" si="32"/>
        <v>0.1476334841134391</v>
      </c>
      <c r="DM39" s="5"/>
      <c r="DN39" s="1" t="s">
        <v>157</v>
      </c>
      <c r="DO39" s="11">
        <v>7</v>
      </c>
      <c r="DP39" s="9">
        <f t="shared" si="33"/>
        <v>0.12727272727272726</v>
      </c>
      <c r="DQ39" s="11">
        <v>0</v>
      </c>
      <c r="DR39" s="9">
        <f t="shared" si="34"/>
        <v>0</v>
      </c>
      <c r="DS39" s="11">
        <v>8</v>
      </c>
      <c r="DT39" s="9">
        <f t="shared" si="35"/>
        <v>0.14035087719298245</v>
      </c>
      <c r="DU39" s="11">
        <v>6</v>
      </c>
      <c r="DV39" s="9">
        <f t="shared" si="36"/>
        <v>8.6956521739130432E-2</v>
      </c>
      <c r="DW39" s="11">
        <v>12</v>
      </c>
      <c r="DX39" s="9">
        <f t="shared" si="37"/>
        <v>0.16666666666666666</v>
      </c>
      <c r="DY39" s="30">
        <f t="shared" si="38"/>
        <v>0.10424935857430136</v>
      </c>
      <c r="DZ39" s="5"/>
    </row>
    <row r="40" spans="1:130" x14ac:dyDescent="0.45">
      <c r="A40" s="1" t="s">
        <v>158</v>
      </c>
      <c r="B40" s="11">
        <v>12699589</v>
      </c>
      <c r="C40" s="11">
        <v>12731381</v>
      </c>
      <c r="D40" s="11">
        <v>12758729</v>
      </c>
      <c r="E40" s="11">
        <v>12779559</v>
      </c>
      <c r="F40" s="11">
        <v>12784227</v>
      </c>
      <c r="H40" s="22">
        <v>5.7</v>
      </c>
      <c r="I40" s="22">
        <v>6</v>
      </c>
      <c r="J40" s="22">
        <v>6.2</v>
      </c>
      <c r="K40">
        <f t="shared" si="0"/>
        <v>17.899999999999999</v>
      </c>
      <c r="L40" s="23">
        <f t="shared" si="1"/>
        <v>35.799999999999997</v>
      </c>
      <c r="M40" s="22">
        <v>5.7</v>
      </c>
      <c r="N40" s="22">
        <v>5.9</v>
      </c>
      <c r="O40" s="22">
        <v>6.1</v>
      </c>
      <c r="P40">
        <f t="shared" si="2"/>
        <v>17.700000000000003</v>
      </c>
      <c r="Q40" s="2">
        <f t="shared" si="3"/>
        <v>35.400000000000006</v>
      </c>
      <c r="R40" s="22">
        <v>5.6</v>
      </c>
      <c r="S40" s="22">
        <v>5.9</v>
      </c>
      <c r="T40" s="22">
        <v>6.1</v>
      </c>
      <c r="U40">
        <f t="shared" si="4"/>
        <v>17.600000000000001</v>
      </c>
      <c r="V40" s="2">
        <f t="shared" si="5"/>
        <v>35.200000000000003</v>
      </c>
      <c r="W40" s="22">
        <v>5.6</v>
      </c>
      <c r="X40" s="22">
        <v>5.9</v>
      </c>
      <c r="Y40" s="22">
        <v>6</v>
      </c>
      <c r="Z40">
        <f t="shared" si="6"/>
        <v>17.5</v>
      </c>
      <c r="AA40" s="2">
        <f t="shared" si="7"/>
        <v>35</v>
      </c>
      <c r="AB40" s="22">
        <v>5.6</v>
      </c>
      <c r="AC40" s="22">
        <v>5.7</v>
      </c>
      <c r="AD40" s="22">
        <v>5.9</v>
      </c>
      <c r="AE40">
        <f t="shared" si="8"/>
        <v>17.200000000000003</v>
      </c>
      <c r="AF40" s="2">
        <f t="shared" si="9"/>
        <v>34.400000000000006</v>
      </c>
      <c r="AG40" s="24">
        <v>0.35160000000000002</v>
      </c>
      <c r="AI40" s="25" t="s">
        <v>158</v>
      </c>
      <c r="AJ40" s="32">
        <v>1310</v>
      </c>
      <c r="AK40" s="32">
        <v>1208</v>
      </c>
      <c r="AL40" s="26">
        <v>1195</v>
      </c>
      <c r="AM40" s="26">
        <v>1200</v>
      </c>
      <c r="AN40" s="11">
        <v>1188</v>
      </c>
      <c r="AO40" s="11"/>
      <c r="AP40" s="27">
        <v>163</v>
      </c>
      <c r="AQ40" s="27">
        <v>147</v>
      </c>
      <c r="AR40" s="5">
        <v>161</v>
      </c>
      <c r="AS40" s="5">
        <v>151</v>
      </c>
      <c r="AT40" s="11">
        <v>169</v>
      </c>
      <c r="AV40" s="27">
        <v>12</v>
      </c>
      <c r="AW40" s="9">
        <f t="shared" si="10"/>
        <v>7.3619631901840496E-2</v>
      </c>
      <c r="AX40" s="27">
        <v>9</v>
      </c>
      <c r="AY40" s="9">
        <f t="shared" si="11"/>
        <v>6.1224489795918366E-2</v>
      </c>
      <c r="AZ40" s="5">
        <v>10</v>
      </c>
      <c r="BA40" s="9">
        <f t="shared" si="12"/>
        <v>6.2111801242236024E-2</v>
      </c>
      <c r="BB40" s="5">
        <v>12</v>
      </c>
      <c r="BC40" s="9">
        <f t="shared" si="13"/>
        <v>7.9470198675496692E-2</v>
      </c>
      <c r="BD40" s="11">
        <v>39</v>
      </c>
      <c r="BE40" s="9">
        <f t="shared" si="14"/>
        <v>0.23076923076923078</v>
      </c>
      <c r="BF40" s="28">
        <f t="shared" si="15"/>
        <v>0.10143907047694448</v>
      </c>
      <c r="BG40" s="11"/>
      <c r="BH40" s="1" t="s">
        <v>158</v>
      </c>
      <c r="BI40" s="11">
        <v>4.4000000000000004</v>
      </c>
      <c r="BJ40" s="11">
        <v>3.4</v>
      </c>
      <c r="BK40" s="11">
        <v>2.9</v>
      </c>
      <c r="BL40" s="11">
        <v>2.4</v>
      </c>
      <c r="BM40" s="11">
        <v>2.4</v>
      </c>
      <c r="BN40" s="29">
        <f t="shared" si="16"/>
        <v>15.500000000000002</v>
      </c>
      <c r="BO40" s="11">
        <v>4.5999999999999996</v>
      </c>
      <c r="BP40" s="11">
        <v>3.4</v>
      </c>
      <c r="BQ40" s="11">
        <v>2.8</v>
      </c>
      <c r="BR40" s="11">
        <v>2.4</v>
      </c>
      <c r="BS40" s="11">
        <v>2.5</v>
      </c>
      <c r="BT40" s="29">
        <f t="shared" si="17"/>
        <v>15.700000000000001</v>
      </c>
      <c r="BU40" s="11">
        <v>4.8</v>
      </c>
      <c r="BV40" s="11">
        <v>3.5</v>
      </c>
      <c r="BW40" s="11">
        <v>2.8</v>
      </c>
      <c r="BX40" s="11">
        <v>2.4</v>
      </c>
      <c r="BY40" s="11">
        <v>2.5</v>
      </c>
      <c r="BZ40" s="29">
        <f t="shared" si="18"/>
        <v>16</v>
      </c>
      <c r="CA40" s="11">
        <v>5</v>
      </c>
      <c r="CB40" s="11">
        <v>3.7</v>
      </c>
      <c r="CC40" s="11">
        <v>2.8</v>
      </c>
      <c r="CD40" s="11">
        <v>2.2999999999999998</v>
      </c>
      <c r="CE40" s="11">
        <v>2.5</v>
      </c>
      <c r="CF40" s="29">
        <f t="shared" si="19"/>
        <v>16.3</v>
      </c>
      <c r="CG40" s="11">
        <v>5.7</v>
      </c>
      <c r="CH40" s="11">
        <v>4</v>
      </c>
      <c r="CI40" s="11">
        <v>2.9</v>
      </c>
      <c r="CJ40" s="11">
        <v>2.2000000000000002</v>
      </c>
      <c r="CK40" s="11">
        <v>2.6</v>
      </c>
      <c r="CL40" s="29">
        <f t="shared" si="20"/>
        <v>17.400000000000002</v>
      </c>
      <c r="CM40" s="30">
        <v>0.1618</v>
      </c>
      <c r="CN40" s="7"/>
      <c r="CO40" s="27">
        <v>46</v>
      </c>
      <c r="CP40" s="9">
        <f t="shared" si="21"/>
        <v>0.2822085889570552</v>
      </c>
      <c r="CQ40" s="27">
        <v>49</v>
      </c>
      <c r="CR40" s="9">
        <f t="shared" si="22"/>
        <v>0.33333333333333331</v>
      </c>
      <c r="CS40" s="5">
        <v>42</v>
      </c>
      <c r="CT40" s="9">
        <f t="shared" si="23"/>
        <v>0.2608695652173913</v>
      </c>
      <c r="CU40" s="5">
        <v>38</v>
      </c>
      <c r="CV40" s="9">
        <f t="shared" si="24"/>
        <v>0.25165562913907286</v>
      </c>
      <c r="CW40" s="5">
        <v>35</v>
      </c>
      <c r="CX40" s="9">
        <f t="shared" si="25"/>
        <v>0.20710059171597633</v>
      </c>
      <c r="CY40" s="24">
        <f t="shared" si="26"/>
        <v>0.26703354167256577</v>
      </c>
      <c r="DA40" s="1" t="s">
        <v>158</v>
      </c>
      <c r="DB40" s="11">
        <v>2223771</v>
      </c>
      <c r="DC40" s="9">
        <f t="shared" si="27"/>
        <v>0.17510574554814334</v>
      </c>
      <c r="DD40" s="11">
        <v>2263948</v>
      </c>
      <c r="DE40" s="9">
        <f t="shared" si="28"/>
        <v>0.17782422818074489</v>
      </c>
      <c r="DF40" s="11">
        <v>2309049</v>
      </c>
      <c r="DG40" s="9">
        <f t="shared" si="29"/>
        <v>0.1809779798599061</v>
      </c>
      <c r="DH40" s="11">
        <v>2349417</v>
      </c>
      <c r="DI40" s="9">
        <f t="shared" si="30"/>
        <v>0.18384178984579985</v>
      </c>
      <c r="DJ40" s="11">
        <v>2381234</v>
      </c>
      <c r="DK40" s="8">
        <f t="shared" si="31"/>
        <v>0.18626343227478673</v>
      </c>
      <c r="DL40" s="31">
        <f t="shared" si="32"/>
        <v>0.18080263514187617</v>
      </c>
      <c r="DM40" s="5"/>
      <c r="DN40" s="1" t="s">
        <v>158</v>
      </c>
      <c r="DO40" s="11">
        <v>163</v>
      </c>
      <c r="DP40" s="9">
        <f t="shared" si="33"/>
        <v>1</v>
      </c>
      <c r="DQ40" s="11">
        <v>147</v>
      </c>
      <c r="DR40" s="9">
        <f t="shared" si="34"/>
        <v>1</v>
      </c>
      <c r="DS40" s="11">
        <v>161</v>
      </c>
      <c r="DT40" s="9">
        <f t="shared" si="35"/>
        <v>1</v>
      </c>
      <c r="DU40" s="11">
        <v>151</v>
      </c>
      <c r="DV40" s="9">
        <f t="shared" si="36"/>
        <v>1</v>
      </c>
      <c r="DW40" s="11">
        <v>169</v>
      </c>
      <c r="DX40" s="9">
        <f t="shared" si="37"/>
        <v>1</v>
      </c>
      <c r="DY40" s="30">
        <f t="shared" si="38"/>
        <v>1</v>
      </c>
      <c r="DZ40" s="5"/>
    </row>
    <row r="41" spans="1:130" x14ac:dyDescent="0.45">
      <c r="A41" s="1" t="s">
        <v>159</v>
      </c>
      <c r="B41" s="11">
        <v>1052471</v>
      </c>
      <c r="C41" s="11">
        <v>1051695</v>
      </c>
      <c r="D41" s="11">
        <v>1053252</v>
      </c>
      <c r="E41" s="11">
        <v>1053661</v>
      </c>
      <c r="F41" s="11">
        <v>1056426</v>
      </c>
      <c r="H41" s="22">
        <v>5.4</v>
      </c>
      <c r="I41" s="22">
        <v>5.7</v>
      </c>
      <c r="J41" s="22">
        <v>6.2</v>
      </c>
      <c r="K41">
        <f t="shared" si="0"/>
        <v>17.3</v>
      </c>
      <c r="L41" s="23">
        <f t="shared" si="1"/>
        <v>34.6</v>
      </c>
      <c r="M41" s="22">
        <v>5.3</v>
      </c>
      <c r="N41" s="22">
        <v>5.6</v>
      </c>
      <c r="O41" s="22">
        <v>6.1</v>
      </c>
      <c r="P41">
        <f t="shared" si="2"/>
        <v>17</v>
      </c>
      <c r="Q41" s="2">
        <f t="shared" si="3"/>
        <v>34</v>
      </c>
      <c r="R41" s="22">
        <v>5.3</v>
      </c>
      <c r="S41" s="22">
        <v>5.6</v>
      </c>
      <c r="T41" s="22">
        <v>6</v>
      </c>
      <c r="U41">
        <f t="shared" si="4"/>
        <v>16.899999999999999</v>
      </c>
      <c r="V41" s="2">
        <f t="shared" si="5"/>
        <v>33.799999999999997</v>
      </c>
      <c r="W41" s="22">
        <v>5.2</v>
      </c>
      <c r="X41" s="22">
        <v>5.5</v>
      </c>
      <c r="Y41" s="22">
        <v>5.9</v>
      </c>
      <c r="Z41">
        <f t="shared" si="6"/>
        <v>16.600000000000001</v>
      </c>
      <c r="AA41" s="2">
        <f t="shared" si="7"/>
        <v>33.200000000000003</v>
      </c>
      <c r="AB41" s="22">
        <v>5.0999999999999996</v>
      </c>
      <c r="AC41" s="22">
        <v>4.9000000000000004</v>
      </c>
      <c r="AD41" s="22">
        <v>6.1</v>
      </c>
      <c r="AE41">
        <f t="shared" si="8"/>
        <v>16.100000000000001</v>
      </c>
      <c r="AF41" s="2">
        <f t="shared" si="9"/>
        <v>32.200000000000003</v>
      </c>
      <c r="AG41" s="24">
        <v>0.33560000000000001</v>
      </c>
      <c r="AI41" s="25" t="s">
        <v>159</v>
      </c>
      <c r="AJ41" s="11">
        <v>64</v>
      </c>
      <c r="AK41" s="11">
        <v>65</v>
      </c>
      <c r="AL41" s="26">
        <v>52</v>
      </c>
      <c r="AM41" s="26">
        <v>45</v>
      </c>
      <c r="AN41" s="11">
        <v>51</v>
      </c>
      <c r="AO41" s="11"/>
      <c r="AP41" s="27">
        <v>5</v>
      </c>
      <c r="AQ41" s="27">
        <v>14</v>
      </c>
      <c r="AR41" s="5">
        <v>14</v>
      </c>
      <c r="AS41" s="5">
        <v>8</v>
      </c>
      <c r="AT41" s="11">
        <v>14</v>
      </c>
      <c r="AV41" s="27">
        <v>1</v>
      </c>
      <c r="AW41" s="9">
        <f t="shared" si="10"/>
        <v>0.2</v>
      </c>
      <c r="AX41" s="27">
        <v>1</v>
      </c>
      <c r="AY41" s="9">
        <f t="shared" si="11"/>
        <v>7.1428571428571425E-2</v>
      </c>
      <c r="AZ41" s="5">
        <v>0</v>
      </c>
      <c r="BA41" s="9">
        <f t="shared" si="12"/>
        <v>0</v>
      </c>
      <c r="BB41" s="5">
        <v>1</v>
      </c>
      <c r="BC41" s="9">
        <f t="shared" si="13"/>
        <v>0.125</v>
      </c>
      <c r="BD41" s="11">
        <v>0</v>
      </c>
      <c r="BE41" s="9">
        <f t="shared" si="14"/>
        <v>0</v>
      </c>
      <c r="BF41" s="28">
        <f t="shared" si="15"/>
        <v>7.9285714285714293E-2</v>
      </c>
      <c r="BG41" s="11"/>
      <c r="BH41" s="1" t="s">
        <v>159</v>
      </c>
      <c r="BI41" s="11">
        <v>4.0999999999999996</v>
      </c>
      <c r="BJ41" s="11">
        <v>3.1</v>
      </c>
      <c r="BK41" s="11">
        <v>2.6</v>
      </c>
      <c r="BL41" s="11">
        <v>2.2999999999999998</v>
      </c>
      <c r="BM41" s="11">
        <v>2.5</v>
      </c>
      <c r="BN41" s="29">
        <f t="shared" si="16"/>
        <v>14.599999999999998</v>
      </c>
      <c r="BO41" s="11">
        <v>4.3</v>
      </c>
      <c r="BP41" s="11">
        <v>3.2</v>
      </c>
      <c r="BQ41" s="11">
        <v>2.5</v>
      </c>
      <c r="BR41" s="11">
        <v>2.2000000000000002</v>
      </c>
      <c r="BS41" s="11">
        <v>2.6</v>
      </c>
      <c r="BT41" s="29">
        <f t="shared" si="17"/>
        <v>14.799999999999999</v>
      </c>
      <c r="BU41" s="11">
        <v>4.5</v>
      </c>
      <c r="BV41" s="11">
        <v>3.3</v>
      </c>
      <c r="BW41" s="11">
        <v>2.5</v>
      </c>
      <c r="BX41" s="11">
        <v>2.2000000000000002</v>
      </c>
      <c r="BY41" s="11">
        <v>2.7</v>
      </c>
      <c r="BZ41" s="29">
        <f t="shared" si="18"/>
        <v>15.2</v>
      </c>
      <c r="CA41" s="11">
        <v>4.7</v>
      </c>
      <c r="CB41" s="11">
        <v>3.4</v>
      </c>
      <c r="CC41" s="11">
        <v>2.4</v>
      </c>
      <c r="CD41" s="11">
        <v>2.2000000000000002</v>
      </c>
      <c r="CE41" s="11">
        <v>2.7</v>
      </c>
      <c r="CF41" s="29">
        <f t="shared" si="19"/>
        <v>15.399999999999999</v>
      </c>
      <c r="CG41" s="11">
        <v>5.3</v>
      </c>
      <c r="CH41" s="11">
        <v>3.9</v>
      </c>
      <c r="CI41" s="11">
        <v>2.5</v>
      </c>
      <c r="CJ41" s="11">
        <v>2.1</v>
      </c>
      <c r="CK41" s="11">
        <v>2.6</v>
      </c>
      <c r="CL41" s="29">
        <f t="shared" si="20"/>
        <v>16.399999999999999</v>
      </c>
      <c r="CM41" s="30">
        <v>0.15279999999999996</v>
      </c>
      <c r="CN41" s="7"/>
      <c r="CO41" s="27">
        <v>1</v>
      </c>
      <c r="CP41" s="9">
        <f t="shared" si="21"/>
        <v>0.2</v>
      </c>
      <c r="CQ41" s="27">
        <v>4</v>
      </c>
      <c r="CR41" s="9">
        <f t="shared" si="22"/>
        <v>0.2857142857142857</v>
      </c>
      <c r="CS41" s="5">
        <v>6</v>
      </c>
      <c r="CT41" s="9">
        <f t="shared" si="23"/>
        <v>0.42857142857142855</v>
      </c>
      <c r="CU41" s="5">
        <v>1</v>
      </c>
      <c r="CV41" s="9">
        <f t="shared" si="24"/>
        <v>0.125</v>
      </c>
      <c r="CW41" s="5">
        <v>8</v>
      </c>
      <c r="CX41" s="9">
        <f t="shared" si="25"/>
        <v>0.5714285714285714</v>
      </c>
      <c r="CY41" s="24">
        <f t="shared" si="26"/>
        <v>0.32214285714285712</v>
      </c>
      <c r="DA41" s="1" t="s">
        <v>159</v>
      </c>
      <c r="DB41" s="11">
        <v>192785</v>
      </c>
      <c r="DC41" s="9">
        <f t="shared" si="27"/>
        <v>0.18317369314688955</v>
      </c>
      <c r="DD41" s="11">
        <v>196101</v>
      </c>
      <c r="DE41" s="9">
        <f t="shared" si="28"/>
        <v>0.18646185443498353</v>
      </c>
      <c r="DF41" s="11">
        <v>196647</v>
      </c>
      <c r="DG41" s="9">
        <f t="shared" si="29"/>
        <v>0.18670460630504382</v>
      </c>
      <c r="DH41" s="11">
        <v>198802</v>
      </c>
      <c r="DI41" s="9">
        <f t="shared" si="30"/>
        <v>0.18867738295334077</v>
      </c>
      <c r="DJ41" s="11">
        <v>200465</v>
      </c>
      <c r="DK41" s="8">
        <f t="shared" si="31"/>
        <v>0.18975773030955315</v>
      </c>
      <c r="DL41" s="31">
        <f t="shared" si="32"/>
        <v>0.18695505342996216</v>
      </c>
      <c r="DM41" s="5"/>
      <c r="DN41" s="1" t="s">
        <v>159</v>
      </c>
      <c r="DO41" s="11">
        <v>2</v>
      </c>
      <c r="DP41" s="9">
        <f t="shared" si="33"/>
        <v>0.4</v>
      </c>
      <c r="DQ41" s="11">
        <v>4</v>
      </c>
      <c r="DR41" s="9">
        <f t="shared" si="34"/>
        <v>0.2857142857142857</v>
      </c>
      <c r="DS41" s="11">
        <v>4</v>
      </c>
      <c r="DT41" s="9">
        <f t="shared" si="35"/>
        <v>0.2857142857142857</v>
      </c>
      <c r="DU41" s="11">
        <v>1</v>
      </c>
      <c r="DV41" s="9">
        <f t="shared" si="36"/>
        <v>0.125</v>
      </c>
      <c r="DW41" s="11">
        <v>3</v>
      </c>
      <c r="DX41" s="9">
        <f t="shared" si="37"/>
        <v>0.21428571428571427</v>
      </c>
      <c r="DY41" s="30">
        <f t="shared" si="38"/>
        <v>0.26214285714285712</v>
      </c>
      <c r="DZ41" s="5"/>
    </row>
    <row r="42" spans="1:130" x14ac:dyDescent="0.45">
      <c r="A42" s="1" t="s">
        <v>160</v>
      </c>
      <c r="B42" s="11">
        <v>4630351</v>
      </c>
      <c r="C42" s="11">
        <v>4679602</v>
      </c>
      <c r="D42" s="11">
        <v>4727273</v>
      </c>
      <c r="E42" s="11">
        <v>4777576</v>
      </c>
      <c r="F42" s="11">
        <v>4961119</v>
      </c>
      <c r="H42" s="22">
        <v>6.5</v>
      </c>
      <c r="I42" s="22">
        <v>6.4</v>
      </c>
      <c r="J42" s="22">
        <v>6.4</v>
      </c>
      <c r="K42">
        <f t="shared" si="0"/>
        <v>19.3</v>
      </c>
      <c r="L42" s="23">
        <f t="shared" si="1"/>
        <v>38.6</v>
      </c>
      <c r="M42" s="22">
        <v>6.4</v>
      </c>
      <c r="N42" s="22">
        <v>6.5</v>
      </c>
      <c r="O42" s="22">
        <v>6.4</v>
      </c>
      <c r="P42">
        <f t="shared" si="2"/>
        <v>19.3</v>
      </c>
      <c r="Q42" s="2">
        <f t="shared" si="3"/>
        <v>38.6</v>
      </c>
      <c r="R42" s="22">
        <v>6.3</v>
      </c>
      <c r="S42" s="22">
        <v>6.4</v>
      </c>
      <c r="T42" s="22">
        <v>6.4</v>
      </c>
      <c r="U42">
        <f t="shared" si="4"/>
        <v>19.100000000000001</v>
      </c>
      <c r="V42" s="2">
        <f t="shared" si="5"/>
        <v>38.200000000000003</v>
      </c>
      <c r="W42" s="22">
        <v>6.1</v>
      </c>
      <c r="X42" s="22">
        <v>6.4</v>
      </c>
      <c r="Y42" s="22">
        <v>6.3</v>
      </c>
      <c r="Z42">
        <f t="shared" si="6"/>
        <v>18.8</v>
      </c>
      <c r="AA42" s="2">
        <f t="shared" si="7"/>
        <v>37.6</v>
      </c>
      <c r="AB42" s="22">
        <v>5.8</v>
      </c>
      <c r="AC42" s="22">
        <v>6.2</v>
      </c>
      <c r="AD42" s="22">
        <v>6.3</v>
      </c>
      <c r="AE42">
        <f t="shared" si="8"/>
        <v>18.3</v>
      </c>
      <c r="AF42" s="2">
        <f t="shared" si="9"/>
        <v>36.6</v>
      </c>
      <c r="AG42" s="24">
        <v>0.37920000000000004</v>
      </c>
      <c r="AI42" s="25" t="s">
        <v>160</v>
      </c>
      <c r="AJ42" s="11">
        <v>863</v>
      </c>
      <c r="AK42" s="11">
        <v>767</v>
      </c>
      <c r="AL42" s="26">
        <v>824</v>
      </c>
      <c r="AM42" s="26">
        <v>977</v>
      </c>
      <c r="AN42" s="11">
        <v>1015</v>
      </c>
      <c r="AO42" s="11"/>
      <c r="AP42" s="27">
        <v>123</v>
      </c>
      <c r="AQ42" s="27">
        <v>100</v>
      </c>
      <c r="AR42" s="5">
        <v>107</v>
      </c>
      <c r="AS42" s="5">
        <v>123</v>
      </c>
      <c r="AT42" s="11">
        <v>144</v>
      </c>
      <c r="AV42" s="27">
        <v>6</v>
      </c>
      <c r="AW42" s="9">
        <f t="shared" si="10"/>
        <v>4.878048780487805E-2</v>
      </c>
      <c r="AX42" s="27">
        <v>1</v>
      </c>
      <c r="AY42" s="9">
        <f t="shared" si="11"/>
        <v>0.01</v>
      </c>
      <c r="AZ42" s="5">
        <v>6</v>
      </c>
      <c r="BA42" s="9">
        <f t="shared" si="12"/>
        <v>5.6074766355140186E-2</v>
      </c>
      <c r="BB42" s="5">
        <v>6</v>
      </c>
      <c r="BC42" s="9">
        <f t="shared" si="13"/>
        <v>4.878048780487805E-2</v>
      </c>
      <c r="BD42" s="11">
        <v>35</v>
      </c>
      <c r="BE42" s="9">
        <f t="shared" si="14"/>
        <v>0.24305555555555555</v>
      </c>
      <c r="BF42" s="28">
        <f t="shared" si="15"/>
        <v>8.1338259504090377E-2</v>
      </c>
      <c r="BG42" s="11"/>
      <c r="BH42" s="1" t="s">
        <v>160</v>
      </c>
      <c r="BI42" s="11">
        <v>4.7</v>
      </c>
      <c r="BJ42" s="11">
        <v>3.4</v>
      </c>
      <c r="BK42" s="11">
        <v>2.5</v>
      </c>
      <c r="BL42" s="11">
        <v>1.7</v>
      </c>
      <c r="BM42" s="11">
        <v>1.5</v>
      </c>
      <c r="BN42" s="29">
        <f t="shared" si="16"/>
        <v>13.799999999999999</v>
      </c>
      <c r="BO42" s="11">
        <v>4.9000000000000004</v>
      </c>
      <c r="BP42" s="11">
        <v>3.5</v>
      </c>
      <c r="BQ42" s="11">
        <v>2.5</v>
      </c>
      <c r="BR42" s="11">
        <v>1.8</v>
      </c>
      <c r="BS42" s="11">
        <v>1.5</v>
      </c>
      <c r="BT42" s="29">
        <f t="shared" si="17"/>
        <v>14.200000000000001</v>
      </c>
      <c r="BU42" s="11">
        <v>5.0999999999999996</v>
      </c>
      <c r="BV42" s="11">
        <v>3.7</v>
      </c>
      <c r="BW42" s="11">
        <v>2.5</v>
      </c>
      <c r="BX42" s="11">
        <v>1.8</v>
      </c>
      <c r="BY42" s="11">
        <v>1.6</v>
      </c>
      <c r="BZ42" s="29">
        <f t="shared" si="18"/>
        <v>14.700000000000001</v>
      </c>
      <c r="CA42" s="11">
        <v>5.4</v>
      </c>
      <c r="CB42" s="11">
        <v>3.8</v>
      </c>
      <c r="CC42" s="11">
        <v>2.6</v>
      </c>
      <c r="CD42" s="11">
        <v>1.8</v>
      </c>
      <c r="CE42" s="11">
        <v>1.6</v>
      </c>
      <c r="CF42" s="29">
        <f t="shared" si="19"/>
        <v>15.2</v>
      </c>
      <c r="CG42" s="11">
        <v>6.1</v>
      </c>
      <c r="CH42" s="11">
        <v>4.3</v>
      </c>
      <c r="CI42" s="11">
        <v>2.8</v>
      </c>
      <c r="CJ42" s="11">
        <v>1.8</v>
      </c>
      <c r="CK42" s="11">
        <v>1.8</v>
      </c>
      <c r="CL42" s="29">
        <f t="shared" si="20"/>
        <v>16.8</v>
      </c>
      <c r="CM42" s="30">
        <v>0.14940000000000001</v>
      </c>
      <c r="CN42" s="7"/>
      <c r="CO42" s="27">
        <v>15</v>
      </c>
      <c r="CP42" s="9">
        <f t="shared" si="21"/>
        <v>0.12195121951219512</v>
      </c>
      <c r="CQ42" s="27">
        <v>13</v>
      </c>
      <c r="CR42" s="9">
        <f t="shared" si="22"/>
        <v>0.13</v>
      </c>
      <c r="CS42" s="5">
        <v>12</v>
      </c>
      <c r="CT42" s="9">
        <f t="shared" si="23"/>
        <v>0.11214953271028037</v>
      </c>
      <c r="CU42" s="5">
        <v>18</v>
      </c>
      <c r="CV42" s="9">
        <f t="shared" si="24"/>
        <v>0.14634146341463414</v>
      </c>
      <c r="CW42" s="5">
        <v>20</v>
      </c>
      <c r="CX42" s="9">
        <f t="shared" si="25"/>
        <v>0.1388888888888889</v>
      </c>
      <c r="CY42" s="24">
        <f t="shared" si="26"/>
        <v>0.12986622090519973</v>
      </c>
      <c r="DA42" s="1" t="s">
        <v>160</v>
      </c>
      <c r="DB42" s="11">
        <v>1521885</v>
      </c>
      <c r="DC42" s="9">
        <f t="shared" si="27"/>
        <v>0.32867594702863778</v>
      </c>
      <c r="DD42" s="11">
        <v>1535456</v>
      </c>
      <c r="DE42" s="9">
        <f t="shared" si="28"/>
        <v>0.32811679283836531</v>
      </c>
      <c r="DF42" s="11">
        <v>1550892</v>
      </c>
      <c r="DG42" s="9">
        <f t="shared" si="29"/>
        <v>0.32807328876500258</v>
      </c>
      <c r="DH42" s="11">
        <v>1566868</v>
      </c>
      <c r="DI42" s="9">
        <f t="shared" si="30"/>
        <v>0.32796296699414096</v>
      </c>
      <c r="DJ42" s="11">
        <v>1582353</v>
      </c>
      <c r="DK42" s="8">
        <f t="shared" si="31"/>
        <v>0.31895082540854192</v>
      </c>
      <c r="DL42" s="31">
        <f t="shared" si="32"/>
        <v>0.32635596420693769</v>
      </c>
      <c r="DM42" s="5"/>
      <c r="DN42" s="1" t="s">
        <v>160</v>
      </c>
      <c r="DO42" s="11">
        <v>58</v>
      </c>
      <c r="DP42" s="9">
        <f t="shared" si="33"/>
        <v>0.47154471544715448</v>
      </c>
      <c r="DQ42" s="11">
        <v>43</v>
      </c>
      <c r="DR42" s="9">
        <f t="shared" si="34"/>
        <v>0.43</v>
      </c>
      <c r="DS42" s="11">
        <v>49</v>
      </c>
      <c r="DT42" s="9">
        <f t="shared" si="35"/>
        <v>0.45794392523364486</v>
      </c>
      <c r="DU42" s="11">
        <v>51</v>
      </c>
      <c r="DV42" s="9">
        <f t="shared" si="36"/>
        <v>0.41463414634146339</v>
      </c>
      <c r="DW42" s="11">
        <v>65</v>
      </c>
      <c r="DX42" s="9">
        <f t="shared" si="37"/>
        <v>0.4513888888888889</v>
      </c>
      <c r="DY42" s="30">
        <f t="shared" si="38"/>
        <v>0.4451023351822303</v>
      </c>
      <c r="DZ42" s="5"/>
    </row>
    <row r="43" spans="1:130" x14ac:dyDescent="0.45">
      <c r="A43" s="1" t="s">
        <v>161</v>
      </c>
      <c r="B43" s="11">
        <v>815871</v>
      </c>
      <c r="C43" s="11">
        <v>825198</v>
      </c>
      <c r="D43" s="11">
        <v>834708</v>
      </c>
      <c r="E43" s="11">
        <v>843190</v>
      </c>
      <c r="F43" s="11">
        <v>865454</v>
      </c>
      <c r="H43" s="22">
        <v>7.1</v>
      </c>
      <c r="I43" s="22">
        <v>6.7</v>
      </c>
      <c r="J43" s="22">
        <v>6.7</v>
      </c>
      <c r="K43">
        <f t="shared" si="0"/>
        <v>20.5</v>
      </c>
      <c r="L43" s="23">
        <f t="shared" si="1"/>
        <v>41</v>
      </c>
      <c r="M43" s="22">
        <v>7.1</v>
      </c>
      <c r="N43" s="22">
        <v>6.9</v>
      </c>
      <c r="O43" s="22">
        <v>6.6</v>
      </c>
      <c r="P43">
        <f t="shared" si="2"/>
        <v>20.6</v>
      </c>
      <c r="Q43" s="2">
        <f t="shared" si="3"/>
        <v>41.2</v>
      </c>
      <c r="R43" s="22">
        <v>7.1</v>
      </c>
      <c r="S43" s="22">
        <v>6.9</v>
      </c>
      <c r="T43" s="22">
        <v>6.6</v>
      </c>
      <c r="U43">
        <f t="shared" si="4"/>
        <v>20.6</v>
      </c>
      <c r="V43" s="2">
        <f t="shared" si="5"/>
        <v>41.2</v>
      </c>
      <c r="W43" s="22">
        <v>7.1</v>
      </c>
      <c r="X43" s="22">
        <v>7</v>
      </c>
      <c r="Y43" s="22">
        <v>6.5</v>
      </c>
      <c r="Z43">
        <f t="shared" si="6"/>
        <v>20.6</v>
      </c>
      <c r="AA43" s="2">
        <f t="shared" si="7"/>
        <v>41.2</v>
      </c>
      <c r="AB43" s="22">
        <v>7</v>
      </c>
      <c r="AC43" s="22">
        <v>7.1</v>
      </c>
      <c r="AD43" s="22">
        <v>6.7</v>
      </c>
      <c r="AE43">
        <f t="shared" si="8"/>
        <v>20.8</v>
      </c>
      <c r="AF43" s="2">
        <f t="shared" si="9"/>
        <v>41.6</v>
      </c>
      <c r="AG43" s="24">
        <v>0.41240000000000004</v>
      </c>
      <c r="AI43" s="25" t="s">
        <v>161</v>
      </c>
      <c r="AJ43" s="11">
        <v>133</v>
      </c>
      <c r="AK43" s="11">
        <v>135</v>
      </c>
      <c r="AL43" s="26">
        <v>136</v>
      </c>
      <c r="AM43" s="26">
        <v>133</v>
      </c>
      <c r="AN43" s="11">
        <v>116</v>
      </c>
      <c r="AO43" s="11"/>
      <c r="AP43" s="27">
        <v>2</v>
      </c>
      <c r="AQ43" s="27">
        <v>9</v>
      </c>
      <c r="AR43" s="5">
        <v>9</v>
      </c>
      <c r="AS43" s="5">
        <v>6</v>
      </c>
      <c r="AT43" s="11">
        <v>6</v>
      </c>
      <c r="AV43" s="27">
        <v>0</v>
      </c>
      <c r="AW43" s="9">
        <f t="shared" si="10"/>
        <v>0</v>
      </c>
      <c r="AX43" s="27">
        <v>0</v>
      </c>
      <c r="AY43" s="9">
        <f t="shared" si="11"/>
        <v>0</v>
      </c>
      <c r="AZ43" s="5">
        <v>0</v>
      </c>
      <c r="BA43" s="9">
        <f t="shared" si="12"/>
        <v>0</v>
      </c>
      <c r="BB43" s="5">
        <v>1</v>
      </c>
      <c r="BC43" s="9">
        <f t="shared" si="13"/>
        <v>0.16666666666666666</v>
      </c>
      <c r="BD43" s="11">
        <v>8</v>
      </c>
      <c r="BE43" s="9">
        <f t="shared" si="14"/>
        <v>1.3333333333333333</v>
      </c>
      <c r="BF43" s="28">
        <f t="shared" si="15"/>
        <v>0.3</v>
      </c>
      <c r="BG43" s="11"/>
      <c r="BH43" s="1" t="s">
        <v>161</v>
      </c>
      <c r="BI43" s="11">
        <v>3.9</v>
      </c>
      <c r="BJ43" s="11">
        <v>3.2</v>
      </c>
      <c r="BK43" s="11">
        <v>2.6</v>
      </c>
      <c r="BL43" s="11">
        <v>2.2999999999999998</v>
      </c>
      <c r="BM43" s="11">
        <v>2.4</v>
      </c>
      <c r="BN43" s="29">
        <f t="shared" si="16"/>
        <v>14.4</v>
      </c>
      <c r="BO43" s="11">
        <v>4</v>
      </c>
      <c r="BP43" s="11">
        <v>3.3</v>
      </c>
      <c r="BQ43" s="11">
        <v>2.6</v>
      </c>
      <c r="BR43" s="11">
        <v>2.2000000000000002</v>
      </c>
      <c r="BS43" s="11">
        <v>2.4</v>
      </c>
      <c r="BT43" s="29">
        <f t="shared" si="17"/>
        <v>14.500000000000002</v>
      </c>
      <c r="BU43" s="11">
        <v>4.3</v>
      </c>
      <c r="BV43" s="11">
        <v>3.2</v>
      </c>
      <c r="BW43" s="11">
        <v>2.6</v>
      </c>
      <c r="BX43" s="11">
        <v>2.2000000000000002</v>
      </c>
      <c r="BY43" s="11">
        <v>2.4</v>
      </c>
      <c r="BZ43" s="29">
        <f t="shared" si="18"/>
        <v>14.700000000000001</v>
      </c>
      <c r="CA43" s="11">
        <v>4.5</v>
      </c>
      <c r="CB43" s="11">
        <v>3.3</v>
      </c>
      <c r="CC43" s="11">
        <v>2.6</v>
      </c>
      <c r="CD43" s="11">
        <v>2.2000000000000002</v>
      </c>
      <c r="CE43" s="11">
        <v>2.4</v>
      </c>
      <c r="CF43" s="29">
        <f t="shared" si="19"/>
        <v>15.000000000000002</v>
      </c>
      <c r="CG43" s="11">
        <v>5.5</v>
      </c>
      <c r="CH43" s="11">
        <v>3.4</v>
      </c>
      <c r="CI43" s="11">
        <v>2.6</v>
      </c>
      <c r="CJ43" s="11">
        <v>2</v>
      </c>
      <c r="CK43" s="11">
        <v>2.4</v>
      </c>
      <c r="CL43" s="29">
        <f t="shared" si="20"/>
        <v>15.9</v>
      </c>
      <c r="CM43" s="30">
        <v>0.14899999999999999</v>
      </c>
      <c r="CN43" s="7"/>
      <c r="CO43" s="27">
        <v>1</v>
      </c>
      <c r="CP43" s="9">
        <f t="shared" si="21"/>
        <v>0.5</v>
      </c>
      <c r="CQ43" s="27">
        <v>2</v>
      </c>
      <c r="CR43" s="9">
        <f t="shared" si="22"/>
        <v>0.22222222222222221</v>
      </c>
      <c r="CS43" s="5">
        <v>0</v>
      </c>
      <c r="CT43" s="9">
        <f t="shared" si="23"/>
        <v>0</v>
      </c>
      <c r="CU43" s="5">
        <v>0</v>
      </c>
      <c r="CV43" s="9">
        <f t="shared" si="24"/>
        <v>0</v>
      </c>
      <c r="CW43" s="5">
        <v>0</v>
      </c>
      <c r="CX43" s="9">
        <f t="shared" si="25"/>
        <v>0</v>
      </c>
      <c r="CY43" s="24">
        <f t="shared" si="26"/>
        <v>0.14444444444444443</v>
      </c>
      <c r="DA43" s="1" t="s">
        <v>161</v>
      </c>
      <c r="DB43" s="11">
        <v>114405</v>
      </c>
      <c r="DC43" s="9">
        <f t="shared" si="27"/>
        <v>0.14022437370613736</v>
      </c>
      <c r="DD43" s="11">
        <v>118531</v>
      </c>
      <c r="DE43" s="9">
        <f t="shared" si="28"/>
        <v>0.1436394659221181</v>
      </c>
      <c r="DF43" s="11">
        <v>122212</v>
      </c>
      <c r="DG43" s="9">
        <f t="shared" si="29"/>
        <v>0.14641287731757693</v>
      </c>
      <c r="DH43" s="11">
        <v>126499</v>
      </c>
      <c r="DI43" s="9">
        <f t="shared" si="30"/>
        <v>0.15002431243254782</v>
      </c>
      <c r="DJ43" s="11">
        <v>129648</v>
      </c>
      <c r="DK43" s="8">
        <f t="shared" si="31"/>
        <v>0.14980345575848053</v>
      </c>
      <c r="DL43" s="31">
        <f t="shared" si="32"/>
        <v>0.14602089702737214</v>
      </c>
      <c r="DM43" s="5"/>
      <c r="DN43" s="1" t="s">
        <v>161</v>
      </c>
      <c r="DO43" s="11">
        <v>0</v>
      </c>
      <c r="DP43" s="9">
        <f t="shared" si="33"/>
        <v>0</v>
      </c>
      <c r="DQ43" s="11">
        <v>4</v>
      </c>
      <c r="DR43" s="9">
        <f t="shared" si="34"/>
        <v>0.44444444444444442</v>
      </c>
      <c r="DS43" s="11">
        <v>2</v>
      </c>
      <c r="DT43" s="9">
        <f t="shared" si="35"/>
        <v>0.22222222222222221</v>
      </c>
      <c r="DU43" s="11">
        <v>3</v>
      </c>
      <c r="DV43" s="9">
        <f t="shared" si="36"/>
        <v>0.5</v>
      </c>
      <c r="DW43" s="11">
        <v>4</v>
      </c>
      <c r="DX43" s="9">
        <f t="shared" si="37"/>
        <v>0.66666666666666663</v>
      </c>
      <c r="DY43" s="30">
        <f t="shared" si="38"/>
        <v>0.36666666666666659</v>
      </c>
      <c r="DZ43" s="5"/>
    </row>
    <row r="44" spans="1:130" x14ac:dyDescent="0.45">
      <c r="A44" s="1" t="s">
        <v>162</v>
      </c>
      <c r="B44" s="11">
        <v>6353226</v>
      </c>
      <c r="C44" s="11">
        <v>6402387</v>
      </c>
      <c r="D44" s="11">
        <v>6451365</v>
      </c>
      <c r="E44" s="11">
        <v>6499615</v>
      </c>
      <c r="F44" s="11">
        <v>6651194</v>
      </c>
      <c r="H44" s="22">
        <v>6.4</v>
      </c>
      <c r="I44" s="22">
        <v>6.5</v>
      </c>
      <c r="J44" s="22">
        <v>6.6</v>
      </c>
      <c r="K44">
        <f t="shared" si="0"/>
        <v>19.5</v>
      </c>
      <c r="L44" s="23">
        <f t="shared" si="1"/>
        <v>39</v>
      </c>
      <c r="M44" s="22">
        <v>6.3</v>
      </c>
      <c r="N44" s="22">
        <v>6.4</v>
      </c>
      <c r="O44" s="22">
        <v>6.6</v>
      </c>
      <c r="P44">
        <f t="shared" si="2"/>
        <v>19.299999999999997</v>
      </c>
      <c r="Q44" s="2">
        <f t="shared" si="3"/>
        <v>38.599999999999994</v>
      </c>
      <c r="R44" s="22">
        <v>6.2</v>
      </c>
      <c r="S44" s="22">
        <v>6.4</v>
      </c>
      <c r="T44" s="22">
        <v>6.6</v>
      </c>
      <c r="U44">
        <f t="shared" si="4"/>
        <v>19.200000000000003</v>
      </c>
      <c r="V44" s="2">
        <f t="shared" si="5"/>
        <v>38.400000000000006</v>
      </c>
      <c r="W44" s="22">
        <v>6.2</v>
      </c>
      <c r="X44" s="22">
        <v>6.4</v>
      </c>
      <c r="Y44" s="22">
        <v>6.5</v>
      </c>
      <c r="Z44">
        <f t="shared" si="6"/>
        <v>19.100000000000001</v>
      </c>
      <c r="AA44" s="2">
        <f t="shared" si="7"/>
        <v>38.200000000000003</v>
      </c>
      <c r="AB44" s="22">
        <v>6.1</v>
      </c>
      <c r="AC44" s="22">
        <v>6.2</v>
      </c>
      <c r="AD44" s="22">
        <v>6.4</v>
      </c>
      <c r="AE44">
        <f t="shared" si="8"/>
        <v>18.700000000000003</v>
      </c>
      <c r="AF44" s="2">
        <f t="shared" si="9"/>
        <v>37.400000000000006</v>
      </c>
      <c r="AG44" s="24">
        <v>0.38319999999999999</v>
      </c>
      <c r="AI44" s="25" t="s">
        <v>162</v>
      </c>
      <c r="AJ44" s="32">
        <v>1015</v>
      </c>
      <c r="AK44" s="11">
        <v>995</v>
      </c>
      <c r="AL44" s="26">
        <v>962</v>
      </c>
      <c r="AM44" s="26">
        <v>958</v>
      </c>
      <c r="AN44" s="11">
        <v>1041</v>
      </c>
      <c r="AO44" s="11"/>
      <c r="AP44" s="27">
        <v>67</v>
      </c>
      <c r="AQ44" s="27">
        <v>80</v>
      </c>
      <c r="AR44" s="5">
        <v>86</v>
      </c>
      <c r="AS44" s="5">
        <v>104</v>
      </c>
      <c r="AT44" s="11">
        <v>97</v>
      </c>
      <c r="AV44" s="27">
        <v>5</v>
      </c>
      <c r="AW44" s="9">
        <f t="shared" si="10"/>
        <v>7.4626865671641784E-2</v>
      </c>
      <c r="AX44" s="27">
        <v>4</v>
      </c>
      <c r="AY44" s="9">
        <f t="shared" si="11"/>
        <v>0.05</v>
      </c>
      <c r="AZ44" s="5">
        <v>2</v>
      </c>
      <c r="BA44" s="9">
        <f t="shared" si="12"/>
        <v>2.3255813953488372E-2</v>
      </c>
      <c r="BB44" s="5">
        <v>5</v>
      </c>
      <c r="BC44" s="9">
        <f t="shared" si="13"/>
        <v>4.807692307692308E-2</v>
      </c>
      <c r="BD44" s="11">
        <v>42</v>
      </c>
      <c r="BE44" s="9">
        <f t="shared" si="14"/>
        <v>0.4329896907216495</v>
      </c>
      <c r="BF44" s="28">
        <f t="shared" si="15"/>
        <v>0.12578985868474055</v>
      </c>
      <c r="BG44" s="11"/>
      <c r="BH44" s="1" t="s">
        <v>162</v>
      </c>
      <c r="BI44" s="11">
        <v>4.4000000000000004</v>
      </c>
      <c r="BJ44" s="11">
        <v>3.3</v>
      </c>
      <c r="BK44" s="11">
        <v>2.5</v>
      </c>
      <c r="BL44" s="11">
        <v>1.7</v>
      </c>
      <c r="BM44" s="11">
        <v>1.6</v>
      </c>
      <c r="BN44" s="29">
        <f t="shared" si="16"/>
        <v>13.499999999999998</v>
      </c>
      <c r="BO44" s="11">
        <v>4.5999999999999996</v>
      </c>
      <c r="BP44" s="11">
        <v>3.4</v>
      </c>
      <c r="BQ44" s="11">
        <v>2.5</v>
      </c>
      <c r="BR44" s="11">
        <v>1.8</v>
      </c>
      <c r="BS44" s="11">
        <v>1.6</v>
      </c>
      <c r="BT44" s="29">
        <f t="shared" si="17"/>
        <v>13.9</v>
      </c>
      <c r="BU44" s="11">
        <v>4.8</v>
      </c>
      <c r="BV44" s="11">
        <v>3.5</v>
      </c>
      <c r="BW44" s="11">
        <v>2.5</v>
      </c>
      <c r="BX44" s="11">
        <v>1.8</v>
      </c>
      <c r="BY44" s="11">
        <v>1.6</v>
      </c>
      <c r="BZ44" s="29">
        <f t="shared" si="18"/>
        <v>14.200000000000001</v>
      </c>
      <c r="CA44" s="11">
        <v>5</v>
      </c>
      <c r="CB44" s="11">
        <v>3.6</v>
      </c>
      <c r="CC44" s="11">
        <v>2.6</v>
      </c>
      <c r="CD44" s="11">
        <v>1.8</v>
      </c>
      <c r="CE44" s="11">
        <v>1.6</v>
      </c>
      <c r="CF44" s="29">
        <f t="shared" si="19"/>
        <v>14.6</v>
      </c>
      <c r="CG44" s="11">
        <v>5.5</v>
      </c>
      <c r="CH44" s="11">
        <v>3.9</v>
      </c>
      <c r="CI44" s="11">
        <v>2.8</v>
      </c>
      <c r="CJ44" s="11">
        <v>1.8</v>
      </c>
      <c r="CK44" s="11">
        <v>1.6</v>
      </c>
      <c r="CL44" s="29">
        <f t="shared" si="20"/>
        <v>15.6</v>
      </c>
      <c r="CM44" s="30">
        <v>0.14360000000000001</v>
      </c>
      <c r="CN44" s="7"/>
      <c r="CO44" s="27">
        <v>8</v>
      </c>
      <c r="CP44" s="9">
        <f t="shared" si="21"/>
        <v>0.11940298507462686</v>
      </c>
      <c r="CQ44" s="27">
        <v>14</v>
      </c>
      <c r="CR44" s="9">
        <f t="shared" si="22"/>
        <v>0.17499999999999999</v>
      </c>
      <c r="CS44" s="5">
        <v>18</v>
      </c>
      <c r="CT44" s="9">
        <f t="shared" si="23"/>
        <v>0.20930232558139536</v>
      </c>
      <c r="CU44" s="5">
        <v>12</v>
      </c>
      <c r="CV44" s="9">
        <f t="shared" si="24"/>
        <v>0.11538461538461539</v>
      </c>
      <c r="CW44" s="5">
        <v>20</v>
      </c>
      <c r="CX44" s="9">
        <f t="shared" si="25"/>
        <v>0.20618556701030927</v>
      </c>
      <c r="CY44" s="24">
        <f t="shared" si="26"/>
        <v>0.16505509861018938</v>
      </c>
      <c r="DA44" s="1" t="s">
        <v>162</v>
      </c>
      <c r="DB44" s="11">
        <v>1370249</v>
      </c>
      <c r="DC44" s="9">
        <f t="shared" si="27"/>
        <v>0.21567767304358448</v>
      </c>
      <c r="DD44" s="11">
        <v>1395373</v>
      </c>
      <c r="DE44" s="9">
        <f t="shared" si="28"/>
        <v>0.21794574429818128</v>
      </c>
      <c r="DF44" s="11">
        <v>1422256</v>
      </c>
      <c r="DG44" s="9">
        <f t="shared" si="29"/>
        <v>0.22045815110445618</v>
      </c>
      <c r="DH44" s="11">
        <v>1439721</v>
      </c>
      <c r="DI44" s="9">
        <f t="shared" si="30"/>
        <v>0.221508658589778</v>
      </c>
      <c r="DJ44" s="11">
        <v>1451276</v>
      </c>
      <c r="DK44" s="8">
        <f t="shared" si="31"/>
        <v>0.21819781530955193</v>
      </c>
      <c r="DL44" s="31">
        <f t="shared" si="32"/>
        <v>0.21875760846911038</v>
      </c>
      <c r="DM44" s="5"/>
      <c r="DN44" s="1" t="s">
        <v>162</v>
      </c>
      <c r="DO44" s="11">
        <v>21</v>
      </c>
      <c r="DP44" s="9">
        <f t="shared" si="33"/>
        <v>0.31343283582089554</v>
      </c>
      <c r="DQ44" s="11">
        <v>33</v>
      </c>
      <c r="DR44" s="9">
        <f t="shared" si="34"/>
        <v>0.41249999999999998</v>
      </c>
      <c r="DS44" s="11">
        <v>24</v>
      </c>
      <c r="DT44" s="9">
        <f t="shared" si="35"/>
        <v>0.27906976744186046</v>
      </c>
      <c r="DU44" s="11">
        <v>35</v>
      </c>
      <c r="DV44" s="9">
        <f t="shared" si="36"/>
        <v>0.33653846153846156</v>
      </c>
      <c r="DW44" s="11">
        <v>42</v>
      </c>
      <c r="DX44" s="9">
        <f t="shared" si="37"/>
        <v>0.4329896907216495</v>
      </c>
      <c r="DY44" s="30">
        <f t="shared" si="38"/>
        <v>0.35490615110457341</v>
      </c>
      <c r="DZ44" s="5"/>
    </row>
    <row r="45" spans="1:130" x14ac:dyDescent="0.45">
      <c r="A45" s="1" t="s">
        <v>163</v>
      </c>
      <c r="B45" s="11">
        <v>25208897</v>
      </c>
      <c r="C45" s="11">
        <v>25639373</v>
      </c>
      <c r="D45" s="11">
        <v>26092033</v>
      </c>
      <c r="E45" s="11">
        <v>26538614</v>
      </c>
      <c r="F45" s="11">
        <v>27862596</v>
      </c>
      <c r="H45" s="22">
        <v>7.7</v>
      </c>
      <c r="I45" s="22">
        <v>7.6</v>
      </c>
      <c r="J45" s="22">
        <v>7.4</v>
      </c>
      <c r="K45">
        <f t="shared" si="0"/>
        <v>22.700000000000003</v>
      </c>
      <c r="L45" s="23">
        <f t="shared" si="1"/>
        <v>45.400000000000006</v>
      </c>
      <c r="M45" s="22">
        <v>7.5</v>
      </c>
      <c r="N45" s="22">
        <v>7.6</v>
      </c>
      <c r="O45" s="22">
        <v>7.4</v>
      </c>
      <c r="P45">
        <f t="shared" si="2"/>
        <v>22.5</v>
      </c>
      <c r="Q45" s="2">
        <f t="shared" si="3"/>
        <v>45</v>
      </c>
      <c r="R45" s="22">
        <v>7.4</v>
      </c>
      <c r="S45" s="22">
        <v>7.6</v>
      </c>
      <c r="T45" s="22">
        <v>7.4</v>
      </c>
      <c r="U45">
        <f t="shared" si="4"/>
        <v>22.4</v>
      </c>
      <c r="V45" s="2">
        <f t="shared" si="5"/>
        <v>44.8</v>
      </c>
      <c r="W45" s="22">
        <v>7.4</v>
      </c>
      <c r="X45" s="22">
        <v>7.5</v>
      </c>
      <c r="Y45" s="22">
        <v>7.4</v>
      </c>
      <c r="Z45">
        <f t="shared" si="6"/>
        <v>22.3</v>
      </c>
      <c r="AA45" s="2">
        <f t="shared" si="7"/>
        <v>44.6</v>
      </c>
      <c r="AB45" s="22">
        <v>7.2</v>
      </c>
      <c r="AC45" s="22">
        <v>7.3</v>
      </c>
      <c r="AD45" s="22">
        <v>7.4</v>
      </c>
      <c r="AE45">
        <f t="shared" si="8"/>
        <v>21.9</v>
      </c>
      <c r="AF45" s="2">
        <f t="shared" si="9"/>
        <v>43.8</v>
      </c>
      <c r="AG45" s="24">
        <v>0.44719999999999993</v>
      </c>
      <c r="AI45" s="25" t="s">
        <v>163</v>
      </c>
      <c r="AJ45" s="32">
        <v>3408</v>
      </c>
      <c r="AK45" s="32">
        <v>3382</v>
      </c>
      <c r="AL45" s="26">
        <v>3538</v>
      </c>
      <c r="AM45" s="26">
        <v>3516</v>
      </c>
      <c r="AN45" s="11">
        <v>3776</v>
      </c>
      <c r="AO45" s="11"/>
      <c r="AP45" s="27">
        <v>482</v>
      </c>
      <c r="AQ45" s="27">
        <v>480</v>
      </c>
      <c r="AR45" s="5">
        <v>479</v>
      </c>
      <c r="AS45" s="5">
        <v>549</v>
      </c>
      <c r="AT45" s="11">
        <v>672</v>
      </c>
      <c r="AV45" s="27">
        <v>36</v>
      </c>
      <c r="AW45" s="9">
        <f t="shared" si="10"/>
        <v>7.4688796680497924E-2</v>
      </c>
      <c r="AX45" s="27">
        <v>26</v>
      </c>
      <c r="AY45" s="9">
        <f t="shared" si="11"/>
        <v>5.4166666666666669E-2</v>
      </c>
      <c r="AZ45" s="5">
        <v>20</v>
      </c>
      <c r="BA45" s="9">
        <f t="shared" si="12"/>
        <v>4.1753653444676408E-2</v>
      </c>
      <c r="BB45" s="5">
        <v>26</v>
      </c>
      <c r="BC45" s="9">
        <f t="shared" si="13"/>
        <v>4.7358834244080147E-2</v>
      </c>
      <c r="BD45" s="11">
        <v>166</v>
      </c>
      <c r="BE45" s="9">
        <f t="shared" si="14"/>
        <v>0.24702380952380953</v>
      </c>
      <c r="BF45" s="28">
        <f t="shared" si="15"/>
        <v>9.2998352111946139E-2</v>
      </c>
      <c r="BG45" s="11"/>
      <c r="BH45" s="1" t="s">
        <v>163</v>
      </c>
      <c r="BI45" s="11">
        <v>3.4</v>
      </c>
      <c r="BJ45" s="11">
        <v>2.5</v>
      </c>
      <c r="BK45" s="11">
        <v>1.9</v>
      </c>
      <c r="BL45" s="11">
        <v>1.4</v>
      </c>
      <c r="BM45" s="11">
        <v>1.2</v>
      </c>
      <c r="BN45" s="29">
        <f t="shared" si="16"/>
        <v>10.4</v>
      </c>
      <c r="BO45" s="11">
        <v>3.6</v>
      </c>
      <c r="BP45" s="11">
        <v>2.5</v>
      </c>
      <c r="BQ45" s="11">
        <v>1.9</v>
      </c>
      <c r="BR45" s="11">
        <v>1.4</v>
      </c>
      <c r="BS45" s="11">
        <v>1.2</v>
      </c>
      <c r="BT45" s="29">
        <f t="shared" si="17"/>
        <v>10.6</v>
      </c>
      <c r="BU45" s="11">
        <v>3.7</v>
      </c>
      <c r="BV45" s="11">
        <v>2.6</v>
      </c>
      <c r="BW45" s="11">
        <v>1.9</v>
      </c>
      <c r="BX45" s="11">
        <v>1.4</v>
      </c>
      <c r="BY45" s="11">
        <v>1.3</v>
      </c>
      <c r="BZ45" s="29">
        <f t="shared" si="18"/>
        <v>10.900000000000002</v>
      </c>
      <c r="CA45" s="11">
        <v>3.8</v>
      </c>
      <c r="CB45" s="11">
        <v>2.7</v>
      </c>
      <c r="CC45" s="11">
        <v>2</v>
      </c>
      <c r="CD45" s="11">
        <v>1.4</v>
      </c>
      <c r="CE45" s="11">
        <v>1.3</v>
      </c>
      <c r="CF45" s="29">
        <f t="shared" si="19"/>
        <v>11.200000000000001</v>
      </c>
      <c r="CG45" s="11">
        <v>4.2</v>
      </c>
      <c r="CH45" s="11">
        <v>3</v>
      </c>
      <c r="CI45" s="11">
        <v>2.1</v>
      </c>
      <c r="CJ45" s="11">
        <v>1.4</v>
      </c>
      <c r="CK45" s="11">
        <v>1.3</v>
      </c>
      <c r="CL45" s="29">
        <f t="shared" si="20"/>
        <v>12.000000000000002</v>
      </c>
      <c r="CM45" s="30">
        <v>0.11019999999999999</v>
      </c>
      <c r="CN45" s="7"/>
      <c r="CO45" s="27">
        <v>79</v>
      </c>
      <c r="CP45" s="9">
        <f t="shared" si="21"/>
        <v>0.16390041493775934</v>
      </c>
      <c r="CQ45" s="27">
        <v>61</v>
      </c>
      <c r="CR45" s="9">
        <f t="shared" si="22"/>
        <v>0.12708333333333333</v>
      </c>
      <c r="CS45" s="5">
        <v>74</v>
      </c>
      <c r="CT45" s="9">
        <f t="shared" si="23"/>
        <v>0.1544885177453027</v>
      </c>
      <c r="CU45" s="5">
        <v>63</v>
      </c>
      <c r="CV45" s="9">
        <f t="shared" si="24"/>
        <v>0.11475409836065574</v>
      </c>
      <c r="CW45" s="5">
        <v>76</v>
      </c>
      <c r="CX45" s="9">
        <f t="shared" si="25"/>
        <v>0.1130952380952381</v>
      </c>
      <c r="CY45" s="24">
        <f t="shared" si="26"/>
        <v>0.13466432049445784</v>
      </c>
      <c r="DA45" s="1" t="s">
        <v>163</v>
      </c>
      <c r="DB45" s="11">
        <v>6538130</v>
      </c>
      <c r="DC45" s="9">
        <f t="shared" si="27"/>
        <v>0.25935803537933455</v>
      </c>
      <c r="DD45" s="11">
        <v>6564273</v>
      </c>
      <c r="DE45" s="9">
        <f t="shared" si="28"/>
        <v>0.25602314845998769</v>
      </c>
      <c r="DF45" s="11">
        <v>6592928</v>
      </c>
      <c r="DG45" s="9">
        <f t="shared" si="29"/>
        <v>0.25267973561124962</v>
      </c>
      <c r="DH45" s="11">
        <v>6664004</v>
      </c>
      <c r="DI45" s="9">
        <f t="shared" si="30"/>
        <v>0.25110595451593665</v>
      </c>
      <c r="DJ45" s="11">
        <v>6782032</v>
      </c>
      <c r="DK45" s="8">
        <f t="shared" si="31"/>
        <v>0.24340991054817721</v>
      </c>
      <c r="DL45" s="31">
        <f t="shared" si="32"/>
        <v>0.25251535690293714</v>
      </c>
      <c r="DM45" s="5"/>
      <c r="DN45" s="1" t="s">
        <v>163</v>
      </c>
      <c r="DO45" s="11">
        <v>480</v>
      </c>
      <c r="DP45" s="9">
        <f t="shared" si="33"/>
        <v>0.99585062240663902</v>
      </c>
      <c r="DQ45" s="11">
        <v>101</v>
      </c>
      <c r="DR45" s="9">
        <f t="shared" si="34"/>
        <v>0.21041666666666667</v>
      </c>
      <c r="DS45" s="11">
        <v>121</v>
      </c>
      <c r="DT45" s="9">
        <f t="shared" si="35"/>
        <v>0.25260960334029225</v>
      </c>
      <c r="DU45" s="11">
        <v>155</v>
      </c>
      <c r="DV45" s="9">
        <f t="shared" si="36"/>
        <v>0.28233151183970856</v>
      </c>
      <c r="DW45" s="11">
        <v>148</v>
      </c>
      <c r="DX45" s="9">
        <f t="shared" si="37"/>
        <v>0.22023809523809523</v>
      </c>
      <c r="DY45" s="30">
        <f t="shared" si="38"/>
        <v>0.39228929989828032</v>
      </c>
      <c r="DZ45" s="5"/>
    </row>
    <row r="46" spans="1:130" x14ac:dyDescent="0.45">
      <c r="A46" s="1" t="s">
        <v>164</v>
      </c>
      <c r="B46" s="11">
        <v>2766233</v>
      </c>
      <c r="C46" s="11">
        <v>2813673</v>
      </c>
      <c r="D46" s="11">
        <v>2858111</v>
      </c>
      <c r="E46" s="11">
        <v>2903379</v>
      </c>
      <c r="F46" s="11">
        <v>3051217</v>
      </c>
      <c r="H46" s="22">
        <v>9.4</v>
      </c>
      <c r="I46" s="22">
        <v>8.9</v>
      </c>
      <c r="J46" s="22">
        <v>8.3000000000000007</v>
      </c>
      <c r="K46">
        <f t="shared" si="0"/>
        <v>26.6</v>
      </c>
      <c r="L46" s="23">
        <f t="shared" si="1"/>
        <v>53.2</v>
      </c>
      <c r="M46" s="22">
        <v>9.1999999999999993</v>
      </c>
      <c r="N46" s="22">
        <v>8.9</v>
      </c>
      <c r="O46" s="22">
        <v>8.4</v>
      </c>
      <c r="P46">
        <f t="shared" si="2"/>
        <v>26.5</v>
      </c>
      <c r="Q46" s="2">
        <f t="shared" si="3"/>
        <v>53</v>
      </c>
      <c r="R46" s="22">
        <v>9</v>
      </c>
      <c r="S46" s="22">
        <v>8.9</v>
      </c>
      <c r="T46" s="22">
        <v>8.5</v>
      </c>
      <c r="U46">
        <f t="shared" si="4"/>
        <v>26.4</v>
      </c>
      <c r="V46" s="2">
        <f t="shared" si="5"/>
        <v>52.8</v>
      </c>
      <c r="W46" s="22">
        <v>8.8000000000000007</v>
      </c>
      <c r="X46" s="22">
        <v>8.8000000000000007</v>
      </c>
      <c r="Y46" s="22">
        <v>8.6</v>
      </c>
      <c r="Z46">
        <f t="shared" si="6"/>
        <v>26.200000000000003</v>
      </c>
      <c r="AA46" s="2">
        <f t="shared" si="7"/>
        <v>52.400000000000006</v>
      </c>
      <c r="AB46" s="22">
        <v>8.3000000000000007</v>
      </c>
      <c r="AC46" s="22">
        <v>8.8000000000000007</v>
      </c>
      <c r="AD46" s="22">
        <v>8.3000000000000007</v>
      </c>
      <c r="AE46">
        <f t="shared" si="8"/>
        <v>25.400000000000002</v>
      </c>
      <c r="AF46" s="2">
        <f t="shared" si="9"/>
        <v>50.800000000000004</v>
      </c>
      <c r="AG46" s="24">
        <v>0.52439999999999998</v>
      </c>
      <c r="AI46" s="25" t="s">
        <v>164</v>
      </c>
      <c r="AJ46" s="11">
        <v>217</v>
      </c>
      <c r="AK46" s="11">
        <v>220</v>
      </c>
      <c r="AL46" s="26">
        <v>256</v>
      </c>
      <c r="AM46" s="26">
        <v>276</v>
      </c>
      <c r="AN46" s="11">
        <v>281</v>
      </c>
      <c r="AO46" s="11"/>
      <c r="AP46" s="27">
        <v>28</v>
      </c>
      <c r="AQ46" s="27">
        <v>28</v>
      </c>
      <c r="AR46" s="5">
        <v>32</v>
      </c>
      <c r="AS46" s="5">
        <v>47</v>
      </c>
      <c r="AT46" s="11">
        <v>35</v>
      </c>
      <c r="AV46" s="27">
        <v>5</v>
      </c>
      <c r="AW46" s="9">
        <f t="shared" si="10"/>
        <v>0.17857142857142858</v>
      </c>
      <c r="AX46" s="27">
        <v>2</v>
      </c>
      <c r="AY46" s="9">
        <f t="shared" si="11"/>
        <v>7.1428571428571425E-2</v>
      </c>
      <c r="AZ46" s="5">
        <v>2</v>
      </c>
      <c r="BA46" s="9">
        <f t="shared" si="12"/>
        <v>6.25E-2</v>
      </c>
      <c r="BB46" s="5">
        <v>9</v>
      </c>
      <c r="BC46" s="9">
        <f t="shared" si="13"/>
        <v>0.19148936170212766</v>
      </c>
      <c r="BD46" s="11">
        <v>23</v>
      </c>
      <c r="BE46" s="9">
        <f t="shared" si="14"/>
        <v>0.65714285714285714</v>
      </c>
      <c r="BF46" s="28">
        <f t="shared" si="15"/>
        <v>0.23222644376899693</v>
      </c>
      <c r="BG46" s="11"/>
      <c r="BH46" s="1" t="s">
        <v>164</v>
      </c>
      <c r="BI46" s="11">
        <v>2.9</v>
      </c>
      <c r="BJ46" s="11">
        <v>2.2000000000000002</v>
      </c>
      <c r="BK46" s="11">
        <v>1.7</v>
      </c>
      <c r="BL46" s="11">
        <v>1.2</v>
      </c>
      <c r="BM46" s="11">
        <v>1.1000000000000001</v>
      </c>
      <c r="BN46" s="29">
        <f t="shared" si="16"/>
        <v>9.1</v>
      </c>
      <c r="BO46" s="11">
        <v>3</v>
      </c>
      <c r="BP46" s="11">
        <v>2.2000000000000002</v>
      </c>
      <c r="BQ46" s="11">
        <v>1.7</v>
      </c>
      <c r="BR46" s="11">
        <v>1.2</v>
      </c>
      <c r="BS46" s="11">
        <v>1.1000000000000001</v>
      </c>
      <c r="BT46" s="29">
        <f t="shared" si="17"/>
        <v>9.1999999999999993</v>
      </c>
      <c r="BU46" s="11">
        <v>3.1</v>
      </c>
      <c r="BV46" s="11">
        <v>2.2999999999999998</v>
      </c>
      <c r="BW46" s="11">
        <v>1.7</v>
      </c>
      <c r="BX46" s="11">
        <v>1.2</v>
      </c>
      <c r="BY46" s="11">
        <v>1.1000000000000001</v>
      </c>
      <c r="BZ46" s="29">
        <f t="shared" si="18"/>
        <v>9.4</v>
      </c>
      <c r="CA46" s="11">
        <v>3.3</v>
      </c>
      <c r="CB46" s="11">
        <v>2.2999999999999998</v>
      </c>
      <c r="CC46" s="11">
        <v>1.8</v>
      </c>
      <c r="CD46" s="11">
        <v>1.2</v>
      </c>
      <c r="CE46" s="11">
        <v>1.1000000000000001</v>
      </c>
      <c r="CF46" s="29">
        <f t="shared" si="19"/>
        <v>9.6999999999999993</v>
      </c>
      <c r="CG46" s="11">
        <v>3.7</v>
      </c>
      <c r="CH46" s="11">
        <v>2.5</v>
      </c>
      <c r="CI46" s="11">
        <v>1.8</v>
      </c>
      <c r="CJ46" s="11">
        <v>1.3</v>
      </c>
      <c r="CK46" s="11">
        <v>1.2</v>
      </c>
      <c r="CL46" s="29">
        <f t="shared" si="20"/>
        <v>10.5</v>
      </c>
      <c r="CM46" s="30">
        <v>9.5799999999999982E-2</v>
      </c>
      <c r="CN46" s="7"/>
      <c r="CO46" s="27">
        <v>4</v>
      </c>
      <c r="CP46" s="9">
        <f t="shared" si="21"/>
        <v>0.14285714285714285</v>
      </c>
      <c r="CQ46" s="27">
        <v>5</v>
      </c>
      <c r="CR46" s="9">
        <f t="shared" si="22"/>
        <v>0.17857142857142858</v>
      </c>
      <c r="CS46" s="5">
        <v>5</v>
      </c>
      <c r="CT46" s="9">
        <f t="shared" si="23"/>
        <v>0.15625</v>
      </c>
      <c r="CU46" s="5">
        <v>9</v>
      </c>
      <c r="CV46" s="9">
        <f t="shared" si="24"/>
        <v>0.19148936170212766</v>
      </c>
      <c r="CW46" s="5">
        <v>3</v>
      </c>
      <c r="CX46" s="9">
        <f t="shared" si="25"/>
        <v>8.5714285714285715E-2</v>
      </c>
      <c r="CY46" s="24">
        <f t="shared" si="26"/>
        <v>0.15097644376899694</v>
      </c>
      <c r="DA46" s="1" t="s">
        <v>164</v>
      </c>
      <c r="DB46" s="11">
        <v>300956</v>
      </c>
      <c r="DC46" s="9">
        <f t="shared" si="27"/>
        <v>0.10879633060555637</v>
      </c>
      <c r="DD46" s="11">
        <v>326206</v>
      </c>
      <c r="DE46" s="9">
        <f t="shared" si="28"/>
        <v>0.11593600251344062</v>
      </c>
      <c r="DF46" s="11">
        <v>342759</v>
      </c>
      <c r="DG46" s="9">
        <f t="shared" si="29"/>
        <v>0.11992501340920629</v>
      </c>
      <c r="DH46" s="11">
        <v>358644</v>
      </c>
      <c r="DI46" s="9">
        <f t="shared" si="30"/>
        <v>0.12352641525615499</v>
      </c>
      <c r="DJ46" s="11">
        <v>375832</v>
      </c>
      <c r="DK46" s="8">
        <f t="shared" si="31"/>
        <v>0.1231744579294098</v>
      </c>
      <c r="DL46" s="31">
        <f t="shared" si="32"/>
        <v>0.11827164394275362</v>
      </c>
      <c r="DM46" s="5"/>
      <c r="DN46" s="1" t="s">
        <v>164</v>
      </c>
      <c r="DO46" s="11">
        <v>10</v>
      </c>
      <c r="DP46" s="9">
        <f t="shared" si="33"/>
        <v>0.35714285714285715</v>
      </c>
      <c r="DQ46" s="11">
        <v>2</v>
      </c>
      <c r="DR46" s="9">
        <f t="shared" si="34"/>
        <v>7.1428571428571425E-2</v>
      </c>
      <c r="DS46" s="11">
        <v>6</v>
      </c>
      <c r="DT46" s="9">
        <f t="shared" si="35"/>
        <v>0.1875</v>
      </c>
      <c r="DU46" s="11">
        <v>10</v>
      </c>
      <c r="DV46" s="9">
        <f t="shared" si="36"/>
        <v>0.21276595744680851</v>
      </c>
      <c r="DW46" s="11">
        <v>8</v>
      </c>
      <c r="DX46" s="9">
        <f t="shared" si="37"/>
        <v>0.22857142857142856</v>
      </c>
      <c r="DY46" s="30">
        <f t="shared" si="38"/>
        <v>0.21148176291793314</v>
      </c>
      <c r="DZ46" s="5"/>
    </row>
    <row r="47" spans="1:130" x14ac:dyDescent="0.45">
      <c r="A47" s="1" t="s">
        <v>165</v>
      </c>
      <c r="B47" s="11">
        <v>625498</v>
      </c>
      <c r="C47" s="11">
        <v>625904</v>
      </c>
      <c r="D47" s="11">
        <v>626358</v>
      </c>
      <c r="E47" s="11">
        <v>626604</v>
      </c>
      <c r="F47" s="11">
        <v>624594</v>
      </c>
      <c r="H47" s="22">
        <v>5.0999999999999996</v>
      </c>
      <c r="I47" s="22">
        <v>5.5</v>
      </c>
      <c r="J47" s="22">
        <v>6</v>
      </c>
      <c r="K47">
        <f t="shared" si="0"/>
        <v>16.600000000000001</v>
      </c>
      <c r="L47" s="23">
        <f t="shared" si="1"/>
        <v>33.200000000000003</v>
      </c>
      <c r="M47" s="22">
        <v>5</v>
      </c>
      <c r="N47" s="22">
        <v>5.5</v>
      </c>
      <c r="O47" s="22">
        <v>5.9</v>
      </c>
      <c r="P47">
        <f t="shared" si="2"/>
        <v>16.399999999999999</v>
      </c>
      <c r="Q47" s="2">
        <f t="shared" si="3"/>
        <v>32.799999999999997</v>
      </c>
      <c r="R47" s="22">
        <v>4.9000000000000004</v>
      </c>
      <c r="S47" s="22">
        <v>5.4</v>
      </c>
      <c r="T47" s="22">
        <v>5.9</v>
      </c>
      <c r="U47">
        <f t="shared" si="4"/>
        <v>16.200000000000003</v>
      </c>
      <c r="V47" s="2">
        <f t="shared" si="5"/>
        <v>32.400000000000006</v>
      </c>
      <c r="W47" s="22">
        <v>4.9000000000000004</v>
      </c>
      <c r="X47" s="22">
        <v>5.3</v>
      </c>
      <c r="Y47" s="22">
        <v>5.7</v>
      </c>
      <c r="Z47">
        <f t="shared" si="6"/>
        <v>15.899999999999999</v>
      </c>
      <c r="AA47" s="2">
        <f t="shared" si="7"/>
        <v>31.799999999999997</v>
      </c>
      <c r="AB47" s="22">
        <v>4.9000000000000004</v>
      </c>
      <c r="AC47" s="22">
        <v>5.3</v>
      </c>
      <c r="AD47" s="22">
        <v>5.4</v>
      </c>
      <c r="AE47">
        <f t="shared" si="8"/>
        <v>15.6</v>
      </c>
      <c r="AF47" s="2">
        <f t="shared" si="9"/>
        <v>31.2</v>
      </c>
      <c r="AG47" s="24">
        <v>0.32279999999999992</v>
      </c>
      <c r="AI47" s="25" t="s">
        <v>165</v>
      </c>
      <c r="AJ47" s="11">
        <v>77</v>
      </c>
      <c r="AK47" s="11">
        <v>69</v>
      </c>
      <c r="AL47" s="26">
        <v>44</v>
      </c>
      <c r="AM47" s="26">
        <v>57</v>
      </c>
      <c r="AN47" s="11">
        <v>62</v>
      </c>
      <c r="AO47" s="11"/>
      <c r="AP47" s="27">
        <v>10</v>
      </c>
      <c r="AQ47" s="27">
        <v>5</v>
      </c>
      <c r="AR47" s="5">
        <v>5</v>
      </c>
      <c r="AS47" s="5">
        <v>5</v>
      </c>
      <c r="AT47" s="11">
        <v>4</v>
      </c>
      <c r="AV47" s="27">
        <v>0</v>
      </c>
      <c r="AW47" s="9">
        <f t="shared" si="10"/>
        <v>0</v>
      </c>
      <c r="AX47" s="27">
        <v>0</v>
      </c>
      <c r="AY47" s="9">
        <f t="shared" si="11"/>
        <v>0</v>
      </c>
      <c r="AZ47" s="5">
        <v>1</v>
      </c>
      <c r="BA47" s="9">
        <f t="shared" si="12"/>
        <v>0.2</v>
      </c>
      <c r="BB47" s="5">
        <v>0</v>
      </c>
      <c r="BC47" s="9">
        <f t="shared" si="13"/>
        <v>0</v>
      </c>
      <c r="BD47" s="11">
        <v>1</v>
      </c>
      <c r="BE47" s="9">
        <f t="shared" si="14"/>
        <v>0.25</v>
      </c>
      <c r="BF47" s="28">
        <f t="shared" si="15"/>
        <v>0.09</v>
      </c>
      <c r="BG47" s="11"/>
      <c r="BH47" s="1" t="s">
        <v>165</v>
      </c>
      <c r="BI47" s="11">
        <v>4.7</v>
      </c>
      <c r="BJ47" s="11">
        <v>3.3</v>
      </c>
      <c r="BK47" s="11">
        <v>2.6</v>
      </c>
      <c r="BL47" s="11">
        <v>2.1</v>
      </c>
      <c r="BM47" s="11">
        <v>2</v>
      </c>
      <c r="BN47" s="29">
        <f t="shared" si="16"/>
        <v>14.7</v>
      </c>
      <c r="BO47" s="11">
        <v>5</v>
      </c>
      <c r="BP47" s="11">
        <v>3.5</v>
      </c>
      <c r="BQ47" s="11">
        <v>2.6</v>
      </c>
      <c r="BR47" s="11">
        <v>2.1</v>
      </c>
      <c r="BS47" s="11">
        <v>2</v>
      </c>
      <c r="BT47" s="29">
        <f t="shared" si="17"/>
        <v>15.2</v>
      </c>
      <c r="BU47" s="11">
        <v>5.3</v>
      </c>
      <c r="BV47" s="11">
        <v>3.6</v>
      </c>
      <c r="BW47" s="11">
        <v>2.6</v>
      </c>
      <c r="BX47" s="11">
        <v>2.1</v>
      </c>
      <c r="BY47" s="11">
        <v>2.1</v>
      </c>
      <c r="BZ47" s="29">
        <f t="shared" si="18"/>
        <v>15.7</v>
      </c>
      <c r="CA47" s="11">
        <v>5.5</v>
      </c>
      <c r="CB47" s="11">
        <v>3.9</v>
      </c>
      <c r="CC47" s="11">
        <v>2.7</v>
      </c>
      <c r="CD47" s="11">
        <v>2.1</v>
      </c>
      <c r="CE47" s="11">
        <v>2.1</v>
      </c>
      <c r="CF47" s="29">
        <f t="shared" si="19"/>
        <v>16.3</v>
      </c>
      <c r="CG47" s="11">
        <v>6.4</v>
      </c>
      <c r="CH47" s="11">
        <v>4.5999999999999996</v>
      </c>
      <c r="CI47" s="11">
        <v>3</v>
      </c>
      <c r="CJ47" s="11">
        <v>1.9</v>
      </c>
      <c r="CK47" s="11">
        <v>2.2999999999999998</v>
      </c>
      <c r="CL47" s="29">
        <f t="shared" si="20"/>
        <v>18.2</v>
      </c>
      <c r="CM47" s="30">
        <v>0.16020000000000001</v>
      </c>
      <c r="CN47" s="7"/>
      <c r="CO47" s="27">
        <v>3</v>
      </c>
      <c r="CP47" s="9">
        <f t="shared" si="21"/>
        <v>0.3</v>
      </c>
      <c r="CQ47" s="27">
        <v>3</v>
      </c>
      <c r="CR47" s="9">
        <f t="shared" si="22"/>
        <v>0.6</v>
      </c>
      <c r="CS47" s="5">
        <v>1</v>
      </c>
      <c r="CT47" s="9">
        <f t="shared" si="23"/>
        <v>0.2</v>
      </c>
      <c r="CU47" s="5">
        <v>1</v>
      </c>
      <c r="CV47" s="9">
        <f t="shared" si="24"/>
        <v>0.2</v>
      </c>
      <c r="CW47" s="5">
        <v>1</v>
      </c>
      <c r="CX47" s="9">
        <f t="shared" si="25"/>
        <v>0.25</v>
      </c>
      <c r="CY47" s="24">
        <f t="shared" si="26"/>
        <v>0.30999999999999994</v>
      </c>
      <c r="DA47" s="1" t="s">
        <v>165</v>
      </c>
      <c r="DB47" s="11">
        <v>29247</v>
      </c>
      <c r="DC47" s="9">
        <f t="shared" si="27"/>
        <v>4.6757943270801822E-2</v>
      </c>
      <c r="DD47" s="11">
        <v>30042</v>
      </c>
      <c r="DE47" s="9">
        <f t="shared" si="28"/>
        <v>4.7997776016769342E-2</v>
      </c>
      <c r="DF47" s="11">
        <v>30973</v>
      </c>
      <c r="DG47" s="9">
        <f t="shared" si="29"/>
        <v>4.9449356438330795E-2</v>
      </c>
      <c r="DH47" s="11">
        <v>32161</v>
      </c>
      <c r="DI47" s="9">
        <f t="shared" si="30"/>
        <v>5.1325877268577923E-2</v>
      </c>
      <c r="DJ47" s="11">
        <v>33284</v>
      </c>
      <c r="DK47" s="8">
        <f t="shared" si="31"/>
        <v>5.3289016545147727E-2</v>
      </c>
      <c r="DL47" s="31">
        <f t="shared" si="32"/>
        <v>4.9763993907925526E-2</v>
      </c>
      <c r="DM47" s="5"/>
      <c r="DN47" s="1" t="s">
        <v>165</v>
      </c>
      <c r="DO47" s="11">
        <v>0</v>
      </c>
      <c r="DP47" s="9">
        <f t="shared" si="33"/>
        <v>0</v>
      </c>
      <c r="DQ47" s="11">
        <v>0</v>
      </c>
      <c r="DR47" s="9">
        <f t="shared" si="34"/>
        <v>0</v>
      </c>
      <c r="DS47" s="11">
        <v>0</v>
      </c>
      <c r="DT47" s="9">
        <f t="shared" si="35"/>
        <v>0</v>
      </c>
      <c r="DU47" s="11">
        <v>0</v>
      </c>
      <c r="DV47" s="9">
        <f t="shared" si="36"/>
        <v>0</v>
      </c>
      <c r="DW47" s="11">
        <v>0</v>
      </c>
      <c r="DX47" s="9">
        <f t="shared" si="37"/>
        <v>0</v>
      </c>
      <c r="DY47" s="30">
        <f t="shared" si="38"/>
        <v>0</v>
      </c>
      <c r="DZ47" s="5"/>
    </row>
    <row r="48" spans="1:130" x14ac:dyDescent="0.45">
      <c r="A48" s="1" t="s">
        <v>166</v>
      </c>
      <c r="B48" s="11">
        <v>8014955</v>
      </c>
      <c r="C48" s="11">
        <v>8100653</v>
      </c>
      <c r="D48" s="11">
        <v>8185131</v>
      </c>
      <c r="E48" s="11">
        <v>8256630</v>
      </c>
      <c r="F48" s="11">
        <v>8411808</v>
      </c>
      <c r="H48" s="22">
        <v>6.3</v>
      </c>
      <c r="I48" s="22">
        <v>6.3</v>
      </c>
      <c r="J48" s="22">
        <v>6.4</v>
      </c>
      <c r="K48">
        <f t="shared" si="0"/>
        <v>19</v>
      </c>
      <c r="L48" s="23">
        <f t="shared" si="1"/>
        <v>38</v>
      </c>
      <c r="M48" s="22">
        <v>6.3</v>
      </c>
      <c r="N48" s="22">
        <v>6.4</v>
      </c>
      <c r="O48" s="22">
        <v>6.3</v>
      </c>
      <c r="P48">
        <f t="shared" si="2"/>
        <v>19</v>
      </c>
      <c r="Q48" s="2">
        <f t="shared" si="3"/>
        <v>38</v>
      </c>
      <c r="R48" s="22">
        <v>6.2</v>
      </c>
      <c r="S48" s="22">
        <v>6.3</v>
      </c>
      <c r="T48" s="22">
        <v>6.3</v>
      </c>
      <c r="U48">
        <f t="shared" si="4"/>
        <v>18.8</v>
      </c>
      <c r="V48" s="2">
        <f t="shared" si="5"/>
        <v>37.6</v>
      </c>
      <c r="W48" s="22">
        <v>6.2</v>
      </c>
      <c r="X48" s="22">
        <v>6.3</v>
      </c>
      <c r="Y48" s="22">
        <v>6.3</v>
      </c>
      <c r="Z48">
        <f t="shared" si="6"/>
        <v>18.8</v>
      </c>
      <c r="AA48" s="2">
        <f t="shared" si="7"/>
        <v>37.6</v>
      </c>
      <c r="AB48" s="22">
        <v>6</v>
      </c>
      <c r="AC48" s="22">
        <v>6.2</v>
      </c>
      <c r="AD48" s="22">
        <v>6.2</v>
      </c>
      <c r="AE48">
        <f t="shared" si="8"/>
        <v>18.399999999999999</v>
      </c>
      <c r="AF48" s="2">
        <f t="shared" si="9"/>
        <v>36.799999999999997</v>
      </c>
      <c r="AG48" s="24">
        <v>0.376</v>
      </c>
      <c r="AI48" s="25" t="s">
        <v>166</v>
      </c>
      <c r="AJ48" s="11">
        <v>776</v>
      </c>
      <c r="AK48" s="11">
        <v>740</v>
      </c>
      <c r="AL48" s="26">
        <v>703</v>
      </c>
      <c r="AM48" s="26">
        <v>753</v>
      </c>
      <c r="AN48" s="11">
        <v>760</v>
      </c>
      <c r="AO48" s="11"/>
      <c r="AP48" s="27">
        <v>97</v>
      </c>
      <c r="AQ48" s="27">
        <v>75</v>
      </c>
      <c r="AR48" s="5">
        <v>88</v>
      </c>
      <c r="AS48" s="5">
        <v>77</v>
      </c>
      <c r="AT48" s="11">
        <v>122</v>
      </c>
      <c r="AV48" s="27">
        <v>5</v>
      </c>
      <c r="AW48" s="9">
        <f t="shared" si="10"/>
        <v>5.1546391752577317E-2</v>
      </c>
      <c r="AX48" s="27">
        <v>2</v>
      </c>
      <c r="AY48" s="9">
        <f t="shared" si="11"/>
        <v>2.6666666666666668E-2</v>
      </c>
      <c r="AZ48" s="5">
        <v>6</v>
      </c>
      <c r="BA48" s="9">
        <f t="shared" si="12"/>
        <v>6.8181818181818177E-2</v>
      </c>
      <c r="BB48" s="5">
        <v>1</v>
      </c>
      <c r="BC48" s="9">
        <f t="shared" si="13"/>
        <v>1.2987012987012988E-2</v>
      </c>
      <c r="BD48" s="11">
        <v>22</v>
      </c>
      <c r="BE48" s="9">
        <f t="shared" si="14"/>
        <v>0.18032786885245902</v>
      </c>
      <c r="BF48" s="28">
        <f t="shared" si="15"/>
        <v>6.7941951688106836E-2</v>
      </c>
      <c r="BG48" s="11"/>
      <c r="BH48" s="1" t="s">
        <v>166</v>
      </c>
      <c r="BI48" s="11">
        <v>4</v>
      </c>
      <c r="BJ48" s="11">
        <v>2.9</v>
      </c>
      <c r="BK48" s="11">
        <v>2.2000000000000002</v>
      </c>
      <c r="BL48" s="11">
        <v>1.6</v>
      </c>
      <c r="BM48" s="11">
        <v>1.5</v>
      </c>
      <c r="BN48" s="29">
        <f t="shared" si="16"/>
        <v>12.200000000000001</v>
      </c>
      <c r="BO48" s="11">
        <v>4.2</v>
      </c>
      <c r="BP48" s="11">
        <v>3</v>
      </c>
      <c r="BQ48" s="11">
        <v>2.2000000000000002</v>
      </c>
      <c r="BR48" s="11">
        <v>1.6</v>
      </c>
      <c r="BS48" s="11">
        <v>1.6</v>
      </c>
      <c r="BT48" s="29">
        <f t="shared" si="17"/>
        <v>12.6</v>
      </c>
      <c r="BU48" s="11">
        <v>4.4000000000000004</v>
      </c>
      <c r="BV48" s="11">
        <v>3.2</v>
      </c>
      <c r="BW48" s="11">
        <v>2.2000000000000002</v>
      </c>
      <c r="BX48" s="11">
        <v>1.6</v>
      </c>
      <c r="BY48" s="11">
        <v>1.6</v>
      </c>
      <c r="BZ48" s="29">
        <f t="shared" si="18"/>
        <v>13</v>
      </c>
      <c r="CA48" s="11">
        <v>4.5</v>
      </c>
      <c r="CB48" s="11">
        <v>3.3</v>
      </c>
      <c r="CC48" s="11">
        <v>2.2000000000000002</v>
      </c>
      <c r="CD48" s="11">
        <v>1.6</v>
      </c>
      <c r="CE48" s="11">
        <v>1.6</v>
      </c>
      <c r="CF48" s="29">
        <f t="shared" si="19"/>
        <v>13.2</v>
      </c>
      <c r="CG48" s="11">
        <v>5.0999999999999996</v>
      </c>
      <c r="CH48" s="11">
        <v>3.6</v>
      </c>
      <c r="CI48" s="11">
        <v>2.5</v>
      </c>
      <c r="CJ48" s="11">
        <v>1.7</v>
      </c>
      <c r="CK48" s="11">
        <v>1.7</v>
      </c>
      <c r="CL48" s="29">
        <f t="shared" si="20"/>
        <v>14.599999999999998</v>
      </c>
      <c r="CM48" s="30">
        <v>0.13119999999999998</v>
      </c>
      <c r="CN48" s="7"/>
      <c r="CO48" s="27">
        <v>13</v>
      </c>
      <c r="CP48" s="9">
        <f t="shared" si="21"/>
        <v>0.13402061855670103</v>
      </c>
      <c r="CQ48" s="27">
        <v>19</v>
      </c>
      <c r="CR48" s="9">
        <f t="shared" si="22"/>
        <v>0.25333333333333335</v>
      </c>
      <c r="CS48" s="5">
        <v>14</v>
      </c>
      <c r="CT48" s="9">
        <f t="shared" si="23"/>
        <v>0.15909090909090909</v>
      </c>
      <c r="CU48" s="5">
        <v>12</v>
      </c>
      <c r="CV48" s="9">
        <f t="shared" si="24"/>
        <v>0.15584415584415584</v>
      </c>
      <c r="CW48" s="5">
        <v>33</v>
      </c>
      <c r="CX48" s="9">
        <f t="shared" si="25"/>
        <v>0.27049180327868855</v>
      </c>
      <c r="CY48" s="24">
        <f t="shared" si="26"/>
        <v>0.19455616402075754</v>
      </c>
      <c r="DA48" s="1" t="s">
        <v>166</v>
      </c>
      <c r="DB48" s="11">
        <v>2439510</v>
      </c>
      <c r="DC48" s="9">
        <f t="shared" si="27"/>
        <v>0.30436976876351768</v>
      </c>
      <c r="DD48" s="11">
        <v>2473577</v>
      </c>
      <c r="DE48" s="9">
        <f t="shared" si="28"/>
        <v>0.30535525963153837</v>
      </c>
      <c r="DF48" s="11">
        <v>2516768</v>
      </c>
      <c r="DG48" s="9">
        <f t="shared" si="29"/>
        <v>0.30748047893185826</v>
      </c>
      <c r="DH48" s="11">
        <v>2561483</v>
      </c>
      <c r="DI48" s="9">
        <f t="shared" si="30"/>
        <v>0.31023347297868503</v>
      </c>
      <c r="DJ48" s="11">
        <v>2597343</v>
      </c>
      <c r="DK48" s="8">
        <f t="shared" si="31"/>
        <v>0.30877345274642504</v>
      </c>
      <c r="DL48" s="31">
        <f t="shared" si="32"/>
        <v>0.30724248661040487</v>
      </c>
      <c r="DM48" s="5"/>
      <c r="DN48" s="1" t="s">
        <v>166</v>
      </c>
      <c r="DO48" s="11">
        <v>54</v>
      </c>
      <c r="DP48" s="9">
        <f t="shared" si="33"/>
        <v>0.55670103092783507</v>
      </c>
      <c r="DQ48" s="11">
        <v>37</v>
      </c>
      <c r="DR48" s="9">
        <f t="shared" si="34"/>
        <v>0.49333333333333335</v>
      </c>
      <c r="DS48" s="11">
        <v>47</v>
      </c>
      <c r="DT48" s="9">
        <f t="shared" si="35"/>
        <v>0.53409090909090906</v>
      </c>
      <c r="DU48" s="11">
        <v>30</v>
      </c>
      <c r="DV48" s="9">
        <f t="shared" si="36"/>
        <v>0.38961038961038963</v>
      </c>
      <c r="DW48" s="11">
        <v>50</v>
      </c>
      <c r="DX48" s="9">
        <f t="shared" si="37"/>
        <v>0.4098360655737705</v>
      </c>
      <c r="DY48" s="30">
        <f t="shared" si="38"/>
        <v>0.47671434570724747</v>
      </c>
      <c r="DZ48" s="5"/>
    </row>
    <row r="49" spans="1:130" x14ac:dyDescent="0.45">
      <c r="A49" s="1" t="s">
        <v>167</v>
      </c>
      <c r="B49" s="11">
        <v>6738714</v>
      </c>
      <c r="C49" s="11">
        <v>6819579</v>
      </c>
      <c r="D49" s="11">
        <v>6899123</v>
      </c>
      <c r="E49" s="11">
        <v>6985464</v>
      </c>
      <c r="F49" s="11">
        <v>7288000</v>
      </c>
      <c r="H49" s="22">
        <v>6.5</v>
      </c>
      <c r="I49" s="22">
        <v>6.4</v>
      </c>
      <c r="J49" s="22">
        <v>6.5</v>
      </c>
      <c r="K49">
        <f t="shared" si="0"/>
        <v>19.399999999999999</v>
      </c>
      <c r="L49" s="23">
        <f t="shared" si="1"/>
        <v>38.799999999999997</v>
      </c>
      <c r="M49" s="22">
        <v>6.5</v>
      </c>
      <c r="N49" s="22">
        <v>6.4</v>
      </c>
      <c r="O49" s="22">
        <v>6.4</v>
      </c>
      <c r="P49">
        <f t="shared" si="2"/>
        <v>19.3</v>
      </c>
      <c r="Q49" s="2">
        <f t="shared" si="3"/>
        <v>38.6</v>
      </c>
      <c r="R49" s="22">
        <v>6.4</v>
      </c>
      <c r="S49" s="22">
        <v>6.3</v>
      </c>
      <c r="T49" s="22">
        <v>6.4</v>
      </c>
      <c r="U49">
        <f t="shared" si="4"/>
        <v>19.100000000000001</v>
      </c>
      <c r="V49" s="2">
        <f t="shared" si="5"/>
        <v>38.200000000000003</v>
      </c>
      <c r="W49" s="22">
        <v>6.4</v>
      </c>
      <c r="X49" s="22">
        <v>6.3</v>
      </c>
      <c r="Y49" s="22">
        <v>6.3</v>
      </c>
      <c r="Z49">
        <f t="shared" si="6"/>
        <v>19</v>
      </c>
      <c r="AA49" s="2">
        <f t="shared" si="7"/>
        <v>38</v>
      </c>
      <c r="AB49" s="22">
        <v>6.2</v>
      </c>
      <c r="AC49" s="22">
        <v>6.4</v>
      </c>
      <c r="AD49" s="22">
        <v>6.1</v>
      </c>
      <c r="AE49">
        <f t="shared" si="8"/>
        <v>18.700000000000003</v>
      </c>
      <c r="AF49" s="2">
        <f t="shared" si="9"/>
        <v>37.400000000000006</v>
      </c>
      <c r="AG49" s="24">
        <v>0.38200000000000001</v>
      </c>
      <c r="AI49" s="25" t="s">
        <v>167</v>
      </c>
      <c r="AJ49" s="11">
        <v>438</v>
      </c>
      <c r="AK49" s="11">
        <v>436</v>
      </c>
      <c r="AL49" s="26">
        <v>462</v>
      </c>
      <c r="AM49" s="26">
        <v>568</v>
      </c>
      <c r="AN49" s="11">
        <v>537</v>
      </c>
      <c r="AO49" s="11"/>
      <c r="AP49" s="27">
        <v>71</v>
      </c>
      <c r="AQ49" s="27">
        <v>49</v>
      </c>
      <c r="AR49" s="5">
        <v>75</v>
      </c>
      <c r="AS49" s="5">
        <v>84</v>
      </c>
      <c r="AT49" s="11">
        <v>84</v>
      </c>
      <c r="AV49" s="27">
        <v>3</v>
      </c>
      <c r="AW49" s="9">
        <f t="shared" si="10"/>
        <v>4.2253521126760563E-2</v>
      </c>
      <c r="AX49" s="27">
        <v>4</v>
      </c>
      <c r="AY49" s="9">
        <f t="shared" si="11"/>
        <v>8.1632653061224483E-2</v>
      </c>
      <c r="AZ49" s="5">
        <v>3</v>
      </c>
      <c r="BA49" s="9">
        <f t="shared" si="12"/>
        <v>0.04</v>
      </c>
      <c r="BB49" s="5">
        <v>7</v>
      </c>
      <c r="BC49" s="9">
        <f t="shared" si="13"/>
        <v>8.3333333333333329E-2</v>
      </c>
      <c r="BD49" s="11">
        <v>19</v>
      </c>
      <c r="BE49" s="9">
        <f t="shared" si="14"/>
        <v>0.22619047619047619</v>
      </c>
      <c r="BF49" s="28">
        <f t="shared" si="15"/>
        <v>9.4681996742358915E-2</v>
      </c>
      <c r="BG49" s="11"/>
      <c r="BH49" s="1" t="s">
        <v>167</v>
      </c>
      <c r="BI49" s="11">
        <v>4.0999999999999996</v>
      </c>
      <c r="BJ49" s="11">
        <v>2.8</v>
      </c>
      <c r="BK49" s="11">
        <v>2.1</v>
      </c>
      <c r="BL49" s="11">
        <v>1.7</v>
      </c>
      <c r="BM49" s="11">
        <v>1.7</v>
      </c>
      <c r="BN49" s="29">
        <f t="shared" si="16"/>
        <v>12.399999999999999</v>
      </c>
      <c r="BO49" s="11">
        <v>4.3</v>
      </c>
      <c r="BP49" s="11">
        <v>3</v>
      </c>
      <c r="BQ49" s="11">
        <v>2.2000000000000002</v>
      </c>
      <c r="BR49" s="11">
        <v>1.7</v>
      </c>
      <c r="BS49" s="11">
        <v>1.7</v>
      </c>
      <c r="BT49" s="29">
        <f t="shared" si="17"/>
        <v>12.899999999999999</v>
      </c>
      <c r="BU49" s="11">
        <v>4.5</v>
      </c>
      <c r="BV49" s="11">
        <v>3.1</v>
      </c>
      <c r="BW49" s="11">
        <v>2.2000000000000002</v>
      </c>
      <c r="BX49" s="11">
        <v>1.7</v>
      </c>
      <c r="BY49" s="11">
        <v>1.8</v>
      </c>
      <c r="BZ49" s="29">
        <f t="shared" si="18"/>
        <v>13.3</v>
      </c>
      <c r="CA49" s="11">
        <v>4.7</v>
      </c>
      <c r="CB49" s="11">
        <v>3.2</v>
      </c>
      <c r="CC49" s="11">
        <v>2.2000000000000002</v>
      </c>
      <c r="CD49" s="11">
        <v>1.6</v>
      </c>
      <c r="CE49" s="11">
        <v>1.8</v>
      </c>
      <c r="CF49" s="29">
        <f t="shared" si="19"/>
        <v>13.500000000000002</v>
      </c>
      <c r="CG49" s="11">
        <v>5.3</v>
      </c>
      <c r="CH49" s="11">
        <v>3.7</v>
      </c>
      <c r="CI49" s="11">
        <v>2.4</v>
      </c>
      <c r="CJ49" s="11">
        <v>1.6</v>
      </c>
      <c r="CK49" s="11">
        <v>1.8</v>
      </c>
      <c r="CL49" s="29">
        <f t="shared" si="20"/>
        <v>14.8</v>
      </c>
      <c r="CM49" s="30">
        <v>0.1338</v>
      </c>
      <c r="CN49" s="7"/>
      <c r="CO49" s="27">
        <v>17</v>
      </c>
      <c r="CP49" s="9">
        <f t="shared" si="21"/>
        <v>0.23943661971830985</v>
      </c>
      <c r="CQ49" s="27">
        <v>15</v>
      </c>
      <c r="CR49" s="9">
        <f t="shared" si="22"/>
        <v>0.30612244897959184</v>
      </c>
      <c r="CS49" s="5">
        <v>20</v>
      </c>
      <c r="CT49" s="9">
        <f t="shared" si="23"/>
        <v>0.26666666666666666</v>
      </c>
      <c r="CU49" s="5">
        <v>22</v>
      </c>
      <c r="CV49" s="9">
        <f t="shared" si="24"/>
        <v>0.26190476190476192</v>
      </c>
      <c r="CW49" s="5">
        <v>19</v>
      </c>
      <c r="CX49" s="9">
        <f t="shared" si="25"/>
        <v>0.22619047619047619</v>
      </c>
      <c r="CY49" s="24">
        <f t="shared" si="26"/>
        <v>0.26006419469196129</v>
      </c>
      <c r="DA49" s="1" t="s">
        <v>167</v>
      </c>
      <c r="DB49" s="11">
        <v>1433850</v>
      </c>
      <c r="DC49" s="9">
        <f t="shared" si="27"/>
        <v>0.21277798701651382</v>
      </c>
      <c r="DD49" s="11">
        <v>1468641</v>
      </c>
      <c r="DE49" s="9">
        <f t="shared" si="28"/>
        <v>0.21535654913595106</v>
      </c>
      <c r="DF49" s="11">
        <v>1506821</v>
      </c>
      <c r="DG49" s="9">
        <f t="shared" si="29"/>
        <v>0.21840761499686265</v>
      </c>
      <c r="DH49" s="11">
        <v>1551287</v>
      </c>
      <c r="DI49" s="9">
        <f t="shared" si="30"/>
        <v>0.22207358022316054</v>
      </c>
      <c r="DJ49" s="11">
        <v>1602580</v>
      </c>
      <c r="DK49" s="8">
        <f t="shared" si="31"/>
        <v>0.21989297475301867</v>
      </c>
      <c r="DL49" s="31">
        <f t="shared" si="32"/>
        <v>0.21770174122510136</v>
      </c>
      <c r="DM49" s="5"/>
      <c r="DN49" s="1" t="s">
        <v>167</v>
      </c>
      <c r="DO49" s="11">
        <v>18</v>
      </c>
      <c r="DP49" s="9">
        <f t="shared" si="33"/>
        <v>0.25352112676056338</v>
      </c>
      <c r="DQ49" s="11">
        <v>13</v>
      </c>
      <c r="DR49" s="9">
        <f t="shared" si="34"/>
        <v>0.26530612244897961</v>
      </c>
      <c r="DS49" s="11">
        <v>19</v>
      </c>
      <c r="DT49" s="9">
        <f t="shared" si="35"/>
        <v>0.25333333333333335</v>
      </c>
      <c r="DU49" s="11">
        <v>21</v>
      </c>
      <c r="DV49" s="9">
        <f t="shared" si="36"/>
        <v>0.25</v>
      </c>
      <c r="DW49" s="11">
        <v>23</v>
      </c>
      <c r="DX49" s="9">
        <f t="shared" si="37"/>
        <v>0.27380952380952384</v>
      </c>
      <c r="DY49" s="30">
        <f t="shared" si="38"/>
        <v>0.25919402127048008</v>
      </c>
      <c r="DZ49" s="5"/>
    </row>
    <row r="50" spans="1:130" x14ac:dyDescent="0.45">
      <c r="A50" s="1" t="s">
        <v>168</v>
      </c>
      <c r="B50" s="11">
        <v>1850481</v>
      </c>
      <c r="C50" s="11">
        <v>1853619</v>
      </c>
      <c r="D50" s="11">
        <v>1853881</v>
      </c>
      <c r="E50" s="11">
        <v>1851420</v>
      </c>
      <c r="F50" s="11">
        <v>1831102</v>
      </c>
      <c r="H50" s="22">
        <v>5.6</v>
      </c>
      <c r="I50" s="22">
        <v>5.6</v>
      </c>
      <c r="J50" s="22">
        <v>6</v>
      </c>
      <c r="K50">
        <f t="shared" si="0"/>
        <v>17.2</v>
      </c>
      <c r="L50" s="23">
        <f t="shared" si="1"/>
        <v>34.4</v>
      </c>
      <c r="M50" s="22">
        <v>5.6</v>
      </c>
      <c r="N50" s="22">
        <v>5.7</v>
      </c>
      <c r="O50" s="22">
        <v>5.9</v>
      </c>
      <c r="P50">
        <f t="shared" si="2"/>
        <v>17.200000000000003</v>
      </c>
      <c r="Q50" s="2">
        <f t="shared" si="3"/>
        <v>34.400000000000006</v>
      </c>
      <c r="R50" s="22">
        <v>5.6</v>
      </c>
      <c r="S50" s="22">
        <v>5.7</v>
      </c>
      <c r="T50" s="22">
        <v>5.8</v>
      </c>
      <c r="U50">
        <f t="shared" si="4"/>
        <v>17.100000000000001</v>
      </c>
      <c r="V50" s="2">
        <f t="shared" si="5"/>
        <v>34.200000000000003</v>
      </c>
      <c r="W50" s="22">
        <v>5.6</v>
      </c>
      <c r="X50" s="22">
        <v>5.7</v>
      </c>
      <c r="Y50" s="22">
        <v>5.8</v>
      </c>
      <c r="Z50">
        <f t="shared" si="6"/>
        <v>17.100000000000001</v>
      </c>
      <c r="AA50" s="2">
        <f t="shared" si="7"/>
        <v>34.200000000000003</v>
      </c>
      <c r="AB50" s="22">
        <v>5.6</v>
      </c>
      <c r="AC50" s="22">
        <v>5.6</v>
      </c>
      <c r="AD50" s="22">
        <v>5.8</v>
      </c>
      <c r="AE50">
        <f t="shared" si="8"/>
        <v>17</v>
      </c>
      <c r="AF50" s="2">
        <f t="shared" si="9"/>
        <v>34</v>
      </c>
      <c r="AG50" s="24">
        <v>0.34240000000000004</v>
      </c>
      <c r="AI50" s="25" t="s">
        <v>168</v>
      </c>
      <c r="AJ50" s="11">
        <v>339</v>
      </c>
      <c r="AK50" s="11">
        <v>332</v>
      </c>
      <c r="AL50" s="26">
        <v>272</v>
      </c>
      <c r="AM50" s="26">
        <v>268</v>
      </c>
      <c r="AN50" s="11">
        <v>269</v>
      </c>
      <c r="AO50" s="11"/>
      <c r="AP50" s="27">
        <v>31</v>
      </c>
      <c r="AQ50" s="27">
        <v>28</v>
      </c>
      <c r="AR50" s="5">
        <v>19</v>
      </c>
      <c r="AS50" s="5">
        <v>19</v>
      </c>
      <c r="AT50" s="11">
        <v>24</v>
      </c>
      <c r="AV50" s="27">
        <v>5</v>
      </c>
      <c r="AW50" s="9">
        <f t="shared" si="10"/>
        <v>0.16129032258064516</v>
      </c>
      <c r="AX50" s="27">
        <v>1</v>
      </c>
      <c r="AY50" s="9">
        <f t="shared" si="11"/>
        <v>3.5714285714285712E-2</v>
      </c>
      <c r="AZ50" s="5">
        <v>2</v>
      </c>
      <c r="BA50" s="9">
        <f t="shared" si="12"/>
        <v>0.10526315789473684</v>
      </c>
      <c r="BB50" s="5">
        <v>0</v>
      </c>
      <c r="BC50" s="9">
        <f t="shared" si="13"/>
        <v>0</v>
      </c>
      <c r="BD50" s="11">
        <v>7</v>
      </c>
      <c r="BE50" s="9">
        <f t="shared" si="14"/>
        <v>0.29166666666666669</v>
      </c>
      <c r="BF50" s="28">
        <f t="shared" si="15"/>
        <v>0.11878688657126688</v>
      </c>
      <c r="BG50" s="11"/>
      <c r="BH50" s="1" t="s">
        <v>168</v>
      </c>
      <c r="BI50" s="11">
        <v>5</v>
      </c>
      <c r="BJ50" s="11">
        <v>3.9</v>
      </c>
      <c r="BK50" s="11">
        <v>3</v>
      </c>
      <c r="BL50" s="11">
        <v>2.2999999999999998</v>
      </c>
      <c r="BM50" s="11">
        <v>2</v>
      </c>
      <c r="BN50" s="29">
        <f t="shared" si="16"/>
        <v>16.2</v>
      </c>
      <c r="BO50" s="11">
        <v>5.2</v>
      </c>
      <c r="BP50" s="11">
        <v>4</v>
      </c>
      <c r="BQ50" s="11">
        <v>3.1</v>
      </c>
      <c r="BR50" s="11">
        <v>2.2000000000000002</v>
      </c>
      <c r="BS50" s="11">
        <v>2</v>
      </c>
      <c r="BT50" s="29">
        <f t="shared" si="17"/>
        <v>16.5</v>
      </c>
      <c r="BU50" s="11">
        <v>5.5</v>
      </c>
      <c r="BV50" s="11">
        <v>4</v>
      </c>
      <c r="BW50" s="11">
        <v>3.1</v>
      </c>
      <c r="BX50" s="11">
        <v>2.2000000000000002</v>
      </c>
      <c r="BY50" s="11">
        <v>2</v>
      </c>
      <c r="BZ50" s="29">
        <f t="shared" si="18"/>
        <v>16.8</v>
      </c>
      <c r="CA50" s="11">
        <v>5.7</v>
      </c>
      <c r="CB50" s="11">
        <v>4.0999999999999996</v>
      </c>
      <c r="CC50" s="11">
        <v>3.1</v>
      </c>
      <c r="CD50" s="11">
        <v>2.2000000000000002</v>
      </c>
      <c r="CE50" s="11">
        <v>2.1</v>
      </c>
      <c r="CF50" s="29">
        <f t="shared" si="19"/>
        <v>17.200000000000003</v>
      </c>
      <c r="CG50" s="11">
        <v>6.5</v>
      </c>
      <c r="CH50" s="11">
        <v>4.5999999999999996</v>
      </c>
      <c r="CI50" s="11">
        <v>3.3</v>
      </c>
      <c r="CJ50" s="11">
        <v>2</v>
      </c>
      <c r="CK50" s="11">
        <v>2.2999999999999998</v>
      </c>
      <c r="CL50" s="29">
        <f t="shared" si="20"/>
        <v>18.7</v>
      </c>
      <c r="CM50" s="30">
        <v>0.17080000000000001</v>
      </c>
      <c r="CN50" s="7"/>
      <c r="CO50" s="27">
        <v>3</v>
      </c>
      <c r="CP50" s="9">
        <f t="shared" si="21"/>
        <v>9.6774193548387094E-2</v>
      </c>
      <c r="CQ50" s="27">
        <v>5</v>
      </c>
      <c r="CR50" s="9">
        <f t="shared" si="22"/>
        <v>0.17857142857142858</v>
      </c>
      <c r="CS50" s="5">
        <v>1</v>
      </c>
      <c r="CT50" s="9">
        <f t="shared" si="23"/>
        <v>5.2631578947368418E-2</v>
      </c>
      <c r="CU50" s="5">
        <v>1</v>
      </c>
      <c r="CV50" s="9">
        <f t="shared" si="24"/>
        <v>5.2631578947368418E-2</v>
      </c>
      <c r="CW50" s="5">
        <v>2</v>
      </c>
      <c r="CX50" s="9">
        <f t="shared" si="25"/>
        <v>8.3333333333333329E-2</v>
      </c>
      <c r="CY50" s="24">
        <f t="shared" si="26"/>
        <v>9.2788422669577167E-2</v>
      </c>
      <c r="DA50" s="1" t="s">
        <v>168</v>
      </c>
      <c r="DB50" s="11">
        <v>113112</v>
      </c>
      <c r="DC50" s="9">
        <f t="shared" si="27"/>
        <v>6.1125728932099277E-2</v>
      </c>
      <c r="DD50" s="11">
        <v>115623</v>
      </c>
      <c r="DE50" s="9">
        <f t="shared" si="28"/>
        <v>6.2376896223010229E-2</v>
      </c>
      <c r="DF50" s="11">
        <v>118065</v>
      </c>
      <c r="DG50" s="9">
        <f t="shared" si="29"/>
        <v>6.3685317450257059E-2</v>
      </c>
      <c r="DH50" s="11">
        <v>119185</v>
      </c>
      <c r="DI50" s="9">
        <f t="shared" si="30"/>
        <v>6.4374912229531928E-2</v>
      </c>
      <c r="DJ50" s="11">
        <v>120681</v>
      </c>
      <c r="DK50" s="8">
        <f t="shared" si="31"/>
        <v>6.5906213853733978E-2</v>
      </c>
      <c r="DL50" s="31">
        <f t="shared" si="32"/>
        <v>6.3493813737726487E-2</v>
      </c>
      <c r="DM50" s="5"/>
      <c r="DN50" s="1" t="s">
        <v>168</v>
      </c>
      <c r="DO50" s="11">
        <v>1</v>
      </c>
      <c r="DP50" s="9">
        <f t="shared" si="33"/>
        <v>3.2258064516129031E-2</v>
      </c>
      <c r="DQ50" s="11">
        <v>0</v>
      </c>
      <c r="DR50" s="9">
        <f t="shared" si="34"/>
        <v>0</v>
      </c>
      <c r="DS50" s="11">
        <v>0</v>
      </c>
      <c r="DT50" s="9">
        <f t="shared" si="35"/>
        <v>0</v>
      </c>
      <c r="DU50" s="11">
        <v>1</v>
      </c>
      <c r="DV50" s="9">
        <f t="shared" si="36"/>
        <v>5.2631578947368418E-2</v>
      </c>
      <c r="DW50" s="11">
        <v>4</v>
      </c>
      <c r="DX50" s="9">
        <f t="shared" si="37"/>
        <v>0.16666666666666666</v>
      </c>
      <c r="DY50" s="30">
        <f t="shared" si="38"/>
        <v>5.0311262026032824E-2</v>
      </c>
      <c r="DZ50" s="5"/>
    </row>
    <row r="51" spans="1:130" x14ac:dyDescent="0.45">
      <c r="A51" s="1" t="s">
        <v>169</v>
      </c>
      <c r="B51" s="11">
        <v>5687219</v>
      </c>
      <c r="C51" s="11">
        <v>5706871</v>
      </c>
      <c r="D51" s="11">
        <v>5724692</v>
      </c>
      <c r="E51" s="11">
        <v>5742117</v>
      </c>
      <c r="F51" s="11">
        <v>5778709</v>
      </c>
      <c r="H51" s="22">
        <v>6.2</v>
      </c>
      <c r="I51" s="22">
        <v>6.4</v>
      </c>
      <c r="J51" s="22">
        <v>6.6</v>
      </c>
      <c r="K51">
        <f t="shared" si="0"/>
        <v>19.200000000000003</v>
      </c>
      <c r="L51" s="23">
        <f t="shared" si="1"/>
        <v>38.400000000000006</v>
      </c>
      <c r="M51" s="22">
        <v>6.2</v>
      </c>
      <c r="N51" s="22">
        <v>6.4</v>
      </c>
      <c r="O51" s="22">
        <v>6.6</v>
      </c>
      <c r="P51">
        <f t="shared" si="2"/>
        <v>19.200000000000003</v>
      </c>
      <c r="Q51" s="2">
        <f t="shared" si="3"/>
        <v>38.400000000000006</v>
      </c>
      <c r="R51" s="22">
        <v>6.1</v>
      </c>
      <c r="S51" s="22">
        <v>6.4</v>
      </c>
      <c r="T51" s="22">
        <v>6.6</v>
      </c>
      <c r="U51">
        <f t="shared" si="4"/>
        <v>19.100000000000001</v>
      </c>
      <c r="V51" s="2">
        <f t="shared" si="5"/>
        <v>38.200000000000003</v>
      </c>
      <c r="W51" s="22">
        <v>6</v>
      </c>
      <c r="X51" s="22">
        <v>6.4</v>
      </c>
      <c r="Y51" s="22">
        <v>6.5</v>
      </c>
      <c r="Z51">
        <f t="shared" si="6"/>
        <v>18.899999999999999</v>
      </c>
      <c r="AA51" s="2">
        <f t="shared" si="7"/>
        <v>37.799999999999997</v>
      </c>
      <c r="AB51" s="22">
        <v>5.8</v>
      </c>
      <c r="AC51" s="22">
        <v>6.2</v>
      </c>
      <c r="AD51" s="22">
        <v>6.3</v>
      </c>
      <c r="AE51">
        <f t="shared" si="8"/>
        <v>18.3</v>
      </c>
      <c r="AF51" s="2">
        <f t="shared" si="9"/>
        <v>36.6</v>
      </c>
      <c r="AG51" s="24">
        <v>0.37880000000000003</v>
      </c>
      <c r="AI51" s="25" t="s">
        <v>169</v>
      </c>
      <c r="AJ51" s="11">
        <v>615</v>
      </c>
      <c r="AK51" s="11">
        <v>543</v>
      </c>
      <c r="AL51" s="26">
        <v>507</v>
      </c>
      <c r="AM51" s="26">
        <v>566</v>
      </c>
      <c r="AN51" s="11">
        <v>607</v>
      </c>
      <c r="AO51" s="11"/>
      <c r="AP51" s="27">
        <v>45</v>
      </c>
      <c r="AQ51" s="27">
        <v>37</v>
      </c>
      <c r="AR51" s="5">
        <v>45</v>
      </c>
      <c r="AS51" s="5">
        <v>57</v>
      </c>
      <c r="AT51" s="11">
        <v>51</v>
      </c>
      <c r="AV51" s="27">
        <v>4</v>
      </c>
      <c r="AW51" s="9">
        <f t="shared" si="10"/>
        <v>8.8888888888888892E-2</v>
      </c>
      <c r="AX51" s="27">
        <v>2</v>
      </c>
      <c r="AY51" s="9">
        <f t="shared" si="11"/>
        <v>5.4054054054054057E-2</v>
      </c>
      <c r="AZ51" s="5">
        <v>6</v>
      </c>
      <c r="BA51" s="9">
        <f t="shared" si="12"/>
        <v>0.13333333333333333</v>
      </c>
      <c r="BB51" s="5">
        <v>3</v>
      </c>
      <c r="BC51" s="9">
        <f t="shared" si="13"/>
        <v>5.2631578947368418E-2</v>
      </c>
      <c r="BD51" s="11">
        <v>23</v>
      </c>
      <c r="BE51" s="9">
        <f t="shared" si="14"/>
        <v>0.45098039215686275</v>
      </c>
      <c r="BF51" s="28">
        <f t="shared" si="15"/>
        <v>0.15597764947610149</v>
      </c>
      <c r="BG51" s="11"/>
      <c r="BH51" s="1" t="s">
        <v>169</v>
      </c>
      <c r="BI51" s="11">
        <v>4</v>
      </c>
      <c r="BJ51" s="11">
        <v>3.1</v>
      </c>
      <c r="BK51" s="11">
        <v>2.5</v>
      </c>
      <c r="BL51" s="11">
        <v>2.1</v>
      </c>
      <c r="BM51" s="11">
        <v>2</v>
      </c>
      <c r="BN51" s="29">
        <f t="shared" si="16"/>
        <v>13.7</v>
      </c>
      <c r="BO51" s="11">
        <v>4.2</v>
      </c>
      <c r="BP51" s="11">
        <v>3.2</v>
      </c>
      <c r="BQ51" s="11">
        <v>2.5</v>
      </c>
      <c r="BR51" s="11">
        <v>2.1</v>
      </c>
      <c r="BS51" s="11">
        <v>2.1</v>
      </c>
      <c r="BT51" s="29">
        <f t="shared" si="17"/>
        <v>14.1</v>
      </c>
      <c r="BU51" s="11">
        <v>4.4000000000000004</v>
      </c>
      <c r="BV51" s="11">
        <v>3.3</v>
      </c>
      <c r="BW51" s="11">
        <v>2.5</v>
      </c>
      <c r="BX51" s="11">
        <v>2</v>
      </c>
      <c r="BY51" s="11">
        <v>2.1</v>
      </c>
      <c r="BZ51" s="29">
        <f t="shared" si="18"/>
        <v>14.299999999999999</v>
      </c>
      <c r="CA51" s="11">
        <v>4.5999999999999996</v>
      </c>
      <c r="CB51" s="11">
        <v>3.4</v>
      </c>
      <c r="CC51" s="11">
        <v>2.6</v>
      </c>
      <c r="CD51" s="11">
        <v>2</v>
      </c>
      <c r="CE51" s="11">
        <v>2.2000000000000002</v>
      </c>
      <c r="CF51" s="29">
        <f t="shared" si="19"/>
        <v>14.8</v>
      </c>
      <c r="CG51" s="11">
        <v>5.4</v>
      </c>
      <c r="CH51" s="11">
        <v>3.8</v>
      </c>
      <c r="CI51" s="11">
        <v>2.7</v>
      </c>
      <c r="CJ51" s="11">
        <v>2</v>
      </c>
      <c r="CK51" s="11">
        <v>2.2000000000000002</v>
      </c>
      <c r="CL51" s="29">
        <f t="shared" si="20"/>
        <v>16.099999999999998</v>
      </c>
      <c r="CM51" s="30">
        <v>0.14599999999999999</v>
      </c>
      <c r="CN51" s="7"/>
      <c r="CO51" s="27">
        <v>10</v>
      </c>
      <c r="CP51" s="9">
        <f t="shared" si="21"/>
        <v>0.22222222222222221</v>
      </c>
      <c r="CQ51" s="27">
        <v>13</v>
      </c>
      <c r="CR51" s="9">
        <f t="shared" si="22"/>
        <v>0.35135135135135137</v>
      </c>
      <c r="CS51" s="5">
        <v>8</v>
      </c>
      <c r="CT51" s="9">
        <f t="shared" si="23"/>
        <v>0.17777777777777778</v>
      </c>
      <c r="CU51" s="5">
        <v>16</v>
      </c>
      <c r="CV51" s="9">
        <f t="shared" si="24"/>
        <v>0.2807017543859649</v>
      </c>
      <c r="CW51" s="5">
        <v>9</v>
      </c>
      <c r="CX51" s="9">
        <f t="shared" si="25"/>
        <v>0.17647058823529413</v>
      </c>
      <c r="CY51" s="24">
        <f t="shared" si="26"/>
        <v>0.24170473879452209</v>
      </c>
      <c r="DA51" s="1" t="s">
        <v>169</v>
      </c>
      <c r="DB51" s="11">
        <v>725367</v>
      </c>
      <c r="DC51" s="9">
        <f t="shared" si="27"/>
        <v>0.12754335642780767</v>
      </c>
      <c r="DD51" s="11">
        <v>739971</v>
      </c>
      <c r="DE51" s="9">
        <f t="shared" si="28"/>
        <v>0.12966317269130492</v>
      </c>
      <c r="DF51" s="11">
        <v>759494</v>
      </c>
      <c r="DG51" s="9">
        <f t="shared" si="29"/>
        <v>0.13266984494536999</v>
      </c>
      <c r="DH51" s="11">
        <v>774993</v>
      </c>
      <c r="DI51" s="9">
        <f t="shared" si="30"/>
        <v>0.13496642440410045</v>
      </c>
      <c r="DJ51" s="11">
        <v>793605</v>
      </c>
      <c r="DK51" s="8">
        <f t="shared" si="31"/>
        <v>0.13733257722442851</v>
      </c>
      <c r="DL51" s="31">
        <f t="shared" si="32"/>
        <v>0.13243507513860231</v>
      </c>
      <c r="DM51" s="5"/>
      <c r="DN51" s="1" t="s">
        <v>169</v>
      </c>
      <c r="DO51" s="11">
        <v>12</v>
      </c>
      <c r="DP51" s="9">
        <f t="shared" si="33"/>
        <v>0.26666666666666666</v>
      </c>
      <c r="DQ51" s="11">
        <v>4</v>
      </c>
      <c r="DR51" s="9">
        <f t="shared" si="34"/>
        <v>0.10810810810810811</v>
      </c>
      <c r="DS51" s="11">
        <v>9</v>
      </c>
      <c r="DT51" s="9">
        <f t="shared" si="35"/>
        <v>0.2</v>
      </c>
      <c r="DU51" s="11">
        <v>16</v>
      </c>
      <c r="DV51" s="9">
        <f t="shared" si="36"/>
        <v>0.2807017543859649</v>
      </c>
      <c r="DW51" s="11">
        <v>16</v>
      </c>
      <c r="DX51" s="9">
        <f t="shared" si="37"/>
        <v>0.31372549019607843</v>
      </c>
      <c r="DY51" s="30">
        <f t="shared" si="38"/>
        <v>0.23384040387136365</v>
      </c>
      <c r="DZ51" s="5"/>
    </row>
    <row r="52" spans="1:130" x14ac:dyDescent="0.45">
      <c r="A52" s="1" t="s">
        <v>170</v>
      </c>
      <c r="B52" s="11">
        <v>562803</v>
      </c>
      <c r="C52" s="11">
        <v>570134</v>
      </c>
      <c r="D52" s="11">
        <v>575251</v>
      </c>
      <c r="E52" s="11">
        <v>579679</v>
      </c>
      <c r="F52" s="11">
        <v>585501</v>
      </c>
      <c r="H52" s="22">
        <v>7</v>
      </c>
      <c r="I52" s="22">
        <v>6.6</v>
      </c>
      <c r="J52" s="22">
        <v>6.4</v>
      </c>
      <c r="K52">
        <f t="shared" si="0"/>
        <v>20</v>
      </c>
      <c r="L52" s="23">
        <f t="shared" si="1"/>
        <v>40</v>
      </c>
      <c r="M52" s="22">
        <v>6.9</v>
      </c>
      <c r="N52" s="22">
        <v>6.7</v>
      </c>
      <c r="O52" s="22">
        <v>6.5</v>
      </c>
      <c r="P52">
        <f t="shared" si="2"/>
        <v>20.100000000000001</v>
      </c>
      <c r="Q52" s="2">
        <f t="shared" si="3"/>
        <v>40.200000000000003</v>
      </c>
      <c r="R52" s="22">
        <v>6.8</v>
      </c>
      <c r="S52" s="22">
        <v>6.7</v>
      </c>
      <c r="T52" s="22">
        <v>6.5</v>
      </c>
      <c r="U52">
        <f t="shared" si="4"/>
        <v>20</v>
      </c>
      <c r="V52" s="2">
        <f t="shared" si="5"/>
        <v>40</v>
      </c>
      <c r="W52" s="22">
        <v>6.7</v>
      </c>
      <c r="X52" s="22">
        <v>6.7</v>
      </c>
      <c r="Y52" s="22">
        <v>6.6</v>
      </c>
      <c r="Z52">
        <f t="shared" si="6"/>
        <v>20</v>
      </c>
      <c r="AA52" s="2">
        <f t="shared" si="7"/>
        <v>40</v>
      </c>
      <c r="AB52" s="22">
        <v>6.5</v>
      </c>
      <c r="AC52" s="22">
        <v>7.5</v>
      </c>
      <c r="AD52" s="22">
        <v>6.4</v>
      </c>
      <c r="AE52">
        <f t="shared" si="8"/>
        <v>20.399999999999999</v>
      </c>
      <c r="AF52" s="2">
        <f t="shared" si="9"/>
        <v>40.799999999999997</v>
      </c>
      <c r="AG52" s="24">
        <v>0.40200000000000002</v>
      </c>
      <c r="AI52" s="25" t="s">
        <v>170</v>
      </c>
      <c r="AJ52" s="26">
        <v>123</v>
      </c>
      <c r="AK52" s="26">
        <v>87</v>
      </c>
      <c r="AL52" s="26">
        <v>150</v>
      </c>
      <c r="AM52" s="26">
        <v>145</v>
      </c>
      <c r="AN52" s="11">
        <v>112</v>
      </c>
      <c r="AO52" s="11"/>
      <c r="AP52" s="27">
        <v>6</v>
      </c>
      <c r="AQ52" s="27">
        <v>4</v>
      </c>
      <c r="AR52" s="5">
        <v>5</v>
      </c>
      <c r="AS52" s="5">
        <v>5</v>
      </c>
      <c r="AT52" s="11">
        <v>5</v>
      </c>
      <c r="AV52" s="27">
        <v>0</v>
      </c>
      <c r="AW52" s="9">
        <f t="shared" si="10"/>
        <v>0</v>
      </c>
      <c r="AX52" s="27">
        <v>0</v>
      </c>
      <c r="AY52" s="9">
        <f t="shared" si="11"/>
        <v>0</v>
      </c>
      <c r="AZ52" s="5">
        <v>0</v>
      </c>
      <c r="BA52" s="9">
        <f t="shared" si="12"/>
        <v>0</v>
      </c>
      <c r="BB52" s="5">
        <v>1</v>
      </c>
      <c r="BC52" s="9">
        <f t="shared" si="13"/>
        <v>0.2</v>
      </c>
      <c r="BD52" s="11">
        <v>4</v>
      </c>
      <c r="BE52" s="9">
        <f t="shared" si="14"/>
        <v>0.8</v>
      </c>
      <c r="BF52" s="28">
        <f t="shared" si="15"/>
        <v>0.2</v>
      </c>
      <c r="BG52" s="11"/>
      <c r="BH52" s="1" t="s">
        <v>170</v>
      </c>
      <c r="BI52" s="11">
        <v>4.0999999999999996</v>
      </c>
      <c r="BJ52" s="11">
        <v>3</v>
      </c>
      <c r="BK52" s="11">
        <v>2.2000000000000002</v>
      </c>
      <c r="BL52" s="11">
        <v>1.7</v>
      </c>
      <c r="BM52" s="11">
        <v>1.5</v>
      </c>
      <c r="BN52" s="29">
        <f t="shared" si="16"/>
        <v>12.5</v>
      </c>
      <c r="BO52" s="11">
        <v>4.3</v>
      </c>
      <c r="BP52" s="11">
        <v>3</v>
      </c>
      <c r="BQ52" s="11">
        <v>2.2000000000000002</v>
      </c>
      <c r="BR52" s="11">
        <v>1.7</v>
      </c>
      <c r="BS52" s="11">
        <v>1.6</v>
      </c>
      <c r="BT52" s="29">
        <f t="shared" si="17"/>
        <v>12.799999999999999</v>
      </c>
      <c r="BU52" s="11">
        <v>4.5</v>
      </c>
      <c r="BV52" s="11">
        <v>3.1</v>
      </c>
      <c r="BW52" s="11">
        <v>2.2000000000000002</v>
      </c>
      <c r="BX52" s="11">
        <v>1.7</v>
      </c>
      <c r="BY52" s="11">
        <v>1.6</v>
      </c>
      <c r="BZ52" s="29">
        <f t="shared" si="18"/>
        <v>13.1</v>
      </c>
      <c r="CA52" s="11">
        <v>4.7</v>
      </c>
      <c r="CB52" s="11">
        <v>3.2</v>
      </c>
      <c r="CC52" s="11">
        <v>2.2999999999999998</v>
      </c>
      <c r="CD52" s="11">
        <v>1.7</v>
      </c>
      <c r="CE52" s="11">
        <v>1.6</v>
      </c>
      <c r="CF52" s="29">
        <f t="shared" si="19"/>
        <v>13.499999999999998</v>
      </c>
      <c r="CG52" s="11">
        <v>5.2</v>
      </c>
      <c r="CH52" s="11">
        <v>3.9</v>
      </c>
      <c r="CI52" s="11">
        <v>2.5</v>
      </c>
      <c r="CJ52" s="11">
        <v>1.6</v>
      </c>
      <c r="CK52" s="11">
        <v>1.7</v>
      </c>
      <c r="CL52" s="29">
        <f t="shared" si="20"/>
        <v>14.899999999999999</v>
      </c>
      <c r="CM52" s="30">
        <v>0.1336</v>
      </c>
      <c r="CN52" s="7"/>
      <c r="CO52" s="27">
        <v>2</v>
      </c>
      <c r="CP52" s="9">
        <f t="shared" si="21"/>
        <v>0.33333333333333331</v>
      </c>
      <c r="CQ52" s="27">
        <v>2</v>
      </c>
      <c r="CR52" s="9">
        <f t="shared" si="22"/>
        <v>0.5</v>
      </c>
      <c r="CS52" s="5">
        <v>1</v>
      </c>
      <c r="CT52" s="9">
        <f t="shared" si="23"/>
        <v>0.2</v>
      </c>
      <c r="CU52" s="5">
        <v>0</v>
      </c>
      <c r="CV52" s="9">
        <f t="shared" si="24"/>
        <v>0</v>
      </c>
      <c r="CW52" s="5">
        <v>3</v>
      </c>
      <c r="CX52" s="9">
        <f t="shared" si="25"/>
        <v>0.6</v>
      </c>
      <c r="CY52" s="24">
        <f t="shared" si="26"/>
        <v>0.32666666666666666</v>
      </c>
      <c r="DA52" s="1" t="s">
        <v>170</v>
      </c>
      <c r="DB52" s="11">
        <v>49782</v>
      </c>
      <c r="DC52" s="9">
        <f t="shared" si="27"/>
        <v>8.8453686280989971E-2</v>
      </c>
      <c r="DD52" s="11">
        <v>51746</v>
      </c>
      <c r="DE52" s="9">
        <f t="shared" si="28"/>
        <v>9.0761119315809963E-2</v>
      </c>
      <c r="DF52" s="11">
        <v>52716</v>
      </c>
      <c r="DG52" s="9">
        <f t="shared" si="29"/>
        <v>9.1639997149070576E-2</v>
      </c>
      <c r="DH52" s="11">
        <v>51916</v>
      </c>
      <c r="DI52" s="9">
        <f t="shared" si="30"/>
        <v>8.9559911606251041E-2</v>
      </c>
      <c r="DJ52" s="11">
        <v>51178</v>
      </c>
      <c r="DK52" s="8">
        <f t="shared" si="31"/>
        <v>8.7408902802898716E-2</v>
      </c>
      <c r="DL52" s="31">
        <f t="shared" si="32"/>
        <v>8.9564723431004051E-2</v>
      </c>
      <c r="DM52" s="5"/>
      <c r="DN52" s="1" t="s">
        <v>170</v>
      </c>
      <c r="DO52" s="11">
        <v>1</v>
      </c>
      <c r="DP52" s="9">
        <f t="shared" si="33"/>
        <v>0.16666666666666666</v>
      </c>
      <c r="DQ52" s="11">
        <v>0</v>
      </c>
      <c r="DR52" s="9">
        <f t="shared" si="34"/>
        <v>0</v>
      </c>
      <c r="DS52" s="11">
        <v>1</v>
      </c>
      <c r="DT52" s="9">
        <f t="shared" si="35"/>
        <v>0.2</v>
      </c>
      <c r="DU52" s="11">
        <v>0</v>
      </c>
      <c r="DV52" s="9">
        <f t="shared" si="36"/>
        <v>0</v>
      </c>
      <c r="DW52" s="11">
        <v>1</v>
      </c>
      <c r="DX52" s="9">
        <f t="shared" si="37"/>
        <v>0.2</v>
      </c>
      <c r="DY52" s="30">
        <f t="shared" si="38"/>
        <v>0.11333333333333333</v>
      </c>
      <c r="DZ52" s="5"/>
    </row>
    <row r="53" spans="1:130" x14ac:dyDescent="0.45">
      <c r="B53" s="22"/>
      <c r="C53" s="22"/>
      <c r="D53" s="22"/>
      <c r="E53" s="22"/>
      <c r="F53" s="22"/>
      <c r="H53" s="22"/>
      <c r="I53" s="22"/>
      <c r="J53" s="22"/>
      <c r="M53" s="22"/>
      <c r="N53" s="22"/>
      <c r="O53" s="22"/>
      <c r="R53" s="22"/>
      <c r="S53" s="22"/>
      <c r="T53" s="22"/>
      <c r="W53" s="22"/>
      <c r="X53" s="22"/>
      <c r="Y53" s="22"/>
      <c r="AB53" s="22"/>
      <c r="AC53" s="22"/>
      <c r="AD53" s="22"/>
      <c r="AI53" s="1"/>
      <c r="AJ53" s="5"/>
      <c r="AK53" s="5"/>
      <c r="AL53" s="5"/>
      <c r="AM53" s="5"/>
      <c r="AN53" s="5"/>
      <c r="AO53" s="5"/>
      <c r="AP53" s="5"/>
      <c r="AQ53" s="5"/>
      <c r="AR53" s="5"/>
      <c r="AS53" s="5"/>
      <c r="AV53" s="5"/>
      <c r="AW53" s="8"/>
      <c r="AX53" s="5"/>
      <c r="AY53" s="8"/>
      <c r="AZ53" s="5"/>
      <c r="BA53" s="8"/>
      <c r="BB53" s="5"/>
      <c r="BC53" s="8"/>
      <c r="BD53" s="5"/>
      <c r="BE53" s="8"/>
      <c r="BF53" s="33"/>
      <c r="BG53" s="5"/>
      <c r="BI53" s="11"/>
      <c r="BJ53" s="11"/>
      <c r="BK53" s="11"/>
      <c r="BL53" s="11"/>
      <c r="BM53" s="11"/>
      <c r="BN53" s="29"/>
      <c r="BO53" s="11"/>
      <c r="BP53" s="11"/>
      <c r="BQ53" s="11"/>
      <c r="BR53" s="11"/>
      <c r="BS53" s="11"/>
      <c r="BT53" s="29"/>
      <c r="BU53" s="11"/>
      <c r="BV53" s="11"/>
      <c r="BW53" s="11"/>
      <c r="BX53" s="11"/>
      <c r="BY53" s="11"/>
      <c r="BZ53" s="29"/>
      <c r="CA53" s="11"/>
      <c r="CB53" s="11"/>
      <c r="CC53" s="11"/>
      <c r="CD53" s="11"/>
      <c r="CE53" s="11"/>
      <c r="CF53" s="29"/>
      <c r="CG53" s="11"/>
      <c r="CH53" s="11"/>
      <c r="CI53" s="11"/>
      <c r="CJ53" s="11"/>
      <c r="CK53" s="11"/>
      <c r="CL53" s="29"/>
      <c r="CM53" s="34"/>
      <c r="CN53" s="7"/>
      <c r="CO53" s="5"/>
      <c r="CP53" s="8"/>
      <c r="CQ53" s="5"/>
      <c r="CR53" s="8"/>
      <c r="CS53" s="5"/>
      <c r="CU53" s="5"/>
      <c r="CV53" s="8"/>
      <c r="CW53" s="5"/>
      <c r="DK53" s="8"/>
      <c r="DL53" s="12"/>
      <c r="DM53" s="5"/>
      <c r="DO53" s="5"/>
      <c r="DP53" s="8"/>
      <c r="DQ53" s="5"/>
      <c r="DR53" s="8"/>
      <c r="DS53" s="5"/>
      <c r="DT53" s="8"/>
      <c r="DU53" s="5"/>
      <c r="DV53" s="8"/>
      <c r="DW53" s="5"/>
      <c r="DX53" s="8"/>
      <c r="DY53" s="12"/>
      <c r="DZ53" s="5"/>
    </row>
    <row r="54" spans="1:130" x14ac:dyDescent="0.45">
      <c r="B54" s="22"/>
      <c r="C54" s="22"/>
      <c r="D54" s="22"/>
      <c r="E54" s="22"/>
      <c r="F54" s="22"/>
      <c r="H54" s="22"/>
      <c r="I54" s="22"/>
      <c r="J54" s="22"/>
      <c r="M54" s="22"/>
      <c r="N54" s="22"/>
      <c r="O54" s="22"/>
      <c r="R54" s="22"/>
      <c r="S54" s="22"/>
      <c r="T54" s="22"/>
      <c r="W54" s="22"/>
      <c r="X54" s="22"/>
      <c r="Y54" s="22"/>
      <c r="AB54" s="22"/>
      <c r="AC54" s="22"/>
      <c r="AD54" s="22"/>
      <c r="AI54" s="1"/>
      <c r="AJ54" s="5"/>
      <c r="AK54" s="5"/>
      <c r="AL54" s="22"/>
      <c r="AM54" s="22"/>
      <c r="AN54" s="5"/>
      <c r="AO54" s="5"/>
      <c r="AP54" s="5"/>
      <c r="AQ54" s="5"/>
      <c r="AR54" s="5"/>
      <c r="AS54" s="5"/>
      <c r="AV54" s="5"/>
      <c r="AW54" s="8"/>
      <c r="AX54" s="5"/>
      <c r="AY54" s="8"/>
      <c r="AZ54" s="5"/>
      <c r="BA54" s="8"/>
      <c r="BB54" s="5"/>
      <c r="BC54" s="8"/>
      <c r="BD54" s="5"/>
      <c r="BE54" s="8"/>
      <c r="BF54" s="33"/>
      <c r="BG54" s="5"/>
      <c r="BI54" s="22"/>
      <c r="BJ54" s="22"/>
      <c r="BK54" s="22"/>
      <c r="BL54" s="22"/>
      <c r="BM54" s="22"/>
      <c r="BN54" s="35"/>
      <c r="BO54" s="22"/>
      <c r="BP54" s="22"/>
      <c r="BQ54" s="22"/>
      <c r="BR54" s="22"/>
      <c r="BS54" s="22"/>
      <c r="BT54" s="35"/>
      <c r="BU54" s="22"/>
      <c r="BV54" s="22"/>
      <c r="BW54" s="22"/>
      <c r="BX54" s="22"/>
      <c r="BY54" s="22"/>
      <c r="BZ54" s="35"/>
      <c r="CA54" s="22"/>
      <c r="CB54" s="22"/>
      <c r="CC54" s="22"/>
      <c r="CD54" s="22"/>
      <c r="CE54" s="22"/>
      <c r="CF54" s="35"/>
      <c r="CG54" s="22"/>
      <c r="CH54" s="22"/>
      <c r="CI54" s="22"/>
      <c r="CJ54" s="22"/>
      <c r="CK54" s="22"/>
      <c r="CL54" s="35"/>
      <c r="CM54" s="36"/>
      <c r="CN54" s="7"/>
      <c r="CO54" s="5"/>
      <c r="CP54" s="8"/>
      <c r="CQ54" s="5"/>
      <c r="CR54" s="8"/>
      <c r="CU54" s="5"/>
      <c r="CV54" s="8"/>
      <c r="CW54" s="5"/>
      <c r="DK54" s="8"/>
      <c r="DL54" s="12"/>
      <c r="DM54" s="5"/>
      <c r="DO54" s="5"/>
      <c r="DP54" s="8"/>
      <c r="DQ54" s="5"/>
      <c r="DR54" s="8"/>
      <c r="DS54" s="5"/>
      <c r="DT54" s="8"/>
      <c r="DU54" s="5"/>
      <c r="DV54" s="8"/>
      <c r="DW54" s="5"/>
      <c r="DX54" s="8"/>
      <c r="DY54" s="12"/>
      <c r="DZ54" s="5"/>
    </row>
    <row r="55" spans="1:130" x14ac:dyDescent="0.45">
      <c r="AI55" s="1"/>
      <c r="AJ55" s="5"/>
      <c r="AK55" s="5"/>
      <c r="AL55" s="22"/>
      <c r="AM55" s="22"/>
      <c r="AN55" s="5"/>
      <c r="AO55" s="5"/>
      <c r="AP55" s="5"/>
      <c r="AQ55" s="5"/>
      <c r="AR55" s="5"/>
      <c r="AS55" s="5"/>
      <c r="AV55" s="5"/>
      <c r="AW55" s="8"/>
      <c r="AX55" s="5"/>
      <c r="AY55" s="8"/>
      <c r="AZ55" s="5"/>
      <c r="BA55" s="8"/>
      <c r="BB55" s="5"/>
      <c r="BC55" s="8"/>
      <c r="BD55" s="5"/>
      <c r="BE55" s="8"/>
      <c r="BF55" s="33"/>
      <c r="BG55" s="5"/>
      <c r="BI55" s="22"/>
      <c r="BJ55" s="22"/>
      <c r="BK55" s="22"/>
      <c r="BL55" s="22"/>
      <c r="BM55" s="22"/>
      <c r="BN55" s="35"/>
      <c r="BO55" s="22"/>
      <c r="BP55" s="22"/>
      <c r="BQ55" s="22"/>
      <c r="BR55" s="22"/>
      <c r="BS55" s="22"/>
      <c r="BT55" s="35"/>
      <c r="BU55" s="22"/>
      <c r="BV55" s="22"/>
      <c r="BW55" s="22"/>
      <c r="BX55" s="22"/>
      <c r="BY55" s="22"/>
      <c r="BZ55" s="35"/>
      <c r="CA55" s="22"/>
      <c r="CB55" s="22"/>
      <c r="CC55" s="22"/>
      <c r="CD55" s="22"/>
      <c r="CE55" s="22"/>
      <c r="CF55" s="35"/>
      <c r="CG55" s="22"/>
      <c r="CH55" s="22"/>
      <c r="CI55" s="22"/>
      <c r="CJ55" s="22"/>
      <c r="CK55" s="22"/>
      <c r="CL55" s="35"/>
      <c r="CM55" s="36"/>
      <c r="CN55" s="7"/>
      <c r="CO55" s="5"/>
      <c r="CP55" s="8"/>
      <c r="CQ55" s="5"/>
      <c r="CR55" s="8"/>
      <c r="CU55" s="5"/>
      <c r="CV55" s="8"/>
      <c r="CW55" s="5"/>
      <c r="DK55" s="8"/>
      <c r="DL55" s="12"/>
      <c r="DM55" s="5"/>
      <c r="DO55" s="5"/>
      <c r="DP55" s="8"/>
      <c r="DQ55" s="5"/>
      <c r="DR55" s="8"/>
      <c r="DS55" s="5"/>
      <c r="DT55" s="8"/>
      <c r="DU55" s="5"/>
      <c r="DV55" s="8"/>
      <c r="DW55" s="5"/>
      <c r="DX55" s="8"/>
      <c r="DY55" s="12"/>
      <c r="DZ55" s="5"/>
    </row>
    <row r="56" spans="1:130" x14ac:dyDescent="0.45">
      <c r="AI56" s="1"/>
      <c r="AJ56" s="5"/>
      <c r="AK56" s="5"/>
      <c r="AL56" s="22"/>
      <c r="AM56" s="22"/>
      <c r="AN56" s="5"/>
      <c r="AO56" s="5"/>
      <c r="AP56" s="5"/>
      <c r="AQ56" s="5"/>
      <c r="AR56" s="5"/>
      <c r="AS56" s="5"/>
      <c r="AV56" s="5"/>
      <c r="AW56" s="8"/>
      <c r="AX56" s="5"/>
      <c r="AY56" s="8"/>
      <c r="AZ56" s="5"/>
      <c r="BA56" s="8"/>
      <c r="BB56" s="5"/>
      <c r="BC56" s="8"/>
      <c r="BD56" s="5"/>
      <c r="BE56" s="8"/>
      <c r="BF56" s="33"/>
      <c r="BG56" s="5"/>
      <c r="BI56" s="5"/>
      <c r="BJ56" s="5"/>
      <c r="BK56" s="5"/>
      <c r="BL56" s="5"/>
      <c r="BM56" s="5"/>
      <c r="BN56" s="37"/>
      <c r="BO56" s="5"/>
      <c r="BP56" s="5"/>
      <c r="BQ56" s="5"/>
      <c r="BR56" s="5"/>
      <c r="BS56" s="5"/>
      <c r="BT56" s="37"/>
      <c r="BU56" s="5"/>
      <c r="BV56" s="5"/>
      <c r="BW56" s="5"/>
      <c r="BX56" s="5"/>
      <c r="BY56" s="5"/>
      <c r="BZ56" s="37"/>
      <c r="CA56" s="5"/>
      <c r="CB56" s="5"/>
      <c r="CC56" s="5"/>
      <c r="CD56" s="5"/>
      <c r="CE56" s="5"/>
      <c r="CF56" s="37"/>
      <c r="CG56" s="5"/>
      <c r="CH56" s="5"/>
      <c r="CI56" s="5"/>
      <c r="CJ56" s="5"/>
      <c r="CK56" s="5"/>
      <c r="CL56" s="37"/>
      <c r="CM56" s="12"/>
      <c r="CN56" s="7"/>
      <c r="CO56" s="5"/>
      <c r="CP56" s="8"/>
      <c r="CQ56" s="5"/>
      <c r="CR56" s="8"/>
      <c r="CU56" s="5"/>
      <c r="CV56" s="8"/>
      <c r="CW56" s="5"/>
      <c r="DK56" s="8"/>
      <c r="DL56" s="12"/>
      <c r="DM56" s="5"/>
      <c r="DO56" s="5"/>
      <c r="DP56" s="8"/>
      <c r="DQ56" s="5"/>
      <c r="DR56" s="8"/>
      <c r="DS56" s="5"/>
      <c r="DT56" s="8"/>
      <c r="DU56" s="5"/>
      <c r="DV56" s="8"/>
      <c r="DW56" s="5"/>
      <c r="DX56" s="8"/>
      <c r="DY56" s="12"/>
      <c r="DZ56" s="5"/>
    </row>
    <row r="57" spans="1:130" x14ac:dyDescent="0.45">
      <c r="AI57" s="1"/>
      <c r="AJ57" s="5"/>
      <c r="AK57" s="5"/>
      <c r="AL57" s="27"/>
      <c r="AM57" s="27"/>
      <c r="AN57" s="5"/>
      <c r="AO57" s="5"/>
      <c r="AP57" s="5"/>
      <c r="AQ57" s="5"/>
      <c r="AR57" s="5"/>
      <c r="AS57" s="5"/>
      <c r="AV57" s="5"/>
      <c r="AW57" s="8"/>
      <c r="AX57" s="5"/>
      <c r="AY57" s="8"/>
      <c r="AZ57" s="5"/>
      <c r="BA57" s="8"/>
      <c r="BB57" s="5"/>
      <c r="BC57" s="8"/>
      <c r="BD57" s="5"/>
      <c r="BE57" s="8"/>
      <c r="BF57" s="33"/>
      <c r="BG57" s="5"/>
      <c r="BI57" s="5"/>
      <c r="BJ57" s="5"/>
      <c r="BK57" s="5"/>
      <c r="BL57" s="5"/>
      <c r="BM57" s="5"/>
      <c r="BN57" s="37"/>
      <c r="BO57" s="5"/>
      <c r="BP57" s="5"/>
      <c r="BQ57" s="5"/>
      <c r="BR57" s="5"/>
      <c r="BS57" s="5"/>
      <c r="BT57" s="37"/>
      <c r="BU57" s="5"/>
      <c r="BV57" s="5"/>
      <c r="BW57" s="5"/>
      <c r="BX57" s="5"/>
      <c r="BY57" s="5"/>
      <c r="BZ57" s="37"/>
      <c r="CA57" s="5"/>
      <c r="CB57" s="5"/>
      <c r="CC57" s="5"/>
      <c r="CD57" s="5"/>
      <c r="CE57" s="5"/>
      <c r="CF57" s="37"/>
      <c r="CG57" s="5"/>
      <c r="CH57" s="5"/>
      <c r="CI57" s="5"/>
      <c r="CJ57" s="5"/>
      <c r="CK57" s="5"/>
      <c r="CL57" s="37"/>
      <c r="CM57" s="12"/>
      <c r="CN57" s="8"/>
      <c r="CO57" s="5"/>
      <c r="CP57" s="8"/>
      <c r="CQ57" s="5"/>
      <c r="CR57" s="8"/>
      <c r="CU57" s="5"/>
      <c r="CV57" s="8"/>
      <c r="CW57" s="5"/>
      <c r="DK57" s="8"/>
      <c r="DL57" s="12"/>
      <c r="DM57" s="5"/>
      <c r="DO57" s="5"/>
      <c r="DP57" s="8"/>
      <c r="DQ57" s="5"/>
      <c r="DR57" s="8"/>
      <c r="DS57" s="5"/>
      <c r="DT57" s="8"/>
      <c r="DU57" s="5"/>
      <c r="DV57" s="8"/>
      <c r="DW57" s="5"/>
      <c r="DX57" s="8"/>
      <c r="DY57" s="12"/>
      <c r="DZ57" s="5"/>
    </row>
    <row r="58" spans="1:130" x14ac:dyDescent="0.45">
      <c r="AI58" s="1"/>
      <c r="AJ58" s="5"/>
      <c r="AK58" s="5"/>
      <c r="AL58" s="5"/>
      <c r="AM58" s="5"/>
      <c r="AN58" s="5"/>
      <c r="AO58" s="5"/>
      <c r="AP58" s="5"/>
      <c r="AQ58" s="5"/>
      <c r="AR58" s="5"/>
      <c r="AS58" s="5"/>
      <c r="AV58" s="5"/>
      <c r="AW58" s="8"/>
      <c r="AX58" s="5"/>
      <c r="AY58" s="8"/>
      <c r="AZ58" s="5"/>
      <c r="BA58" s="8"/>
      <c r="BB58" s="5"/>
      <c r="BC58" s="8"/>
      <c r="BD58" s="5"/>
      <c r="BE58" s="8"/>
      <c r="BF58" s="33"/>
      <c r="BG58" s="5"/>
      <c r="BI58" s="5"/>
      <c r="BJ58" s="5"/>
      <c r="BK58" s="5"/>
      <c r="BL58" s="5"/>
      <c r="BM58" s="5"/>
      <c r="BN58" s="37"/>
      <c r="BO58" s="5"/>
      <c r="BP58" s="5"/>
      <c r="BQ58" s="5"/>
      <c r="BR58" s="5"/>
      <c r="BS58" s="5"/>
      <c r="BT58" s="37"/>
      <c r="BU58" s="5"/>
      <c r="BV58" s="5"/>
      <c r="BW58" s="5"/>
      <c r="BX58" s="5"/>
      <c r="BY58" s="5"/>
      <c r="BZ58" s="37"/>
      <c r="CA58" s="5"/>
      <c r="CB58" s="5"/>
      <c r="CC58" s="5"/>
      <c r="CD58" s="5"/>
      <c r="CE58" s="5"/>
      <c r="CF58" s="37"/>
      <c r="CG58" s="5"/>
      <c r="CH58" s="5"/>
      <c r="CI58" s="5"/>
      <c r="CJ58" s="5"/>
      <c r="CK58" s="5"/>
      <c r="CL58" s="37"/>
      <c r="CM58" s="12"/>
      <c r="CN58" s="8"/>
      <c r="CO58" s="5"/>
      <c r="CP58" s="8"/>
      <c r="CQ58" s="5"/>
      <c r="CR58" s="8"/>
      <c r="CU58" s="5"/>
      <c r="CV58" s="8"/>
      <c r="CW58" s="5"/>
      <c r="DK58" s="8"/>
      <c r="DL58" s="12"/>
      <c r="DM58" s="5"/>
      <c r="DO58" s="5"/>
      <c r="DP58" s="8"/>
      <c r="DQ58" s="5"/>
      <c r="DR58" s="8"/>
      <c r="DS58" s="5"/>
      <c r="DT58" s="8"/>
      <c r="DU58" s="5"/>
      <c r="DV58" s="8"/>
      <c r="DW58" s="5"/>
      <c r="DX58" s="8"/>
      <c r="DY58" s="12"/>
      <c r="DZ58" s="5"/>
    </row>
    <row r="59" spans="1:130" x14ac:dyDescent="0.45">
      <c r="AI59" s="1"/>
      <c r="AJ59" s="5"/>
      <c r="AK59" s="5"/>
      <c r="AL59" s="5"/>
      <c r="AM59" s="5"/>
      <c r="AN59" s="5"/>
      <c r="AO59" s="5"/>
      <c r="AP59" s="5"/>
      <c r="AQ59" s="5"/>
      <c r="AR59" s="5"/>
      <c r="AS59" s="5"/>
      <c r="AV59" s="5"/>
      <c r="AW59" s="8"/>
      <c r="AX59" s="5"/>
      <c r="AY59" s="8"/>
      <c r="AZ59" s="5"/>
      <c r="BA59" s="8"/>
      <c r="BB59" s="5"/>
      <c r="BC59" s="8"/>
      <c r="BD59" s="5"/>
      <c r="BE59" s="8"/>
      <c r="BF59" s="33"/>
      <c r="BG59" s="5"/>
      <c r="BI59" s="5"/>
      <c r="BJ59" s="5"/>
      <c r="BK59" s="5"/>
      <c r="BL59" s="5"/>
      <c r="BM59" s="5"/>
      <c r="BN59" s="37"/>
      <c r="BO59" s="5"/>
      <c r="BP59" s="5"/>
      <c r="BQ59" s="5"/>
      <c r="BR59" s="5"/>
      <c r="BS59" s="5"/>
      <c r="BT59" s="37"/>
      <c r="BU59" s="5"/>
      <c r="BV59" s="5"/>
      <c r="BW59" s="5"/>
      <c r="BX59" s="5"/>
      <c r="BY59" s="5"/>
      <c r="BZ59" s="37"/>
      <c r="CA59" s="5"/>
      <c r="CB59" s="5"/>
      <c r="CC59" s="5"/>
      <c r="CD59" s="5"/>
      <c r="CE59" s="5"/>
      <c r="CF59" s="37"/>
      <c r="CG59" s="5"/>
      <c r="CH59" s="5"/>
      <c r="CI59" s="5"/>
      <c r="CJ59" s="5"/>
      <c r="CK59" s="5"/>
      <c r="CL59" s="37"/>
      <c r="CM59" s="12"/>
      <c r="CN59" s="8"/>
      <c r="CO59" s="5"/>
      <c r="CP59" s="8"/>
      <c r="CQ59" s="5"/>
      <c r="CR59" s="8"/>
      <c r="CU59" s="5"/>
      <c r="CV59" s="8"/>
      <c r="CW59" s="5"/>
      <c r="DK59" s="8"/>
      <c r="DL59" s="12"/>
      <c r="DM59" s="5"/>
      <c r="DO59" s="5"/>
      <c r="DP59" s="8"/>
      <c r="DQ59" s="5"/>
      <c r="DR59" s="8"/>
      <c r="DS59" s="5"/>
      <c r="DT59" s="8"/>
      <c r="DU59" s="5"/>
      <c r="DV59" s="8"/>
      <c r="DW59" s="5"/>
      <c r="DX59" s="8"/>
      <c r="DY59" s="12"/>
      <c r="DZ59" s="5"/>
    </row>
    <row r="60" spans="1:130" x14ac:dyDescent="0.45">
      <c r="AI60" s="1"/>
      <c r="AJ60" s="5"/>
      <c r="AK60" s="5"/>
      <c r="AL60" s="5"/>
      <c r="AM60" s="5"/>
      <c r="AN60" s="5"/>
      <c r="AO60" s="5"/>
      <c r="AP60" s="5"/>
      <c r="AQ60" s="5"/>
      <c r="AR60" s="5"/>
      <c r="AS60" s="5"/>
      <c r="AV60" s="5"/>
      <c r="AW60" s="8"/>
      <c r="AX60" s="5"/>
      <c r="AY60" s="8"/>
      <c r="AZ60" s="5"/>
      <c r="BA60" s="8"/>
      <c r="BB60" s="5"/>
      <c r="BC60" s="8"/>
      <c r="BD60" s="5"/>
      <c r="BE60" s="8"/>
      <c r="BF60" s="33"/>
      <c r="BG60" s="5"/>
      <c r="BI60" s="5"/>
      <c r="BJ60" s="5"/>
      <c r="BK60" s="5"/>
      <c r="BL60" s="5"/>
      <c r="BM60" s="5"/>
      <c r="BN60" s="37"/>
      <c r="BO60" s="5"/>
      <c r="BP60" s="5"/>
      <c r="BQ60" s="5"/>
      <c r="BR60" s="5"/>
      <c r="BS60" s="5"/>
      <c r="BT60" s="37"/>
      <c r="BU60" s="5"/>
      <c r="BV60" s="5"/>
      <c r="BW60" s="5"/>
      <c r="BX60" s="5"/>
      <c r="BY60" s="5"/>
      <c r="BZ60" s="37"/>
      <c r="CA60" s="5"/>
      <c r="CB60" s="5"/>
      <c r="CC60" s="5"/>
      <c r="CD60" s="5"/>
      <c r="CE60" s="5"/>
      <c r="CF60" s="37"/>
      <c r="CG60" s="5"/>
      <c r="CH60" s="5"/>
      <c r="CI60" s="5"/>
      <c r="CJ60" s="5"/>
      <c r="CK60" s="5"/>
      <c r="CL60" s="37"/>
      <c r="CM60" s="12"/>
      <c r="CN60" s="8"/>
      <c r="CO60" s="5"/>
      <c r="CP60" s="8"/>
      <c r="CQ60" s="5"/>
      <c r="CR60" s="8"/>
      <c r="CU60" s="5"/>
      <c r="CV60" s="8"/>
      <c r="CW60" s="5"/>
      <c r="DK60" s="8"/>
      <c r="DL60" s="12"/>
      <c r="DM60" s="5"/>
      <c r="DO60" s="5"/>
      <c r="DP60" s="8"/>
      <c r="DQ60" s="5"/>
      <c r="DR60" s="8"/>
      <c r="DS60" s="5"/>
      <c r="DT60" s="8"/>
      <c r="DU60" s="5"/>
      <c r="DV60" s="8"/>
      <c r="DW60" s="5"/>
      <c r="DX60" s="8"/>
      <c r="DY60" s="12"/>
      <c r="DZ60" s="5"/>
    </row>
    <row r="61" spans="1:130" x14ac:dyDescent="0.45">
      <c r="AI61" s="1"/>
      <c r="AJ61" s="5"/>
      <c r="AK61" s="5"/>
      <c r="AL61" s="5"/>
      <c r="AM61" s="5"/>
      <c r="AN61" s="5"/>
      <c r="AO61" s="5"/>
      <c r="AP61" s="5"/>
      <c r="AQ61" s="5"/>
      <c r="AR61" s="5"/>
      <c r="AS61" s="5"/>
      <c r="AV61" s="5"/>
      <c r="AW61" s="8"/>
      <c r="AX61" s="5"/>
      <c r="AY61" s="8"/>
      <c r="AZ61" s="5"/>
      <c r="BA61" s="8"/>
      <c r="BB61" s="5"/>
      <c r="BC61" s="8"/>
      <c r="BD61" s="5"/>
      <c r="BE61" s="8"/>
      <c r="BF61" s="33"/>
      <c r="BG61" s="5"/>
      <c r="BI61" s="5"/>
      <c r="BJ61" s="5"/>
      <c r="BK61" s="5"/>
      <c r="BL61" s="5"/>
      <c r="BM61" s="5"/>
      <c r="BN61" s="37"/>
      <c r="BO61" s="5"/>
      <c r="BP61" s="5"/>
      <c r="BQ61" s="5"/>
      <c r="BR61" s="5"/>
      <c r="BS61" s="5"/>
      <c r="BT61" s="37"/>
      <c r="BU61" s="5"/>
      <c r="BV61" s="5"/>
      <c r="BW61" s="5"/>
      <c r="BX61" s="5"/>
      <c r="BY61" s="5"/>
      <c r="BZ61" s="37"/>
      <c r="CA61" s="5"/>
      <c r="CB61" s="5"/>
      <c r="CC61" s="5"/>
      <c r="CD61" s="5"/>
      <c r="CE61" s="5"/>
      <c r="CF61" s="37"/>
      <c r="CG61" s="5"/>
      <c r="CH61" s="5"/>
      <c r="CI61" s="5"/>
      <c r="CJ61" s="5"/>
      <c r="CK61" s="5"/>
      <c r="CL61" s="37"/>
      <c r="CM61" s="12"/>
      <c r="CN61" s="8"/>
      <c r="CO61" s="5"/>
      <c r="CP61" s="8"/>
      <c r="CQ61" s="5"/>
      <c r="CR61" s="8"/>
      <c r="CU61" s="5"/>
      <c r="CV61" s="8"/>
      <c r="CW61" s="5"/>
      <c r="DK61" s="8"/>
      <c r="DL61" s="12"/>
      <c r="DM61" s="5"/>
      <c r="DO61" s="5"/>
      <c r="DP61" s="8"/>
      <c r="DQ61" s="5"/>
      <c r="DR61" s="8"/>
      <c r="DS61" s="5"/>
      <c r="DT61" s="8"/>
      <c r="DU61" s="5"/>
      <c r="DV61" s="8"/>
      <c r="DW61" s="5"/>
      <c r="DX61" s="8"/>
      <c r="DY61" s="12"/>
      <c r="DZ61" s="5"/>
    </row>
    <row r="62" spans="1:130" x14ac:dyDescent="0.45">
      <c r="AI62" s="1"/>
      <c r="AJ62" s="5"/>
      <c r="AK62" s="5"/>
      <c r="AL62" s="5"/>
      <c r="AM62" s="5"/>
      <c r="AN62" s="5"/>
      <c r="AO62" s="5"/>
      <c r="AP62" s="5"/>
      <c r="AQ62" s="5"/>
      <c r="AR62" s="5"/>
      <c r="AS62" s="5"/>
      <c r="AV62" s="5"/>
      <c r="AW62" s="8"/>
      <c r="AX62" s="5"/>
      <c r="AY62" s="8"/>
      <c r="AZ62" s="5"/>
      <c r="BA62" s="8"/>
      <c r="BB62" s="5"/>
      <c r="BC62" s="8"/>
      <c r="BD62" s="5"/>
      <c r="BE62" s="8"/>
      <c r="BF62" s="33"/>
      <c r="BG62" s="5"/>
      <c r="BI62" s="5"/>
      <c r="BJ62" s="5"/>
      <c r="BK62" s="5"/>
      <c r="BL62" s="5"/>
      <c r="BM62" s="5"/>
      <c r="BN62" s="37"/>
      <c r="BO62" s="5"/>
      <c r="BP62" s="5"/>
      <c r="BQ62" s="5"/>
      <c r="BR62" s="5"/>
      <c r="BS62" s="5"/>
      <c r="BT62" s="37"/>
      <c r="BU62" s="5"/>
      <c r="BV62" s="5"/>
      <c r="BW62" s="5"/>
      <c r="BX62" s="5"/>
      <c r="BY62" s="5"/>
      <c r="BZ62" s="37"/>
      <c r="CA62" s="5"/>
      <c r="CB62" s="5"/>
      <c r="CC62" s="5"/>
      <c r="CD62" s="5"/>
      <c r="CE62" s="5"/>
      <c r="CF62" s="37"/>
      <c r="CG62" s="5"/>
      <c r="CH62" s="5"/>
      <c r="CI62" s="5"/>
      <c r="CJ62" s="5"/>
      <c r="CK62" s="5"/>
      <c r="CL62" s="37"/>
      <c r="CM62" s="12"/>
      <c r="CN62" s="8"/>
      <c r="CO62" s="5"/>
      <c r="CP62" s="8"/>
      <c r="CQ62" s="5"/>
      <c r="CR62" s="8"/>
      <c r="CU62" s="5"/>
      <c r="CV62" s="8"/>
      <c r="CW62" s="5"/>
      <c r="DK62" s="8"/>
      <c r="DL62" s="12"/>
      <c r="DM62" s="5"/>
      <c r="DO62" s="5"/>
      <c r="DP62" s="8"/>
      <c r="DQ62" s="5"/>
      <c r="DR62" s="8"/>
      <c r="DS62" s="5"/>
      <c r="DT62" s="8"/>
      <c r="DU62" s="5"/>
      <c r="DV62" s="8"/>
      <c r="DW62" s="5"/>
      <c r="DX62" s="8"/>
      <c r="DY62" s="12"/>
      <c r="DZ62" s="5"/>
    </row>
    <row r="63" spans="1:130" x14ac:dyDescent="0.45">
      <c r="AI63" s="1"/>
      <c r="AJ63" s="5"/>
      <c r="AK63" s="5"/>
      <c r="AL63" s="5"/>
      <c r="AM63" s="5"/>
      <c r="AN63" s="5"/>
      <c r="AO63" s="5"/>
      <c r="AP63" s="5"/>
      <c r="AQ63" s="5"/>
      <c r="AR63" s="5"/>
      <c r="AS63" s="5"/>
      <c r="AV63" s="5"/>
      <c r="AW63" s="8"/>
      <c r="AX63" s="5"/>
      <c r="AY63" s="8"/>
      <c r="AZ63" s="5"/>
      <c r="BA63" s="8"/>
      <c r="BB63" s="5"/>
      <c r="BC63" s="8"/>
      <c r="BD63" s="5"/>
      <c r="BE63" s="8"/>
      <c r="BF63" s="33"/>
      <c r="BG63" s="5"/>
      <c r="BI63" s="5"/>
      <c r="BJ63" s="5"/>
      <c r="BK63" s="5"/>
      <c r="BL63" s="5"/>
      <c r="BM63" s="5"/>
      <c r="BN63" s="37"/>
      <c r="BO63" s="5"/>
      <c r="BP63" s="5"/>
      <c r="BQ63" s="5"/>
      <c r="BR63" s="5"/>
      <c r="BS63" s="5"/>
      <c r="BT63" s="37"/>
      <c r="BU63" s="5"/>
      <c r="BV63" s="5"/>
      <c r="BW63" s="5"/>
      <c r="BX63" s="5"/>
      <c r="BY63" s="5"/>
      <c r="BZ63" s="37"/>
      <c r="CA63" s="5"/>
      <c r="CB63" s="5"/>
      <c r="CC63" s="5"/>
      <c r="CD63" s="5"/>
      <c r="CE63" s="5"/>
      <c r="CF63" s="37"/>
      <c r="CG63" s="5"/>
      <c r="CH63" s="5"/>
      <c r="CI63" s="5"/>
      <c r="CJ63" s="5"/>
      <c r="CK63" s="5"/>
      <c r="CL63" s="37"/>
      <c r="CM63" s="12"/>
      <c r="CN63" s="8"/>
      <c r="CO63" s="5"/>
      <c r="CP63" s="8"/>
      <c r="CQ63" s="5"/>
      <c r="CR63" s="8"/>
      <c r="CU63" s="5"/>
      <c r="CV63" s="8"/>
      <c r="CW63" s="5"/>
      <c r="DK63" s="8"/>
      <c r="DL63" s="12"/>
      <c r="DM63" s="5"/>
      <c r="DO63" s="5"/>
      <c r="DP63" s="8"/>
      <c r="DQ63" s="5"/>
      <c r="DR63" s="8"/>
      <c r="DS63" s="5"/>
      <c r="DT63" s="8"/>
      <c r="DU63" s="5"/>
      <c r="DV63" s="8"/>
      <c r="DW63" s="5"/>
      <c r="DX63" s="8"/>
      <c r="DY63" s="12"/>
      <c r="DZ63" s="5"/>
    </row>
    <row r="64" spans="1:130" x14ac:dyDescent="0.45">
      <c r="AI64" s="1"/>
      <c r="AJ64" s="5"/>
      <c r="AK64" s="5"/>
      <c r="AL64" s="5"/>
      <c r="AM64" s="5"/>
      <c r="AN64" s="5"/>
      <c r="AO64" s="5"/>
      <c r="AP64" s="5"/>
      <c r="AQ64" s="5"/>
      <c r="AR64" s="5"/>
      <c r="AS64" s="5"/>
      <c r="AV64" s="5"/>
      <c r="AW64" s="8"/>
      <c r="AX64" s="5"/>
      <c r="AY64" s="8"/>
      <c r="AZ64" s="5"/>
      <c r="BA64" s="8"/>
      <c r="BB64" s="5"/>
      <c r="BC64" s="8"/>
      <c r="BD64" s="5"/>
      <c r="BE64" s="8"/>
      <c r="BF64" s="33"/>
      <c r="BG64" s="5"/>
      <c r="BI64" s="5"/>
      <c r="BJ64" s="5"/>
      <c r="BK64" s="5"/>
      <c r="BL64" s="5"/>
      <c r="BM64" s="5"/>
      <c r="BN64" s="37"/>
      <c r="BO64" s="5"/>
      <c r="BP64" s="5"/>
      <c r="BQ64" s="5"/>
      <c r="BR64" s="5"/>
      <c r="BS64" s="5"/>
      <c r="BT64" s="37"/>
      <c r="BU64" s="5"/>
      <c r="BV64" s="5"/>
      <c r="BW64" s="5"/>
      <c r="BX64" s="5"/>
      <c r="BY64" s="5"/>
      <c r="BZ64" s="37"/>
      <c r="CA64" s="5"/>
      <c r="CB64" s="5"/>
      <c r="CC64" s="5"/>
      <c r="CD64" s="5"/>
      <c r="CE64" s="5"/>
      <c r="CF64" s="37"/>
      <c r="CG64" s="5"/>
      <c r="CH64" s="5"/>
      <c r="CI64" s="5"/>
      <c r="CJ64" s="5"/>
      <c r="CK64" s="5"/>
      <c r="CL64" s="37"/>
      <c r="CM64" s="12"/>
      <c r="CN64" s="8"/>
      <c r="CO64" s="5"/>
      <c r="CP64" s="8"/>
      <c r="CQ64" s="5"/>
      <c r="CR64" s="8"/>
      <c r="CU64" s="5"/>
      <c r="CV64" s="8"/>
      <c r="CW64" s="5"/>
      <c r="DK64" s="8"/>
      <c r="DL64" s="12"/>
      <c r="DM64" s="5"/>
      <c r="DO64" s="5"/>
      <c r="DP64" s="8"/>
      <c r="DQ64" s="5"/>
      <c r="DR64" s="8"/>
      <c r="DS64" s="5"/>
      <c r="DT64" s="8"/>
      <c r="DU64" s="5"/>
      <c r="DV64" s="8"/>
      <c r="DW64" s="5"/>
      <c r="DX64" s="8"/>
      <c r="DY64" s="12"/>
      <c r="DZ64" s="5"/>
    </row>
    <row r="65" spans="35:130" x14ac:dyDescent="0.45">
      <c r="AI65" s="1"/>
      <c r="AJ65" s="5"/>
      <c r="AK65" s="5"/>
      <c r="AL65" s="5"/>
      <c r="AM65" s="5"/>
      <c r="AN65" s="5"/>
      <c r="AO65" s="5"/>
      <c r="AP65" s="5"/>
      <c r="AQ65" s="5"/>
      <c r="AR65" s="5"/>
      <c r="AS65" s="5"/>
      <c r="AV65" s="5"/>
      <c r="AW65" s="8"/>
      <c r="AX65" s="5"/>
      <c r="AY65" s="8"/>
      <c r="AZ65" s="5"/>
      <c r="BA65" s="8"/>
      <c r="BB65" s="5"/>
      <c r="BC65" s="8"/>
      <c r="BD65" s="5"/>
      <c r="BE65" s="8"/>
      <c r="BF65" s="33"/>
      <c r="BG65" s="5"/>
      <c r="BI65" s="5"/>
      <c r="BJ65" s="5"/>
      <c r="BK65" s="5"/>
      <c r="BL65" s="5"/>
      <c r="BM65" s="5"/>
      <c r="BN65" s="37"/>
      <c r="BO65" s="5"/>
      <c r="BP65" s="5"/>
      <c r="BQ65" s="5"/>
      <c r="BR65" s="5"/>
      <c r="BS65" s="5"/>
      <c r="BT65" s="37"/>
      <c r="BU65" s="5"/>
      <c r="BV65" s="5"/>
      <c r="BW65" s="5"/>
      <c r="BX65" s="5"/>
      <c r="BY65" s="5"/>
      <c r="BZ65" s="37"/>
      <c r="CA65" s="5"/>
      <c r="CB65" s="5"/>
      <c r="CC65" s="5"/>
      <c r="CD65" s="5"/>
      <c r="CE65" s="5"/>
      <c r="CF65" s="37"/>
      <c r="CG65" s="5"/>
      <c r="CH65" s="5"/>
      <c r="CI65" s="5"/>
      <c r="CJ65" s="5"/>
      <c r="CK65" s="5"/>
      <c r="CL65" s="37"/>
      <c r="CM65" s="12"/>
      <c r="CN65" s="8"/>
      <c r="CO65" s="5"/>
      <c r="CP65" s="8"/>
      <c r="CQ65" s="5"/>
      <c r="CR65" s="8"/>
      <c r="CU65" s="5"/>
      <c r="CV65" s="8"/>
      <c r="CW65" s="5"/>
      <c r="DK65" s="8"/>
      <c r="DL65" s="12"/>
      <c r="DM65" s="5"/>
      <c r="DO65" s="5"/>
      <c r="DP65" s="8"/>
      <c r="DQ65" s="5"/>
      <c r="DR65" s="8"/>
      <c r="DS65" s="5"/>
      <c r="DT65" s="8"/>
      <c r="DU65" s="5"/>
      <c r="DV65" s="8"/>
      <c r="DW65" s="5"/>
      <c r="DX65" s="8"/>
      <c r="DY65" s="12"/>
      <c r="DZ65" s="5"/>
    </row>
    <row r="66" spans="35:130" x14ac:dyDescent="0.45">
      <c r="AI66" s="1"/>
      <c r="AJ66" s="5"/>
      <c r="AK66" s="5"/>
      <c r="AL66" s="5"/>
      <c r="AM66" s="5"/>
      <c r="AN66" s="5"/>
      <c r="AO66" s="5"/>
      <c r="AP66" s="5"/>
      <c r="AQ66" s="5"/>
      <c r="AR66" s="5"/>
      <c r="AS66" s="5"/>
      <c r="AV66" s="5"/>
      <c r="AW66" s="8"/>
      <c r="AX66" s="5"/>
      <c r="AY66" s="8"/>
      <c r="AZ66" s="5"/>
      <c r="BA66" s="8"/>
      <c r="BB66" s="5"/>
      <c r="BC66" s="8"/>
      <c r="BD66" s="5"/>
      <c r="BE66" s="8"/>
      <c r="BF66" s="33"/>
      <c r="BG66" s="5"/>
      <c r="BI66" s="5"/>
      <c r="BJ66" s="5"/>
      <c r="BK66" s="5"/>
      <c r="BL66" s="5"/>
      <c r="BM66" s="5"/>
      <c r="BN66" s="37"/>
      <c r="BO66" s="5"/>
      <c r="BP66" s="5"/>
      <c r="BQ66" s="5"/>
      <c r="BR66" s="5"/>
      <c r="BS66" s="5"/>
      <c r="BT66" s="37"/>
      <c r="BU66" s="5"/>
      <c r="BV66" s="5"/>
      <c r="BW66" s="5"/>
      <c r="BX66" s="5"/>
      <c r="BY66" s="5"/>
      <c r="BZ66" s="37"/>
      <c r="CA66" s="5"/>
      <c r="CB66" s="5"/>
      <c r="CC66" s="5"/>
      <c r="CD66" s="5"/>
      <c r="CE66" s="5"/>
      <c r="CF66" s="37"/>
      <c r="CG66" s="5"/>
      <c r="CH66" s="5"/>
      <c r="CI66" s="5"/>
      <c r="CJ66" s="5"/>
      <c r="CK66" s="5"/>
      <c r="CL66" s="37"/>
      <c r="CM66" s="12"/>
      <c r="CN66" s="8"/>
      <c r="CO66" s="5"/>
      <c r="CP66" s="8"/>
      <c r="CQ66" s="5"/>
      <c r="CR66" s="8"/>
      <c r="CU66" s="5"/>
      <c r="CV66" s="8"/>
      <c r="CW66" s="5"/>
      <c r="DK66" s="8"/>
      <c r="DL66" s="12"/>
      <c r="DM66" s="5"/>
      <c r="DO66" s="5"/>
      <c r="DP66" s="8"/>
      <c r="DQ66" s="5"/>
      <c r="DR66" s="8"/>
      <c r="DS66" s="5"/>
      <c r="DT66" s="8"/>
      <c r="DU66" s="5"/>
      <c r="DV66" s="8"/>
      <c r="DW66" s="5"/>
      <c r="DX66" s="8"/>
      <c r="DY66" s="12"/>
      <c r="DZ66" s="5"/>
    </row>
    <row r="67" spans="35:130" x14ac:dyDescent="0.45">
      <c r="AI67" s="1"/>
      <c r="AJ67" s="5"/>
      <c r="AK67" s="5"/>
      <c r="AL67" s="5"/>
      <c r="AM67" s="5"/>
      <c r="AN67" s="5"/>
      <c r="AO67" s="5"/>
      <c r="AP67" s="5"/>
      <c r="AQ67" s="5"/>
      <c r="AR67" s="5"/>
      <c r="AS67" s="5"/>
      <c r="AV67" s="5"/>
      <c r="AW67" s="8"/>
      <c r="AX67" s="5"/>
      <c r="AY67" s="8"/>
      <c r="AZ67" s="5"/>
      <c r="BA67" s="8"/>
      <c r="BB67" s="5"/>
      <c r="BC67" s="8"/>
      <c r="BD67" s="5"/>
      <c r="BE67" s="8"/>
      <c r="BF67" s="33"/>
      <c r="BG67" s="5"/>
      <c r="BI67" s="5"/>
      <c r="BJ67" s="5"/>
      <c r="BK67" s="5"/>
      <c r="BL67" s="5"/>
      <c r="BM67" s="5"/>
      <c r="BN67" s="37"/>
      <c r="BO67" s="5"/>
      <c r="BP67" s="5"/>
      <c r="BQ67" s="5"/>
      <c r="BR67" s="5"/>
      <c r="BS67" s="5"/>
      <c r="BT67" s="37"/>
      <c r="BU67" s="5"/>
      <c r="BV67" s="5"/>
      <c r="BW67" s="5"/>
      <c r="BX67" s="5"/>
      <c r="BY67" s="5"/>
      <c r="BZ67" s="37"/>
      <c r="CA67" s="5"/>
      <c r="CB67" s="5"/>
      <c r="CC67" s="5"/>
      <c r="CD67" s="5"/>
      <c r="CE67" s="5"/>
      <c r="CF67" s="37"/>
      <c r="CG67" s="5"/>
      <c r="CH67" s="5"/>
      <c r="CI67" s="5"/>
      <c r="CJ67" s="5"/>
      <c r="CK67" s="5"/>
      <c r="CL67" s="37"/>
      <c r="CM67" s="12"/>
      <c r="CN67" s="8"/>
      <c r="CO67" s="5"/>
      <c r="CP67" s="8"/>
      <c r="CQ67" s="5"/>
      <c r="CR67" s="8"/>
      <c r="CU67" s="5"/>
      <c r="CV67" s="8"/>
      <c r="CW67" s="5"/>
      <c r="DK67" s="8"/>
      <c r="DL67" s="12"/>
      <c r="DM67" s="5"/>
      <c r="DO67" s="5"/>
      <c r="DP67" s="8"/>
      <c r="DQ67" s="5"/>
      <c r="DR67" s="8"/>
      <c r="DS67" s="5"/>
      <c r="DT67" s="8"/>
      <c r="DU67" s="5"/>
      <c r="DV67" s="8"/>
      <c r="DW67" s="5"/>
      <c r="DX67" s="8"/>
      <c r="DY67" s="12"/>
      <c r="DZ67" s="5"/>
    </row>
    <row r="68" spans="35:130" x14ac:dyDescent="0.45">
      <c r="AI68" s="1"/>
      <c r="AJ68" s="5"/>
      <c r="AK68" s="5"/>
      <c r="AL68" s="5"/>
      <c r="AM68" s="5"/>
      <c r="AN68" s="5"/>
      <c r="AO68" s="5"/>
      <c r="AP68" s="5"/>
      <c r="AQ68" s="5"/>
      <c r="AR68" s="5"/>
      <c r="AS68" s="5"/>
      <c r="AV68" s="5"/>
      <c r="AW68" s="8"/>
      <c r="AX68" s="5"/>
      <c r="AY68" s="8"/>
      <c r="AZ68" s="5"/>
      <c r="BA68" s="8"/>
      <c r="BB68" s="5"/>
      <c r="BC68" s="8"/>
      <c r="BD68" s="5"/>
      <c r="BE68" s="8"/>
      <c r="BF68" s="33"/>
      <c r="BG68" s="5"/>
      <c r="BI68" s="5"/>
      <c r="BJ68" s="5"/>
      <c r="BK68" s="5"/>
      <c r="BL68" s="5"/>
      <c r="BM68" s="5"/>
      <c r="BN68" s="37"/>
      <c r="BO68" s="5"/>
      <c r="BP68" s="5"/>
      <c r="BQ68" s="5"/>
      <c r="BR68" s="5"/>
      <c r="BS68" s="5"/>
      <c r="BT68" s="37"/>
      <c r="BU68" s="5"/>
      <c r="BV68" s="5"/>
      <c r="BW68" s="5"/>
      <c r="BX68" s="5"/>
      <c r="BY68" s="5"/>
      <c r="BZ68" s="37"/>
      <c r="CA68" s="5"/>
      <c r="CB68" s="5"/>
      <c r="CC68" s="5"/>
      <c r="CD68" s="5"/>
      <c r="CE68" s="5"/>
      <c r="CF68" s="37"/>
      <c r="CG68" s="5"/>
      <c r="CH68" s="5"/>
      <c r="CI68" s="5"/>
      <c r="CJ68" s="5"/>
      <c r="CK68" s="5"/>
      <c r="CL68" s="37"/>
      <c r="CM68" s="12"/>
      <c r="CN68" s="8"/>
      <c r="CO68" s="5"/>
      <c r="CP68" s="8"/>
      <c r="CQ68" s="5"/>
      <c r="CR68" s="8"/>
      <c r="CU68" s="5"/>
      <c r="CV68" s="8"/>
      <c r="CW68" s="5"/>
      <c r="DK68" s="8"/>
      <c r="DL68" s="12"/>
      <c r="DM68" s="5"/>
      <c r="DO68" s="5"/>
      <c r="DP68" s="8"/>
      <c r="DQ68" s="5"/>
      <c r="DR68" s="8"/>
      <c r="DS68" s="5"/>
      <c r="DT68" s="8"/>
      <c r="DU68" s="5"/>
      <c r="DV68" s="8"/>
      <c r="DW68" s="5"/>
      <c r="DX68" s="8"/>
      <c r="DY68" s="12"/>
      <c r="DZ68" s="5"/>
    </row>
    <row r="69" spans="35:130" x14ac:dyDescent="0.45">
      <c r="AI69" s="1"/>
      <c r="AJ69" s="5"/>
      <c r="AK69" s="5"/>
      <c r="AL69" s="5"/>
      <c r="AM69" s="5"/>
      <c r="AN69" s="5"/>
      <c r="AO69" s="5"/>
      <c r="AP69" s="5"/>
      <c r="AQ69" s="5"/>
      <c r="AR69" s="5"/>
      <c r="AS69" s="5"/>
      <c r="AV69" s="5"/>
      <c r="AW69" s="8"/>
      <c r="AX69" s="5"/>
      <c r="AY69" s="8"/>
      <c r="AZ69" s="5"/>
      <c r="BA69" s="8"/>
      <c r="BB69" s="5"/>
      <c r="BC69" s="8"/>
      <c r="BD69" s="5"/>
      <c r="BE69" s="8"/>
      <c r="BF69" s="33"/>
      <c r="BG69" s="5"/>
      <c r="BI69" s="5"/>
      <c r="BJ69" s="5"/>
      <c r="BK69" s="5"/>
      <c r="BL69" s="5"/>
      <c r="BM69" s="5"/>
      <c r="BN69" s="37"/>
      <c r="BO69" s="5"/>
      <c r="BP69" s="5"/>
      <c r="BQ69" s="5"/>
      <c r="BR69" s="5"/>
      <c r="BS69" s="5"/>
      <c r="BT69" s="37"/>
      <c r="BU69" s="5"/>
      <c r="BV69" s="5"/>
      <c r="BW69" s="5"/>
      <c r="BX69" s="5"/>
      <c r="BY69" s="5"/>
      <c r="BZ69" s="37"/>
      <c r="CA69" s="5"/>
      <c r="CB69" s="5"/>
      <c r="CC69" s="5"/>
      <c r="CD69" s="5"/>
      <c r="CE69" s="5"/>
      <c r="CF69" s="37"/>
      <c r="CG69" s="5"/>
      <c r="CH69" s="5"/>
      <c r="CI69" s="5"/>
      <c r="CJ69" s="5"/>
      <c r="CK69" s="5"/>
      <c r="CL69" s="37"/>
      <c r="CM69" s="12"/>
      <c r="CN69" s="8"/>
      <c r="CO69" s="5"/>
      <c r="CP69" s="8"/>
      <c r="CQ69" s="5"/>
      <c r="CR69" s="8"/>
      <c r="CU69" s="5"/>
      <c r="CV69" s="8"/>
      <c r="CW69" s="5"/>
      <c r="DK69" s="8"/>
      <c r="DL69" s="12"/>
      <c r="DM69" s="5"/>
      <c r="DO69" s="5"/>
      <c r="DP69" s="8"/>
      <c r="DQ69" s="5"/>
      <c r="DR69" s="8"/>
      <c r="DS69" s="5"/>
      <c r="DT69" s="8"/>
      <c r="DU69" s="5"/>
      <c r="DV69" s="8"/>
      <c r="DW69" s="5"/>
      <c r="DX69" s="8"/>
      <c r="DY69" s="12"/>
      <c r="DZ69" s="5"/>
    </row>
    <row r="70" spans="35:130" x14ac:dyDescent="0.45">
      <c r="AI70" s="1"/>
      <c r="AJ70" s="5"/>
      <c r="AK70" s="5"/>
      <c r="AL70" s="5"/>
      <c r="AM70" s="5"/>
      <c r="AN70" s="5"/>
      <c r="AO70" s="5"/>
      <c r="AP70" s="5"/>
      <c r="AQ70" s="5"/>
      <c r="AR70" s="5"/>
      <c r="AS70" s="5"/>
      <c r="AV70" s="5"/>
      <c r="AW70" s="8"/>
      <c r="AX70" s="5"/>
      <c r="AY70" s="8"/>
      <c r="AZ70" s="5"/>
      <c r="BA70" s="8"/>
      <c r="BB70" s="5"/>
      <c r="BC70" s="8"/>
      <c r="BD70" s="5"/>
      <c r="BE70" s="8"/>
      <c r="BF70" s="33"/>
      <c r="BG70" s="5"/>
      <c r="BI70" s="5"/>
      <c r="BJ70" s="5"/>
      <c r="BK70" s="5"/>
      <c r="BL70" s="5"/>
      <c r="BM70" s="5"/>
      <c r="BN70" s="37"/>
      <c r="BO70" s="5"/>
      <c r="BP70" s="5"/>
      <c r="BQ70" s="5"/>
      <c r="BR70" s="5"/>
      <c r="BS70" s="5"/>
      <c r="BT70" s="37"/>
      <c r="BU70" s="5"/>
      <c r="BV70" s="5"/>
      <c r="BW70" s="5"/>
      <c r="BX70" s="5"/>
      <c r="BY70" s="5"/>
      <c r="BZ70" s="37"/>
      <c r="CA70" s="5"/>
      <c r="CB70" s="5"/>
      <c r="CC70" s="5"/>
      <c r="CD70" s="5"/>
      <c r="CE70" s="5"/>
      <c r="CF70" s="37"/>
      <c r="CG70" s="5"/>
      <c r="CH70" s="5"/>
      <c r="CI70" s="5"/>
      <c r="CJ70" s="5"/>
      <c r="CK70" s="5"/>
      <c r="CL70" s="37"/>
      <c r="CM70" s="12"/>
      <c r="CN70" s="8"/>
      <c r="CO70" s="5"/>
      <c r="CP70" s="8"/>
      <c r="CQ70" s="5"/>
      <c r="CR70" s="8"/>
      <c r="CU70" s="5"/>
      <c r="CV70" s="8"/>
      <c r="CW70" s="5"/>
      <c r="DK70" s="8"/>
      <c r="DL70" s="12"/>
      <c r="DM70" s="5"/>
      <c r="DO70" s="5"/>
      <c r="DP70" s="8"/>
      <c r="DQ70" s="5"/>
      <c r="DR70" s="8"/>
      <c r="DS70" s="5"/>
      <c r="DT70" s="8"/>
      <c r="DU70" s="5"/>
      <c r="DV70" s="8"/>
      <c r="DW70" s="5"/>
      <c r="DX70" s="8"/>
      <c r="DY70" s="12"/>
      <c r="DZ70" s="5"/>
    </row>
    <row r="71" spans="35:130" x14ac:dyDescent="0.45">
      <c r="AI71" s="1"/>
      <c r="AJ71" s="5"/>
      <c r="AK71" s="5"/>
      <c r="AL71" s="5"/>
      <c r="AM71" s="5"/>
      <c r="AN71" s="5"/>
      <c r="AO71" s="5"/>
      <c r="AP71" s="5"/>
      <c r="AQ71" s="5"/>
      <c r="AR71" s="5"/>
      <c r="AS71" s="5"/>
      <c r="AV71" s="5"/>
      <c r="AW71" s="8"/>
      <c r="AX71" s="5"/>
      <c r="AY71" s="8"/>
      <c r="AZ71" s="5"/>
      <c r="BA71" s="8"/>
      <c r="BB71" s="5"/>
      <c r="BC71" s="8"/>
      <c r="BD71" s="5"/>
      <c r="BE71" s="8"/>
      <c r="BF71" s="33"/>
      <c r="BG71" s="5"/>
      <c r="BI71" s="5"/>
      <c r="BJ71" s="5"/>
      <c r="BK71" s="5"/>
      <c r="BL71" s="5"/>
      <c r="BM71" s="5"/>
      <c r="BN71" s="37"/>
      <c r="BO71" s="5"/>
      <c r="BP71" s="5"/>
      <c r="BQ71" s="5"/>
      <c r="BR71" s="5"/>
      <c r="BS71" s="5"/>
      <c r="BT71" s="37"/>
      <c r="BU71" s="5"/>
      <c r="BV71" s="5"/>
      <c r="BW71" s="5"/>
      <c r="BX71" s="5"/>
      <c r="BY71" s="5"/>
      <c r="BZ71" s="37"/>
      <c r="CA71" s="5"/>
      <c r="CB71" s="5"/>
      <c r="CC71" s="5"/>
      <c r="CD71" s="5"/>
      <c r="CE71" s="5"/>
      <c r="CF71" s="37"/>
      <c r="CG71" s="5"/>
      <c r="CH71" s="5"/>
      <c r="CI71" s="5"/>
      <c r="CJ71" s="5"/>
      <c r="CK71" s="5"/>
      <c r="CL71" s="37"/>
      <c r="CM71" s="12"/>
      <c r="CN71" s="8"/>
      <c r="CO71" s="5"/>
      <c r="CP71" s="8"/>
      <c r="CQ71" s="5"/>
      <c r="CR71" s="8"/>
      <c r="CU71" s="5"/>
      <c r="CV71" s="8"/>
      <c r="CW71" s="5"/>
      <c r="DK71" s="8"/>
      <c r="DL71" s="12"/>
      <c r="DM71" s="5"/>
      <c r="DO71" s="5"/>
      <c r="DP71" s="8"/>
      <c r="DQ71" s="5"/>
      <c r="DR71" s="8"/>
      <c r="DS71" s="5"/>
      <c r="DT71" s="8"/>
      <c r="DU71" s="5"/>
      <c r="DV71" s="8"/>
      <c r="DW71" s="5"/>
      <c r="DX71" s="8"/>
      <c r="DY71" s="12"/>
      <c r="DZ71" s="5"/>
    </row>
    <row r="72" spans="35:130" x14ac:dyDescent="0.45">
      <c r="AI72" s="1"/>
      <c r="AJ72" s="5"/>
      <c r="AK72" s="5"/>
      <c r="AL72" s="5"/>
      <c r="AM72" s="5"/>
      <c r="AN72" s="5"/>
      <c r="AO72" s="5"/>
      <c r="AP72" s="5"/>
      <c r="AQ72" s="5"/>
      <c r="AR72" s="5"/>
      <c r="AS72" s="5"/>
      <c r="AV72" s="5"/>
      <c r="AW72" s="8"/>
      <c r="AX72" s="5"/>
      <c r="AY72" s="8"/>
      <c r="AZ72" s="5"/>
      <c r="BA72" s="8"/>
      <c r="BB72" s="5"/>
      <c r="BC72" s="8"/>
      <c r="BD72" s="5"/>
      <c r="BE72" s="8"/>
      <c r="BF72" s="33"/>
      <c r="BG72" s="5"/>
      <c r="BI72" s="5"/>
      <c r="BJ72" s="5"/>
      <c r="BK72" s="5"/>
      <c r="BL72" s="5"/>
      <c r="BM72" s="5"/>
      <c r="BN72" s="37"/>
      <c r="BO72" s="5"/>
      <c r="BP72" s="5"/>
      <c r="BQ72" s="5"/>
      <c r="BR72" s="5"/>
      <c r="BS72" s="5"/>
      <c r="BT72" s="37"/>
      <c r="BU72" s="5"/>
      <c r="BV72" s="5"/>
      <c r="BW72" s="5"/>
      <c r="BX72" s="5"/>
      <c r="BY72" s="5"/>
      <c r="BZ72" s="37"/>
      <c r="CA72" s="5"/>
      <c r="CB72" s="5"/>
      <c r="CC72" s="5"/>
      <c r="CD72" s="5"/>
      <c r="CE72" s="5"/>
      <c r="CF72" s="37"/>
      <c r="CG72" s="5"/>
      <c r="CH72" s="5"/>
      <c r="CI72" s="5"/>
      <c r="CJ72" s="5"/>
      <c r="CK72" s="5"/>
      <c r="CL72" s="37"/>
      <c r="CM72" s="12"/>
      <c r="CN72" s="8"/>
      <c r="CO72" s="5"/>
      <c r="CP72" s="8"/>
      <c r="CQ72" s="5"/>
      <c r="CR72" s="8"/>
      <c r="CU72" s="5"/>
      <c r="CV72" s="8"/>
      <c r="CW72" s="5"/>
      <c r="DK72" s="8"/>
      <c r="DL72" s="12"/>
      <c r="DM72" s="5"/>
      <c r="DO72" s="5"/>
      <c r="DP72" s="8"/>
      <c r="DQ72" s="5"/>
      <c r="DR72" s="8"/>
      <c r="DS72" s="5"/>
      <c r="DT72" s="8"/>
      <c r="DU72" s="5"/>
      <c r="DV72" s="8"/>
      <c r="DW72" s="5"/>
      <c r="DX72" s="8"/>
      <c r="DY72" s="12"/>
      <c r="DZ72" s="5"/>
    </row>
    <row r="73" spans="35:130" x14ac:dyDescent="0.45">
      <c r="AI73" s="1"/>
      <c r="AJ73" s="5"/>
      <c r="AK73" s="5"/>
      <c r="AL73" s="5"/>
      <c r="AM73" s="5"/>
      <c r="AN73" s="5"/>
      <c r="AO73" s="5"/>
      <c r="AP73" s="5"/>
      <c r="AQ73" s="5"/>
      <c r="AR73" s="5"/>
      <c r="AS73" s="5"/>
      <c r="AV73" s="5"/>
      <c r="AW73" s="8"/>
      <c r="AX73" s="5"/>
      <c r="AY73" s="8"/>
      <c r="AZ73" s="5"/>
      <c r="BA73" s="8"/>
      <c r="BB73" s="5"/>
      <c r="BC73" s="8"/>
      <c r="BD73" s="5"/>
      <c r="BE73" s="8"/>
      <c r="BF73" s="33"/>
      <c r="BG73" s="5"/>
      <c r="BI73" s="5"/>
      <c r="BJ73" s="5"/>
      <c r="BK73" s="5"/>
      <c r="BL73" s="5"/>
      <c r="BM73" s="5"/>
      <c r="BN73" s="37"/>
      <c r="BO73" s="5"/>
      <c r="BP73" s="5"/>
      <c r="BQ73" s="5"/>
      <c r="BR73" s="5"/>
      <c r="BS73" s="5"/>
      <c r="BT73" s="37"/>
      <c r="BU73" s="5"/>
      <c r="BV73" s="5"/>
      <c r="BW73" s="5"/>
      <c r="BX73" s="5"/>
      <c r="BY73" s="5"/>
      <c r="BZ73" s="37"/>
      <c r="CA73" s="5"/>
      <c r="CB73" s="5"/>
      <c r="CC73" s="5"/>
      <c r="CD73" s="5"/>
      <c r="CE73" s="5"/>
      <c r="CF73" s="37"/>
      <c r="CG73" s="5"/>
      <c r="CH73" s="5"/>
      <c r="CI73" s="5"/>
      <c r="CJ73" s="5"/>
      <c r="CK73" s="5"/>
      <c r="CL73" s="37"/>
      <c r="CM73" s="12"/>
      <c r="CN73" s="8"/>
      <c r="CO73" s="5"/>
      <c r="CP73" s="8"/>
      <c r="CQ73" s="5"/>
      <c r="CR73" s="8"/>
      <c r="CU73" s="5"/>
      <c r="CV73" s="8"/>
      <c r="CW73" s="5"/>
      <c r="DK73" s="8"/>
      <c r="DL73" s="12"/>
      <c r="DM73" s="5"/>
      <c r="DO73" s="5"/>
      <c r="DP73" s="8"/>
      <c r="DQ73" s="5"/>
      <c r="DR73" s="8"/>
      <c r="DS73" s="5"/>
      <c r="DT73" s="8"/>
      <c r="DU73" s="5"/>
      <c r="DV73" s="8"/>
      <c r="DW73" s="5"/>
      <c r="DX73" s="8"/>
      <c r="DY73" s="12"/>
      <c r="DZ73" s="5"/>
    </row>
    <row r="74" spans="35:130" x14ac:dyDescent="0.45">
      <c r="AI74" s="1"/>
      <c r="AJ74" s="5"/>
      <c r="AK74" s="5"/>
      <c r="AL74" s="5"/>
      <c r="AM74" s="5"/>
      <c r="AN74" s="5"/>
      <c r="AO74" s="5"/>
      <c r="AP74" s="5"/>
      <c r="AQ74" s="5"/>
      <c r="AR74" s="5"/>
      <c r="AS74" s="5"/>
      <c r="AV74" s="5"/>
      <c r="AW74" s="8"/>
      <c r="AX74" s="5"/>
      <c r="AY74" s="8"/>
      <c r="AZ74" s="5"/>
      <c r="BA74" s="8"/>
      <c r="BB74" s="5"/>
      <c r="BC74" s="8"/>
      <c r="BD74" s="5"/>
      <c r="BE74" s="8"/>
      <c r="BF74" s="33"/>
      <c r="BG74" s="5"/>
      <c r="BI74" s="5"/>
      <c r="BJ74" s="5"/>
      <c r="BK74" s="5"/>
      <c r="BL74" s="5"/>
      <c r="BM74" s="5"/>
      <c r="BN74" s="37"/>
      <c r="BO74" s="5"/>
      <c r="BP74" s="5"/>
      <c r="BQ74" s="5"/>
      <c r="BR74" s="5"/>
      <c r="BS74" s="5"/>
      <c r="BT74" s="37"/>
      <c r="BU74" s="5"/>
      <c r="BV74" s="5"/>
      <c r="BW74" s="5"/>
      <c r="BX74" s="5"/>
      <c r="BY74" s="5"/>
      <c r="BZ74" s="37"/>
      <c r="CA74" s="5"/>
      <c r="CB74" s="5"/>
      <c r="CC74" s="5"/>
      <c r="CD74" s="5"/>
      <c r="CE74" s="5"/>
      <c r="CF74" s="37"/>
      <c r="CG74" s="5"/>
      <c r="CH74" s="5"/>
      <c r="CI74" s="5"/>
      <c r="CJ74" s="5"/>
      <c r="CK74" s="5"/>
      <c r="CL74" s="37"/>
      <c r="CM74" s="12"/>
      <c r="CN74" s="8"/>
      <c r="CO74" s="5"/>
      <c r="CP74" s="8"/>
      <c r="CQ74" s="5"/>
      <c r="CR74" s="8"/>
      <c r="CU74" s="5"/>
      <c r="CV74" s="8"/>
      <c r="CW74" s="5"/>
      <c r="DK74" s="8"/>
      <c r="DL74" s="12"/>
      <c r="DM74" s="5"/>
      <c r="DO74" s="5"/>
      <c r="DP74" s="8"/>
      <c r="DQ74" s="5"/>
      <c r="DR74" s="8"/>
      <c r="DS74" s="5"/>
      <c r="DT74" s="8"/>
      <c r="DU74" s="5"/>
      <c r="DV74" s="8"/>
      <c r="DW74" s="5"/>
      <c r="DX74" s="8"/>
      <c r="DY74" s="12"/>
      <c r="DZ74" s="5"/>
    </row>
    <row r="75" spans="35:130" x14ac:dyDescent="0.45">
      <c r="AI75" s="1"/>
      <c r="AJ75" s="5"/>
      <c r="AK75" s="5"/>
      <c r="AL75" s="5"/>
      <c r="AM75" s="5"/>
      <c r="AN75" s="5"/>
      <c r="AO75" s="5"/>
      <c r="AP75" s="5"/>
      <c r="AQ75" s="5"/>
      <c r="AR75" s="5"/>
      <c r="AS75" s="5"/>
      <c r="AV75" s="5"/>
      <c r="AW75" s="8"/>
      <c r="AX75" s="5"/>
      <c r="AY75" s="8"/>
      <c r="AZ75" s="5"/>
      <c r="BA75" s="8"/>
      <c r="BB75" s="5"/>
      <c r="BC75" s="8"/>
      <c r="BD75" s="5"/>
      <c r="BE75" s="8"/>
      <c r="BF75" s="33"/>
      <c r="BG75" s="5"/>
      <c r="BI75" s="5"/>
      <c r="BJ75" s="5"/>
      <c r="BK75" s="5"/>
      <c r="BL75" s="5"/>
      <c r="BM75" s="5"/>
      <c r="BN75" s="37"/>
      <c r="BO75" s="5"/>
      <c r="BP75" s="5"/>
      <c r="BQ75" s="5"/>
      <c r="BR75" s="5"/>
      <c r="BS75" s="5"/>
      <c r="BT75" s="37"/>
      <c r="BU75" s="5"/>
      <c r="BV75" s="5"/>
      <c r="BW75" s="5"/>
      <c r="BX75" s="5"/>
      <c r="BY75" s="5"/>
      <c r="BZ75" s="37"/>
      <c r="CA75" s="5"/>
      <c r="CB75" s="5"/>
      <c r="CC75" s="5"/>
      <c r="CD75" s="5"/>
      <c r="CE75" s="5"/>
      <c r="CF75" s="37"/>
      <c r="CG75" s="5"/>
      <c r="CH75" s="5"/>
      <c r="CI75" s="5"/>
      <c r="CJ75" s="5"/>
      <c r="CK75" s="5"/>
      <c r="CL75" s="37"/>
      <c r="CM75" s="12"/>
      <c r="CN75" s="8"/>
      <c r="CO75" s="5"/>
      <c r="CP75" s="8"/>
      <c r="CQ75" s="5"/>
      <c r="CR75" s="8"/>
      <c r="CU75" s="5"/>
      <c r="CV75" s="8"/>
      <c r="CW75" s="5"/>
      <c r="DK75" s="8"/>
      <c r="DL75" s="12"/>
      <c r="DM75" s="5"/>
      <c r="DO75" s="5"/>
      <c r="DP75" s="8"/>
      <c r="DQ75" s="5"/>
      <c r="DR75" s="8"/>
      <c r="DS75" s="5"/>
      <c r="DT75" s="8"/>
      <c r="DU75" s="5"/>
      <c r="DV75" s="8"/>
      <c r="DW75" s="5"/>
      <c r="DX75" s="8"/>
      <c r="DY75" s="12"/>
      <c r="DZ75" s="5"/>
    </row>
    <row r="76" spans="35:130" x14ac:dyDescent="0.45">
      <c r="AI76" s="1"/>
      <c r="AJ76" s="5"/>
      <c r="AK76" s="5"/>
      <c r="AL76" s="5"/>
      <c r="AM76" s="5"/>
      <c r="AN76" s="5"/>
      <c r="AO76" s="5"/>
      <c r="AP76" s="5"/>
      <c r="AQ76" s="5"/>
      <c r="AR76" s="5"/>
      <c r="AS76" s="5"/>
      <c r="AV76" s="5"/>
      <c r="AW76" s="8"/>
      <c r="AX76" s="5"/>
      <c r="AY76" s="8"/>
      <c r="AZ76" s="5"/>
      <c r="BA76" s="8"/>
      <c r="BB76" s="5"/>
      <c r="BC76" s="8"/>
      <c r="BD76" s="5"/>
      <c r="BE76" s="8"/>
      <c r="BF76" s="33"/>
      <c r="BG76" s="5"/>
      <c r="BI76" s="5"/>
      <c r="BJ76" s="5"/>
      <c r="BK76" s="5"/>
      <c r="BL76" s="5"/>
      <c r="BM76" s="5"/>
      <c r="BN76" s="37"/>
      <c r="BO76" s="5"/>
      <c r="BP76" s="5"/>
      <c r="BQ76" s="5"/>
      <c r="BR76" s="5"/>
      <c r="BS76" s="5"/>
      <c r="BT76" s="37"/>
      <c r="BU76" s="5"/>
      <c r="BV76" s="5"/>
      <c r="BW76" s="5"/>
      <c r="BX76" s="5"/>
      <c r="BY76" s="5"/>
      <c r="BZ76" s="37"/>
      <c r="CA76" s="5"/>
      <c r="CB76" s="5"/>
      <c r="CC76" s="5"/>
      <c r="CD76" s="5"/>
      <c r="CE76" s="5"/>
      <c r="CF76" s="37"/>
      <c r="CG76" s="5"/>
      <c r="CH76" s="5"/>
      <c r="CI76" s="5"/>
      <c r="CJ76" s="5"/>
      <c r="CK76" s="5"/>
      <c r="CL76" s="37"/>
      <c r="CM76" s="12"/>
      <c r="CN76" s="8"/>
      <c r="CO76" s="5"/>
      <c r="CP76" s="8"/>
      <c r="CQ76" s="5"/>
      <c r="CR76" s="8"/>
      <c r="CU76" s="5"/>
      <c r="CV76" s="8"/>
      <c r="CW76" s="5"/>
      <c r="DK76" s="8"/>
      <c r="DL76" s="12"/>
      <c r="DM76" s="5"/>
      <c r="DO76" s="5"/>
      <c r="DP76" s="8"/>
      <c r="DQ76" s="5"/>
      <c r="DR76" s="8"/>
      <c r="DS76" s="5"/>
      <c r="DT76" s="8"/>
      <c r="DU76" s="5"/>
      <c r="DV76" s="8"/>
      <c r="DW76" s="5"/>
      <c r="DX76" s="8"/>
      <c r="DY76" s="12"/>
      <c r="DZ76" s="5"/>
    </row>
    <row r="77" spans="35:130" x14ac:dyDescent="0.45">
      <c r="AI77" s="1"/>
      <c r="AJ77" s="5"/>
      <c r="AK77" s="5"/>
      <c r="AL77" s="5"/>
      <c r="AM77" s="5"/>
      <c r="AN77" s="5"/>
      <c r="AO77" s="5"/>
      <c r="AP77" s="5"/>
      <c r="AQ77" s="5"/>
      <c r="AR77" s="5"/>
      <c r="AS77" s="5"/>
      <c r="AV77" s="5"/>
      <c r="AW77" s="8"/>
      <c r="AX77" s="5"/>
      <c r="AY77" s="8"/>
      <c r="AZ77" s="5"/>
      <c r="BA77" s="8"/>
      <c r="BB77" s="5"/>
      <c r="BC77" s="8"/>
      <c r="BD77" s="5"/>
      <c r="BE77" s="8"/>
      <c r="BF77" s="33"/>
      <c r="BG77" s="5"/>
      <c r="BI77" s="5"/>
      <c r="BJ77" s="5"/>
      <c r="BK77" s="5"/>
      <c r="BL77" s="5"/>
      <c r="BM77" s="5"/>
      <c r="BN77" s="37"/>
      <c r="BO77" s="5"/>
      <c r="BP77" s="5"/>
      <c r="BQ77" s="5"/>
      <c r="BR77" s="5"/>
      <c r="BS77" s="5"/>
      <c r="BT77" s="37"/>
      <c r="BU77" s="5"/>
      <c r="BV77" s="5"/>
      <c r="BW77" s="5"/>
      <c r="BX77" s="5"/>
      <c r="BY77" s="5"/>
      <c r="BZ77" s="37"/>
      <c r="CA77" s="5"/>
      <c r="CB77" s="5"/>
      <c r="CC77" s="5"/>
      <c r="CD77" s="5"/>
      <c r="CE77" s="5"/>
      <c r="CF77" s="37"/>
      <c r="CG77" s="5"/>
      <c r="CH77" s="5"/>
      <c r="CI77" s="5"/>
      <c r="CJ77" s="5"/>
      <c r="CK77" s="5"/>
      <c r="CL77" s="37"/>
      <c r="CM77" s="12"/>
      <c r="CN77" s="8"/>
      <c r="CO77" s="5"/>
      <c r="CP77" s="8"/>
      <c r="CQ77" s="5"/>
      <c r="CR77" s="8"/>
      <c r="CU77" s="5"/>
      <c r="CV77" s="8"/>
      <c r="CW77" s="5"/>
      <c r="DK77" s="8"/>
      <c r="DL77" s="12"/>
      <c r="DM77" s="5"/>
      <c r="DO77" s="5"/>
      <c r="DP77" s="8"/>
      <c r="DQ77" s="5"/>
      <c r="DR77" s="8"/>
      <c r="DS77" s="5"/>
      <c r="DT77" s="8"/>
      <c r="DU77" s="5"/>
      <c r="DV77" s="8"/>
      <c r="DW77" s="5"/>
      <c r="DX77" s="8"/>
      <c r="DY77" s="12"/>
      <c r="DZ77" s="5"/>
    </row>
    <row r="78" spans="35:130" x14ac:dyDescent="0.45">
      <c r="AI78" s="1"/>
      <c r="AJ78" s="5"/>
      <c r="AK78" s="5"/>
      <c r="AL78" s="5"/>
      <c r="AM78" s="5"/>
      <c r="AN78" s="5"/>
      <c r="AO78" s="5"/>
      <c r="AP78" s="5"/>
      <c r="AQ78" s="5"/>
      <c r="AR78" s="5"/>
      <c r="AS78" s="5"/>
      <c r="AV78" s="5"/>
      <c r="AW78" s="8"/>
      <c r="AX78" s="5"/>
      <c r="AY78" s="8"/>
      <c r="AZ78" s="5"/>
      <c r="BA78" s="8"/>
      <c r="BB78" s="5"/>
      <c r="BC78" s="8"/>
      <c r="BD78" s="5"/>
      <c r="BE78" s="8"/>
      <c r="BF78" s="33"/>
      <c r="BG78" s="5"/>
      <c r="BI78" s="5"/>
      <c r="BJ78" s="5"/>
      <c r="BK78" s="5"/>
      <c r="BL78" s="5"/>
      <c r="BM78" s="5"/>
      <c r="BN78" s="37"/>
      <c r="BO78" s="5"/>
      <c r="BP78" s="5"/>
      <c r="BQ78" s="5"/>
      <c r="BR78" s="5"/>
      <c r="BS78" s="5"/>
      <c r="BT78" s="37"/>
      <c r="BU78" s="5"/>
      <c r="BV78" s="5"/>
      <c r="BW78" s="5"/>
      <c r="BX78" s="5"/>
      <c r="BY78" s="5"/>
      <c r="BZ78" s="37"/>
      <c r="CA78" s="5"/>
      <c r="CB78" s="5"/>
      <c r="CC78" s="5"/>
      <c r="CD78" s="5"/>
      <c r="CE78" s="5"/>
      <c r="CF78" s="37"/>
      <c r="CG78" s="5"/>
      <c r="CH78" s="5"/>
      <c r="CI78" s="5"/>
      <c r="CJ78" s="5"/>
      <c r="CK78" s="5"/>
      <c r="CL78" s="37"/>
      <c r="CM78" s="12"/>
      <c r="CN78" s="8"/>
      <c r="CO78" s="5"/>
      <c r="CP78" s="8"/>
      <c r="CQ78" s="5"/>
      <c r="CR78" s="8"/>
      <c r="CU78" s="5"/>
      <c r="CV78" s="8"/>
      <c r="CW78" s="5"/>
      <c r="DK78" s="8"/>
      <c r="DL78" s="12"/>
      <c r="DM78" s="5"/>
      <c r="DO78" s="5"/>
      <c r="DP78" s="8"/>
      <c r="DQ78" s="5"/>
      <c r="DR78" s="8"/>
      <c r="DS78" s="5"/>
      <c r="DT78" s="8"/>
      <c r="DU78" s="5"/>
      <c r="DV78" s="8"/>
      <c r="DW78" s="5"/>
      <c r="DX78" s="8"/>
      <c r="DY78" s="12"/>
      <c r="DZ78" s="5"/>
    </row>
    <row r="79" spans="35:130" x14ac:dyDescent="0.45">
      <c r="AI79" s="1"/>
      <c r="AJ79" s="5"/>
      <c r="AK79" s="5"/>
      <c r="AL79" s="5"/>
      <c r="AM79" s="5"/>
      <c r="AN79" s="5"/>
      <c r="AO79" s="5"/>
      <c r="AP79" s="5"/>
      <c r="AQ79" s="5"/>
      <c r="AR79" s="5"/>
      <c r="AS79" s="5"/>
      <c r="AV79" s="5"/>
      <c r="AW79" s="8"/>
      <c r="AX79" s="5"/>
      <c r="AY79" s="8"/>
      <c r="AZ79" s="5"/>
      <c r="BA79" s="8"/>
      <c r="BB79" s="5"/>
      <c r="BC79" s="8"/>
      <c r="BD79" s="5"/>
      <c r="BE79" s="8"/>
      <c r="BF79" s="33"/>
      <c r="BG79" s="5"/>
      <c r="BI79" s="5"/>
      <c r="BJ79" s="5"/>
      <c r="BK79" s="5"/>
      <c r="BL79" s="5"/>
      <c r="BM79" s="5"/>
      <c r="BN79" s="37"/>
      <c r="BO79" s="5"/>
      <c r="BP79" s="5"/>
      <c r="BQ79" s="5"/>
      <c r="BR79" s="5"/>
      <c r="BS79" s="5"/>
      <c r="BT79" s="37"/>
      <c r="BU79" s="5"/>
      <c r="BV79" s="5"/>
      <c r="BW79" s="5"/>
      <c r="BX79" s="5"/>
      <c r="BY79" s="5"/>
      <c r="BZ79" s="37"/>
      <c r="CA79" s="5"/>
      <c r="CB79" s="5"/>
      <c r="CC79" s="5"/>
      <c r="CD79" s="5"/>
      <c r="CE79" s="5"/>
      <c r="CF79" s="37"/>
      <c r="CG79" s="5"/>
      <c r="CH79" s="5"/>
      <c r="CI79" s="5"/>
      <c r="CJ79" s="5"/>
      <c r="CK79" s="5"/>
      <c r="CL79" s="37"/>
      <c r="CM79" s="12"/>
      <c r="CN79" s="8"/>
      <c r="CO79" s="5"/>
      <c r="CP79" s="8"/>
      <c r="CQ79" s="5"/>
      <c r="CR79" s="8"/>
      <c r="CU79" s="5"/>
      <c r="CV79" s="8"/>
      <c r="CW79" s="5"/>
      <c r="DK79" s="8"/>
      <c r="DL79" s="12"/>
      <c r="DM79" s="5"/>
      <c r="DO79" s="5"/>
      <c r="DP79" s="8"/>
      <c r="DQ79" s="5"/>
      <c r="DR79" s="8"/>
      <c r="DS79" s="5"/>
      <c r="DT79" s="8"/>
      <c r="DU79" s="5"/>
      <c r="DV79" s="8"/>
      <c r="DW79" s="5"/>
      <c r="DX79" s="8"/>
      <c r="DY79" s="12"/>
      <c r="DZ79" s="5"/>
    </row>
    <row r="80" spans="35:130" x14ac:dyDescent="0.45">
      <c r="AI80" s="1"/>
      <c r="AJ80" s="5"/>
      <c r="AK80" s="5"/>
      <c r="AL80" s="5"/>
      <c r="AM80" s="5"/>
      <c r="AN80" s="5"/>
      <c r="AO80" s="5"/>
      <c r="AP80" s="5"/>
      <c r="AQ80" s="5"/>
      <c r="AR80" s="5"/>
      <c r="AS80" s="5"/>
      <c r="AV80" s="5"/>
      <c r="AW80" s="8"/>
      <c r="AX80" s="5"/>
      <c r="AY80" s="8"/>
      <c r="AZ80" s="5"/>
      <c r="BA80" s="8"/>
      <c r="BB80" s="5"/>
      <c r="BC80" s="8"/>
      <c r="BD80" s="5"/>
      <c r="BE80" s="8"/>
      <c r="BF80" s="33"/>
      <c r="BG80" s="5"/>
      <c r="BI80" s="5"/>
      <c r="BJ80" s="5"/>
      <c r="BK80" s="5"/>
      <c r="BL80" s="5"/>
      <c r="BM80" s="5"/>
      <c r="BN80" s="37"/>
      <c r="BO80" s="5"/>
      <c r="BP80" s="5"/>
      <c r="BQ80" s="5"/>
      <c r="BR80" s="5"/>
      <c r="BS80" s="5"/>
      <c r="BT80" s="37"/>
      <c r="BU80" s="5"/>
      <c r="BV80" s="5"/>
      <c r="BW80" s="5"/>
      <c r="BX80" s="5"/>
      <c r="BY80" s="5"/>
      <c r="BZ80" s="37"/>
      <c r="CA80" s="5"/>
      <c r="CB80" s="5"/>
      <c r="CC80" s="5"/>
      <c r="CD80" s="5"/>
      <c r="CE80" s="5"/>
      <c r="CF80" s="37"/>
      <c r="CG80" s="5"/>
      <c r="CH80" s="5"/>
      <c r="CI80" s="5"/>
      <c r="CJ80" s="5"/>
      <c r="CK80" s="5"/>
      <c r="CL80" s="37"/>
      <c r="CM80" s="12"/>
      <c r="CN80" s="8"/>
      <c r="CO80" s="5"/>
      <c r="CP80" s="8"/>
      <c r="CQ80" s="5"/>
      <c r="CR80" s="8"/>
      <c r="CU80" s="5"/>
      <c r="CV80" s="8"/>
      <c r="CW80" s="5"/>
      <c r="DK80" s="8"/>
      <c r="DL80" s="12"/>
      <c r="DM80" s="5"/>
      <c r="DO80" s="5"/>
      <c r="DP80" s="8"/>
      <c r="DQ80" s="5"/>
      <c r="DR80" s="8"/>
      <c r="DS80" s="5"/>
      <c r="DT80" s="8"/>
      <c r="DU80" s="5"/>
      <c r="DV80" s="8"/>
      <c r="DW80" s="5"/>
      <c r="DX80" s="8"/>
      <c r="DY80" s="12"/>
      <c r="DZ80" s="5"/>
    </row>
    <row r="81" spans="35:130" x14ac:dyDescent="0.45">
      <c r="AI81" s="1"/>
      <c r="AJ81" s="5"/>
      <c r="AK81" s="5"/>
      <c r="AL81" s="5"/>
      <c r="AM81" s="5"/>
      <c r="AN81" s="5"/>
      <c r="AO81" s="5"/>
      <c r="AP81" s="5"/>
      <c r="AQ81" s="5"/>
      <c r="AR81" s="5"/>
      <c r="AS81" s="5"/>
      <c r="AV81" s="5"/>
      <c r="AW81" s="8"/>
      <c r="AX81" s="5"/>
      <c r="AY81" s="8"/>
      <c r="AZ81" s="5"/>
      <c r="BA81" s="8"/>
      <c r="BB81" s="5"/>
      <c r="BC81" s="8"/>
      <c r="BD81" s="5"/>
      <c r="BE81" s="8"/>
      <c r="BF81" s="33"/>
      <c r="BG81" s="5"/>
      <c r="BI81" s="5"/>
      <c r="BJ81" s="5"/>
      <c r="BK81" s="5"/>
      <c r="BL81" s="5"/>
      <c r="BM81" s="5"/>
      <c r="BN81" s="37"/>
      <c r="BO81" s="5"/>
      <c r="BP81" s="5"/>
      <c r="BQ81" s="5"/>
      <c r="BR81" s="5"/>
      <c r="BS81" s="5"/>
      <c r="BT81" s="37"/>
      <c r="BU81" s="5"/>
      <c r="BV81" s="5"/>
      <c r="BW81" s="5"/>
      <c r="BX81" s="5"/>
      <c r="BY81" s="5"/>
      <c r="BZ81" s="37"/>
      <c r="CA81" s="5"/>
      <c r="CB81" s="5"/>
      <c r="CC81" s="5"/>
      <c r="CD81" s="5"/>
      <c r="CE81" s="5"/>
      <c r="CF81" s="37"/>
      <c r="CG81" s="5"/>
      <c r="CH81" s="5"/>
      <c r="CI81" s="5"/>
      <c r="CJ81" s="5"/>
      <c r="CK81" s="5"/>
      <c r="CL81" s="37"/>
      <c r="CM81" s="12"/>
      <c r="CN81" s="8"/>
      <c r="CO81" s="5"/>
      <c r="CP81" s="8"/>
      <c r="CQ81" s="5"/>
      <c r="CR81" s="8"/>
      <c r="CU81" s="5"/>
      <c r="CV81" s="8"/>
      <c r="CW81" s="5"/>
      <c r="DK81" s="8"/>
      <c r="DL81" s="12"/>
      <c r="DM81" s="5"/>
      <c r="DO81" s="5"/>
      <c r="DP81" s="8"/>
      <c r="DQ81" s="5"/>
      <c r="DR81" s="8"/>
      <c r="DS81" s="5"/>
      <c r="DT81" s="8"/>
      <c r="DU81" s="5"/>
      <c r="DV81" s="8"/>
      <c r="DW81" s="5"/>
      <c r="DX81" s="8"/>
      <c r="DY81" s="12"/>
      <c r="DZ81" s="5"/>
    </row>
    <row r="82" spans="35:130" x14ac:dyDescent="0.45">
      <c r="AI82" s="1"/>
      <c r="AJ82" s="5"/>
      <c r="AK82" s="5"/>
      <c r="AL82" s="5"/>
      <c r="AM82" s="5"/>
      <c r="AN82" s="5"/>
      <c r="AO82" s="5"/>
      <c r="AP82" s="5"/>
      <c r="AQ82" s="5"/>
      <c r="AR82" s="5"/>
      <c r="AS82" s="5"/>
      <c r="AV82" s="5"/>
      <c r="AW82" s="8"/>
      <c r="AX82" s="5"/>
      <c r="AY82" s="8"/>
      <c r="AZ82" s="5"/>
      <c r="BA82" s="8"/>
      <c r="BB82" s="5"/>
      <c r="BC82" s="8"/>
      <c r="BD82" s="5"/>
      <c r="BE82" s="8"/>
      <c r="BF82" s="33"/>
      <c r="BG82" s="5"/>
      <c r="BI82" s="5"/>
      <c r="BJ82" s="5"/>
      <c r="BK82" s="5"/>
      <c r="BL82" s="5"/>
      <c r="BM82" s="5"/>
      <c r="BN82" s="37"/>
      <c r="BO82" s="5"/>
      <c r="BP82" s="5"/>
      <c r="BQ82" s="5"/>
      <c r="BR82" s="5"/>
      <c r="BS82" s="5"/>
      <c r="BT82" s="37"/>
      <c r="BU82" s="5"/>
      <c r="BV82" s="5"/>
      <c r="BW82" s="5"/>
      <c r="BX82" s="5"/>
      <c r="BY82" s="5"/>
      <c r="BZ82" s="37"/>
      <c r="CA82" s="5"/>
      <c r="CB82" s="5"/>
      <c r="CC82" s="5"/>
      <c r="CD82" s="5"/>
      <c r="CE82" s="5"/>
      <c r="CF82" s="37"/>
      <c r="CG82" s="5"/>
      <c r="CH82" s="5"/>
      <c r="CI82" s="5"/>
      <c r="CJ82" s="5"/>
      <c r="CK82" s="5"/>
      <c r="CL82" s="37"/>
      <c r="CM82" s="12"/>
      <c r="CN82" s="8"/>
      <c r="CO82" s="5"/>
      <c r="CP82" s="8"/>
      <c r="CQ82" s="5"/>
      <c r="CR82" s="8"/>
      <c r="CU82" s="5"/>
      <c r="CV82" s="8"/>
      <c r="CW82" s="5"/>
      <c r="DK82" s="8"/>
      <c r="DL82" s="12"/>
      <c r="DM82" s="5"/>
      <c r="DO82" s="5"/>
      <c r="DP82" s="8"/>
      <c r="DQ82" s="5"/>
      <c r="DR82" s="8"/>
      <c r="DS82" s="5"/>
      <c r="DT82" s="8"/>
      <c r="DU82" s="5"/>
      <c r="DV82" s="8"/>
      <c r="DW82" s="5"/>
      <c r="DX82" s="8"/>
      <c r="DY82" s="12"/>
      <c r="DZ82" s="5"/>
    </row>
    <row r="83" spans="35:130" x14ac:dyDescent="0.45">
      <c r="AI83" s="1"/>
      <c r="AJ83" s="5"/>
      <c r="AK83" s="5"/>
      <c r="AL83" s="5"/>
      <c r="AM83" s="5"/>
      <c r="AN83" s="5"/>
      <c r="AO83" s="5"/>
      <c r="AP83" s="5"/>
      <c r="AQ83" s="5"/>
      <c r="AR83" s="5"/>
      <c r="AS83" s="5"/>
      <c r="AV83" s="5"/>
      <c r="AW83" s="8"/>
      <c r="AX83" s="5"/>
      <c r="AY83" s="8"/>
      <c r="AZ83" s="5"/>
      <c r="BA83" s="8"/>
      <c r="BB83" s="5"/>
      <c r="BC83" s="8"/>
      <c r="BD83" s="5"/>
      <c r="BE83" s="8"/>
      <c r="BF83" s="33"/>
      <c r="BG83" s="5"/>
      <c r="BI83" s="5"/>
      <c r="BJ83" s="5"/>
      <c r="BK83" s="5"/>
      <c r="BL83" s="5"/>
      <c r="BM83" s="5"/>
      <c r="BN83" s="37"/>
      <c r="BO83" s="5"/>
      <c r="BP83" s="5"/>
      <c r="BQ83" s="5"/>
      <c r="BR83" s="5"/>
      <c r="BS83" s="5"/>
      <c r="BT83" s="37"/>
      <c r="BU83" s="5"/>
      <c r="BV83" s="5"/>
      <c r="BW83" s="5"/>
      <c r="BX83" s="5"/>
      <c r="BY83" s="5"/>
      <c r="BZ83" s="37"/>
      <c r="CA83" s="5"/>
      <c r="CB83" s="5"/>
      <c r="CC83" s="5"/>
      <c r="CD83" s="5"/>
      <c r="CE83" s="5"/>
      <c r="CF83" s="37"/>
      <c r="CG83" s="5"/>
      <c r="CH83" s="5"/>
      <c r="CI83" s="5"/>
      <c r="CJ83" s="5"/>
      <c r="CK83" s="5"/>
      <c r="CL83" s="37"/>
      <c r="CM83" s="12"/>
      <c r="CN83" s="8"/>
      <c r="CO83" s="5"/>
      <c r="CP83" s="8"/>
      <c r="CQ83" s="5"/>
      <c r="CR83" s="8"/>
      <c r="CU83" s="5"/>
      <c r="CV83" s="8"/>
      <c r="CW83" s="5"/>
      <c r="DK83" s="8"/>
      <c r="DL83" s="12"/>
      <c r="DM83" s="5"/>
      <c r="DO83" s="5"/>
      <c r="DP83" s="8"/>
      <c r="DQ83" s="5"/>
      <c r="DR83" s="8"/>
      <c r="DS83" s="5"/>
      <c r="DT83" s="8"/>
      <c r="DU83" s="5"/>
      <c r="DV83" s="8"/>
      <c r="DW83" s="5"/>
      <c r="DX83" s="8"/>
      <c r="DY83" s="12"/>
      <c r="DZ83" s="5"/>
    </row>
    <row r="84" spans="35:130" x14ac:dyDescent="0.45">
      <c r="AI84" s="1"/>
      <c r="AJ84" s="5"/>
      <c r="AK84" s="5"/>
      <c r="AL84" s="5"/>
      <c r="AM84" s="5"/>
      <c r="AN84" s="5"/>
      <c r="AO84" s="5"/>
      <c r="AP84" s="5"/>
      <c r="AQ84" s="5"/>
      <c r="AR84" s="5"/>
      <c r="AS84" s="5"/>
      <c r="AV84" s="5"/>
      <c r="AW84" s="8"/>
      <c r="AX84" s="5"/>
      <c r="AY84" s="8"/>
      <c r="AZ84" s="5"/>
      <c r="BA84" s="8"/>
      <c r="BB84" s="5"/>
      <c r="BC84" s="8"/>
      <c r="BD84" s="5"/>
      <c r="BE84" s="8"/>
      <c r="BF84" s="33"/>
      <c r="BG84" s="5"/>
      <c r="BI84" s="5"/>
      <c r="BJ84" s="5"/>
      <c r="BK84" s="5"/>
      <c r="BL84" s="5"/>
      <c r="BM84" s="5"/>
      <c r="BN84" s="37"/>
      <c r="BO84" s="5"/>
      <c r="BP84" s="5"/>
      <c r="BQ84" s="5"/>
      <c r="BR84" s="5"/>
      <c r="BS84" s="5"/>
      <c r="BT84" s="37"/>
      <c r="BU84" s="5"/>
      <c r="BV84" s="5"/>
      <c r="BW84" s="5"/>
      <c r="BX84" s="5"/>
      <c r="BY84" s="5"/>
      <c r="BZ84" s="37"/>
      <c r="CA84" s="5"/>
      <c r="CB84" s="5"/>
      <c r="CC84" s="5"/>
      <c r="CD84" s="5"/>
      <c r="CE84" s="5"/>
      <c r="CF84" s="37"/>
      <c r="CG84" s="5"/>
      <c r="CH84" s="5"/>
      <c r="CI84" s="5"/>
      <c r="CJ84" s="5"/>
      <c r="CK84" s="5"/>
      <c r="CL84" s="37"/>
      <c r="CM84" s="12"/>
      <c r="CN84" s="8"/>
      <c r="CO84" s="5"/>
      <c r="CP84" s="8"/>
      <c r="CQ84" s="5"/>
      <c r="CR84" s="8"/>
      <c r="CU84" s="5"/>
      <c r="CV84" s="8"/>
      <c r="CW84" s="5"/>
      <c r="DK84" s="8"/>
      <c r="DL84" s="12"/>
      <c r="DM84" s="5"/>
      <c r="DO84" s="5"/>
      <c r="DP84" s="8"/>
      <c r="DQ84" s="5"/>
      <c r="DR84" s="8"/>
      <c r="DS84" s="5"/>
      <c r="DT84" s="8"/>
      <c r="DU84" s="5"/>
      <c r="DV84" s="8"/>
      <c r="DW84" s="5"/>
      <c r="DX84" s="8"/>
      <c r="DY84" s="12"/>
      <c r="DZ84" s="5"/>
    </row>
    <row r="85" spans="35:130" x14ac:dyDescent="0.45">
      <c r="AI85" s="1"/>
      <c r="AJ85" s="5"/>
      <c r="AK85" s="5"/>
      <c r="AL85" s="5"/>
      <c r="AM85" s="5"/>
      <c r="AN85" s="5"/>
      <c r="AO85" s="5"/>
      <c r="AP85" s="5"/>
      <c r="AQ85" s="5"/>
      <c r="AR85" s="5"/>
      <c r="AS85" s="5"/>
      <c r="AV85" s="5"/>
      <c r="AW85" s="8"/>
      <c r="AX85" s="5"/>
      <c r="AY85" s="8"/>
      <c r="AZ85" s="5"/>
      <c r="BA85" s="8"/>
      <c r="BB85" s="5"/>
      <c r="BC85" s="8"/>
      <c r="BD85" s="5"/>
      <c r="BE85" s="8"/>
      <c r="BF85" s="33"/>
      <c r="BG85" s="5"/>
      <c r="BI85" s="5"/>
      <c r="BJ85" s="5"/>
      <c r="BK85" s="5"/>
      <c r="BL85" s="5"/>
      <c r="BM85" s="5"/>
      <c r="BN85" s="37"/>
      <c r="BO85" s="5"/>
      <c r="BP85" s="5"/>
      <c r="BQ85" s="5"/>
      <c r="BR85" s="5"/>
      <c r="BS85" s="5"/>
      <c r="BT85" s="37"/>
      <c r="BU85" s="5"/>
      <c r="BV85" s="5"/>
      <c r="BW85" s="5"/>
      <c r="BX85" s="5"/>
      <c r="BY85" s="5"/>
      <c r="BZ85" s="37"/>
      <c r="CA85" s="5"/>
      <c r="CB85" s="5"/>
      <c r="CC85" s="5"/>
      <c r="CD85" s="5"/>
      <c r="CE85" s="5"/>
      <c r="CF85" s="37"/>
      <c r="CG85" s="5"/>
      <c r="CH85" s="5"/>
      <c r="CI85" s="5"/>
      <c r="CJ85" s="5"/>
      <c r="CK85" s="5"/>
      <c r="CL85" s="37"/>
      <c r="CM85" s="12"/>
      <c r="CN85" s="8"/>
      <c r="CO85" s="5"/>
      <c r="CP85" s="8"/>
      <c r="CQ85" s="5"/>
      <c r="CR85" s="8"/>
      <c r="CU85" s="5"/>
      <c r="CV85" s="8"/>
      <c r="CW85" s="5"/>
      <c r="DK85" s="8"/>
      <c r="DL85" s="12"/>
      <c r="DM85" s="5"/>
      <c r="DO85" s="5"/>
      <c r="DP85" s="8"/>
      <c r="DQ85" s="5"/>
      <c r="DR85" s="8"/>
      <c r="DS85" s="5"/>
      <c r="DT85" s="8"/>
      <c r="DU85" s="5"/>
      <c r="DV85" s="8"/>
      <c r="DW85" s="5"/>
      <c r="DX85" s="8"/>
      <c r="DY85" s="12"/>
      <c r="DZ85" s="5"/>
    </row>
    <row r="86" spans="35:130" x14ac:dyDescent="0.45">
      <c r="AI86" s="1"/>
      <c r="AJ86" s="5"/>
      <c r="AK86" s="5"/>
      <c r="AL86" s="5"/>
      <c r="AM86" s="5"/>
      <c r="AN86" s="5"/>
      <c r="AO86" s="5"/>
      <c r="AP86" s="5"/>
      <c r="AQ86" s="5"/>
      <c r="AR86" s="5"/>
      <c r="AS86" s="5"/>
      <c r="AV86" s="5"/>
      <c r="AW86" s="8"/>
      <c r="AX86" s="5"/>
      <c r="AY86" s="8"/>
      <c r="AZ86" s="5"/>
      <c r="BA86" s="8"/>
      <c r="BB86" s="5"/>
      <c r="BC86" s="8"/>
      <c r="BD86" s="5"/>
      <c r="BE86" s="8"/>
      <c r="BF86" s="33"/>
      <c r="BG86" s="5"/>
      <c r="BI86" s="5"/>
      <c r="BJ86" s="5"/>
      <c r="BK86" s="5"/>
      <c r="BL86" s="5"/>
      <c r="BM86" s="5"/>
      <c r="BN86" s="37"/>
      <c r="BO86" s="5"/>
      <c r="BP86" s="5"/>
      <c r="BQ86" s="5"/>
      <c r="BR86" s="5"/>
      <c r="BS86" s="5"/>
      <c r="BT86" s="37"/>
      <c r="BU86" s="5"/>
      <c r="BV86" s="5"/>
      <c r="BW86" s="5"/>
      <c r="BX86" s="5"/>
      <c r="BY86" s="5"/>
      <c r="BZ86" s="37"/>
      <c r="CA86" s="5"/>
      <c r="CB86" s="5"/>
      <c r="CC86" s="5"/>
      <c r="CD86" s="5"/>
      <c r="CE86" s="5"/>
      <c r="CF86" s="37"/>
      <c r="CG86" s="5"/>
      <c r="CH86" s="5"/>
      <c r="CI86" s="5"/>
      <c r="CJ86" s="5"/>
      <c r="CK86" s="5"/>
      <c r="CL86" s="37"/>
      <c r="CM86" s="12"/>
      <c r="CN86" s="8"/>
      <c r="CO86" s="5"/>
      <c r="CP86" s="8"/>
      <c r="CQ86" s="5"/>
      <c r="CR86" s="8"/>
      <c r="CU86" s="5"/>
      <c r="CV86" s="8"/>
      <c r="CW86" s="5"/>
      <c r="DK86" s="8"/>
      <c r="DL86" s="12"/>
      <c r="DM86" s="5"/>
      <c r="DO86" s="5"/>
      <c r="DP86" s="8"/>
      <c r="DQ86" s="5"/>
      <c r="DR86" s="8"/>
      <c r="DS86" s="5"/>
      <c r="DT86" s="8"/>
      <c r="DU86" s="5"/>
      <c r="DV86" s="8"/>
      <c r="DW86" s="5"/>
      <c r="DX86" s="8"/>
      <c r="DY86" s="12"/>
      <c r="DZ86" s="5"/>
    </row>
    <row r="87" spans="35:130" x14ac:dyDescent="0.45">
      <c r="AI87" s="1"/>
      <c r="AJ87" s="5"/>
      <c r="AK87" s="5"/>
      <c r="AL87" s="5"/>
      <c r="AM87" s="5"/>
      <c r="AN87" s="5"/>
      <c r="AO87" s="5"/>
      <c r="AP87" s="5"/>
      <c r="AQ87" s="5"/>
      <c r="AR87" s="5"/>
      <c r="AS87" s="5"/>
      <c r="AV87" s="5"/>
      <c r="AW87" s="8"/>
      <c r="AX87" s="5"/>
      <c r="AY87" s="8"/>
      <c r="AZ87" s="5"/>
      <c r="BA87" s="8"/>
      <c r="BB87" s="5"/>
      <c r="BC87" s="8"/>
      <c r="BD87" s="5"/>
      <c r="BE87" s="8"/>
      <c r="BF87" s="33"/>
      <c r="BG87" s="5"/>
      <c r="BI87" s="5"/>
      <c r="BJ87" s="5"/>
      <c r="BK87" s="5"/>
      <c r="BL87" s="5"/>
      <c r="BM87" s="5"/>
      <c r="BN87" s="37"/>
      <c r="BO87" s="5"/>
      <c r="BP87" s="5"/>
      <c r="BQ87" s="5"/>
      <c r="BR87" s="5"/>
      <c r="BS87" s="5"/>
      <c r="BT87" s="37"/>
      <c r="BU87" s="5"/>
      <c r="BV87" s="5"/>
      <c r="BW87" s="5"/>
      <c r="BX87" s="5"/>
      <c r="BY87" s="5"/>
      <c r="BZ87" s="37"/>
      <c r="CA87" s="5"/>
      <c r="CB87" s="5"/>
      <c r="CC87" s="5"/>
      <c r="CD87" s="5"/>
      <c r="CE87" s="5"/>
      <c r="CF87" s="37"/>
      <c r="CG87" s="5"/>
      <c r="CH87" s="5"/>
      <c r="CI87" s="5"/>
      <c r="CJ87" s="5"/>
      <c r="CK87" s="5"/>
      <c r="CL87" s="37"/>
      <c r="CM87" s="12"/>
      <c r="CN87" s="8"/>
      <c r="CO87" s="5"/>
      <c r="CP87" s="8"/>
      <c r="CQ87" s="5"/>
      <c r="CR87" s="8"/>
      <c r="CU87" s="5"/>
      <c r="CV87" s="8"/>
      <c r="CW87" s="5"/>
      <c r="DK87" s="8"/>
      <c r="DL87" s="12"/>
      <c r="DM87" s="5"/>
      <c r="DO87" s="5"/>
      <c r="DP87" s="8"/>
      <c r="DQ87" s="5"/>
      <c r="DR87" s="8"/>
      <c r="DS87" s="5"/>
      <c r="DT87" s="8"/>
      <c r="DU87" s="5"/>
      <c r="DV87" s="8"/>
      <c r="DW87" s="5"/>
      <c r="DX87" s="8"/>
      <c r="DY87" s="12"/>
      <c r="DZ87" s="5"/>
    </row>
    <row r="88" spans="35:130" x14ac:dyDescent="0.45">
      <c r="AI88" s="1"/>
      <c r="AJ88" s="5"/>
      <c r="AK88" s="5"/>
      <c r="AL88" s="5"/>
      <c r="AM88" s="5"/>
      <c r="AN88" s="5"/>
      <c r="AO88" s="5"/>
      <c r="AP88" s="5"/>
      <c r="AQ88" s="5"/>
      <c r="AR88" s="5"/>
      <c r="AS88" s="5"/>
      <c r="AV88" s="5"/>
      <c r="AW88" s="8"/>
      <c r="AX88" s="5"/>
      <c r="AY88" s="8"/>
      <c r="AZ88" s="5"/>
      <c r="BA88" s="8"/>
      <c r="BB88" s="5"/>
      <c r="BC88" s="8"/>
      <c r="BD88" s="5"/>
      <c r="BE88" s="8"/>
      <c r="BF88" s="33"/>
      <c r="BG88" s="5"/>
      <c r="BI88" s="5"/>
      <c r="BJ88" s="5"/>
      <c r="BK88" s="5"/>
      <c r="BL88" s="5"/>
      <c r="BM88" s="5"/>
      <c r="BN88" s="37"/>
      <c r="BO88" s="5"/>
      <c r="BP88" s="5"/>
      <c r="BQ88" s="5"/>
      <c r="BR88" s="5"/>
      <c r="BS88" s="5"/>
      <c r="BT88" s="37"/>
      <c r="BU88" s="5"/>
      <c r="BV88" s="5"/>
      <c r="BW88" s="5"/>
      <c r="BX88" s="5"/>
      <c r="BY88" s="5"/>
      <c r="BZ88" s="37"/>
      <c r="CA88" s="5"/>
      <c r="CB88" s="5"/>
      <c r="CC88" s="5"/>
      <c r="CD88" s="5"/>
      <c r="CE88" s="5"/>
      <c r="CF88" s="37"/>
      <c r="CG88" s="5"/>
      <c r="CH88" s="5"/>
      <c r="CI88" s="5"/>
      <c r="CJ88" s="5"/>
      <c r="CK88" s="5"/>
      <c r="CL88" s="37"/>
      <c r="CM88" s="12"/>
      <c r="CN88" s="8"/>
      <c r="CO88" s="5"/>
      <c r="CP88" s="8"/>
      <c r="CQ88" s="5"/>
      <c r="CR88" s="8"/>
      <c r="CU88" s="5"/>
      <c r="CV88" s="8"/>
      <c r="CW88" s="5"/>
      <c r="DK88" s="8"/>
      <c r="DL88" s="12"/>
      <c r="DM88" s="5"/>
      <c r="DO88" s="5"/>
      <c r="DP88" s="8"/>
      <c r="DQ88" s="5"/>
      <c r="DR88" s="8"/>
      <c r="DS88" s="5"/>
      <c r="DT88" s="8"/>
      <c r="DU88" s="5"/>
      <c r="DV88" s="8"/>
      <c r="DW88" s="5"/>
      <c r="DX88" s="8"/>
      <c r="DY88" s="12"/>
      <c r="DZ88" s="5"/>
    </row>
    <row r="89" spans="35:130" x14ac:dyDescent="0.45">
      <c r="AI89" s="1"/>
      <c r="AJ89" s="5"/>
      <c r="AK89" s="5"/>
      <c r="AL89" s="5"/>
      <c r="AM89" s="5"/>
      <c r="AN89" s="5"/>
      <c r="AO89" s="5"/>
      <c r="AP89" s="5"/>
      <c r="AQ89" s="5"/>
      <c r="AR89" s="5"/>
      <c r="AS89" s="5"/>
      <c r="AV89" s="5"/>
      <c r="AW89" s="8"/>
      <c r="AX89" s="5"/>
      <c r="AY89" s="8"/>
      <c r="AZ89" s="5"/>
      <c r="BA89" s="8"/>
      <c r="BB89" s="5"/>
      <c r="BC89" s="8"/>
      <c r="BD89" s="5"/>
      <c r="BE89" s="8"/>
      <c r="BF89" s="33"/>
      <c r="BG89" s="5"/>
      <c r="BI89" s="5"/>
      <c r="BJ89" s="5"/>
      <c r="BK89" s="5"/>
      <c r="BL89" s="5"/>
      <c r="BM89" s="5"/>
      <c r="BN89" s="37"/>
      <c r="BO89" s="5"/>
      <c r="BP89" s="5"/>
      <c r="BQ89" s="5"/>
      <c r="BR89" s="5"/>
      <c r="BS89" s="5"/>
      <c r="BT89" s="37"/>
      <c r="BU89" s="5"/>
      <c r="BV89" s="5"/>
      <c r="BW89" s="5"/>
      <c r="BX89" s="5"/>
      <c r="BY89" s="5"/>
      <c r="BZ89" s="37"/>
      <c r="CA89" s="5"/>
      <c r="CB89" s="5"/>
      <c r="CC89" s="5"/>
      <c r="CD89" s="5"/>
      <c r="CE89" s="5"/>
      <c r="CF89" s="37"/>
      <c r="CG89" s="5"/>
      <c r="CH89" s="5"/>
      <c r="CI89" s="5"/>
      <c r="CJ89" s="5"/>
      <c r="CK89" s="5"/>
      <c r="CL89" s="37"/>
      <c r="CM89" s="12"/>
      <c r="CN89" s="8"/>
      <c r="CO89" s="5"/>
      <c r="CP89" s="8"/>
      <c r="CQ89" s="5"/>
      <c r="CR89" s="8"/>
      <c r="CU89" s="5"/>
      <c r="CV89" s="8"/>
      <c r="CW89" s="5"/>
      <c r="DK89" s="8"/>
      <c r="DL89" s="12"/>
      <c r="DM89" s="5"/>
      <c r="DO89" s="5"/>
      <c r="DP89" s="8"/>
      <c r="DQ89" s="5"/>
      <c r="DR89" s="8"/>
      <c r="DS89" s="5"/>
      <c r="DT89" s="8"/>
      <c r="DU89" s="5"/>
      <c r="DV89" s="8"/>
      <c r="DW89" s="5"/>
      <c r="DX89" s="8"/>
      <c r="DY89" s="12"/>
      <c r="DZ89" s="5"/>
    </row>
    <row r="90" spans="35:130" x14ac:dyDescent="0.45">
      <c r="AI90" s="1"/>
      <c r="AJ90" s="5"/>
      <c r="AK90" s="5"/>
      <c r="AL90" s="5"/>
      <c r="AM90" s="5"/>
      <c r="AN90" s="5"/>
      <c r="AO90" s="5"/>
      <c r="AP90" s="5"/>
      <c r="AQ90" s="5"/>
      <c r="AR90" s="5"/>
      <c r="AS90" s="5"/>
      <c r="AV90" s="5"/>
      <c r="AW90" s="8"/>
      <c r="AX90" s="5"/>
      <c r="AY90" s="8"/>
      <c r="AZ90" s="5"/>
      <c r="BA90" s="8"/>
      <c r="BB90" s="5"/>
      <c r="BC90" s="8"/>
      <c r="BD90" s="5"/>
      <c r="BE90" s="8"/>
      <c r="BF90" s="33"/>
      <c r="BG90" s="5"/>
      <c r="BI90" s="5"/>
      <c r="BJ90" s="5"/>
      <c r="BK90" s="5"/>
      <c r="BL90" s="5"/>
      <c r="BM90" s="5"/>
      <c r="BN90" s="37"/>
      <c r="BO90" s="5"/>
      <c r="BP90" s="5"/>
      <c r="BQ90" s="5"/>
      <c r="BR90" s="5"/>
      <c r="BS90" s="5"/>
      <c r="BT90" s="37"/>
      <c r="BU90" s="5"/>
      <c r="BV90" s="5"/>
      <c r="BW90" s="5"/>
      <c r="BX90" s="5"/>
      <c r="BY90" s="5"/>
      <c r="BZ90" s="37"/>
      <c r="CA90" s="5"/>
      <c r="CB90" s="5"/>
      <c r="CC90" s="5"/>
      <c r="CD90" s="5"/>
      <c r="CE90" s="5"/>
      <c r="CF90" s="37"/>
      <c r="CG90" s="5"/>
      <c r="CH90" s="5"/>
      <c r="CI90" s="5"/>
      <c r="CJ90" s="5"/>
      <c r="CK90" s="5"/>
      <c r="CL90" s="37"/>
      <c r="CM90" s="12"/>
      <c r="CN90" s="8"/>
      <c r="CO90" s="5"/>
      <c r="CP90" s="8"/>
      <c r="CQ90" s="5"/>
      <c r="CR90" s="8"/>
      <c r="CU90" s="5"/>
      <c r="CV90" s="8"/>
      <c r="CW90" s="5"/>
      <c r="DK90" s="8"/>
      <c r="DL90" s="12"/>
      <c r="DM90" s="5"/>
      <c r="DO90" s="5"/>
      <c r="DP90" s="8"/>
      <c r="DQ90" s="5"/>
      <c r="DR90" s="8"/>
      <c r="DS90" s="5"/>
      <c r="DT90" s="8"/>
      <c r="DU90" s="5"/>
      <c r="DV90" s="8"/>
      <c r="DW90" s="5"/>
      <c r="DX90" s="8"/>
      <c r="DY90" s="12"/>
      <c r="DZ90" s="5"/>
    </row>
    <row r="91" spans="35:130" x14ac:dyDescent="0.45">
      <c r="AI91" s="1"/>
      <c r="AJ91" s="5"/>
      <c r="AK91" s="5"/>
      <c r="AL91" s="5"/>
      <c r="AM91" s="5"/>
      <c r="AN91" s="5"/>
      <c r="AO91" s="5"/>
      <c r="AP91" s="5"/>
      <c r="AQ91" s="5"/>
      <c r="AR91" s="5"/>
      <c r="AS91" s="5"/>
      <c r="AV91" s="5"/>
      <c r="AW91" s="8"/>
      <c r="AX91" s="5"/>
      <c r="AY91" s="8"/>
      <c r="AZ91" s="5"/>
      <c r="BA91" s="8"/>
      <c r="BB91" s="5"/>
      <c r="BC91" s="8"/>
      <c r="BD91" s="5"/>
      <c r="BE91" s="8"/>
      <c r="BF91" s="33"/>
      <c r="BG91" s="5"/>
      <c r="BI91" s="5"/>
      <c r="BJ91" s="5"/>
      <c r="BK91" s="5"/>
      <c r="BL91" s="5"/>
      <c r="BM91" s="5"/>
      <c r="BN91" s="37"/>
      <c r="BO91" s="5"/>
      <c r="BP91" s="5"/>
      <c r="BQ91" s="5"/>
      <c r="BR91" s="5"/>
      <c r="BS91" s="5"/>
      <c r="BT91" s="37"/>
      <c r="BU91" s="5"/>
      <c r="BV91" s="5"/>
      <c r="BW91" s="5"/>
      <c r="BX91" s="5"/>
      <c r="BY91" s="5"/>
      <c r="BZ91" s="37"/>
      <c r="CA91" s="5"/>
      <c r="CB91" s="5"/>
      <c r="CC91" s="5"/>
      <c r="CD91" s="5"/>
      <c r="CE91" s="5"/>
      <c r="CF91" s="37"/>
      <c r="CG91" s="5"/>
      <c r="CH91" s="5"/>
      <c r="CI91" s="5"/>
      <c r="CJ91" s="5"/>
      <c r="CK91" s="5"/>
      <c r="CL91" s="37"/>
      <c r="CM91" s="12"/>
      <c r="CN91" s="8"/>
      <c r="CO91" s="5"/>
      <c r="CP91" s="8"/>
      <c r="CQ91" s="5"/>
      <c r="CR91" s="8"/>
      <c r="CU91" s="5"/>
      <c r="CV91" s="8"/>
      <c r="CW91" s="5"/>
      <c r="DK91" s="8"/>
      <c r="DL91" s="12"/>
      <c r="DM91" s="5"/>
      <c r="DO91" s="5"/>
      <c r="DP91" s="8"/>
      <c r="DQ91" s="5"/>
      <c r="DR91" s="8"/>
      <c r="DS91" s="5"/>
      <c r="DT91" s="8"/>
      <c r="DU91" s="5"/>
      <c r="DV91" s="8"/>
      <c r="DW91" s="5"/>
      <c r="DX91" s="8"/>
      <c r="DY91" s="12"/>
      <c r="DZ91" s="5"/>
    </row>
    <row r="92" spans="35:130" x14ac:dyDescent="0.45">
      <c r="AI92" s="1"/>
      <c r="AJ92" s="5"/>
      <c r="AK92" s="5"/>
      <c r="AL92" s="5"/>
      <c r="AM92" s="5"/>
      <c r="AN92" s="5"/>
      <c r="AO92" s="5"/>
      <c r="AP92" s="5"/>
      <c r="AQ92" s="5"/>
      <c r="AR92" s="5"/>
      <c r="AS92" s="5"/>
      <c r="AV92" s="5"/>
      <c r="AW92" s="8"/>
      <c r="AX92" s="5"/>
      <c r="AY92" s="8"/>
      <c r="AZ92" s="5"/>
      <c r="BA92" s="8"/>
      <c r="BB92" s="5"/>
      <c r="BC92" s="8"/>
      <c r="BD92" s="5"/>
      <c r="BE92" s="8"/>
      <c r="BF92" s="33"/>
      <c r="BG92" s="5"/>
      <c r="BI92" s="5"/>
      <c r="BJ92" s="5"/>
      <c r="BK92" s="5"/>
      <c r="BL92" s="5"/>
      <c r="BM92" s="5"/>
      <c r="BN92" s="37"/>
      <c r="BO92" s="5"/>
      <c r="BP92" s="5"/>
      <c r="BQ92" s="5"/>
      <c r="BR92" s="5"/>
      <c r="BS92" s="5"/>
      <c r="BT92" s="37"/>
      <c r="BU92" s="5"/>
      <c r="BV92" s="5"/>
      <c r="BW92" s="5"/>
      <c r="BX92" s="5"/>
      <c r="BY92" s="5"/>
      <c r="BZ92" s="37"/>
      <c r="CA92" s="5"/>
      <c r="CB92" s="5"/>
      <c r="CC92" s="5"/>
      <c r="CD92" s="5"/>
      <c r="CE92" s="5"/>
      <c r="CF92" s="37"/>
      <c r="CG92" s="5"/>
      <c r="CH92" s="5"/>
      <c r="CI92" s="5"/>
      <c r="CJ92" s="5"/>
      <c r="CK92" s="5"/>
      <c r="CL92" s="37"/>
      <c r="CM92" s="12"/>
      <c r="CN92" s="8"/>
      <c r="CO92" s="5"/>
      <c r="CP92" s="8"/>
      <c r="CQ92" s="5"/>
      <c r="CR92" s="8"/>
      <c r="CU92" s="5"/>
      <c r="CV92" s="8"/>
      <c r="CW92" s="5"/>
      <c r="DK92" s="8"/>
      <c r="DL92" s="12"/>
      <c r="DM92" s="5"/>
      <c r="DO92" s="5"/>
      <c r="DP92" s="8"/>
      <c r="DQ92" s="5"/>
      <c r="DR92" s="8"/>
      <c r="DS92" s="5"/>
      <c r="DT92" s="8"/>
      <c r="DU92" s="5"/>
      <c r="DV92" s="8"/>
      <c r="DW92" s="5"/>
      <c r="DX92" s="8"/>
      <c r="DY92" s="12"/>
      <c r="DZ92" s="5"/>
    </row>
    <row r="93" spans="35:130" x14ac:dyDescent="0.45">
      <c r="AI93" s="1"/>
      <c r="AJ93" s="5"/>
      <c r="AK93" s="5"/>
      <c r="AL93" s="5"/>
      <c r="AM93" s="5"/>
      <c r="AN93" s="5"/>
      <c r="AO93" s="5"/>
      <c r="AP93" s="5"/>
      <c r="AQ93" s="5"/>
      <c r="AR93" s="5"/>
      <c r="AS93" s="5"/>
      <c r="AV93" s="5"/>
      <c r="AW93" s="8"/>
      <c r="AX93" s="5"/>
      <c r="AY93" s="8"/>
      <c r="AZ93" s="5"/>
      <c r="BA93" s="8"/>
      <c r="BB93" s="5"/>
      <c r="BC93" s="8"/>
      <c r="BD93" s="5"/>
      <c r="BE93" s="8"/>
      <c r="BF93" s="33"/>
      <c r="BG93" s="5"/>
      <c r="BI93" s="5"/>
      <c r="BJ93" s="5"/>
      <c r="BK93" s="5"/>
      <c r="BL93" s="5"/>
      <c r="BM93" s="5"/>
      <c r="BN93" s="37"/>
      <c r="BO93" s="5"/>
      <c r="BP93" s="5"/>
      <c r="BQ93" s="5"/>
      <c r="BR93" s="5"/>
      <c r="BS93" s="5"/>
      <c r="BT93" s="37"/>
      <c r="BU93" s="5"/>
      <c r="BV93" s="5"/>
      <c r="BW93" s="5"/>
      <c r="BX93" s="5"/>
      <c r="BY93" s="5"/>
      <c r="BZ93" s="37"/>
      <c r="CA93" s="5"/>
      <c r="CB93" s="5"/>
      <c r="CC93" s="5"/>
      <c r="CD93" s="5"/>
      <c r="CE93" s="5"/>
      <c r="CF93" s="37"/>
      <c r="CG93" s="5"/>
      <c r="CH93" s="5"/>
      <c r="CI93" s="5"/>
      <c r="CJ93" s="5"/>
      <c r="CK93" s="5"/>
      <c r="CL93" s="37"/>
      <c r="CM93" s="12"/>
      <c r="CN93" s="8"/>
      <c r="CO93" s="5"/>
      <c r="CP93" s="8"/>
      <c r="CQ93" s="5"/>
      <c r="CR93" s="8"/>
      <c r="CU93" s="5"/>
      <c r="CV93" s="8"/>
      <c r="CW93" s="5"/>
      <c r="DK93" s="8"/>
      <c r="DL93" s="12"/>
      <c r="DM93" s="5"/>
      <c r="DO93" s="5"/>
      <c r="DP93" s="8"/>
      <c r="DQ93" s="5"/>
      <c r="DR93" s="8"/>
      <c r="DS93" s="5"/>
      <c r="DT93" s="8"/>
      <c r="DU93" s="5"/>
      <c r="DV93" s="8"/>
      <c r="DW93" s="5"/>
      <c r="DX93" s="8"/>
      <c r="DY93" s="12"/>
      <c r="DZ93" s="5"/>
    </row>
    <row r="94" spans="35:130" x14ac:dyDescent="0.45">
      <c r="AI94" s="1"/>
      <c r="AJ94" s="5"/>
      <c r="AK94" s="5"/>
      <c r="AL94" s="5"/>
      <c r="AM94" s="5"/>
      <c r="AN94" s="5"/>
      <c r="AO94" s="5"/>
      <c r="AP94" s="5"/>
      <c r="AQ94" s="5"/>
      <c r="AR94" s="5"/>
      <c r="AS94" s="5"/>
      <c r="AV94" s="5"/>
      <c r="AW94" s="8"/>
      <c r="AX94" s="5"/>
      <c r="AY94" s="8"/>
      <c r="AZ94" s="5"/>
      <c r="BA94" s="8"/>
      <c r="BB94" s="5"/>
      <c r="BC94" s="8"/>
      <c r="BD94" s="5"/>
      <c r="BE94" s="8"/>
      <c r="BF94" s="33"/>
      <c r="BG94" s="5"/>
      <c r="BI94" s="5"/>
      <c r="BJ94" s="5"/>
      <c r="BK94" s="5"/>
      <c r="BL94" s="5"/>
      <c r="BM94" s="5"/>
      <c r="BN94" s="37"/>
      <c r="BO94" s="5"/>
      <c r="BP94" s="5"/>
      <c r="BQ94" s="5"/>
      <c r="BR94" s="5"/>
      <c r="BS94" s="5"/>
      <c r="BT94" s="37"/>
      <c r="BU94" s="5"/>
      <c r="BV94" s="5"/>
      <c r="BW94" s="5"/>
      <c r="BX94" s="5"/>
      <c r="BY94" s="5"/>
      <c r="BZ94" s="37"/>
      <c r="CA94" s="5"/>
      <c r="CB94" s="5"/>
      <c r="CC94" s="5"/>
      <c r="CD94" s="5"/>
      <c r="CE94" s="5"/>
      <c r="CF94" s="37"/>
      <c r="CG94" s="5"/>
      <c r="CH94" s="5"/>
      <c r="CI94" s="5"/>
      <c r="CJ94" s="5"/>
      <c r="CK94" s="5"/>
      <c r="CL94" s="37"/>
      <c r="CM94" s="12"/>
      <c r="CN94" s="8"/>
      <c r="CO94" s="5"/>
      <c r="CP94" s="8"/>
      <c r="CQ94" s="5"/>
      <c r="CR94" s="8"/>
      <c r="CU94" s="5"/>
      <c r="CV94" s="8"/>
      <c r="CW94" s="5"/>
      <c r="DK94" s="8"/>
      <c r="DL94" s="12"/>
      <c r="DM94" s="5"/>
      <c r="DO94" s="5"/>
      <c r="DP94" s="8"/>
      <c r="DQ94" s="5"/>
      <c r="DR94" s="8"/>
      <c r="DS94" s="5"/>
      <c r="DT94" s="8"/>
      <c r="DU94" s="5"/>
      <c r="DV94" s="8"/>
      <c r="DW94" s="5"/>
      <c r="DX94" s="8"/>
      <c r="DY94" s="12"/>
      <c r="DZ94" s="5"/>
    </row>
    <row r="95" spans="35:130" x14ac:dyDescent="0.45">
      <c r="AI95" s="1"/>
      <c r="AJ95" s="5"/>
      <c r="AK95" s="5"/>
      <c r="AL95" s="5"/>
      <c r="AM95" s="5"/>
      <c r="AN95" s="5"/>
      <c r="AO95" s="5"/>
      <c r="AP95" s="5"/>
      <c r="AQ95" s="5"/>
      <c r="AR95" s="5"/>
      <c r="AS95" s="5"/>
      <c r="AV95" s="5"/>
      <c r="AW95" s="8"/>
      <c r="AX95" s="5"/>
      <c r="AY95" s="8"/>
      <c r="AZ95" s="5"/>
      <c r="BA95" s="8"/>
      <c r="BB95" s="5"/>
      <c r="BC95" s="8"/>
      <c r="BD95" s="5"/>
      <c r="BE95" s="8"/>
      <c r="BF95" s="33"/>
      <c r="BG95" s="5"/>
      <c r="BI95" s="5"/>
      <c r="BJ95" s="5"/>
      <c r="BK95" s="5"/>
      <c r="BL95" s="5"/>
      <c r="BM95" s="5"/>
      <c r="BN95" s="37"/>
      <c r="BO95" s="5"/>
      <c r="BP95" s="5"/>
      <c r="BQ95" s="5"/>
      <c r="BR95" s="5"/>
      <c r="BS95" s="5"/>
      <c r="BT95" s="37"/>
      <c r="BU95" s="5"/>
      <c r="BV95" s="5"/>
      <c r="BW95" s="5"/>
      <c r="BX95" s="5"/>
      <c r="BY95" s="5"/>
      <c r="BZ95" s="37"/>
      <c r="CA95" s="5"/>
      <c r="CB95" s="5"/>
      <c r="CC95" s="5"/>
      <c r="CD95" s="5"/>
      <c r="CE95" s="5"/>
      <c r="CF95" s="37"/>
      <c r="CG95" s="5"/>
      <c r="CH95" s="5"/>
      <c r="CI95" s="5"/>
      <c r="CJ95" s="5"/>
      <c r="CK95" s="5"/>
      <c r="CL95" s="37"/>
      <c r="CM95" s="12"/>
      <c r="CN95" s="8"/>
      <c r="CO95" s="5"/>
      <c r="CP95" s="8"/>
      <c r="CQ95" s="5"/>
      <c r="CR95" s="8"/>
      <c r="CU95" s="5"/>
      <c r="CV95" s="8"/>
      <c r="CW95" s="5"/>
      <c r="DK95" s="8"/>
      <c r="DL95" s="12"/>
      <c r="DM95" s="5"/>
      <c r="DO95" s="5"/>
      <c r="DP95" s="8"/>
      <c r="DQ95" s="5"/>
      <c r="DR95" s="8"/>
      <c r="DS95" s="5"/>
      <c r="DT95" s="8"/>
      <c r="DU95" s="5"/>
      <c r="DV95" s="8"/>
      <c r="DW95" s="5"/>
      <c r="DX95" s="8"/>
      <c r="DY95" s="12"/>
      <c r="DZ95" s="5"/>
    </row>
    <row r="96" spans="35:130" x14ac:dyDescent="0.45">
      <c r="AI96" s="1"/>
      <c r="AJ96" s="5"/>
      <c r="AK96" s="5"/>
      <c r="AL96" s="5"/>
      <c r="AM96" s="5"/>
      <c r="AN96" s="5"/>
      <c r="AO96" s="5"/>
      <c r="AP96" s="5"/>
      <c r="AQ96" s="5"/>
      <c r="AR96" s="5"/>
      <c r="AS96" s="5"/>
      <c r="AV96" s="5"/>
      <c r="AW96" s="8"/>
      <c r="AX96" s="5"/>
      <c r="AY96" s="8"/>
      <c r="AZ96" s="5"/>
      <c r="BA96" s="8"/>
      <c r="BB96" s="5"/>
      <c r="BC96" s="8"/>
      <c r="BD96" s="5"/>
      <c r="BE96" s="8"/>
      <c r="BF96" s="33"/>
      <c r="BG96" s="5"/>
      <c r="BI96" s="5"/>
      <c r="BJ96" s="5"/>
      <c r="BK96" s="5"/>
      <c r="BL96" s="5"/>
      <c r="BM96" s="5"/>
      <c r="BN96" s="37"/>
      <c r="BO96" s="5"/>
      <c r="BP96" s="5"/>
      <c r="BQ96" s="5"/>
      <c r="BR96" s="5"/>
      <c r="BS96" s="5"/>
      <c r="BT96" s="37"/>
      <c r="BU96" s="5"/>
      <c r="BV96" s="5"/>
      <c r="BW96" s="5"/>
      <c r="BX96" s="5"/>
      <c r="BY96" s="5"/>
      <c r="BZ96" s="37"/>
      <c r="CA96" s="5"/>
      <c r="CB96" s="5"/>
      <c r="CC96" s="5"/>
      <c r="CD96" s="5"/>
      <c r="CE96" s="5"/>
      <c r="CF96" s="37"/>
      <c r="CG96" s="5"/>
      <c r="CH96" s="5"/>
      <c r="CI96" s="5"/>
      <c r="CJ96" s="5"/>
      <c r="CK96" s="5"/>
      <c r="CL96" s="37"/>
      <c r="CM96" s="12"/>
      <c r="CN96" s="8"/>
      <c r="CO96" s="5"/>
      <c r="CP96" s="8"/>
      <c r="CQ96" s="5"/>
      <c r="CR96" s="8"/>
      <c r="CU96" s="5"/>
      <c r="CV96" s="8"/>
      <c r="CW96" s="5"/>
      <c r="DK96" s="8"/>
      <c r="DL96" s="12"/>
      <c r="DM96" s="5"/>
      <c r="DO96" s="5"/>
      <c r="DP96" s="8"/>
      <c r="DQ96" s="5"/>
      <c r="DR96" s="8"/>
      <c r="DS96" s="5"/>
      <c r="DT96" s="8"/>
      <c r="DU96" s="5"/>
      <c r="DV96" s="8"/>
      <c r="DW96" s="5"/>
      <c r="DX96" s="8"/>
      <c r="DY96" s="12"/>
      <c r="DZ96" s="5"/>
    </row>
    <row r="97" spans="35:130" x14ac:dyDescent="0.45">
      <c r="AI97" s="1"/>
      <c r="AJ97" s="5"/>
      <c r="AK97" s="5"/>
      <c r="AL97" s="5"/>
      <c r="AM97" s="5"/>
      <c r="AN97" s="5"/>
      <c r="AO97" s="5"/>
      <c r="AP97" s="5"/>
      <c r="AQ97" s="5"/>
      <c r="AR97" s="5"/>
      <c r="AS97" s="5"/>
      <c r="AV97" s="5"/>
      <c r="AW97" s="8"/>
      <c r="AX97" s="5"/>
      <c r="AY97" s="8"/>
      <c r="AZ97" s="5"/>
      <c r="BA97" s="8"/>
      <c r="BB97" s="5"/>
      <c r="BC97" s="8"/>
      <c r="BD97" s="5"/>
      <c r="BE97" s="8"/>
      <c r="BF97" s="33"/>
      <c r="BG97" s="5"/>
      <c r="BI97" s="5"/>
      <c r="BJ97" s="5"/>
      <c r="BK97" s="5"/>
      <c r="BL97" s="5"/>
      <c r="BM97" s="5"/>
      <c r="BN97" s="37"/>
      <c r="BO97" s="5"/>
      <c r="BP97" s="5"/>
      <c r="BQ97" s="5"/>
      <c r="BR97" s="5"/>
      <c r="BS97" s="5"/>
      <c r="BT97" s="37"/>
      <c r="BU97" s="5"/>
      <c r="BV97" s="5"/>
      <c r="BW97" s="5"/>
      <c r="BX97" s="5"/>
      <c r="BY97" s="5"/>
      <c r="BZ97" s="37"/>
      <c r="CA97" s="5"/>
      <c r="CB97" s="5"/>
      <c r="CC97" s="5"/>
      <c r="CD97" s="5"/>
      <c r="CE97" s="5"/>
      <c r="CF97" s="37"/>
      <c r="CG97" s="5"/>
      <c r="CH97" s="5"/>
      <c r="CI97" s="5"/>
      <c r="CJ97" s="5"/>
      <c r="CK97" s="5"/>
      <c r="CL97" s="37"/>
      <c r="CM97" s="12"/>
      <c r="CN97" s="8"/>
      <c r="CO97" s="5"/>
      <c r="CP97" s="8"/>
      <c r="CQ97" s="5"/>
      <c r="CR97" s="8"/>
      <c r="CU97" s="5"/>
      <c r="CV97" s="8"/>
      <c r="CW97" s="5"/>
      <c r="DK97" s="8"/>
      <c r="DL97" s="12"/>
      <c r="DM97" s="5"/>
      <c r="DO97" s="5"/>
      <c r="DP97" s="8"/>
      <c r="DQ97" s="5"/>
      <c r="DR97" s="8"/>
      <c r="DS97" s="5"/>
      <c r="DT97" s="8"/>
      <c r="DU97" s="5"/>
      <c r="DV97" s="8"/>
      <c r="DW97" s="5"/>
      <c r="DX97" s="8"/>
      <c r="DY97" s="12"/>
      <c r="DZ97" s="5"/>
    </row>
    <row r="98" spans="35:130" x14ac:dyDescent="0.45">
      <c r="AI98" s="1"/>
      <c r="AJ98" s="5"/>
      <c r="AK98" s="5"/>
      <c r="AL98" s="5"/>
      <c r="AM98" s="5"/>
      <c r="AN98" s="5"/>
      <c r="AO98" s="5"/>
      <c r="AP98" s="5"/>
      <c r="AQ98" s="5"/>
      <c r="AR98" s="5"/>
      <c r="AS98" s="5"/>
      <c r="AV98" s="5"/>
      <c r="AW98" s="8"/>
      <c r="AX98" s="5"/>
      <c r="AY98" s="8"/>
      <c r="AZ98" s="5"/>
      <c r="BA98" s="8"/>
      <c r="BB98" s="5"/>
      <c r="BC98" s="8"/>
      <c r="BD98" s="5"/>
      <c r="BE98" s="8"/>
      <c r="BF98" s="33"/>
      <c r="BG98" s="5"/>
      <c r="BI98" s="5"/>
      <c r="BJ98" s="5"/>
      <c r="BK98" s="5"/>
      <c r="BL98" s="5"/>
      <c r="BM98" s="5"/>
      <c r="BN98" s="37"/>
      <c r="BO98" s="5"/>
      <c r="BP98" s="5"/>
      <c r="BQ98" s="5"/>
      <c r="BR98" s="5"/>
      <c r="BS98" s="5"/>
      <c r="BT98" s="37"/>
      <c r="BU98" s="5"/>
      <c r="BV98" s="5"/>
      <c r="BW98" s="5"/>
      <c r="BX98" s="5"/>
      <c r="BY98" s="5"/>
      <c r="BZ98" s="37"/>
      <c r="CA98" s="5"/>
      <c r="CB98" s="5"/>
      <c r="CC98" s="5"/>
      <c r="CD98" s="5"/>
      <c r="CE98" s="5"/>
      <c r="CF98" s="37"/>
      <c r="CG98" s="5"/>
      <c r="CH98" s="5"/>
      <c r="CI98" s="5"/>
      <c r="CJ98" s="5"/>
      <c r="CK98" s="5"/>
      <c r="CL98" s="37"/>
      <c r="CM98" s="12"/>
      <c r="CN98" s="8"/>
      <c r="CO98" s="5"/>
      <c r="CP98" s="8"/>
      <c r="CQ98" s="5"/>
      <c r="CR98" s="8"/>
      <c r="CU98" s="5"/>
      <c r="CV98" s="8"/>
      <c r="CW98" s="5"/>
      <c r="DK98" s="8"/>
      <c r="DL98" s="12"/>
      <c r="DM98" s="5"/>
      <c r="DO98" s="5"/>
      <c r="DP98" s="8"/>
      <c r="DQ98" s="5"/>
      <c r="DR98" s="8"/>
      <c r="DS98" s="5"/>
      <c r="DT98" s="8"/>
      <c r="DU98" s="5"/>
      <c r="DV98" s="8"/>
      <c r="DW98" s="5"/>
      <c r="DX98" s="8"/>
      <c r="DY98" s="12"/>
      <c r="DZ98" s="5"/>
    </row>
    <row r="99" spans="35:130" x14ac:dyDescent="0.45">
      <c r="AI99" s="1"/>
      <c r="AJ99" s="5"/>
      <c r="AK99" s="5"/>
      <c r="AL99" s="5"/>
      <c r="AM99" s="5"/>
      <c r="AN99" s="5"/>
      <c r="AO99" s="5"/>
      <c r="AP99" s="5"/>
      <c r="AQ99" s="5"/>
      <c r="AR99" s="5"/>
      <c r="AS99" s="5"/>
      <c r="AV99" s="5"/>
      <c r="AW99" s="8"/>
      <c r="AX99" s="5"/>
      <c r="AY99" s="8"/>
      <c r="AZ99" s="5"/>
      <c r="BA99" s="8"/>
      <c r="BB99" s="5"/>
      <c r="BC99" s="8"/>
      <c r="BD99" s="5"/>
      <c r="BE99" s="8"/>
      <c r="BF99" s="33"/>
      <c r="BG99" s="5"/>
      <c r="BI99" s="5"/>
      <c r="BJ99" s="5"/>
      <c r="BK99" s="5"/>
      <c r="BL99" s="5"/>
      <c r="BM99" s="5"/>
      <c r="BN99" s="37"/>
      <c r="BO99" s="5"/>
      <c r="BP99" s="5"/>
      <c r="BQ99" s="5"/>
      <c r="BR99" s="5"/>
      <c r="BS99" s="5"/>
      <c r="BT99" s="37"/>
      <c r="BU99" s="5"/>
      <c r="BV99" s="5"/>
      <c r="BW99" s="5"/>
      <c r="BX99" s="5"/>
      <c r="BY99" s="5"/>
      <c r="BZ99" s="37"/>
      <c r="CA99" s="5"/>
      <c r="CB99" s="5"/>
      <c r="CC99" s="5"/>
      <c r="CD99" s="5"/>
      <c r="CE99" s="5"/>
      <c r="CF99" s="37"/>
      <c r="CG99" s="5"/>
      <c r="CH99" s="5"/>
      <c r="CI99" s="5"/>
      <c r="CJ99" s="5"/>
      <c r="CK99" s="5"/>
      <c r="CL99" s="37"/>
      <c r="CM99" s="12"/>
      <c r="CN99" s="8"/>
      <c r="CO99" s="5"/>
      <c r="CP99" s="8"/>
      <c r="CQ99" s="5"/>
      <c r="CR99" s="8"/>
      <c r="CU99" s="5"/>
      <c r="CV99" s="8"/>
      <c r="CW99" s="5"/>
      <c r="DK99" s="8"/>
      <c r="DL99" s="12"/>
      <c r="DM99" s="5"/>
      <c r="DO99" s="5"/>
      <c r="DP99" s="8"/>
      <c r="DQ99" s="5"/>
      <c r="DR99" s="8"/>
      <c r="DS99" s="5"/>
      <c r="DT99" s="8"/>
      <c r="DU99" s="5"/>
      <c r="DV99" s="8"/>
      <c r="DW99" s="5"/>
      <c r="DX99" s="8"/>
      <c r="DY99" s="12"/>
      <c r="DZ99" s="5"/>
    </row>
    <row r="100" spans="35:130" x14ac:dyDescent="0.45">
      <c r="AI100" s="1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V100" s="5"/>
      <c r="AW100" s="8"/>
      <c r="AX100" s="5"/>
      <c r="AY100" s="8"/>
      <c r="AZ100" s="5"/>
      <c r="BA100" s="8"/>
      <c r="BB100" s="5"/>
      <c r="BC100" s="8"/>
      <c r="BD100" s="5"/>
      <c r="BE100" s="8"/>
      <c r="BF100" s="33"/>
      <c r="BG100" s="5"/>
      <c r="BI100" s="5"/>
      <c r="BJ100" s="5"/>
      <c r="BK100" s="5"/>
      <c r="BL100" s="5"/>
      <c r="BM100" s="5"/>
      <c r="BN100" s="37"/>
      <c r="BO100" s="5"/>
      <c r="BP100" s="5"/>
      <c r="BQ100" s="5"/>
      <c r="BR100" s="5"/>
      <c r="BS100" s="5"/>
      <c r="BT100" s="37"/>
      <c r="BU100" s="5"/>
      <c r="BV100" s="5"/>
      <c r="BW100" s="5"/>
      <c r="BX100" s="5"/>
      <c r="BY100" s="5"/>
      <c r="BZ100" s="37"/>
      <c r="CA100" s="5"/>
      <c r="CB100" s="5"/>
      <c r="CC100" s="5"/>
      <c r="CD100" s="5"/>
      <c r="CE100" s="5"/>
      <c r="CF100" s="37"/>
      <c r="CG100" s="5"/>
      <c r="CH100" s="5"/>
      <c r="CI100" s="5"/>
      <c r="CJ100" s="5"/>
      <c r="CK100" s="5"/>
      <c r="CL100" s="37"/>
      <c r="CM100" s="12"/>
      <c r="CN100" s="8"/>
      <c r="CO100" s="5"/>
      <c r="CP100" s="8"/>
      <c r="CQ100" s="5"/>
      <c r="CR100" s="8"/>
      <c r="CU100" s="5"/>
      <c r="CV100" s="8"/>
      <c r="CW100" s="5"/>
      <c r="DK100" s="8"/>
      <c r="DL100" s="12"/>
      <c r="DM100" s="5"/>
      <c r="DO100" s="5"/>
      <c r="DP100" s="8"/>
      <c r="DQ100" s="5"/>
      <c r="DR100" s="8"/>
      <c r="DS100" s="5"/>
      <c r="DT100" s="8"/>
      <c r="DU100" s="5"/>
      <c r="DV100" s="8"/>
      <c r="DW100" s="5"/>
      <c r="DX100" s="8"/>
      <c r="DY100" s="12"/>
      <c r="DZ100" s="5"/>
    </row>
    <row r="101" spans="35:130" x14ac:dyDescent="0.45">
      <c r="AI101" s="1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V101" s="5"/>
      <c r="AW101" s="8"/>
      <c r="AX101" s="5"/>
      <c r="AY101" s="8"/>
      <c r="AZ101" s="5"/>
      <c r="BA101" s="8"/>
      <c r="BB101" s="5"/>
      <c r="BC101" s="8"/>
      <c r="BD101" s="5"/>
      <c r="BE101" s="8"/>
      <c r="BF101" s="33"/>
      <c r="BG101" s="5"/>
      <c r="BI101" s="5"/>
      <c r="BJ101" s="5"/>
      <c r="BK101" s="5"/>
      <c r="BL101" s="5"/>
      <c r="BM101" s="5"/>
      <c r="BN101" s="37"/>
      <c r="BO101" s="5"/>
      <c r="BP101" s="5"/>
      <c r="BQ101" s="5"/>
      <c r="BR101" s="5"/>
      <c r="BS101" s="5"/>
      <c r="BT101" s="37"/>
      <c r="BU101" s="5"/>
      <c r="BV101" s="5"/>
      <c r="BW101" s="5"/>
      <c r="BX101" s="5"/>
      <c r="BY101" s="5"/>
      <c r="BZ101" s="37"/>
      <c r="CA101" s="5"/>
      <c r="CB101" s="5"/>
      <c r="CC101" s="5"/>
      <c r="CD101" s="5"/>
      <c r="CE101" s="5"/>
      <c r="CF101" s="37"/>
      <c r="CG101" s="5"/>
      <c r="CH101" s="5"/>
      <c r="CI101" s="5"/>
      <c r="CJ101" s="5"/>
      <c r="CK101" s="5"/>
      <c r="CL101" s="37"/>
      <c r="CM101" s="12"/>
      <c r="CN101" s="8"/>
      <c r="CO101" s="5"/>
      <c r="CP101" s="8"/>
      <c r="CQ101" s="5"/>
      <c r="CR101" s="8"/>
      <c r="CU101" s="5"/>
      <c r="CV101" s="8"/>
      <c r="CW101" s="5"/>
      <c r="DK101" s="8"/>
      <c r="DL101" s="12"/>
      <c r="DM101" s="5"/>
      <c r="DO101" s="5"/>
      <c r="DP101" s="8"/>
      <c r="DQ101" s="5"/>
      <c r="DR101" s="8"/>
      <c r="DS101" s="5"/>
      <c r="DT101" s="8"/>
      <c r="DU101" s="5"/>
      <c r="DV101" s="8"/>
      <c r="DW101" s="5"/>
      <c r="DX101" s="8"/>
      <c r="DY101" s="12"/>
      <c r="DZ101" s="5"/>
    </row>
    <row r="102" spans="35:130" x14ac:dyDescent="0.45">
      <c r="AI102" s="1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V102" s="5"/>
      <c r="AW102" s="8"/>
      <c r="AX102" s="5"/>
      <c r="AY102" s="8"/>
      <c r="AZ102" s="5"/>
      <c r="BA102" s="8"/>
      <c r="BB102" s="5"/>
      <c r="BC102" s="8"/>
      <c r="BD102" s="5"/>
      <c r="BE102" s="8"/>
      <c r="BF102" s="33"/>
      <c r="BG102" s="5"/>
      <c r="BI102" s="5"/>
      <c r="BJ102" s="5"/>
      <c r="BK102" s="5"/>
      <c r="BL102" s="5"/>
      <c r="BM102" s="5"/>
      <c r="BN102" s="37"/>
      <c r="BO102" s="5"/>
      <c r="BP102" s="5"/>
      <c r="BQ102" s="5"/>
      <c r="BR102" s="5"/>
      <c r="BS102" s="5"/>
      <c r="BT102" s="37"/>
      <c r="BU102" s="5"/>
      <c r="BV102" s="5"/>
      <c r="BW102" s="5"/>
      <c r="BX102" s="5"/>
      <c r="BY102" s="5"/>
      <c r="BZ102" s="37"/>
      <c r="CA102" s="5"/>
      <c r="CB102" s="5"/>
      <c r="CC102" s="5"/>
      <c r="CD102" s="5"/>
      <c r="CE102" s="5"/>
      <c r="CF102" s="37"/>
      <c r="CG102" s="5"/>
      <c r="CH102" s="5"/>
      <c r="CI102" s="5"/>
      <c r="CJ102" s="5"/>
      <c r="CK102" s="5"/>
      <c r="CL102" s="37"/>
      <c r="CM102" s="12"/>
      <c r="CN102" s="8"/>
      <c r="CO102" s="5"/>
      <c r="CP102" s="8"/>
      <c r="CQ102" s="5"/>
      <c r="CR102" s="8"/>
      <c r="CU102" s="5"/>
      <c r="CV102" s="8"/>
      <c r="CW102" s="5"/>
      <c r="DK102" s="8"/>
      <c r="DL102" s="12"/>
      <c r="DM102" s="5"/>
      <c r="DO102" s="5"/>
      <c r="DP102" s="8"/>
      <c r="DQ102" s="5"/>
      <c r="DR102" s="8"/>
      <c r="DS102" s="5"/>
      <c r="DT102" s="8"/>
      <c r="DU102" s="5"/>
      <c r="DV102" s="8"/>
      <c r="DW102" s="5"/>
      <c r="DX102" s="8"/>
      <c r="DY102" s="12"/>
      <c r="DZ102" s="5"/>
    </row>
    <row r="103" spans="35:130" x14ac:dyDescent="0.45">
      <c r="AI103" s="1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V103" s="5"/>
      <c r="AW103" s="8"/>
      <c r="AX103" s="5"/>
      <c r="AY103" s="8"/>
      <c r="AZ103" s="5"/>
      <c r="BA103" s="8"/>
      <c r="BB103" s="5"/>
      <c r="BC103" s="8"/>
      <c r="BD103" s="5"/>
      <c r="BE103" s="8"/>
      <c r="BF103" s="33"/>
      <c r="BG103" s="5"/>
      <c r="BI103" s="5"/>
      <c r="BJ103" s="5"/>
      <c r="BK103" s="5"/>
      <c r="BL103" s="5"/>
      <c r="BM103" s="5"/>
      <c r="BN103" s="37"/>
      <c r="BO103" s="5"/>
      <c r="BP103" s="5"/>
      <c r="BQ103" s="5"/>
      <c r="BR103" s="5"/>
      <c r="BS103" s="5"/>
      <c r="BT103" s="37"/>
      <c r="BU103" s="5"/>
      <c r="BV103" s="5"/>
      <c r="BW103" s="5"/>
      <c r="BX103" s="5"/>
      <c r="BY103" s="5"/>
      <c r="BZ103" s="37"/>
      <c r="CA103" s="5"/>
      <c r="CB103" s="5"/>
      <c r="CC103" s="5"/>
      <c r="CD103" s="5"/>
      <c r="CE103" s="5"/>
      <c r="CF103" s="37"/>
      <c r="CG103" s="5"/>
      <c r="CH103" s="5"/>
      <c r="CI103" s="5"/>
      <c r="CJ103" s="5"/>
      <c r="CK103" s="5"/>
      <c r="CL103" s="37"/>
      <c r="CM103" s="12"/>
      <c r="CN103" s="8"/>
      <c r="CO103" s="5"/>
      <c r="CP103" s="8"/>
      <c r="CQ103" s="5"/>
      <c r="CR103" s="8"/>
      <c r="CU103" s="5"/>
      <c r="CV103" s="8"/>
      <c r="CW103" s="5"/>
      <c r="DK103" s="8"/>
      <c r="DL103" s="12"/>
      <c r="DM103" s="5"/>
      <c r="DO103" s="5"/>
      <c r="DP103" s="8"/>
      <c r="DQ103" s="5"/>
      <c r="DR103" s="8"/>
      <c r="DS103" s="5"/>
      <c r="DT103" s="8"/>
      <c r="DU103" s="5"/>
      <c r="DV103" s="8"/>
      <c r="DW103" s="5"/>
      <c r="DX103" s="8"/>
      <c r="DY103" s="12"/>
      <c r="DZ103" s="5"/>
    </row>
    <row r="104" spans="35:130" x14ac:dyDescent="0.45">
      <c r="AI104" s="1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V104" s="5"/>
      <c r="AW104" s="8"/>
      <c r="AX104" s="5"/>
      <c r="AY104" s="8"/>
      <c r="AZ104" s="5"/>
      <c r="BA104" s="8"/>
      <c r="BB104" s="5"/>
      <c r="BC104" s="8"/>
      <c r="BD104" s="5"/>
      <c r="BE104" s="8"/>
      <c r="BF104" s="33"/>
      <c r="BG104" s="5"/>
      <c r="BI104" s="5"/>
      <c r="BJ104" s="5"/>
      <c r="BK104" s="5"/>
      <c r="BL104" s="5"/>
      <c r="BM104" s="5"/>
      <c r="BN104" s="37"/>
      <c r="BO104" s="5"/>
      <c r="BP104" s="5"/>
      <c r="BQ104" s="5"/>
      <c r="BR104" s="5"/>
      <c r="BS104" s="5"/>
      <c r="BT104" s="37"/>
      <c r="BU104" s="5"/>
      <c r="BV104" s="5"/>
      <c r="BW104" s="5"/>
      <c r="BX104" s="5"/>
      <c r="BY104" s="5"/>
      <c r="BZ104" s="37"/>
      <c r="CA104" s="5"/>
      <c r="CB104" s="5"/>
      <c r="CC104" s="5"/>
      <c r="CD104" s="5"/>
      <c r="CE104" s="5"/>
      <c r="CF104" s="37"/>
      <c r="CG104" s="5"/>
      <c r="CH104" s="5"/>
      <c r="CI104" s="5"/>
      <c r="CJ104" s="5"/>
      <c r="CK104" s="5"/>
      <c r="CL104" s="37"/>
      <c r="CM104" s="12"/>
      <c r="CN104" s="8"/>
      <c r="CO104" s="5"/>
      <c r="CP104" s="8"/>
      <c r="CQ104" s="5"/>
      <c r="CR104" s="8"/>
      <c r="CU104" s="5"/>
      <c r="CV104" s="8"/>
      <c r="CW104" s="5"/>
      <c r="DK104" s="8"/>
      <c r="DL104" s="12"/>
      <c r="DM104" s="5"/>
      <c r="DO104" s="5"/>
      <c r="DP104" s="8"/>
      <c r="DQ104" s="5"/>
      <c r="DR104" s="8"/>
      <c r="DS104" s="5"/>
      <c r="DT104" s="8"/>
      <c r="DU104" s="5"/>
      <c r="DV104" s="8"/>
      <c r="DW104" s="5"/>
      <c r="DX104" s="8"/>
      <c r="DY104" s="12"/>
      <c r="DZ104" s="5"/>
    </row>
    <row r="105" spans="35:130" x14ac:dyDescent="0.45">
      <c r="AI105" s="1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V105" s="5"/>
      <c r="AW105" s="8"/>
      <c r="AX105" s="5"/>
      <c r="AY105" s="8"/>
      <c r="AZ105" s="5"/>
      <c r="BA105" s="8"/>
      <c r="BB105" s="5"/>
      <c r="BC105" s="8"/>
      <c r="BD105" s="5"/>
      <c r="BE105" s="8"/>
      <c r="BF105" s="33"/>
      <c r="BG105" s="5"/>
      <c r="BI105" s="5"/>
      <c r="BJ105" s="5"/>
      <c r="BK105" s="5"/>
      <c r="BL105" s="5"/>
      <c r="BM105" s="5"/>
      <c r="BN105" s="37"/>
      <c r="BO105" s="5"/>
      <c r="BP105" s="5"/>
      <c r="BQ105" s="5"/>
      <c r="BR105" s="5"/>
      <c r="BS105" s="5"/>
      <c r="BT105" s="37"/>
      <c r="BU105" s="5"/>
      <c r="BV105" s="5"/>
      <c r="BW105" s="5"/>
      <c r="BX105" s="5"/>
      <c r="BY105" s="5"/>
      <c r="BZ105" s="37"/>
      <c r="CA105" s="5"/>
      <c r="CB105" s="5"/>
      <c r="CC105" s="5"/>
      <c r="CD105" s="5"/>
      <c r="CE105" s="5"/>
      <c r="CF105" s="37"/>
      <c r="CG105" s="5"/>
      <c r="CH105" s="5"/>
      <c r="CI105" s="5"/>
      <c r="CJ105" s="5"/>
      <c r="CK105" s="5"/>
      <c r="CL105" s="37"/>
      <c r="CM105" s="12"/>
      <c r="CN105" s="8"/>
      <c r="CO105" s="5"/>
      <c r="CP105" s="8"/>
      <c r="CQ105" s="5"/>
      <c r="CR105" s="8"/>
      <c r="CU105" s="5"/>
      <c r="CV105" s="8"/>
      <c r="CW105" s="5"/>
      <c r="DK105" s="8"/>
      <c r="DL105" s="12"/>
      <c r="DM105" s="5"/>
      <c r="DO105" s="5"/>
      <c r="DP105" s="8"/>
      <c r="DQ105" s="5"/>
      <c r="DR105" s="8"/>
      <c r="DS105" s="5"/>
      <c r="DT105" s="8"/>
      <c r="DU105" s="5"/>
      <c r="DV105" s="8"/>
      <c r="DW105" s="5"/>
      <c r="DX105" s="8"/>
      <c r="DY105" s="12"/>
      <c r="DZ105" s="5"/>
    </row>
    <row r="106" spans="35:130" x14ac:dyDescent="0.45">
      <c r="AI106" s="1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V106" s="5"/>
      <c r="AW106" s="8"/>
      <c r="AX106" s="5"/>
      <c r="AY106" s="8"/>
      <c r="AZ106" s="5"/>
      <c r="BA106" s="8"/>
      <c r="BB106" s="5"/>
      <c r="BC106" s="8"/>
      <c r="BD106" s="5"/>
      <c r="BE106" s="8"/>
      <c r="BF106" s="33"/>
      <c r="BG106" s="5"/>
      <c r="BI106" s="5"/>
      <c r="BJ106" s="5"/>
      <c r="BK106" s="5"/>
      <c r="BL106" s="5"/>
      <c r="BM106" s="5"/>
      <c r="BN106" s="37"/>
      <c r="BO106" s="5"/>
      <c r="BP106" s="5"/>
      <c r="BQ106" s="5"/>
      <c r="BR106" s="5"/>
      <c r="BS106" s="5"/>
      <c r="BT106" s="37"/>
      <c r="BU106" s="5"/>
      <c r="BV106" s="5"/>
      <c r="BW106" s="5"/>
      <c r="BX106" s="5"/>
      <c r="BY106" s="5"/>
      <c r="BZ106" s="37"/>
      <c r="CA106" s="5"/>
      <c r="CB106" s="5"/>
      <c r="CC106" s="5"/>
      <c r="CD106" s="5"/>
      <c r="CE106" s="5"/>
      <c r="CF106" s="37"/>
      <c r="CG106" s="5"/>
      <c r="CH106" s="5"/>
      <c r="CI106" s="5"/>
      <c r="CJ106" s="5"/>
      <c r="CK106" s="5"/>
      <c r="CL106" s="37"/>
      <c r="CM106" s="12"/>
      <c r="CN106" s="8"/>
      <c r="CO106" s="5"/>
      <c r="CP106" s="8"/>
      <c r="CQ106" s="5"/>
      <c r="CR106" s="8"/>
      <c r="CU106" s="5"/>
      <c r="CV106" s="8"/>
      <c r="CW106" s="5"/>
      <c r="DK106" s="8"/>
      <c r="DL106" s="12"/>
      <c r="DM106" s="5"/>
      <c r="DO106" s="5"/>
      <c r="DP106" s="8"/>
      <c r="DQ106" s="5"/>
      <c r="DR106" s="8"/>
      <c r="DS106" s="5"/>
      <c r="DT106" s="8"/>
      <c r="DU106" s="5"/>
      <c r="DV106" s="8"/>
      <c r="DW106" s="5"/>
      <c r="DX106" s="8"/>
      <c r="DY106" s="12"/>
      <c r="DZ106" s="5"/>
    </row>
    <row r="107" spans="35:130" x14ac:dyDescent="0.45">
      <c r="AI107" s="1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V107" s="5"/>
      <c r="AW107" s="8"/>
      <c r="AX107" s="5"/>
      <c r="AY107" s="8"/>
      <c r="AZ107" s="5"/>
      <c r="BA107" s="8"/>
      <c r="BB107" s="5"/>
      <c r="BC107" s="8"/>
      <c r="BD107" s="5"/>
      <c r="BE107" s="8"/>
      <c r="BF107" s="33"/>
      <c r="BG107" s="5"/>
      <c r="BI107" s="5"/>
      <c r="BJ107" s="5"/>
      <c r="BK107" s="5"/>
      <c r="BL107" s="5"/>
      <c r="BM107" s="5"/>
      <c r="BN107" s="37"/>
      <c r="BO107" s="5"/>
      <c r="BP107" s="5"/>
      <c r="BQ107" s="5"/>
      <c r="BR107" s="5"/>
      <c r="BS107" s="5"/>
      <c r="BT107" s="37"/>
      <c r="BU107" s="5"/>
      <c r="BV107" s="5"/>
      <c r="BW107" s="5"/>
      <c r="BX107" s="5"/>
      <c r="BY107" s="5"/>
      <c r="BZ107" s="37"/>
      <c r="CA107" s="5"/>
      <c r="CB107" s="5"/>
      <c r="CC107" s="5"/>
      <c r="CD107" s="5"/>
      <c r="CE107" s="5"/>
      <c r="CF107" s="37"/>
      <c r="CG107" s="5"/>
      <c r="CH107" s="5"/>
      <c r="CI107" s="5"/>
      <c r="CJ107" s="5"/>
      <c r="CK107" s="5"/>
      <c r="CL107" s="37"/>
      <c r="CM107" s="12"/>
      <c r="CN107" s="8"/>
      <c r="CO107" s="5"/>
      <c r="CP107" s="8"/>
      <c r="CQ107" s="5"/>
      <c r="CR107" s="8"/>
      <c r="CU107" s="5"/>
      <c r="CV107" s="8"/>
      <c r="CW107" s="5"/>
      <c r="DK107" s="8"/>
      <c r="DL107" s="12"/>
      <c r="DM107" s="5"/>
      <c r="DO107" s="5"/>
      <c r="DP107" s="8"/>
      <c r="DQ107" s="5"/>
      <c r="DR107" s="8"/>
      <c r="DS107" s="5"/>
      <c r="DT107" s="8"/>
      <c r="DU107" s="5"/>
      <c r="DV107" s="8"/>
      <c r="DW107" s="5"/>
      <c r="DX107" s="8"/>
      <c r="DY107" s="12"/>
      <c r="DZ107" s="5"/>
    </row>
    <row r="108" spans="35:130" x14ac:dyDescent="0.45">
      <c r="AI108" s="1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V108" s="5"/>
      <c r="AW108" s="8"/>
      <c r="AX108" s="5"/>
      <c r="AY108" s="8"/>
      <c r="AZ108" s="5"/>
      <c r="BA108" s="8"/>
      <c r="BB108" s="5"/>
      <c r="BC108" s="8"/>
      <c r="BD108" s="5"/>
      <c r="BE108" s="8"/>
      <c r="BF108" s="33"/>
      <c r="BG108" s="5"/>
      <c r="BI108" s="5"/>
      <c r="BJ108" s="5"/>
      <c r="BK108" s="5"/>
      <c r="BL108" s="5"/>
      <c r="BM108" s="5"/>
      <c r="BN108" s="37"/>
      <c r="BO108" s="5"/>
      <c r="BP108" s="5"/>
      <c r="BQ108" s="5"/>
      <c r="BR108" s="5"/>
      <c r="BS108" s="5"/>
      <c r="BT108" s="37"/>
      <c r="BU108" s="5"/>
      <c r="BV108" s="5"/>
      <c r="BW108" s="5"/>
      <c r="BX108" s="5"/>
      <c r="BY108" s="5"/>
      <c r="BZ108" s="37"/>
      <c r="CA108" s="5"/>
      <c r="CB108" s="5"/>
      <c r="CC108" s="5"/>
      <c r="CD108" s="5"/>
      <c r="CE108" s="5"/>
      <c r="CF108" s="37"/>
      <c r="CG108" s="5"/>
      <c r="CH108" s="5"/>
      <c r="CI108" s="5"/>
      <c r="CJ108" s="5"/>
      <c r="CK108" s="5"/>
      <c r="CL108" s="37"/>
      <c r="CM108" s="12"/>
      <c r="CN108" s="8"/>
      <c r="CO108" s="5"/>
      <c r="CP108" s="8"/>
      <c r="CQ108" s="5"/>
      <c r="CR108" s="8"/>
      <c r="CU108" s="5"/>
      <c r="CV108" s="8"/>
      <c r="CW108" s="5"/>
      <c r="DK108" s="8"/>
      <c r="DL108" s="12"/>
      <c r="DM108" s="5"/>
      <c r="DO108" s="5"/>
      <c r="DP108" s="8"/>
      <c r="DQ108" s="5"/>
      <c r="DR108" s="8"/>
      <c r="DS108" s="5"/>
      <c r="DT108" s="8"/>
      <c r="DU108" s="5"/>
      <c r="DV108" s="8"/>
      <c r="DW108" s="5"/>
      <c r="DX108" s="8"/>
      <c r="DY108" s="12"/>
      <c r="DZ108" s="5"/>
    </row>
    <row r="109" spans="35:130" x14ac:dyDescent="0.45">
      <c r="AI109" s="1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V109" s="5"/>
      <c r="AW109" s="8"/>
      <c r="AX109" s="5"/>
      <c r="AY109" s="8"/>
      <c r="AZ109" s="5"/>
      <c r="BA109" s="8"/>
      <c r="BB109" s="5"/>
      <c r="BC109" s="8"/>
      <c r="BD109" s="5"/>
      <c r="BE109" s="8"/>
      <c r="BF109" s="33"/>
      <c r="BG109" s="5"/>
      <c r="BI109" s="5"/>
      <c r="BJ109" s="5"/>
      <c r="BK109" s="5"/>
      <c r="BL109" s="5"/>
      <c r="BM109" s="5"/>
      <c r="BN109" s="37"/>
      <c r="BO109" s="5"/>
      <c r="BP109" s="5"/>
      <c r="BQ109" s="5"/>
      <c r="BR109" s="5"/>
      <c r="BS109" s="5"/>
      <c r="BT109" s="37"/>
      <c r="BU109" s="5"/>
      <c r="BV109" s="5"/>
      <c r="BW109" s="5"/>
      <c r="BX109" s="5"/>
      <c r="BY109" s="5"/>
      <c r="BZ109" s="37"/>
      <c r="CA109" s="5"/>
      <c r="CB109" s="5"/>
      <c r="CC109" s="5"/>
      <c r="CD109" s="5"/>
      <c r="CE109" s="5"/>
      <c r="CF109" s="37"/>
      <c r="CG109" s="5"/>
      <c r="CH109" s="5"/>
      <c r="CI109" s="5"/>
      <c r="CJ109" s="5"/>
      <c r="CK109" s="5"/>
      <c r="CL109" s="37"/>
      <c r="CM109" s="12"/>
      <c r="CN109" s="8"/>
      <c r="CO109" s="5"/>
      <c r="CP109" s="8"/>
      <c r="CQ109" s="5"/>
      <c r="CR109" s="8"/>
      <c r="CU109" s="5"/>
      <c r="CV109" s="8"/>
      <c r="CW109" s="5"/>
      <c r="DK109" s="8"/>
      <c r="DL109" s="12"/>
      <c r="DM109" s="5"/>
      <c r="DO109" s="5"/>
      <c r="DP109" s="8"/>
      <c r="DQ109" s="5"/>
      <c r="DR109" s="8"/>
      <c r="DS109" s="5"/>
      <c r="DT109" s="8"/>
      <c r="DU109" s="5"/>
      <c r="DV109" s="8"/>
      <c r="DW109" s="5"/>
      <c r="DX109" s="8"/>
      <c r="DY109" s="12"/>
      <c r="DZ109" s="5"/>
    </row>
    <row r="110" spans="35:130" x14ac:dyDescent="0.45">
      <c r="AI110" s="1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V110" s="5"/>
      <c r="AW110" s="8"/>
      <c r="AX110" s="5"/>
      <c r="AY110" s="8"/>
      <c r="AZ110" s="5"/>
      <c r="BA110" s="8"/>
      <c r="BB110" s="5"/>
      <c r="BC110" s="8"/>
      <c r="BD110" s="5"/>
      <c r="BE110" s="8"/>
      <c r="BF110" s="33"/>
      <c r="BG110" s="5"/>
      <c r="BI110" s="5"/>
      <c r="BJ110" s="5"/>
      <c r="BK110" s="5"/>
      <c r="BL110" s="5"/>
      <c r="BM110" s="5"/>
      <c r="BN110" s="37"/>
      <c r="BO110" s="5"/>
      <c r="BP110" s="5"/>
      <c r="BQ110" s="5"/>
      <c r="BR110" s="5"/>
      <c r="BS110" s="5"/>
      <c r="BT110" s="37"/>
      <c r="BU110" s="5"/>
      <c r="BV110" s="5"/>
      <c r="BW110" s="5"/>
      <c r="BX110" s="5"/>
      <c r="BY110" s="5"/>
      <c r="BZ110" s="37"/>
      <c r="CA110" s="5"/>
      <c r="CB110" s="5"/>
      <c r="CC110" s="5"/>
      <c r="CD110" s="5"/>
      <c r="CE110" s="5"/>
      <c r="CF110" s="37"/>
      <c r="CG110" s="5"/>
      <c r="CH110" s="5"/>
      <c r="CI110" s="5"/>
      <c r="CJ110" s="5"/>
      <c r="CK110" s="5"/>
      <c r="CL110" s="37"/>
      <c r="CM110" s="12"/>
      <c r="CN110" s="8"/>
      <c r="CO110" s="5"/>
      <c r="CP110" s="8"/>
      <c r="CQ110" s="5"/>
      <c r="CR110" s="8"/>
      <c r="CU110" s="5"/>
      <c r="CV110" s="8"/>
      <c r="CW110" s="5"/>
      <c r="DK110" s="8"/>
      <c r="DL110" s="12"/>
      <c r="DM110" s="5"/>
      <c r="DO110" s="5"/>
      <c r="DP110" s="8"/>
      <c r="DQ110" s="5"/>
      <c r="DR110" s="8"/>
      <c r="DS110" s="5"/>
      <c r="DT110" s="8"/>
      <c r="DU110" s="5"/>
      <c r="DV110" s="8"/>
      <c r="DW110" s="5"/>
      <c r="DX110" s="8"/>
      <c r="DY110" s="12"/>
      <c r="DZ110" s="5"/>
    </row>
    <row r="111" spans="35:130" x14ac:dyDescent="0.45">
      <c r="AI111" s="1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V111" s="5"/>
      <c r="AW111" s="8"/>
      <c r="AX111" s="5"/>
      <c r="AY111" s="8"/>
      <c r="AZ111" s="5"/>
      <c r="BA111" s="8"/>
      <c r="BB111" s="5"/>
      <c r="BC111" s="8"/>
      <c r="BD111" s="5"/>
      <c r="BE111" s="8"/>
      <c r="BF111" s="33"/>
      <c r="BG111" s="5"/>
      <c r="BI111" s="5"/>
      <c r="BJ111" s="5"/>
      <c r="BK111" s="5"/>
      <c r="BL111" s="5"/>
      <c r="BM111" s="5"/>
      <c r="BN111" s="37"/>
      <c r="BO111" s="5"/>
      <c r="BP111" s="5"/>
      <c r="BQ111" s="5"/>
      <c r="BR111" s="5"/>
      <c r="BS111" s="5"/>
      <c r="BT111" s="37"/>
      <c r="BU111" s="5"/>
      <c r="BV111" s="5"/>
      <c r="BW111" s="5"/>
      <c r="BX111" s="5"/>
      <c r="BY111" s="5"/>
      <c r="BZ111" s="37"/>
      <c r="CA111" s="5"/>
      <c r="CB111" s="5"/>
      <c r="CC111" s="5"/>
      <c r="CD111" s="5"/>
      <c r="CE111" s="5"/>
      <c r="CF111" s="37"/>
      <c r="CG111" s="5"/>
      <c r="CH111" s="5"/>
      <c r="CI111" s="5"/>
      <c r="CJ111" s="5"/>
      <c r="CK111" s="5"/>
      <c r="CL111" s="37"/>
      <c r="CM111" s="12"/>
      <c r="CN111" s="8"/>
      <c r="CO111" s="5"/>
      <c r="CP111" s="8"/>
      <c r="CQ111" s="5"/>
      <c r="CR111" s="8"/>
      <c r="CU111" s="5"/>
      <c r="CV111" s="8"/>
      <c r="CW111" s="5"/>
      <c r="DK111" s="8"/>
      <c r="DL111" s="12"/>
      <c r="DM111" s="5"/>
      <c r="DO111" s="5"/>
      <c r="DP111" s="8"/>
      <c r="DQ111" s="5"/>
      <c r="DR111" s="8"/>
      <c r="DS111" s="5"/>
      <c r="DT111" s="8"/>
      <c r="DU111" s="5"/>
      <c r="DV111" s="8"/>
      <c r="DW111" s="5"/>
      <c r="DX111" s="8"/>
      <c r="DY111" s="12"/>
      <c r="DZ111" s="5"/>
    </row>
    <row r="112" spans="35:130" x14ac:dyDescent="0.45">
      <c r="AI112" s="1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V112" s="5"/>
      <c r="AW112" s="8"/>
      <c r="AX112" s="5"/>
      <c r="AY112" s="8"/>
      <c r="AZ112" s="5"/>
      <c r="BA112" s="8"/>
      <c r="BB112" s="5"/>
      <c r="BC112" s="8"/>
      <c r="BD112" s="5"/>
      <c r="BE112" s="8"/>
      <c r="BF112" s="33"/>
      <c r="BG112" s="5"/>
      <c r="BI112" s="5"/>
      <c r="BJ112" s="5"/>
      <c r="BK112" s="5"/>
      <c r="BL112" s="5"/>
      <c r="BM112" s="5"/>
      <c r="BN112" s="37"/>
      <c r="BO112" s="5"/>
      <c r="BP112" s="5"/>
      <c r="BQ112" s="5"/>
      <c r="BR112" s="5"/>
      <c r="BS112" s="5"/>
      <c r="BT112" s="37"/>
      <c r="BU112" s="5"/>
      <c r="BV112" s="5"/>
      <c r="BW112" s="5"/>
      <c r="BX112" s="5"/>
      <c r="BY112" s="5"/>
      <c r="BZ112" s="37"/>
      <c r="CA112" s="5"/>
      <c r="CB112" s="5"/>
      <c r="CC112" s="5"/>
      <c r="CD112" s="5"/>
      <c r="CE112" s="5"/>
      <c r="CF112" s="37"/>
      <c r="CG112" s="5"/>
      <c r="CH112" s="5"/>
      <c r="CI112" s="5"/>
      <c r="CJ112" s="5"/>
      <c r="CK112" s="5"/>
      <c r="CL112" s="37"/>
      <c r="CM112" s="12"/>
      <c r="CN112" s="8"/>
      <c r="CO112" s="5"/>
      <c r="CP112" s="8"/>
      <c r="CQ112" s="5"/>
      <c r="CR112" s="8"/>
      <c r="CU112" s="5"/>
      <c r="CV112" s="8"/>
      <c r="CW112" s="5"/>
      <c r="DK112" s="8"/>
      <c r="DL112" s="12"/>
      <c r="DM112" s="5"/>
      <c r="DO112" s="5"/>
      <c r="DP112" s="8"/>
      <c r="DQ112" s="5"/>
      <c r="DR112" s="8"/>
      <c r="DS112" s="5"/>
      <c r="DT112" s="8"/>
      <c r="DU112" s="5"/>
      <c r="DV112" s="8"/>
      <c r="DW112" s="5"/>
      <c r="DX112" s="8"/>
      <c r="DY112" s="12"/>
      <c r="DZ112" s="5"/>
    </row>
    <row r="113" spans="35:130" x14ac:dyDescent="0.45">
      <c r="AI113" s="1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V113" s="5"/>
      <c r="AW113" s="8"/>
      <c r="AX113" s="5"/>
      <c r="AY113" s="8"/>
      <c r="AZ113" s="5"/>
      <c r="BA113" s="8"/>
      <c r="BB113" s="5"/>
      <c r="BC113" s="8"/>
      <c r="BD113" s="5"/>
      <c r="BE113" s="8"/>
      <c r="BF113" s="33"/>
      <c r="BG113" s="5"/>
      <c r="BI113" s="5"/>
      <c r="BJ113" s="5"/>
      <c r="BK113" s="5"/>
      <c r="BL113" s="5"/>
      <c r="BM113" s="5"/>
      <c r="BN113" s="37"/>
      <c r="BO113" s="5"/>
      <c r="BP113" s="5"/>
      <c r="BQ113" s="5"/>
      <c r="BR113" s="5"/>
      <c r="BS113" s="5"/>
      <c r="BT113" s="37"/>
      <c r="BU113" s="5"/>
      <c r="BV113" s="5"/>
      <c r="BW113" s="5"/>
      <c r="BX113" s="5"/>
      <c r="BY113" s="5"/>
      <c r="BZ113" s="37"/>
      <c r="CA113" s="5"/>
      <c r="CB113" s="5"/>
      <c r="CC113" s="5"/>
      <c r="CD113" s="5"/>
      <c r="CE113" s="5"/>
      <c r="CF113" s="37"/>
      <c r="CG113" s="5"/>
      <c r="CH113" s="5"/>
      <c r="CI113" s="5"/>
      <c r="CJ113" s="5"/>
      <c r="CK113" s="5"/>
      <c r="CL113" s="37"/>
      <c r="CM113" s="12"/>
      <c r="CN113" s="8"/>
      <c r="CO113" s="5"/>
      <c r="CP113" s="8"/>
      <c r="CQ113" s="5"/>
      <c r="CR113" s="8"/>
      <c r="CU113" s="5"/>
      <c r="CV113" s="8"/>
      <c r="CW113" s="5"/>
      <c r="DK113" s="8"/>
      <c r="DL113" s="12"/>
      <c r="DM113" s="5"/>
      <c r="DO113" s="5"/>
      <c r="DP113" s="8"/>
      <c r="DQ113" s="5"/>
      <c r="DR113" s="8"/>
      <c r="DS113" s="5"/>
      <c r="DT113" s="8"/>
      <c r="DU113" s="5"/>
      <c r="DV113" s="8"/>
      <c r="DW113" s="5"/>
      <c r="DX113" s="8"/>
      <c r="DY113" s="12"/>
      <c r="DZ113" s="5"/>
    </row>
    <row r="114" spans="35:130" x14ac:dyDescent="0.45">
      <c r="AI114" s="1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V114" s="5"/>
      <c r="AW114" s="8"/>
      <c r="AX114" s="5"/>
      <c r="AY114" s="8"/>
      <c r="AZ114" s="5"/>
      <c r="BA114" s="8"/>
      <c r="BB114" s="5"/>
      <c r="BC114" s="8"/>
      <c r="BD114" s="5"/>
      <c r="BE114" s="8"/>
      <c r="BF114" s="33"/>
      <c r="BG114" s="5"/>
      <c r="BI114" s="5"/>
      <c r="BJ114" s="5"/>
      <c r="BK114" s="5"/>
      <c r="BL114" s="5"/>
      <c r="BM114" s="5"/>
      <c r="BN114" s="37"/>
      <c r="BO114" s="5"/>
      <c r="BP114" s="5"/>
      <c r="BQ114" s="5"/>
      <c r="BR114" s="5"/>
      <c r="BS114" s="5"/>
      <c r="BT114" s="37"/>
      <c r="BU114" s="5"/>
      <c r="BV114" s="5"/>
      <c r="BW114" s="5"/>
      <c r="BX114" s="5"/>
      <c r="BY114" s="5"/>
      <c r="BZ114" s="37"/>
      <c r="CA114" s="5"/>
      <c r="CB114" s="5"/>
      <c r="CC114" s="5"/>
      <c r="CD114" s="5"/>
      <c r="CE114" s="5"/>
      <c r="CF114" s="37"/>
      <c r="CG114" s="5"/>
      <c r="CH114" s="5"/>
      <c r="CI114" s="5"/>
      <c r="CJ114" s="5"/>
      <c r="CK114" s="5"/>
      <c r="CL114" s="37"/>
      <c r="CM114" s="12"/>
      <c r="CN114" s="8"/>
      <c r="CO114" s="5"/>
      <c r="CP114" s="8"/>
      <c r="CQ114" s="5"/>
      <c r="CR114" s="8"/>
      <c r="CU114" s="5"/>
      <c r="CV114" s="8"/>
      <c r="CW114" s="5"/>
      <c r="DK114" s="8"/>
      <c r="DL114" s="12"/>
      <c r="DM114" s="5"/>
      <c r="DO114" s="5"/>
      <c r="DP114" s="8"/>
      <c r="DQ114" s="5"/>
      <c r="DR114" s="8"/>
      <c r="DS114" s="5"/>
      <c r="DT114" s="8"/>
      <c r="DU114" s="5"/>
      <c r="DV114" s="8"/>
      <c r="DW114" s="5"/>
      <c r="DX114" s="8"/>
      <c r="DY114" s="12"/>
      <c r="DZ114" s="5"/>
    </row>
    <row r="115" spans="35:130" x14ac:dyDescent="0.45">
      <c r="AI115" s="1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V115" s="5"/>
      <c r="AW115" s="8"/>
      <c r="AX115" s="5"/>
      <c r="AY115" s="8"/>
      <c r="AZ115" s="5"/>
      <c r="BA115" s="8"/>
      <c r="BB115" s="5"/>
      <c r="BC115" s="8"/>
      <c r="BD115" s="5"/>
      <c r="BE115" s="8"/>
      <c r="BF115" s="33"/>
      <c r="BG115" s="5"/>
      <c r="BI115" s="5"/>
      <c r="BJ115" s="5"/>
      <c r="BK115" s="5"/>
      <c r="BL115" s="5"/>
      <c r="BM115" s="5"/>
      <c r="BN115" s="37"/>
      <c r="BO115" s="5"/>
      <c r="BP115" s="5"/>
      <c r="BQ115" s="5"/>
      <c r="BR115" s="5"/>
      <c r="BS115" s="5"/>
      <c r="BT115" s="37"/>
      <c r="BU115" s="5"/>
      <c r="BV115" s="5"/>
      <c r="BW115" s="5"/>
      <c r="BX115" s="5"/>
      <c r="BY115" s="5"/>
      <c r="BZ115" s="37"/>
      <c r="CA115" s="5"/>
      <c r="CB115" s="5"/>
      <c r="CC115" s="5"/>
      <c r="CD115" s="5"/>
      <c r="CE115" s="5"/>
      <c r="CF115" s="37"/>
      <c r="CG115" s="5"/>
      <c r="CH115" s="5"/>
      <c r="CI115" s="5"/>
      <c r="CJ115" s="5"/>
      <c r="CK115" s="5"/>
      <c r="CL115" s="37"/>
      <c r="CM115" s="12"/>
      <c r="CN115" s="8"/>
      <c r="CO115" s="5"/>
      <c r="CP115" s="8"/>
      <c r="CQ115" s="5"/>
      <c r="CR115" s="8"/>
      <c r="CU115" s="5"/>
      <c r="CV115" s="8"/>
      <c r="CW115" s="5"/>
      <c r="DK115" s="8"/>
      <c r="DL115" s="12"/>
      <c r="DM115" s="5"/>
      <c r="DO115" s="5"/>
      <c r="DP115" s="8"/>
      <c r="DQ115" s="5"/>
      <c r="DR115" s="8"/>
      <c r="DS115" s="5"/>
      <c r="DT115" s="8"/>
      <c r="DU115" s="5"/>
      <c r="DV115" s="8"/>
      <c r="DW115" s="5"/>
      <c r="DX115" s="8"/>
      <c r="DY115" s="12"/>
      <c r="DZ115" s="5"/>
    </row>
    <row r="116" spans="35:130" x14ac:dyDescent="0.45">
      <c r="AI116" s="1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V116" s="5"/>
      <c r="AW116" s="8"/>
      <c r="AX116" s="5"/>
      <c r="AY116" s="8"/>
      <c r="AZ116" s="5"/>
      <c r="BA116" s="8"/>
      <c r="BB116" s="5"/>
      <c r="BC116" s="8"/>
      <c r="BD116" s="5"/>
      <c r="BE116" s="8"/>
      <c r="BF116" s="33"/>
      <c r="BG116" s="5"/>
      <c r="BI116" s="5"/>
      <c r="BJ116" s="5"/>
      <c r="BK116" s="5"/>
      <c r="BL116" s="5"/>
      <c r="BM116" s="5"/>
      <c r="BN116" s="37"/>
      <c r="BO116" s="5"/>
      <c r="BP116" s="5"/>
      <c r="BQ116" s="5"/>
      <c r="BR116" s="5"/>
      <c r="BS116" s="5"/>
      <c r="BT116" s="37"/>
      <c r="BU116" s="5"/>
      <c r="BV116" s="5"/>
      <c r="BW116" s="5"/>
      <c r="BX116" s="5"/>
      <c r="BY116" s="5"/>
      <c r="BZ116" s="37"/>
      <c r="CA116" s="5"/>
      <c r="CB116" s="5"/>
      <c r="CC116" s="5"/>
      <c r="CD116" s="5"/>
      <c r="CE116" s="5"/>
      <c r="CF116" s="37"/>
      <c r="CG116" s="5"/>
      <c r="CH116" s="5"/>
      <c r="CI116" s="5"/>
      <c r="CJ116" s="5"/>
      <c r="CK116" s="5"/>
      <c r="CL116" s="37"/>
      <c r="CM116" s="12"/>
      <c r="CN116" s="8"/>
      <c r="CO116" s="5"/>
      <c r="CP116" s="8"/>
      <c r="CQ116" s="5"/>
      <c r="CR116" s="8"/>
      <c r="CU116" s="5"/>
      <c r="CV116" s="8"/>
      <c r="CW116" s="5"/>
      <c r="DK116" s="8"/>
      <c r="DL116" s="12"/>
      <c r="DM116" s="5"/>
      <c r="DO116" s="5"/>
      <c r="DP116" s="8"/>
      <c r="DQ116" s="5"/>
      <c r="DR116" s="8"/>
      <c r="DS116" s="5"/>
      <c r="DT116" s="8"/>
      <c r="DU116" s="5"/>
      <c r="DV116" s="8"/>
      <c r="DW116" s="5"/>
      <c r="DX116" s="8"/>
      <c r="DY116" s="12"/>
      <c r="DZ116" s="5"/>
    </row>
    <row r="117" spans="35:130" x14ac:dyDescent="0.45">
      <c r="AI117" s="1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V117" s="5"/>
      <c r="AW117" s="8"/>
      <c r="AX117" s="5"/>
      <c r="AY117" s="8"/>
      <c r="AZ117" s="5"/>
      <c r="BA117" s="8"/>
      <c r="BB117" s="5"/>
      <c r="BC117" s="8"/>
      <c r="BD117" s="5"/>
      <c r="BE117" s="8"/>
      <c r="BF117" s="33"/>
      <c r="BG117" s="5"/>
      <c r="BI117" s="5"/>
      <c r="BJ117" s="5"/>
      <c r="BK117" s="5"/>
      <c r="BL117" s="5"/>
      <c r="BM117" s="5"/>
      <c r="BN117" s="37"/>
      <c r="BO117" s="5"/>
      <c r="BP117" s="5"/>
      <c r="BQ117" s="5"/>
      <c r="BR117" s="5"/>
      <c r="BS117" s="5"/>
      <c r="BT117" s="37"/>
      <c r="BU117" s="5"/>
      <c r="BV117" s="5"/>
      <c r="BW117" s="5"/>
      <c r="BX117" s="5"/>
      <c r="BY117" s="5"/>
      <c r="BZ117" s="37"/>
      <c r="CA117" s="5"/>
      <c r="CB117" s="5"/>
      <c r="CC117" s="5"/>
      <c r="CD117" s="5"/>
      <c r="CE117" s="5"/>
      <c r="CF117" s="37"/>
      <c r="CG117" s="5"/>
      <c r="CH117" s="5"/>
      <c r="CI117" s="5"/>
      <c r="CJ117" s="5"/>
      <c r="CK117" s="5"/>
      <c r="CL117" s="37"/>
      <c r="CM117" s="12"/>
      <c r="CN117" s="8"/>
      <c r="CO117" s="5"/>
      <c r="CP117" s="8"/>
      <c r="CQ117" s="5"/>
      <c r="CR117" s="8"/>
      <c r="CU117" s="5"/>
      <c r="CV117" s="8"/>
      <c r="CW117" s="5"/>
      <c r="DK117" s="8"/>
      <c r="DL117" s="12"/>
      <c r="DM117" s="5"/>
      <c r="DO117" s="5"/>
      <c r="DP117" s="8"/>
      <c r="DQ117" s="5"/>
      <c r="DR117" s="8"/>
      <c r="DS117" s="5"/>
      <c r="DT117" s="8"/>
      <c r="DU117" s="5"/>
      <c r="DV117" s="8"/>
      <c r="DW117" s="5"/>
      <c r="DX117" s="8"/>
      <c r="DY117" s="12"/>
      <c r="DZ117" s="5"/>
    </row>
    <row r="118" spans="35:130" x14ac:dyDescent="0.45">
      <c r="AI118" s="1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V118" s="5"/>
      <c r="AW118" s="8"/>
      <c r="AX118" s="5"/>
      <c r="AY118" s="8"/>
      <c r="AZ118" s="5"/>
      <c r="BA118" s="8"/>
      <c r="BB118" s="5"/>
      <c r="BC118" s="8"/>
      <c r="BD118" s="5"/>
      <c r="BE118" s="8"/>
      <c r="BF118" s="33"/>
      <c r="BG118" s="5"/>
      <c r="BI118" s="5"/>
      <c r="BJ118" s="5"/>
      <c r="BK118" s="5"/>
      <c r="BL118" s="5"/>
      <c r="BM118" s="5"/>
      <c r="BN118" s="37"/>
      <c r="BO118" s="5"/>
      <c r="BP118" s="5"/>
      <c r="BQ118" s="5"/>
      <c r="BR118" s="5"/>
      <c r="BS118" s="5"/>
      <c r="BT118" s="37"/>
      <c r="BU118" s="5"/>
      <c r="BV118" s="5"/>
      <c r="BW118" s="5"/>
      <c r="BX118" s="5"/>
      <c r="BY118" s="5"/>
      <c r="BZ118" s="37"/>
      <c r="CA118" s="5"/>
      <c r="CB118" s="5"/>
      <c r="CC118" s="5"/>
      <c r="CD118" s="5"/>
      <c r="CE118" s="5"/>
      <c r="CF118" s="37"/>
      <c r="CG118" s="5"/>
      <c r="CH118" s="5"/>
      <c r="CI118" s="5"/>
      <c r="CJ118" s="5"/>
      <c r="CK118" s="5"/>
      <c r="CL118" s="37"/>
      <c r="CM118" s="12"/>
      <c r="CN118" s="8"/>
      <c r="CO118" s="5"/>
      <c r="CP118" s="8"/>
      <c r="CQ118" s="5"/>
      <c r="CR118" s="8"/>
      <c r="CU118" s="5"/>
      <c r="CV118" s="8"/>
      <c r="CW118" s="5"/>
      <c r="DK118" s="8"/>
      <c r="DL118" s="12"/>
      <c r="DM118" s="5"/>
      <c r="DO118" s="5"/>
      <c r="DP118" s="8"/>
      <c r="DQ118" s="5"/>
      <c r="DR118" s="8"/>
      <c r="DS118" s="5"/>
      <c r="DT118" s="8"/>
      <c r="DU118" s="5"/>
      <c r="DV118" s="8"/>
      <c r="DW118" s="5"/>
      <c r="DX118" s="8"/>
      <c r="DY118" s="12"/>
      <c r="DZ118" s="5"/>
    </row>
    <row r="119" spans="35:130" x14ac:dyDescent="0.45">
      <c r="AI119" s="1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V119" s="5"/>
      <c r="AW119" s="8"/>
      <c r="AX119" s="5"/>
      <c r="AY119" s="8"/>
      <c r="AZ119" s="5"/>
      <c r="BA119" s="8"/>
      <c r="BB119" s="5"/>
      <c r="BC119" s="8"/>
      <c r="BD119" s="5"/>
      <c r="BE119" s="8"/>
      <c r="BF119" s="33"/>
      <c r="BG119" s="5"/>
      <c r="BI119" s="5"/>
      <c r="BJ119" s="5"/>
      <c r="BK119" s="5"/>
      <c r="BL119" s="5"/>
      <c r="BM119" s="5"/>
      <c r="BN119" s="37"/>
      <c r="BO119" s="5"/>
      <c r="BP119" s="5"/>
      <c r="BQ119" s="5"/>
      <c r="BR119" s="5"/>
      <c r="BS119" s="5"/>
      <c r="BT119" s="37"/>
      <c r="BU119" s="5"/>
      <c r="BV119" s="5"/>
      <c r="BW119" s="5"/>
      <c r="BX119" s="5"/>
      <c r="BY119" s="5"/>
      <c r="BZ119" s="37"/>
      <c r="CA119" s="5"/>
      <c r="CB119" s="5"/>
      <c r="CC119" s="5"/>
      <c r="CD119" s="5"/>
      <c r="CE119" s="5"/>
      <c r="CF119" s="37"/>
      <c r="CG119" s="5"/>
      <c r="CH119" s="5"/>
      <c r="CI119" s="5"/>
      <c r="CJ119" s="5"/>
      <c r="CK119" s="5"/>
      <c r="CL119" s="37"/>
      <c r="CM119" s="12"/>
      <c r="CN119" s="8"/>
      <c r="CO119" s="5"/>
      <c r="CP119" s="8"/>
      <c r="CQ119" s="5"/>
      <c r="CR119" s="8"/>
      <c r="CU119" s="5"/>
      <c r="CV119" s="8"/>
      <c r="CW119" s="5"/>
      <c r="DK119" s="8"/>
      <c r="DL119" s="12"/>
      <c r="DM119" s="5"/>
      <c r="DO119" s="5"/>
      <c r="DP119" s="8"/>
      <c r="DQ119" s="5"/>
      <c r="DR119" s="8"/>
      <c r="DS119" s="5"/>
      <c r="DT119" s="8"/>
      <c r="DU119" s="5"/>
      <c r="DV119" s="8"/>
      <c r="DW119" s="5"/>
      <c r="DX119" s="8"/>
      <c r="DY119" s="12"/>
      <c r="DZ119" s="5"/>
    </row>
    <row r="120" spans="35:130" x14ac:dyDescent="0.45">
      <c r="AI120" s="1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V120" s="5"/>
      <c r="AW120" s="8"/>
      <c r="AX120" s="5"/>
      <c r="AY120" s="8"/>
      <c r="AZ120" s="5"/>
      <c r="BA120" s="8"/>
      <c r="BB120" s="5"/>
      <c r="BC120" s="8"/>
      <c r="BD120" s="5"/>
      <c r="BE120" s="8"/>
      <c r="BF120" s="33"/>
      <c r="BG120" s="5"/>
      <c r="BI120" s="5"/>
      <c r="BJ120" s="5"/>
      <c r="BK120" s="5"/>
      <c r="BL120" s="5"/>
      <c r="BM120" s="5"/>
      <c r="BN120" s="37"/>
      <c r="BO120" s="5"/>
      <c r="BP120" s="5"/>
      <c r="BQ120" s="5"/>
      <c r="BR120" s="5"/>
      <c r="BS120" s="5"/>
      <c r="BT120" s="37"/>
      <c r="BU120" s="5"/>
      <c r="BV120" s="5"/>
      <c r="BW120" s="5"/>
      <c r="BX120" s="5"/>
      <c r="BY120" s="5"/>
      <c r="BZ120" s="37"/>
      <c r="CA120" s="5"/>
      <c r="CB120" s="5"/>
      <c r="CC120" s="5"/>
      <c r="CD120" s="5"/>
      <c r="CE120" s="5"/>
      <c r="CF120" s="37"/>
      <c r="CG120" s="5"/>
      <c r="CH120" s="5"/>
      <c r="CI120" s="5"/>
      <c r="CJ120" s="5"/>
      <c r="CK120" s="5"/>
      <c r="CL120" s="37"/>
      <c r="CM120" s="12"/>
      <c r="CN120" s="8"/>
      <c r="CO120" s="5"/>
      <c r="CP120" s="8"/>
      <c r="CQ120" s="5"/>
      <c r="CR120" s="8"/>
      <c r="CU120" s="5"/>
      <c r="CV120" s="8"/>
      <c r="CW120" s="5"/>
      <c r="DK120" s="8"/>
      <c r="DL120" s="12"/>
      <c r="DM120" s="5"/>
      <c r="DO120" s="5"/>
      <c r="DP120" s="8"/>
      <c r="DQ120" s="5"/>
      <c r="DR120" s="8"/>
      <c r="DS120" s="5"/>
      <c r="DT120" s="8"/>
      <c r="DU120" s="5"/>
      <c r="DV120" s="8"/>
      <c r="DW120" s="5"/>
      <c r="DX120" s="8"/>
      <c r="DY120" s="12"/>
      <c r="DZ120" s="5"/>
    </row>
    <row r="121" spans="35:130" x14ac:dyDescent="0.45">
      <c r="AI121" s="1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V121" s="5"/>
      <c r="AW121" s="8"/>
      <c r="AX121" s="5"/>
      <c r="AY121" s="8"/>
      <c r="AZ121" s="5"/>
      <c r="BA121" s="8"/>
      <c r="BB121" s="5"/>
      <c r="BC121" s="8"/>
      <c r="BD121" s="5"/>
      <c r="BE121" s="8"/>
      <c r="BF121" s="33"/>
      <c r="BG121" s="5"/>
      <c r="BI121" s="5"/>
      <c r="BJ121" s="5"/>
      <c r="BK121" s="5"/>
      <c r="BL121" s="5"/>
      <c r="BM121" s="5"/>
      <c r="BN121" s="37"/>
      <c r="BO121" s="5"/>
      <c r="BP121" s="5"/>
      <c r="BQ121" s="5"/>
      <c r="BR121" s="5"/>
      <c r="BS121" s="5"/>
      <c r="BT121" s="37"/>
      <c r="BU121" s="5"/>
      <c r="BV121" s="5"/>
      <c r="BW121" s="5"/>
      <c r="BX121" s="5"/>
      <c r="BY121" s="5"/>
      <c r="BZ121" s="37"/>
      <c r="CA121" s="5"/>
      <c r="CB121" s="5"/>
      <c r="CC121" s="5"/>
      <c r="CD121" s="5"/>
      <c r="CE121" s="5"/>
      <c r="CF121" s="37"/>
      <c r="CG121" s="5"/>
      <c r="CH121" s="5"/>
      <c r="CI121" s="5"/>
      <c r="CJ121" s="5"/>
      <c r="CK121" s="5"/>
      <c r="CL121" s="37"/>
      <c r="CM121" s="12"/>
      <c r="CN121" s="8"/>
      <c r="CO121" s="5"/>
      <c r="CP121" s="8"/>
      <c r="CQ121" s="5"/>
      <c r="CR121" s="8"/>
      <c r="CU121" s="5"/>
      <c r="CV121" s="8"/>
      <c r="CW121" s="5"/>
      <c r="DK121" s="8"/>
      <c r="DL121" s="12"/>
      <c r="DM121" s="5"/>
      <c r="DO121" s="5"/>
      <c r="DP121" s="8"/>
      <c r="DQ121" s="5"/>
      <c r="DR121" s="8"/>
      <c r="DS121" s="5"/>
      <c r="DT121" s="8"/>
      <c r="DU121" s="5"/>
      <c r="DV121" s="8"/>
      <c r="DW121" s="5"/>
      <c r="DX121" s="8"/>
      <c r="DY121" s="12"/>
      <c r="DZ121" s="5"/>
    </row>
    <row r="122" spans="35:130" x14ac:dyDescent="0.45">
      <c r="AI122" s="1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V122" s="5"/>
      <c r="AW122" s="8"/>
      <c r="AX122" s="5"/>
      <c r="AY122" s="8"/>
      <c r="AZ122" s="5"/>
      <c r="BA122" s="8"/>
      <c r="BB122" s="5"/>
      <c r="BC122" s="8"/>
      <c r="BD122" s="5"/>
      <c r="BE122" s="8"/>
      <c r="BF122" s="33"/>
      <c r="BG122" s="5"/>
      <c r="BI122" s="5"/>
      <c r="BJ122" s="5"/>
      <c r="BK122" s="5"/>
      <c r="BL122" s="5"/>
      <c r="BM122" s="5"/>
      <c r="BN122" s="37"/>
      <c r="BO122" s="5"/>
      <c r="BP122" s="5"/>
      <c r="BQ122" s="5"/>
      <c r="BR122" s="5"/>
      <c r="BS122" s="5"/>
      <c r="BT122" s="37"/>
      <c r="BU122" s="5"/>
      <c r="BV122" s="5"/>
      <c r="BW122" s="5"/>
      <c r="BX122" s="5"/>
      <c r="BY122" s="5"/>
      <c r="BZ122" s="37"/>
      <c r="CA122" s="5"/>
      <c r="CB122" s="5"/>
      <c r="CC122" s="5"/>
      <c r="CD122" s="5"/>
      <c r="CE122" s="5"/>
      <c r="CF122" s="37"/>
      <c r="CG122" s="5"/>
      <c r="CH122" s="5"/>
      <c r="CI122" s="5"/>
      <c r="CJ122" s="5"/>
      <c r="CK122" s="5"/>
      <c r="CL122" s="37"/>
      <c r="CM122" s="12"/>
      <c r="CN122" s="8"/>
      <c r="CO122" s="5"/>
      <c r="CP122" s="8"/>
      <c r="CQ122" s="5"/>
      <c r="CR122" s="8"/>
      <c r="CU122" s="5"/>
      <c r="CV122" s="8"/>
      <c r="CW122" s="5"/>
      <c r="DK122" s="8"/>
      <c r="DL122" s="12"/>
      <c r="DM122" s="5"/>
      <c r="DO122" s="5"/>
      <c r="DP122" s="8"/>
      <c r="DQ122" s="5"/>
      <c r="DR122" s="8"/>
      <c r="DS122" s="5"/>
      <c r="DT122" s="8"/>
      <c r="DU122" s="5"/>
      <c r="DV122" s="8"/>
      <c r="DW122" s="5"/>
      <c r="DX122" s="8"/>
      <c r="DY122" s="12"/>
      <c r="DZ122" s="5"/>
    </row>
    <row r="123" spans="35:130" x14ac:dyDescent="0.45">
      <c r="AI123" s="1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V123" s="5"/>
      <c r="AW123" s="8"/>
      <c r="AX123" s="5"/>
      <c r="AY123" s="8"/>
      <c r="AZ123" s="5"/>
      <c r="BA123" s="8"/>
      <c r="BB123" s="5"/>
      <c r="BC123" s="8"/>
      <c r="BD123" s="5"/>
      <c r="BE123" s="8"/>
      <c r="BF123" s="33"/>
      <c r="BG123" s="5"/>
      <c r="BI123" s="5"/>
      <c r="BJ123" s="5"/>
      <c r="BK123" s="5"/>
      <c r="BL123" s="5"/>
      <c r="BM123" s="5"/>
      <c r="BN123" s="37"/>
      <c r="BO123" s="5"/>
      <c r="BP123" s="5"/>
      <c r="BQ123" s="5"/>
      <c r="BR123" s="5"/>
      <c r="BS123" s="5"/>
      <c r="BT123" s="37"/>
      <c r="BU123" s="5"/>
      <c r="BV123" s="5"/>
      <c r="BW123" s="5"/>
      <c r="BX123" s="5"/>
      <c r="BY123" s="5"/>
      <c r="BZ123" s="37"/>
      <c r="CA123" s="5"/>
      <c r="CB123" s="5"/>
      <c r="CC123" s="5"/>
      <c r="CD123" s="5"/>
      <c r="CE123" s="5"/>
      <c r="CF123" s="37"/>
      <c r="CG123" s="5"/>
      <c r="CH123" s="5"/>
      <c r="CI123" s="5"/>
      <c r="CJ123" s="5"/>
      <c r="CK123" s="5"/>
      <c r="CL123" s="37"/>
      <c r="CM123" s="12"/>
      <c r="CN123" s="8"/>
      <c r="CO123" s="5"/>
      <c r="CP123" s="8"/>
      <c r="CQ123" s="5"/>
      <c r="CR123" s="8"/>
      <c r="CU123" s="5"/>
      <c r="CV123" s="8"/>
      <c r="CW123" s="5"/>
      <c r="DK123" s="8"/>
      <c r="DL123" s="12"/>
      <c r="DM123" s="5"/>
      <c r="DO123" s="5"/>
      <c r="DP123" s="8"/>
      <c r="DQ123" s="5"/>
      <c r="DR123" s="8"/>
      <c r="DS123" s="5"/>
      <c r="DT123" s="8"/>
      <c r="DU123" s="5"/>
      <c r="DV123" s="8"/>
      <c r="DW123" s="5"/>
      <c r="DX123" s="8"/>
      <c r="DY123" s="12"/>
      <c r="DZ123" s="5"/>
    </row>
    <row r="124" spans="35:130" x14ac:dyDescent="0.45">
      <c r="AI124" s="1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V124" s="5"/>
      <c r="AW124" s="8"/>
      <c r="AX124" s="5"/>
      <c r="AY124" s="8"/>
      <c r="AZ124" s="5"/>
      <c r="BA124" s="8"/>
      <c r="BB124" s="5"/>
      <c r="BC124" s="8"/>
      <c r="BD124" s="5"/>
      <c r="BE124" s="8"/>
      <c r="BF124" s="33"/>
      <c r="BG124" s="5"/>
      <c r="BI124" s="5"/>
      <c r="BJ124" s="5"/>
      <c r="BK124" s="5"/>
      <c r="BL124" s="5"/>
      <c r="BM124" s="5"/>
      <c r="BN124" s="37"/>
      <c r="BO124" s="5"/>
      <c r="BP124" s="5"/>
      <c r="BQ124" s="5"/>
      <c r="BR124" s="5"/>
      <c r="BS124" s="5"/>
      <c r="BT124" s="37"/>
      <c r="BU124" s="5"/>
      <c r="BV124" s="5"/>
      <c r="BW124" s="5"/>
      <c r="BX124" s="5"/>
      <c r="BY124" s="5"/>
      <c r="BZ124" s="37"/>
      <c r="CA124" s="5"/>
      <c r="CB124" s="5"/>
      <c r="CC124" s="5"/>
      <c r="CD124" s="5"/>
      <c r="CE124" s="5"/>
      <c r="CF124" s="37"/>
      <c r="CG124" s="5"/>
      <c r="CH124" s="5"/>
      <c r="CI124" s="5"/>
      <c r="CJ124" s="5"/>
      <c r="CK124" s="5"/>
      <c r="CL124" s="37"/>
      <c r="CM124" s="12"/>
      <c r="CN124" s="8"/>
      <c r="CO124" s="5"/>
      <c r="CP124" s="8"/>
      <c r="CQ124" s="5"/>
      <c r="CR124" s="8"/>
      <c r="CU124" s="5"/>
      <c r="CV124" s="8"/>
      <c r="CW124" s="5"/>
      <c r="DK124" s="8"/>
      <c r="DL124" s="12"/>
      <c r="DM124" s="5"/>
      <c r="DO124" s="5"/>
      <c r="DP124" s="8"/>
      <c r="DQ124" s="5"/>
      <c r="DR124" s="8"/>
      <c r="DS124" s="5"/>
      <c r="DT124" s="8"/>
      <c r="DU124" s="5"/>
      <c r="DV124" s="8"/>
      <c r="DW124" s="5"/>
      <c r="DX124" s="8"/>
      <c r="DY124" s="12"/>
      <c r="DZ124" s="5"/>
    </row>
    <row r="125" spans="35:130" x14ac:dyDescent="0.45">
      <c r="AI125" s="1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V125" s="5"/>
      <c r="AW125" s="8"/>
      <c r="AX125" s="5"/>
      <c r="AY125" s="8"/>
      <c r="AZ125" s="5"/>
      <c r="BA125" s="8"/>
      <c r="BB125" s="5"/>
      <c r="BC125" s="8"/>
      <c r="BD125" s="5"/>
      <c r="BE125" s="8"/>
      <c r="BF125" s="33"/>
      <c r="BG125" s="5"/>
      <c r="BI125" s="5"/>
      <c r="BJ125" s="5"/>
      <c r="BK125" s="5"/>
      <c r="BL125" s="5"/>
      <c r="BM125" s="5"/>
      <c r="BN125" s="37"/>
      <c r="BO125" s="5"/>
      <c r="BP125" s="5"/>
      <c r="BQ125" s="5"/>
      <c r="BR125" s="5"/>
      <c r="BS125" s="5"/>
      <c r="BT125" s="37"/>
      <c r="BU125" s="5"/>
      <c r="BV125" s="5"/>
      <c r="BW125" s="5"/>
      <c r="BX125" s="5"/>
      <c r="BY125" s="5"/>
      <c r="BZ125" s="37"/>
      <c r="CA125" s="5"/>
      <c r="CB125" s="5"/>
      <c r="CC125" s="5"/>
      <c r="CD125" s="5"/>
      <c r="CE125" s="5"/>
      <c r="CF125" s="37"/>
      <c r="CG125" s="5"/>
      <c r="CH125" s="5"/>
      <c r="CI125" s="5"/>
      <c r="CJ125" s="5"/>
      <c r="CK125" s="5"/>
      <c r="CL125" s="37"/>
      <c r="CM125" s="12"/>
      <c r="CN125" s="8"/>
      <c r="CO125" s="5"/>
      <c r="CP125" s="8"/>
      <c r="CQ125" s="5"/>
      <c r="CR125" s="8"/>
      <c r="CU125" s="5"/>
      <c r="CV125" s="8"/>
      <c r="CW125" s="5"/>
      <c r="DK125" s="8"/>
      <c r="DL125" s="12"/>
      <c r="DM125" s="5"/>
      <c r="DO125" s="5"/>
      <c r="DP125" s="8"/>
      <c r="DQ125" s="5"/>
      <c r="DR125" s="8"/>
      <c r="DS125" s="5"/>
      <c r="DT125" s="8"/>
      <c r="DU125" s="5"/>
      <c r="DV125" s="8"/>
      <c r="DW125" s="5"/>
      <c r="DX125" s="8"/>
      <c r="DY125" s="12"/>
      <c r="DZ125" s="5"/>
    </row>
    <row r="126" spans="35:130" x14ac:dyDescent="0.45">
      <c r="AI126" s="1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V126" s="5"/>
      <c r="AW126" s="8"/>
      <c r="AX126" s="5"/>
      <c r="AY126" s="8"/>
      <c r="AZ126" s="5"/>
      <c r="BA126" s="8"/>
      <c r="BB126" s="5"/>
      <c r="BC126" s="8"/>
      <c r="BD126" s="5"/>
      <c r="BE126" s="8"/>
      <c r="BF126" s="33"/>
      <c r="BG126" s="5"/>
      <c r="BI126" s="5"/>
      <c r="BJ126" s="5"/>
      <c r="BK126" s="5"/>
      <c r="BL126" s="5"/>
      <c r="BM126" s="5"/>
      <c r="BN126" s="37"/>
      <c r="BO126" s="5"/>
      <c r="BP126" s="5"/>
      <c r="BQ126" s="5"/>
      <c r="BR126" s="5"/>
      <c r="BS126" s="5"/>
      <c r="BT126" s="37"/>
      <c r="BU126" s="5"/>
      <c r="BV126" s="5"/>
      <c r="BW126" s="5"/>
      <c r="BX126" s="5"/>
      <c r="BY126" s="5"/>
      <c r="BZ126" s="37"/>
      <c r="CA126" s="5"/>
      <c r="CB126" s="5"/>
      <c r="CC126" s="5"/>
      <c r="CD126" s="5"/>
      <c r="CE126" s="5"/>
      <c r="CF126" s="37"/>
      <c r="CG126" s="5"/>
      <c r="CH126" s="5"/>
      <c r="CI126" s="5"/>
      <c r="CJ126" s="5"/>
      <c r="CK126" s="5"/>
      <c r="CL126" s="37"/>
      <c r="CM126" s="12"/>
      <c r="CN126" s="8"/>
      <c r="CO126" s="5"/>
      <c r="CP126" s="8"/>
      <c r="CQ126" s="5"/>
      <c r="CR126" s="8"/>
      <c r="CU126" s="5"/>
      <c r="CV126" s="8"/>
      <c r="CW126" s="5"/>
      <c r="DK126" s="8"/>
      <c r="DL126" s="12"/>
      <c r="DM126" s="5"/>
      <c r="DO126" s="5"/>
      <c r="DP126" s="8"/>
      <c r="DQ126" s="5"/>
      <c r="DR126" s="8"/>
      <c r="DS126" s="5"/>
      <c r="DT126" s="8"/>
      <c r="DU126" s="5"/>
      <c r="DV126" s="8"/>
      <c r="DW126" s="5"/>
      <c r="DX126" s="8"/>
      <c r="DY126" s="12"/>
      <c r="DZ126" s="5"/>
    </row>
    <row r="127" spans="35:130" x14ac:dyDescent="0.45">
      <c r="AI127" s="1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V127" s="5"/>
      <c r="AW127" s="8"/>
      <c r="AX127" s="5"/>
      <c r="AY127" s="8"/>
      <c r="AZ127" s="5"/>
      <c r="BA127" s="8"/>
      <c r="BB127" s="5"/>
      <c r="BC127" s="8"/>
      <c r="BD127" s="5"/>
      <c r="BE127" s="8"/>
      <c r="BF127" s="33"/>
      <c r="BG127" s="5"/>
      <c r="BI127" s="5"/>
      <c r="BJ127" s="5"/>
      <c r="BK127" s="5"/>
      <c r="BL127" s="5"/>
      <c r="BM127" s="5"/>
      <c r="BN127" s="37"/>
      <c r="BO127" s="5"/>
      <c r="BP127" s="5"/>
      <c r="BQ127" s="5"/>
      <c r="BR127" s="5"/>
      <c r="BS127" s="5"/>
      <c r="BT127" s="37"/>
      <c r="BU127" s="5"/>
      <c r="BV127" s="5"/>
      <c r="BW127" s="5"/>
      <c r="BX127" s="5"/>
      <c r="BY127" s="5"/>
      <c r="BZ127" s="37"/>
      <c r="CA127" s="5"/>
      <c r="CB127" s="5"/>
      <c r="CC127" s="5"/>
      <c r="CD127" s="5"/>
      <c r="CE127" s="5"/>
      <c r="CF127" s="37"/>
      <c r="CG127" s="5"/>
      <c r="CH127" s="5"/>
      <c r="CI127" s="5"/>
      <c r="CJ127" s="5"/>
      <c r="CK127" s="5"/>
      <c r="CL127" s="37"/>
      <c r="CM127" s="12"/>
      <c r="CN127" s="8"/>
      <c r="CO127" s="5"/>
      <c r="CP127" s="8"/>
      <c r="CQ127" s="5"/>
      <c r="CR127" s="8"/>
      <c r="CU127" s="5"/>
      <c r="CV127" s="8"/>
      <c r="CW127" s="5"/>
      <c r="DK127" s="8"/>
      <c r="DL127" s="12"/>
      <c r="DM127" s="5"/>
      <c r="DO127" s="5"/>
      <c r="DP127" s="8"/>
      <c r="DQ127" s="5"/>
      <c r="DR127" s="8"/>
      <c r="DS127" s="5"/>
      <c r="DT127" s="8"/>
      <c r="DU127" s="5"/>
      <c r="DV127" s="8"/>
      <c r="DW127" s="5"/>
      <c r="DX127" s="8"/>
      <c r="DY127" s="12"/>
      <c r="DZ127" s="5"/>
    </row>
    <row r="128" spans="35:130" x14ac:dyDescent="0.45">
      <c r="AI128" s="1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V128" s="5"/>
      <c r="AW128" s="8"/>
      <c r="AX128" s="5"/>
      <c r="AY128" s="8"/>
      <c r="AZ128" s="5"/>
      <c r="BA128" s="8"/>
      <c r="BB128" s="5"/>
      <c r="BC128" s="8"/>
      <c r="BD128" s="5"/>
      <c r="BE128" s="8"/>
      <c r="BF128" s="33"/>
      <c r="BG128" s="5"/>
      <c r="BI128" s="5"/>
      <c r="BJ128" s="5"/>
      <c r="BK128" s="5"/>
      <c r="BL128" s="5"/>
      <c r="BM128" s="5"/>
      <c r="BN128" s="37"/>
      <c r="BO128" s="5"/>
      <c r="BP128" s="5"/>
      <c r="BQ128" s="5"/>
      <c r="BR128" s="5"/>
      <c r="BS128" s="5"/>
      <c r="BT128" s="37"/>
      <c r="BU128" s="5"/>
      <c r="BV128" s="5"/>
      <c r="BW128" s="5"/>
      <c r="BX128" s="5"/>
      <c r="BY128" s="5"/>
      <c r="BZ128" s="37"/>
      <c r="CA128" s="5"/>
      <c r="CB128" s="5"/>
      <c r="CC128" s="5"/>
      <c r="CD128" s="5"/>
      <c r="CE128" s="5"/>
      <c r="CF128" s="37"/>
      <c r="CG128" s="5"/>
      <c r="CH128" s="5"/>
      <c r="CI128" s="5"/>
      <c r="CJ128" s="5"/>
      <c r="CK128" s="5"/>
      <c r="CL128" s="37"/>
      <c r="CM128" s="12"/>
      <c r="CN128" s="8"/>
      <c r="CO128" s="5"/>
      <c r="CP128" s="8"/>
      <c r="CQ128" s="5"/>
      <c r="CR128" s="8"/>
      <c r="CU128" s="5"/>
      <c r="CV128" s="8"/>
      <c r="CW128" s="5"/>
      <c r="DK128" s="8"/>
      <c r="DL128" s="12"/>
      <c r="DM128" s="5"/>
      <c r="DO128" s="5"/>
      <c r="DP128" s="8"/>
      <c r="DQ128" s="5"/>
      <c r="DR128" s="8"/>
      <c r="DS128" s="5"/>
      <c r="DT128" s="8"/>
      <c r="DU128" s="5"/>
      <c r="DV128" s="8"/>
      <c r="DW128" s="5"/>
      <c r="DX128" s="8"/>
      <c r="DY128" s="12"/>
      <c r="DZ128" s="5"/>
    </row>
    <row r="129" spans="35:130" x14ac:dyDescent="0.45">
      <c r="AI129" s="1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V129" s="5"/>
      <c r="AW129" s="8"/>
      <c r="AX129" s="5"/>
      <c r="AY129" s="8"/>
      <c r="AZ129" s="5"/>
      <c r="BA129" s="8"/>
      <c r="BB129" s="5"/>
      <c r="BC129" s="8"/>
      <c r="BD129" s="5"/>
      <c r="BE129" s="8"/>
      <c r="BF129" s="33"/>
      <c r="BG129" s="5"/>
      <c r="BI129" s="5"/>
      <c r="BJ129" s="5"/>
      <c r="BK129" s="5"/>
      <c r="BL129" s="5"/>
      <c r="BM129" s="5"/>
      <c r="BN129" s="37"/>
      <c r="BO129" s="5"/>
      <c r="BP129" s="5"/>
      <c r="BQ129" s="5"/>
      <c r="BR129" s="5"/>
      <c r="BS129" s="5"/>
      <c r="BT129" s="37"/>
      <c r="BU129" s="5"/>
      <c r="BV129" s="5"/>
      <c r="BW129" s="5"/>
      <c r="BX129" s="5"/>
      <c r="BY129" s="5"/>
      <c r="BZ129" s="37"/>
      <c r="CA129" s="5"/>
      <c r="CB129" s="5"/>
      <c r="CC129" s="5"/>
      <c r="CD129" s="5"/>
      <c r="CE129" s="5"/>
      <c r="CF129" s="37"/>
      <c r="CG129" s="5"/>
      <c r="CH129" s="5"/>
      <c r="CI129" s="5"/>
      <c r="CJ129" s="5"/>
      <c r="CK129" s="5"/>
      <c r="CL129" s="37"/>
      <c r="CM129" s="12"/>
      <c r="CN129" s="8"/>
      <c r="CO129" s="5"/>
      <c r="CP129" s="8"/>
      <c r="CQ129" s="5"/>
      <c r="CR129" s="8"/>
      <c r="CU129" s="5"/>
      <c r="CV129" s="8"/>
      <c r="CW129" s="5"/>
      <c r="DK129" s="8"/>
      <c r="DL129" s="12"/>
      <c r="DM129" s="5"/>
      <c r="DO129" s="5"/>
      <c r="DP129" s="8"/>
      <c r="DQ129" s="5"/>
      <c r="DR129" s="8"/>
      <c r="DS129" s="5"/>
      <c r="DT129" s="8"/>
      <c r="DU129" s="5"/>
      <c r="DV129" s="8"/>
      <c r="DW129" s="5"/>
      <c r="DX129" s="8"/>
      <c r="DY129" s="12"/>
      <c r="DZ129" s="5"/>
    </row>
    <row r="130" spans="35:130" x14ac:dyDescent="0.45">
      <c r="AI130" s="1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V130" s="5"/>
      <c r="AW130" s="8"/>
      <c r="AX130" s="5"/>
      <c r="AY130" s="8"/>
      <c r="AZ130" s="5"/>
      <c r="BA130" s="8"/>
      <c r="BB130" s="5"/>
      <c r="BC130" s="8"/>
      <c r="BD130" s="5"/>
      <c r="BE130" s="8"/>
      <c r="BF130" s="33"/>
      <c r="BG130" s="5"/>
      <c r="BI130" s="5"/>
      <c r="BJ130" s="5"/>
      <c r="BK130" s="5"/>
      <c r="BL130" s="5"/>
      <c r="BM130" s="5"/>
      <c r="BN130" s="37"/>
      <c r="BO130" s="5"/>
      <c r="BP130" s="5"/>
      <c r="BQ130" s="5"/>
      <c r="BR130" s="5"/>
      <c r="BS130" s="5"/>
      <c r="BT130" s="37"/>
      <c r="BU130" s="5"/>
      <c r="BV130" s="5"/>
      <c r="BW130" s="5"/>
      <c r="BX130" s="5"/>
      <c r="BY130" s="5"/>
      <c r="BZ130" s="37"/>
      <c r="CA130" s="5"/>
      <c r="CB130" s="5"/>
      <c r="CC130" s="5"/>
      <c r="CD130" s="5"/>
      <c r="CE130" s="5"/>
      <c r="CF130" s="37"/>
      <c r="CG130" s="5"/>
      <c r="CH130" s="5"/>
      <c r="CI130" s="5"/>
      <c r="CJ130" s="5"/>
      <c r="CK130" s="5"/>
      <c r="CL130" s="37"/>
      <c r="CM130" s="12"/>
      <c r="CN130" s="8"/>
      <c r="CO130" s="5"/>
      <c r="CP130" s="8"/>
      <c r="CQ130" s="5"/>
      <c r="CR130" s="8"/>
      <c r="CU130" s="5"/>
      <c r="CV130" s="8"/>
      <c r="CW130" s="5"/>
      <c r="DK130" s="8"/>
      <c r="DL130" s="12"/>
      <c r="DM130" s="5"/>
      <c r="DO130" s="5"/>
      <c r="DP130" s="8"/>
      <c r="DQ130" s="5"/>
      <c r="DR130" s="8"/>
      <c r="DS130" s="5"/>
      <c r="DT130" s="8"/>
      <c r="DU130" s="5"/>
      <c r="DV130" s="8"/>
      <c r="DW130" s="5"/>
      <c r="DX130" s="8"/>
      <c r="DY130" s="12"/>
      <c r="DZ130" s="5"/>
    </row>
    <row r="131" spans="35:130" x14ac:dyDescent="0.45">
      <c r="AI131" s="1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V131" s="5"/>
      <c r="AW131" s="8"/>
      <c r="AX131" s="5"/>
      <c r="AY131" s="8"/>
      <c r="AZ131" s="5"/>
      <c r="BA131" s="8"/>
      <c r="BB131" s="5"/>
      <c r="BC131" s="8"/>
      <c r="BD131" s="5"/>
      <c r="BE131" s="8"/>
      <c r="BF131" s="33"/>
      <c r="BG131" s="5"/>
      <c r="BI131" s="5"/>
      <c r="BJ131" s="5"/>
      <c r="BK131" s="5"/>
      <c r="BL131" s="5"/>
      <c r="BM131" s="5"/>
      <c r="BN131" s="37"/>
      <c r="BO131" s="5"/>
      <c r="BP131" s="5"/>
      <c r="BQ131" s="5"/>
      <c r="BR131" s="5"/>
      <c r="BS131" s="5"/>
      <c r="BT131" s="37"/>
      <c r="BU131" s="5"/>
      <c r="BV131" s="5"/>
      <c r="BW131" s="5"/>
      <c r="BX131" s="5"/>
      <c r="BY131" s="5"/>
      <c r="BZ131" s="37"/>
      <c r="CA131" s="5"/>
      <c r="CB131" s="5"/>
      <c r="CC131" s="5"/>
      <c r="CD131" s="5"/>
      <c r="CE131" s="5"/>
      <c r="CF131" s="37"/>
      <c r="CG131" s="5"/>
      <c r="CH131" s="5"/>
      <c r="CI131" s="5"/>
      <c r="CJ131" s="5"/>
      <c r="CK131" s="5"/>
      <c r="CL131" s="37"/>
      <c r="CM131" s="12"/>
      <c r="CN131" s="8"/>
      <c r="CO131" s="5"/>
      <c r="CP131" s="8"/>
      <c r="CQ131" s="5"/>
      <c r="CR131" s="8"/>
      <c r="CU131" s="5"/>
      <c r="CV131" s="8"/>
      <c r="CW131" s="5"/>
      <c r="DK131" s="8"/>
      <c r="DL131" s="12"/>
      <c r="DM131" s="5"/>
      <c r="DO131" s="5"/>
      <c r="DP131" s="8"/>
      <c r="DQ131" s="5"/>
      <c r="DR131" s="8"/>
      <c r="DS131" s="5"/>
      <c r="DT131" s="8"/>
      <c r="DU131" s="5"/>
      <c r="DV131" s="8"/>
      <c r="DW131" s="5"/>
      <c r="DX131" s="8"/>
      <c r="DY131" s="12"/>
      <c r="DZ131" s="5"/>
    </row>
    <row r="132" spans="35:130" x14ac:dyDescent="0.45">
      <c r="AI132" s="1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V132" s="5"/>
      <c r="AW132" s="8"/>
      <c r="AX132" s="5"/>
      <c r="AY132" s="8"/>
      <c r="AZ132" s="5"/>
      <c r="BA132" s="8"/>
      <c r="BB132" s="5"/>
      <c r="BC132" s="8"/>
      <c r="BD132" s="5"/>
      <c r="BE132" s="8"/>
      <c r="BF132" s="33"/>
      <c r="BG132" s="5"/>
      <c r="BI132" s="5"/>
      <c r="BJ132" s="5"/>
      <c r="BK132" s="5"/>
      <c r="BL132" s="5"/>
      <c r="BM132" s="5"/>
      <c r="BN132" s="37"/>
      <c r="BO132" s="5"/>
      <c r="BP132" s="5"/>
      <c r="BQ132" s="5"/>
      <c r="BR132" s="5"/>
      <c r="BS132" s="5"/>
      <c r="BT132" s="37"/>
      <c r="BU132" s="5"/>
      <c r="BV132" s="5"/>
      <c r="BW132" s="5"/>
      <c r="BX132" s="5"/>
      <c r="BY132" s="5"/>
      <c r="BZ132" s="37"/>
      <c r="CA132" s="5"/>
      <c r="CB132" s="5"/>
      <c r="CC132" s="5"/>
      <c r="CD132" s="5"/>
      <c r="CE132" s="5"/>
      <c r="CF132" s="37"/>
      <c r="CG132" s="5"/>
      <c r="CH132" s="5"/>
      <c r="CI132" s="5"/>
      <c r="CJ132" s="5"/>
      <c r="CK132" s="5"/>
      <c r="CL132" s="37"/>
      <c r="CM132" s="12"/>
      <c r="CN132" s="8"/>
      <c r="CO132" s="5"/>
      <c r="CP132" s="8"/>
      <c r="CQ132" s="5"/>
      <c r="CR132" s="8"/>
      <c r="CU132" s="5"/>
      <c r="CV132" s="8"/>
      <c r="CW132" s="5"/>
      <c r="DK132" s="8"/>
      <c r="DL132" s="12"/>
      <c r="DM132" s="5"/>
      <c r="DO132" s="5"/>
      <c r="DP132" s="8"/>
      <c r="DQ132" s="5"/>
      <c r="DR132" s="8"/>
      <c r="DS132" s="5"/>
      <c r="DT132" s="8"/>
      <c r="DU132" s="5"/>
      <c r="DV132" s="8"/>
      <c r="DW132" s="5"/>
      <c r="DX132" s="8"/>
      <c r="DY132" s="12"/>
      <c r="DZ132" s="5"/>
    </row>
    <row r="133" spans="35:130" x14ac:dyDescent="0.45">
      <c r="AI133" s="1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V133" s="5"/>
      <c r="AW133" s="8"/>
      <c r="AX133" s="5"/>
      <c r="AY133" s="8"/>
      <c r="AZ133" s="5"/>
      <c r="BA133" s="8"/>
      <c r="BB133" s="5"/>
      <c r="BC133" s="8"/>
      <c r="BD133" s="5"/>
      <c r="BE133" s="8"/>
      <c r="BF133" s="33"/>
      <c r="BG133" s="5"/>
      <c r="BI133" s="5"/>
      <c r="BJ133" s="5"/>
      <c r="BK133" s="5"/>
      <c r="BL133" s="5"/>
      <c r="BM133" s="5"/>
      <c r="BN133" s="37"/>
      <c r="BO133" s="5"/>
      <c r="BP133" s="5"/>
      <c r="BQ133" s="5"/>
      <c r="BR133" s="5"/>
      <c r="BS133" s="5"/>
      <c r="BT133" s="37"/>
      <c r="BU133" s="5"/>
      <c r="BV133" s="5"/>
      <c r="BW133" s="5"/>
      <c r="BX133" s="5"/>
      <c r="BY133" s="5"/>
      <c r="BZ133" s="37"/>
      <c r="CA133" s="5"/>
      <c r="CB133" s="5"/>
      <c r="CC133" s="5"/>
      <c r="CD133" s="5"/>
      <c r="CE133" s="5"/>
      <c r="CF133" s="37"/>
      <c r="CG133" s="5"/>
      <c r="CH133" s="5"/>
      <c r="CI133" s="5"/>
      <c r="CJ133" s="5"/>
      <c r="CK133" s="5"/>
      <c r="CL133" s="37"/>
      <c r="CM133" s="12"/>
      <c r="CN133" s="8"/>
      <c r="CO133" s="5"/>
      <c r="CP133" s="8"/>
      <c r="CQ133" s="5"/>
      <c r="CR133" s="8"/>
      <c r="CU133" s="5"/>
      <c r="CV133" s="8"/>
      <c r="CW133" s="5"/>
      <c r="DK133" s="8"/>
      <c r="DL133" s="12"/>
      <c r="DM133" s="5"/>
      <c r="DO133" s="5"/>
      <c r="DP133" s="8"/>
      <c r="DQ133" s="5"/>
      <c r="DR133" s="8"/>
      <c r="DS133" s="5"/>
      <c r="DT133" s="8"/>
      <c r="DU133" s="5"/>
      <c r="DV133" s="8"/>
      <c r="DW133" s="5"/>
      <c r="DX133" s="8"/>
      <c r="DY133" s="12"/>
      <c r="DZ133" s="5"/>
    </row>
    <row r="134" spans="35:130" x14ac:dyDescent="0.45">
      <c r="AI134" s="1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V134" s="5"/>
      <c r="AW134" s="8"/>
      <c r="AX134" s="5"/>
      <c r="AY134" s="8"/>
      <c r="AZ134" s="5"/>
      <c r="BA134" s="8"/>
      <c r="BB134" s="5"/>
      <c r="BC134" s="8"/>
      <c r="BD134" s="5"/>
      <c r="BE134" s="8"/>
      <c r="BF134" s="33"/>
      <c r="BG134" s="5"/>
      <c r="BI134" s="5"/>
      <c r="BJ134" s="5"/>
      <c r="BK134" s="5"/>
      <c r="BL134" s="5"/>
      <c r="BM134" s="5"/>
      <c r="BN134" s="37"/>
      <c r="BO134" s="5"/>
      <c r="BP134" s="5"/>
      <c r="BQ134" s="5"/>
      <c r="BR134" s="5"/>
      <c r="BS134" s="5"/>
      <c r="BT134" s="37"/>
      <c r="BU134" s="5"/>
      <c r="BV134" s="5"/>
      <c r="BW134" s="5"/>
      <c r="BX134" s="5"/>
      <c r="BY134" s="5"/>
      <c r="BZ134" s="37"/>
      <c r="CA134" s="5"/>
      <c r="CB134" s="5"/>
      <c r="CC134" s="5"/>
      <c r="CD134" s="5"/>
      <c r="CE134" s="5"/>
      <c r="CF134" s="37"/>
      <c r="CG134" s="5"/>
      <c r="CH134" s="5"/>
      <c r="CI134" s="5"/>
      <c r="CJ134" s="5"/>
      <c r="CK134" s="5"/>
      <c r="CL134" s="37"/>
      <c r="CM134" s="12"/>
      <c r="CN134" s="8"/>
      <c r="CO134" s="5"/>
      <c r="CP134" s="8"/>
      <c r="CQ134" s="5"/>
      <c r="CR134" s="8"/>
      <c r="CU134" s="5"/>
      <c r="CV134" s="8"/>
      <c r="CW134" s="5"/>
      <c r="DK134" s="8"/>
      <c r="DL134" s="12"/>
      <c r="DM134" s="5"/>
      <c r="DO134" s="5"/>
      <c r="DP134" s="8"/>
      <c r="DQ134" s="5"/>
      <c r="DR134" s="8"/>
      <c r="DS134" s="5"/>
      <c r="DT134" s="8"/>
      <c r="DU134" s="5"/>
      <c r="DV134" s="8"/>
      <c r="DW134" s="5"/>
      <c r="DX134" s="8"/>
      <c r="DY134" s="12"/>
      <c r="DZ134" s="5"/>
    </row>
    <row r="135" spans="35:130" x14ac:dyDescent="0.45">
      <c r="AI135" s="1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V135" s="5"/>
      <c r="AW135" s="8"/>
      <c r="AX135" s="5"/>
      <c r="AY135" s="8"/>
      <c r="AZ135" s="5"/>
      <c r="BA135" s="8"/>
      <c r="BB135" s="5"/>
      <c r="BC135" s="8"/>
      <c r="BD135" s="5"/>
      <c r="BE135" s="8"/>
      <c r="BF135" s="33"/>
      <c r="BG135" s="5"/>
      <c r="BI135" s="5"/>
      <c r="BJ135" s="5"/>
      <c r="BK135" s="5"/>
      <c r="BL135" s="5"/>
      <c r="BM135" s="5"/>
      <c r="BN135" s="37"/>
      <c r="BO135" s="5"/>
      <c r="BP135" s="5"/>
      <c r="BQ135" s="5"/>
      <c r="BR135" s="5"/>
      <c r="BS135" s="5"/>
      <c r="BT135" s="37"/>
      <c r="BU135" s="5"/>
      <c r="BV135" s="5"/>
      <c r="BW135" s="5"/>
      <c r="BX135" s="5"/>
      <c r="BY135" s="5"/>
      <c r="BZ135" s="37"/>
      <c r="CA135" s="5"/>
      <c r="CB135" s="5"/>
      <c r="CC135" s="5"/>
      <c r="CD135" s="5"/>
      <c r="CE135" s="5"/>
      <c r="CF135" s="37"/>
      <c r="CG135" s="5"/>
      <c r="CH135" s="5"/>
      <c r="CI135" s="5"/>
      <c r="CJ135" s="5"/>
      <c r="CK135" s="5"/>
      <c r="CL135" s="37"/>
      <c r="CM135" s="12"/>
      <c r="CN135" s="8"/>
      <c r="CO135" s="5"/>
      <c r="CP135" s="8"/>
      <c r="CQ135" s="5"/>
      <c r="CR135" s="8"/>
      <c r="CU135" s="5"/>
      <c r="CV135" s="8"/>
      <c r="CW135" s="5"/>
      <c r="DK135" s="8"/>
      <c r="DL135" s="12"/>
      <c r="DM135" s="5"/>
      <c r="DO135" s="5"/>
      <c r="DP135" s="8"/>
      <c r="DQ135" s="5"/>
      <c r="DR135" s="8"/>
      <c r="DS135" s="5"/>
      <c r="DT135" s="8"/>
      <c r="DU135" s="5"/>
      <c r="DV135" s="8"/>
      <c r="DW135" s="5"/>
      <c r="DX135" s="8"/>
      <c r="DY135" s="12"/>
      <c r="DZ135" s="5"/>
    </row>
    <row r="136" spans="35:130" x14ac:dyDescent="0.45">
      <c r="AI136" s="1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V136" s="5"/>
      <c r="AW136" s="8"/>
      <c r="AX136" s="5"/>
      <c r="AY136" s="8"/>
      <c r="AZ136" s="5"/>
      <c r="BA136" s="8"/>
      <c r="BB136" s="5"/>
      <c r="BC136" s="8"/>
      <c r="BD136" s="5"/>
      <c r="BE136" s="8"/>
      <c r="BF136" s="33"/>
      <c r="BG136" s="5"/>
      <c r="BI136" s="5"/>
      <c r="BJ136" s="5"/>
      <c r="BK136" s="5"/>
      <c r="BL136" s="5"/>
      <c r="BM136" s="5"/>
      <c r="BN136" s="37"/>
      <c r="BO136" s="5"/>
      <c r="BP136" s="5"/>
      <c r="BQ136" s="5"/>
      <c r="BR136" s="5"/>
      <c r="BS136" s="5"/>
      <c r="BT136" s="37"/>
      <c r="BU136" s="5"/>
      <c r="BV136" s="5"/>
      <c r="BW136" s="5"/>
      <c r="BX136" s="5"/>
      <c r="BY136" s="5"/>
      <c r="BZ136" s="37"/>
      <c r="CA136" s="5"/>
      <c r="CB136" s="5"/>
      <c r="CC136" s="5"/>
      <c r="CD136" s="5"/>
      <c r="CE136" s="5"/>
      <c r="CF136" s="37"/>
      <c r="CG136" s="5"/>
      <c r="CH136" s="5"/>
      <c r="CI136" s="5"/>
      <c r="CJ136" s="5"/>
      <c r="CK136" s="5"/>
      <c r="CL136" s="37"/>
      <c r="CM136" s="12"/>
      <c r="CN136" s="8"/>
      <c r="CO136" s="5"/>
      <c r="CP136" s="8"/>
      <c r="CQ136" s="5"/>
      <c r="CR136" s="8"/>
      <c r="CU136" s="5"/>
      <c r="CV136" s="8"/>
      <c r="CW136" s="5"/>
      <c r="DK136" s="8"/>
      <c r="DL136" s="12"/>
      <c r="DM136" s="5"/>
      <c r="DO136" s="5"/>
      <c r="DP136" s="8"/>
      <c r="DQ136" s="5"/>
      <c r="DR136" s="8"/>
      <c r="DS136" s="5"/>
      <c r="DT136" s="8"/>
      <c r="DU136" s="5"/>
      <c r="DV136" s="8"/>
      <c r="DW136" s="5"/>
      <c r="DX136" s="8"/>
      <c r="DY136" s="12"/>
      <c r="DZ136" s="5"/>
    </row>
    <row r="137" spans="35:130" x14ac:dyDescent="0.45">
      <c r="AI137" s="1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V137" s="5"/>
      <c r="AW137" s="8"/>
      <c r="AX137" s="5"/>
      <c r="AY137" s="8"/>
      <c r="AZ137" s="5"/>
      <c r="BA137" s="8"/>
      <c r="BB137" s="5"/>
      <c r="BC137" s="8"/>
      <c r="BD137" s="5"/>
      <c r="BE137" s="8"/>
      <c r="BF137" s="33"/>
      <c r="BG137" s="5"/>
      <c r="BI137" s="5"/>
      <c r="BJ137" s="5"/>
      <c r="BK137" s="5"/>
      <c r="BL137" s="5"/>
      <c r="BM137" s="5"/>
      <c r="BN137" s="37"/>
      <c r="BO137" s="5"/>
      <c r="BP137" s="5"/>
      <c r="BQ137" s="5"/>
      <c r="BR137" s="5"/>
      <c r="BS137" s="5"/>
      <c r="BT137" s="37"/>
      <c r="BU137" s="5"/>
      <c r="BV137" s="5"/>
      <c r="BW137" s="5"/>
      <c r="BX137" s="5"/>
      <c r="BY137" s="5"/>
      <c r="BZ137" s="37"/>
      <c r="CA137" s="5"/>
      <c r="CB137" s="5"/>
      <c r="CC137" s="5"/>
      <c r="CD137" s="5"/>
      <c r="CE137" s="5"/>
      <c r="CF137" s="37"/>
      <c r="CG137" s="5"/>
      <c r="CH137" s="5"/>
      <c r="CI137" s="5"/>
      <c r="CJ137" s="5"/>
      <c r="CK137" s="5"/>
      <c r="CL137" s="37"/>
      <c r="CM137" s="12"/>
      <c r="CN137" s="8"/>
      <c r="CO137" s="5"/>
      <c r="CP137" s="8"/>
      <c r="CQ137" s="5"/>
      <c r="CR137" s="8"/>
      <c r="CU137" s="5"/>
      <c r="CV137" s="8"/>
      <c r="CW137" s="5"/>
      <c r="DK137" s="8"/>
      <c r="DL137" s="12"/>
      <c r="DM137" s="5"/>
      <c r="DO137" s="5"/>
      <c r="DP137" s="8"/>
      <c r="DQ137" s="5"/>
      <c r="DR137" s="8"/>
      <c r="DS137" s="5"/>
      <c r="DT137" s="8"/>
      <c r="DU137" s="5"/>
      <c r="DV137" s="8"/>
      <c r="DW137" s="5"/>
      <c r="DX137" s="8"/>
      <c r="DY137" s="12"/>
      <c r="DZ137" s="5"/>
    </row>
    <row r="138" spans="35:130" x14ac:dyDescent="0.45">
      <c r="AI138" s="1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V138" s="5"/>
      <c r="AW138" s="8"/>
      <c r="AX138" s="5"/>
      <c r="AY138" s="8"/>
      <c r="AZ138" s="5"/>
      <c r="BA138" s="8"/>
      <c r="BB138" s="5"/>
      <c r="BC138" s="8"/>
      <c r="BD138" s="5"/>
      <c r="BE138" s="8"/>
      <c r="BF138" s="33"/>
      <c r="BG138" s="5"/>
      <c r="BI138" s="5"/>
      <c r="BJ138" s="5"/>
      <c r="BK138" s="5"/>
      <c r="BL138" s="5"/>
      <c r="BM138" s="5"/>
      <c r="BN138" s="37"/>
      <c r="BO138" s="5"/>
      <c r="BP138" s="5"/>
      <c r="BQ138" s="5"/>
      <c r="BR138" s="5"/>
      <c r="BS138" s="5"/>
      <c r="BT138" s="37"/>
      <c r="BU138" s="5"/>
      <c r="BV138" s="5"/>
      <c r="BW138" s="5"/>
      <c r="BX138" s="5"/>
      <c r="BY138" s="5"/>
      <c r="BZ138" s="37"/>
      <c r="CA138" s="5"/>
      <c r="CB138" s="5"/>
      <c r="CC138" s="5"/>
      <c r="CD138" s="5"/>
      <c r="CE138" s="5"/>
      <c r="CF138" s="37"/>
      <c r="CG138" s="5"/>
      <c r="CH138" s="5"/>
      <c r="CI138" s="5"/>
      <c r="CJ138" s="5"/>
      <c r="CK138" s="5"/>
      <c r="CL138" s="37"/>
      <c r="CM138" s="12"/>
      <c r="CN138" s="8"/>
      <c r="CO138" s="5"/>
      <c r="CP138" s="8"/>
      <c r="CQ138" s="5"/>
      <c r="CR138" s="8"/>
      <c r="CU138" s="5"/>
      <c r="CV138" s="8"/>
      <c r="CW138" s="5"/>
      <c r="DK138" s="8"/>
      <c r="DL138" s="12"/>
      <c r="DM138" s="5"/>
      <c r="DO138" s="5"/>
      <c r="DP138" s="8"/>
      <c r="DQ138" s="5"/>
      <c r="DR138" s="8"/>
      <c r="DS138" s="5"/>
      <c r="DT138" s="8"/>
      <c r="DU138" s="5"/>
      <c r="DV138" s="8"/>
      <c r="DW138" s="5"/>
      <c r="DX138" s="8"/>
      <c r="DY138" s="12"/>
      <c r="DZ138" s="5"/>
    </row>
    <row r="139" spans="35:130" x14ac:dyDescent="0.45">
      <c r="AI139" s="1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V139" s="5"/>
      <c r="AW139" s="8"/>
      <c r="AX139" s="5"/>
      <c r="AY139" s="8"/>
      <c r="AZ139" s="5"/>
      <c r="BA139" s="8"/>
      <c r="BB139" s="5"/>
      <c r="BC139" s="8"/>
      <c r="BD139" s="5"/>
      <c r="BE139" s="8"/>
      <c r="BF139" s="33"/>
      <c r="BG139" s="5"/>
      <c r="BI139" s="5"/>
      <c r="BJ139" s="5"/>
      <c r="BK139" s="5"/>
      <c r="BL139" s="5"/>
      <c r="BM139" s="5"/>
      <c r="BN139" s="37"/>
      <c r="BO139" s="5"/>
      <c r="BP139" s="5"/>
      <c r="BQ139" s="5"/>
      <c r="BR139" s="5"/>
      <c r="BS139" s="5"/>
      <c r="BT139" s="37"/>
      <c r="BU139" s="5"/>
      <c r="BV139" s="5"/>
      <c r="BW139" s="5"/>
      <c r="BX139" s="5"/>
      <c r="BY139" s="5"/>
      <c r="BZ139" s="37"/>
      <c r="CA139" s="5"/>
      <c r="CB139" s="5"/>
      <c r="CC139" s="5"/>
      <c r="CD139" s="5"/>
      <c r="CE139" s="5"/>
      <c r="CF139" s="37"/>
      <c r="CG139" s="5"/>
      <c r="CH139" s="5"/>
      <c r="CI139" s="5"/>
      <c r="CJ139" s="5"/>
      <c r="CK139" s="5"/>
      <c r="CL139" s="37"/>
      <c r="CM139" s="12"/>
      <c r="CN139" s="8"/>
      <c r="CO139" s="5"/>
      <c r="CP139" s="8"/>
      <c r="CQ139" s="5"/>
      <c r="CR139" s="8"/>
      <c r="CU139" s="5"/>
      <c r="CV139" s="8"/>
      <c r="CW139" s="5"/>
      <c r="DK139" s="8"/>
      <c r="DL139" s="12"/>
      <c r="DM139" s="5"/>
      <c r="DO139" s="5"/>
      <c r="DP139" s="8"/>
      <c r="DQ139" s="5"/>
      <c r="DR139" s="8"/>
      <c r="DS139" s="5"/>
      <c r="DT139" s="8"/>
      <c r="DU139" s="5"/>
      <c r="DV139" s="8"/>
      <c r="DW139" s="5"/>
      <c r="DX139" s="8"/>
      <c r="DY139" s="12"/>
      <c r="DZ139" s="5"/>
    </row>
    <row r="140" spans="35:130" x14ac:dyDescent="0.45">
      <c r="AI140" s="1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V140" s="5"/>
      <c r="AW140" s="8"/>
      <c r="AX140" s="5"/>
      <c r="AY140" s="8"/>
      <c r="AZ140" s="5"/>
      <c r="BA140" s="8"/>
      <c r="BB140" s="5"/>
      <c r="BC140" s="8"/>
      <c r="BD140" s="5"/>
      <c r="BE140" s="8"/>
      <c r="BF140" s="33"/>
      <c r="BG140" s="5"/>
      <c r="BI140" s="5"/>
      <c r="BJ140" s="5"/>
      <c r="BK140" s="5"/>
      <c r="BL140" s="5"/>
      <c r="BM140" s="5"/>
      <c r="BN140" s="37"/>
      <c r="BO140" s="5"/>
      <c r="BP140" s="5"/>
      <c r="BQ140" s="5"/>
      <c r="BR140" s="5"/>
      <c r="BS140" s="5"/>
      <c r="BT140" s="37"/>
      <c r="BU140" s="5"/>
      <c r="BV140" s="5"/>
      <c r="BW140" s="5"/>
      <c r="BX140" s="5"/>
      <c r="BY140" s="5"/>
      <c r="BZ140" s="37"/>
      <c r="CA140" s="5"/>
      <c r="CB140" s="5"/>
      <c r="CC140" s="5"/>
      <c r="CD140" s="5"/>
      <c r="CE140" s="5"/>
      <c r="CF140" s="37"/>
      <c r="CG140" s="5"/>
      <c r="CH140" s="5"/>
      <c r="CI140" s="5"/>
      <c r="CJ140" s="5"/>
      <c r="CK140" s="5"/>
      <c r="CL140" s="37"/>
      <c r="CM140" s="12"/>
      <c r="CN140" s="8"/>
      <c r="CO140" s="5"/>
      <c r="CP140" s="8"/>
      <c r="CQ140" s="5"/>
      <c r="CR140" s="8"/>
      <c r="CU140" s="5"/>
      <c r="CV140" s="8"/>
      <c r="CW140" s="5"/>
      <c r="DK140" s="8"/>
      <c r="DL140" s="12"/>
      <c r="DM140" s="5"/>
      <c r="DO140" s="5"/>
      <c r="DP140" s="8"/>
      <c r="DQ140" s="5"/>
      <c r="DR140" s="8"/>
      <c r="DS140" s="5"/>
      <c r="DT140" s="8"/>
      <c r="DU140" s="5"/>
      <c r="DV140" s="8"/>
      <c r="DW140" s="5"/>
      <c r="DX140" s="8"/>
      <c r="DY140" s="12"/>
      <c r="DZ140" s="5"/>
    </row>
    <row r="141" spans="35:130" x14ac:dyDescent="0.45">
      <c r="AI141" s="1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V141" s="5"/>
      <c r="AW141" s="8"/>
      <c r="AX141" s="5"/>
      <c r="AY141" s="8"/>
      <c r="AZ141" s="5"/>
      <c r="BA141" s="8"/>
      <c r="BB141" s="5"/>
      <c r="BC141" s="8"/>
      <c r="BD141" s="5"/>
      <c r="BE141" s="8"/>
      <c r="BF141" s="33"/>
      <c r="BG141" s="5"/>
      <c r="BI141" s="5"/>
      <c r="BJ141" s="5"/>
      <c r="BK141" s="5"/>
      <c r="BL141" s="5"/>
      <c r="BM141" s="5"/>
      <c r="BN141" s="37"/>
      <c r="BO141" s="5"/>
      <c r="BP141" s="5"/>
      <c r="BQ141" s="5"/>
      <c r="BR141" s="5"/>
      <c r="BS141" s="5"/>
      <c r="BT141" s="37"/>
      <c r="BU141" s="5"/>
      <c r="BV141" s="5"/>
      <c r="BW141" s="5"/>
      <c r="BX141" s="5"/>
      <c r="BY141" s="5"/>
      <c r="BZ141" s="37"/>
      <c r="CA141" s="5"/>
      <c r="CB141" s="5"/>
      <c r="CC141" s="5"/>
      <c r="CD141" s="5"/>
      <c r="CE141" s="5"/>
      <c r="CF141" s="37"/>
      <c r="CG141" s="5"/>
      <c r="CH141" s="5"/>
      <c r="CI141" s="5"/>
      <c r="CJ141" s="5"/>
      <c r="CK141" s="5"/>
      <c r="CL141" s="37"/>
      <c r="CM141" s="12"/>
      <c r="CN141" s="8"/>
      <c r="CO141" s="5"/>
      <c r="CP141" s="8"/>
      <c r="CQ141" s="5"/>
      <c r="CR141" s="8"/>
      <c r="CU141" s="5"/>
      <c r="CV141" s="8"/>
      <c r="CW141" s="5"/>
      <c r="DK141" s="8"/>
      <c r="DL141" s="12"/>
      <c r="DM141" s="5"/>
      <c r="DO141" s="5"/>
      <c r="DP141" s="8"/>
      <c r="DQ141" s="5"/>
      <c r="DR141" s="8"/>
      <c r="DS141" s="5"/>
      <c r="DT141" s="8"/>
      <c r="DU141" s="5"/>
      <c r="DV141" s="8"/>
      <c r="DW141" s="5"/>
      <c r="DX141" s="8"/>
      <c r="DY141" s="12"/>
      <c r="DZ141" s="5"/>
    </row>
    <row r="142" spans="35:130" x14ac:dyDescent="0.45">
      <c r="AI142" s="1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V142" s="5"/>
      <c r="AW142" s="8"/>
      <c r="AX142" s="5"/>
      <c r="AY142" s="8"/>
      <c r="AZ142" s="5"/>
      <c r="BA142" s="8"/>
      <c r="BB142" s="5"/>
      <c r="BC142" s="8"/>
      <c r="BD142" s="5"/>
      <c r="BE142" s="8"/>
      <c r="BF142" s="33"/>
      <c r="BG142" s="5"/>
      <c r="BI142" s="5"/>
      <c r="BJ142" s="5"/>
      <c r="BK142" s="5"/>
      <c r="BL142" s="5"/>
      <c r="BM142" s="5"/>
      <c r="BN142" s="37"/>
      <c r="BO142" s="5"/>
      <c r="BP142" s="5"/>
      <c r="BQ142" s="5"/>
      <c r="BR142" s="5"/>
      <c r="BS142" s="5"/>
      <c r="BT142" s="37"/>
      <c r="BU142" s="5"/>
      <c r="BV142" s="5"/>
      <c r="BW142" s="5"/>
      <c r="BX142" s="5"/>
      <c r="BY142" s="5"/>
      <c r="BZ142" s="37"/>
      <c r="CA142" s="5"/>
      <c r="CB142" s="5"/>
      <c r="CC142" s="5"/>
      <c r="CD142" s="5"/>
      <c r="CE142" s="5"/>
      <c r="CF142" s="37"/>
      <c r="CG142" s="5"/>
      <c r="CH142" s="5"/>
      <c r="CI142" s="5"/>
      <c r="CJ142" s="5"/>
      <c r="CK142" s="5"/>
      <c r="CL142" s="37"/>
      <c r="CM142" s="12"/>
      <c r="CN142" s="8"/>
      <c r="CO142" s="5"/>
      <c r="CP142" s="8"/>
      <c r="CQ142" s="5"/>
      <c r="CR142" s="8"/>
      <c r="CU142" s="5"/>
      <c r="CV142" s="8"/>
      <c r="CW142" s="5"/>
      <c r="DK142" s="8"/>
      <c r="DL142" s="12"/>
      <c r="DM142" s="5"/>
      <c r="DO142" s="5"/>
      <c r="DP142" s="8"/>
      <c r="DQ142" s="5"/>
      <c r="DR142" s="8"/>
      <c r="DS142" s="5"/>
      <c r="DT142" s="8"/>
      <c r="DU142" s="5"/>
      <c r="DV142" s="8"/>
      <c r="DW142" s="5"/>
      <c r="DX142" s="8"/>
      <c r="DY142" s="12"/>
      <c r="DZ142" s="5"/>
    </row>
    <row r="143" spans="35:130" x14ac:dyDescent="0.45">
      <c r="AI143" s="1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V143" s="5"/>
      <c r="AW143" s="8"/>
      <c r="AX143" s="5"/>
      <c r="AY143" s="8"/>
      <c r="AZ143" s="5"/>
      <c r="BA143" s="8"/>
      <c r="BB143" s="5"/>
      <c r="BC143" s="8"/>
      <c r="BD143" s="5"/>
      <c r="BE143" s="8"/>
      <c r="BF143" s="33"/>
      <c r="BG143" s="5"/>
      <c r="BI143" s="5"/>
      <c r="BJ143" s="5"/>
      <c r="BK143" s="5"/>
      <c r="BL143" s="5"/>
      <c r="BM143" s="5"/>
      <c r="BN143" s="37"/>
      <c r="BO143" s="5"/>
      <c r="BP143" s="5"/>
      <c r="BQ143" s="5"/>
      <c r="BR143" s="5"/>
      <c r="BS143" s="5"/>
      <c r="BT143" s="37"/>
      <c r="BU143" s="5"/>
      <c r="BV143" s="5"/>
      <c r="BW143" s="5"/>
      <c r="BX143" s="5"/>
      <c r="BY143" s="5"/>
      <c r="BZ143" s="37"/>
      <c r="CA143" s="5"/>
      <c r="CB143" s="5"/>
      <c r="CC143" s="5"/>
      <c r="CD143" s="5"/>
      <c r="CE143" s="5"/>
      <c r="CF143" s="37"/>
      <c r="CG143" s="5"/>
      <c r="CH143" s="5"/>
      <c r="CI143" s="5"/>
      <c r="CJ143" s="5"/>
      <c r="CK143" s="5"/>
      <c r="CL143" s="37"/>
      <c r="CM143" s="12"/>
      <c r="CN143" s="8"/>
      <c r="CO143" s="5"/>
      <c r="CP143" s="8"/>
      <c r="CQ143" s="5"/>
      <c r="CR143" s="8"/>
      <c r="CU143" s="5"/>
      <c r="CV143" s="8"/>
      <c r="CW143" s="5"/>
      <c r="DK143" s="8"/>
      <c r="DL143" s="12"/>
      <c r="DM143" s="5"/>
      <c r="DO143" s="5"/>
      <c r="DP143" s="8"/>
      <c r="DQ143" s="5"/>
      <c r="DR143" s="8"/>
      <c r="DS143" s="5"/>
      <c r="DT143" s="8"/>
      <c r="DU143" s="5"/>
      <c r="DV143" s="8"/>
      <c r="DW143" s="5"/>
      <c r="DX143" s="8"/>
      <c r="DY143" s="12"/>
      <c r="DZ143" s="5"/>
    </row>
    <row r="144" spans="35:130" x14ac:dyDescent="0.45">
      <c r="AI144" s="1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V144" s="5"/>
      <c r="AW144" s="8"/>
      <c r="AX144" s="5"/>
      <c r="AY144" s="8"/>
      <c r="AZ144" s="5"/>
      <c r="BA144" s="8"/>
      <c r="BB144" s="5"/>
      <c r="BC144" s="8"/>
      <c r="BD144" s="5"/>
      <c r="BE144" s="8"/>
      <c r="BF144" s="33"/>
      <c r="BG144" s="5"/>
      <c r="BI144" s="5"/>
      <c r="BJ144" s="5"/>
      <c r="BK144" s="5"/>
      <c r="BL144" s="5"/>
      <c r="BM144" s="5"/>
      <c r="BN144" s="37"/>
      <c r="BO144" s="5"/>
      <c r="BP144" s="5"/>
      <c r="BQ144" s="5"/>
      <c r="BR144" s="5"/>
      <c r="BS144" s="5"/>
      <c r="BT144" s="37"/>
      <c r="BU144" s="5"/>
      <c r="BV144" s="5"/>
      <c r="BW144" s="5"/>
      <c r="BX144" s="5"/>
      <c r="BY144" s="5"/>
      <c r="BZ144" s="37"/>
      <c r="CA144" s="5"/>
      <c r="CB144" s="5"/>
      <c r="CC144" s="5"/>
      <c r="CD144" s="5"/>
      <c r="CE144" s="5"/>
      <c r="CF144" s="37"/>
      <c r="CG144" s="5"/>
      <c r="CH144" s="5"/>
      <c r="CI144" s="5"/>
      <c r="CJ144" s="5"/>
      <c r="CK144" s="5"/>
      <c r="CL144" s="37"/>
      <c r="CM144" s="12"/>
      <c r="CN144" s="8"/>
      <c r="CO144" s="5"/>
      <c r="CP144" s="8"/>
      <c r="CQ144" s="5"/>
      <c r="CR144" s="8"/>
      <c r="CU144" s="5"/>
      <c r="CV144" s="8"/>
      <c r="CW144" s="5"/>
      <c r="DK144" s="8"/>
      <c r="DL144" s="12"/>
      <c r="DM144" s="5"/>
      <c r="DO144" s="5"/>
      <c r="DP144" s="8"/>
      <c r="DQ144" s="5"/>
      <c r="DR144" s="8"/>
      <c r="DS144" s="5"/>
      <c r="DT144" s="8"/>
      <c r="DU144" s="5"/>
      <c r="DV144" s="8"/>
      <c r="DW144" s="5"/>
      <c r="DX144" s="8"/>
      <c r="DY144" s="12"/>
      <c r="DZ144" s="5"/>
    </row>
    <row r="145" spans="35:130" x14ac:dyDescent="0.45">
      <c r="AI145" s="1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V145" s="5"/>
      <c r="AW145" s="8"/>
      <c r="AX145" s="5"/>
      <c r="AY145" s="8"/>
      <c r="AZ145" s="5"/>
      <c r="BA145" s="8"/>
      <c r="BB145" s="5"/>
      <c r="BC145" s="8"/>
      <c r="BD145" s="5"/>
      <c r="BE145" s="8"/>
      <c r="BF145" s="33"/>
      <c r="BG145" s="5"/>
      <c r="BI145" s="5"/>
      <c r="BJ145" s="5"/>
      <c r="BK145" s="5"/>
      <c r="BL145" s="5"/>
      <c r="BM145" s="5"/>
      <c r="BN145" s="37"/>
      <c r="BO145" s="5"/>
      <c r="BP145" s="5"/>
      <c r="BQ145" s="5"/>
      <c r="BR145" s="5"/>
      <c r="BS145" s="5"/>
      <c r="BT145" s="37"/>
      <c r="BU145" s="5"/>
      <c r="BV145" s="5"/>
      <c r="BW145" s="5"/>
      <c r="BX145" s="5"/>
      <c r="BY145" s="5"/>
      <c r="BZ145" s="37"/>
      <c r="CA145" s="5"/>
      <c r="CB145" s="5"/>
      <c r="CC145" s="5"/>
      <c r="CD145" s="5"/>
      <c r="CE145" s="5"/>
      <c r="CF145" s="37"/>
      <c r="CG145" s="5"/>
      <c r="CH145" s="5"/>
      <c r="CI145" s="5"/>
      <c r="CJ145" s="5"/>
      <c r="CK145" s="5"/>
      <c r="CL145" s="37"/>
      <c r="CM145" s="12"/>
      <c r="CN145" s="8"/>
      <c r="CO145" s="5"/>
      <c r="CP145" s="8"/>
      <c r="CQ145" s="5"/>
      <c r="CR145" s="8"/>
      <c r="CU145" s="5"/>
      <c r="CV145" s="8"/>
      <c r="CW145" s="5"/>
      <c r="DK145" s="8"/>
      <c r="DL145" s="12"/>
      <c r="DM145" s="5"/>
      <c r="DO145" s="5"/>
      <c r="DP145" s="8"/>
      <c r="DQ145" s="5"/>
      <c r="DR145" s="8"/>
      <c r="DS145" s="5"/>
      <c r="DT145" s="8"/>
      <c r="DU145" s="5"/>
      <c r="DV145" s="8"/>
      <c r="DW145" s="5"/>
      <c r="DX145" s="8"/>
      <c r="DY145" s="12"/>
      <c r="DZ145" s="5"/>
    </row>
    <row r="146" spans="35:130" x14ac:dyDescent="0.45">
      <c r="AI146" s="1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V146" s="5"/>
      <c r="AW146" s="8"/>
      <c r="AX146" s="5"/>
      <c r="AY146" s="8"/>
      <c r="AZ146" s="5"/>
      <c r="BA146" s="8"/>
      <c r="BB146" s="5"/>
      <c r="BC146" s="8"/>
      <c r="BD146" s="5"/>
      <c r="BE146" s="8"/>
      <c r="BF146" s="33"/>
      <c r="BG146" s="5"/>
      <c r="BI146" s="5"/>
      <c r="BJ146" s="5"/>
      <c r="BK146" s="5"/>
      <c r="BL146" s="5"/>
      <c r="BM146" s="5"/>
      <c r="BN146" s="37"/>
      <c r="BO146" s="5"/>
      <c r="BP146" s="5"/>
      <c r="BQ146" s="5"/>
      <c r="BR146" s="5"/>
      <c r="BS146" s="5"/>
      <c r="BT146" s="37"/>
      <c r="BU146" s="5"/>
      <c r="BV146" s="5"/>
      <c r="BW146" s="5"/>
      <c r="BX146" s="5"/>
      <c r="BY146" s="5"/>
      <c r="BZ146" s="37"/>
      <c r="CA146" s="5"/>
      <c r="CB146" s="5"/>
      <c r="CC146" s="5"/>
      <c r="CD146" s="5"/>
      <c r="CE146" s="5"/>
      <c r="CF146" s="37"/>
      <c r="CG146" s="5"/>
      <c r="CH146" s="5"/>
      <c r="CI146" s="5"/>
      <c r="CJ146" s="5"/>
      <c r="CK146" s="5"/>
      <c r="CL146" s="37"/>
      <c r="CM146" s="12"/>
      <c r="CN146" s="8"/>
      <c r="CO146" s="5"/>
      <c r="CP146" s="8"/>
      <c r="CQ146" s="5"/>
      <c r="CR146" s="8"/>
      <c r="CU146" s="5"/>
      <c r="CV146" s="8"/>
      <c r="CW146" s="5"/>
      <c r="DK146" s="8"/>
      <c r="DL146" s="12"/>
      <c r="DM146" s="5"/>
      <c r="DO146" s="5"/>
      <c r="DP146" s="8"/>
      <c r="DQ146" s="5"/>
      <c r="DR146" s="8"/>
      <c r="DS146" s="5"/>
      <c r="DT146" s="8"/>
      <c r="DU146" s="5"/>
      <c r="DV146" s="8"/>
      <c r="DW146" s="5"/>
      <c r="DX146" s="8"/>
      <c r="DY146" s="12"/>
      <c r="DZ146" s="5"/>
    </row>
    <row r="147" spans="35:130" x14ac:dyDescent="0.45">
      <c r="AI147" s="1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V147" s="5"/>
      <c r="AW147" s="8"/>
      <c r="AX147" s="5"/>
      <c r="AY147" s="8"/>
      <c r="AZ147" s="5"/>
      <c r="BA147" s="8"/>
      <c r="BB147" s="5"/>
      <c r="BC147" s="8"/>
      <c r="BD147" s="5"/>
      <c r="BE147" s="8"/>
      <c r="BF147" s="33"/>
      <c r="BG147" s="5"/>
      <c r="BI147" s="5"/>
      <c r="BJ147" s="5"/>
      <c r="BK147" s="5"/>
      <c r="BL147" s="5"/>
      <c r="BM147" s="5"/>
      <c r="BN147" s="37"/>
      <c r="BO147" s="5"/>
      <c r="BP147" s="5"/>
      <c r="BQ147" s="5"/>
      <c r="BR147" s="5"/>
      <c r="BS147" s="5"/>
      <c r="BT147" s="37"/>
      <c r="BU147" s="5"/>
      <c r="BV147" s="5"/>
      <c r="BW147" s="5"/>
      <c r="BX147" s="5"/>
      <c r="BY147" s="5"/>
      <c r="BZ147" s="37"/>
      <c r="CA147" s="5"/>
      <c r="CB147" s="5"/>
      <c r="CC147" s="5"/>
      <c r="CD147" s="5"/>
      <c r="CE147" s="5"/>
      <c r="CF147" s="37"/>
      <c r="CG147" s="5"/>
      <c r="CH147" s="5"/>
      <c r="CI147" s="5"/>
      <c r="CJ147" s="5"/>
      <c r="CK147" s="5"/>
      <c r="CL147" s="37"/>
      <c r="CM147" s="12"/>
      <c r="CN147" s="8"/>
      <c r="CO147" s="5"/>
      <c r="CP147" s="8"/>
      <c r="CQ147" s="5"/>
      <c r="CR147" s="8"/>
      <c r="CU147" s="5"/>
      <c r="CV147" s="8"/>
      <c r="CW147" s="5"/>
      <c r="DK147" s="8"/>
      <c r="DL147" s="12"/>
      <c r="DM147" s="5"/>
      <c r="DO147" s="5"/>
      <c r="DP147" s="8"/>
      <c r="DQ147" s="5"/>
      <c r="DR147" s="8"/>
      <c r="DS147" s="5"/>
      <c r="DT147" s="8"/>
      <c r="DU147" s="5"/>
      <c r="DV147" s="8"/>
      <c r="DW147" s="5"/>
      <c r="DX147" s="8"/>
      <c r="DY147" s="12"/>
      <c r="DZ147" s="5"/>
    </row>
    <row r="148" spans="35:130" x14ac:dyDescent="0.45">
      <c r="AI148" s="1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V148" s="5"/>
      <c r="AW148" s="8"/>
      <c r="AX148" s="5"/>
      <c r="AY148" s="8"/>
      <c r="AZ148" s="5"/>
      <c r="BA148" s="8"/>
      <c r="BB148" s="5"/>
      <c r="BC148" s="8"/>
      <c r="BD148" s="5"/>
      <c r="BE148" s="8"/>
      <c r="BF148" s="33"/>
      <c r="BG148" s="5"/>
      <c r="BI148" s="5"/>
      <c r="BJ148" s="5"/>
      <c r="BK148" s="5"/>
      <c r="BL148" s="5"/>
      <c r="BM148" s="5"/>
      <c r="BN148" s="37"/>
      <c r="BO148" s="5"/>
      <c r="BP148" s="5"/>
      <c r="BQ148" s="5"/>
      <c r="BR148" s="5"/>
      <c r="BS148" s="5"/>
      <c r="BT148" s="37"/>
      <c r="BU148" s="5"/>
      <c r="BV148" s="5"/>
      <c r="BW148" s="5"/>
      <c r="BX148" s="5"/>
      <c r="BY148" s="5"/>
      <c r="BZ148" s="37"/>
      <c r="CA148" s="5"/>
      <c r="CB148" s="5"/>
      <c r="CC148" s="5"/>
      <c r="CD148" s="5"/>
      <c r="CE148" s="5"/>
      <c r="CF148" s="37"/>
      <c r="CG148" s="5"/>
      <c r="CH148" s="5"/>
      <c r="CI148" s="5"/>
      <c r="CJ148" s="5"/>
      <c r="CK148" s="5"/>
      <c r="CL148" s="37"/>
      <c r="CM148" s="12"/>
      <c r="CN148" s="8"/>
      <c r="CO148" s="5"/>
      <c r="CP148" s="8"/>
      <c r="CQ148" s="5"/>
      <c r="CR148" s="8"/>
      <c r="CU148" s="5"/>
      <c r="CV148" s="8"/>
      <c r="CW148" s="5"/>
      <c r="DK148" s="8"/>
      <c r="DL148" s="12"/>
      <c r="DM148" s="5"/>
      <c r="DO148" s="5"/>
      <c r="DP148" s="8"/>
      <c r="DQ148" s="5"/>
      <c r="DR148" s="8"/>
      <c r="DS148" s="5"/>
      <c r="DT148" s="8"/>
      <c r="DU148" s="5"/>
      <c r="DV148" s="8"/>
      <c r="DW148" s="5"/>
      <c r="DX148" s="8"/>
      <c r="DY148" s="12"/>
      <c r="DZ148" s="5"/>
    </row>
    <row r="149" spans="35:130" x14ac:dyDescent="0.45">
      <c r="AI149" s="1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V149" s="5"/>
      <c r="AW149" s="8"/>
      <c r="AX149" s="5"/>
      <c r="AY149" s="8"/>
      <c r="AZ149" s="5"/>
      <c r="BA149" s="8"/>
      <c r="BB149" s="5"/>
      <c r="BC149" s="8"/>
      <c r="BD149" s="5"/>
      <c r="BE149" s="8"/>
      <c r="BF149" s="33"/>
      <c r="BG149" s="5"/>
      <c r="BI149" s="5"/>
      <c r="BJ149" s="5"/>
      <c r="BK149" s="5"/>
      <c r="BL149" s="5"/>
      <c r="BM149" s="5"/>
      <c r="BN149" s="37"/>
      <c r="BO149" s="5"/>
      <c r="BP149" s="5"/>
      <c r="BQ149" s="5"/>
      <c r="BR149" s="5"/>
      <c r="BS149" s="5"/>
      <c r="BT149" s="37"/>
      <c r="BU149" s="5"/>
      <c r="BV149" s="5"/>
      <c r="BW149" s="5"/>
      <c r="BX149" s="5"/>
      <c r="BY149" s="5"/>
      <c r="BZ149" s="37"/>
      <c r="CA149" s="5"/>
      <c r="CB149" s="5"/>
      <c r="CC149" s="5"/>
      <c r="CD149" s="5"/>
      <c r="CE149" s="5"/>
      <c r="CF149" s="37"/>
      <c r="CG149" s="5"/>
      <c r="CH149" s="5"/>
      <c r="CI149" s="5"/>
      <c r="CJ149" s="5"/>
      <c r="CK149" s="5"/>
      <c r="CL149" s="37"/>
      <c r="CM149" s="12"/>
      <c r="CN149" s="8"/>
      <c r="CO149" s="5"/>
      <c r="CP149" s="8"/>
      <c r="CQ149" s="5"/>
      <c r="CR149" s="8"/>
      <c r="CU149" s="5"/>
      <c r="CV149" s="8"/>
      <c r="CW149" s="5"/>
      <c r="DK149" s="8"/>
      <c r="DL149" s="12"/>
      <c r="DM149" s="5"/>
      <c r="DO149" s="5"/>
      <c r="DP149" s="8"/>
      <c r="DQ149" s="5"/>
      <c r="DR149" s="8"/>
      <c r="DS149" s="5"/>
      <c r="DT149" s="8"/>
      <c r="DU149" s="5"/>
      <c r="DV149" s="8"/>
      <c r="DW149" s="5"/>
      <c r="DX149" s="8"/>
      <c r="DY149" s="12"/>
      <c r="DZ149" s="5"/>
    </row>
    <row r="150" spans="35:130" x14ac:dyDescent="0.45">
      <c r="AI150" s="1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V150" s="5"/>
      <c r="AW150" s="8"/>
      <c r="AX150" s="5"/>
      <c r="AY150" s="8"/>
      <c r="AZ150" s="5"/>
      <c r="BA150" s="8"/>
      <c r="BB150" s="5"/>
      <c r="BC150" s="8"/>
      <c r="BD150" s="5"/>
      <c r="BE150" s="8"/>
      <c r="BF150" s="33"/>
      <c r="BG150" s="5"/>
      <c r="BI150" s="5"/>
      <c r="BJ150" s="5"/>
      <c r="BK150" s="5"/>
      <c r="BL150" s="5"/>
      <c r="BM150" s="5"/>
      <c r="BN150" s="37"/>
      <c r="BO150" s="5"/>
      <c r="BP150" s="5"/>
      <c r="BQ150" s="5"/>
      <c r="BR150" s="5"/>
      <c r="BS150" s="5"/>
      <c r="BT150" s="37"/>
      <c r="BU150" s="5"/>
      <c r="BV150" s="5"/>
      <c r="BW150" s="5"/>
      <c r="BX150" s="5"/>
      <c r="BY150" s="5"/>
      <c r="BZ150" s="37"/>
      <c r="CA150" s="5"/>
      <c r="CB150" s="5"/>
      <c r="CC150" s="5"/>
      <c r="CD150" s="5"/>
      <c r="CE150" s="5"/>
      <c r="CF150" s="37"/>
      <c r="CG150" s="5"/>
      <c r="CH150" s="5"/>
      <c r="CI150" s="5"/>
      <c r="CJ150" s="5"/>
      <c r="CK150" s="5"/>
      <c r="CL150" s="37"/>
      <c r="CM150" s="12"/>
      <c r="CN150" s="8"/>
      <c r="CO150" s="5"/>
      <c r="CP150" s="8"/>
      <c r="CQ150" s="5"/>
      <c r="CR150" s="8"/>
      <c r="CU150" s="5"/>
      <c r="CV150" s="8"/>
      <c r="CW150" s="5"/>
      <c r="DK150" s="8"/>
      <c r="DL150" s="12"/>
      <c r="DM150" s="5"/>
      <c r="DO150" s="5"/>
      <c r="DP150" s="8"/>
      <c r="DQ150" s="5"/>
      <c r="DR150" s="8"/>
      <c r="DS150" s="5"/>
      <c r="DT150" s="8"/>
      <c r="DU150" s="5"/>
      <c r="DV150" s="8"/>
      <c r="DW150" s="5"/>
      <c r="DX150" s="8"/>
      <c r="DY150" s="12"/>
      <c r="DZ150" s="5"/>
    </row>
    <row r="151" spans="35:130" x14ac:dyDescent="0.45">
      <c r="AI151" s="1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V151" s="5"/>
      <c r="AW151" s="8"/>
      <c r="AX151" s="5"/>
      <c r="AY151" s="8"/>
      <c r="AZ151" s="5"/>
      <c r="BA151" s="8"/>
      <c r="BB151" s="5"/>
      <c r="BC151" s="8"/>
      <c r="BD151" s="5"/>
      <c r="BE151" s="8"/>
      <c r="BF151" s="33"/>
      <c r="BG151" s="5"/>
      <c r="BI151" s="5"/>
      <c r="BJ151" s="5"/>
      <c r="BK151" s="5"/>
      <c r="BL151" s="5"/>
      <c r="BM151" s="5"/>
      <c r="BN151" s="37"/>
      <c r="BO151" s="5"/>
      <c r="BP151" s="5"/>
      <c r="BQ151" s="5"/>
      <c r="BR151" s="5"/>
      <c r="BS151" s="5"/>
      <c r="BT151" s="37"/>
      <c r="BU151" s="5"/>
      <c r="BV151" s="5"/>
      <c r="BW151" s="5"/>
      <c r="BX151" s="5"/>
      <c r="BY151" s="5"/>
      <c r="BZ151" s="37"/>
      <c r="CA151" s="5"/>
      <c r="CB151" s="5"/>
      <c r="CC151" s="5"/>
      <c r="CD151" s="5"/>
      <c r="CE151" s="5"/>
      <c r="CF151" s="37"/>
      <c r="CG151" s="5"/>
      <c r="CH151" s="5"/>
      <c r="CI151" s="5"/>
      <c r="CJ151" s="5"/>
      <c r="CK151" s="5"/>
      <c r="CL151" s="37"/>
      <c r="CM151" s="12"/>
      <c r="CN151" s="8"/>
      <c r="CO151" s="5"/>
      <c r="CP151" s="8"/>
      <c r="CQ151" s="5"/>
      <c r="CR151" s="8"/>
      <c r="CU151" s="5"/>
      <c r="CV151" s="8"/>
      <c r="CW151" s="5"/>
      <c r="DK151" s="8"/>
      <c r="DL151" s="12"/>
      <c r="DM151" s="5"/>
      <c r="DO151" s="5"/>
      <c r="DP151" s="8"/>
      <c r="DQ151" s="5"/>
      <c r="DR151" s="8"/>
      <c r="DS151" s="5"/>
      <c r="DT151" s="8"/>
      <c r="DU151" s="5"/>
      <c r="DV151" s="8"/>
      <c r="DW151" s="5"/>
      <c r="DX151" s="8"/>
      <c r="DY151" s="12"/>
      <c r="DZ151" s="5"/>
    </row>
    <row r="152" spans="35:130" x14ac:dyDescent="0.45">
      <c r="AI152" s="1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V152" s="5"/>
      <c r="AW152" s="8"/>
      <c r="AX152" s="5"/>
      <c r="AY152" s="8"/>
      <c r="AZ152" s="5"/>
      <c r="BA152" s="8"/>
      <c r="BB152" s="5"/>
      <c r="BC152" s="8"/>
      <c r="BD152" s="5"/>
      <c r="BE152" s="8"/>
      <c r="BF152" s="33"/>
      <c r="BG152" s="5"/>
      <c r="BI152" s="5"/>
      <c r="BJ152" s="5"/>
      <c r="BK152" s="5"/>
      <c r="BL152" s="5"/>
      <c r="BM152" s="5"/>
      <c r="BN152" s="37"/>
      <c r="BO152" s="5"/>
      <c r="BP152" s="5"/>
      <c r="BQ152" s="5"/>
      <c r="BR152" s="5"/>
      <c r="BS152" s="5"/>
      <c r="BT152" s="37"/>
      <c r="BU152" s="5"/>
      <c r="BV152" s="5"/>
      <c r="BW152" s="5"/>
      <c r="BX152" s="5"/>
      <c r="BY152" s="5"/>
      <c r="BZ152" s="37"/>
      <c r="CA152" s="5"/>
      <c r="CB152" s="5"/>
      <c r="CC152" s="5"/>
      <c r="CD152" s="5"/>
      <c r="CE152" s="5"/>
      <c r="CF152" s="37"/>
      <c r="CG152" s="5"/>
      <c r="CH152" s="5"/>
      <c r="CI152" s="5"/>
      <c r="CJ152" s="5"/>
      <c r="CK152" s="5"/>
      <c r="CL152" s="37"/>
      <c r="CM152" s="12"/>
      <c r="CN152" s="8"/>
      <c r="CO152" s="5"/>
      <c r="CP152" s="8"/>
      <c r="CQ152" s="5"/>
      <c r="CR152" s="8"/>
      <c r="CU152" s="5"/>
      <c r="CV152" s="8"/>
      <c r="CW152" s="5"/>
      <c r="DK152" s="8"/>
      <c r="DL152" s="12"/>
      <c r="DM152" s="5"/>
      <c r="DO152" s="5"/>
      <c r="DP152" s="8"/>
      <c r="DQ152" s="5"/>
      <c r="DR152" s="8"/>
      <c r="DS152" s="5"/>
      <c r="DT152" s="8"/>
      <c r="DU152" s="5"/>
      <c r="DV152" s="8"/>
      <c r="DW152" s="5"/>
      <c r="DX152" s="8"/>
      <c r="DY152" s="12"/>
      <c r="DZ152" s="5"/>
    </row>
    <row r="153" spans="35:130" x14ac:dyDescent="0.45">
      <c r="AI153" s="1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V153" s="5"/>
      <c r="AW153" s="8"/>
      <c r="AX153" s="5"/>
      <c r="AY153" s="8"/>
      <c r="AZ153" s="5"/>
      <c r="BA153" s="8"/>
      <c r="BB153" s="5"/>
      <c r="BC153" s="8"/>
      <c r="BD153" s="5"/>
      <c r="BE153" s="8"/>
      <c r="BF153" s="33"/>
      <c r="BG153" s="5"/>
      <c r="BI153" s="5"/>
      <c r="BJ153" s="5"/>
      <c r="BK153" s="5"/>
      <c r="BL153" s="5"/>
      <c r="BM153" s="5"/>
      <c r="BN153" s="37"/>
      <c r="BO153" s="5"/>
      <c r="BP153" s="5"/>
      <c r="BQ153" s="5"/>
      <c r="BR153" s="5"/>
      <c r="BS153" s="5"/>
      <c r="BT153" s="37"/>
      <c r="BU153" s="5"/>
      <c r="BV153" s="5"/>
      <c r="BW153" s="5"/>
      <c r="BX153" s="5"/>
      <c r="BY153" s="5"/>
      <c r="BZ153" s="37"/>
      <c r="CA153" s="5"/>
      <c r="CB153" s="5"/>
      <c r="CC153" s="5"/>
      <c r="CD153" s="5"/>
      <c r="CE153" s="5"/>
      <c r="CF153" s="37"/>
      <c r="CG153" s="5"/>
      <c r="CH153" s="5"/>
      <c r="CI153" s="5"/>
      <c r="CJ153" s="5"/>
      <c r="CK153" s="5"/>
      <c r="CL153" s="37"/>
      <c r="CM153" s="12"/>
      <c r="CN153" s="8"/>
      <c r="CO153" s="5"/>
      <c r="CP153" s="8"/>
      <c r="CQ153" s="5"/>
      <c r="CR153" s="8"/>
      <c r="CU153" s="5"/>
      <c r="CV153" s="8"/>
      <c r="CW153" s="5"/>
      <c r="DK153" s="8"/>
      <c r="DL153" s="12"/>
      <c r="DM153" s="5"/>
      <c r="DO153" s="5"/>
      <c r="DP153" s="8"/>
      <c r="DQ153" s="5"/>
      <c r="DR153" s="8"/>
      <c r="DS153" s="5"/>
      <c r="DT153" s="8"/>
      <c r="DU153" s="5"/>
      <c r="DV153" s="8"/>
      <c r="DW153" s="5"/>
      <c r="DX153" s="8"/>
      <c r="DY153" s="12"/>
      <c r="DZ153" s="5"/>
    </row>
    <row r="154" spans="35:130" x14ac:dyDescent="0.45">
      <c r="AI154" s="1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V154" s="5"/>
      <c r="AW154" s="8"/>
      <c r="AX154" s="5"/>
      <c r="AY154" s="8"/>
      <c r="AZ154" s="5"/>
      <c r="BA154" s="8"/>
      <c r="BB154" s="5"/>
      <c r="BC154" s="8"/>
      <c r="BD154" s="5"/>
      <c r="BE154" s="8"/>
      <c r="BF154" s="33"/>
      <c r="BG154" s="5"/>
      <c r="BI154" s="5"/>
      <c r="BJ154" s="5"/>
      <c r="BK154" s="5"/>
      <c r="BL154" s="5"/>
      <c r="BM154" s="5"/>
      <c r="BN154" s="37"/>
      <c r="BO154" s="5"/>
      <c r="BP154" s="5"/>
      <c r="BQ154" s="5"/>
      <c r="BR154" s="5"/>
      <c r="BS154" s="5"/>
      <c r="BT154" s="37"/>
      <c r="BU154" s="5"/>
      <c r="BV154" s="5"/>
      <c r="BW154" s="5"/>
      <c r="BX154" s="5"/>
      <c r="BY154" s="5"/>
      <c r="BZ154" s="37"/>
      <c r="CA154" s="5"/>
      <c r="CB154" s="5"/>
      <c r="CC154" s="5"/>
      <c r="CD154" s="5"/>
      <c r="CE154" s="5"/>
      <c r="CF154" s="37"/>
      <c r="CG154" s="5"/>
      <c r="CH154" s="5"/>
      <c r="CI154" s="5"/>
      <c r="CJ154" s="5"/>
      <c r="CK154" s="5"/>
      <c r="CL154" s="37"/>
      <c r="CM154" s="12"/>
      <c r="CN154" s="8"/>
      <c r="CO154" s="5"/>
      <c r="CP154" s="8"/>
      <c r="CQ154" s="5"/>
      <c r="CR154" s="8"/>
      <c r="CU154" s="5"/>
      <c r="CV154" s="8"/>
      <c r="CW154" s="5"/>
      <c r="DK154" s="8"/>
      <c r="DL154" s="12"/>
      <c r="DM154" s="5"/>
      <c r="DO154" s="5"/>
      <c r="DP154" s="8"/>
      <c r="DQ154" s="5"/>
      <c r="DR154" s="8"/>
      <c r="DS154" s="5"/>
      <c r="DT154" s="8"/>
      <c r="DU154" s="5"/>
      <c r="DV154" s="8"/>
      <c r="DW154" s="5"/>
      <c r="DX154" s="8"/>
      <c r="DY154" s="12"/>
      <c r="DZ154" s="5"/>
    </row>
    <row r="155" spans="35:130" x14ac:dyDescent="0.45">
      <c r="AI155" s="1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V155" s="5"/>
      <c r="AW155" s="8"/>
      <c r="AX155" s="5"/>
      <c r="AY155" s="8"/>
      <c r="AZ155" s="5"/>
      <c r="BA155" s="8"/>
      <c r="BB155" s="5"/>
      <c r="BC155" s="8"/>
      <c r="BD155" s="5"/>
      <c r="BE155" s="8"/>
      <c r="BF155" s="33"/>
      <c r="BG155" s="5"/>
      <c r="BI155" s="5"/>
      <c r="BJ155" s="5"/>
      <c r="BK155" s="5"/>
      <c r="BL155" s="5"/>
      <c r="BM155" s="5"/>
      <c r="BN155" s="37"/>
      <c r="BO155" s="5"/>
      <c r="BP155" s="5"/>
      <c r="BQ155" s="5"/>
      <c r="BR155" s="5"/>
      <c r="BS155" s="5"/>
      <c r="BT155" s="37"/>
      <c r="BU155" s="5"/>
      <c r="BV155" s="5"/>
      <c r="BW155" s="5"/>
      <c r="BX155" s="5"/>
      <c r="BY155" s="5"/>
      <c r="BZ155" s="37"/>
      <c r="CA155" s="5"/>
      <c r="CB155" s="5"/>
      <c r="CC155" s="5"/>
      <c r="CD155" s="5"/>
      <c r="CE155" s="5"/>
      <c r="CF155" s="37"/>
      <c r="CG155" s="5"/>
      <c r="CH155" s="5"/>
      <c r="CI155" s="5"/>
      <c r="CJ155" s="5"/>
      <c r="CK155" s="5"/>
      <c r="CL155" s="37"/>
      <c r="CM155" s="12"/>
      <c r="CN155" s="8"/>
      <c r="CO155" s="5"/>
      <c r="CP155" s="8"/>
      <c r="CQ155" s="5"/>
      <c r="CR155" s="8"/>
      <c r="CU155" s="5"/>
      <c r="CV155" s="8"/>
      <c r="CW155" s="5"/>
      <c r="DK155" s="8"/>
      <c r="DL155" s="12"/>
      <c r="DM155" s="5"/>
      <c r="DO155" s="5"/>
      <c r="DP155" s="8"/>
      <c r="DQ155" s="5"/>
      <c r="DR155" s="8"/>
      <c r="DS155" s="5"/>
      <c r="DT155" s="8"/>
      <c r="DU155" s="5"/>
      <c r="DV155" s="8"/>
      <c r="DW155" s="5"/>
      <c r="DX155" s="8"/>
      <c r="DY155" s="12"/>
      <c r="DZ155" s="5"/>
    </row>
    <row r="156" spans="35:130" x14ac:dyDescent="0.45">
      <c r="AI156" s="1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V156" s="5"/>
      <c r="AW156" s="8"/>
      <c r="AX156" s="5"/>
      <c r="AY156" s="8"/>
      <c r="AZ156" s="5"/>
      <c r="BA156" s="8"/>
      <c r="BB156" s="5"/>
      <c r="BC156" s="8"/>
      <c r="BD156" s="5"/>
      <c r="BE156" s="8"/>
      <c r="BF156" s="33"/>
      <c r="BG156" s="5"/>
      <c r="BI156" s="5"/>
      <c r="BJ156" s="5"/>
      <c r="BK156" s="5"/>
      <c r="BL156" s="5"/>
      <c r="BM156" s="5"/>
      <c r="BN156" s="37"/>
      <c r="BO156" s="5"/>
      <c r="BP156" s="5"/>
      <c r="BQ156" s="5"/>
      <c r="BR156" s="5"/>
      <c r="BS156" s="5"/>
      <c r="BT156" s="37"/>
      <c r="BU156" s="5"/>
      <c r="BV156" s="5"/>
      <c r="BW156" s="5"/>
      <c r="BX156" s="5"/>
      <c r="BY156" s="5"/>
      <c r="BZ156" s="37"/>
      <c r="CA156" s="5"/>
      <c r="CB156" s="5"/>
      <c r="CC156" s="5"/>
      <c r="CD156" s="5"/>
      <c r="CE156" s="5"/>
      <c r="CF156" s="37"/>
      <c r="CG156" s="5"/>
      <c r="CH156" s="5"/>
      <c r="CI156" s="5"/>
      <c r="CJ156" s="5"/>
      <c r="CK156" s="5"/>
      <c r="CL156" s="37"/>
      <c r="CM156" s="12"/>
      <c r="CN156" s="8"/>
      <c r="CO156" s="5"/>
      <c r="CP156" s="8"/>
      <c r="CQ156" s="5"/>
      <c r="CR156" s="8"/>
      <c r="CU156" s="5"/>
      <c r="CV156" s="8"/>
      <c r="CW156" s="5"/>
      <c r="DK156" s="8"/>
      <c r="DL156" s="12"/>
      <c r="DM156" s="5"/>
      <c r="DO156" s="5"/>
      <c r="DP156" s="8"/>
      <c r="DQ156" s="5"/>
      <c r="DR156" s="8"/>
      <c r="DS156" s="5"/>
      <c r="DT156" s="8"/>
      <c r="DU156" s="5"/>
      <c r="DV156" s="8"/>
      <c r="DW156" s="5"/>
      <c r="DX156" s="8"/>
      <c r="DY156" s="12"/>
      <c r="DZ156" s="5"/>
    </row>
    <row r="157" spans="35:130" x14ac:dyDescent="0.45">
      <c r="AI157" s="1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V157" s="5"/>
      <c r="AW157" s="8"/>
      <c r="AX157" s="5"/>
      <c r="AY157" s="8"/>
      <c r="AZ157" s="5"/>
      <c r="BA157" s="8"/>
      <c r="BB157" s="5"/>
      <c r="BC157" s="8"/>
      <c r="BD157" s="5"/>
      <c r="BE157" s="8"/>
      <c r="BF157" s="33"/>
      <c r="BG157" s="5"/>
      <c r="BI157" s="5"/>
      <c r="BJ157" s="5"/>
      <c r="BK157" s="5"/>
      <c r="BL157" s="5"/>
      <c r="BM157" s="5"/>
      <c r="BN157" s="37"/>
      <c r="BO157" s="5"/>
      <c r="BP157" s="5"/>
      <c r="BQ157" s="5"/>
      <c r="BR157" s="5"/>
      <c r="BS157" s="5"/>
      <c r="BT157" s="37"/>
      <c r="BU157" s="5"/>
      <c r="BV157" s="5"/>
      <c r="BW157" s="5"/>
      <c r="BX157" s="5"/>
      <c r="BY157" s="5"/>
      <c r="BZ157" s="37"/>
      <c r="CA157" s="5"/>
      <c r="CB157" s="5"/>
      <c r="CC157" s="5"/>
      <c r="CD157" s="5"/>
      <c r="CE157" s="5"/>
      <c r="CF157" s="37"/>
      <c r="CG157" s="5"/>
      <c r="CH157" s="5"/>
      <c r="CI157" s="5"/>
      <c r="CJ157" s="5"/>
      <c r="CK157" s="5"/>
      <c r="CL157" s="37"/>
      <c r="CM157" s="12"/>
      <c r="CN157" s="8"/>
      <c r="CO157" s="5"/>
      <c r="CP157" s="8"/>
      <c r="CQ157" s="5"/>
      <c r="CR157" s="8"/>
      <c r="CU157" s="5"/>
      <c r="CV157" s="8"/>
      <c r="CW157" s="5"/>
      <c r="DK157" s="8"/>
      <c r="DL157" s="12"/>
      <c r="DM157" s="5"/>
      <c r="DO157" s="5"/>
      <c r="DP157" s="8"/>
      <c r="DQ157" s="5"/>
      <c r="DR157" s="8"/>
      <c r="DS157" s="5"/>
      <c r="DT157" s="8"/>
      <c r="DU157" s="5"/>
      <c r="DV157" s="8"/>
      <c r="DW157" s="5"/>
      <c r="DX157" s="8"/>
      <c r="DY157" s="12"/>
      <c r="DZ157" s="5"/>
    </row>
    <row r="158" spans="35:130" x14ac:dyDescent="0.45">
      <c r="AI158" s="1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V158" s="5"/>
      <c r="AW158" s="8"/>
      <c r="AX158" s="5"/>
      <c r="AY158" s="8"/>
      <c r="AZ158" s="5"/>
      <c r="BA158" s="8"/>
      <c r="BB158" s="5"/>
      <c r="BC158" s="8"/>
      <c r="BD158" s="5"/>
      <c r="BE158" s="8"/>
      <c r="BF158" s="33"/>
      <c r="BG158" s="5"/>
      <c r="BI158" s="5"/>
      <c r="BJ158" s="5"/>
      <c r="BK158" s="5"/>
      <c r="BL158" s="5"/>
      <c r="BM158" s="5"/>
      <c r="BN158" s="37"/>
      <c r="BO158" s="5"/>
      <c r="BP158" s="5"/>
      <c r="BQ158" s="5"/>
      <c r="BR158" s="5"/>
      <c r="BS158" s="5"/>
      <c r="BT158" s="37"/>
      <c r="BU158" s="5"/>
      <c r="BV158" s="5"/>
      <c r="BW158" s="5"/>
      <c r="BX158" s="5"/>
      <c r="BY158" s="5"/>
      <c r="BZ158" s="37"/>
      <c r="CA158" s="5"/>
      <c r="CB158" s="5"/>
      <c r="CC158" s="5"/>
      <c r="CD158" s="5"/>
      <c r="CE158" s="5"/>
      <c r="CF158" s="37"/>
      <c r="CG158" s="5"/>
      <c r="CH158" s="5"/>
      <c r="CI158" s="5"/>
      <c r="CJ158" s="5"/>
      <c r="CK158" s="5"/>
      <c r="CL158" s="37"/>
      <c r="CM158" s="12"/>
      <c r="CN158" s="8"/>
      <c r="CO158" s="5"/>
      <c r="CP158" s="8"/>
      <c r="CQ158" s="5"/>
      <c r="CR158" s="8"/>
      <c r="CU158" s="5"/>
      <c r="CV158" s="8"/>
      <c r="CW158" s="5"/>
      <c r="DK158" s="8"/>
      <c r="DL158" s="12"/>
      <c r="DM158" s="5"/>
      <c r="DO158" s="5"/>
      <c r="DP158" s="8"/>
      <c r="DQ158" s="5"/>
      <c r="DR158" s="8"/>
      <c r="DS158" s="5"/>
      <c r="DT158" s="8"/>
      <c r="DU158" s="5"/>
      <c r="DV158" s="8"/>
      <c r="DW158" s="5"/>
      <c r="DX158" s="8"/>
      <c r="DY158" s="12"/>
      <c r="DZ158" s="5"/>
    </row>
    <row r="159" spans="35:130" x14ac:dyDescent="0.45">
      <c r="AI159" s="1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V159" s="5"/>
      <c r="AW159" s="8"/>
      <c r="AX159" s="5"/>
      <c r="AY159" s="8"/>
      <c r="AZ159" s="5"/>
      <c r="BA159" s="8"/>
      <c r="BB159" s="5"/>
      <c r="BC159" s="8"/>
      <c r="BD159" s="5"/>
      <c r="BE159" s="8"/>
      <c r="BF159" s="33"/>
      <c r="BG159" s="5"/>
      <c r="BI159" s="5"/>
      <c r="BJ159" s="5"/>
      <c r="BK159" s="5"/>
      <c r="BL159" s="5"/>
      <c r="BM159" s="5"/>
      <c r="BN159" s="37"/>
      <c r="BO159" s="5"/>
      <c r="BP159" s="5"/>
      <c r="BQ159" s="5"/>
      <c r="BR159" s="5"/>
      <c r="BS159" s="5"/>
      <c r="BT159" s="37"/>
      <c r="BU159" s="5"/>
      <c r="BV159" s="5"/>
      <c r="BW159" s="5"/>
      <c r="BX159" s="5"/>
      <c r="BY159" s="5"/>
      <c r="BZ159" s="37"/>
      <c r="CA159" s="5"/>
      <c r="CB159" s="5"/>
      <c r="CC159" s="5"/>
      <c r="CD159" s="5"/>
      <c r="CE159" s="5"/>
      <c r="CF159" s="37"/>
      <c r="CG159" s="5"/>
      <c r="CH159" s="5"/>
      <c r="CI159" s="5"/>
      <c r="CJ159" s="5"/>
      <c r="CK159" s="5"/>
      <c r="CL159" s="37"/>
      <c r="CM159" s="12"/>
      <c r="CN159" s="8"/>
      <c r="CO159" s="5"/>
      <c r="CP159" s="8"/>
      <c r="CQ159" s="5"/>
      <c r="CR159" s="8"/>
      <c r="CU159" s="5"/>
      <c r="CV159" s="8"/>
      <c r="CW159" s="5"/>
      <c r="DK159" s="8"/>
      <c r="DL159" s="12"/>
      <c r="DM159" s="5"/>
      <c r="DO159" s="5"/>
      <c r="DP159" s="8"/>
      <c r="DQ159" s="5"/>
      <c r="DR159" s="8"/>
      <c r="DS159" s="5"/>
      <c r="DT159" s="8"/>
      <c r="DU159" s="5"/>
      <c r="DV159" s="8"/>
      <c r="DW159" s="5"/>
      <c r="DX159" s="8"/>
      <c r="DY159" s="12"/>
      <c r="DZ159" s="5"/>
    </row>
    <row r="160" spans="35:130" x14ac:dyDescent="0.45">
      <c r="AI160" s="1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V160" s="5"/>
      <c r="AW160" s="8"/>
      <c r="AX160" s="5"/>
      <c r="AY160" s="8"/>
      <c r="AZ160" s="5"/>
      <c r="BA160" s="8"/>
      <c r="BB160" s="5"/>
      <c r="BC160" s="8"/>
      <c r="BD160" s="5"/>
      <c r="BE160" s="8"/>
      <c r="BF160" s="33"/>
      <c r="BG160" s="5"/>
      <c r="BI160" s="5"/>
      <c r="BJ160" s="5"/>
      <c r="BK160" s="5"/>
      <c r="BL160" s="5"/>
      <c r="BM160" s="5"/>
      <c r="BN160" s="37"/>
      <c r="BO160" s="5"/>
      <c r="BP160" s="5"/>
      <c r="BQ160" s="5"/>
      <c r="BR160" s="5"/>
      <c r="BS160" s="5"/>
      <c r="BT160" s="37"/>
      <c r="BU160" s="5"/>
      <c r="BV160" s="5"/>
      <c r="BW160" s="5"/>
      <c r="BX160" s="5"/>
      <c r="BY160" s="5"/>
      <c r="BZ160" s="37"/>
      <c r="CA160" s="5"/>
      <c r="CB160" s="5"/>
      <c r="CC160" s="5"/>
      <c r="CD160" s="5"/>
      <c r="CE160" s="5"/>
      <c r="CF160" s="37"/>
      <c r="CG160" s="5"/>
      <c r="CH160" s="5"/>
      <c r="CI160" s="5"/>
      <c r="CJ160" s="5"/>
      <c r="CK160" s="5"/>
      <c r="CL160" s="37"/>
      <c r="CM160" s="12"/>
      <c r="CN160" s="8"/>
      <c r="CO160" s="5"/>
      <c r="CP160" s="8"/>
      <c r="CQ160" s="5"/>
      <c r="CR160" s="8"/>
      <c r="CU160" s="5"/>
      <c r="CV160" s="8"/>
      <c r="CW160" s="5"/>
      <c r="DK160" s="8"/>
      <c r="DL160" s="12"/>
      <c r="DM160" s="5"/>
      <c r="DO160" s="5"/>
      <c r="DP160" s="8"/>
      <c r="DQ160" s="5"/>
      <c r="DR160" s="8"/>
      <c r="DS160" s="5"/>
      <c r="DT160" s="8"/>
      <c r="DU160" s="5"/>
      <c r="DV160" s="8"/>
      <c r="DW160" s="5"/>
      <c r="DX160" s="8"/>
      <c r="DY160" s="12"/>
      <c r="DZ160" s="5"/>
    </row>
    <row r="161" spans="35:130" x14ac:dyDescent="0.45">
      <c r="AI161" s="1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V161" s="5"/>
      <c r="AW161" s="8"/>
      <c r="AX161" s="5"/>
      <c r="AY161" s="8"/>
      <c r="AZ161" s="5"/>
      <c r="BA161" s="8"/>
      <c r="BB161" s="5"/>
      <c r="BC161" s="8"/>
      <c r="BD161" s="5"/>
      <c r="BE161" s="8"/>
      <c r="BF161" s="33"/>
      <c r="BG161" s="5"/>
      <c r="BI161" s="5"/>
      <c r="BJ161" s="5"/>
      <c r="BK161" s="5"/>
      <c r="BL161" s="5"/>
      <c r="BM161" s="5"/>
      <c r="BN161" s="37"/>
      <c r="BO161" s="5"/>
      <c r="BP161" s="5"/>
      <c r="BQ161" s="5"/>
      <c r="BR161" s="5"/>
      <c r="BS161" s="5"/>
      <c r="BT161" s="37"/>
      <c r="BU161" s="5"/>
      <c r="BV161" s="5"/>
      <c r="BW161" s="5"/>
      <c r="BX161" s="5"/>
      <c r="BY161" s="5"/>
      <c r="BZ161" s="37"/>
      <c r="CA161" s="5"/>
      <c r="CB161" s="5"/>
      <c r="CC161" s="5"/>
      <c r="CD161" s="5"/>
      <c r="CE161" s="5"/>
      <c r="CF161" s="37"/>
      <c r="CG161" s="5"/>
      <c r="CH161" s="5"/>
      <c r="CI161" s="5"/>
      <c r="CJ161" s="5"/>
      <c r="CK161" s="5"/>
      <c r="CL161" s="37"/>
      <c r="CM161" s="12"/>
      <c r="CN161" s="8"/>
      <c r="CO161" s="5"/>
      <c r="CP161" s="8"/>
      <c r="CQ161" s="5"/>
      <c r="CR161" s="8"/>
      <c r="CU161" s="5"/>
      <c r="CV161" s="8"/>
      <c r="CW161" s="5"/>
      <c r="DK161" s="8"/>
      <c r="DL161" s="12"/>
      <c r="DM161" s="5"/>
      <c r="DO161" s="5"/>
      <c r="DP161" s="8"/>
      <c r="DQ161" s="5"/>
      <c r="DR161" s="8"/>
      <c r="DS161" s="5"/>
      <c r="DT161" s="8"/>
      <c r="DU161" s="5"/>
      <c r="DV161" s="8"/>
      <c r="DW161" s="5"/>
      <c r="DX161" s="8"/>
      <c r="DY161" s="12"/>
      <c r="DZ161" s="5"/>
    </row>
    <row r="162" spans="35:130" x14ac:dyDescent="0.45">
      <c r="AI162" s="1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V162" s="5"/>
      <c r="AW162" s="8"/>
      <c r="AX162" s="5"/>
      <c r="AY162" s="8"/>
      <c r="AZ162" s="5"/>
      <c r="BA162" s="8"/>
      <c r="BB162" s="5"/>
      <c r="BC162" s="8"/>
      <c r="BD162" s="5"/>
      <c r="BE162" s="8"/>
      <c r="BF162" s="33"/>
      <c r="BG162" s="5"/>
      <c r="BI162" s="5"/>
      <c r="BJ162" s="5"/>
      <c r="BK162" s="5"/>
      <c r="BL162" s="5"/>
      <c r="BM162" s="5"/>
      <c r="BN162" s="37"/>
      <c r="BO162" s="5"/>
      <c r="BP162" s="5"/>
      <c r="BQ162" s="5"/>
      <c r="BR162" s="5"/>
      <c r="BS162" s="5"/>
      <c r="BT162" s="37"/>
      <c r="BU162" s="5"/>
      <c r="BV162" s="5"/>
      <c r="BW162" s="5"/>
      <c r="BX162" s="5"/>
      <c r="BY162" s="5"/>
      <c r="BZ162" s="37"/>
      <c r="CA162" s="5"/>
      <c r="CB162" s="5"/>
      <c r="CC162" s="5"/>
      <c r="CD162" s="5"/>
      <c r="CE162" s="5"/>
      <c r="CF162" s="37"/>
      <c r="CG162" s="5"/>
      <c r="CH162" s="5"/>
      <c r="CI162" s="5"/>
      <c r="CJ162" s="5"/>
      <c r="CK162" s="5"/>
      <c r="CL162" s="37"/>
      <c r="CM162" s="12"/>
      <c r="CN162" s="8"/>
      <c r="CO162" s="5"/>
      <c r="CP162" s="8"/>
      <c r="CQ162" s="5"/>
      <c r="CR162" s="8"/>
      <c r="CU162" s="5"/>
      <c r="CV162" s="8"/>
      <c r="CW162" s="5"/>
      <c r="DK162" s="8"/>
      <c r="DL162" s="12"/>
      <c r="DM162" s="5"/>
      <c r="DO162" s="5"/>
      <c r="DP162" s="8"/>
      <c r="DQ162" s="5"/>
      <c r="DR162" s="8"/>
      <c r="DS162" s="5"/>
      <c r="DT162" s="8"/>
      <c r="DU162" s="5"/>
      <c r="DV162" s="8"/>
      <c r="DW162" s="5"/>
      <c r="DX162" s="8"/>
      <c r="DY162" s="12"/>
      <c r="DZ162" s="5"/>
    </row>
    <row r="163" spans="35:130" x14ac:dyDescent="0.45">
      <c r="AI163" s="1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V163" s="5"/>
      <c r="AW163" s="8"/>
      <c r="AX163" s="5"/>
      <c r="AY163" s="8"/>
      <c r="AZ163" s="5"/>
      <c r="BA163" s="8"/>
      <c r="BB163" s="5"/>
      <c r="BC163" s="8"/>
      <c r="BD163" s="5"/>
      <c r="BE163" s="8"/>
      <c r="BF163" s="33"/>
      <c r="BG163" s="5"/>
      <c r="BI163" s="5"/>
      <c r="BJ163" s="5"/>
      <c r="BK163" s="5"/>
      <c r="BL163" s="5"/>
      <c r="BM163" s="5"/>
      <c r="BN163" s="37"/>
      <c r="BO163" s="5"/>
      <c r="BP163" s="5"/>
      <c r="BQ163" s="5"/>
      <c r="BR163" s="5"/>
      <c r="BS163" s="5"/>
      <c r="BT163" s="37"/>
      <c r="BU163" s="5"/>
      <c r="BV163" s="5"/>
      <c r="BW163" s="5"/>
      <c r="BX163" s="5"/>
      <c r="BY163" s="5"/>
      <c r="BZ163" s="37"/>
      <c r="CA163" s="5"/>
      <c r="CB163" s="5"/>
      <c r="CC163" s="5"/>
      <c r="CD163" s="5"/>
      <c r="CE163" s="5"/>
      <c r="CF163" s="37"/>
      <c r="CG163" s="5"/>
      <c r="CH163" s="5"/>
      <c r="CI163" s="5"/>
      <c r="CJ163" s="5"/>
      <c r="CK163" s="5"/>
      <c r="CL163" s="37"/>
      <c r="CM163" s="12"/>
      <c r="CN163" s="8"/>
      <c r="CO163" s="5"/>
      <c r="CP163" s="8"/>
      <c r="CQ163" s="5"/>
      <c r="CR163" s="8"/>
      <c r="CU163" s="5"/>
      <c r="CV163" s="8"/>
      <c r="CW163" s="5"/>
      <c r="DK163" s="8"/>
      <c r="DL163" s="12"/>
      <c r="DM163" s="5"/>
      <c r="DO163" s="5"/>
      <c r="DP163" s="8"/>
      <c r="DQ163" s="5"/>
      <c r="DR163" s="8"/>
      <c r="DS163" s="5"/>
      <c r="DT163" s="8"/>
      <c r="DU163" s="5"/>
      <c r="DV163" s="8"/>
      <c r="DW163" s="5"/>
      <c r="DX163" s="8"/>
      <c r="DY163" s="12"/>
      <c r="DZ163" s="5"/>
    </row>
    <row r="164" spans="35:130" x14ac:dyDescent="0.45">
      <c r="AI164" s="1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V164" s="5"/>
      <c r="AW164" s="8"/>
      <c r="AX164" s="5"/>
      <c r="AY164" s="8"/>
      <c r="AZ164" s="5"/>
      <c r="BA164" s="8"/>
      <c r="BB164" s="5"/>
      <c r="BC164" s="8"/>
      <c r="BD164" s="5"/>
      <c r="BE164" s="8"/>
      <c r="BF164" s="33"/>
      <c r="BG164" s="5"/>
      <c r="BI164" s="5"/>
      <c r="BJ164" s="5"/>
      <c r="BK164" s="5"/>
      <c r="BL164" s="5"/>
      <c r="BM164" s="5"/>
      <c r="BN164" s="37"/>
      <c r="BO164" s="5"/>
      <c r="BP164" s="5"/>
      <c r="BQ164" s="5"/>
      <c r="BR164" s="5"/>
      <c r="BS164" s="5"/>
      <c r="BT164" s="37"/>
      <c r="BU164" s="5"/>
      <c r="BV164" s="5"/>
      <c r="BW164" s="5"/>
      <c r="BX164" s="5"/>
      <c r="BY164" s="5"/>
      <c r="BZ164" s="37"/>
      <c r="CA164" s="5"/>
      <c r="CB164" s="5"/>
      <c r="CC164" s="5"/>
      <c r="CD164" s="5"/>
      <c r="CE164" s="5"/>
      <c r="CF164" s="37"/>
      <c r="CG164" s="5"/>
      <c r="CH164" s="5"/>
      <c r="CI164" s="5"/>
      <c r="CJ164" s="5"/>
      <c r="CK164" s="5"/>
      <c r="CL164" s="37"/>
      <c r="CM164" s="12"/>
      <c r="CN164" s="8"/>
      <c r="CO164" s="5"/>
      <c r="CP164" s="8"/>
      <c r="CQ164" s="5"/>
      <c r="CR164" s="8"/>
      <c r="CU164" s="5"/>
      <c r="CV164" s="8"/>
      <c r="CW164" s="5"/>
      <c r="DK164" s="8"/>
      <c r="DL164" s="12"/>
      <c r="DM164" s="5"/>
      <c r="DO164" s="5"/>
      <c r="DP164" s="8"/>
      <c r="DQ164" s="5"/>
      <c r="DR164" s="8"/>
      <c r="DS164" s="5"/>
      <c r="DT164" s="8"/>
      <c r="DU164" s="5"/>
      <c r="DV164" s="8"/>
      <c r="DW164" s="5"/>
      <c r="DX164" s="8"/>
      <c r="DY164" s="12"/>
      <c r="DZ164" s="5"/>
    </row>
    <row r="165" spans="35:130" x14ac:dyDescent="0.45">
      <c r="AI165" s="1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V165" s="5"/>
      <c r="AW165" s="8"/>
      <c r="AX165" s="5"/>
      <c r="AY165" s="8"/>
      <c r="AZ165" s="5"/>
      <c r="BA165" s="8"/>
      <c r="BB165" s="5"/>
      <c r="BC165" s="8"/>
      <c r="BD165" s="5"/>
      <c r="BE165" s="8"/>
      <c r="BF165" s="33"/>
      <c r="BG165" s="5"/>
      <c r="BI165" s="5"/>
      <c r="BJ165" s="5"/>
      <c r="BK165" s="5"/>
      <c r="BL165" s="5"/>
      <c r="BM165" s="5"/>
      <c r="BN165" s="37"/>
      <c r="BO165" s="5"/>
      <c r="BP165" s="5"/>
      <c r="BQ165" s="5"/>
      <c r="BR165" s="5"/>
      <c r="BS165" s="5"/>
      <c r="BT165" s="37"/>
      <c r="BU165" s="5"/>
      <c r="BV165" s="5"/>
      <c r="BW165" s="5"/>
      <c r="BX165" s="5"/>
      <c r="BY165" s="5"/>
      <c r="BZ165" s="37"/>
      <c r="CA165" s="5"/>
      <c r="CB165" s="5"/>
      <c r="CC165" s="5"/>
      <c r="CD165" s="5"/>
      <c r="CE165" s="5"/>
      <c r="CF165" s="37"/>
      <c r="CG165" s="5"/>
      <c r="CH165" s="5"/>
      <c r="CI165" s="5"/>
      <c r="CJ165" s="5"/>
      <c r="CK165" s="5"/>
      <c r="CL165" s="37"/>
      <c r="CM165" s="12"/>
      <c r="CN165" s="8"/>
      <c r="CO165" s="5"/>
      <c r="CP165" s="8"/>
      <c r="CQ165" s="5"/>
      <c r="CR165" s="8"/>
      <c r="CU165" s="5"/>
      <c r="CV165" s="8"/>
      <c r="CW165" s="5"/>
      <c r="DK165" s="8"/>
      <c r="DL165" s="12"/>
      <c r="DM165" s="5"/>
      <c r="DO165" s="5"/>
      <c r="DP165" s="8"/>
      <c r="DQ165" s="5"/>
      <c r="DR165" s="8"/>
      <c r="DS165" s="5"/>
      <c r="DT165" s="8"/>
      <c r="DU165" s="5"/>
      <c r="DV165" s="8"/>
      <c r="DW165" s="5"/>
      <c r="DX165" s="8"/>
      <c r="DY165" s="12"/>
      <c r="DZ165" s="5"/>
    </row>
    <row r="166" spans="35:130" x14ac:dyDescent="0.45">
      <c r="AI166" s="1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V166" s="5"/>
      <c r="AW166" s="8"/>
      <c r="AX166" s="5"/>
      <c r="AY166" s="8"/>
      <c r="AZ166" s="5"/>
      <c r="BA166" s="8"/>
      <c r="BB166" s="5"/>
      <c r="BC166" s="8"/>
      <c r="BD166" s="5"/>
      <c r="BE166" s="8"/>
      <c r="BF166" s="33"/>
      <c r="BG166" s="5"/>
      <c r="BI166" s="5"/>
      <c r="BJ166" s="5"/>
      <c r="BK166" s="5"/>
      <c r="BL166" s="5"/>
      <c r="BM166" s="5"/>
      <c r="BN166" s="37"/>
      <c r="BO166" s="5"/>
      <c r="BP166" s="5"/>
      <c r="BQ166" s="5"/>
      <c r="BR166" s="5"/>
      <c r="BS166" s="5"/>
      <c r="BT166" s="37"/>
      <c r="BU166" s="5"/>
      <c r="BV166" s="5"/>
      <c r="BW166" s="5"/>
      <c r="BX166" s="5"/>
      <c r="BY166" s="5"/>
      <c r="BZ166" s="37"/>
      <c r="CA166" s="5"/>
      <c r="CB166" s="5"/>
      <c r="CC166" s="5"/>
      <c r="CD166" s="5"/>
      <c r="CE166" s="5"/>
      <c r="CF166" s="37"/>
      <c r="CG166" s="5"/>
      <c r="CH166" s="5"/>
      <c r="CI166" s="5"/>
      <c r="CJ166" s="5"/>
      <c r="CK166" s="5"/>
      <c r="CL166" s="37"/>
      <c r="CM166" s="12"/>
      <c r="CN166" s="8"/>
      <c r="CO166" s="5"/>
      <c r="CP166" s="8"/>
      <c r="CQ166" s="5"/>
      <c r="CR166" s="8"/>
      <c r="CU166" s="5"/>
      <c r="CV166" s="8"/>
      <c r="CW166" s="5"/>
      <c r="DK166" s="8"/>
      <c r="DL166" s="12"/>
      <c r="DM166" s="5"/>
      <c r="DO166" s="5"/>
      <c r="DP166" s="8"/>
      <c r="DQ166" s="5"/>
      <c r="DR166" s="8"/>
      <c r="DS166" s="5"/>
      <c r="DT166" s="8"/>
      <c r="DU166" s="5"/>
      <c r="DV166" s="8"/>
      <c r="DW166" s="5"/>
      <c r="DX166" s="8"/>
      <c r="DY166" s="12"/>
      <c r="DZ166" s="5"/>
    </row>
    <row r="167" spans="35:130" x14ac:dyDescent="0.45">
      <c r="AI167" s="1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V167" s="5"/>
      <c r="AW167" s="8"/>
      <c r="AX167" s="5"/>
      <c r="AY167" s="8"/>
      <c r="AZ167" s="5"/>
      <c r="BA167" s="8"/>
      <c r="BB167" s="5"/>
      <c r="BC167" s="8"/>
      <c r="BD167" s="5"/>
      <c r="BE167" s="8"/>
      <c r="BF167" s="33"/>
      <c r="BG167" s="5"/>
      <c r="BI167" s="5"/>
      <c r="BJ167" s="5"/>
      <c r="BK167" s="5"/>
      <c r="BL167" s="5"/>
      <c r="BM167" s="5"/>
      <c r="BN167" s="37"/>
      <c r="BO167" s="5"/>
      <c r="BP167" s="5"/>
      <c r="BQ167" s="5"/>
      <c r="BR167" s="5"/>
      <c r="BS167" s="5"/>
      <c r="BT167" s="37"/>
      <c r="BU167" s="5"/>
      <c r="BV167" s="5"/>
      <c r="BW167" s="5"/>
      <c r="BX167" s="5"/>
      <c r="BY167" s="5"/>
      <c r="BZ167" s="37"/>
      <c r="CA167" s="5"/>
      <c r="CB167" s="5"/>
      <c r="CC167" s="5"/>
      <c r="CD167" s="5"/>
      <c r="CE167" s="5"/>
      <c r="CF167" s="37"/>
      <c r="CG167" s="5"/>
      <c r="CH167" s="5"/>
      <c r="CI167" s="5"/>
      <c r="CJ167" s="5"/>
      <c r="CK167" s="5"/>
      <c r="CL167" s="37"/>
      <c r="CM167" s="12"/>
      <c r="CN167" s="8"/>
      <c r="CO167" s="5"/>
      <c r="CP167" s="8"/>
      <c r="CQ167" s="5"/>
      <c r="CR167" s="8"/>
      <c r="CU167" s="5"/>
      <c r="CV167" s="8"/>
      <c r="CW167" s="5"/>
      <c r="DK167" s="8"/>
      <c r="DL167" s="12"/>
      <c r="DM167" s="5"/>
      <c r="DO167" s="5"/>
      <c r="DP167" s="8"/>
      <c r="DQ167" s="5"/>
      <c r="DR167" s="8"/>
      <c r="DS167" s="5"/>
      <c r="DT167" s="8"/>
      <c r="DU167" s="5"/>
      <c r="DV167" s="8"/>
      <c r="DW167" s="5"/>
      <c r="DX167" s="8"/>
      <c r="DY167" s="12"/>
      <c r="DZ167" s="5"/>
    </row>
    <row r="168" spans="35:130" x14ac:dyDescent="0.45">
      <c r="AI168" s="1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V168" s="5"/>
      <c r="AW168" s="8"/>
      <c r="AX168" s="5"/>
      <c r="AY168" s="8"/>
      <c r="AZ168" s="5"/>
      <c r="BA168" s="8"/>
      <c r="BB168" s="5"/>
      <c r="BC168" s="8"/>
      <c r="BD168" s="5"/>
      <c r="BE168" s="8"/>
      <c r="BF168" s="33"/>
      <c r="BG168" s="5"/>
      <c r="BI168" s="5"/>
      <c r="BJ168" s="5"/>
      <c r="BK168" s="5"/>
      <c r="BL168" s="5"/>
      <c r="BM168" s="5"/>
      <c r="BN168" s="37"/>
      <c r="BO168" s="5"/>
      <c r="BP168" s="5"/>
      <c r="BQ168" s="5"/>
      <c r="BR168" s="5"/>
      <c r="BS168" s="5"/>
      <c r="BT168" s="37"/>
      <c r="BU168" s="5"/>
      <c r="BV168" s="5"/>
      <c r="BW168" s="5"/>
      <c r="BX168" s="5"/>
      <c r="BY168" s="5"/>
      <c r="BZ168" s="37"/>
      <c r="CA168" s="5"/>
      <c r="CB168" s="5"/>
      <c r="CC168" s="5"/>
      <c r="CD168" s="5"/>
      <c r="CE168" s="5"/>
      <c r="CF168" s="37"/>
      <c r="CG168" s="5"/>
      <c r="CH168" s="5"/>
      <c r="CI168" s="5"/>
      <c r="CJ168" s="5"/>
      <c r="CK168" s="5"/>
      <c r="CL168" s="37"/>
      <c r="CM168" s="12"/>
      <c r="CN168" s="8"/>
      <c r="CO168" s="5"/>
      <c r="CP168" s="8"/>
      <c r="CQ168" s="5"/>
      <c r="CR168" s="8"/>
      <c r="CU168" s="5"/>
      <c r="CV168" s="8"/>
      <c r="CW168" s="5"/>
      <c r="DK168" s="8"/>
      <c r="DL168" s="12"/>
      <c r="DM168" s="5"/>
      <c r="DO168" s="5"/>
      <c r="DP168" s="8"/>
      <c r="DQ168" s="5"/>
      <c r="DR168" s="8"/>
      <c r="DS168" s="5"/>
      <c r="DT168" s="8"/>
      <c r="DU168" s="5"/>
      <c r="DV168" s="8"/>
      <c r="DW168" s="5"/>
      <c r="DX168" s="8"/>
      <c r="DY168" s="12"/>
      <c r="DZ168" s="5"/>
    </row>
    <row r="169" spans="35:130" x14ac:dyDescent="0.45">
      <c r="AI169" s="1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V169" s="5"/>
      <c r="AW169" s="8"/>
      <c r="AX169" s="5"/>
      <c r="AY169" s="8"/>
      <c r="AZ169" s="5"/>
      <c r="BA169" s="8"/>
      <c r="BB169" s="5"/>
      <c r="BC169" s="8"/>
      <c r="BD169" s="5"/>
      <c r="BE169" s="8"/>
      <c r="BF169" s="33"/>
      <c r="BG169" s="5"/>
      <c r="BI169" s="5"/>
      <c r="BJ169" s="5"/>
      <c r="BK169" s="5"/>
      <c r="BL169" s="5"/>
      <c r="BM169" s="5"/>
      <c r="BN169" s="37"/>
      <c r="BO169" s="5"/>
      <c r="BP169" s="5"/>
      <c r="BQ169" s="5"/>
      <c r="BR169" s="5"/>
      <c r="BS169" s="5"/>
      <c r="BT169" s="37"/>
      <c r="BU169" s="5"/>
      <c r="BV169" s="5"/>
      <c r="BW169" s="5"/>
      <c r="BX169" s="5"/>
      <c r="BY169" s="5"/>
      <c r="BZ169" s="37"/>
      <c r="CA169" s="5"/>
      <c r="CB169" s="5"/>
      <c r="CC169" s="5"/>
      <c r="CD169" s="5"/>
      <c r="CE169" s="5"/>
      <c r="CF169" s="37"/>
      <c r="CG169" s="5"/>
      <c r="CH169" s="5"/>
      <c r="CI169" s="5"/>
      <c r="CJ169" s="5"/>
      <c r="CK169" s="5"/>
      <c r="CL169" s="37"/>
      <c r="CM169" s="12"/>
      <c r="CN169" s="8"/>
      <c r="CO169" s="5"/>
      <c r="CP169" s="8"/>
      <c r="CQ169" s="5"/>
      <c r="CR169" s="8"/>
      <c r="CU169" s="5"/>
      <c r="CV169" s="8"/>
      <c r="CW169" s="5"/>
      <c r="DK169" s="8"/>
      <c r="DL169" s="12"/>
      <c r="DM169" s="5"/>
      <c r="DO169" s="5"/>
      <c r="DP169" s="8"/>
      <c r="DQ169" s="5"/>
      <c r="DR169" s="8"/>
      <c r="DS169" s="5"/>
      <c r="DT169" s="8"/>
      <c r="DU169" s="5"/>
      <c r="DV169" s="8"/>
      <c r="DW169" s="5"/>
      <c r="DX169" s="8"/>
      <c r="DY169" s="12"/>
      <c r="DZ169" s="5"/>
    </row>
    <row r="170" spans="35:130" x14ac:dyDescent="0.45">
      <c r="AI170" s="1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V170" s="5"/>
      <c r="AW170" s="8"/>
      <c r="AX170" s="5"/>
      <c r="AY170" s="8"/>
      <c r="AZ170" s="5"/>
      <c r="BA170" s="8"/>
      <c r="BB170" s="5"/>
      <c r="BC170" s="8"/>
      <c r="BD170" s="5"/>
      <c r="BE170" s="8"/>
      <c r="BF170" s="33"/>
      <c r="BG170" s="5"/>
      <c r="BI170" s="5"/>
      <c r="BJ170" s="5"/>
      <c r="BK170" s="5"/>
      <c r="BL170" s="5"/>
      <c r="BM170" s="5"/>
      <c r="BN170" s="37"/>
      <c r="BO170" s="5"/>
      <c r="BP170" s="5"/>
      <c r="BQ170" s="5"/>
      <c r="BR170" s="5"/>
      <c r="BS170" s="5"/>
      <c r="BT170" s="37"/>
      <c r="BU170" s="5"/>
      <c r="BV170" s="5"/>
      <c r="BW170" s="5"/>
      <c r="BX170" s="5"/>
      <c r="BY170" s="5"/>
      <c r="BZ170" s="37"/>
      <c r="CA170" s="5"/>
      <c r="CB170" s="5"/>
      <c r="CC170" s="5"/>
      <c r="CD170" s="5"/>
      <c r="CE170" s="5"/>
      <c r="CF170" s="37"/>
      <c r="CG170" s="5"/>
      <c r="CH170" s="5"/>
      <c r="CI170" s="5"/>
      <c r="CJ170" s="5"/>
      <c r="CK170" s="5"/>
      <c r="CL170" s="37"/>
      <c r="CM170" s="12"/>
      <c r="CN170" s="8"/>
      <c r="CO170" s="5"/>
      <c r="CP170" s="8"/>
      <c r="CQ170" s="5"/>
      <c r="CR170" s="8"/>
      <c r="CU170" s="5"/>
      <c r="CV170" s="8"/>
      <c r="CW170" s="5"/>
      <c r="DK170" s="8"/>
      <c r="DL170" s="12"/>
      <c r="DM170" s="5"/>
      <c r="DO170" s="5"/>
      <c r="DP170" s="8"/>
      <c r="DQ170" s="5"/>
      <c r="DR170" s="8"/>
      <c r="DS170" s="5"/>
      <c r="DT170" s="8"/>
      <c r="DU170" s="5"/>
      <c r="DV170" s="8"/>
      <c r="DW170" s="5"/>
      <c r="DX170" s="8"/>
      <c r="DY170" s="12"/>
      <c r="DZ170" s="5"/>
    </row>
    <row r="171" spans="35:130" x14ac:dyDescent="0.45">
      <c r="AI171" s="1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V171" s="5"/>
      <c r="AW171" s="8"/>
      <c r="AX171" s="5"/>
      <c r="AY171" s="8"/>
      <c r="AZ171" s="5"/>
      <c r="BA171" s="8"/>
      <c r="BB171" s="5"/>
      <c r="BC171" s="8"/>
      <c r="BD171" s="5"/>
      <c r="BE171" s="8"/>
      <c r="BF171" s="33"/>
      <c r="BG171" s="5"/>
      <c r="BI171" s="5"/>
      <c r="BJ171" s="5"/>
      <c r="BK171" s="5"/>
      <c r="BL171" s="5"/>
      <c r="BM171" s="5"/>
      <c r="BN171" s="37"/>
      <c r="BO171" s="5"/>
      <c r="BP171" s="5"/>
      <c r="BQ171" s="5"/>
      <c r="BR171" s="5"/>
      <c r="BS171" s="5"/>
      <c r="BT171" s="37"/>
      <c r="BU171" s="5"/>
      <c r="BV171" s="5"/>
      <c r="BW171" s="5"/>
      <c r="BX171" s="5"/>
      <c r="BY171" s="5"/>
      <c r="BZ171" s="37"/>
      <c r="CA171" s="5"/>
      <c r="CB171" s="5"/>
      <c r="CC171" s="5"/>
      <c r="CD171" s="5"/>
      <c r="CE171" s="5"/>
      <c r="CF171" s="37"/>
      <c r="CG171" s="5"/>
      <c r="CH171" s="5"/>
      <c r="CI171" s="5"/>
      <c r="CJ171" s="5"/>
      <c r="CK171" s="5"/>
      <c r="CL171" s="37"/>
      <c r="CM171" s="12"/>
      <c r="CN171" s="8"/>
      <c r="CO171" s="5"/>
      <c r="CP171" s="8"/>
      <c r="CQ171" s="5"/>
      <c r="CR171" s="8"/>
      <c r="CU171" s="5"/>
      <c r="CV171" s="8"/>
      <c r="CW171" s="5"/>
      <c r="DK171" s="8"/>
      <c r="DL171" s="12"/>
      <c r="DM171" s="5"/>
      <c r="DO171" s="5"/>
      <c r="DP171" s="8"/>
      <c r="DQ171" s="5"/>
      <c r="DR171" s="8"/>
      <c r="DS171" s="5"/>
      <c r="DT171" s="8"/>
      <c r="DU171" s="5"/>
      <c r="DV171" s="8"/>
      <c r="DW171" s="5"/>
      <c r="DX171" s="8"/>
      <c r="DY171" s="12"/>
      <c r="DZ171" s="5"/>
    </row>
    <row r="172" spans="35:130" x14ac:dyDescent="0.45">
      <c r="AI172" s="1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V172" s="5"/>
      <c r="AW172" s="8"/>
      <c r="AX172" s="5"/>
      <c r="AY172" s="8"/>
      <c r="AZ172" s="5"/>
      <c r="BA172" s="8"/>
      <c r="BB172" s="5"/>
      <c r="BC172" s="8"/>
      <c r="BD172" s="5"/>
      <c r="BE172" s="8"/>
      <c r="BF172" s="33"/>
      <c r="BG172" s="5"/>
      <c r="BI172" s="5"/>
      <c r="BJ172" s="5"/>
      <c r="BK172" s="5"/>
      <c r="BL172" s="5"/>
      <c r="BM172" s="5"/>
      <c r="BN172" s="37"/>
      <c r="BO172" s="5"/>
      <c r="BP172" s="5"/>
      <c r="BQ172" s="5"/>
      <c r="BR172" s="5"/>
      <c r="BS172" s="5"/>
      <c r="BT172" s="37"/>
      <c r="BU172" s="5"/>
      <c r="BV172" s="5"/>
      <c r="BW172" s="5"/>
      <c r="BX172" s="5"/>
      <c r="BY172" s="5"/>
      <c r="BZ172" s="37"/>
      <c r="CA172" s="5"/>
      <c r="CB172" s="5"/>
      <c r="CC172" s="5"/>
      <c r="CD172" s="5"/>
      <c r="CE172" s="5"/>
      <c r="CF172" s="37"/>
      <c r="CG172" s="5"/>
      <c r="CH172" s="5"/>
      <c r="CI172" s="5"/>
      <c r="CJ172" s="5"/>
      <c r="CK172" s="5"/>
      <c r="CL172" s="37"/>
      <c r="CM172" s="12"/>
      <c r="CN172" s="8"/>
      <c r="CO172" s="5"/>
      <c r="CP172" s="8"/>
      <c r="CQ172" s="5"/>
      <c r="CR172" s="8"/>
      <c r="CU172" s="5"/>
      <c r="CV172" s="8"/>
      <c r="CW172" s="5"/>
      <c r="DK172" s="8"/>
      <c r="DL172" s="12"/>
      <c r="DM172" s="5"/>
      <c r="DO172" s="5"/>
      <c r="DP172" s="8"/>
      <c r="DQ172" s="5"/>
      <c r="DR172" s="8"/>
      <c r="DS172" s="5"/>
      <c r="DT172" s="8"/>
      <c r="DU172" s="5"/>
      <c r="DV172" s="8"/>
      <c r="DW172" s="5"/>
      <c r="DX172" s="8"/>
      <c r="DY172" s="12"/>
      <c r="DZ172" s="5"/>
    </row>
    <row r="173" spans="35:130" x14ac:dyDescent="0.45">
      <c r="AI173" s="1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V173" s="5"/>
      <c r="AW173" s="8"/>
      <c r="AX173" s="5"/>
      <c r="AY173" s="8"/>
      <c r="AZ173" s="5"/>
      <c r="BA173" s="8"/>
      <c r="BB173" s="5"/>
      <c r="BC173" s="8"/>
      <c r="BD173" s="5"/>
      <c r="BE173" s="8"/>
      <c r="BF173" s="33"/>
      <c r="BG173" s="5"/>
      <c r="BI173" s="5"/>
      <c r="BJ173" s="5"/>
      <c r="BK173" s="5"/>
      <c r="BL173" s="5"/>
      <c r="BM173" s="5"/>
      <c r="BN173" s="37"/>
      <c r="BO173" s="5"/>
      <c r="BP173" s="5"/>
      <c r="BQ173" s="5"/>
      <c r="BR173" s="5"/>
      <c r="BS173" s="5"/>
      <c r="BT173" s="37"/>
      <c r="BU173" s="5"/>
      <c r="BV173" s="5"/>
      <c r="BW173" s="5"/>
      <c r="BX173" s="5"/>
      <c r="BY173" s="5"/>
      <c r="BZ173" s="37"/>
      <c r="CA173" s="5"/>
      <c r="CB173" s="5"/>
      <c r="CC173" s="5"/>
      <c r="CD173" s="5"/>
      <c r="CE173" s="5"/>
      <c r="CF173" s="37"/>
      <c r="CG173" s="5"/>
      <c r="CH173" s="5"/>
      <c r="CI173" s="5"/>
      <c r="CJ173" s="5"/>
      <c r="CK173" s="5"/>
      <c r="CL173" s="37"/>
      <c r="CM173" s="12"/>
      <c r="CN173" s="8"/>
      <c r="CO173" s="5"/>
      <c r="CP173" s="8"/>
      <c r="CQ173" s="5"/>
      <c r="CR173" s="8"/>
      <c r="CU173" s="5"/>
      <c r="CV173" s="8"/>
      <c r="CW173" s="5"/>
      <c r="DK173" s="8"/>
      <c r="DL173" s="12"/>
      <c r="DM173" s="5"/>
      <c r="DO173" s="5"/>
      <c r="DP173" s="8"/>
      <c r="DQ173" s="5"/>
      <c r="DR173" s="8"/>
      <c r="DS173" s="5"/>
      <c r="DT173" s="8"/>
      <c r="DU173" s="5"/>
      <c r="DV173" s="8"/>
      <c r="DW173" s="5"/>
      <c r="DX173" s="8"/>
      <c r="DY173" s="12"/>
      <c r="DZ173" s="5"/>
    </row>
    <row r="174" spans="35:130" x14ac:dyDescent="0.45">
      <c r="AI174" s="1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V174" s="5"/>
      <c r="AW174" s="8"/>
      <c r="AX174" s="5"/>
      <c r="AY174" s="8"/>
      <c r="AZ174" s="5"/>
      <c r="BA174" s="8"/>
      <c r="BB174" s="5"/>
      <c r="BC174" s="8"/>
      <c r="BD174" s="5"/>
      <c r="BE174" s="8"/>
      <c r="BF174" s="33"/>
      <c r="BG174" s="5"/>
      <c r="BI174" s="5"/>
      <c r="BJ174" s="5"/>
      <c r="BK174" s="5"/>
      <c r="BL174" s="5"/>
      <c r="BM174" s="5"/>
      <c r="BN174" s="37"/>
      <c r="BO174" s="5"/>
      <c r="BP174" s="5"/>
      <c r="BQ174" s="5"/>
      <c r="BR174" s="5"/>
      <c r="BS174" s="5"/>
      <c r="BT174" s="37"/>
      <c r="BU174" s="5"/>
      <c r="BV174" s="5"/>
      <c r="BW174" s="5"/>
      <c r="BX174" s="5"/>
      <c r="BY174" s="5"/>
      <c r="BZ174" s="37"/>
      <c r="CA174" s="5"/>
      <c r="CB174" s="5"/>
      <c r="CC174" s="5"/>
      <c r="CD174" s="5"/>
      <c r="CE174" s="5"/>
      <c r="CF174" s="37"/>
      <c r="CG174" s="5"/>
      <c r="CH174" s="5"/>
      <c r="CI174" s="5"/>
      <c r="CJ174" s="5"/>
      <c r="CK174" s="5"/>
      <c r="CL174" s="37"/>
      <c r="CM174" s="12"/>
      <c r="CN174" s="8"/>
      <c r="CO174" s="5"/>
      <c r="CP174" s="8"/>
      <c r="CQ174" s="5"/>
      <c r="CR174" s="8"/>
      <c r="CU174" s="5"/>
      <c r="CV174" s="8"/>
      <c r="CW174" s="5"/>
      <c r="DK174" s="8"/>
      <c r="DL174" s="12"/>
      <c r="DM174" s="5"/>
      <c r="DO174" s="5"/>
      <c r="DP174" s="8"/>
      <c r="DQ174" s="5"/>
      <c r="DR174" s="8"/>
      <c r="DS174" s="5"/>
      <c r="DT174" s="8"/>
      <c r="DU174" s="5"/>
      <c r="DV174" s="8"/>
      <c r="DW174" s="5"/>
      <c r="DX174" s="8"/>
      <c r="DY174" s="12"/>
      <c r="DZ174" s="5"/>
    </row>
    <row r="175" spans="35:130" x14ac:dyDescent="0.45">
      <c r="AI175" s="1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V175" s="5"/>
      <c r="AW175" s="8"/>
      <c r="AX175" s="5"/>
      <c r="AY175" s="8"/>
      <c r="AZ175" s="5"/>
      <c r="BA175" s="8"/>
      <c r="BB175" s="5"/>
      <c r="BC175" s="8"/>
      <c r="BD175" s="5"/>
      <c r="BE175" s="8"/>
      <c r="BF175" s="33"/>
      <c r="BG175" s="5"/>
      <c r="BI175" s="5"/>
      <c r="BJ175" s="5"/>
      <c r="BK175" s="5"/>
      <c r="BL175" s="5"/>
      <c r="BM175" s="5"/>
      <c r="BN175" s="37"/>
      <c r="BO175" s="5"/>
      <c r="BP175" s="5"/>
      <c r="BQ175" s="5"/>
      <c r="BR175" s="5"/>
      <c r="BS175" s="5"/>
      <c r="BT175" s="37"/>
      <c r="BU175" s="5"/>
      <c r="BV175" s="5"/>
      <c r="BW175" s="5"/>
      <c r="BX175" s="5"/>
      <c r="BY175" s="5"/>
      <c r="BZ175" s="37"/>
      <c r="CA175" s="5"/>
      <c r="CB175" s="5"/>
      <c r="CC175" s="5"/>
      <c r="CD175" s="5"/>
      <c r="CE175" s="5"/>
      <c r="CF175" s="37"/>
      <c r="CG175" s="5"/>
      <c r="CH175" s="5"/>
      <c r="CI175" s="5"/>
      <c r="CJ175" s="5"/>
      <c r="CK175" s="5"/>
      <c r="CL175" s="37"/>
      <c r="CM175" s="12"/>
      <c r="CN175" s="8"/>
      <c r="CO175" s="5"/>
      <c r="CP175" s="8"/>
      <c r="CQ175" s="5"/>
      <c r="CR175" s="8"/>
      <c r="CU175" s="5"/>
      <c r="CV175" s="8"/>
      <c r="CW175" s="5"/>
      <c r="DK175" s="8"/>
      <c r="DL175" s="12"/>
      <c r="DM175" s="5"/>
      <c r="DO175" s="5"/>
      <c r="DP175" s="8"/>
      <c r="DQ175" s="5"/>
      <c r="DR175" s="8"/>
      <c r="DS175" s="5"/>
      <c r="DT175" s="8"/>
      <c r="DU175" s="5"/>
      <c r="DV175" s="8"/>
      <c r="DW175" s="5"/>
      <c r="DX175" s="8"/>
      <c r="DY175" s="12"/>
      <c r="DZ175" s="5"/>
    </row>
    <row r="176" spans="35:130" x14ac:dyDescent="0.45">
      <c r="AI176" s="1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V176" s="5"/>
      <c r="AW176" s="8"/>
      <c r="AX176" s="5"/>
      <c r="AY176" s="8"/>
      <c r="AZ176" s="5"/>
      <c r="BA176" s="8"/>
      <c r="BB176" s="5"/>
      <c r="BC176" s="8"/>
      <c r="BD176" s="5"/>
      <c r="BE176" s="8"/>
      <c r="BF176" s="33"/>
      <c r="BG176" s="5"/>
      <c r="BI176" s="5"/>
      <c r="BJ176" s="5"/>
      <c r="BK176" s="5"/>
      <c r="BL176" s="5"/>
      <c r="BM176" s="5"/>
      <c r="BN176" s="37"/>
      <c r="BO176" s="5"/>
      <c r="BP176" s="5"/>
      <c r="BQ176" s="5"/>
      <c r="BR176" s="5"/>
      <c r="BS176" s="5"/>
      <c r="BT176" s="37"/>
      <c r="BU176" s="5"/>
      <c r="BV176" s="5"/>
      <c r="BW176" s="5"/>
      <c r="BX176" s="5"/>
      <c r="BY176" s="5"/>
      <c r="BZ176" s="37"/>
      <c r="CA176" s="5"/>
      <c r="CB176" s="5"/>
      <c r="CC176" s="5"/>
      <c r="CD176" s="5"/>
      <c r="CE176" s="5"/>
      <c r="CF176" s="37"/>
      <c r="CG176" s="5"/>
      <c r="CH176" s="5"/>
      <c r="CI176" s="5"/>
      <c r="CJ176" s="5"/>
      <c r="CK176" s="5"/>
      <c r="CL176" s="37"/>
      <c r="CM176" s="12"/>
      <c r="CN176" s="8"/>
      <c r="CO176" s="5"/>
      <c r="CP176" s="8"/>
      <c r="CQ176" s="5"/>
      <c r="CR176" s="8"/>
      <c r="CU176" s="5"/>
      <c r="CV176" s="8"/>
      <c r="CW176" s="5"/>
      <c r="DK176" s="8"/>
      <c r="DL176" s="12"/>
      <c r="DM176" s="5"/>
      <c r="DO176" s="5"/>
      <c r="DP176" s="8"/>
      <c r="DQ176" s="5"/>
      <c r="DR176" s="8"/>
      <c r="DS176" s="5"/>
      <c r="DT176" s="8"/>
      <c r="DU176" s="5"/>
      <c r="DV176" s="8"/>
      <c r="DW176" s="5"/>
      <c r="DX176" s="8"/>
      <c r="DY176" s="12"/>
      <c r="DZ176" s="5"/>
    </row>
    <row r="177" spans="35:130" x14ac:dyDescent="0.45">
      <c r="AI177" s="1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V177" s="5"/>
      <c r="AW177" s="8"/>
      <c r="AX177" s="5"/>
      <c r="AY177" s="8"/>
      <c r="AZ177" s="5"/>
      <c r="BA177" s="8"/>
      <c r="BB177" s="5"/>
      <c r="BC177" s="8"/>
      <c r="BD177" s="5"/>
      <c r="BE177" s="8"/>
      <c r="BF177" s="33"/>
      <c r="BG177" s="5"/>
      <c r="BI177" s="5"/>
      <c r="BJ177" s="5"/>
      <c r="BK177" s="5"/>
      <c r="BL177" s="5"/>
      <c r="BM177" s="5"/>
      <c r="BN177" s="37"/>
      <c r="BO177" s="5"/>
      <c r="BP177" s="5"/>
      <c r="BQ177" s="5"/>
      <c r="BR177" s="5"/>
      <c r="BS177" s="5"/>
      <c r="BT177" s="37"/>
      <c r="BU177" s="5"/>
      <c r="BV177" s="5"/>
      <c r="BW177" s="5"/>
      <c r="BX177" s="5"/>
      <c r="BY177" s="5"/>
      <c r="BZ177" s="37"/>
      <c r="CA177" s="5"/>
      <c r="CB177" s="5"/>
      <c r="CC177" s="5"/>
      <c r="CD177" s="5"/>
      <c r="CE177" s="5"/>
      <c r="CF177" s="37"/>
      <c r="CG177" s="5"/>
      <c r="CH177" s="5"/>
      <c r="CI177" s="5"/>
      <c r="CJ177" s="5"/>
      <c r="CK177" s="5"/>
      <c r="CL177" s="37"/>
      <c r="CM177" s="12"/>
      <c r="CN177" s="8"/>
      <c r="CO177" s="5"/>
      <c r="CP177" s="8"/>
      <c r="CQ177" s="5"/>
      <c r="CR177" s="8"/>
      <c r="CU177" s="5"/>
      <c r="CV177" s="8"/>
      <c r="CW177" s="5"/>
      <c r="DK177" s="8"/>
      <c r="DL177" s="12"/>
      <c r="DM177" s="5"/>
      <c r="DO177" s="5"/>
      <c r="DP177" s="8"/>
      <c r="DQ177" s="5"/>
      <c r="DR177" s="8"/>
      <c r="DS177" s="5"/>
      <c r="DT177" s="8"/>
      <c r="DU177" s="5"/>
      <c r="DV177" s="8"/>
      <c r="DW177" s="5"/>
      <c r="DX177" s="8"/>
      <c r="DY177" s="12"/>
      <c r="DZ177" s="5"/>
    </row>
    <row r="178" spans="35:130" x14ac:dyDescent="0.45">
      <c r="AI178" s="1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V178" s="5"/>
      <c r="AW178" s="8"/>
      <c r="AX178" s="5"/>
      <c r="AY178" s="8"/>
      <c r="AZ178" s="5"/>
      <c r="BA178" s="8"/>
      <c r="BB178" s="5"/>
      <c r="BC178" s="8"/>
      <c r="BD178" s="5"/>
      <c r="BE178" s="8"/>
      <c r="BF178" s="33"/>
      <c r="BG178" s="5"/>
      <c r="BI178" s="5"/>
      <c r="BJ178" s="5"/>
      <c r="BK178" s="5"/>
      <c r="BL178" s="5"/>
      <c r="BM178" s="5"/>
      <c r="BN178" s="37"/>
      <c r="BO178" s="5"/>
      <c r="BP178" s="5"/>
      <c r="BQ178" s="5"/>
      <c r="BR178" s="5"/>
      <c r="BS178" s="5"/>
      <c r="BT178" s="37"/>
      <c r="BU178" s="5"/>
      <c r="BV178" s="5"/>
      <c r="BW178" s="5"/>
      <c r="BX178" s="5"/>
      <c r="BY178" s="5"/>
      <c r="BZ178" s="37"/>
      <c r="CA178" s="5"/>
      <c r="CB178" s="5"/>
      <c r="CC178" s="5"/>
      <c r="CD178" s="5"/>
      <c r="CE178" s="5"/>
      <c r="CF178" s="37"/>
      <c r="CG178" s="5"/>
      <c r="CH178" s="5"/>
      <c r="CI178" s="5"/>
      <c r="CJ178" s="5"/>
      <c r="CK178" s="5"/>
      <c r="CL178" s="37"/>
      <c r="CM178" s="12"/>
      <c r="CN178" s="8"/>
      <c r="CO178" s="5"/>
      <c r="CP178" s="8"/>
      <c r="CQ178" s="5"/>
      <c r="CR178" s="8"/>
      <c r="CU178" s="5"/>
      <c r="CV178" s="8"/>
      <c r="CW178" s="5"/>
      <c r="DK178" s="8"/>
      <c r="DL178" s="12"/>
      <c r="DM178" s="5"/>
      <c r="DO178" s="5"/>
      <c r="DP178" s="8"/>
      <c r="DQ178" s="5"/>
      <c r="DR178" s="8"/>
      <c r="DS178" s="5"/>
      <c r="DT178" s="8"/>
      <c r="DU178" s="5"/>
      <c r="DV178" s="8"/>
      <c r="DW178" s="5"/>
      <c r="DX178" s="8"/>
      <c r="DY178" s="12"/>
      <c r="DZ178" s="5"/>
    </row>
    <row r="179" spans="35:130" x14ac:dyDescent="0.45">
      <c r="AI179" s="1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V179" s="5"/>
      <c r="AW179" s="8"/>
      <c r="AX179" s="5"/>
      <c r="AY179" s="8"/>
      <c r="AZ179" s="5"/>
      <c r="BA179" s="8"/>
      <c r="BB179" s="5"/>
      <c r="BC179" s="8"/>
      <c r="BD179" s="5"/>
      <c r="BE179" s="8"/>
      <c r="BF179" s="33"/>
      <c r="BG179" s="5"/>
      <c r="BI179" s="5"/>
      <c r="BJ179" s="5"/>
      <c r="BK179" s="5"/>
      <c r="BL179" s="5"/>
      <c r="BM179" s="5"/>
      <c r="BN179" s="37"/>
      <c r="BO179" s="5"/>
      <c r="BP179" s="5"/>
      <c r="BQ179" s="5"/>
      <c r="BR179" s="5"/>
      <c r="BS179" s="5"/>
      <c r="BT179" s="37"/>
      <c r="BU179" s="5"/>
      <c r="BV179" s="5"/>
      <c r="BW179" s="5"/>
      <c r="BX179" s="5"/>
      <c r="BY179" s="5"/>
      <c r="BZ179" s="37"/>
      <c r="CA179" s="5"/>
      <c r="CB179" s="5"/>
      <c r="CC179" s="5"/>
      <c r="CD179" s="5"/>
      <c r="CE179" s="5"/>
      <c r="CF179" s="37"/>
      <c r="CG179" s="5"/>
      <c r="CH179" s="5"/>
      <c r="CI179" s="5"/>
      <c r="CJ179" s="5"/>
      <c r="CK179" s="5"/>
      <c r="CL179" s="37"/>
      <c r="CM179" s="12"/>
      <c r="CN179" s="8"/>
      <c r="CO179" s="5"/>
      <c r="CP179" s="8"/>
      <c r="CQ179" s="5"/>
      <c r="CR179" s="8"/>
      <c r="CU179" s="5"/>
      <c r="CV179" s="8"/>
      <c r="CW179" s="5"/>
      <c r="DK179" s="8"/>
      <c r="DL179" s="12"/>
      <c r="DM179" s="5"/>
      <c r="DO179" s="5"/>
      <c r="DP179" s="8"/>
      <c r="DQ179" s="5"/>
      <c r="DR179" s="8"/>
      <c r="DS179" s="5"/>
      <c r="DT179" s="8"/>
      <c r="DU179" s="5"/>
      <c r="DV179" s="8"/>
      <c r="DW179" s="5"/>
      <c r="DX179" s="8"/>
      <c r="DY179" s="12"/>
      <c r="DZ179" s="5"/>
    </row>
    <row r="180" spans="35:130" x14ac:dyDescent="0.45">
      <c r="AI180" s="1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V180" s="5"/>
      <c r="AW180" s="8"/>
      <c r="AX180" s="5"/>
      <c r="AY180" s="8"/>
      <c r="AZ180" s="5"/>
      <c r="BA180" s="8"/>
      <c r="BB180" s="5"/>
      <c r="BC180" s="8"/>
      <c r="BD180" s="5"/>
      <c r="BE180" s="8"/>
      <c r="BF180" s="33"/>
      <c r="BG180" s="5"/>
      <c r="BI180" s="5"/>
      <c r="BJ180" s="5"/>
      <c r="BK180" s="5"/>
      <c r="BL180" s="5"/>
      <c r="BM180" s="5"/>
      <c r="BN180" s="37"/>
      <c r="BO180" s="5"/>
      <c r="BP180" s="5"/>
      <c r="BQ180" s="5"/>
      <c r="BR180" s="5"/>
      <c r="BS180" s="5"/>
      <c r="BT180" s="37"/>
      <c r="BU180" s="5"/>
      <c r="BV180" s="5"/>
      <c r="BW180" s="5"/>
      <c r="BX180" s="5"/>
      <c r="BY180" s="5"/>
      <c r="BZ180" s="37"/>
      <c r="CA180" s="5"/>
      <c r="CB180" s="5"/>
      <c r="CC180" s="5"/>
      <c r="CD180" s="5"/>
      <c r="CE180" s="5"/>
      <c r="CF180" s="37"/>
      <c r="CG180" s="5"/>
      <c r="CH180" s="5"/>
      <c r="CI180" s="5"/>
      <c r="CJ180" s="5"/>
      <c r="CK180" s="5"/>
      <c r="CL180" s="37"/>
      <c r="CM180" s="12"/>
      <c r="CN180" s="8"/>
      <c r="CO180" s="5"/>
      <c r="CP180" s="8"/>
      <c r="CQ180" s="5"/>
      <c r="CR180" s="8"/>
      <c r="CU180" s="5"/>
      <c r="CV180" s="8"/>
      <c r="CW180" s="5"/>
      <c r="DK180" s="8"/>
      <c r="DL180" s="12"/>
      <c r="DM180" s="5"/>
      <c r="DO180" s="5"/>
      <c r="DP180" s="8"/>
      <c r="DQ180" s="5"/>
      <c r="DR180" s="8"/>
      <c r="DS180" s="5"/>
      <c r="DT180" s="8"/>
      <c r="DU180" s="5"/>
      <c r="DV180" s="8"/>
      <c r="DW180" s="5"/>
      <c r="DX180" s="8"/>
      <c r="DY180" s="12"/>
      <c r="DZ180" s="5"/>
    </row>
    <row r="181" spans="35:130" x14ac:dyDescent="0.45">
      <c r="AI181" s="1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V181" s="5"/>
      <c r="AW181" s="8"/>
      <c r="AX181" s="5"/>
      <c r="AY181" s="8"/>
      <c r="AZ181" s="5"/>
      <c r="BA181" s="8"/>
      <c r="BB181" s="5"/>
      <c r="BC181" s="8"/>
      <c r="BD181" s="5"/>
      <c r="BE181" s="8"/>
      <c r="BF181" s="33"/>
      <c r="BG181" s="5"/>
      <c r="BI181" s="5"/>
      <c r="BJ181" s="5"/>
      <c r="BK181" s="5"/>
      <c r="BL181" s="5"/>
      <c r="BM181" s="5"/>
      <c r="BN181" s="37"/>
      <c r="BO181" s="5"/>
      <c r="BP181" s="5"/>
      <c r="BQ181" s="5"/>
      <c r="BR181" s="5"/>
      <c r="BS181" s="5"/>
      <c r="BT181" s="37"/>
      <c r="BU181" s="5"/>
      <c r="BV181" s="5"/>
      <c r="BW181" s="5"/>
      <c r="BX181" s="5"/>
      <c r="BY181" s="5"/>
      <c r="BZ181" s="37"/>
      <c r="CA181" s="5"/>
      <c r="CB181" s="5"/>
      <c r="CC181" s="5"/>
      <c r="CD181" s="5"/>
      <c r="CE181" s="5"/>
      <c r="CF181" s="37"/>
      <c r="CG181" s="5"/>
      <c r="CH181" s="5"/>
      <c r="CI181" s="5"/>
      <c r="CJ181" s="5"/>
      <c r="CK181" s="5"/>
      <c r="CL181" s="37"/>
      <c r="CM181" s="12"/>
      <c r="CN181" s="8"/>
      <c r="CO181" s="5"/>
      <c r="CP181" s="8"/>
      <c r="CQ181" s="5"/>
      <c r="CR181" s="8"/>
      <c r="CU181" s="5"/>
      <c r="CV181" s="8"/>
      <c r="CW181" s="5"/>
      <c r="DK181" s="8"/>
      <c r="DL181" s="12"/>
      <c r="DM181" s="5"/>
      <c r="DO181" s="5"/>
      <c r="DP181" s="8"/>
      <c r="DQ181" s="5"/>
      <c r="DR181" s="8"/>
      <c r="DS181" s="5"/>
      <c r="DT181" s="8"/>
      <c r="DU181" s="5"/>
      <c r="DV181" s="8"/>
      <c r="DW181" s="5"/>
      <c r="DX181" s="8"/>
      <c r="DY181" s="12"/>
      <c r="DZ181" s="5"/>
    </row>
    <row r="182" spans="35:130" x14ac:dyDescent="0.45">
      <c r="AI182" s="1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V182" s="5"/>
      <c r="AW182" s="8"/>
      <c r="AX182" s="5"/>
      <c r="AY182" s="8"/>
      <c r="AZ182" s="5"/>
      <c r="BA182" s="8"/>
      <c r="BB182" s="5"/>
      <c r="BC182" s="8"/>
      <c r="BD182" s="5"/>
      <c r="BE182" s="8"/>
      <c r="BF182" s="33"/>
      <c r="BG182" s="5"/>
      <c r="BI182" s="5"/>
      <c r="BJ182" s="5"/>
      <c r="BK182" s="5"/>
      <c r="BL182" s="5"/>
      <c r="BM182" s="5"/>
      <c r="BN182" s="37"/>
      <c r="BO182" s="5"/>
      <c r="BP182" s="5"/>
      <c r="BQ182" s="5"/>
      <c r="BR182" s="5"/>
      <c r="BS182" s="5"/>
      <c r="BT182" s="37"/>
      <c r="BU182" s="5"/>
      <c r="BV182" s="5"/>
      <c r="BW182" s="5"/>
      <c r="BX182" s="5"/>
      <c r="BY182" s="5"/>
      <c r="BZ182" s="37"/>
      <c r="CA182" s="5"/>
      <c r="CB182" s="5"/>
      <c r="CC182" s="5"/>
      <c r="CD182" s="5"/>
      <c r="CE182" s="5"/>
      <c r="CF182" s="37"/>
      <c r="CG182" s="5"/>
      <c r="CH182" s="5"/>
      <c r="CI182" s="5"/>
      <c r="CJ182" s="5"/>
      <c r="CK182" s="5"/>
      <c r="CL182" s="37"/>
      <c r="CM182" s="12"/>
      <c r="CN182" s="8"/>
      <c r="CO182" s="5"/>
      <c r="CP182" s="8"/>
      <c r="CQ182" s="5"/>
      <c r="CR182" s="8"/>
      <c r="CU182" s="5"/>
      <c r="CV182" s="8"/>
      <c r="CW182" s="5"/>
      <c r="DK182" s="8"/>
      <c r="DL182" s="12"/>
      <c r="DM182" s="5"/>
      <c r="DO182" s="5"/>
      <c r="DP182" s="8"/>
      <c r="DQ182" s="5"/>
      <c r="DR182" s="8"/>
      <c r="DS182" s="5"/>
      <c r="DT182" s="8"/>
      <c r="DU182" s="5"/>
      <c r="DV182" s="8"/>
      <c r="DW182" s="5"/>
      <c r="DX182" s="8"/>
      <c r="DY182" s="12"/>
      <c r="DZ182" s="5"/>
    </row>
    <row r="183" spans="35:130" x14ac:dyDescent="0.45">
      <c r="AI183" s="1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V183" s="5"/>
      <c r="AW183" s="8"/>
      <c r="AX183" s="5"/>
      <c r="AY183" s="8"/>
      <c r="AZ183" s="5"/>
      <c r="BA183" s="8"/>
      <c r="BB183" s="5"/>
      <c r="BC183" s="8"/>
      <c r="BD183" s="5"/>
      <c r="BE183" s="8"/>
      <c r="BF183" s="33"/>
      <c r="BG183" s="5"/>
      <c r="BI183" s="5"/>
      <c r="BJ183" s="5"/>
      <c r="BK183" s="5"/>
      <c r="BL183" s="5"/>
      <c r="BM183" s="5"/>
      <c r="BN183" s="37"/>
      <c r="BO183" s="5"/>
      <c r="BP183" s="5"/>
      <c r="BQ183" s="5"/>
      <c r="BR183" s="5"/>
      <c r="BS183" s="5"/>
      <c r="BT183" s="37"/>
      <c r="BU183" s="5"/>
      <c r="BV183" s="5"/>
      <c r="BW183" s="5"/>
      <c r="BX183" s="5"/>
      <c r="BY183" s="5"/>
      <c r="BZ183" s="37"/>
      <c r="CA183" s="5"/>
      <c r="CB183" s="5"/>
      <c r="CC183" s="5"/>
      <c r="CD183" s="5"/>
      <c r="CE183" s="5"/>
      <c r="CF183" s="37"/>
      <c r="CG183" s="5"/>
      <c r="CH183" s="5"/>
      <c r="CI183" s="5"/>
      <c r="CJ183" s="5"/>
      <c r="CK183" s="5"/>
      <c r="CL183" s="37"/>
      <c r="CM183" s="12"/>
      <c r="CN183" s="8"/>
      <c r="CO183" s="5"/>
      <c r="CP183" s="8"/>
      <c r="CQ183" s="5"/>
      <c r="CR183" s="8"/>
      <c r="CU183" s="5"/>
      <c r="CV183" s="8"/>
      <c r="CW183" s="5"/>
      <c r="DK183" s="8"/>
      <c r="DL183" s="12"/>
      <c r="DM183" s="5"/>
      <c r="DO183" s="5"/>
      <c r="DP183" s="8"/>
      <c r="DQ183" s="5"/>
      <c r="DR183" s="8"/>
      <c r="DS183" s="5"/>
      <c r="DT183" s="8"/>
      <c r="DU183" s="5"/>
      <c r="DV183" s="8"/>
      <c r="DW183" s="5"/>
      <c r="DX183" s="8"/>
      <c r="DY183" s="12"/>
      <c r="DZ183" s="5"/>
    </row>
    <row r="184" spans="35:130" x14ac:dyDescent="0.45">
      <c r="AI184" s="1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V184" s="5"/>
      <c r="AW184" s="8"/>
      <c r="AX184" s="5"/>
      <c r="AY184" s="8"/>
      <c r="AZ184" s="5"/>
      <c r="BA184" s="8"/>
      <c r="BB184" s="5"/>
      <c r="BC184" s="8"/>
      <c r="BD184" s="5"/>
      <c r="BE184" s="8"/>
      <c r="BF184" s="33"/>
      <c r="BG184" s="5"/>
      <c r="BI184" s="5"/>
      <c r="BJ184" s="5"/>
      <c r="BK184" s="5"/>
      <c r="BL184" s="5"/>
      <c r="BM184" s="5"/>
      <c r="BN184" s="37"/>
      <c r="BO184" s="5"/>
      <c r="BP184" s="5"/>
      <c r="BQ184" s="5"/>
      <c r="BR184" s="5"/>
      <c r="BS184" s="5"/>
      <c r="BT184" s="37"/>
      <c r="BU184" s="5"/>
      <c r="BV184" s="5"/>
      <c r="BW184" s="5"/>
      <c r="BX184" s="5"/>
      <c r="BY184" s="5"/>
      <c r="BZ184" s="37"/>
      <c r="CA184" s="5"/>
      <c r="CB184" s="5"/>
      <c r="CC184" s="5"/>
      <c r="CD184" s="5"/>
      <c r="CE184" s="5"/>
      <c r="CF184" s="37"/>
      <c r="CG184" s="5"/>
      <c r="CH184" s="5"/>
      <c r="CI184" s="5"/>
      <c r="CJ184" s="5"/>
      <c r="CK184" s="5"/>
      <c r="CL184" s="37"/>
      <c r="CM184" s="12"/>
      <c r="CN184" s="8"/>
      <c r="CO184" s="5"/>
      <c r="CP184" s="8"/>
      <c r="CQ184" s="5"/>
      <c r="CR184" s="8"/>
      <c r="CU184" s="5"/>
      <c r="CV184" s="8"/>
      <c r="CW184" s="5"/>
      <c r="DK184" s="8"/>
      <c r="DL184" s="12"/>
      <c r="DM184" s="5"/>
      <c r="DO184" s="5"/>
      <c r="DP184" s="8"/>
      <c r="DQ184" s="5"/>
      <c r="DR184" s="8"/>
      <c r="DS184" s="5"/>
      <c r="DT184" s="8"/>
      <c r="DU184" s="5"/>
      <c r="DV184" s="8"/>
      <c r="DW184" s="5"/>
      <c r="DX184" s="8"/>
      <c r="DY184" s="12"/>
      <c r="DZ184" s="5"/>
    </row>
    <row r="185" spans="35:130" x14ac:dyDescent="0.45">
      <c r="AI185" s="1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V185" s="5"/>
      <c r="AW185" s="8"/>
      <c r="AX185" s="5"/>
      <c r="AY185" s="8"/>
      <c r="AZ185" s="5"/>
      <c r="BA185" s="8"/>
      <c r="BB185" s="5"/>
      <c r="BC185" s="8"/>
      <c r="BD185" s="5"/>
      <c r="BE185" s="8"/>
      <c r="BF185" s="33"/>
      <c r="BG185" s="5"/>
      <c r="BI185" s="5"/>
      <c r="BJ185" s="5"/>
      <c r="BK185" s="5"/>
      <c r="BL185" s="5"/>
      <c r="BM185" s="5"/>
      <c r="BN185" s="37"/>
      <c r="BO185" s="5"/>
      <c r="BP185" s="5"/>
      <c r="BQ185" s="5"/>
      <c r="BR185" s="5"/>
      <c r="BS185" s="5"/>
      <c r="BT185" s="37"/>
      <c r="BU185" s="5"/>
      <c r="BV185" s="5"/>
      <c r="BW185" s="5"/>
      <c r="BX185" s="5"/>
      <c r="BY185" s="5"/>
      <c r="BZ185" s="37"/>
      <c r="CA185" s="5"/>
      <c r="CB185" s="5"/>
      <c r="CC185" s="5"/>
      <c r="CD185" s="5"/>
      <c r="CE185" s="5"/>
      <c r="CF185" s="37"/>
      <c r="CG185" s="5"/>
      <c r="CH185" s="5"/>
      <c r="CI185" s="5"/>
      <c r="CJ185" s="5"/>
      <c r="CK185" s="5"/>
      <c r="CL185" s="37"/>
      <c r="CM185" s="12"/>
      <c r="CN185" s="8"/>
      <c r="CO185" s="5"/>
      <c r="CP185" s="8"/>
      <c r="CQ185" s="5"/>
      <c r="CR185" s="8"/>
      <c r="CU185" s="5"/>
      <c r="CV185" s="8"/>
      <c r="CW185" s="5"/>
      <c r="DK185" s="8"/>
      <c r="DL185" s="12"/>
      <c r="DM185" s="5"/>
      <c r="DO185" s="5"/>
      <c r="DP185" s="8"/>
      <c r="DQ185" s="5"/>
      <c r="DR185" s="8"/>
      <c r="DS185" s="5"/>
      <c r="DT185" s="8"/>
      <c r="DU185" s="5"/>
      <c r="DV185" s="8"/>
      <c r="DW185" s="5"/>
      <c r="DX185" s="8"/>
      <c r="DY185" s="12"/>
      <c r="DZ185" s="5"/>
    </row>
    <row r="186" spans="35:130" x14ac:dyDescent="0.45">
      <c r="AI186" s="1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V186" s="5"/>
      <c r="AW186" s="8"/>
      <c r="AX186" s="5"/>
      <c r="AY186" s="8"/>
      <c r="AZ186" s="5"/>
      <c r="BA186" s="8"/>
      <c r="BB186" s="5"/>
      <c r="BC186" s="8"/>
      <c r="BD186" s="5"/>
      <c r="BE186" s="8"/>
      <c r="BF186" s="33"/>
      <c r="BG186" s="5"/>
      <c r="BI186" s="5"/>
      <c r="BJ186" s="5"/>
      <c r="BK186" s="5"/>
      <c r="BL186" s="5"/>
      <c r="BM186" s="5"/>
      <c r="BN186" s="37"/>
      <c r="BO186" s="5"/>
      <c r="BP186" s="5"/>
      <c r="BQ186" s="5"/>
      <c r="BR186" s="5"/>
      <c r="BS186" s="5"/>
      <c r="BT186" s="37"/>
      <c r="BU186" s="5"/>
      <c r="BV186" s="5"/>
      <c r="BW186" s="5"/>
      <c r="BX186" s="5"/>
      <c r="BY186" s="5"/>
      <c r="BZ186" s="37"/>
      <c r="CA186" s="5"/>
      <c r="CB186" s="5"/>
      <c r="CC186" s="5"/>
      <c r="CD186" s="5"/>
      <c r="CE186" s="5"/>
      <c r="CF186" s="37"/>
      <c r="CG186" s="5"/>
      <c r="CH186" s="5"/>
      <c r="CI186" s="5"/>
      <c r="CJ186" s="5"/>
      <c r="CK186" s="5"/>
      <c r="CL186" s="37"/>
      <c r="CM186" s="12"/>
      <c r="CN186" s="8"/>
      <c r="CO186" s="5"/>
      <c r="CP186" s="8"/>
      <c r="CQ186" s="5"/>
      <c r="CR186" s="8"/>
      <c r="CU186" s="5"/>
      <c r="CV186" s="8"/>
      <c r="CW186" s="5"/>
      <c r="DK186" s="8"/>
      <c r="DL186" s="12"/>
      <c r="DM186" s="5"/>
      <c r="DO186" s="5"/>
      <c r="DP186" s="8"/>
      <c r="DQ186" s="5"/>
      <c r="DR186" s="8"/>
      <c r="DS186" s="5"/>
      <c r="DT186" s="8"/>
      <c r="DU186" s="5"/>
      <c r="DV186" s="8"/>
      <c r="DW186" s="5"/>
      <c r="DX186" s="8"/>
      <c r="DY186" s="12"/>
      <c r="DZ186" s="5"/>
    </row>
    <row r="187" spans="35:130" x14ac:dyDescent="0.45">
      <c r="AI187" s="1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V187" s="5"/>
      <c r="AW187" s="8"/>
      <c r="AX187" s="5"/>
      <c r="AY187" s="8"/>
      <c r="AZ187" s="5"/>
      <c r="BA187" s="8"/>
      <c r="BB187" s="5"/>
      <c r="BC187" s="8"/>
      <c r="BD187" s="5"/>
      <c r="BE187" s="8"/>
      <c r="BF187" s="33"/>
      <c r="BG187" s="5"/>
      <c r="BI187" s="5"/>
      <c r="BJ187" s="5"/>
      <c r="BK187" s="5"/>
      <c r="BL187" s="5"/>
      <c r="BM187" s="5"/>
      <c r="BN187" s="37"/>
      <c r="BO187" s="5"/>
      <c r="BP187" s="5"/>
      <c r="BQ187" s="5"/>
      <c r="BR187" s="5"/>
      <c r="BS187" s="5"/>
      <c r="BT187" s="37"/>
      <c r="BU187" s="5"/>
      <c r="BV187" s="5"/>
      <c r="BW187" s="5"/>
      <c r="BX187" s="5"/>
      <c r="BY187" s="5"/>
      <c r="BZ187" s="37"/>
      <c r="CA187" s="5"/>
      <c r="CB187" s="5"/>
      <c r="CC187" s="5"/>
      <c r="CD187" s="5"/>
      <c r="CE187" s="5"/>
      <c r="CF187" s="37"/>
      <c r="CG187" s="5"/>
      <c r="CH187" s="5"/>
      <c r="CI187" s="5"/>
      <c r="CJ187" s="5"/>
      <c r="CK187" s="5"/>
      <c r="CL187" s="37"/>
      <c r="CM187" s="12"/>
      <c r="CN187" s="8"/>
      <c r="CO187" s="5"/>
      <c r="CP187" s="8"/>
      <c r="CQ187" s="5"/>
      <c r="CR187" s="8"/>
      <c r="CU187" s="5"/>
      <c r="CV187" s="8"/>
      <c r="CW187" s="5"/>
      <c r="DK187" s="8"/>
      <c r="DL187" s="12"/>
      <c r="DM187" s="5"/>
      <c r="DO187" s="5"/>
      <c r="DP187" s="8"/>
      <c r="DQ187" s="5"/>
      <c r="DR187" s="8"/>
      <c r="DS187" s="5"/>
      <c r="DT187" s="8"/>
      <c r="DU187" s="5"/>
      <c r="DV187" s="8"/>
      <c r="DW187" s="5"/>
      <c r="DX187" s="8"/>
      <c r="DY187" s="12"/>
      <c r="DZ187" s="5"/>
    </row>
    <row r="188" spans="35:130" x14ac:dyDescent="0.45">
      <c r="AI188" s="1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V188" s="5"/>
      <c r="AW188" s="8"/>
      <c r="AX188" s="5"/>
      <c r="AY188" s="8"/>
      <c r="AZ188" s="5"/>
      <c r="BA188" s="8"/>
      <c r="BB188" s="5"/>
      <c r="BC188" s="8"/>
      <c r="BD188" s="5"/>
      <c r="BE188" s="8"/>
      <c r="BF188" s="33"/>
      <c r="BG188" s="5"/>
      <c r="BI188" s="5"/>
      <c r="BJ188" s="5"/>
      <c r="BK188" s="5"/>
      <c r="BL188" s="5"/>
      <c r="BM188" s="5"/>
      <c r="BN188" s="37"/>
      <c r="BO188" s="5"/>
      <c r="BP188" s="5"/>
      <c r="BQ188" s="5"/>
      <c r="BR188" s="5"/>
      <c r="BS188" s="5"/>
      <c r="BT188" s="37"/>
      <c r="BU188" s="5"/>
      <c r="BV188" s="5"/>
      <c r="BW188" s="5"/>
      <c r="BX188" s="5"/>
      <c r="BY188" s="5"/>
      <c r="BZ188" s="37"/>
      <c r="CA188" s="5"/>
      <c r="CB188" s="5"/>
      <c r="CC188" s="5"/>
      <c r="CD188" s="5"/>
      <c r="CE188" s="5"/>
      <c r="CF188" s="37"/>
      <c r="CG188" s="5"/>
      <c r="CH188" s="5"/>
      <c r="CI188" s="5"/>
      <c r="CJ188" s="5"/>
      <c r="CK188" s="5"/>
      <c r="CL188" s="37"/>
      <c r="CM188" s="12"/>
      <c r="CN188" s="8"/>
      <c r="CO188" s="5"/>
      <c r="CP188" s="8"/>
      <c r="CQ188" s="5"/>
      <c r="CR188" s="8"/>
      <c r="CU188" s="5"/>
      <c r="CV188" s="8"/>
      <c r="CW188" s="5"/>
      <c r="DK188" s="8"/>
      <c r="DL188" s="12"/>
      <c r="DM188" s="5"/>
      <c r="DO188" s="5"/>
      <c r="DP188" s="8"/>
      <c r="DQ188" s="5"/>
      <c r="DR188" s="8"/>
      <c r="DS188" s="5"/>
      <c r="DT188" s="8"/>
      <c r="DU188" s="5"/>
      <c r="DV188" s="8"/>
      <c r="DW188" s="5"/>
      <c r="DX188" s="8"/>
      <c r="DY188" s="12"/>
      <c r="DZ188" s="5"/>
    </row>
    <row r="189" spans="35:130" x14ac:dyDescent="0.45">
      <c r="AI189" s="1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V189" s="5"/>
      <c r="AW189" s="8"/>
      <c r="AX189" s="5"/>
      <c r="AY189" s="8"/>
      <c r="AZ189" s="5"/>
      <c r="BA189" s="8"/>
      <c r="BB189" s="5"/>
      <c r="BC189" s="8"/>
      <c r="BD189" s="5"/>
      <c r="BE189" s="8"/>
      <c r="BF189" s="33"/>
      <c r="BG189" s="5"/>
      <c r="BI189" s="5"/>
      <c r="BJ189" s="5"/>
      <c r="BK189" s="5"/>
      <c r="BL189" s="5"/>
      <c r="BM189" s="5"/>
      <c r="BN189" s="37"/>
      <c r="BO189" s="5"/>
      <c r="BP189" s="5"/>
      <c r="BQ189" s="5"/>
      <c r="BR189" s="5"/>
      <c r="BS189" s="5"/>
      <c r="BT189" s="37"/>
      <c r="BU189" s="5"/>
      <c r="BV189" s="5"/>
      <c r="BW189" s="5"/>
      <c r="BX189" s="5"/>
      <c r="BY189" s="5"/>
      <c r="BZ189" s="37"/>
      <c r="CA189" s="5"/>
      <c r="CB189" s="5"/>
      <c r="CC189" s="5"/>
      <c r="CD189" s="5"/>
      <c r="CE189" s="5"/>
      <c r="CF189" s="37"/>
      <c r="CG189" s="5"/>
      <c r="CH189" s="5"/>
      <c r="CI189" s="5"/>
      <c r="CJ189" s="5"/>
      <c r="CK189" s="5"/>
      <c r="CL189" s="37"/>
      <c r="CM189" s="12"/>
      <c r="CN189" s="8"/>
      <c r="CO189" s="5"/>
      <c r="CP189" s="8"/>
      <c r="CQ189" s="5"/>
      <c r="CR189" s="8"/>
      <c r="CU189" s="5"/>
      <c r="CV189" s="8"/>
      <c r="CW189" s="5"/>
      <c r="DK189" s="8"/>
      <c r="DL189" s="12"/>
      <c r="DM189" s="5"/>
      <c r="DO189" s="5"/>
      <c r="DP189" s="8"/>
      <c r="DQ189" s="5"/>
      <c r="DR189" s="8"/>
      <c r="DS189" s="5"/>
      <c r="DT189" s="8"/>
      <c r="DU189" s="5"/>
      <c r="DV189" s="8"/>
      <c r="DW189" s="5"/>
      <c r="DX189" s="8"/>
      <c r="DY189" s="12"/>
      <c r="DZ189" s="5"/>
    </row>
    <row r="190" spans="35:130" x14ac:dyDescent="0.45">
      <c r="AI190" s="1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V190" s="5"/>
      <c r="AW190" s="8"/>
      <c r="AX190" s="5"/>
      <c r="AY190" s="8"/>
      <c r="AZ190" s="5"/>
      <c r="BA190" s="8"/>
      <c r="BB190" s="5"/>
      <c r="BC190" s="8"/>
      <c r="BD190" s="5"/>
      <c r="BE190" s="8"/>
      <c r="BF190" s="33"/>
      <c r="BG190" s="5"/>
      <c r="BI190" s="5"/>
      <c r="BJ190" s="5"/>
      <c r="BK190" s="5"/>
      <c r="BL190" s="5"/>
      <c r="BM190" s="5"/>
      <c r="BN190" s="37"/>
      <c r="BO190" s="5"/>
      <c r="BP190" s="5"/>
      <c r="BQ190" s="5"/>
      <c r="BR190" s="5"/>
      <c r="BS190" s="5"/>
      <c r="BT190" s="37"/>
      <c r="BU190" s="5"/>
      <c r="BV190" s="5"/>
      <c r="BW190" s="5"/>
      <c r="BX190" s="5"/>
      <c r="BY190" s="5"/>
      <c r="BZ190" s="37"/>
      <c r="CA190" s="5"/>
      <c r="CB190" s="5"/>
      <c r="CC190" s="5"/>
      <c r="CD190" s="5"/>
      <c r="CE190" s="5"/>
      <c r="CF190" s="37"/>
      <c r="CG190" s="5"/>
      <c r="CH190" s="5"/>
      <c r="CI190" s="5"/>
      <c r="CJ190" s="5"/>
      <c r="CK190" s="5"/>
      <c r="CL190" s="37"/>
      <c r="CM190" s="12"/>
      <c r="CN190" s="8"/>
      <c r="CO190" s="5"/>
      <c r="CP190" s="8"/>
      <c r="CQ190" s="5"/>
      <c r="CR190" s="8"/>
      <c r="CU190" s="5"/>
      <c r="CV190" s="8"/>
      <c r="CW190" s="5"/>
      <c r="DK190" s="8"/>
      <c r="DL190" s="12"/>
      <c r="DM190" s="5"/>
      <c r="DO190" s="5"/>
      <c r="DP190" s="8"/>
      <c r="DQ190" s="5"/>
      <c r="DR190" s="8"/>
      <c r="DS190" s="5"/>
      <c r="DT190" s="8"/>
      <c r="DU190" s="5"/>
      <c r="DV190" s="8"/>
      <c r="DW190" s="5"/>
      <c r="DX190" s="8"/>
      <c r="DY190" s="12"/>
      <c r="DZ190" s="5"/>
    </row>
    <row r="191" spans="35:130" x14ac:dyDescent="0.45">
      <c r="AI191" s="1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V191" s="5"/>
      <c r="AW191" s="8"/>
      <c r="AX191" s="5"/>
      <c r="AY191" s="8"/>
      <c r="AZ191" s="5"/>
      <c r="BA191" s="8"/>
      <c r="BB191" s="5"/>
      <c r="BC191" s="8"/>
      <c r="BD191" s="5"/>
      <c r="BE191" s="8"/>
      <c r="BF191" s="33"/>
      <c r="BG191" s="5"/>
      <c r="BI191" s="5"/>
      <c r="BJ191" s="5"/>
      <c r="BK191" s="5"/>
      <c r="BL191" s="5"/>
      <c r="BM191" s="5"/>
      <c r="BN191" s="37"/>
      <c r="BO191" s="5"/>
      <c r="BP191" s="5"/>
      <c r="BQ191" s="5"/>
      <c r="BR191" s="5"/>
      <c r="BS191" s="5"/>
      <c r="BT191" s="37"/>
      <c r="BU191" s="5"/>
      <c r="BV191" s="5"/>
      <c r="BW191" s="5"/>
      <c r="BX191" s="5"/>
      <c r="BY191" s="5"/>
      <c r="BZ191" s="37"/>
      <c r="CA191" s="5"/>
      <c r="CB191" s="5"/>
      <c r="CC191" s="5"/>
      <c r="CD191" s="5"/>
      <c r="CE191" s="5"/>
      <c r="CF191" s="37"/>
      <c r="CG191" s="5"/>
      <c r="CH191" s="5"/>
      <c r="CI191" s="5"/>
      <c r="CJ191" s="5"/>
      <c r="CK191" s="5"/>
      <c r="CL191" s="37"/>
      <c r="CM191" s="12"/>
      <c r="CN191" s="8"/>
      <c r="CO191" s="5"/>
      <c r="CP191" s="8"/>
      <c r="CQ191" s="5"/>
      <c r="CR191" s="8"/>
      <c r="CU191" s="5"/>
      <c r="CV191" s="8"/>
      <c r="CW191" s="5"/>
      <c r="DK191" s="8"/>
      <c r="DL191" s="12"/>
      <c r="DM191" s="5"/>
      <c r="DO191" s="5"/>
      <c r="DP191" s="8"/>
      <c r="DQ191" s="5"/>
      <c r="DR191" s="8"/>
      <c r="DS191" s="5"/>
      <c r="DT191" s="8"/>
      <c r="DU191" s="5"/>
      <c r="DV191" s="8"/>
      <c r="DW191" s="5"/>
      <c r="DX191" s="8"/>
      <c r="DY191" s="12"/>
      <c r="DZ191" s="5"/>
    </row>
    <row r="192" spans="35:130" x14ac:dyDescent="0.45">
      <c r="AI192" s="1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V192" s="5"/>
      <c r="AW192" s="8"/>
      <c r="AX192" s="5"/>
      <c r="AY192" s="8"/>
      <c r="AZ192" s="5"/>
      <c r="BA192" s="8"/>
      <c r="BB192" s="5"/>
      <c r="BC192" s="8"/>
      <c r="BD192" s="5"/>
      <c r="BE192" s="8"/>
      <c r="BF192" s="33"/>
      <c r="BG192" s="5"/>
      <c r="BI192" s="5"/>
      <c r="BJ192" s="5"/>
      <c r="BK192" s="5"/>
      <c r="BL192" s="5"/>
      <c r="BM192" s="5"/>
      <c r="BN192" s="37"/>
      <c r="BO192" s="5"/>
      <c r="BP192" s="5"/>
      <c r="BQ192" s="5"/>
      <c r="BR192" s="5"/>
      <c r="BS192" s="5"/>
      <c r="BT192" s="37"/>
      <c r="BU192" s="5"/>
      <c r="BV192" s="5"/>
      <c r="BW192" s="5"/>
      <c r="BX192" s="5"/>
      <c r="BY192" s="5"/>
      <c r="BZ192" s="37"/>
      <c r="CA192" s="5"/>
      <c r="CB192" s="5"/>
      <c r="CC192" s="5"/>
      <c r="CD192" s="5"/>
      <c r="CE192" s="5"/>
      <c r="CF192" s="37"/>
      <c r="CG192" s="5"/>
      <c r="CH192" s="5"/>
      <c r="CI192" s="5"/>
      <c r="CJ192" s="5"/>
      <c r="CK192" s="5"/>
      <c r="CL192" s="37"/>
      <c r="CM192" s="12"/>
      <c r="CN192" s="8"/>
      <c r="CO192" s="5"/>
      <c r="CP192" s="8"/>
      <c r="CQ192" s="5"/>
      <c r="CR192" s="8"/>
      <c r="CU192" s="5"/>
      <c r="CV192" s="8"/>
      <c r="CW192" s="5"/>
      <c r="DK192" s="8"/>
      <c r="DL192" s="12"/>
      <c r="DM192" s="5"/>
      <c r="DO192" s="5"/>
      <c r="DP192" s="8"/>
      <c r="DQ192" s="5"/>
      <c r="DR192" s="8"/>
      <c r="DS192" s="5"/>
      <c r="DT192" s="8"/>
      <c r="DU192" s="5"/>
      <c r="DV192" s="8"/>
      <c r="DW192" s="5"/>
      <c r="DX192" s="8"/>
      <c r="DY192" s="12"/>
      <c r="DZ192" s="5"/>
    </row>
    <row r="193" spans="35:130" x14ac:dyDescent="0.45">
      <c r="AI193" s="1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V193" s="5"/>
      <c r="AW193" s="8"/>
      <c r="AX193" s="5"/>
      <c r="AY193" s="8"/>
      <c r="AZ193" s="5"/>
      <c r="BA193" s="8"/>
      <c r="BB193" s="5"/>
      <c r="BC193" s="8"/>
      <c r="BD193" s="5"/>
      <c r="BE193" s="8"/>
      <c r="BF193" s="33"/>
      <c r="BG193" s="5"/>
      <c r="BI193" s="5"/>
      <c r="BJ193" s="5"/>
      <c r="BK193" s="5"/>
      <c r="BL193" s="5"/>
      <c r="BM193" s="5"/>
      <c r="BN193" s="37"/>
      <c r="BO193" s="5"/>
      <c r="BP193" s="5"/>
      <c r="BQ193" s="5"/>
      <c r="BR193" s="5"/>
      <c r="BS193" s="5"/>
      <c r="BT193" s="37"/>
      <c r="BU193" s="5"/>
      <c r="BV193" s="5"/>
      <c r="BW193" s="5"/>
      <c r="BX193" s="5"/>
      <c r="BY193" s="5"/>
      <c r="BZ193" s="37"/>
      <c r="CA193" s="5"/>
      <c r="CB193" s="5"/>
      <c r="CC193" s="5"/>
      <c r="CD193" s="5"/>
      <c r="CE193" s="5"/>
      <c r="CF193" s="37"/>
      <c r="CG193" s="5"/>
      <c r="CH193" s="5"/>
      <c r="CI193" s="5"/>
      <c r="CJ193" s="5"/>
      <c r="CK193" s="5"/>
      <c r="CL193" s="37"/>
      <c r="CM193" s="12"/>
      <c r="CN193" s="8"/>
      <c r="CO193" s="5"/>
      <c r="CP193" s="8"/>
      <c r="CQ193" s="5"/>
      <c r="CR193" s="8"/>
      <c r="CU193" s="5"/>
      <c r="CV193" s="8"/>
      <c r="CW193" s="5"/>
      <c r="DK193" s="8"/>
      <c r="DL193" s="12"/>
      <c r="DM193" s="5"/>
      <c r="DO193" s="5"/>
      <c r="DP193" s="8"/>
      <c r="DQ193" s="5"/>
      <c r="DR193" s="8"/>
      <c r="DS193" s="5"/>
      <c r="DT193" s="8"/>
      <c r="DU193" s="5"/>
      <c r="DV193" s="8"/>
      <c r="DW193" s="5"/>
      <c r="DX193" s="8"/>
      <c r="DY193" s="12"/>
      <c r="DZ193" s="5"/>
    </row>
    <row r="194" spans="35:130" x14ac:dyDescent="0.45">
      <c r="AI194" s="1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V194" s="5"/>
      <c r="AW194" s="8"/>
      <c r="AX194" s="5"/>
      <c r="AY194" s="8"/>
      <c r="AZ194" s="5"/>
      <c r="BA194" s="8"/>
      <c r="BB194" s="5"/>
      <c r="BC194" s="8"/>
      <c r="BD194" s="5"/>
      <c r="BE194" s="8"/>
      <c r="BF194" s="33"/>
      <c r="BG194" s="5"/>
      <c r="BI194" s="5"/>
      <c r="BJ194" s="5"/>
      <c r="BK194" s="5"/>
      <c r="BL194" s="5"/>
      <c r="BM194" s="5"/>
      <c r="BN194" s="37"/>
      <c r="BO194" s="5"/>
      <c r="BP194" s="5"/>
      <c r="BQ194" s="5"/>
      <c r="BR194" s="5"/>
      <c r="BS194" s="5"/>
      <c r="BT194" s="37"/>
      <c r="BU194" s="5"/>
      <c r="BV194" s="5"/>
      <c r="BW194" s="5"/>
      <c r="BX194" s="5"/>
      <c r="BY194" s="5"/>
      <c r="BZ194" s="37"/>
      <c r="CA194" s="5"/>
      <c r="CB194" s="5"/>
      <c r="CC194" s="5"/>
      <c r="CD194" s="5"/>
      <c r="CE194" s="5"/>
      <c r="CF194" s="37"/>
      <c r="CG194" s="5"/>
      <c r="CH194" s="5"/>
      <c r="CI194" s="5"/>
      <c r="CJ194" s="5"/>
      <c r="CK194" s="5"/>
      <c r="CL194" s="37"/>
      <c r="CM194" s="12"/>
      <c r="CN194" s="8"/>
      <c r="CO194" s="5"/>
      <c r="CP194" s="8"/>
      <c r="CQ194" s="5"/>
      <c r="CR194" s="8"/>
      <c r="CU194" s="5"/>
      <c r="CV194" s="8"/>
      <c r="CW194" s="5"/>
      <c r="DK194" s="8"/>
      <c r="DL194" s="12"/>
      <c r="DM194" s="5"/>
      <c r="DO194" s="5"/>
      <c r="DP194" s="8"/>
      <c r="DQ194" s="5"/>
      <c r="DR194" s="8"/>
      <c r="DS194" s="5"/>
      <c r="DT194" s="8"/>
      <c r="DU194" s="5"/>
      <c r="DV194" s="8"/>
      <c r="DW194" s="5"/>
      <c r="DX194" s="8"/>
      <c r="DY194" s="12"/>
      <c r="DZ194" s="5"/>
    </row>
    <row r="195" spans="35:130" x14ac:dyDescent="0.45">
      <c r="AI195" s="1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V195" s="5"/>
      <c r="AW195" s="8"/>
      <c r="AX195" s="5"/>
      <c r="AY195" s="8"/>
      <c r="AZ195" s="5"/>
      <c r="BA195" s="8"/>
      <c r="BB195" s="5"/>
      <c r="BC195" s="8"/>
      <c r="BD195" s="5"/>
      <c r="BE195" s="8"/>
      <c r="BF195" s="33"/>
      <c r="BG195" s="5"/>
      <c r="BI195" s="5"/>
      <c r="BJ195" s="5"/>
      <c r="BK195" s="5"/>
      <c r="BL195" s="5"/>
      <c r="BM195" s="5"/>
      <c r="BN195" s="37"/>
      <c r="BO195" s="5"/>
      <c r="BP195" s="5"/>
      <c r="BQ195" s="5"/>
      <c r="BR195" s="5"/>
      <c r="BS195" s="5"/>
      <c r="BT195" s="37"/>
      <c r="BU195" s="5"/>
      <c r="BV195" s="5"/>
      <c r="BW195" s="5"/>
      <c r="BX195" s="5"/>
      <c r="BY195" s="5"/>
      <c r="BZ195" s="37"/>
      <c r="CA195" s="5"/>
      <c r="CB195" s="5"/>
      <c r="CC195" s="5"/>
      <c r="CD195" s="5"/>
      <c r="CE195" s="5"/>
      <c r="CF195" s="37"/>
      <c r="CG195" s="5"/>
      <c r="CH195" s="5"/>
      <c r="CI195" s="5"/>
      <c r="CJ195" s="5"/>
      <c r="CK195" s="5"/>
      <c r="CL195" s="37"/>
      <c r="CM195" s="12"/>
      <c r="CN195" s="8"/>
      <c r="CO195" s="5"/>
      <c r="CP195" s="8"/>
      <c r="CQ195" s="5"/>
      <c r="CR195" s="8"/>
      <c r="CU195" s="5"/>
      <c r="CV195" s="8"/>
      <c r="CW195" s="5"/>
      <c r="DK195" s="8"/>
      <c r="DL195" s="12"/>
      <c r="DM195" s="5"/>
      <c r="DO195" s="5"/>
      <c r="DP195" s="8"/>
      <c r="DQ195" s="5"/>
      <c r="DR195" s="8"/>
      <c r="DS195" s="5"/>
      <c r="DT195" s="8"/>
      <c r="DU195" s="5"/>
      <c r="DV195" s="8"/>
      <c r="DW195" s="5"/>
      <c r="DX195" s="8"/>
      <c r="DY195" s="12"/>
      <c r="DZ195" s="5"/>
    </row>
    <row r="196" spans="35:130" x14ac:dyDescent="0.45">
      <c r="AI196" s="1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V196" s="5"/>
      <c r="AW196" s="8"/>
      <c r="AX196" s="5"/>
      <c r="AY196" s="8"/>
      <c r="AZ196" s="5"/>
      <c r="BA196" s="8"/>
      <c r="BB196" s="5"/>
      <c r="BC196" s="8"/>
      <c r="BD196" s="5"/>
      <c r="BE196" s="8"/>
      <c r="BF196" s="33"/>
      <c r="BG196" s="5"/>
      <c r="BI196" s="5"/>
      <c r="BJ196" s="5"/>
      <c r="BK196" s="5"/>
      <c r="BL196" s="5"/>
      <c r="BM196" s="5"/>
      <c r="BN196" s="37"/>
      <c r="BO196" s="5"/>
      <c r="BP196" s="5"/>
      <c r="BQ196" s="5"/>
      <c r="BR196" s="5"/>
      <c r="BS196" s="5"/>
      <c r="BT196" s="37"/>
      <c r="BU196" s="5"/>
      <c r="BV196" s="5"/>
      <c r="BW196" s="5"/>
      <c r="BX196" s="5"/>
      <c r="BY196" s="5"/>
      <c r="BZ196" s="37"/>
      <c r="CA196" s="5"/>
      <c r="CB196" s="5"/>
      <c r="CC196" s="5"/>
      <c r="CD196" s="5"/>
      <c r="CE196" s="5"/>
      <c r="CF196" s="37"/>
      <c r="CG196" s="5"/>
      <c r="CH196" s="5"/>
      <c r="CI196" s="5"/>
      <c r="CJ196" s="5"/>
      <c r="CK196" s="5"/>
      <c r="CL196" s="37"/>
      <c r="CM196" s="12"/>
      <c r="CN196" s="8"/>
      <c r="CO196" s="5"/>
      <c r="CP196" s="8"/>
      <c r="CQ196" s="5"/>
      <c r="CR196" s="8"/>
      <c r="CU196" s="5"/>
      <c r="CV196" s="8"/>
      <c r="CW196" s="5"/>
      <c r="DK196" s="8"/>
      <c r="DL196" s="12"/>
      <c r="DM196" s="5"/>
      <c r="DO196" s="5"/>
      <c r="DP196" s="8"/>
      <c r="DQ196" s="5"/>
      <c r="DR196" s="8"/>
      <c r="DS196" s="5"/>
      <c r="DT196" s="8"/>
      <c r="DU196" s="5"/>
      <c r="DV196" s="8"/>
      <c r="DW196" s="5"/>
      <c r="DX196" s="8"/>
      <c r="DY196" s="12"/>
      <c r="DZ196" s="5"/>
    </row>
    <row r="197" spans="35:130" x14ac:dyDescent="0.45">
      <c r="AI197" s="1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V197" s="5"/>
      <c r="AW197" s="8"/>
      <c r="AX197" s="5"/>
      <c r="AY197" s="8"/>
      <c r="AZ197" s="5"/>
      <c r="BA197" s="8"/>
      <c r="BB197" s="5"/>
      <c r="BC197" s="8"/>
      <c r="BD197" s="5"/>
      <c r="BE197" s="8"/>
      <c r="BF197" s="33"/>
      <c r="BG197" s="5"/>
      <c r="BI197" s="5"/>
      <c r="BJ197" s="5"/>
      <c r="BK197" s="5"/>
      <c r="BL197" s="5"/>
      <c r="BM197" s="5"/>
      <c r="BN197" s="37"/>
      <c r="BO197" s="5"/>
      <c r="BP197" s="5"/>
      <c r="BQ197" s="5"/>
      <c r="BR197" s="5"/>
      <c r="BS197" s="5"/>
      <c r="BT197" s="37"/>
      <c r="BU197" s="5"/>
      <c r="BV197" s="5"/>
      <c r="BW197" s="5"/>
      <c r="BX197" s="5"/>
      <c r="BY197" s="5"/>
      <c r="BZ197" s="37"/>
      <c r="CA197" s="5"/>
      <c r="CB197" s="5"/>
      <c r="CC197" s="5"/>
      <c r="CD197" s="5"/>
      <c r="CE197" s="5"/>
      <c r="CF197" s="37"/>
      <c r="CG197" s="5"/>
      <c r="CH197" s="5"/>
      <c r="CI197" s="5"/>
      <c r="CJ197" s="5"/>
      <c r="CK197" s="5"/>
      <c r="CL197" s="37"/>
      <c r="CM197" s="12"/>
      <c r="CN197" s="8"/>
      <c r="CO197" s="5"/>
      <c r="CP197" s="8"/>
      <c r="CQ197" s="5"/>
      <c r="CR197" s="8"/>
      <c r="CU197" s="5"/>
      <c r="CV197" s="8"/>
      <c r="CW197" s="5"/>
      <c r="DK197" s="8"/>
      <c r="DL197" s="12"/>
      <c r="DM197" s="5"/>
      <c r="DO197" s="5"/>
      <c r="DP197" s="8"/>
      <c r="DQ197" s="5"/>
      <c r="DR197" s="8"/>
      <c r="DS197" s="5"/>
      <c r="DT197" s="8"/>
      <c r="DU197" s="5"/>
      <c r="DV197" s="8"/>
      <c r="DW197" s="5"/>
      <c r="DX197" s="8"/>
      <c r="DY197" s="12"/>
      <c r="DZ197" s="5"/>
    </row>
    <row r="198" spans="35:130" x14ac:dyDescent="0.45">
      <c r="AI198" s="1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V198" s="5"/>
      <c r="AW198" s="8"/>
      <c r="AX198" s="5"/>
      <c r="AY198" s="8"/>
      <c r="AZ198" s="5"/>
      <c r="BA198" s="8"/>
      <c r="BB198" s="5"/>
      <c r="BC198" s="8"/>
      <c r="BD198" s="5"/>
      <c r="BE198" s="8"/>
      <c r="BF198" s="33"/>
      <c r="BG198" s="5"/>
      <c r="BI198" s="5"/>
      <c r="BJ198" s="5"/>
      <c r="BK198" s="5"/>
      <c r="BL198" s="5"/>
      <c r="BM198" s="5"/>
      <c r="BN198" s="37"/>
      <c r="BO198" s="5"/>
      <c r="BP198" s="5"/>
      <c r="BQ198" s="5"/>
      <c r="BR198" s="5"/>
      <c r="BS198" s="5"/>
      <c r="BT198" s="37"/>
      <c r="BU198" s="5"/>
      <c r="BV198" s="5"/>
      <c r="BW198" s="5"/>
      <c r="BX198" s="5"/>
      <c r="BY198" s="5"/>
      <c r="BZ198" s="37"/>
      <c r="CA198" s="5"/>
      <c r="CB198" s="5"/>
      <c r="CC198" s="5"/>
      <c r="CD198" s="5"/>
      <c r="CE198" s="5"/>
      <c r="CF198" s="37"/>
      <c r="CG198" s="5"/>
      <c r="CH198" s="5"/>
      <c r="CI198" s="5"/>
      <c r="CJ198" s="5"/>
      <c r="CK198" s="5"/>
      <c r="CL198" s="37"/>
      <c r="CM198" s="12"/>
      <c r="CN198" s="8"/>
      <c r="CO198" s="5"/>
      <c r="CP198" s="8"/>
      <c r="CQ198" s="5"/>
      <c r="CR198" s="8"/>
      <c r="CU198" s="5"/>
      <c r="CV198" s="8"/>
      <c r="CW198" s="5"/>
      <c r="DK198" s="8"/>
      <c r="DL198" s="12"/>
      <c r="DM198" s="5"/>
      <c r="DO198" s="5"/>
      <c r="DP198" s="8"/>
      <c r="DQ198" s="5"/>
      <c r="DR198" s="8"/>
      <c r="DS198" s="5"/>
      <c r="DT198" s="8"/>
      <c r="DU198" s="5"/>
      <c r="DV198" s="8"/>
      <c r="DW198" s="5"/>
      <c r="DX198" s="8"/>
      <c r="DY198" s="12"/>
      <c r="DZ198" s="5"/>
    </row>
    <row r="199" spans="35:130" x14ac:dyDescent="0.45">
      <c r="AI199" s="1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V199" s="5"/>
      <c r="AW199" s="8"/>
      <c r="AX199" s="5"/>
      <c r="AY199" s="8"/>
      <c r="AZ199" s="5"/>
      <c r="BA199" s="8"/>
      <c r="BB199" s="5"/>
      <c r="BC199" s="8"/>
      <c r="BD199" s="5"/>
      <c r="BE199" s="8"/>
      <c r="BF199" s="33"/>
      <c r="BG199" s="5"/>
      <c r="BI199" s="5"/>
      <c r="BJ199" s="5"/>
      <c r="BK199" s="5"/>
      <c r="BL199" s="5"/>
      <c r="BM199" s="5"/>
      <c r="BN199" s="37"/>
      <c r="BO199" s="5"/>
      <c r="BP199" s="5"/>
      <c r="BQ199" s="5"/>
      <c r="BR199" s="5"/>
      <c r="BS199" s="5"/>
      <c r="BT199" s="37"/>
      <c r="BU199" s="5"/>
      <c r="BV199" s="5"/>
      <c r="BW199" s="5"/>
      <c r="BX199" s="5"/>
      <c r="BY199" s="5"/>
      <c r="BZ199" s="37"/>
      <c r="CA199" s="5"/>
      <c r="CB199" s="5"/>
      <c r="CC199" s="5"/>
      <c r="CD199" s="5"/>
      <c r="CE199" s="5"/>
      <c r="CF199" s="37"/>
      <c r="CG199" s="5"/>
      <c r="CH199" s="5"/>
      <c r="CI199" s="5"/>
      <c r="CJ199" s="5"/>
      <c r="CK199" s="5"/>
      <c r="CL199" s="37"/>
      <c r="CM199" s="12"/>
      <c r="CN199" s="8"/>
      <c r="CO199" s="5"/>
      <c r="CP199" s="8"/>
      <c r="CQ199" s="5"/>
      <c r="CR199" s="8"/>
      <c r="CU199" s="5"/>
      <c r="CV199" s="8"/>
      <c r="CW199" s="5"/>
      <c r="DK199" s="8"/>
      <c r="DL199" s="12"/>
      <c r="DM199" s="5"/>
      <c r="DO199" s="5"/>
      <c r="DP199" s="8"/>
      <c r="DQ199" s="5"/>
      <c r="DR199" s="8"/>
      <c r="DS199" s="5"/>
      <c r="DT199" s="8"/>
      <c r="DU199" s="5"/>
      <c r="DV199" s="8"/>
      <c r="DW199" s="5"/>
      <c r="DX199" s="8"/>
      <c r="DY199" s="12"/>
      <c r="DZ199" s="5"/>
    </row>
    <row r="200" spans="35:130" x14ac:dyDescent="0.45">
      <c r="AI200" s="1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V200" s="5"/>
      <c r="AW200" s="8"/>
      <c r="AX200" s="5"/>
      <c r="AY200" s="8"/>
      <c r="AZ200" s="5"/>
      <c r="BA200" s="8"/>
      <c r="BB200" s="5"/>
      <c r="BC200" s="8"/>
      <c r="BD200" s="5"/>
      <c r="BE200" s="8"/>
      <c r="BF200" s="33"/>
      <c r="BG200" s="5"/>
      <c r="BI200" s="5"/>
      <c r="BJ200" s="5"/>
      <c r="BK200" s="5"/>
      <c r="BL200" s="5"/>
      <c r="BM200" s="5"/>
      <c r="BN200" s="37"/>
      <c r="BO200" s="5"/>
      <c r="BP200" s="5"/>
      <c r="BQ200" s="5"/>
      <c r="BR200" s="5"/>
      <c r="BS200" s="5"/>
      <c r="BT200" s="37"/>
      <c r="BU200" s="5"/>
      <c r="BV200" s="5"/>
      <c r="BW200" s="5"/>
      <c r="BX200" s="5"/>
      <c r="BY200" s="5"/>
      <c r="BZ200" s="37"/>
      <c r="CA200" s="5"/>
      <c r="CB200" s="5"/>
      <c r="CC200" s="5"/>
      <c r="CD200" s="5"/>
      <c r="CE200" s="5"/>
      <c r="CF200" s="37"/>
      <c r="CG200" s="5"/>
      <c r="CH200" s="5"/>
      <c r="CI200" s="5"/>
      <c r="CJ200" s="5"/>
      <c r="CK200" s="5"/>
      <c r="CL200" s="37"/>
      <c r="CM200" s="12"/>
      <c r="CN200" s="8"/>
      <c r="CO200" s="5"/>
      <c r="CP200" s="8"/>
      <c r="CQ200" s="5"/>
      <c r="CR200" s="8"/>
      <c r="CU200" s="5"/>
      <c r="CV200" s="8"/>
      <c r="CW200" s="5"/>
      <c r="DK200" s="8"/>
      <c r="DL200" s="12"/>
      <c r="DM200" s="5"/>
      <c r="DO200" s="5"/>
      <c r="DP200" s="8"/>
      <c r="DQ200" s="5"/>
      <c r="DR200" s="8"/>
      <c r="DS200" s="5"/>
      <c r="DT200" s="8"/>
      <c r="DU200" s="5"/>
      <c r="DV200" s="8"/>
      <c r="DW200" s="5"/>
      <c r="DX200" s="8"/>
      <c r="DY200" s="12"/>
      <c r="DZ200" s="5"/>
    </row>
    <row r="201" spans="35:130" x14ac:dyDescent="0.45">
      <c r="AI201" s="1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V201" s="5"/>
      <c r="AW201" s="8"/>
      <c r="AX201" s="5"/>
      <c r="AY201" s="8"/>
      <c r="AZ201" s="5"/>
      <c r="BA201" s="8"/>
      <c r="BB201" s="5"/>
      <c r="BC201" s="8"/>
      <c r="BD201" s="5"/>
      <c r="BE201" s="8"/>
      <c r="BF201" s="33"/>
      <c r="BG201" s="5"/>
      <c r="BI201" s="5"/>
      <c r="BJ201" s="5"/>
      <c r="BK201" s="5"/>
      <c r="BL201" s="5"/>
      <c r="BM201" s="5"/>
      <c r="BN201" s="37"/>
      <c r="BO201" s="5"/>
      <c r="BP201" s="5"/>
      <c r="BQ201" s="5"/>
      <c r="BR201" s="5"/>
      <c r="BS201" s="5"/>
      <c r="BT201" s="37"/>
      <c r="BU201" s="5"/>
      <c r="BV201" s="5"/>
      <c r="BW201" s="5"/>
      <c r="BX201" s="5"/>
      <c r="BY201" s="5"/>
      <c r="BZ201" s="37"/>
      <c r="CA201" s="5"/>
      <c r="CB201" s="5"/>
      <c r="CC201" s="5"/>
      <c r="CD201" s="5"/>
      <c r="CE201" s="5"/>
      <c r="CF201" s="37"/>
      <c r="CG201" s="5"/>
      <c r="CH201" s="5"/>
      <c r="CI201" s="5"/>
      <c r="CJ201" s="5"/>
      <c r="CK201" s="5"/>
      <c r="CL201" s="37"/>
      <c r="CM201" s="12"/>
      <c r="CN201" s="8"/>
      <c r="CO201" s="5"/>
      <c r="CP201" s="8"/>
      <c r="CQ201" s="5"/>
      <c r="CR201" s="8"/>
      <c r="CU201" s="5"/>
      <c r="CV201" s="8"/>
      <c r="CW201" s="5"/>
      <c r="DK201" s="8"/>
      <c r="DL201" s="12"/>
      <c r="DM201" s="5"/>
      <c r="DO201" s="5"/>
      <c r="DP201" s="8"/>
      <c r="DQ201" s="5"/>
      <c r="DR201" s="8"/>
      <c r="DS201" s="5"/>
      <c r="DT201" s="8"/>
      <c r="DU201" s="5"/>
      <c r="DV201" s="8"/>
      <c r="DW201" s="5"/>
      <c r="DX201" s="8"/>
      <c r="DY201" s="12"/>
      <c r="DZ201" s="5"/>
    </row>
    <row r="202" spans="35:130" x14ac:dyDescent="0.45">
      <c r="AI202" s="1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V202" s="5"/>
      <c r="AW202" s="8"/>
      <c r="AX202" s="5"/>
      <c r="AY202" s="8"/>
      <c r="AZ202" s="5"/>
      <c r="BA202" s="8"/>
      <c r="BB202" s="5"/>
      <c r="BC202" s="8"/>
      <c r="BD202" s="5"/>
      <c r="BE202" s="8"/>
      <c r="BF202" s="33"/>
      <c r="BG202" s="5"/>
      <c r="BI202" s="5"/>
      <c r="BJ202" s="5"/>
      <c r="BK202" s="5"/>
      <c r="BL202" s="5"/>
      <c r="BM202" s="5"/>
      <c r="BN202" s="37"/>
      <c r="BO202" s="5"/>
      <c r="BP202" s="5"/>
      <c r="BQ202" s="5"/>
      <c r="BR202" s="5"/>
      <c r="BS202" s="5"/>
      <c r="BT202" s="37"/>
      <c r="BU202" s="5"/>
      <c r="BV202" s="5"/>
      <c r="BW202" s="5"/>
      <c r="BX202" s="5"/>
      <c r="BY202" s="5"/>
      <c r="BZ202" s="37"/>
      <c r="CA202" s="5"/>
      <c r="CB202" s="5"/>
      <c r="CC202" s="5"/>
      <c r="CD202" s="5"/>
      <c r="CE202" s="5"/>
      <c r="CF202" s="37"/>
      <c r="CG202" s="5"/>
      <c r="CH202" s="5"/>
      <c r="CI202" s="5"/>
      <c r="CJ202" s="5"/>
      <c r="CK202" s="5"/>
      <c r="CL202" s="37"/>
      <c r="CM202" s="12"/>
      <c r="CN202" s="8"/>
      <c r="CO202" s="5"/>
      <c r="CP202" s="8"/>
      <c r="CQ202" s="5"/>
      <c r="CR202" s="8"/>
      <c r="CU202" s="5"/>
      <c r="CV202" s="8"/>
      <c r="CW202" s="5"/>
      <c r="DK202" s="8"/>
      <c r="DL202" s="12"/>
      <c r="DM202" s="5"/>
      <c r="DO202" s="5"/>
      <c r="DP202" s="8"/>
      <c r="DQ202" s="5"/>
      <c r="DR202" s="8"/>
      <c r="DS202" s="5"/>
      <c r="DT202" s="8"/>
      <c r="DU202" s="5"/>
      <c r="DV202" s="8"/>
      <c r="DW202" s="5"/>
      <c r="DX202" s="8"/>
      <c r="DY202" s="12"/>
      <c r="DZ202" s="5"/>
    </row>
    <row r="203" spans="35:130" x14ac:dyDescent="0.45">
      <c r="AI203" s="1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V203" s="5"/>
      <c r="AW203" s="8"/>
      <c r="AX203" s="5"/>
      <c r="AY203" s="8"/>
      <c r="AZ203" s="5"/>
      <c r="BA203" s="8"/>
      <c r="BB203" s="5"/>
      <c r="BC203" s="8"/>
      <c r="BD203" s="5"/>
      <c r="BE203" s="8"/>
      <c r="BF203" s="33"/>
      <c r="BG203" s="5"/>
      <c r="BI203" s="5"/>
      <c r="BJ203" s="5"/>
      <c r="BK203" s="5"/>
      <c r="BL203" s="5"/>
      <c r="BM203" s="5"/>
      <c r="BN203" s="37"/>
      <c r="BO203" s="5"/>
      <c r="BP203" s="5"/>
      <c r="BQ203" s="5"/>
      <c r="BR203" s="5"/>
      <c r="BS203" s="5"/>
      <c r="BT203" s="37"/>
      <c r="BU203" s="5"/>
      <c r="BV203" s="5"/>
      <c r="BW203" s="5"/>
      <c r="BX203" s="5"/>
      <c r="BY203" s="5"/>
      <c r="BZ203" s="37"/>
      <c r="CA203" s="5"/>
      <c r="CB203" s="5"/>
      <c r="CC203" s="5"/>
      <c r="CD203" s="5"/>
      <c r="CE203" s="5"/>
      <c r="CF203" s="37"/>
      <c r="CG203" s="5"/>
      <c r="CH203" s="5"/>
      <c r="CI203" s="5"/>
      <c r="CJ203" s="5"/>
      <c r="CK203" s="5"/>
      <c r="CL203" s="37"/>
      <c r="CM203" s="12"/>
      <c r="CN203" s="8"/>
      <c r="CO203" s="5"/>
      <c r="CP203" s="8"/>
      <c r="CQ203" s="5"/>
      <c r="CR203" s="8"/>
      <c r="CU203" s="5"/>
      <c r="CV203" s="8"/>
      <c r="CW203" s="5"/>
      <c r="DK203" s="8"/>
      <c r="DL203" s="12"/>
      <c r="DM203" s="5"/>
      <c r="DO203" s="5"/>
      <c r="DP203" s="8"/>
      <c r="DQ203" s="5"/>
      <c r="DR203" s="8"/>
      <c r="DS203" s="5"/>
      <c r="DT203" s="8"/>
      <c r="DU203" s="5"/>
      <c r="DV203" s="8"/>
      <c r="DW203" s="5"/>
      <c r="DX203" s="8"/>
      <c r="DY203" s="12"/>
      <c r="DZ203" s="5"/>
    </row>
    <row r="204" spans="35:130" x14ac:dyDescent="0.45">
      <c r="AI204" s="1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V204" s="5"/>
      <c r="AW204" s="8"/>
      <c r="AX204" s="5"/>
      <c r="AY204" s="8"/>
      <c r="AZ204" s="5"/>
      <c r="BA204" s="8"/>
      <c r="BB204" s="5"/>
      <c r="BC204" s="8"/>
      <c r="BD204" s="5"/>
      <c r="BE204" s="8"/>
      <c r="BF204" s="33"/>
      <c r="BG204" s="5"/>
      <c r="BI204" s="5"/>
      <c r="BJ204" s="5"/>
      <c r="BK204" s="5"/>
      <c r="BL204" s="5"/>
      <c r="BM204" s="5"/>
      <c r="BN204" s="37"/>
      <c r="BO204" s="5"/>
      <c r="BP204" s="5"/>
      <c r="BQ204" s="5"/>
      <c r="BR204" s="5"/>
      <c r="BS204" s="5"/>
      <c r="BT204" s="37"/>
      <c r="BU204" s="5"/>
      <c r="BV204" s="5"/>
      <c r="BW204" s="5"/>
      <c r="BX204" s="5"/>
      <c r="BY204" s="5"/>
      <c r="BZ204" s="37"/>
      <c r="CA204" s="5"/>
      <c r="CB204" s="5"/>
      <c r="CC204" s="5"/>
      <c r="CD204" s="5"/>
      <c r="CE204" s="5"/>
      <c r="CF204" s="37"/>
      <c r="CG204" s="5"/>
      <c r="CH204" s="5"/>
      <c r="CI204" s="5"/>
      <c r="CJ204" s="5"/>
      <c r="CK204" s="5"/>
      <c r="CL204" s="37"/>
      <c r="CM204" s="12"/>
      <c r="CN204" s="8"/>
      <c r="CO204" s="5"/>
      <c r="CP204" s="8"/>
      <c r="CQ204" s="5"/>
      <c r="CR204" s="8"/>
      <c r="CU204" s="5"/>
      <c r="CV204" s="8"/>
      <c r="CW204" s="5"/>
      <c r="DK204" s="8"/>
      <c r="DL204" s="12"/>
      <c r="DM204" s="5"/>
      <c r="DO204" s="5"/>
      <c r="DP204" s="8"/>
      <c r="DQ204" s="5"/>
      <c r="DR204" s="8"/>
      <c r="DS204" s="5"/>
      <c r="DT204" s="8"/>
      <c r="DU204" s="5"/>
      <c r="DV204" s="8"/>
      <c r="DW204" s="5"/>
      <c r="DX204" s="8"/>
      <c r="DY204" s="12"/>
      <c r="DZ204" s="5"/>
    </row>
    <row r="205" spans="35:130" x14ac:dyDescent="0.45">
      <c r="AI205" s="1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V205" s="5"/>
      <c r="AW205" s="8"/>
      <c r="AX205" s="5"/>
      <c r="AY205" s="8"/>
      <c r="AZ205" s="5"/>
      <c r="BA205" s="8"/>
      <c r="BB205" s="5"/>
      <c r="BC205" s="8"/>
      <c r="BD205" s="5"/>
      <c r="BE205" s="8"/>
      <c r="BF205" s="33"/>
      <c r="BG205" s="5"/>
      <c r="BI205" s="5"/>
      <c r="BJ205" s="5"/>
      <c r="BK205" s="5"/>
      <c r="BL205" s="5"/>
      <c r="BM205" s="5"/>
      <c r="BN205" s="37"/>
      <c r="BO205" s="5"/>
      <c r="BP205" s="5"/>
      <c r="BQ205" s="5"/>
      <c r="BR205" s="5"/>
      <c r="BS205" s="5"/>
      <c r="BT205" s="37"/>
      <c r="BU205" s="5"/>
      <c r="BV205" s="5"/>
      <c r="BW205" s="5"/>
      <c r="BX205" s="5"/>
      <c r="BY205" s="5"/>
      <c r="BZ205" s="37"/>
      <c r="CA205" s="5"/>
      <c r="CB205" s="5"/>
      <c r="CC205" s="5"/>
      <c r="CD205" s="5"/>
      <c r="CE205" s="5"/>
      <c r="CF205" s="37"/>
      <c r="CG205" s="5"/>
      <c r="CH205" s="5"/>
      <c r="CI205" s="5"/>
      <c r="CJ205" s="5"/>
      <c r="CK205" s="5"/>
      <c r="CL205" s="37"/>
      <c r="CM205" s="12"/>
      <c r="CN205" s="8"/>
      <c r="CO205" s="5"/>
      <c r="CP205" s="8"/>
      <c r="CQ205" s="5"/>
      <c r="CR205" s="8"/>
      <c r="CU205" s="5"/>
      <c r="CV205" s="8"/>
      <c r="CW205" s="5"/>
      <c r="DK205" s="8"/>
      <c r="DL205" s="12"/>
      <c r="DM205" s="5"/>
      <c r="DO205" s="5"/>
      <c r="DP205" s="8"/>
      <c r="DQ205" s="5"/>
      <c r="DR205" s="8"/>
      <c r="DS205" s="5"/>
      <c r="DT205" s="8"/>
      <c r="DU205" s="5"/>
      <c r="DV205" s="8"/>
      <c r="DW205" s="5"/>
      <c r="DX205" s="8"/>
      <c r="DY205" s="12"/>
      <c r="DZ205" s="5"/>
    </row>
    <row r="206" spans="35:130" x14ac:dyDescent="0.45">
      <c r="AI206" s="1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V206" s="5"/>
      <c r="AW206" s="8"/>
      <c r="AX206" s="5"/>
      <c r="AY206" s="8"/>
      <c r="AZ206" s="5"/>
      <c r="BA206" s="8"/>
      <c r="BB206" s="5"/>
      <c r="BC206" s="8"/>
      <c r="BD206" s="5"/>
      <c r="BE206" s="8"/>
      <c r="BF206" s="33"/>
      <c r="BG206" s="5"/>
      <c r="BI206" s="5"/>
      <c r="BJ206" s="5"/>
      <c r="BK206" s="5"/>
      <c r="BL206" s="5"/>
      <c r="BM206" s="5"/>
      <c r="BN206" s="37"/>
      <c r="BO206" s="5"/>
      <c r="BP206" s="5"/>
      <c r="BQ206" s="5"/>
      <c r="BR206" s="5"/>
      <c r="BS206" s="5"/>
      <c r="BT206" s="37"/>
      <c r="BU206" s="5"/>
      <c r="BV206" s="5"/>
      <c r="BW206" s="5"/>
      <c r="BX206" s="5"/>
      <c r="BY206" s="5"/>
      <c r="BZ206" s="37"/>
      <c r="CA206" s="5"/>
      <c r="CB206" s="5"/>
      <c r="CC206" s="5"/>
      <c r="CD206" s="5"/>
      <c r="CE206" s="5"/>
      <c r="CF206" s="37"/>
      <c r="CG206" s="5"/>
      <c r="CH206" s="5"/>
      <c r="CI206" s="5"/>
      <c r="CJ206" s="5"/>
      <c r="CK206" s="5"/>
      <c r="CL206" s="37"/>
      <c r="CM206" s="12"/>
      <c r="CN206" s="8"/>
      <c r="CO206" s="5"/>
      <c r="CP206" s="8"/>
      <c r="CQ206" s="5"/>
      <c r="CR206" s="8"/>
      <c r="CU206" s="5"/>
      <c r="CV206" s="8"/>
      <c r="CW206" s="5"/>
      <c r="DK206" s="8"/>
      <c r="DL206" s="12"/>
      <c r="DM206" s="5"/>
      <c r="DO206" s="5"/>
      <c r="DP206" s="8"/>
      <c r="DQ206" s="5"/>
      <c r="DR206" s="8"/>
      <c r="DS206" s="5"/>
      <c r="DT206" s="8"/>
      <c r="DU206" s="5"/>
      <c r="DV206" s="8"/>
      <c r="DW206" s="5"/>
      <c r="DX206" s="8"/>
      <c r="DY206" s="12"/>
      <c r="DZ206" s="5"/>
    </row>
    <row r="207" spans="35:130" x14ac:dyDescent="0.45">
      <c r="AI207" s="1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V207" s="5"/>
      <c r="AW207" s="8"/>
      <c r="AX207" s="5"/>
      <c r="AY207" s="8"/>
      <c r="AZ207" s="5"/>
      <c r="BA207" s="8"/>
      <c r="BB207" s="5"/>
      <c r="BC207" s="8"/>
      <c r="BD207" s="5"/>
      <c r="BE207" s="8"/>
      <c r="BF207" s="33"/>
      <c r="BG207" s="5"/>
      <c r="BI207" s="5"/>
      <c r="BJ207" s="5"/>
      <c r="BK207" s="5"/>
      <c r="BL207" s="5"/>
      <c r="BM207" s="5"/>
      <c r="BN207" s="37"/>
      <c r="BO207" s="5"/>
      <c r="BP207" s="5"/>
      <c r="BQ207" s="5"/>
      <c r="BR207" s="5"/>
      <c r="BS207" s="5"/>
      <c r="BT207" s="37"/>
      <c r="BU207" s="5"/>
      <c r="BV207" s="5"/>
      <c r="BW207" s="5"/>
      <c r="BX207" s="5"/>
      <c r="BY207" s="5"/>
      <c r="BZ207" s="37"/>
      <c r="CA207" s="5"/>
      <c r="CB207" s="5"/>
      <c r="CC207" s="5"/>
      <c r="CD207" s="5"/>
      <c r="CE207" s="5"/>
      <c r="CF207" s="37"/>
      <c r="CG207" s="5"/>
      <c r="CH207" s="5"/>
      <c r="CI207" s="5"/>
      <c r="CJ207" s="5"/>
      <c r="CK207" s="5"/>
      <c r="CL207" s="37"/>
      <c r="CM207" s="12"/>
      <c r="CN207" s="8"/>
      <c r="CO207" s="5"/>
      <c r="CP207" s="8"/>
      <c r="CQ207" s="5"/>
      <c r="CR207" s="8"/>
      <c r="CU207" s="5"/>
      <c r="CV207" s="8"/>
      <c r="CW207" s="5"/>
      <c r="DK207" s="8"/>
      <c r="DL207" s="12"/>
      <c r="DM207" s="5"/>
      <c r="DO207" s="5"/>
      <c r="DP207" s="8"/>
      <c r="DQ207" s="5"/>
      <c r="DR207" s="8"/>
      <c r="DS207" s="5"/>
      <c r="DT207" s="8"/>
      <c r="DU207" s="5"/>
      <c r="DV207" s="8"/>
      <c r="DW207" s="5"/>
      <c r="DX207" s="8"/>
      <c r="DY207" s="12"/>
      <c r="DZ207" s="5"/>
    </row>
    <row r="208" spans="35:130" x14ac:dyDescent="0.45">
      <c r="AI208" s="1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V208" s="5"/>
      <c r="AW208" s="8"/>
      <c r="AX208" s="5"/>
      <c r="AY208" s="8"/>
      <c r="AZ208" s="5"/>
      <c r="BA208" s="8"/>
      <c r="BB208" s="5"/>
      <c r="BC208" s="8"/>
      <c r="BD208" s="5"/>
      <c r="BE208" s="8"/>
      <c r="BF208" s="33"/>
      <c r="BG208" s="5"/>
      <c r="BI208" s="5"/>
      <c r="BJ208" s="5"/>
      <c r="BK208" s="5"/>
      <c r="BL208" s="5"/>
      <c r="BM208" s="5"/>
      <c r="BN208" s="37"/>
      <c r="BO208" s="5"/>
      <c r="BP208" s="5"/>
      <c r="BQ208" s="5"/>
      <c r="BR208" s="5"/>
      <c r="BS208" s="5"/>
      <c r="BT208" s="37"/>
      <c r="BU208" s="5"/>
      <c r="BV208" s="5"/>
      <c r="BW208" s="5"/>
      <c r="BX208" s="5"/>
      <c r="BY208" s="5"/>
      <c r="BZ208" s="37"/>
      <c r="CA208" s="5"/>
      <c r="CB208" s="5"/>
      <c r="CC208" s="5"/>
      <c r="CD208" s="5"/>
      <c r="CE208" s="5"/>
      <c r="CF208" s="37"/>
      <c r="CG208" s="5"/>
      <c r="CH208" s="5"/>
      <c r="CI208" s="5"/>
      <c r="CJ208" s="5"/>
      <c r="CK208" s="5"/>
      <c r="CL208" s="37"/>
      <c r="CM208" s="12"/>
      <c r="CN208" s="8"/>
      <c r="CO208" s="5"/>
      <c r="CP208" s="8"/>
      <c r="CQ208" s="5"/>
      <c r="CR208" s="8"/>
      <c r="CU208" s="5"/>
      <c r="CV208" s="8"/>
      <c r="CW208" s="5"/>
      <c r="DK208" s="8"/>
      <c r="DL208" s="12"/>
      <c r="DM208" s="5"/>
      <c r="DO208" s="5"/>
      <c r="DP208" s="8"/>
      <c r="DQ208" s="5"/>
      <c r="DR208" s="8"/>
      <c r="DS208" s="5"/>
      <c r="DT208" s="8"/>
      <c r="DU208" s="5"/>
      <c r="DV208" s="8"/>
      <c r="DW208" s="5"/>
      <c r="DX208" s="8"/>
      <c r="DY208" s="12"/>
      <c r="DZ208" s="5"/>
    </row>
    <row r="209" spans="35:130" x14ac:dyDescent="0.45">
      <c r="AI209" s="1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V209" s="5"/>
      <c r="AW209" s="8"/>
      <c r="AX209" s="5"/>
      <c r="AY209" s="8"/>
      <c r="AZ209" s="5"/>
      <c r="BA209" s="8"/>
      <c r="BB209" s="5"/>
      <c r="BC209" s="8"/>
      <c r="BD209" s="5"/>
      <c r="BE209" s="8"/>
      <c r="BF209" s="33"/>
      <c r="BG209" s="5"/>
      <c r="BI209" s="5"/>
      <c r="BJ209" s="5"/>
      <c r="BK209" s="5"/>
      <c r="BL209" s="5"/>
      <c r="BM209" s="5"/>
      <c r="BN209" s="37"/>
      <c r="BO209" s="5"/>
      <c r="BP209" s="5"/>
      <c r="BQ209" s="5"/>
      <c r="BR209" s="5"/>
      <c r="BS209" s="5"/>
      <c r="BT209" s="37"/>
      <c r="BU209" s="5"/>
      <c r="BV209" s="5"/>
      <c r="BW209" s="5"/>
      <c r="BX209" s="5"/>
      <c r="BY209" s="5"/>
      <c r="BZ209" s="37"/>
      <c r="CA209" s="5"/>
      <c r="CB209" s="5"/>
      <c r="CC209" s="5"/>
      <c r="CD209" s="5"/>
      <c r="CE209" s="5"/>
      <c r="CF209" s="37"/>
      <c r="CG209" s="5"/>
      <c r="CH209" s="5"/>
      <c r="CI209" s="5"/>
      <c r="CJ209" s="5"/>
      <c r="CK209" s="5"/>
      <c r="CL209" s="37"/>
      <c r="CM209" s="12"/>
      <c r="CN209" s="8"/>
      <c r="CO209" s="5"/>
      <c r="CP209" s="8"/>
      <c r="CQ209" s="5"/>
      <c r="CR209" s="8"/>
      <c r="CU209" s="5"/>
      <c r="CV209" s="8"/>
      <c r="CW209" s="5"/>
      <c r="DK209" s="8"/>
      <c r="DL209" s="12"/>
      <c r="DM209" s="5"/>
      <c r="DO209" s="5"/>
      <c r="DP209" s="8"/>
      <c r="DQ209" s="5"/>
      <c r="DR209" s="8"/>
      <c r="DS209" s="5"/>
      <c r="DT209" s="8"/>
      <c r="DU209" s="5"/>
      <c r="DV209" s="8"/>
      <c r="DW209" s="5"/>
      <c r="DX209" s="8"/>
      <c r="DY209" s="12"/>
      <c r="DZ209" s="5"/>
    </row>
    <row r="210" spans="35:130" x14ac:dyDescent="0.45">
      <c r="AI210" s="1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V210" s="5"/>
      <c r="AW210" s="8"/>
      <c r="AX210" s="5"/>
      <c r="AY210" s="8"/>
      <c r="AZ210" s="5"/>
      <c r="BA210" s="8"/>
      <c r="BB210" s="5"/>
      <c r="BC210" s="8"/>
      <c r="BD210" s="5"/>
      <c r="BE210" s="8"/>
      <c r="BF210" s="33"/>
      <c r="BG210" s="5"/>
      <c r="BI210" s="5"/>
      <c r="BJ210" s="5"/>
      <c r="BK210" s="5"/>
      <c r="BL210" s="5"/>
      <c r="BM210" s="5"/>
      <c r="BN210" s="37"/>
      <c r="BO210" s="5"/>
      <c r="BP210" s="5"/>
      <c r="BQ210" s="5"/>
      <c r="BR210" s="5"/>
      <c r="BS210" s="5"/>
      <c r="BT210" s="37"/>
      <c r="BU210" s="5"/>
      <c r="BV210" s="5"/>
      <c r="BW210" s="5"/>
      <c r="BX210" s="5"/>
      <c r="BY210" s="5"/>
      <c r="BZ210" s="37"/>
      <c r="CA210" s="5"/>
      <c r="CB210" s="5"/>
      <c r="CC210" s="5"/>
      <c r="CD210" s="5"/>
      <c r="CE210" s="5"/>
      <c r="CF210" s="37"/>
      <c r="CG210" s="5"/>
      <c r="CH210" s="5"/>
      <c r="CI210" s="5"/>
      <c r="CJ210" s="5"/>
      <c r="CK210" s="5"/>
      <c r="CL210" s="37"/>
      <c r="CM210" s="12"/>
      <c r="CN210" s="8"/>
      <c r="CO210" s="5"/>
      <c r="CP210" s="8"/>
      <c r="CQ210" s="5"/>
      <c r="CR210" s="8"/>
      <c r="CU210" s="5"/>
      <c r="CV210" s="8"/>
      <c r="CW210" s="5"/>
      <c r="DK210" s="8"/>
      <c r="DL210" s="12"/>
      <c r="DM210" s="5"/>
      <c r="DO210" s="5"/>
      <c r="DP210" s="8"/>
      <c r="DQ210" s="5"/>
      <c r="DR210" s="8"/>
      <c r="DS210" s="5"/>
      <c r="DT210" s="8"/>
      <c r="DU210" s="5"/>
      <c r="DV210" s="8"/>
      <c r="DW210" s="5"/>
      <c r="DX210" s="8"/>
      <c r="DY210" s="12"/>
      <c r="DZ210" s="5"/>
    </row>
    <row r="211" spans="35:130" x14ac:dyDescent="0.45">
      <c r="AI211" s="1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V211" s="5"/>
      <c r="AW211" s="8"/>
      <c r="AX211" s="5"/>
      <c r="AY211" s="8"/>
      <c r="AZ211" s="5"/>
      <c r="BA211" s="8"/>
      <c r="BB211" s="5"/>
      <c r="BC211" s="8"/>
      <c r="BD211" s="5"/>
      <c r="BE211" s="8"/>
      <c r="BF211" s="33"/>
      <c r="BG211" s="5"/>
      <c r="BI211" s="5"/>
      <c r="BJ211" s="5"/>
      <c r="BK211" s="5"/>
      <c r="BL211" s="5"/>
      <c r="BM211" s="5"/>
      <c r="BN211" s="37"/>
      <c r="BO211" s="5"/>
      <c r="BP211" s="5"/>
      <c r="BQ211" s="5"/>
      <c r="BR211" s="5"/>
      <c r="BS211" s="5"/>
      <c r="BT211" s="37"/>
      <c r="BU211" s="5"/>
      <c r="BV211" s="5"/>
      <c r="BW211" s="5"/>
      <c r="BX211" s="5"/>
      <c r="BY211" s="5"/>
      <c r="BZ211" s="37"/>
      <c r="CA211" s="5"/>
      <c r="CB211" s="5"/>
      <c r="CC211" s="5"/>
      <c r="CD211" s="5"/>
      <c r="CE211" s="5"/>
      <c r="CF211" s="37"/>
      <c r="CG211" s="5"/>
      <c r="CH211" s="5"/>
      <c r="CI211" s="5"/>
      <c r="CJ211" s="5"/>
      <c r="CK211" s="5"/>
      <c r="CL211" s="37"/>
      <c r="CM211" s="12"/>
      <c r="CN211" s="8"/>
      <c r="CO211" s="5"/>
      <c r="CP211" s="8"/>
      <c r="CQ211" s="5"/>
      <c r="CR211" s="8"/>
      <c r="CU211" s="5"/>
      <c r="CV211" s="8"/>
      <c r="CW211" s="5"/>
      <c r="DK211" s="8"/>
      <c r="DL211" s="12"/>
      <c r="DM211" s="5"/>
      <c r="DO211" s="5"/>
      <c r="DP211" s="8"/>
      <c r="DQ211" s="5"/>
      <c r="DR211" s="8"/>
      <c r="DS211" s="5"/>
      <c r="DT211" s="8"/>
      <c r="DU211" s="5"/>
      <c r="DV211" s="8"/>
      <c r="DW211" s="5"/>
      <c r="DX211" s="8"/>
      <c r="DY211" s="12"/>
      <c r="DZ211" s="5"/>
    </row>
    <row r="212" spans="35:130" x14ac:dyDescent="0.45">
      <c r="AI212" s="1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V212" s="5"/>
      <c r="AW212" s="8"/>
      <c r="AX212" s="5"/>
      <c r="AY212" s="8"/>
      <c r="AZ212" s="5"/>
      <c r="BA212" s="8"/>
      <c r="BB212" s="5"/>
      <c r="BC212" s="8"/>
      <c r="BD212" s="5"/>
      <c r="BE212" s="8"/>
      <c r="BF212" s="33"/>
      <c r="BG212" s="5"/>
      <c r="BI212" s="5"/>
      <c r="BJ212" s="5"/>
      <c r="BK212" s="5"/>
      <c r="BL212" s="5"/>
      <c r="BM212" s="5"/>
      <c r="BN212" s="37"/>
      <c r="BO212" s="5"/>
      <c r="BP212" s="5"/>
      <c r="BQ212" s="5"/>
      <c r="BR212" s="5"/>
      <c r="BS212" s="5"/>
      <c r="BT212" s="37"/>
      <c r="BU212" s="5"/>
      <c r="BV212" s="5"/>
      <c r="BW212" s="5"/>
      <c r="BX212" s="5"/>
      <c r="BY212" s="5"/>
      <c r="BZ212" s="37"/>
      <c r="CA212" s="5"/>
      <c r="CB212" s="5"/>
      <c r="CC212" s="5"/>
      <c r="CD212" s="5"/>
      <c r="CE212" s="5"/>
      <c r="CF212" s="37"/>
      <c r="CG212" s="5"/>
      <c r="CH212" s="5"/>
      <c r="CI212" s="5"/>
      <c r="CJ212" s="5"/>
      <c r="CK212" s="5"/>
      <c r="CL212" s="37"/>
      <c r="CM212" s="12"/>
      <c r="CN212" s="8"/>
      <c r="CO212" s="5"/>
      <c r="CP212" s="8"/>
      <c r="CQ212" s="5"/>
      <c r="CR212" s="8"/>
      <c r="CU212" s="5"/>
      <c r="CV212" s="8"/>
      <c r="CW212" s="5"/>
      <c r="DK212" s="8"/>
      <c r="DL212" s="12"/>
      <c r="DM212" s="5"/>
      <c r="DO212" s="5"/>
      <c r="DP212" s="8"/>
      <c r="DQ212" s="5"/>
      <c r="DR212" s="8"/>
      <c r="DS212" s="5"/>
      <c r="DT212" s="8"/>
      <c r="DU212" s="5"/>
      <c r="DV212" s="8"/>
      <c r="DW212" s="5"/>
      <c r="DX212" s="8"/>
      <c r="DY212" s="12"/>
      <c r="DZ212" s="5"/>
    </row>
    <row r="213" spans="35:130" x14ac:dyDescent="0.45">
      <c r="AI213" s="1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V213" s="5"/>
      <c r="AW213" s="8"/>
      <c r="AX213" s="5"/>
      <c r="AY213" s="8"/>
      <c r="AZ213" s="5"/>
      <c r="BA213" s="8"/>
      <c r="BB213" s="5"/>
      <c r="BC213" s="8"/>
      <c r="BD213" s="5"/>
      <c r="BE213" s="8"/>
      <c r="BF213" s="33"/>
      <c r="BG213" s="5"/>
      <c r="BI213" s="5"/>
      <c r="BJ213" s="5"/>
      <c r="BK213" s="5"/>
      <c r="BL213" s="5"/>
      <c r="BM213" s="5"/>
      <c r="BN213" s="37"/>
      <c r="BO213" s="5"/>
      <c r="BP213" s="5"/>
      <c r="BQ213" s="5"/>
      <c r="BR213" s="5"/>
      <c r="BS213" s="5"/>
      <c r="BT213" s="37"/>
      <c r="BU213" s="5"/>
      <c r="BV213" s="5"/>
      <c r="BW213" s="5"/>
      <c r="BX213" s="5"/>
      <c r="BY213" s="5"/>
      <c r="BZ213" s="37"/>
      <c r="CA213" s="5"/>
      <c r="CB213" s="5"/>
      <c r="CC213" s="5"/>
      <c r="CD213" s="5"/>
      <c r="CE213" s="5"/>
      <c r="CF213" s="37"/>
      <c r="CG213" s="5"/>
      <c r="CH213" s="5"/>
      <c r="CI213" s="5"/>
      <c r="CJ213" s="5"/>
      <c r="CK213" s="5"/>
      <c r="CL213" s="37"/>
      <c r="CM213" s="12"/>
      <c r="CN213" s="8"/>
      <c r="CO213" s="5"/>
      <c r="CP213" s="8"/>
      <c r="CQ213" s="5"/>
      <c r="CR213" s="8"/>
      <c r="CU213" s="5"/>
      <c r="CV213" s="8"/>
      <c r="CW213" s="5"/>
      <c r="DK213" s="8"/>
      <c r="DL213" s="12"/>
      <c r="DM213" s="5"/>
      <c r="DO213" s="5"/>
      <c r="DP213" s="8"/>
      <c r="DQ213" s="5"/>
      <c r="DR213" s="8"/>
      <c r="DS213" s="5"/>
      <c r="DT213" s="8"/>
      <c r="DU213" s="5"/>
      <c r="DV213" s="8"/>
      <c r="DW213" s="5"/>
      <c r="DX213" s="8"/>
      <c r="DY213" s="12"/>
      <c r="DZ213" s="5"/>
    </row>
    <row r="214" spans="35:130" x14ac:dyDescent="0.45">
      <c r="AI214" s="1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V214" s="5"/>
      <c r="AW214" s="8"/>
      <c r="AX214" s="5"/>
      <c r="AY214" s="8"/>
      <c r="AZ214" s="5"/>
      <c r="BA214" s="8"/>
      <c r="BB214" s="5"/>
      <c r="BC214" s="8"/>
      <c r="BD214" s="5"/>
      <c r="BE214" s="8"/>
      <c r="BF214" s="33"/>
      <c r="BG214" s="5"/>
      <c r="BI214" s="5"/>
      <c r="BJ214" s="5"/>
      <c r="BK214" s="5"/>
      <c r="BL214" s="5"/>
      <c r="BM214" s="5"/>
      <c r="BN214" s="37"/>
      <c r="BO214" s="5"/>
      <c r="BP214" s="5"/>
      <c r="BQ214" s="5"/>
      <c r="BR214" s="5"/>
      <c r="BS214" s="5"/>
      <c r="BT214" s="37"/>
      <c r="BU214" s="5"/>
      <c r="BV214" s="5"/>
      <c r="BW214" s="5"/>
      <c r="BX214" s="5"/>
      <c r="BY214" s="5"/>
      <c r="BZ214" s="37"/>
      <c r="CA214" s="5"/>
      <c r="CB214" s="5"/>
      <c r="CC214" s="5"/>
      <c r="CD214" s="5"/>
      <c r="CE214" s="5"/>
      <c r="CF214" s="37"/>
      <c r="CG214" s="5"/>
      <c r="CH214" s="5"/>
      <c r="CI214" s="5"/>
      <c r="CJ214" s="5"/>
      <c r="CK214" s="5"/>
      <c r="CL214" s="37"/>
      <c r="CM214" s="12"/>
      <c r="CN214" s="8"/>
      <c r="CO214" s="5"/>
      <c r="CP214" s="8"/>
      <c r="CQ214" s="5"/>
      <c r="CR214" s="8"/>
      <c r="CU214" s="5"/>
      <c r="CV214" s="8"/>
      <c r="CW214" s="5"/>
      <c r="DK214" s="8"/>
      <c r="DL214" s="12"/>
      <c r="DM214" s="5"/>
      <c r="DO214" s="5"/>
      <c r="DP214" s="8"/>
      <c r="DQ214" s="5"/>
      <c r="DR214" s="8"/>
      <c r="DS214" s="5"/>
      <c r="DT214" s="8"/>
      <c r="DU214" s="5"/>
      <c r="DV214" s="8"/>
      <c r="DW214" s="5"/>
      <c r="DX214" s="8"/>
      <c r="DY214" s="12"/>
      <c r="DZ214" s="5"/>
    </row>
    <row r="215" spans="35:130" x14ac:dyDescent="0.45">
      <c r="AI215" s="1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V215" s="5"/>
      <c r="AW215" s="8"/>
      <c r="AX215" s="5"/>
      <c r="AY215" s="8"/>
      <c r="AZ215" s="5"/>
      <c r="BA215" s="8"/>
      <c r="BB215" s="5"/>
      <c r="BC215" s="8"/>
      <c r="BD215" s="5"/>
      <c r="BE215" s="8"/>
      <c r="BF215" s="33"/>
      <c r="BG215" s="5"/>
      <c r="BI215" s="5"/>
      <c r="BJ215" s="5"/>
      <c r="BK215" s="5"/>
      <c r="BL215" s="5"/>
      <c r="BM215" s="5"/>
      <c r="BN215" s="37"/>
      <c r="BO215" s="5"/>
      <c r="BP215" s="5"/>
      <c r="BQ215" s="5"/>
      <c r="BR215" s="5"/>
      <c r="BS215" s="5"/>
      <c r="BT215" s="37"/>
      <c r="BU215" s="5"/>
      <c r="BV215" s="5"/>
      <c r="BW215" s="5"/>
      <c r="BX215" s="5"/>
      <c r="BY215" s="5"/>
      <c r="BZ215" s="37"/>
      <c r="CA215" s="5"/>
      <c r="CB215" s="5"/>
      <c r="CC215" s="5"/>
      <c r="CD215" s="5"/>
      <c r="CE215" s="5"/>
      <c r="CF215" s="37"/>
      <c r="CG215" s="5"/>
      <c r="CH215" s="5"/>
      <c r="CI215" s="5"/>
      <c r="CJ215" s="5"/>
      <c r="CK215" s="5"/>
      <c r="CL215" s="37"/>
      <c r="CM215" s="12"/>
      <c r="CN215" s="8"/>
      <c r="CO215" s="5"/>
      <c r="CP215" s="8"/>
      <c r="CQ215" s="5"/>
      <c r="CR215" s="8"/>
      <c r="CU215" s="5"/>
      <c r="CV215" s="8"/>
      <c r="CW215" s="5"/>
      <c r="DK215" s="8"/>
      <c r="DL215" s="12"/>
      <c r="DM215" s="5"/>
      <c r="DO215" s="5"/>
      <c r="DP215" s="8"/>
      <c r="DQ215" s="5"/>
      <c r="DR215" s="8"/>
      <c r="DS215" s="5"/>
      <c r="DT215" s="8"/>
      <c r="DU215" s="5"/>
      <c r="DV215" s="8"/>
      <c r="DW215" s="5"/>
      <c r="DX215" s="8"/>
      <c r="DY215" s="12"/>
      <c r="DZ215" s="5"/>
    </row>
    <row r="216" spans="35:130" x14ac:dyDescent="0.45">
      <c r="AI216" s="1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V216" s="5"/>
      <c r="AW216" s="8"/>
      <c r="AX216" s="5"/>
      <c r="AY216" s="8"/>
      <c r="AZ216" s="5"/>
      <c r="BA216" s="8"/>
      <c r="BB216" s="5"/>
      <c r="BC216" s="8"/>
      <c r="BD216" s="5"/>
      <c r="BE216" s="8"/>
      <c r="BF216" s="33"/>
      <c r="BG216" s="5"/>
      <c r="BI216" s="5"/>
      <c r="BJ216" s="5"/>
      <c r="BK216" s="5"/>
      <c r="BL216" s="5"/>
      <c r="BM216" s="5"/>
      <c r="BN216" s="37"/>
      <c r="BO216" s="5"/>
      <c r="BP216" s="5"/>
      <c r="BQ216" s="5"/>
      <c r="BR216" s="5"/>
      <c r="BS216" s="5"/>
      <c r="BT216" s="37"/>
      <c r="BU216" s="5"/>
      <c r="BV216" s="5"/>
      <c r="BW216" s="5"/>
      <c r="BX216" s="5"/>
      <c r="BY216" s="5"/>
      <c r="BZ216" s="37"/>
      <c r="CA216" s="5"/>
      <c r="CB216" s="5"/>
      <c r="CC216" s="5"/>
      <c r="CD216" s="5"/>
      <c r="CE216" s="5"/>
      <c r="CF216" s="37"/>
      <c r="CG216" s="5"/>
      <c r="CH216" s="5"/>
      <c r="CI216" s="5"/>
      <c r="CJ216" s="5"/>
      <c r="CK216" s="5"/>
      <c r="CL216" s="37"/>
      <c r="CM216" s="12"/>
      <c r="CN216" s="8"/>
      <c r="CO216" s="5"/>
      <c r="CP216" s="8"/>
      <c r="CQ216" s="5"/>
      <c r="CR216" s="8"/>
      <c r="CU216" s="5"/>
      <c r="CV216" s="8"/>
      <c r="CW216" s="5"/>
      <c r="DK216" s="8"/>
      <c r="DL216" s="12"/>
      <c r="DM216" s="5"/>
      <c r="DO216" s="5"/>
      <c r="DP216" s="8"/>
      <c r="DQ216" s="5"/>
      <c r="DR216" s="8"/>
      <c r="DS216" s="5"/>
      <c r="DT216" s="8"/>
      <c r="DU216" s="5"/>
      <c r="DV216" s="8"/>
      <c r="DW216" s="5"/>
      <c r="DX216" s="8"/>
      <c r="DY216" s="12"/>
      <c r="DZ216" s="5"/>
    </row>
    <row r="217" spans="35:130" x14ac:dyDescent="0.45">
      <c r="AI217" s="1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V217" s="5"/>
      <c r="AW217" s="8"/>
      <c r="AX217" s="5"/>
      <c r="AY217" s="8"/>
      <c r="AZ217" s="5"/>
      <c r="BA217" s="8"/>
      <c r="BB217" s="5"/>
      <c r="BC217" s="8"/>
      <c r="BD217" s="5"/>
      <c r="BE217" s="8"/>
      <c r="BF217" s="33"/>
      <c r="BG217" s="5"/>
      <c r="BI217" s="5"/>
      <c r="BJ217" s="5"/>
      <c r="BK217" s="5"/>
      <c r="BL217" s="5"/>
      <c r="BM217" s="5"/>
      <c r="BN217" s="37"/>
      <c r="BO217" s="5"/>
      <c r="BP217" s="5"/>
      <c r="BQ217" s="5"/>
      <c r="BR217" s="5"/>
      <c r="BS217" s="5"/>
      <c r="BT217" s="37"/>
      <c r="BU217" s="5"/>
      <c r="BV217" s="5"/>
      <c r="BW217" s="5"/>
      <c r="BX217" s="5"/>
      <c r="BY217" s="5"/>
      <c r="BZ217" s="37"/>
      <c r="CA217" s="5"/>
      <c r="CB217" s="5"/>
      <c r="CC217" s="5"/>
      <c r="CD217" s="5"/>
      <c r="CE217" s="5"/>
      <c r="CF217" s="37"/>
      <c r="CG217" s="5"/>
      <c r="CH217" s="5"/>
      <c r="CI217" s="5"/>
      <c r="CJ217" s="5"/>
      <c r="CK217" s="5"/>
      <c r="CL217" s="37"/>
      <c r="CM217" s="12"/>
      <c r="CN217" s="8"/>
      <c r="CO217" s="5"/>
      <c r="CP217" s="8"/>
      <c r="CQ217" s="5"/>
      <c r="CR217" s="8"/>
      <c r="CU217" s="5"/>
      <c r="CV217" s="8"/>
      <c r="CW217" s="5"/>
      <c r="DK217" s="8"/>
      <c r="DL217" s="12"/>
      <c r="DM217" s="5"/>
      <c r="DO217" s="5"/>
      <c r="DP217" s="8"/>
      <c r="DQ217" s="5"/>
      <c r="DR217" s="8"/>
      <c r="DS217" s="5"/>
      <c r="DT217" s="8"/>
      <c r="DU217" s="5"/>
      <c r="DV217" s="8"/>
      <c r="DW217" s="5"/>
      <c r="DX217" s="8"/>
      <c r="DY217" s="12"/>
      <c r="DZ217" s="5"/>
    </row>
    <row r="218" spans="35:130" x14ac:dyDescent="0.45">
      <c r="AI218" s="1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V218" s="5"/>
      <c r="AW218" s="8"/>
      <c r="AX218" s="5"/>
      <c r="AY218" s="8"/>
      <c r="AZ218" s="5"/>
      <c r="BA218" s="8"/>
      <c r="BB218" s="5"/>
      <c r="BC218" s="8"/>
      <c r="BD218" s="5"/>
      <c r="BE218" s="8"/>
      <c r="BF218" s="33"/>
      <c r="BG218" s="5"/>
      <c r="BI218" s="5"/>
      <c r="BJ218" s="5"/>
      <c r="BK218" s="5"/>
      <c r="BL218" s="5"/>
      <c r="BM218" s="5"/>
      <c r="BN218" s="37"/>
      <c r="BO218" s="5"/>
      <c r="BP218" s="5"/>
      <c r="BQ218" s="5"/>
      <c r="BR218" s="5"/>
      <c r="BS218" s="5"/>
      <c r="BT218" s="37"/>
      <c r="BU218" s="5"/>
      <c r="BV218" s="5"/>
      <c r="BW218" s="5"/>
      <c r="BX218" s="5"/>
      <c r="BY218" s="5"/>
      <c r="BZ218" s="37"/>
      <c r="CA218" s="5"/>
      <c r="CB218" s="5"/>
      <c r="CC218" s="5"/>
      <c r="CD218" s="5"/>
      <c r="CE218" s="5"/>
      <c r="CF218" s="37"/>
      <c r="CG218" s="5"/>
      <c r="CH218" s="5"/>
      <c r="CI218" s="5"/>
      <c r="CJ218" s="5"/>
      <c r="CK218" s="5"/>
      <c r="CL218" s="37"/>
      <c r="CM218" s="12"/>
      <c r="CN218" s="8"/>
      <c r="CO218" s="5"/>
      <c r="CP218" s="8"/>
      <c r="CQ218" s="5"/>
      <c r="CR218" s="8"/>
      <c r="CU218" s="5"/>
      <c r="CV218" s="8"/>
      <c r="CW218" s="5"/>
      <c r="DK218" s="8"/>
      <c r="DL218" s="12"/>
      <c r="DM218" s="5"/>
      <c r="DO218" s="5"/>
      <c r="DP218" s="8"/>
      <c r="DQ218" s="5"/>
      <c r="DR218" s="8"/>
      <c r="DS218" s="5"/>
      <c r="DT218" s="8"/>
      <c r="DU218" s="5"/>
      <c r="DV218" s="8"/>
      <c r="DW218" s="5"/>
      <c r="DX218" s="8"/>
      <c r="DY218" s="12"/>
      <c r="DZ218" s="5"/>
    </row>
    <row r="219" spans="35:130" x14ac:dyDescent="0.45">
      <c r="AI219" s="1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V219" s="5"/>
      <c r="AW219" s="8"/>
      <c r="AX219" s="5"/>
      <c r="AY219" s="8"/>
      <c r="AZ219" s="5"/>
      <c r="BA219" s="8"/>
      <c r="BB219" s="5"/>
      <c r="BC219" s="8"/>
      <c r="BD219" s="5"/>
      <c r="BE219" s="8"/>
      <c r="BF219" s="33"/>
      <c r="BG219" s="5"/>
      <c r="BI219" s="5"/>
      <c r="BJ219" s="5"/>
      <c r="BK219" s="5"/>
      <c r="BL219" s="5"/>
      <c r="BM219" s="5"/>
      <c r="BN219" s="37"/>
      <c r="BO219" s="5"/>
      <c r="BP219" s="5"/>
      <c r="BQ219" s="5"/>
      <c r="BR219" s="5"/>
      <c r="BS219" s="5"/>
      <c r="BT219" s="37"/>
      <c r="BU219" s="5"/>
      <c r="BV219" s="5"/>
      <c r="BW219" s="5"/>
      <c r="BX219" s="5"/>
      <c r="BY219" s="5"/>
      <c r="BZ219" s="37"/>
      <c r="CA219" s="5"/>
      <c r="CB219" s="5"/>
      <c r="CC219" s="5"/>
      <c r="CD219" s="5"/>
      <c r="CE219" s="5"/>
      <c r="CF219" s="37"/>
      <c r="CG219" s="5"/>
      <c r="CH219" s="5"/>
      <c r="CI219" s="5"/>
      <c r="CJ219" s="5"/>
      <c r="CK219" s="5"/>
      <c r="CL219" s="37"/>
      <c r="CM219" s="12"/>
      <c r="CN219" s="8"/>
      <c r="CO219" s="5"/>
      <c r="CP219" s="8"/>
      <c r="CQ219" s="5"/>
      <c r="CR219" s="8"/>
      <c r="CU219" s="5"/>
      <c r="CV219" s="8"/>
      <c r="CW219" s="5"/>
      <c r="DK219" s="8"/>
      <c r="DL219" s="12"/>
      <c r="DM219" s="5"/>
      <c r="DO219" s="5"/>
      <c r="DP219" s="8"/>
      <c r="DQ219" s="5"/>
      <c r="DR219" s="8"/>
      <c r="DS219" s="5"/>
      <c r="DT219" s="8"/>
      <c r="DU219" s="5"/>
      <c r="DV219" s="8"/>
      <c r="DW219" s="5"/>
      <c r="DX219" s="8"/>
      <c r="DY219" s="12"/>
      <c r="DZ219" s="5"/>
    </row>
    <row r="220" spans="35:130" x14ac:dyDescent="0.45">
      <c r="AI220" s="1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V220" s="5"/>
      <c r="AW220" s="8"/>
      <c r="AX220" s="5"/>
      <c r="AY220" s="8"/>
      <c r="AZ220" s="5"/>
      <c r="BA220" s="8"/>
      <c r="BB220" s="5"/>
      <c r="BC220" s="8"/>
      <c r="BD220" s="5"/>
      <c r="BE220" s="8"/>
      <c r="BF220" s="33"/>
      <c r="BG220" s="5"/>
      <c r="BI220" s="5"/>
      <c r="BJ220" s="5"/>
      <c r="BK220" s="5"/>
      <c r="BL220" s="5"/>
      <c r="BM220" s="5"/>
      <c r="BN220" s="37"/>
      <c r="BO220" s="5"/>
      <c r="BP220" s="5"/>
      <c r="BQ220" s="5"/>
      <c r="BR220" s="5"/>
      <c r="BS220" s="5"/>
      <c r="BT220" s="37"/>
      <c r="BU220" s="5"/>
      <c r="BV220" s="5"/>
      <c r="BW220" s="5"/>
      <c r="BX220" s="5"/>
      <c r="BY220" s="5"/>
      <c r="BZ220" s="37"/>
      <c r="CA220" s="5"/>
      <c r="CB220" s="5"/>
      <c r="CC220" s="5"/>
      <c r="CD220" s="5"/>
      <c r="CE220" s="5"/>
      <c r="CF220" s="37"/>
      <c r="CG220" s="5"/>
      <c r="CH220" s="5"/>
      <c r="CI220" s="5"/>
      <c r="CJ220" s="5"/>
      <c r="CK220" s="5"/>
      <c r="CL220" s="37"/>
      <c r="CM220" s="12"/>
      <c r="CN220" s="8"/>
      <c r="CO220" s="5"/>
      <c r="CP220" s="8"/>
      <c r="CQ220" s="5"/>
      <c r="CR220" s="8"/>
      <c r="CU220" s="5"/>
      <c r="CV220" s="8"/>
      <c r="CW220" s="5"/>
      <c r="DK220" s="8"/>
      <c r="DL220" s="12"/>
      <c r="DM220" s="5"/>
      <c r="DO220" s="5"/>
      <c r="DP220" s="8"/>
      <c r="DQ220" s="5"/>
      <c r="DR220" s="8"/>
      <c r="DS220" s="5"/>
      <c r="DT220" s="8"/>
      <c r="DU220" s="5"/>
      <c r="DV220" s="8"/>
      <c r="DW220" s="5"/>
      <c r="DX220" s="8"/>
      <c r="DY220" s="12"/>
      <c r="DZ220" s="5"/>
    </row>
    <row r="221" spans="35:130" x14ac:dyDescent="0.45">
      <c r="AI221" s="1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V221" s="5"/>
      <c r="AW221" s="8"/>
      <c r="AX221" s="5"/>
      <c r="AY221" s="8"/>
      <c r="AZ221" s="5"/>
      <c r="BA221" s="8"/>
      <c r="BB221" s="5"/>
      <c r="BC221" s="8"/>
      <c r="BD221" s="5"/>
      <c r="BE221" s="8"/>
      <c r="BF221" s="33"/>
      <c r="BG221" s="5"/>
      <c r="BI221" s="5"/>
      <c r="BJ221" s="5"/>
      <c r="BK221" s="5"/>
      <c r="BL221" s="5"/>
      <c r="BM221" s="5"/>
      <c r="BN221" s="37"/>
      <c r="BO221" s="5"/>
      <c r="BP221" s="5"/>
      <c r="BQ221" s="5"/>
      <c r="BR221" s="5"/>
      <c r="BS221" s="5"/>
      <c r="BT221" s="37"/>
      <c r="BU221" s="5"/>
      <c r="BV221" s="5"/>
      <c r="BW221" s="5"/>
      <c r="BX221" s="5"/>
      <c r="BY221" s="5"/>
      <c r="BZ221" s="37"/>
      <c r="CA221" s="5"/>
      <c r="CB221" s="5"/>
      <c r="CC221" s="5"/>
      <c r="CD221" s="5"/>
      <c r="CE221" s="5"/>
      <c r="CF221" s="37"/>
      <c r="CG221" s="5"/>
      <c r="CH221" s="5"/>
      <c r="CI221" s="5"/>
      <c r="CJ221" s="5"/>
      <c r="CK221" s="5"/>
      <c r="CL221" s="37"/>
      <c r="CM221" s="12"/>
      <c r="CN221" s="8"/>
      <c r="CO221" s="5"/>
      <c r="CP221" s="8"/>
      <c r="CQ221" s="5"/>
      <c r="CR221" s="8"/>
      <c r="CU221" s="5"/>
      <c r="CV221" s="8"/>
      <c r="CW221" s="5"/>
      <c r="DK221" s="8"/>
      <c r="DL221" s="12"/>
      <c r="DM221" s="5"/>
      <c r="DO221" s="5"/>
      <c r="DP221" s="8"/>
      <c r="DQ221" s="5"/>
      <c r="DR221" s="8"/>
      <c r="DS221" s="5"/>
      <c r="DT221" s="8"/>
      <c r="DU221" s="5"/>
      <c r="DV221" s="8"/>
      <c r="DW221" s="5"/>
      <c r="DX221" s="8"/>
      <c r="DY221" s="12"/>
      <c r="DZ221" s="5"/>
    </row>
    <row r="222" spans="35:130" x14ac:dyDescent="0.45">
      <c r="AI222" s="1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V222" s="5"/>
      <c r="AW222" s="8"/>
      <c r="AX222" s="5"/>
      <c r="AY222" s="8"/>
      <c r="AZ222" s="5"/>
      <c r="BA222" s="8"/>
      <c r="BB222" s="5"/>
      <c r="BC222" s="8"/>
      <c r="BD222" s="5"/>
      <c r="BE222" s="8"/>
      <c r="BF222" s="33"/>
      <c r="BG222" s="5"/>
      <c r="BI222" s="5"/>
      <c r="BJ222" s="5"/>
      <c r="BK222" s="5"/>
      <c r="BL222" s="5"/>
      <c r="BM222" s="5"/>
      <c r="BN222" s="37"/>
      <c r="BO222" s="5"/>
      <c r="BP222" s="5"/>
      <c r="BQ222" s="5"/>
      <c r="BR222" s="5"/>
      <c r="BS222" s="5"/>
      <c r="BT222" s="37"/>
      <c r="BU222" s="5"/>
      <c r="BV222" s="5"/>
      <c r="BW222" s="5"/>
      <c r="BX222" s="5"/>
      <c r="BY222" s="5"/>
      <c r="BZ222" s="37"/>
      <c r="CA222" s="5"/>
      <c r="CB222" s="5"/>
      <c r="CC222" s="5"/>
      <c r="CD222" s="5"/>
      <c r="CE222" s="5"/>
      <c r="CF222" s="37"/>
      <c r="CG222" s="5"/>
      <c r="CH222" s="5"/>
      <c r="CI222" s="5"/>
      <c r="CJ222" s="5"/>
      <c r="CK222" s="5"/>
      <c r="CL222" s="37"/>
      <c r="CM222" s="12"/>
      <c r="CN222" s="8"/>
      <c r="CO222" s="5"/>
      <c r="CP222" s="8"/>
      <c r="CQ222" s="5"/>
      <c r="CR222" s="8"/>
      <c r="CU222" s="5"/>
      <c r="CV222" s="8"/>
      <c r="CW222" s="5"/>
      <c r="DK222" s="8"/>
      <c r="DL222" s="12"/>
      <c r="DM222" s="5"/>
      <c r="DO222" s="5"/>
      <c r="DP222" s="8"/>
      <c r="DQ222" s="5"/>
      <c r="DR222" s="8"/>
      <c r="DS222" s="5"/>
      <c r="DT222" s="8"/>
      <c r="DU222" s="5"/>
      <c r="DV222" s="8"/>
      <c r="DW222" s="5"/>
      <c r="DX222" s="8"/>
      <c r="DY222" s="12"/>
      <c r="DZ222" s="5"/>
    </row>
    <row r="223" spans="35:130" x14ac:dyDescent="0.45">
      <c r="AI223" s="1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V223" s="5"/>
      <c r="AW223" s="8"/>
      <c r="AX223" s="5"/>
      <c r="AY223" s="8"/>
      <c r="AZ223" s="5"/>
      <c r="BA223" s="8"/>
      <c r="BB223" s="5"/>
      <c r="BC223" s="8"/>
      <c r="BD223" s="5"/>
      <c r="BE223" s="8"/>
      <c r="BF223" s="33"/>
      <c r="BG223" s="5"/>
      <c r="BI223" s="5"/>
      <c r="BJ223" s="5"/>
      <c r="BK223" s="5"/>
      <c r="BL223" s="5"/>
      <c r="BM223" s="5"/>
      <c r="BN223" s="37"/>
      <c r="BO223" s="5"/>
      <c r="BP223" s="5"/>
      <c r="BQ223" s="5"/>
      <c r="BR223" s="5"/>
      <c r="BS223" s="5"/>
      <c r="BT223" s="37"/>
      <c r="BU223" s="5"/>
      <c r="BV223" s="5"/>
      <c r="BW223" s="5"/>
      <c r="BX223" s="5"/>
      <c r="BY223" s="5"/>
      <c r="BZ223" s="37"/>
      <c r="CA223" s="5"/>
      <c r="CB223" s="5"/>
      <c r="CC223" s="5"/>
      <c r="CD223" s="5"/>
      <c r="CE223" s="5"/>
      <c r="CF223" s="37"/>
      <c r="CG223" s="5"/>
      <c r="CH223" s="5"/>
      <c r="CI223" s="5"/>
      <c r="CJ223" s="5"/>
      <c r="CK223" s="5"/>
      <c r="CL223" s="37"/>
      <c r="CM223" s="12"/>
      <c r="CN223" s="8"/>
      <c r="CO223" s="5"/>
      <c r="CP223" s="8"/>
      <c r="CQ223" s="5"/>
      <c r="CR223" s="8"/>
      <c r="CU223" s="5"/>
      <c r="CV223" s="8"/>
      <c r="CW223" s="5"/>
      <c r="DK223" s="8"/>
      <c r="DL223" s="12"/>
      <c r="DM223" s="5"/>
      <c r="DO223" s="5"/>
      <c r="DP223" s="8"/>
      <c r="DQ223" s="5"/>
      <c r="DR223" s="8"/>
      <c r="DS223" s="5"/>
      <c r="DT223" s="8"/>
      <c r="DU223" s="5"/>
      <c r="DV223" s="8"/>
      <c r="DW223" s="5"/>
      <c r="DX223" s="8"/>
      <c r="DY223" s="12"/>
      <c r="DZ223" s="5"/>
    </row>
    <row r="224" spans="35:130" x14ac:dyDescent="0.45">
      <c r="AI224" s="1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V224" s="5"/>
      <c r="AW224" s="8"/>
      <c r="AX224" s="5"/>
      <c r="AY224" s="8"/>
      <c r="AZ224" s="5"/>
      <c r="BA224" s="8"/>
      <c r="BB224" s="5"/>
      <c r="BC224" s="8"/>
      <c r="BD224" s="5"/>
      <c r="BE224" s="8"/>
      <c r="BF224" s="33"/>
      <c r="BG224" s="5"/>
      <c r="BI224" s="5"/>
      <c r="BJ224" s="5"/>
      <c r="BK224" s="5"/>
      <c r="BL224" s="5"/>
      <c r="BM224" s="5"/>
      <c r="BN224" s="37"/>
      <c r="BO224" s="5"/>
      <c r="BP224" s="5"/>
      <c r="BQ224" s="5"/>
      <c r="BR224" s="5"/>
      <c r="BS224" s="5"/>
      <c r="BT224" s="37"/>
      <c r="BU224" s="5"/>
      <c r="BV224" s="5"/>
      <c r="BW224" s="5"/>
      <c r="BX224" s="5"/>
      <c r="BY224" s="5"/>
      <c r="BZ224" s="37"/>
      <c r="CA224" s="5"/>
      <c r="CB224" s="5"/>
      <c r="CC224" s="5"/>
      <c r="CD224" s="5"/>
      <c r="CE224" s="5"/>
      <c r="CF224" s="37"/>
      <c r="CG224" s="5"/>
      <c r="CH224" s="5"/>
      <c r="CI224" s="5"/>
      <c r="CJ224" s="5"/>
      <c r="CK224" s="5"/>
      <c r="CL224" s="37"/>
      <c r="CM224" s="12"/>
      <c r="CN224" s="8"/>
      <c r="CO224" s="5"/>
      <c r="CP224" s="8"/>
      <c r="CQ224" s="5"/>
      <c r="CR224" s="8"/>
      <c r="CU224" s="5"/>
      <c r="CV224" s="8"/>
      <c r="CW224" s="5"/>
      <c r="DK224" s="8"/>
      <c r="DL224" s="12"/>
      <c r="DM224" s="5"/>
      <c r="DO224" s="5"/>
      <c r="DP224" s="8"/>
      <c r="DQ224" s="5"/>
      <c r="DR224" s="8"/>
      <c r="DS224" s="5"/>
      <c r="DT224" s="8"/>
      <c r="DU224" s="5"/>
      <c r="DV224" s="8"/>
      <c r="DW224" s="5"/>
      <c r="DX224" s="8"/>
      <c r="DY224" s="12"/>
      <c r="DZ224" s="5"/>
    </row>
    <row r="225" spans="35:130" x14ac:dyDescent="0.45">
      <c r="AI225" s="1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V225" s="5"/>
      <c r="AW225" s="8"/>
      <c r="AX225" s="5"/>
      <c r="AY225" s="8"/>
      <c r="AZ225" s="5"/>
      <c r="BA225" s="8"/>
      <c r="BB225" s="5"/>
      <c r="BC225" s="8"/>
      <c r="BD225" s="5"/>
      <c r="BE225" s="8"/>
      <c r="BF225" s="33"/>
      <c r="BG225" s="5"/>
      <c r="BI225" s="5"/>
      <c r="BJ225" s="5"/>
      <c r="BK225" s="5"/>
      <c r="BL225" s="5"/>
      <c r="BM225" s="5"/>
      <c r="BN225" s="37"/>
      <c r="BO225" s="5"/>
      <c r="BP225" s="5"/>
      <c r="BQ225" s="5"/>
      <c r="BR225" s="5"/>
      <c r="BS225" s="5"/>
      <c r="BT225" s="37"/>
      <c r="BU225" s="5"/>
      <c r="BV225" s="5"/>
      <c r="BW225" s="5"/>
      <c r="BX225" s="5"/>
      <c r="BY225" s="5"/>
      <c r="BZ225" s="37"/>
      <c r="CA225" s="5"/>
      <c r="CB225" s="5"/>
      <c r="CC225" s="5"/>
      <c r="CD225" s="5"/>
      <c r="CE225" s="5"/>
      <c r="CF225" s="37"/>
      <c r="CG225" s="5"/>
      <c r="CH225" s="5"/>
      <c r="CI225" s="5"/>
      <c r="CJ225" s="5"/>
      <c r="CK225" s="5"/>
      <c r="CL225" s="37"/>
      <c r="CM225" s="12"/>
      <c r="CN225" s="8"/>
      <c r="CO225" s="5"/>
      <c r="CP225" s="8"/>
      <c r="CQ225" s="5"/>
      <c r="CR225" s="8"/>
      <c r="CU225" s="5"/>
      <c r="CV225" s="8"/>
      <c r="CW225" s="5"/>
      <c r="DK225" s="8"/>
      <c r="DL225" s="12"/>
      <c r="DM225" s="5"/>
      <c r="DO225" s="5"/>
      <c r="DP225" s="8"/>
      <c r="DQ225" s="5"/>
      <c r="DR225" s="8"/>
      <c r="DS225" s="5"/>
      <c r="DT225" s="8"/>
      <c r="DU225" s="5"/>
      <c r="DV225" s="8"/>
      <c r="DW225" s="5"/>
      <c r="DX225" s="8"/>
      <c r="DY225" s="12"/>
      <c r="DZ225" s="5"/>
    </row>
    <row r="226" spans="35:130" x14ac:dyDescent="0.45">
      <c r="AI226" s="1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V226" s="5"/>
      <c r="AW226" s="8"/>
      <c r="AX226" s="5"/>
      <c r="AY226" s="8"/>
      <c r="AZ226" s="5"/>
      <c r="BA226" s="8"/>
      <c r="BB226" s="5"/>
      <c r="BC226" s="8"/>
      <c r="BD226" s="5"/>
      <c r="BE226" s="8"/>
      <c r="BF226" s="33"/>
      <c r="BG226" s="5"/>
      <c r="BI226" s="5"/>
      <c r="BJ226" s="5"/>
      <c r="BK226" s="5"/>
      <c r="BL226" s="5"/>
      <c r="BM226" s="5"/>
      <c r="BN226" s="37"/>
      <c r="BO226" s="5"/>
      <c r="BP226" s="5"/>
      <c r="BQ226" s="5"/>
      <c r="BR226" s="5"/>
      <c r="BS226" s="5"/>
      <c r="BT226" s="37"/>
      <c r="BU226" s="5"/>
      <c r="BV226" s="5"/>
      <c r="BW226" s="5"/>
      <c r="BX226" s="5"/>
      <c r="BY226" s="5"/>
      <c r="BZ226" s="37"/>
      <c r="CA226" s="5"/>
      <c r="CB226" s="5"/>
      <c r="CC226" s="5"/>
      <c r="CD226" s="5"/>
      <c r="CE226" s="5"/>
      <c r="CF226" s="37"/>
      <c r="CG226" s="5"/>
      <c r="CH226" s="5"/>
      <c r="CI226" s="5"/>
      <c r="CJ226" s="5"/>
      <c r="CK226" s="5"/>
      <c r="CL226" s="37"/>
      <c r="CM226" s="12"/>
      <c r="CN226" s="8"/>
      <c r="CO226" s="5"/>
      <c r="CP226" s="8"/>
      <c r="CQ226" s="5"/>
      <c r="CR226" s="8"/>
      <c r="CU226" s="5"/>
      <c r="CV226" s="8"/>
      <c r="CW226" s="5"/>
      <c r="DK226" s="8"/>
      <c r="DL226" s="12"/>
      <c r="DM226" s="5"/>
      <c r="DO226" s="5"/>
      <c r="DP226" s="8"/>
      <c r="DQ226" s="5"/>
      <c r="DR226" s="8"/>
      <c r="DS226" s="5"/>
      <c r="DT226" s="8"/>
      <c r="DU226" s="5"/>
      <c r="DV226" s="8"/>
      <c r="DW226" s="5"/>
      <c r="DX226" s="8"/>
      <c r="DY226" s="12"/>
      <c r="DZ226" s="5"/>
    </row>
    <row r="227" spans="35:130" x14ac:dyDescent="0.45">
      <c r="AI227" s="1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V227" s="5"/>
      <c r="AW227" s="8"/>
      <c r="AX227" s="5"/>
      <c r="AY227" s="8"/>
      <c r="AZ227" s="5"/>
      <c r="BA227" s="8"/>
      <c r="BB227" s="5"/>
      <c r="BC227" s="8"/>
      <c r="BD227" s="5"/>
      <c r="BE227" s="8"/>
      <c r="BF227" s="33"/>
      <c r="BG227" s="5"/>
      <c r="BI227" s="5"/>
      <c r="BJ227" s="5"/>
      <c r="BK227" s="5"/>
      <c r="BL227" s="5"/>
      <c r="BM227" s="5"/>
      <c r="BN227" s="37"/>
      <c r="BO227" s="5"/>
      <c r="BP227" s="5"/>
      <c r="BQ227" s="5"/>
      <c r="BR227" s="5"/>
      <c r="BS227" s="5"/>
      <c r="BT227" s="37"/>
      <c r="BU227" s="5"/>
      <c r="BV227" s="5"/>
      <c r="BW227" s="5"/>
      <c r="BX227" s="5"/>
      <c r="BY227" s="5"/>
      <c r="BZ227" s="37"/>
      <c r="CA227" s="5"/>
      <c r="CB227" s="5"/>
      <c r="CC227" s="5"/>
      <c r="CD227" s="5"/>
      <c r="CE227" s="5"/>
      <c r="CF227" s="37"/>
      <c r="CG227" s="5"/>
      <c r="CH227" s="5"/>
      <c r="CI227" s="5"/>
      <c r="CJ227" s="5"/>
      <c r="CK227" s="5"/>
      <c r="CL227" s="37"/>
      <c r="CM227" s="12"/>
      <c r="CN227" s="8"/>
      <c r="CO227" s="5"/>
      <c r="CP227" s="8"/>
      <c r="CQ227" s="5"/>
      <c r="CR227" s="8"/>
      <c r="CU227" s="5"/>
      <c r="CV227" s="8"/>
      <c r="CW227" s="5"/>
      <c r="DK227" s="8"/>
      <c r="DL227" s="12"/>
      <c r="DM227" s="5"/>
      <c r="DO227" s="5"/>
      <c r="DP227" s="8"/>
      <c r="DQ227" s="5"/>
      <c r="DR227" s="8"/>
      <c r="DS227" s="5"/>
      <c r="DT227" s="8"/>
      <c r="DU227" s="5"/>
      <c r="DV227" s="8"/>
      <c r="DW227" s="5"/>
      <c r="DX227" s="8"/>
      <c r="DY227" s="12"/>
      <c r="DZ227" s="5"/>
    </row>
    <row r="228" spans="35:130" x14ac:dyDescent="0.45">
      <c r="AI228" s="1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V228" s="5"/>
      <c r="AW228" s="8"/>
      <c r="AX228" s="5"/>
      <c r="AY228" s="8"/>
      <c r="AZ228" s="5"/>
      <c r="BA228" s="8"/>
      <c r="BB228" s="5"/>
      <c r="BC228" s="8"/>
      <c r="BD228" s="5"/>
      <c r="BE228" s="8"/>
      <c r="BF228" s="33"/>
      <c r="BG228" s="5"/>
      <c r="BI228" s="5"/>
      <c r="BJ228" s="5"/>
      <c r="BK228" s="5"/>
      <c r="BL228" s="5"/>
      <c r="BM228" s="5"/>
      <c r="BN228" s="37"/>
      <c r="BO228" s="5"/>
      <c r="BP228" s="5"/>
      <c r="BQ228" s="5"/>
      <c r="BR228" s="5"/>
      <c r="BS228" s="5"/>
      <c r="BT228" s="37"/>
      <c r="BU228" s="5"/>
      <c r="BV228" s="5"/>
      <c r="BW228" s="5"/>
      <c r="BX228" s="5"/>
      <c r="BY228" s="5"/>
      <c r="BZ228" s="37"/>
      <c r="CA228" s="5"/>
      <c r="CB228" s="5"/>
      <c r="CC228" s="5"/>
      <c r="CD228" s="5"/>
      <c r="CE228" s="5"/>
      <c r="CF228" s="37"/>
      <c r="CG228" s="5"/>
      <c r="CH228" s="5"/>
      <c r="CI228" s="5"/>
      <c r="CJ228" s="5"/>
      <c r="CK228" s="5"/>
      <c r="CL228" s="37"/>
      <c r="CM228" s="12"/>
      <c r="CN228" s="8"/>
      <c r="CO228" s="5"/>
      <c r="CP228" s="8"/>
      <c r="CQ228" s="5"/>
      <c r="CR228" s="8"/>
      <c r="CU228" s="5"/>
      <c r="CV228" s="8"/>
      <c r="CW228" s="5"/>
      <c r="DK228" s="8"/>
      <c r="DL228" s="12"/>
      <c r="DM228" s="5"/>
      <c r="DO228" s="5"/>
      <c r="DP228" s="8"/>
      <c r="DQ228" s="5"/>
      <c r="DR228" s="8"/>
      <c r="DS228" s="5"/>
      <c r="DT228" s="8"/>
      <c r="DU228" s="5"/>
      <c r="DV228" s="8"/>
      <c r="DW228" s="5"/>
      <c r="DX228" s="8"/>
      <c r="DY228" s="12"/>
      <c r="DZ228" s="5"/>
    </row>
    <row r="229" spans="35:130" x14ac:dyDescent="0.45">
      <c r="AI229" s="1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V229" s="5"/>
      <c r="AW229" s="8"/>
      <c r="AX229" s="5"/>
      <c r="AY229" s="8"/>
      <c r="AZ229" s="5"/>
      <c r="BA229" s="8"/>
      <c r="BB229" s="5"/>
      <c r="BC229" s="8"/>
      <c r="BD229" s="5"/>
      <c r="BE229" s="8"/>
      <c r="BF229" s="33"/>
      <c r="BG229" s="5"/>
      <c r="BI229" s="5"/>
      <c r="BJ229" s="5"/>
      <c r="BK229" s="5"/>
      <c r="BL229" s="5"/>
      <c r="BM229" s="5"/>
      <c r="BN229" s="37"/>
      <c r="BO229" s="5"/>
      <c r="BP229" s="5"/>
      <c r="BQ229" s="5"/>
      <c r="BR229" s="5"/>
      <c r="BS229" s="5"/>
      <c r="BT229" s="37"/>
      <c r="BU229" s="5"/>
      <c r="BV229" s="5"/>
      <c r="BW229" s="5"/>
      <c r="BX229" s="5"/>
      <c r="BY229" s="5"/>
      <c r="BZ229" s="37"/>
      <c r="CA229" s="5"/>
      <c r="CB229" s="5"/>
      <c r="CC229" s="5"/>
      <c r="CD229" s="5"/>
      <c r="CE229" s="5"/>
      <c r="CF229" s="37"/>
      <c r="CG229" s="5"/>
      <c r="CH229" s="5"/>
      <c r="CI229" s="5"/>
      <c r="CJ229" s="5"/>
      <c r="CK229" s="5"/>
      <c r="CL229" s="37"/>
      <c r="CM229" s="12"/>
      <c r="CN229" s="8"/>
      <c r="CO229" s="5"/>
      <c r="CP229" s="8"/>
      <c r="CQ229" s="5"/>
      <c r="CR229" s="8"/>
      <c r="CU229" s="5"/>
      <c r="CV229" s="8"/>
      <c r="CW229" s="5"/>
      <c r="DK229" s="8"/>
      <c r="DL229" s="12"/>
      <c r="DM229" s="5"/>
      <c r="DO229" s="5"/>
      <c r="DP229" s="8"/>
      <c r="DQ229" s="5"/>
      <c r="DR229" s="8"/>
      <c r="DS229" s="5"/>
      <c r="DT229" s="8"/>
      <c r="DU229" s="5"/>
      <c r="DV229" s="8"/>
      <c r="DW229" s="5"/>
      <c r="DX229" s="8"/>
      <c r="DY229" s="12"/>
      <c r="DZ229" s="5"/>
    </row>
    <row r="230" spans="35:130" x14ac:dyDescent="0.45">
      <c r="AI230" s="1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V230" s="5"/>
      <c r="AW230" s="8"/>
      <c r="AX230" s="5"/>
      <c r="AY230" s="8"/>
      <c r="AZ230" s="5"/>
      <c r="BA230" s="8"/>
      <c r="BB230" s="5"/>
      <c r="BC230" s="8"/>
      <c r="BD230" s="5"/>
      <c r="BE230" s="8"/>
      <c r="BF230" s="33"/>
      <c r="BG230" s="5"/>
      <c r="BI230" s="5"/>
      <c r="BJ230" s="5"/>
      <c r="BK230" s="5"/>
      <c r="BL230" s="5"/>
      <c r="BM230" s="5"/>
      <c r="BN230" s="37"/>
      <c r="BO230" s="5"/>
      <c r="BP230" s="5"/>
      <c r="BQ230" s="5"/>
      <c r="BR230" s="5"/>
      <c r="BS230" s="5"/>
      <c r="BT230" s="37"/>
      <c r="BU230" s="5"/>
      <c r="BV230" s="5"/>
      <c r="BW230" s="5"/>
      <c r="BX230" s="5"/>
      <c r="BY230" s="5"/>
      <c r="BZ230" s="37"/>
      <c r="CA230" s="5"/>
      <c r="CB230" s="5"/>
      <c r="CC230" s="5"/>
      <c r="CD230" s="5"/>
      <c r="CE230" s="5"/>
      <c r="CF230" s="37"/>
      <c r="CG230" s="5"/>
      <c r="CH230" s="5"/>
      <c r="CI230" s="5"/>
      <c r="CJ230" s="5"/>
      <c r="CK230" s="5"/>
      <c r="CL230" s="37"/>
      <c r="CM230" s="12"/>
      <c r="CN230" s="8"/>
      <c r="CO230" s="5"/>
      <c r="CP230" s="8"/>
      <c r="CQ230" s="5"/>
      <c r="CR230" s="8"/>
      <c r="CU230" s="5"/>
      <c r="CV230" s="8"/>
      <c r="CW230" s="5"/>
      <c r="DK230" s="8"/>
      <c r="DL230" s="12"/>
      <c r="DM230" s="5"/>
      <c r="DO230" s="5"/>
      <c r="DP230" s="8"/>
      <c r="DQ230" s="5"/>
      <c r="DR230" s="8"/>
      <c r="DS230" s="5"/>
      <c r="DT230" s="8"/>
      <c r="DU230" s="5"/>
      <c r="DV230" s="8"/>
      <c r="DW230" s="5"/>
      <c r="DX230" s="8"/>
      <c r="DY230" s="12"/>
      <c r="DZ230" s="5"/>
    </row>
    <row r="231" spans="35:130" x14ac:dyDescent="0.45">
      <c r="AI231" s="1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V231" s="5"/>
      <c r="AW231" s="8"/>
      <c r="AX231" s="5"/>
      <c r="AY231" s="8"/>
      <c r="AZ231" s="5"/>
      <c r="BA231" s="8"/>
      <c r="BB231" s="5"/>
      <c r="BC231" s="8"/>
      <c r="BD231" s="5"/>
      <c r="BE231" s="8"/>
      <c r="BF231" s="33"/>
      <c r="BG231" s="5"/>
      <c r="BI231" s="5"/>
      <c r="BJ231" s="5"/>
      <c r="BK231" s="5"/>
      <c r="BL231" s="5"/>
      <c r="BM231" s="5"/>
      <c r="BN231" s="37"/>
      <c r="BO231" s="5"/>
      <c r="BP231" s="5"/>
      <c r="BQ231" s="5"/>
      <c r="BR231" s="5"/>
      <c r="BS231" s="5"/>
      <c r="BT231" s="37"/>
      <c r="BU231" s="5"/>
      <c r="BV231" s="5"/>
      <c r="BW231" s="5"/>
      <c r="BX231" s="5"/>
      <c r="BY231" s="5"/>
      <c r="BZ231" s="37"/>
      <c r="CA231" s="5"/>
      <c r="CB231" s="5"/>
      <c r="CC231" s="5"/>
      <c r="CD231" s="5"/>
      <c r="CE231" s="5"/>
      <c r="CF231" s="37"/>
      <c r="CG231" s="5"/>
      <c r="CH231" s="5"/>
      <c r="CI231" s="5"/>
      <c r="CJ231" s="5"/>
      <c r="CK231" s="5"/>
      <c r="CL231" s="37"/>
      <c r="CM231" s="12"/>
      <c r="CN231" s="8"/>
      <c r="CO231" s="5"/>
      <c r="CP231" s="8"/>
      <c r="CQ231" s="5"/>
      <c r="CR231" s="8"/>
      <c r="CU231" s="5"/>
      <c r="CV231" s="8"/>
      <c r="CW231" s="5"/>
      <c r="DK231" s="8"/>
      <c r="DL231" s="12"/>
      <c r="DM231" s="5"/>
      <c r="DO231" s="5"/>
      <c r="DP231" s="8"/>
      <c r="DQ231" s="5"/>
      <c r="DR231" s="8"/>
      <c r="DS231" s="5"/>
      <c r="DT231" s="8"/>
      <c r="DU231" s="5"/>
      <c r="DV231" s="8"/>
      <c r="DW231" s="5"/>
      <c r="DX231" s="8"/>
      <c r="DY231" s="12"/>
      <c r="DZ231" s="5"/>
    </row>
    <row r="232" spans="35:130" x14ac:dyDescent="0.45">
      <c r="AI232" s="1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V232" s="5"/>
      <c r="AW232" s="8"/>
      <c r="AX232" s="5"/>
      <c r="AY232" s="8"/>
      <c r="AZ232" s="5"/>
      <c r="BA232" s="8"/>
      <c r="BB232" s="5"/>
      <c r="BC232" s="8"/>
      <c r="BD232" s="5"/>
      <c r="BE232" s="8"/>
      <c r="BF232" s="33"/>
      <c r="BG232" s="5"/>
      <c r="BI232" s="5"/>
      <c r="BJ232" s="5"/>
      <c r="BK232" s="5"/>
      <c r="BL232" s="5"/>
      <c r="BM232" s="5"/>
      <c r="BN232" s="37"/>
      <c r="BO232" s="5"/>
      <c r="BP232" s="5"/>
      <c r="BQ232" s="5"/>
      <c r="BR232" s="5"/>
      <c r="BS232" s="5"/>
      <c r="BT232" s="37"/>
      <c r="BU232" s="5"/>
      <c r="BV232" s="5"/>
      <c r="BW232" s="5"/>
      <c r="BX232" s="5"/>
      <c r="BY232" s="5"/>
      <c r="BZ232" s="37"/>
      <c r="CA232" s="5"/>
      <c r="CB232" s="5"/>
      <c r="CC232" s="5"/>
      <c r="CD232" s="5"/>
      <c r="CE232" s="5"/>
      <c r="CF232" s="37"/>
      <c r="CG232" s="5"/>
      <c r="CH232" s="5"/>
      <c r="CI232" s="5"/>
      <c r="CJ232" s="5"/>
      <c r="CK232" s="5"/>
      <c r="CL232" s="37"/>
      <c r="CM232" s="12"/>
      <c r="CN232" s="8"/>
      <c r="CO232" s="5"/>
      <c r="CP232" s="8"/>
      <c r="CQ232" s="5"/>
      <c r="CR232" s="8"/>
      <c r="CU232" s="5"/>
      <c r="CV232" s="8"/>
      <c r="CW232" s="5"/>
      <c r="DK232" s="8"/>
      <c r="DL232" s="12"/>
      <c r="DM232" s="5"/>
      <c r="DO232" s="5"/>
      <c r="DP232" s="8"/>
      <c r="DQ232" s="5"/>
      <c r="DR232" s="8"/>
      <c r="DS232" s="5"/>
      <c r="DT232" s="8"/>
      <c r="DU232" s="5"/>
      <c r="DV232" s="8"/>
      <c r="DW232" s="5"/>
      <c r="DX232" s="8"/>
      <c r="DY232" s="12"/>
      <c r="DZ232" s="5"/>
    </row>
    <row r="233" spans="35:130" x14ac:dyDescent="0.45">
      <c r="AI233" s="1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V233" s="5"/>
      <c r="AW233" s="8"/>
      <c r="AX233" s="5"/>
      <c r="AY233" s="8"/>
      <c r="AZ233" s="5"/>
      <c r="BA233" s="8"/>
      <c r="BB233" s="5"/>
      <c r="BC233" s="8"/>
      <c r="BD233" s="5"/>
      <c r="BE233" s="8"/>
      <c r="BF233" s="33"/>
      <c r="BG233" s="5"/>
      <c r="BI233" s="5"/>
      <c r="BJ233" s="5"/>
      <c r="BK233" s="5"/>
      <c r="BL233" s="5"/>
      <c r="BM233" s="5"/>
      <c r="BN233" s="37"/>
      <c r="BO233" s="5"/>
      <c r="BP233" s="5"/>
      <c r="BQ233" s="5"/>
      <c r="BR233" s="5"/>
      <c r="BS233" s="5"/>
      <c r="BT233" s="37"/>
      <c r="BU233" s="5"/>
      <c r="BV233" s="5"/>
      <c r="BW233" s="5"/>
      <c r="BX233" s="5"/>
      <c r="BY233" s="5"/>
      <c r="BZ233" s="37"/>
      <c r="CA233" s="5"/>
      <c r="CB233" s="5"/>
      <c r="CC233" s="5"/>
      <c r="CD233" s="5"/>
      <c r="CE233" s="5"/>
      <c r="CF233" s="37"/>
      <c r="CG233" s="5"/>
      <c r="CH233" s="5"/>
      <c r="CI233" s="5"/>
      <c r="CJ233" s="5"/>
      <c r="CK233" s="5"/>
      <c r="CL233" s="37"/>
      <c r="CM233" s="12"/>
      <c r="CN233" s="8"/>
      <c r="CO233" s="5"/>
      <c r="CP233" s="8"/>
      <c r="CQ233" s="5"/>
      <c r="CR233" s="8"/>
      <c r="CU233" s="5"/>
      <c r="CV233" s="8"/>
      <c r="CW233" s="5"/>
      <c r="DK233" s="8"/>
      <c r="DL233" s="12"/>
      <c r="DM233" s="5"/>
      <c r="DO233" s="5"/>
      <c r="DP233" s="8"/>
      <c r="DQ233" s="5"/>
      <c r="DR233" s="8"/>
      <c r="DS233" s="5"/>
      <c r="DT233" s="8"/>
      <c r="DU233" s="5"/>
      <c r="DV233" s="8"/>
      <c r="DW233" s="5"/>
      <c r="DX233" s="8"/>
      <c r="DY233" s="12"/>
      <c r="DZ233" s="5"/>
    </row>
    <row r="234" spans="35:130" x14ac:dyDescent="0.45">
      <c r="AI234" s="1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V234" s="5"/>
      <c r="AW234" s="8"/>
      <c r="AX234" s="5"/>
      <c r="AY234" s="8"/>
      <c r="AZ234" s="5"/>
      <c r="BA234" s="8"/>
      <c r="BB234" s="5"/>
      <c r="BC234" s="8"/>
      <c r="BD234" s="5"/>
      <c r="BE234" s="8"/>
      <c r="BF234" s="33"/>
      <c r="BG234" s="5"/>
      <c r="BI234" s="5"/>
      <c r="BJ234" s="5"/>
      <c r="BK234" s="5"/>
      <c r="BL234" s="5"/>
      <c r="BM234" s="5"/>
      <c r="BN234" s="37"/>
      <c r="BO234" s="5"/>
      <c r="BP234" s="5"/>
      <c r="BQ234" s="5"/>
      <c r="BR234" s="5"/>
      <c r="BS234" s="5"/>
      <c r="BT234" s="37"/>
      <c r="BU234" s="5"/>
      <c r="BV234" s="5"/>
      <c r="BW234" s="5"/>
      <c r="BX234" s="5"/>
      <c r="BY234" s="5"/>
      <c r="BZ234" s="37"/>
      <c r="CA234" s="5"/>
      <c r="CB234" s="5"/>
      <c r="CC234" s="5"/>
      <c r="CD234" s="5"/>
      <c r="CE234" s="5"/>
      <c r="CF234" s="37"/>
      <c r="CG234" s="5"/>
      <c r="CH234" s="5"/>
      <c r="CI234" s="5"/>
      <c r="CJ234" s="5"/>
      <c r="CK234" s="5"/>
      <c r="CL234" s="37"/>
      <c r="CM234" s="12"/>
      <c r="CN234" s="8"/>
      <c r="CO234" s="5"/>
      <c r="CP234" s="8"/>
      <c r="CQ234" s="5"/>
      <c r="CR234" s="8"/>
      <c r="CU234" s="5"/>
      <c r="CV234" s="8"/>
      <c r="CW234" s="5"/>
      <c r="DK234" s="8"/>
      <c r="DL234" s="12"/>
      <c r="DM234" s="5"/>
      <c r="DO234" s="5"/>
      <c r="DP234" s="8"/>
      <c r="DQ234" s="5"/>
      <c r="DR234" s="8"/>
      <c r="DS234" s="5"/>
      <c r="DT234" s="8"/>
      <c r="DU234" s="5"/>
      <c r="DV234" s="8"/>
      <c r="DW234" s="5"/>
      <c r="DX234" s="8"/>
      <c r="DY234" s="12"/>
      <c r="DZ234" s="5"/>
    </row>
    <row r="235" spans="35:130" x14ac:dyDescent="0.45">
      <c r="AI235" s="1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V235" s="5"/>
      <c r="AW235" s="8"/>
      <c r="AX235" s="5"/>
      <c r="AY235" s="8"/>
      <c r="AZ235" s="5"/>
      <c r="BA235" s="8"/>
      <c r="BB235" s="5"/>
      <c r="BC235" s="8"/>
      <c r="BD235" s="5"/>
      <c r="BE235" s="8"/>
      <c r="BF235" s="33"/>
      <c r="BG235" s="5"/>
      <c r="BI235" s="5"/>
      <c r="BJ235" s="5"/>
      <c r="BK235" s="5"/>
      <c r="BL235" s="5"/>
      <c r="BM235" s="5"/>
      <c r="BN235" s="37"/>
      <c r="BO235" s="5"/>
      <c r="BP235" s="5"/>
      <c r="BQ235" s="5"/>
      <c r="BR235" s="5"/>
      <c r="BS235" s="5"/>
      <c r="BT235" s="37"/>
      <c r="BU235" s="5"/>
      <c r="BV235" s="5"/>
      <c r="BW235" s="5"/>
      <c r="BX235" s="5"/>
      <c r="BY235" s="5"/>
      <c r="BZ235" s="37"/>
      <c r="CA235" s="5"/>
      <c r="CB235" s="5"/>
      <c r="CC235" s="5"/>
      <c r="CD235" s="5"/>
      <c r="CE235" s="5"/>
      <c r="CF235" s="37"/>
      <c r="CG235" s="5"/>
      <c r="CH235" s="5"/>
      <c r="CI235" s="5"/>
      <c r="CJ235" s="5"/>
      <c r="CK235" s="5"/>
      <c r="CL235" s="37"/>
      <c r="CM235" s="12"/>
      <c r="CN235" s="8"/>
      <c r="CO235" s="5"/>
      <c r="CP235" s="8"/>
      <c r="CQ235" s="5"/>
      <c r="CR235" s="8"/>
      <c r="CU235" s="5"/>
      <c r="CV235" s="8"/>
      <c r="CW235" s="5"/>
      <c r="DK235" s="8"/>
      <c r="DL235" s="12"/>
      <c r="DM235" s="5"/>
      <c r="DO235" s="5"/>
      <c r="DP235" s="8"/>
      <c r="DQ235" s="5"/>
      <c r="DR235" s="8"/>
      <c r="DS235" s="5"/>
      <c r="DT235" s="8"/>
      <c r="DU235" s="5"/>
      <c r="DV235" s="8"/>
      <c r="DW235" s="5"/>
      <c r="DX235" s="8"/>
      <c r="DY235" s="12"/>
      <c r="DZ235" s="5"/>
    </row>
    <row r="236" spans="35:130" x14ac:dyDescent="0.45">
      <c r="AI236" s="1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V236" s="5"/>
      <c r="AW236" s="8"/>
      <c r="AX236" s="5"/>
      <c r="AY236" s="8"/>
      <c r="AZ236" s="5"/>
      <c r="BA236" s="8"/>
      <c r="BB236" s="5"/>
      <c r="BC236" s="8"/>
      <c r="BD236" s="5"/>
      <c r="BE236" s="8"/>
      <c r="BF236" s="33"/>
      <c r="BG236" s="5"/>
      <c r="BI236" s="5"/>
      <c r="BJ236" s="5"/>
      <c r="BK236" s="5"/>
      <c r="BL236" s="5"/>
      <c r="BM236" s="5"/>
      <c r="BN236" s="37"/>
      <c r="BO236" s="5"/>
      <c r="BP236" s="5"/>
      <c r="BQ236" s="5"/>
      <c r="BR236" s="5"/>
      <c r="BS236" s="5"/>
      <c r="BT236" s="37"/>
      <c r="BU236" s="5"/>
      <c r="BV236" s="5"/>
      <c r="BW236" s="5"/>
      <c r="BX236" s="5"/>
      <c r="BY236" s="5"/>
      <c r="BZ236" s="37"/>
      <c r="CA236" s="5"/>
      <c r="CB236" s="5"/>
      <c r="CC236" s="5"/>
      <c r="CD236" s="5"/>
      <c r="CE236" s="5"/>
      <c r="CF236" s="37"/>
      <c r="CG236" s="5"/>
      <c r="CH236" s="5"/>
      <c r="CI236" s="5"/>
      <c r="CJ236" s="5"/>
      <c r="CK236" s="5"/>
      <c r="CL236" s="37"/>
      <c r="CM236" s="12"/>
      <c r="CN236" s="8"/>
      <c r="CO236" s="5"/>
      <c r="CP236" s="8"/>
      <c r="CQ236" s="5"/>
      <c r="CR236" s="8"/>
      <c r="CU236" s="5"/>
      <c r="CV236" s="8"/>
      <c r="CW236" s="5"/>
      <c r="DK236" s="8"/>
      <c r="DL236" s="12"/>
      <c r="DM236" s="5"/>
      <c r="DO236" s="5"/>
      <c r="DP236" s="8"/>
      <c r="DQ236" s="5"/>
      <c r="DR236" s="8"/>
      <c r="DS236" s="5"/>
      <c r="DT236" s="8"/>
      <c r="DU236" s="5"/>
      <c r="DV236" s="8"/>
      <c r="DW236" s="5"/>
      <c r="DX236" s="8"/>
      <c r="DY236" s="12"/>
      <c r="DZ236" s="5"/>
    </row>
    <row r="237" spans="35:130" x14ac:dyDescent="0.45">
      <c r="AI237" s="1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V237" s="5"/>
      <c r="AW237" s="8"/>
      <c r="AX237" s="5"/>
      <c r="AY237" s="8"/>
      <c r="AZ237" s="5"/>
      <c r="BA237" s="8"/>
      <c r="BB237" s="5"/>
      <c r="BC237" s="8"/>
      <c r="BD237" s="5"/>
      <c r="BE237" s="8"/>
      <c r="BF237" s="33"/>
      <c r="BG237" s="5"/>
      <c r="BI237" s="5"/>
      <c r="BJ237" s="5"/>
      <c r="BK237" s="5"/>
      <c r="BL237" s="5"/>
      <c r="BM237" s="5"/>
      <c r="BN237" s="37"/>
      <c r="BO237" s="5"/>
      <c r="BP237" s="5"/>
      <c r="BQ237" s="5"/>
      <c r="BR237" s="5"/>
      <c r="BS237" s="5"/>
      <c r="BT237" s="37"/>
      <c r="BU237" s="5"/>
      <c r="BV237" s="5"/>
      <c r="BW237" s="5"/>
      <c r="BX237" s="5"/>
      <c r="BY237" s="5"/>
      <c r="BZ237" s="37"/>
      <c r="CA237" s="5"/>
      <c r="CB237" s="5"/>
      <c r="CC237" s="5"/>
      <c r="CD237" s="5"/>
      <c r="CE237" s="5"/>
      <c r="CF237" s="37"/>
      <c r="CG237" s="5"/>
      <c r="CH237" s="5"/>
      <c r="CI237" s="5"/>
      <c r="CJ237" s="5"/>
      <c r="CK237" s="5"/>
      <c r="CL237" s="37"/>
      <c r="CM237" s="12"/>
      <c r="CN237" s="8"/>
      <c r="CO237" s="5"/>
      <c r="CP237" s="8"/>
      <c r="CQ237" s="5"/>
      <c r="CR237" s="8"/>
      <c r="CU237" s="5"/>
      <c r="CV237" s="8"/>
      <c r="CW237" s="5"/>
      <c r="DK237" s="8"/>
      <c r="DL237" s="12"/>
      <c r="DM237" s="5"/>
      <c r="DO237" s="5"/>
      <c r="DP237" s="8"/>
      <c r="DQ237" s="5"/>
      <c r="DR237" s="8"/>
      <c r="DS237" s="5"/>
      <c r="DT237" s="8"/>
      <c r="DU237" s="5"/>
      <c r="DV237" s="8"/>
      <c r="DW237" s="5"/>
      <c r="DX237" s="8"/>
      <c r="DY237" s="12"/>
      <c r="DZ237" s="5"/>
    </row>
    <row r="238" spans="35:130" x14ac:dyDescent="0.45">
      <c r="AI238" s="1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V238" s="5"/>
      <c r="AW238" s="8"/>
      <c r="AX238" s="5"/>
      <c r="AY238" s="8"/>
      <c r="AZ238" s="5"/>
      <c r="BA238" s="8"/>
      <c r="BB238" s="5"/>
      <c r="BC238" s="8"/>
      <c r="BD238" s="5"/>
      <c r="BE238" s="8"/>
      <c r="BF238" s="33"/>
      <c r="BG238" s="5"/>
      <c r="BI238" s="5"/>
      <c r="BJ238" s="5"/>
      <c r="BK238" s="5"/>
      <c r="BL238" s="5"/>
      <c r="BM238" s="5"/>
      <c r="BN238" s="37"/>
      <c r="BO238" s="5"/>
      <c r="BP238" s="5"/>
      <c r="BQ238" s="5"/>
      <c r="BR238" s="5"/>
      <c r="BS238" s="5"/>
      <c r="BT238" s="37"/>
      <c r="BU238" s="5"/>
      <c r="BV238" s="5"/>
      <c r="BW238" s="5"/>
      <c r="BX238" s="5"/>
      <c r="BY238" s="5"/>
      <c r="BZ238" s="37"/>
      <c r="CA238" s="5"/>
      <c r="CB238" s="5"/>
      <c r="CC238" s="5"/>
      <c r="CD238" s="5"/>
      <c r="CE238" s="5"/>
      <c r="CF238" s="37"/>
      <c r="CG238" s="5"/>
      <c r="CH238" s="5"/>
      <c r="CI238" s="5"/>
      <c r="CJ238" s="5"/>
      <c r="CK238" s="5"/>
      <c r="CL238" s="37"/>
      <c r="CM238" s="12"/>
      <c r="CN238" s="8"/>
      <c r="CO238" s="5"/>
      <c r="CP238" s="8"/>
      <c r="CQ238" s="5"/>
      <c r="CR238" s="8"/>
      <c r="CU238" s="5"/>
      <c r="CV238" s="8"/>
      <c r="CW238" s="5"/>
      <c r="DK238" s="8"/>
      <c r="DL238" s="12"/>
      <c r="DM238" s="5"/>
      <c r="DO238" s="5"/>
      <c r="DP238" s="8"/>
      <c r="DQ238" s="5"/>
      <c r="DR238" s="8"/>
      <c r="DS238" s="5"/>
      <c r="DT238" s="8"/>
      <c r="DU238" s="5"/>
      <c r="DV238" s="8"/>
      <c r="DW238" s="5"/>
      <c r="DX238" s="8"/>
      <c r="DY238" s="12"/>
      <c r="DZ238" s="5"/>
    </row>
    <row r="239" spans="35:130" x14ac:dyDescent="0.45">
      <c r="AI239" s="1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V239" s="5"/>
      <c r="AW239" s="8"/>
      <c r="AX239" s="5"/>
      <c r="AY239" s="8"/>
      <c r="AZ239" s="5"/>
      <c r="BA239" s="8"/>
      <c r="BB239" s="5"/>
      <c r="BC239" s="8"/>
      <c r="BD239" s="5"/>
      <c r="BE239" s="8"/>
      <c r="BF239" s="33"/>
      <c r="BG239" s="5"/>
      <c r="BI239" s="5"/>
      <c r="BJ239" s="5"/>
      <c r="BK239" s="5"/>
      <c r="BL239" s="5"/>
      <c r="BM239" s="5"/>
      <c r="BN239" s="37"/>
      <c r="BO239" s="5"/>
      <c r="BP239" s="5"/>
      <c r="BQ239" s="5"/>
      <c r="BR239" s="5"/>
      <c r="BS239" s="5"/>
      <c r="BT239" s="37"/>
      <c r="BU239" s="5"/>
      <c r="BV239" s="5"/>
      <c r="BW239" s="5"/>
      <c r="BX239" s="5"/>
      <c r="BY239" s="5"/>
      <c r="BZ239" s="37"/>
      <c r="CA239" s="5"/>
      <c r="CB239" s="5"/>
      <c r="CC239" s="5"/>
      <c r="CD239" s="5"/>
      <c r="CE239" s="5"/>
      <c r="CF239" s="37"/>
      <c r="CG239" s="5"/>
      <c r="CH239" s="5"/>
      <c r="CI239" s="5"/>
      <c r="CJ239" s="5"/>
      <c r="CK239" s="5"/>
      <c r="CL239" s="37"/>
      <c r="CM239" s="12"/>
      <c r="CN239" s="8"/>
      <c r="CO239" s="5"/>
      <c r="CP239" s="8"/>
      <c r="CQ239" s="5"/>
      <c r="CR239" s="8"/>
      <c r="CU239" s="5"/>
      <c r="CV239" s="8"/>
      <c r="CW239" s="5"/>
      <c r="DK239" s="8"/>
      <c r="DL239" s="12"/>
      <c r="DM239" s="5"/>
      <c r="DO239" s="5"/>
      <c r="DP239" s="8"/>
      <c r="DQ239" s="5"/>
      <c r="DR239" s="8"/>
      <c r="DS239" s="5"/>
      <c r="DT239" s="8"/>
      <c r="DU239" s="5"/>
      <c r="DV239" s="8"/>
      <c r="DW239" s="5"/>
      <c r="DX239" s="8"/>
      <c r="DY239" s="12"/>
      <c r="DZ239" s="5"/>
    </row>
    <row r="240" spans="35:130" x14ac:dyDescent="0.45">
      <c r="AI240" s="1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V240" s="5"/>
      <c r="AW240" s="8"/>
      <c r="AX240" s="5"/>
      <c r="AY240" s="8"/>
      <c r="AZ240" s="5"/>
      <c r="BA240" s="8"/>
      <c r="BB240" s="5"/>
      <c r="BC240" s="8"/>
      <c r="BD240" s="5"/>
      <c r="BE240" s="8"/>
      <c r="BF240" s="33"/>
      <c r="BG240" s="5"/>
      <c r="BI240" s="5"/>
      <c r="BJ240" s="5"/>
      <c r="BK240" s="5"/>
      <c r="BL240" s="5"/>
      <c r="BM240" s="5"/>
      <c r="BN240" s="37"/>
      <c r="BO240" s="5"/>
      <c r="BP240" s="5"/>
      <c r="BQ240" s="5"/>
      <c r="BR240" s="5"/>
      <c r="BS240" s="5"/>
      <c r="BT240" s="37"/>
      <c r="BU240" s="5"/>
      <c r="BV240" s="5"/>
      <c r="BW240" s="5"/>
      <c r="BX240" s="5"/>
      <c r="BY240" s="5"/>
      <c r="BZ240" s="37"/>
      <c r="CA240" s="5"/>
      <c r="CB240" s="5"/>
      <c r="CC240" s="5"/>
      <c r="CD240" s="5"/>
      <c r="CE240" s="5"/>
      <c r="CF240" s="37"/>
      <c r="CG240" s="5"/>
      <c r="CH240" s="5"/>
      <c r="CI240" s="5"/>
      <c r="CJ240" s="5"/>
      <c r="CK240" s="5"/>
      <c r="CL240" s="37"/>
      <c r="CM240" s="12"/>
      <c r="CN240" s="8"/>
      <c r="CO240" s="5"/>
      <c r="CP240" s="8"/>
      <c r="CQ240" s="5"/>
      <c r="CR240" s="8"/>
      <c r="CU240" s="5"/>
      <c r="CV240" s="8"/>
      <c r="CW240" s="5"/>
      <c r="DK240" s="8"/>
      <c r="DL240" s="12"/>
      <c r="DM240" s="5"/>
      <c r="DO240" s="5"/>
      <c r="DP240" s="8"/>
      <c r="DQ240" s="5"/>
      <c r="DR240" s="8"/>
      <c r="DS240" s="5"/>
      <c r="DT240" s="8"/>
      <c r="DU240" s="5"/>
      <c r="DV240" s="8"/>
      <c r="DW240" s="5"/>
      <c r="DX240" s="8"/>
      <c r="DY240" s="12"/>
      <c r="DZ240" s="5"/>
    </row>
    <row r="241" spans="35:130" x14ac:dyDescent="0.45">
      <c r="AI241" s="1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V241" s="5"/>
      <c r="AW241" s="8"/>
      <c r="AX241" s="5"/>
      <c r="AY241" s="8"/>
      <c r="AZ241" s="5"/>
      <c r="BA241" s="8"/>
      <c r="BB241" s="5"/>
      <c r="BC241" s="8"/>
      <c r="BD241" s="5"/>
      <c r="BE241" s="8"/>
      <c r="BF241" s="33"/>
      <c r="BG241" s="5"/>
      <c r="BI241" s="5"/>
      <c r="BJ241" s="5"/>
      <c r="BK241" s="5"/>
      <c r="BL241" s="5"/>
      <c r="BM241" s="5"/>
      <c r="BN241" s="37"/>
      <c r="BO241" s="5"/>
      <c r="BP241" s="5"/>
      <c r="BQ241" s="5"/>
      <c r="BR241" s="5"/>
      <c r="BS241" s="5"/>
      <c r="BT241" s="37"/>
      <c r="BU241" s="5"/>
      <c r="BV241" s="5"/>
      <c r="BW241" s="5"/>
      <c r="BX241" s="5"/>
      <c r="BY241" s="5"/>
      <c r="BZ241" s="37"/>
      <c r="CA241" s="5"/>
      <c r="CB241" s="5"/>
      <c r="CC241" s="5"/>
      <c r="CD241" s="5"/>
      <c r="CE241" s="5"/>
      <c r="CF241" s="37"/>
      <c r="CG241" s="5"/>
      <c r="CH241" s="5"/>
      <c r="CI241" s="5"/>
      <c r="CJ241" s="5"/>
      <c r="CK241" s="5"/>
      <c r="CL241" s="37"/>
      <c r="CM241" s="12"/>
      <c r="CN241" s="8"/>
      <c r="CO241" s="5"/>
      <c r="CP241" s="8"/>
      <c r="CQ241" s="5"/>
      <c r="CR241" s="8"/>
      <c r="CU241" s="5"/>
      <c r="CV241" s="8"/>
      <c r="CW241" s="5"/>
      <c r="DK241" s="8"/>
      <c r="DL241" s="12"/>
      <c r="DM241" s="5"/>
      <c r="DO241" s="5"/>
      <c r="DP241" s="8"/>
      <c r="DQ241" s="5"/>
      <c r="DR241" s="8"/>
      <c r="DS241" s="5"/>
      <c r="DT241" s="8"/>
      <c r="DU241" s="5"/>
      <c r="DV241" s="8"/>
      <c r="DW241" s="5"/>
      <c r="DX241" s="8"/>
      <c r="DY241" s="12"/>
      <c r="DZ241" s="5"/>
    </row>
    <row r="242" spans="35:130" x14ac:dyDescent="0.45">
      <c r="AI242" s="1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V242" s="5"/>
      <c r="AW242" s="8"/>
      <c r="AX242" s="5"/>
      <c r="AY242" s="8"/>
      <c r="AZ242" s="5"/>
      <c r="BA242" s="8"/>
      <c r="BB242" s="5"/>
      <c r="BC242" s="8"/>
      <c r="BD242" s="5"/>
      <c r="BE242" s="8"/>
      <c r="BF242" s="33"/>
      <c r="BG242" s="5"/>
      <c r="BI242" s="5"/>
      <c r="BJ242" s="5"/>
      <c r="BK242" s="5"/>
      <c r="BL242" s="5"/>
      <c r="BM242" s="5"/>
      <c r="BN242" s="37"/>
      <c r="BO242" s="5"/>
      <c r="BP242" s="5"/>
      <c r="BQ242" s="5"/>
      <c r="BR242" s="5"/>
      <c r="BS242" s="5"/>
      <c r="BT242" s="37"/>
      <c r="BU242" s="5"/>
      <c r="BV242" s="5"/>
      <c r="BW242" s="5"/>
      <c r="BX242" s="5"/>
      <c r="BY242" s="5"/>
      <c r="BZ242" s="37"/>
      <c r="CA242" s="5"/>
      <c r="CB242" s="5"/>
      <c r="CC242" s="5"/>
      <c r="CD242" s="5"/>
      <c r="CE242" s="5"/>
      <c r="CF242" s="37"/>
      <c r="CG242" s="5"/>
      <c r="CH242" s="5"/>
      <c r="CI242" s="5"/>
      <c r="CJ242" s="5"/>
      <c r="CK242" s="5"/>
      <c r="CL242" s="37"/>
      <c r="CM242" s="12"/>
      <c r="CN242" s="8"/>
      <c r="CO242" s="5"/>
      <c r="CP242" s="8"/>
      <c r="CQ242" s="5"/>
      <c r="CR242" s="8"/>
      <c r="CU242" s="5"/>
      <c r="CV242" s="8"/>
      <c r="CW242" s="5"/>
      <c r="DK242" s="8"/>
      <c r="DL242" s="12"/>
      <c r="DM242" s="5"/>
      <c r="DO242" s="5"/>
      <c r="DP242" s="8"/>
      <c r="DQ242" s="5"/>
      <c r="DR242" s="8"/>
      <c r="DS242" s="5"/>
      <c r="DT242" s="8"/>
      <c r="DU242" s="5"/>
      <c r="DV242" s="8"/>
      <c r="DW242" s="5"/>
      <c r="DX242" s="8"/>
      <c r="DY242" s="12"/>
      <c r="DZ242" s="5"/>
    </row>
    <row r="243" spans="35:130" x14ac:dyDescent="0.45">
      <c r="AI243" s="1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V243" s="5"/>
      <c r="AW243" s="8"/>
      <c r="AX243" s="5"/>
      <c r="AY243" s="8"/>
      <c r="AZ243" s="5"/>
      <c r="BA243" s="8"/>
      <c r="BB243" s="5"/>
      <c r="BC243" s="8"/>
      <c r="BD243" s="5"/>
      <c r="BE243" s="8"/>
      <c r="BF243" s="33"/>
      <c r="BG243" s="5"/>
      <c r="BI243" s="5"/>
      <c r="BJ243" s="5"/>
      <c r="BK243" s="5"/>
      <c r="BL243" s="5"/>
      <c r="BM243" s="5"/>
      <c r="BN243" s="37"/>
      <c r="BO243" s="5"/>
      <c r="BP243" s="5"/>
      <c r="BQ243" s="5"/>
      <c r="BR243" s="5"/>
      <c r="BS243" s="5"/>
      <c r="BT243" s="37"/>
      <c r="BU243" s="5"/>
      <c r="BV243" s="5"/>
      <c r="BW243" s="5"/>
      <c r="BX243" s="5"/>
      <c r="BY243" s="5"/>
      <c r="BZ243" s="37"/>
      <c r="CA243" s="5"/>
      <c r="CB243" s="5"/>
      <c r="CC243" s="5"/>
      <c r="CD243" s="5"/>
      <c r="CE243" s="5"/>
      <c r="CF243" s="37"/>
      <c r="CG243" s="5"/>
      <c r="CH243" s="5"/>
      <c r="CI243" s="5"/>
      <c r="CJ243" s="5"/>
      <c r="CK243" s="5"/>
      <c r="CL243" s="37"/>
      <c r="CM243" s="12"/>
      <c r="CN243" s="8"/>
      <c r="CO243" s="5"/>
      <c r="CP243" s="8"/>
      <c r="CQ243" s="5"/>
      <c r="CR243" s="8"/>
      <c r="CU243" s="5"/>
      <c r="CV243" s="8"/>
      <c r="CW243" s="5"/>
      <c r="DK243" s="8"/>
      <c r="DL243" s="12"/>
      <c r="DM243" s="5"/>
      <c r="DO243" s="5"/>
      <c r="DP243" s="8"/>
      <c r="DQ243" s="5"/>
      <c r="DR243" s="8"/>
      <c r="DS243" s="5"/>
      <c r="DT243" s="8"/>
      <c r="DU243" s="5"/>
      <c r="DV243" s="8"/>
      <c r="DW243" s="5"/>
      <c r="DX243" s="8"/>
      <c r="DY243" s="12"/>
      <c r="DZ243" s="5"/>
    </row>
    <row r="244" spans="35:130" x14ac:dyDescent="0.45">
      <c r="AI244" s="1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V244" s="5"/>
      <c r="AW244" s="8"/>
      <c r="AX244" s="5"/>
      <c r="AY244" s="8"/>
      <c r="AZ244" s="5"/>
      <c r="BA244" s="8"/>
      <c r="BB244" s="5"/>
      <c r="BC244" s="8"/>
      <c r="BD244" s="5"/>
      <c r="BE244" s="8"/>
      <c r="BF244" s="33"/>
      <c r="BG244" s="5"/>
      <c r="BI244" s="5"/>
      <c r="BJ244" s="5"/>
      <c r="BK244" s="5"/>
      <c r="BL244" s="5"/>
      <c r="BM244" s="5"/>
      <c r="BN244" s="37"/>
      <c r="BO244" s="5"/>
      <c r="BP244" s="5"/>
      <c r="BQ244" s="5"/>
      <c r="BR244" s="5"/>
      <c r="BS244" s="5"/>
      <c r="BT244" s="37"/>
      <c r="BU244" s="5"/>
      <c r="BV244" s="5"/>
      <c r="BW244" s="5"/>
      <c r="BX244" s="5"/>
      <c r="BY244" s="5"/>
      <c r="BZ244" s="37"/>
      <c r="CA244" s="5"/>
      <c r="CB244" s="5"/>
      <c r="CC244" s="5"/>
      <c r="CD244" s="5"/>
      <c r="CE244" s="5"/>
      <c r="CF244" s="37"/>
      <c r="CG244" s="5"/>
      <c r="CH244" s="5"/>
      <c r="CI244" s="5"/>
      <c r="CJ244" s="5"/>
      <c r="CK244" s="5"/>
      <c r="CL244" s="37"/>
      <c r="CM244" s="12"/>
      <c r="CN244" s="8"/>
      <c r="CO244" s="5"/>
      <c r="CP244" s="8"/>
      <c r="CQ244" s="5"/>
      <c r="CR244" s="8"/>
      <c r="CU244" s="5"/>
      <c r="CV244" s="8"/>
      <c r="CW244" s="5"/>
      <c r="DK244" s="8"/>
      <c r="DL244" s="12"/>
      <c r="DM244" s="5"/>
      <c r="DO244" s="5"/>
      <c r="DP244" s="8"/>
      <c r="DQ244" s="5"/>
      <c r="DR244" s="8"/>
      <c r="DS244" s="5"/>
      <c r="DT244" s="8"/>
      <c r="DU244" s="5"/>
      <c r="DV244" s="8"/>
      <c r="DW244" s="5"/>
      <c r="DX244" s="8"/>
      <c r="DY244" s="12"/>
      <c r="DZ244" s="5"/>
    </row>
    <row r="245" spans="35:130" x14ac:dyDescent="0.45">
      <c r="AI245" s="1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V245" s="5"/>
      <c r="AW245" s="8"/>
      <c r="AX245" s="5"/>
      <c r="AY245" s="8"/>
      <c r="AZ245" s="5"/>
      <c r="BA245" s="8"/>
      <c r="BB245" s="5"/>
      <c r="BC245" s="8"/>
      <c r="BD245" s="5"/>
      <c r="BE245" s="8"/>
      <c r="BF245" s="33"/>
      <c r="BG245" s="5"/>
      <c r="BI245" s="5"/>
      <c r="BJ245" s="5"/>
      <c r="BK245" s="5"/>
      <c r="BL245" s="5"/>
      <c r="BM245" s="5"/>
      <c r="BN245" s="37"/>
      <c r="BO245" s="5"/>
      <c r="BP245" s="5"/>
      <c r="BQ245" s="5"/>
      <c r="BR245" s="5"/>
      <c r="BS245" s="5"/>
      <c r="BT245" s="37"/>
      <c r="BU245" s="5"/>
      <c r="BV245" s="5"/>
      <c r="BW245" s="5"/>
      <c r="BX245" s="5"/>
      <c r="BY245" s="5"/>
      <c r="BZ245" s="37"/>
      <c r="CA245" s="5"/>
      <c r="CB245" s="5"/>
      <c r="CC245" s="5"/>
      <c r="CD245" s="5"/>
      <c r="CE245" s="5"/>
      <c r="CF245" s="37"/>
      <c r="CG245" s="5"/>
      <c r="CH245" s="5"/>
      <c r="CI245" s="5"/>
      <c r="CJ245" s="5"/>
      <c r="CK245" s="5"/>
      <c r="CL245" s="37"/>
      <c r="CM245" s="12"/>
      <c r="CN245" s="8"/>
      <c r="CO245" s="5"/>
      <c r="CP245" s="8"/>
      <c r="CQ245" s="5"/>
      <c r="CR245" s="8"/>
      <c r="CU245" s="5"/>
      <c r="CV245" s="8"/>
      <c r="CW245" s="5"/>
      <c r="DK245" s="8"/>
      <c r="DL245" s="12"/>
      <c r="DM245" s="5"/>
      <c r="DO245" s="5"/>
      <c r="DP245" s="8"/>
      <c r="DQ245" s="5"/>
      <c r="DR245" s="8"/>
      <c r="DS245" s="5"/>
      <c r="DT245" s="8"/>
      <c r="DU245" s="5"/>
      <c r="DV245" s="8"/>
      <c r="DW245" s="5"/>
      <c r="DX245" s="8"/>
      <c r="DY245" s="12"/>
      <c r="DZ245" s="5"/>
    </row>
    <row r="246" spans="35:130" x14ac:dyDescent="0.45">
      <c r="AI246" s="1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V246" s="5"/>
      <c r="AW246" s="8"/>
      <c r="AX246" s="5"/>
      <c r="AY246" s="8"/>
      <c r="AZ246" s="5"/>
      <c r="BA246" s="8"/>
      <c r="BB246" s="5"/>
      <c r="BC246" s="8"/>
      <c r="BD246" s="5"/>
      <c r="BE246" s="8"/>
      <c r="BF246" s="33"/>
      <c r="BG246" s="5"/>
      <c r="BI246" s="5"/>
      <c r="BJ246" s="5"/>
      <c r="BK246" s="5"/>
      <c r="BL246" s="5"/>
      <c r="BM246" s="5"/>
      <c r="BN246" s="37"/>
      <c r="BO246" s="5"/>
      <c r="BP246" s="5"/>
      <c r="BQ246" s="5"/>
      <c r="BR246" s="5"/>
      <c r="BS246" s="5"/>
      <c r="BT246" s="37"/>
      <c r="BU246" s="5"/>
      <c r="BV246" s="5"/>
      <c r="BW246" s="5"/>
      <c r="BX246" s="5"/>
      <c r="BY246" s="5"/>
      <c r="BZ246" s="37"/>
      <c r="CA246" s="5"/>
      <c r="CB246" s="5"/>
      <c r="CC246" s="5"/>
      <c r="CD246" s="5"/>
      <c r="CE246" s="5"/>
      <c r="CF246" s="37"/>
      <c r="CG246" s="5"/>
      <c r="CH246" s="5"/>
      <c r="CI246" s="5"/>
      <c r="CJ246" s="5"/>
      <c r="CK246" s="5"/>
      <c r="CL246" s="37"/>
      <c r="CM246" s="12"/>
      <c r="CN246" s="8"/>
      <c r="CO246" s="5"/>
      <c r="CP246" s="8"/>
      <c r="CQ246" s="5"/>
      <c r="CR246" s="8"/>
      <c r="CU246" s="5"/>
      <c r="CV246" s="8"/>
      <c r="CW246" s="5"/>
      <c r="DK246" s="8"/>
      <c r="DL246" s="12"/>
      <c r="DM246" s="5"/>
      <c r="DO246" s="5"/>
      <c r="DP246" s="8"/>
      <c r="DQ246" s="5"/>
      <c r="DR246" s="8"/>
      <c r="DS246" s="5"/>
      <c r="DT246" s="8"/>
      <c r="DU246" s="5"/>
      <c r="DV246" s="8"/>
      <c r="DW246" s="5"/>
      <c r="DX246" s="8"/>
      <c r="DY246" s="12"/>
      <c r="DZ246" s="5"/>
    </row>
    <row r="247" spans="35:130" x14ac:dyDescent="0.45">
      <c r="AI247" s="1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V247" s="5"/>
      <c r="AW247" s="8"/>
      <c r="AX247" s="5"/>
      <c r="AY247" s="8"/>
      <c r="AZ247" s="5"/>
      <c r="BA247" s="8"/>
      <c r="BB247" s="5"/>
      <c r="BC247" s="8"/>
      <c r="BD247" s="5"/>
      <c r="BE247" s="8"/>
      <c r="BF247" s="33"/>
      <c r="BG247" s="5"/>
      <c r="BI247" s="5"/>
      <c r="BJ247" s="5"/>
      <c r="BK247" s="5"/>
      <c r="BL247" s="5"/>
      <c r="BM247" s="5"/>
      <c r="BN247" s="37"/>
      <c r="BO247" s="5"/>
      <c r="BP247" s="5"/>
      <c r="BQ247" s="5"/>
      <c r="BR247" s="5"/>
      <c r="BS247" s="5"/>
      <c r="BT247" s="37"/>
      <c r="BU247" s="5"/>
      <c r="BV247" s="5"/>
      <c r="BW247" s="5"/>
      <c r="BX247" s="5"/>
      <c r="BY247" s="5"/>
      <c r="BZ247" s="37"/>
      <c r="CA247" s="5"/>
      <c r="CB247" s="5"/>
      <c r="CC247" s="5"/>
      <c r="CD247" s="5"/>
      <c r="CE247" s="5"/>
      <c r="CF247" s="37"/>
      <c r="CG247" s="5"/>
      <c r="CH247" s="5"/>
      <c r="CI247" s="5"/>
      <c r="CJ247" s="5"/>
      <c r="CK247" s="5"/>
      <c r="CL247" s="37"/>
      <c r="CM247" s="12"/>
      <c r="CN247" s="8"/>
      <c r="CO247" s="5"/>
      <c r="CP247" s="8"/>
      <c r="CQ247" s="5"/>
      <c r="CR247" s="8"/>
      <c r="CU247" s="5"/>
      <c r="CV247" s="8"/>
      <c r="CW247" s="5"/>
      <c r="DK247" s="8"/>
      <c r="DL247" s="12"/>
      <c r="DM247" s="5"/>
      <c r="DO247" s="5"/>
      <c r="DP247" s="8"/>
      <c r="DQ247" s="5"/>
      <c r="DR247" s="8"/>
      <c r="DS247" s="5"/>
      <c r="DT247" s="8"/>
      <c r="DU247" s="5"/>
      <c r="DV247" s="8"/>
      <c r="DW247" s="5"/>
      <c r="DX247" s="8"/>
      <c r="DY247" s="12"/>
      <c r="DZ247" s="5"/>
    </row>
    <row r="248" spans="35:130" x14ac:dyDescent="0.45">
      <c r="AI248" s="1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V248" s="5"/>
      <c r="AW248" s="8"/>
      <c r="AX248" s="5"/>
      <c r="AY248" s="8"/>
      <c r="AZ248" s="5"/>
      <c r="BA248" s="8"/>
      <c r="BB248" s="5"/>
      <c r="BC248" s="8"/>
      <c r="BD248" s="5"/>
      <c r="BE248" s="8"/>
      <c r="BF248" s="33"/>
      <c r="BG248" s="5"/>
      <c r="BI248" s="5"/>
      <c r="BJ248" s="5"/>
      <c r="BK248" s="5"/>
      <c r="BL248" s="5"/>
      <c r="BM248" s="5"/>
      <c r="BN248" s="37"/>
      <c r="BO248" s="5"/>
      <c r="BP248" s="5"/>
      <c r="BQ248" s="5"/>
      <c r="BR248" s="5"/>
      <c r="BS248" s="5"/>
      <c r="BT248" s="37"/>
      <c r="BU248" s="5"/>
      <c r="BV248" s="5"/>
      <c r="BW248" s="5"/>
      <c r="BX248" s="5"/>
      <c r="BY248" s="5"/>
      <c r="BZ248" s="37"/>
      <c r="CA248" s="5"/>
      <c r="CB248" s="5"/>
      <c r="CC248" s="5"/>
      <c r="CD248" s="5"/>
      <c r="CE248" s="5"/>
      <c r="CF248" s="37"/>
      <c r="CG248" s="5"/>
      <c r="CH248" s="5"/>
      <c r="CI248" s="5"/>
      <c r="CJ248" s="5"/>
      <c r="CK248" s="5"/>
      <c r="CL248" s="37"/>
      <c r="CM248" s="12"/>
      <c r="CN248" s="8"/>
      <c r="CO248" s="5"/>
      <c r="CP248" s="8"/>
      <c r="CQ248" s="5"/>
      <c r="CR248" s="8"/>
      <c r="CU248" s="5"/>
      <c r="CV248" s="8"/>
      <c r="CW248" s="5"/>
      <c r="DK248" s="8"/>
      <c r="DL248" s="12"/>
      <c r="DM248" s="5"/>
      <c r="DO248" s="5"/>
      <c r="DP248" s="8"/>
      <c r="DQ248" s="5"/>
      <c r="DR248" s="8"/>
      <c r="DS248" s="5"/>
      <c r="DT248" s="8"/>
      <c r="DU248" s="5"/>
      <c r="DV248" s="8"/>
      <c r="DW248" s="5"/>
      <c r="DX248" s="8"/>
      <c r="DY248" s="12"/>
      <c r="DZ248" s="5"/>
    </row>
    <row r="249" spans="35:130" x14ac:dyDescent="0.45">
      <c r="AI249" s="1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V249" s="5"/>
      <c r="AW249" s="8"/>
      <c r="AX249" s="5"/>
      <c r="AY249" s="8"/>
      <c r="AZ249" s="5"/>
      <c r="BA249" s="8"/>
      <c r="BB249" s="5"/>
      <c r="BC249" s="8"/>
      <c r="BD249" s="5"/>
      <c r="BE249" s="8"/>
      <c r="BF249" s="33"/>
      <c r="BG249" s="5"/>
      <c r="BI249" s="5"/>
      <c r="BJ249" s="5"/>
      <c r="BK249" s="5"/>
      <c r="BL249" s="5"/>
      <c r="BM249" s="5"/>
      <c r="BN249" s="37"/>
      <c r="BO249" s="5"/>
      <c r="BP249" s="5"/>
      <c r="BQ249" s="5"/>
      <c r="BR249" s="5"/>
      <c r="BS249" s="5"/>
      <c r="BT249" s="37"/>
      <c r="BU249" s="5"/>
      <c r="BV249" s="5"/>
      <c r="BW249" s="5"/>
      <c r="BX249" s="5"/>
      <c r="BY249" s="5"/>
      <c r="BZ249" s="37"/>
      <c r="CA249" s="5"/>
      <c r="CB249" s="5"/>
      <c r="CC249" s="5"/>
      <c r="CD249" s="5"/>
      <c r="CE249" s="5"/>
      <c r="CF249" s="37"/>
      <c r="CG249" s="5"/>
      <c r="CH249" s="5"/>
      <c r="CI249" s="5"/>
      <c r="CJ249" s="5"/>
      <c r="CK249" s="5"/>
      <c r="CL249" s="37"/>
      <c r="CM249" s="12"/>
      <c r="CN249" s="8"/>
      <c r="CO249" s="5"/>
      <c r="CP249" s="8"/>
      <c r="CQ249" s="5"/>
      <c r="CR249" s="8"/>
      <c r="CU249" s="5"/>
      <c r="CV249" s="8"/>
      <c r="CW249" s="5"/>
      <c r="DK249" s="8"/>
      <c r="DL249" s="12"/>
      <c r="DM249" s="5"/>
      <c r="DO249" s="5"/>
      <c r="DP249" s="8"/>
      <c r="DQ249" s="5"/>
      <c r="DR249" s="8"/>
      <c r="DS249" s="5"/>
      <c r="DT249" s="8"/>
      <c r="DU249" s="5"/>
      <c r="DV249" s="8"/>
      <c r="DW249" s="5"/>
      <c r="DX249" s="8"/>
      <c r="DY249" s="12"/>
      <c r="DZ249" s="5"/>
    </row>
    <row r="250" spans="35:130" x14ac:dyDescent="0.45">
      <c r="AI250" s="1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V250" s="5"/>
      <c r="AW250" s="8"/>
      <c r="AX250" s="5"/>
      <c r="AY250" s="8"/>
      <c r="AZ250" s="5"/>
      <c r="BA250" s="8"/>
      <c r="BB250" s="5"/>
      <c r="BC250" s="8"/>
      <c r="BD250" s="5"/>
      <c r="BE250" s="8"/>
      <c r="BF250" s="33"/>
      <c r="BG250" s="5"/>
      <c r="BI250" s="5"/>
      <c r="BJ250" s="5"/>
      <c r="BK250" s="5"/>
      <c r="BL250" s="5"/>
      <c r="BM250" s="5"/>
      <c r="BN250" s="37"/>
      <c r="BO250" s="5"/>
      <c r="BP250" s="5"/>
      <c r="BQ250" s="5"/>
      <c r="BR250" s="5"/>
      <c r="BS250" s="5"/>
      <c r="BT250" s="37"/>
      <c r="BU250" s="5"/>
      <c r="BV250" s="5"/>
      <c r="BW250" s="5"/>
      <c r="BX250" s="5"/>
      <c r="BY250" s="5"/>
      <c r="BZ250" s="37"/>
      <c r="CA250" s="5"/>
      <c r="CB250" s="5"/>
      <c r="CC250" s="5"/>
      <c r="CD250" s="5"/>
      <c r="CE250" s="5"/>
      <c r="CF250" s="37"/>
      <c r="CG250" s="5"/>
      <c r="CH250" s="5"/>
      <c r="CI250" s="5"/>
      <c r="CJ250" s="5"/>
      <c r="CK250" s="5"/>
      <c r="CL250" s="37"/>
      <c r="CM250" s="12"/>
      <c r="CN250" s="8"/>
      <c r="CO250" s="5"/>
      <c r="CP250" s="8"/>
      <c r="CQ250" s="5"/>
      <c r="CR250" s="8"/>
      <c r="CU250" s="5"/>
      <c r="CV250" s="8"/>
      <c r="CW250" s="5"/>
      <c r="DK250" s="8"/>
      <c r="DL250" s="12"/>
      <c r="DM250" s="5"/>
      <c r="DO250" s="5"/>
      <c r="DP250" s="8"/>
      <c r="DQ250" s="5"/>
      <c r="DR250" s="8"/>
      <c r="DS250" s="5"/>
      <c r="DT250" s="8"/>
      <c r="DU250" s="5"/>
      <c r="DV250" s="8"/>
      <c r="DW250" s="5"/>
      <c r="DX250" s="8"/>
      <c r="DY250" s="12"/>
      <c r="DZ250" s="5"/>
    </row>
    <row r="251" spans="35:130" x14ac:dyDescent="0.45">
      <c r="AI251" s="1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V251" s="5"/>
      <c r="AW251" s="8"/>
      <c r="AX251" s="5"/>
      <c r="AY251" s="8"/>
      <c r="AZ251" s="5"/>
      <c r="BA251" s="8"/>
      <c r="BB251" s="5"/>
      <c r="BC251" s="8"/>
      <c r="BD251" s="5"/>
      <c r="BE251" s="8"/>
      <c r="BF251" s="33"/>
      <c r="BG251" s="5"/>
      <c r="BI251" s="5"/>
      <c r="BJ251" s="5"/>
      <c r="BK251" s="5"/>
      <c r="BL251" s="5"/>
      <c r="BM251" s="5"/>
      <c r="BN251" s="37"/>
      <c r="BO251" s="5"/>
      <c r="BP251" s="5"/>
      <c r="BQ251" s="5"/>
      <c r="BR251" s="5"/>
      <c r="BS251" s="5"/>
      <c r="BT251" s="37"/>
      <c r="BU251" s="5"/>
      <c r="BV251" s="5"/>
      <c r="BW251" s="5"/>
      <c r="BX251" s="5"/>
      <c r="BY251" s="5"/>
      <c r="BZ251" s="37"/>
      <c r="CA251" s="5"/>
      <c r="CB251" s="5"/>
      <c r="CC251" s="5"/>
      <c r="CD251" s="5"/>
      <c r="CE251" s="5"/>
      <c r="CF251" s="37"/>
      <c r="CG251" s="5"/>
      <c r="CH251" s="5"/>
      <c r="CI251" s="5"/>
      <c r="CJ251" s="5"/>
      <c r="CK251" s="5"/>
      <c r="CL251" s="37"/>
      <c r="CM251" s="12"/>
      <c r="CN251" s="8"/>
      <c r="CO251" s="5"/>
      <c r="CP251" s="8"/>
      <c r="CQ251" s="5"/>
      <c r="CR251" s="8"/>
      <c r="CU251" s="5"/>
      <c r="CV251" s="8"/>
      <c r="CW251" s="5"/>
      <c r="DK251" s="8"/>
      <c r="DL251" s="12"/>
      <c r="DM251" s="5"/>
      <c r="DO251" s="5"/>
      <c r="DP251" s="8"/>
      <c r="DQ251" s="5"/>
      <c r="DR251" s="8"/>
      <c r="DS251" s="5"/>
      <c r="DT251" s="8"/>
      <c r="DU251" s="5"/>
      <c r="DV251" s="8"/>
      <c r="DW251" s="5"/>
      <c r="DX251" s="8"/>
      <c r="DY251" s="12"/>
      <c r="DZ251" s="5"/>
    </row>
    <row r="252" spans="35:130" x14ac:dyDescent="0.45">
      <c r="AI252" s="1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V252" s="5"/>
      <c r="AW252" s="8"/>
      <c r="AX252" s="5"/>
      <c r="AY252" s="8"/>
      <c r="AZ252" s="5"/>
      <c r="BA252" s="8"/>
      <c r="BB252" s="5"/>
      <c r="BC252" s="8"/>
      <c r="BD252" s="5"/>
      <c r="BE252" s="8"/>
      <c r="BF252" s="33"/>
      <c r="BG252" s="5"/>
      <c r="BI252" s="5"/>
      <c r="BJ252" s="5"/>
      <c r="BK252" s="5"/>
      <c r="BL252" s="5"/>
      <c r="BM252" s="5"/>
      <c r="BN252" s="37"/>
      <c r="BO252" s="5"/>
      <c r="BP252" s="5"/>
      <c r="BQ252" s="5"/>
      <c r="BR252" s="5"/>
      <c r="BS252" s="5"/>
      <c r="BT252" s="37"/>
      <c r="BU252" s="5"/>
      <c r="BV252" s="5"/>
      <c r="BW252" s="5"/>
      <c r="BX252" s="5"/>
      <c r="BY252" s="5"/>
      <c r="BZ252" s="37"/>
      <c r="CA252" s="5"/>
      <c r="CB252" s="5"/>
      <c r="CC252" s="5"/>
      <c r="CD252" s="5"/>
      <c r="CE252" s="5"/>
      <c r="CF252" s="37"/>
      <c r="CG252" s="5"/>
      <c r="CH252" s="5"/>
      <c r="CI252" s="5"/>
      <c r="CJ252" s="5"/>
      <c r="CK252" s="5"/>
      <c r="CL252" s="37"/>
      <c r="CM252" s="12"/>
      <c r="CN252" s="8"/>
      <c r="CO252" s="5"/>
      <c r="CP252" s="8"/>
      <c r="CQ252" s="5"/>
      <c r="CR252" s="8"/>
      <c r="CU252" s="5"/>
      <c r="CV252" s="8"/>
      <c r="CW252" s="5"/>
      <c r="DK252" s="8"/>
      <c r="DL252" s="12"/>
      <c r="DM252" s="5"/>
      <c r="DO252" s="5"/>
      <c r="DP252" s="8"/>
      <c r="DQ252" s="5"/>
      <c r="DR252" s="8"/>
      <c r="DS252" s="5"/>
      <c r="DT252" s="8"/>
      <c r="DU252" s="5"/>
      <c r="DV252" s="8"/>
      <c r="DW252" s="5"/>
      <c r="DX252" s="8"/>
      <c r="DY252" s="12"/>
      <c r="DZ252" s="5"/>
    </row>
    <row r="253" spans="35:130" x14ac:dyDescent="0.45">
      <c r="AI253" s="1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V253" s="5"/>
      <c r="AW253" s="8"/>
      <c r="AX253" s="5"/>
      <c r="AY253" s="8"/>
      <c r="AZ253" s="5"/>
      <c r="BA253" s="8"/>
      <c r="BB253" s="5"/>
      <c r="BC253" s="8"/>
      <c r="BD253" s="5"/>
      <c r="BE253" s="8"/>
      <c r="BF253" s="33"/>
      <c r="BG253" s="5"/>
      <c r="BI253" s="5"/>
      <c r="BJ253" s="5"/>
      <c r="BK253" s="5"/>
      <c r="BL253" s="5"/>
      <c r="BM253" s="5"/>
      <c r="BN253" s="37"/>
      <c r="BO253" s="5"/>
      <c r="BP253" s="5"/>
      <c r="BQ253" s="5"/>
      <c r="BR253" s="5"/>
      <c r="BS253" s="5"/>
      <c r="BT253" s="37"/>
      <c r="BU253" s="5"/>
      <c r="BV253" s="5"/>
      <c r="BW253" s="5"/>
      <c r="BX253" s="5"/>
      <c r="BY253" s="5"/>
      <c r="BZ253" s="37"/>
      <c r="CA253" s="5"/>
      <c r="CB253" s="5"/>
      <c r="CC253" s="5"/>
      <c r="CD253" s="5"/>
      <c r="CE253" s="5"/>
      <c r="CF253" s="37"/>
      <c r="CG253" s="5"/>
      <c r="CH253" s="5"/>
      <c r="CI253" s="5"/>
      <c r="CJ253" s="5"/>
      <c r="CK253" s="5"/>
      <c r="CL253" s="37"/>
      <c r="CM253" s="12"/>
      <c r="CN253" s="8"/>
      <c r="CO253" s="5"/>
      <c r="CP253" s="8"/>
      <c r="CQ253" s="5"/>
      <c r="CR253" s="8"/>
      <c r="CU253" s="5"/>
      <c r="CV253" s="8"/>
      <c r="CW253" s="5"/>
      <c r="DK253" s="8"/>
      <c r="DL253" s="12"/>
      <c r="DM253" s="5"/>
      <c r="DO253" s="5"/>
      <c r="DP253" s="8"/>
      <c r="DQ253" s="5"/>
      <c r="DR253" s="8"/>
      <c r="DS253" s="5"/>
      <c r="DT253" s="8"/>
      <c r="DU253" s="5"/>
      <c r="DV253" s="8"/>
      <c r="DW253" s="5"/>
      <c r="DX253" s="8"/>
      <c r="DY253" s="12"/>
      <c r="DZ253" s="5"/>
    </row>
    <row r="254" spans="35:130" x14ac:dyDescent="0.45">
      <c r="AI254" s="1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V254" s="5"/>
      <c r="AW254" s="8"/>
      <c r="AX254" s="5"/>
      <c r="AY254" s="8"/>
      <c r="AZ254" s="5"/>
      <c r="BA254" s="8"/>
      <c r="BB254" s="5"/>
      <c r="BC254" s="8"/>
      <c r="BD254" s="5"/>
      <c r="BE254" s="8"/>
      <c r="BF254" s="33"/>
      <c r="BG254" s="5"/>
      <c r="BI254" s="5"/>
      <c r="BJ254" s="5"/>
      <c r="BK254" s="5"/>
      <c r="BL254" s="5"/>
      <c r="BM254" s="5"/>
      <c r="BN254" s="37"/>
      <c r="BO254" s="5"/>
      <c r="BP254" s="5"/>
      <c r="BQ254" s="5"/>
      <c r="BR254" s="5"/>
      <c r="BS254" s="5"/>
      <c r="BT254" s="37"/>
      <c r="BU254" s="5"/>
      <c r="BV254" s="5"/>
      <c r="BW254" s="5"/>
      <c r="BX254" s="5"/>
      <c r="BY254" s="5"/>
      <c r="BZ254" s="37"/>
      <c r="CA254" s="5"/>
      <c r="CB254" s="5"/>
      <c r="CC254" s="5"/>
      <c r="CD254" s="5"/>
      <c r="CE254" s="5"/>
      <c r="CF254" s="37"/>
      <c r="CG254" s="5"/>
      <c r="CH254" s="5"/>
      <c r="CI254" s="5"/>
      <c r="CJ254" s="5"/>
      <c r="CK254" s="5"/>
      <c r="CL254" s="37"/>
      <c r="CM254" s="12"/>
      <c r="CN254" s="8"/>
      <c r="CO254" s="5"/>
      <c r="CP254" s="8"/>
      <c r="CQ254" s="5"/>
      <c r="CR254" s="8"/>
      <c r="CU254" s="5"/>
      <c r="CV254" s="8"/>
      <c r="CW254" s="5"/>
      <c r="DK254" s="8"/>
      <c r="DL254" s="12"/>
      <c r="DM254" s="5"/>
      <c r="DO254" s="5"/>
      <c r="DP254" s="8"/>
      <c r="DQ254" s="5"/>
      <c r="DR254" s="8"/>
      <c r="DS254" s="5"/>
      <c r="DT254" s="8"/>
      <c r="DU254" s="5"/>
      <c r="DV254" s="8"/>
      <c r="DW254" s="5"/>
      <c r="DX254" s="8"/>
      <c r="DY254" s="12"/>
      <c r="DZ254" s="5"/>
    </row>
    <row r="255" spans="35:130" x14ac:dyDescent="0.45">
      <c r="AI255" s="1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V255" s="5"/>
      <c r="AW255" s="8"/>
      <c r="AX255" s="5"/>
      <c r="AY255" s="8"/>
      <c r="AZ255" s="5"/>
      <c r="BA255" s="8"/>
      <c r="BB255" s="5"/>
      <c r="BC255" s="8"/>
      <c r="BD255" s="5"/>
      <c r="BE255" s="8"/>
      <c r="BF255" s="33"/>
      <c r="BG255" s="5"/>
      <c r="BI255" s="5"/>
      <c r="BJ255" s="5"/>
      <c r="BK255" s="5"/>
      <c r="BL255" s="5"/>
      <c r="BM255" s="5"/>
      <c r="BN255" s="37"/>
      <c r="BO255" s="5"/>
      <c r="BP255" s="5"/>
      <c r="BQ255" s="5"/>
      <c r="BR255" s="5"/>
      <c r="BS255" s="5"/>
      <c r="BT255" s="37"/>
      <c r="BU255" s="5"/>
      <c r="BV255" s="5"/>
      <c r="BW255" s="5"/>
      <c r="BX255" s="5"/>
      <c r="BY255" s="5"/>
      <c r="BZ255" s="37"/>
      <c r="CA255" s="5"/>
      <c r="CB255" s="5"/>
      <c r="CC255" s="5"/>
      <c r="CD255" s="5"/>
      <c r="CE255" s="5"/>
      <c r="CF255" s="37"/>
      <c r="CG255" s="5"/>
      <c r="CH255" s="5"/>
      <c r="CI255" s="5"/>
      <c r="CJ255" s="5"/>
      <c r="CK255" s="5"/>
      <c r="CL255" s="37"/>
      <c r="CM255" s="12"/>
      <c r="CN255" s="8"/>
      <c r="CO255" s="5"/>
      <c r="CP255" s="8"/>
      <c r="CQ255" s="5"/>
      <c r="CR255" s="8"/>
      <c r="CU255" s="5"/>
      <c r="CV255" s="8"/>
      <c r="CW255" s="5"/>
      <c r="DK255" s="8"/>
      <c r="DL255" s="12"/>
      <c r="DM255" s="5"/>
      <c r="DO255" s="5"/>
      <c r="DP255" s="8"/>
      <c r="DQ255" s="5"/>
      <c r="DR255" s="8"/>
      <c r="DS255" s="5"/>
      <c r="DT255" s="8"/>
      <c r="DU255" s="5"/>
      <c r="DV255" s="8"/>
      <c r="DW255" s="5"/>
      <c r="DX255" s="8"/>
      <c r="DY255" s="12"/>
      <c r="DZ255" s="5"/>
    </row>
    <row r="256" spans="35:130" x14ac:dyDescent="0.45">
      <c r="AI256" s="1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V256" s="5"/>
      <c r="AW256" s="8"/>
      <c r="AX256" s="5"/>
      <c r="AY256" s="8"/>
      <c r="AZ256" s="5"/>
      <c r="BA256" s="8"/>
      <c r="BB256" s="5"/>
      <c r="BC256" s="8"/>
      <c r="BD256" s="5"/>
      <c r="BE256" s="8"/>
      <c r="BF256" s="33"/>
      <c r="BG256" s="5"/>
      <c r="BI256" s="5"/>
      <c r="BJ256" s="5"/>
      <c r="BK256" s="5"/>
      <c r="BL256" s="5"/>
      <c r="BM256" s="5"/>
      <c r="BN256" s="37"/>
      <c r="BO256" s="5"/>
      <c r="BP256" s="5"/>
      <c r="BQ256" s="5"/>
      <c r="BR256" s="5"/>
      <c r="BS256" s="5"/>
      <c r="BT256" s="37"/>
      <c r="BU256" s="5"/>
      <c r="BV256" s="5"/>
      <c r="BW256" s="5"/>
      <c r="BX256" s="5"/>
      <c r="BY256" s="5"/>
      <c r="BZ256" s="37"/>
      <c r="CA256" s="5"/>
      <c r="CB256" s="5"/>
      <c r="CC256" s="5"/>
      <c r="CD256" s="5"/>
      <c r="CE256" s="5"/>
      <c r="CF256" s="37"/>
      <c r="CG256" s="5"/>
      <c r="CH256" s="5"/>
      <c r="CI256" s="5"/>
      <c r="CJ256" s="5"/>
      <c r="CK256" s="5"/>
      <c r="CL256" s="37"/>
      <c r="CM256" s="12"/>
      <c r="CN256" s="8"/>
      <c r="CO256" s="5"/>
      <c r="CP256" s="8"/>
      <c r="CQ256" s="5"/>
      <c r="CR256" s="8"/>
      <c r="CU256" s="5"/>
      <c r="CV256" s="8"/>
      <c r="CW256" s="5"/>
      <c r="DK256" s="8"/>
      <c r="DL256" s="12"/>
      <c r="DM256" s="5"/>
      <c r="DO256" s="5"/>
      <c r="DP256" s="8"/>
      <c r="DQ256" s="5"/>
      <c r="DR256" s="8"/>
      <c r="DS256" s="5"/>
      <c r="DT256" s="8"/>
      <c r="DU256" s="5"/>
      <c r="DV256" s="8"/>
      <c r="DW256" s="5"/>
      <c r="DX256" s="8"/>
      <c r="DY256" s="12"/>
      <c r="DZ256" s="5"/>
    </row>
    <row r="257" spans="35:130" x14ac:dyDescent="0.45">
      <c r="AI257" s="1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V257" s="5"/>
      <c r="AW257" s="8"/>
      <c r="AX257" s="5"/>
      <c r="AY257" s="8"/>
      <c r="AZ257" s="5"/>
      <c r="BA257" s="8"/>
      <c r="BB257" s="5"/>
      <c r="BC257" s="8"/>
      <c r="BD257" s="5"/>
      <c r="BE257" s="8"/>
      <c r="BF257" s="33"/>
      <c r="BG257" s="5"/>
      <c r="BI257" s="5"/>
      <c r="BJ257" s="5"/>
      <c r="BK257" s="5"/>
      <c r="BL257" s="5"/>
      <c r="BM257" s="5"/>
      <c r="BN257" s="37"/>
      <c r="BO257" s="5"/>
      <c r="BP257" s="5"/>
      <c r="BQ257" s="5"/>
      <c r="BR257" s="5"/>
      <c r="BS257" s="5"/>
      <c r="BT257" s="37"/>
      <c r="BU257" s="5"/>
      <c r="BV257" s="5"/>
      <c r="BW257" s="5"/>
      <c r="BX257" s="5"/>
      <c r="BY257" s="5"/>
      <c r="BZ257" s="37"/>
      <c r="CA257" s="5"/>
      <c r="CB257" s="5"/>
      <c r="CC257" s="5"/>
      <c r="CD257" s="5"/>
      <c r="CE257" s="5"/>
      <c r="CF257" s="37"/>
      <c r="CG257" s="5"/>
      <c r="CH257" s="5"/>
      <c r="CI257" s="5"/>
      <c r="CJ257" s="5"/>
      <c r="CK257" s="5"/>
      <c r="CL257" s="37"/>
      <c r="CM257" s="12"/>
      <c r="CN257" s="8"/>
      <c r="CO257" s="5"/>
      <c r="CP257" s="8"/>
      <c r="CQ257" s="5"/>
      <c r="CR257" s="8"/>
      <c r="CU257" s="5"/>
      <c r="CV257" s="8"/>
      <c r="CW257" s="5"/>
      <c r="DK257" s="8"/>
      <c r="DL257" s="12"/>
      <c r="DM257" s="5"/>
      <c r="DO257" s="5"/>
      <c r="DP257" s="8"/>
      <c r="DQ257" s="5"/>
      <c r="DR257" s="8"/>
      <c r="DS257" s="5"/>
      <c r="DT257" s="8"/>
      <c r="DU257" s="5"/>
      <c r="DV257" s="8"/>
      <c r="DW257" s="5"/>
      <c r="DX257" s="8"/>
      <c r="DY257" s="12"/>
      <c r="DZ257" s="5"/>
    </row>
    <row r="258" spans="35:130" x14ac:dyDescent="0.45">
      <c r="AI258" s="1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V258" s="5"/>
      <c r="AW258" s="8"/>
      <c r="AX258" s="5"/>
      <c r="AY258" s="8"/>
      <c r="AZ258" s="5"/>
      <c r="BA258" s="8"/>
      <c r="BB258" s="5"/>
      <c r="BC258" s="8"/>
      <c r="BD258" s="5"/>
      <c r="BE258" s="8"/>
      <c r="BF258" s="33"/>
      <c r="BG258" s="5"/>
      <c r="BI258" s="5"/>
      <c r="BJ258" s="5"/>
      <c r="BK258" s="5"/>
      <c r="BL258" s="5"/>
      <c r="BM258" s="5"/>
      <c r="BN258" s="37"/>
      <c r="BO258" s="5"/>
      <c r="BP258" s="5"/>
      <c r="BQ258" s="5"/>
      <c r="BR258" s="5"/>
      <c r="BS258" s="5"/>
      <c r="BT258" s="37"/>
      <c r="BU258" s="5"/>
      <c r="BV258" s="5"/>
      <c r="BW258" s="5"/>
      <c r="BX258" s="5"/>
      <c r="BY258" s="5"/>
      <c r="BZ258" s="37"/>
      <c r="CA258" s="5"/>
      <c r="CB258" s="5"/>
      <c r="CC258" s="5"/>
      <c r="CD258" s="5"/>
      <c r="CE258" s="5"/>
      <c r="CF258" s="37"/>
      <c r="CG258" s="5"/>
      <c r="CH258" s="5"/>
      <c r="CI258" s="5"/>
      <c r="CJ258" s="5"/>
      <c r="CK258" s="5"/>
      <c r="CL258" s="37"/>
      <c r="CM258" s="12"/>
      <c r="CN258" s="8"/>
      <c r="CO258" s="5"/>
      <c r="CP258" s="8"/>
      <c r="CQ258" s="5"/>
      <c r="CR258" s="8"/>
      <c r="CU258" s="5"/>
      <c r="CV258" s="8"/>
      <c r="CW258" s="5"/>
      <c r="DK258" s="8"/>
      <c r="DL258" s="12"/>
      <c r="DM258" s="5"/>
      <c r="DO258" s="5"/>
      <c r="DP258" s="8"/>
      <c r="DQ258" s="5"/>
      <c r="DR258" s="8"/>
      <c r="DS258" s="5"/>
      <c r="DT258" s="8"/>
      <c r="DU258" s="5"/>
      <c r="DV258" s="8"/>
      <c r="DW258" s="5"/>
      <c r="DX258" s="8"/>
      <c r="DY258" s="12"/>
      <c r="DZ258" s="5"/>
    </row>
    <row r="259" spans="35:130" x14ac:dyDescent="0.45">
      <c r="AI259" s="1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V259" s="5"/>
      <c r="AW259" s="8"/>
      <c r="AX259" s="5"/>
      <c r="AY259" s="8"/>
      <c r="AZ259" s="5"/>
      <c r="BA259" s="8"/>
      <c r="BB259" s="5"/>
      <c r="BC259" s="8"/>
      <c r="BD259" s="5"/>
      <c r="BE259" s="8"/>
      <c r="BF259" s="33"/>
      <c r="BG259" s="5"/>
      <c r="BI259" s="5"/>
      <c r="BJ259" s="5"/>
      <c r="BK259" s="5"/>
      <c r="BL259" s="5"/>
      <c r="BM259" s="5"/>
      <c r="BN259" s="37"/>
      <c r="BO259" s="5"/>
      <c r="BP259" s="5"/>
      <c r="BQ259" s="5"/>
      <c r="BR259" s="5"/>
      <c r="BS259" s="5"/>
      <c r="BT259" s="37"/>
      <c r="BU259" s="5"/>
      <c r="BV259" s="5"/>
      <c r="BW259" s="5"/>
      <c r="BX259" s="5"/>
      <c r="BY259" s="5"/>
      <c r="BZ259" s="37"/>
      <c r="CA259" s="5"/>
      <c r="CB259" s="5"/>
      <c r="CC259" s="5"/>
      <c r="CD259" s="5"/>
      <c r="CE259" s="5"/>
      <c r="CF259" s="37"/>
      <c r="CG259" s="5"/>
      <c r="CH259" s="5"/>
      <c r="CI259" s="5"/>
      <c r="CJ259" s="5"/>
      <c r="CK259" s="5"/>
      <c r="CL259" s="37"/>
      <c r="CM259" s="12"/>
      <c r="CN259" s="8"/>
      <c r="CO259" s="5"/>
      <c r="CP259" s="8"/>
      <c r="CQ259" s="5"/>
      <c r="CR259" s="8"/>
      <c r="CU259" s="5"/>
      <c r="CV259" s="8"/>
      <c r="CW259" s="5"/>
      <c r="DK259" s="8"/>
      <c r="DL259" s="12"/>
      <c r="DM259" s="5"/>
      <c r="DO259" s="5"/>
      <c r="DP259" s="8"/>
      <c r="DQ259" s="5"/>
      <c r="DR259" s="8"/>
      <c r="DS259" s="5"/>
      <c r="DT259" s="8"/>
      <c r="DU259" s="5"/>
      <c r="DV259" s="8"/>
      <c r="DW259" s="5"/>
      <c r="DX259" s="8"/>
      <c r="DY259" s="12"/>
      <c r="DZ259" s="5"/>
    </row>
    <row r="260" spans="35:130" x14ac:dyDescent="0.45">
      <c r="AI260" s="1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V260" s="5"/>
      <c r="AW260" s="8"/>
      <c r="AX260" s="5"/>
      <c r="AY260" s="8"/>
      <c r="AZ260" s="5"/>
      <c r="BA260" s="8"/>
      <c r="BB260" s="5"/>
      <c r="BC260" s="8"/>
      <c r="BD260" s="5"/>
      <c r="BE260" s="8"/>
      <c r="BF260" s="33"/>
      <c r="BG260" s="5"/>
      <c r="BI260" s="5"/>
      <c r="BJ260" s="5"/>
      <c r="BK260" s="5"/>
      <c r="BL260" s="5"/>
      <c r="BM260" s="5"/>
      <c r="BN260" s="37"/>
      <c r="BO260" s="5"/>
      <c r="BP260" s="5"/>
      <c r="BQ260" s="5"/>
      <c r="BR260" s="5"/>
      <c r="BS260" s="5"/>
      <c r="BT260" s="37"/>
      <c r="BU260" s="5"/>
      <c r="BV260" s="5"/>
      <c r="BW260" s="5"/>
      <c r="BX260" s="5"/>
      <c r="BY260" s="5"/>
      <c r="BZ260" s="37"/>
      <c r="CA260" s="5"/>
      <c r="CB260" s="5"/>
      <c r="CC260" s="5"/>
      <c r="CD260" s="5"/>
      <c r="CE260" s="5"/>
      <c r="CF260" s="37"/>
      <c r="CG260" s="5"/>
      <c r="CH260" s="5"/>
      <c r="CI260" s="5"/>
      <c r="CJ260" s="5"/>
      <c r="CK260" s="5"/>
      <c r="CL260" s="37"/>
      <c r="CM260" s="12"/>
      <c r="CN260" s="8"/>
      <c r="CO260" s="5"/>
      <c r="CP260" s="8"/>
      <c r="CQ260" s="5"/>
      <c r="CR260" s="8"/>
      <c r="CU260" s="5"/>
      <c r="CV260" s="8"/>
      <c r="CW260" s="5"/>
      <c r="DK260" s="8"/>
      <c r="DL260" s="12"/>
      <c r="DM260" s="5"/>
      <c r="DO260" s="5"/>
      <c r="DP260" s="8"/>
      <c r="DQ260" s="5"/>
      <c r="DR260" s="8"/>
      <c r="DS260" s="5"/>
      <c r="DT260" s="8"/>
      <c r="DU260" s="5"/>
      <c r="DV260" s="8"/>
      <c r="DW260" s="5"/>
      <c r="DX260" s="8"/>
      <c r="DY260" s="12"/>
      <c r="DZ260" s="5"/>
    </row>
    <row r="261" spans="35:130" x14ac:dyDescent="0.45">
      <c r="AI261" s="1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V261" s="5"/>
      <c r="AW261" s="8"/>
      <c r="AX261" s="5"/>
      <c r="AY261" s="8"/>
      <c r="AZ261" s="5"/>
      <c r="BA261" s="8"/>
      <c r="BB261" s="5"/>
      <c r="BC261" s="8"/>
      <c r="BD261" s="5"/>
      <c r="BE261" s="8"/>
      <c r="BF261" s="33"/>
      <c r="BG261" s="5"/>
      <c r="BI261" s="5"/>
      <c r="BJ261" s="5"/>
      <c r="BK261" s="5"/>
      <c r="BL261" s="5"/>
      <c r="BM261" s="5"/>
      <c r="BN261" s="37"/>
      <c r="BO261" s="5"/>
      <c r="BP261" s="5"/>
      <c r="BQ261" s="5"/>
      <c r="BR261" s="5"/>
      <c r="BS261" s="5"/>
      <c r="BT261" s="37"/>
      <c r="BU261" s="5"/>
      <c r="BV261" s="5"/>
      <c r="BW261" s="5"/>
      <c r="BX261" s="5"/>
      <c r="BY261" s="5"/>
      <c r="BZ261" s="37"/>
      <c r="CA261" s="5"/>
      <c r="CB261" s="5"/>
      <c r="CC261" s="5"/>
      <c r="CD261" s="5"/>
      <c r="CE261" s="5"/>
      <c r="CF261" s="37"/>
      <c r="CG261" s="5"/>
      <c r="CH261" s="5"/>
      <c r="CI261" s="5"/>
      <c r="CJ261" s="5"/>
      <c r="CK261" s="5"/>
      <c r="CL261" s="37"/>
      <c r="CM261" s="12"/>
      <c r="CN261" s="8"/>
      <c r="CO261" s="5"/>
      <c r="CP261" s="8"/>
      <c r="CQ261" s="5"/>
      <c r="CR261" s="8"/>
      <c r="CU261" s="5"/>
      <c r="CV261" s="8"/>
      <c r="CW261" s="5"/>
      <c r="DK261" s="8"/>
      <c r="DL261" s="12"/>
      <c r="DM261" s="5"/>
      <c r="DO261" s="5"/>
      <c r="DP261" s="8"/>
      <c r="DQ261" s="5"/>
      <c r="DR261" s="8"/>
      <c r="DS261" s="5"/>
      <c r="DT261" s="8"/>
      <c r="DU261" s="5"/>
      <c r="DV261" s="8"/>
      <c r="DW261" s="5"/>
      <c r="DX261" s="8"/>
      <c r="DY261" s="12"/>
      <c r="DZ261" s="5"/>
    </row>
    <row r="262" spans="35:130" x14ac:dyDescent="0.45">
      <c r="AI262" s="1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V262" s="5"/>
      <c r="AW262" s="8"/>
      <c r="AX262" s="5"/>
      <c r="AY262" s="8"/>
      <c r="AZ262" s="5"/>
      <c r="BA262" s="8"/>
      <c r="BB262" s="5"/>
      <c r="BC262" s="8"/>
      <c r="BD262" s="5"/>
      <c r="BE262" s="8"/>
      <c r="BF262" s="33"/>
      <c r="BG262" s="5"/>
      <c r="BI262" s="5"/>
      <c r="BJ262" s="5"/>
      <c r="BK262" s="5"/>
      <c r="BL262" s="5"/>
      <c r="BM262" s="5"/>
      <c r="BN262" s="37"/>
      <c r="BO262" s="5"/>
      <c r="BP262" s="5"/>
      <c r="BQ262" s="5"/>
      <c r="BR262" s="5"/>
      <c r="BS262" s="5"/>
      <c r="BT262" s="37"/>
      <c r="BU262" s="5"/>
      <c r="BV262" s="5"/>
      <c r="BW262" s="5"/>
      <c r="BX262" s="5"/>
      <c r="BY262" s="5"/>
      <c r="BZ262" s="37"/>
      <c r="CA262" s="5"/>
      <c r="CB262" s="5"/>
      <c r="CC262" s="5"/>
      <c r="CD262" s="5"/>
      <c r="CE262" s="5"/>
      <c r="CF262" s="37"/>
      <c r="CG262" s="5"/>
      <c r="CH262" s="5"/>
      <c r="CI262" s="5"/>
      <c r="CJ262" s="5"/>
      <c r="CK262" s="5"/>
      <c r="CL262" s="37"/>
      <c r="CM262" s="12"/>
      <c r="CN262" s="8"/>
      <c r="CO262" s="5"/>
      <c r="CP262" s="8"/>
      <c r="CQ262" s="5"/>
      <c r="CR262" s="8"/>
      <c r="CU262" s="5"/>
      <c r="CV262" s="8"/>
      <c r="CW262" s="5"/>
      <c r="DK262" s="8"/>
      <c r="DL262" s="12"/>
      <c r="DM262" s="5"/>
      <c r="DO262" s="5"/>
      <c r="DP262" s="8"/>
      <c r="DQ262" s="5"/>
      <c r="DR262" s="8"/>
      <c r="DS262" s="5"/>
      <c r="DT262" s="8"/>
      <c r="DU262" s="5"/>
      <c r="DV262" s="8"/>
      <c r="DW262" s="5"/>
      <c r="DX262" s="8"/>
      <c r="DY262" s="12"/>
      <c r="DZ262" s="5"/>
    </row>
    <row r="263" spans="35:130" x14ac:dyDescent="0.45">
      <c r="AI263" s="1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V263" s="5"/>
      <c r="AW263" s="8"/>
      <c r="AX263" s="5"/>
      <c r="AY263" s="8"/>
      <c r="AZ263" s="5"/>
      <c r="BA263" s="8"/>
      <c r="BB263" s="5"/>
      <c r="BC263" s="8"/>
      <c r="BD263" s="5"/>
      <c r="BE263" s="8"/>
      <c r="BF263" s="33"/>
      <c r="BG263" s="5"/>
      <c r="BI263" s="5"/>
      <c r="BJ263" s="5"/>
      <c r="BK263" s="5"/>
      <c r="BL263" s="5"/>
      <c r="BM263" s="5"/>
      <c r="BN263" s="37"/>
      <c r="BO263" s="5"/>
      <c r="BP263" s="5"/>
      <c r="BQ263" s="5"/>
      <c r="BR263" s="5"/>
      <c r="BS263" s="5"/>
      <c r="BT263" s="37"/>
      <c r="BU263" s="5"/>
      <c r="BV263" s="5"/>
      <c r="BW263" s="5"/>
      <c r="BX263" s="5"/>
      <c r="BY263" s="5"/>
      <c r="BZ263" s="37"/>
      <c r="CA263" s="5"/>
      <c r="CB263" s="5"/>
      <c r="CC263" s="5"/>
      <c r="CD263" s="5"/>
      <c r="CE263" s="5"/>
      <c r="CF263" s="37"/>
      <c r="CG263" s="5"/>
      <c r="CH263" s="5"/>
      <c r="CI263" s="5"/>
      <c r="CJ263" s="5"/>
      <c r="CK263" s="5"/>
      <c r="CL263" s="37"/>
      <c r="CM263" s="12"/>
      <c r="CN263" s="8"/>
      <c r="CO263" s="5"/>
      <c r="CP263" s="8"/>
      <c r="CQ263" s="5"/>
      <c r="CR263" s="8"/>
      <c r="CU263" s="5"/>
      <c r="CV263" s="8"/>
      <c r="CW263" s="5"/>
      <c r="DK263" s="8"/>
      <c r="DL263" s="12"/>
      <c r="DM263" s="5"/>
      <c r="DO263" s="5"/>
      <c r="DP263" s="8"/>
      <c r="DQ263" s="5"/>
      <c r="DR263" s="8"/>
      <c r="DS263" s="5"/>
      <c r="DT263" s="8"/>
      <c r="DU263" s="5"/>
      <c r="DV263" s="8"/>
      <c r="DW263" s="5"/>
      <c r="DX263" s="8"/>
      <c r="DY263" s="12"/>
      <c r="DZ263" s="5"/>
    </row>
    <row r="264" spans="35:130" x14ac:dyDescent="0.45">
      <c r="AI264" s="1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V264" s="5"/>
      <c r="AW264" s="8"/>
      <c r="AX264" s="5"/>
      <c r="AY264" s="8"/>
      <c r="AZ264" s="5"/>
      <c r="BA264" s="8"/>
      <c r="BB264" s="5"/>
      <c r="BC264" s="8"/>
      <c r="BD264" s="5"/>
      <c r="BE264" s="8"/>
      <c r="BF264" s="33"/>
      <c r="BG264" s="5"/>
      <c r="BI264" s="5"/>
      <c r="BJ264" s="5"/>
      <c r="BK264" s="5"/>
      <c r="BL264" s="5"/>
      <c r="BM264" s="5"/>
      <c r="BN264" s="37"/>
      <c r="BO264" s="5"/>
      <c r="BP264" s="5"/>
      <c r="BQ264" s="5"/>
      <c r="BR264" s="5"/>
      <c r="BS264" s="5"/>
      <c r="BT264" s="37"/>
      <c r="BU264" s="5"/>
      <c r="BV264" s="5"/>
      <c r="BW264" s="5"/>
      <c r="BX264" s="5"/>
      <c r="BY264" s="5"/>
      <c r="BZ264" s="37"/>
      <c r="CA264" s="5"/>
      <c r="CB264" s="5"/>
      <c r="CC264" s="5"/>
      <c r="CD264" s="5"/>
      <c r="CE264" s="5"/>
      <c r="CF264" s="37"/>
      <c r="CG264" s="5"/>
      <c r="CH264" s="5"/>
      <c r="CI264" s="5"/>
      <c r="CJ264" s="5"/>
      <c r="CK264" s="5"/>
      <c r="CL264" s="37"/>
      <c r="CM264" s="12"/>
      <c r="CN264" s="8"/>
      <c r="CO264" s="5"/>
      <c r="CP264" s="8"/>
      <c r="CQ264" s="5"/>
      <c r="CR264" s="8"/>
      <c r="CU264" s="5"/>
      <c r="CV264" s="8"/>
      <c r="CW264" s="5"/>
      <c r="DK264" s="8"/>
      <c r="DL264" s="12"/>
      <c r="DM264" s="5"/>
      <c r="DO264" s="5"/>
      <c r="DP264" s="8"/>
      <c r="DQ264" s="5"/>
      <c r="DR264" s="8"/>
      <c r="DS264" s="5"/>
      <c r="DT264" s="8"/>
      <c r="DU264" s="5"/>
      <c r="DV264" s="8"/>
      <c r="DW264" s="5"/>
      <c r="DX264" s="8"/>
      <c r="DY264" s="12"/>
      <c r="DZ264" s="5"/>
    </row>
    <row r="265" spans="35:130" x14ac:dyDescent="0.45">
      <c r="AI265" s="1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V265" s="5"/>
      <c r="AW265" s="8"/>
      <c r="AX265" s="5"/>
      <c r="AY265" s="8"/>
      <c r="AZ265" s="5"/>
      <c r="BA265" s="8"/>
      <c r="BB265" s="5"/>
      <c r="BC265" s="8"/>
      <c r="BD265" s="5"/>
      <c r="BE265" s="8"/>
      <c r="BF265" s="33"/>
      <c r="BG265" s="5"/>
      <c r="BI265" s="5"/>
      <c r="BJ265" s="5"/>
      <c r="BK265" s="5"/>
      <c r="BL265" s="5"/>
      <c r="BM265" s="5"/>
      <c r="BN265" s="37"/>
      <c r="BO265" s="5"/>
      <c r="BP265" s="5"/>
      <c r="BQ265" s="5"/>
      <c r="BR265" s="5"/>
      <c r="BS265" s="5"/>
      <c r="BT265" s="37"/>
      <c r="BU265" s="5"/>
      <c r="BV265" s="5"/>
      <c r="BW265" s="5"/>
      <c r="BX265" s="5"/>
      <c r="BY265" s="5"/>
      <c r="BZ265" s="37"/>
      <c r="CA265" s="5"/>
      <c r="CB265" s="5"/>
      <c r="CC265" s="5"/>
      <c r="CD265" s="5"/>
      <c r="CE265" s="5"/>
      <c r="CF265" s="37"/>
      <c r="CG265" s="5"/>
      <c r="CH265" s="5"/>
      <c r="CI265" s="5"/>
      <c r="CJ265" s="5"/>
      <c r="CK265" s="5"/>
      <c r="CL265" s="37"/>
      <c r="CM265" s="12"/>
      <c r="CN265" s="8"/>
      <c r="CO265" s="5"/>
      <c r="CP265" s="8"/>
      <c r="CQ265" s="5"/>
      <c r="CR265" s="8"/>
      <c r="CU265" s="5"/>
      <c r="CV265" s="8"/>
      <c r="CW265" s="5"/>
      <c r="DK265" s="8"/>
      <c r="DL265" s="12"/>
      <c r="DM265" s="5"/>
      <c r="DO265" s="5"/>
      <c r="DP265" s="8"/>
      <c r="DQ265" s="5"/>
      <c r="DR265" s="8"/>
      <c r="DS265" s="5"/>
      <c r="DT265" s="8"/>
      <c r="DU265" s="5"/>
      <c r="DV265" s="8"/>
      <c r="DW265" s="5"/>
      <c r="DX265" s="8"/>
      <c r="DY265" s="12"/>
      <c r="DZ265" s="5"/>
    </row>
    <row r="266" spans="35:130" x14ac:dyDescent="0.45">
      <c r="AI266" s="1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V266" s="5"/>
      <c r="AW266" s="8"/>
      <c r="AX266" s="5"/>
      <c r="AY266" s="8"/>
      <c r="AZ266" s="5"/>
      <c r="BA266" s="8"/>
      <c r="BB266" s="5"/>
      <c r="BC266" s="8"/>
      <c r="BD266" s="5"/>
      <c r="BE266" s="8"/>
      <c r="BF266" s="33"/>
      <c r="BG266" s="5"/>
      <c r="BI266" s="5"/>
      <c r="BJ266" s="5"/>
      <c r="BK266" s="5"/>
      <c r="BL266" s="5"/>
      <c r="BM266" s="5"/>
      <c r="BN266" s="37"/>
      <c r="BO266" s="5"/>
      <c r="BP266" s="5"/>
      <c r="BQ266" s="5"/>
      <c r="BR266" s="5"/>
      <c r="BS266" s="5"/>
      <c r="BT266" s="37"/>
      <c r="BU266" s="5"/>
      <c r="BV266" s="5"/>
      <c r="BW266" s="5"/>
      <c r="BX266" s="5"/>
      <c r="BY266" s="5"/>
      <c r="BZ266" s="37"/>
      <c r="CA266" s="5"/>
      <c r="CB266" s="5"/>
      <c r="CC266" s="5"/>
      <c r="CD266" s="5"/>
      <c r="CE266" s="5"/>
      <c r="CF266" s="37"/>
      <c r="CG266" s="5"/>
      <c r="CH266" s="5"/>
      <c r="CI266" s="5"/>
      <c r="CJ266" s="5"/>
      <c r="CK266" s="5"/>
      <c r="CL266" s="37"/>
      <c r="CM266" s="12"/>
      <c r="CN266" s="8"/>
      <c r="CO266" s="5"/>
      <c r="CP266" s="8"/>
      <c r="CQ266" s="5"/>
      <c r="CR266" s="8"/>
      <c r="CU266" s="5"/>
      <c r="CV266" s="8"/>
      <c r="CW266" s="5"/>
      <c r="DK266" s="8"/>
      <c r="DL266" s="12"/>
      <c r="DM266" s="5"/>
      <c r="DO266" s="5"/>
      <c r="DP266" s="8"/>
      <c r="DQ266" s="5"/>
      <c r="DR266" s="8"/>
      <c r="DS266" s="5"/>
      <c r="DT266" s="8"/>
      <c r="DU266" s="5"/>
      <c r="DV266" s="8"/>
      <c r="DW266" s="5"/>
      <c r="DX266" s="8"/>
      <c r="DY266" s="12"/>
      <c r="DZ266" s="5"/>
    </row>
    <row r="267" spans="35:130" x14ac:dyDescent="0.45">
      <c r="AI267" s="1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V267" s="5"/>
      <c r="AW267" s="8"/>
      <c r="AX267" s="5"/>
      <c r="AY267" s="8"/>
      <c r="AZ267" s="5"/>
      <c r="BA267" s="8"/>
      <c r="BB267" s="5"/>
      <c r="BC267" s="8"/>
      <c r="BD267" s="5"/>
      <c r="BE267" s="8"/>
      <c r="BF267" s="33"/>
      <c r="BG267" s="5"/>
      <c r="BI267" s="5"/>
      <c r="BJ267" s="5"/>
      <c r="BK267" s="5"/>
      <c r="BL267" s="5"/>
      <c r="BM267" s="5"/>
      <c r="BN267" s="37"/>
      <c r="BO267" s="5"/>
      <c r="BP267" s="5"/>
      <c r="BQ267" s="5"/>
      <c r="BR267" s="5"/>
      <c r="BS267" s="5"/>
      <c r="BT267" s="37"/>
      <c r="BU267" s="5"/>
      <c r="BV267" s="5"/>
      <c r="BW267" s="5"/>
      <c r="BX267" s="5"/>
      <c r="BY267" s="5"/>
      <c r="BZ267" s="37"/>
      <c r="CA267" s="5"/>
      <c r="CB267" s="5"/>
      <c r="CC267" s="5"/>
      <c r="CD267" s="5"/>
      <c r="CE267" s="5"/>
      <c r="CF267" s="37"/>
      <c r="CG267" s="5"/>
      <c r="CH267" s="5"/>
      <c r="CI267" s="5"/>
      <c r="CJ267" s="5"/>
      <c r="CK267" s="5"/>
      <c r="CL267" s="37"/>
      <c r="CM267" s="12"/>
      <c r="CN267" s="8"/>
      <c r="CO267" s="5"/>
      <c r="CP267" s="8"/>
      <c r="CQ267" s="5"/>
      <c r="CR267" s="8"/>
      <c r="CU267" s="5"/>
      <c r="CV267" s="8"/>
      <c r="CW267" s="5"/>
      <c r="DK267" s="8"/>
      <c r="DL267" s="12"/>
      <c r="DM267" s="5"/>
      <c r="DO267" s="5"/>
      <c r="DP267" s="8"/>
      <c r="DQ267" s="5"/>
      <c r="DR267" s="8"/>
      <c r="DS267" s="5"/>
      <c r="DT267" s="8"/>
      <c r="DU267" s="5"/>
      <c r="DV267" s="8"/>
      <c r="DW267" s="5"/>
      <c r="DX267" s="8"/>
      <c r="DY267" s="12"/>
      <c r="DZ267" s="5"/>
    </row>
    <row r="268" spans="35:130" x14ac:dyDescent="0.45">
      <c r="AI268" s="1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V268" s="5"/>
      <c r="AW268" s="8"/>
      <c r="AX268" s="5"/>
      <c r="AY268" s="8"/>
      <c r="AZ268" s="5"/>
      <c r="BA268" s="8"/>
      <c r="BB268" s="5"/>
      <c r="BC268" s="8"/>
      <c r="BD268" s="5"/>
      <c r="BE268" s="8"/>
      <c r="BF268" s="33"/>
      <c r="BG268" s="5"/>
      <c r="BI268" s="5"/>
      <c r="BJ268" s="5"/>
      <c r="BK268" s="5"/>
      <c r="BL268" s="5"/>
      <c r="BM268" s="5"/>
      <c r="BN268" s="37"/>
      <c r="BO268" s="5"/>
      <c r="BP268" s="5"/>
      <c r="BQ268" s="5"/>
      <c r="BR268" s="5"/>
      <c r="BS268" s="5"/>
      <c r="BT268" s="37"/>
      <c r="BU268" s="5"/>
      <c r="BV268" s="5"/>
      <c r="BW268" s="5"/>
      <c r="BX268" s="5"/>
      <c r="BY268" s="5"/>
      <c r="BZ268" s="37"/>
      <c r="CA268" s="5"/>
      <c r="CB268" s="5"/>
      <c r="CC268" s="5"/>
      <c r="CD268" s="5"/>
      <c r="CE268" s="5"/>
      <c r="CF268" s="37"/>
      <c r="CG268" s="5"/>
      <c r="CH268" s="5"/>
      <c r="CI268" s="5"/>
      <c r="CJ268" s="5"/>
      <c r="CK268" s="5"/>
      <c r="CL268" s="37"/>
      <c r="CM268" s="12"/>
      <c r="CN268" s="8"/>
      <c r="CO268" s="5"/>
      <c r="CP268" s="8"/>
      <c r="CQ268" s="5"/>
      <c r="CR268" s="8"/>
      <c r="CU268" s="5"/>
      <c r="CV268" s="8"/>
      <c r="CW268" s="5"/>
      <c r="DK268" s="8"/>
      <c r="DL268" s="12"/>
      <c r="DM268" s="5"/>
      <c r="DO268" s="5"/>
      <c r="DP268" s="8"/>
      <c r="DQ268" s="5"/>
      <c r="DR268" s="8"/>
      <c r="DS268" s="5"/>
      <c r="DT268" s="8"/>
      <c r="DU268" s="5"/>
      <c r="DV268" s="8"/>
      <c r="DW268" s="5"/>
      <c r="DX268" s="8"/>
      <c r="DY268" s="12"/>
      <c r="DZ268" s="5"/>
    </row>
    <row r="269" spans="35:130" x14ac:dyDescent="0.45">
      <c r="AI269" s="1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V269" s="5"/>
      <c r="AW269" s="8"/>
      <c r="AX269" s="5"/>
      <c r="AY269" s="8"/>
      <c r="AZ269" s="5"/>
      <c r="BA269" s="8"/>
      <c r="BB269" s="5"/>
      <c r="BC269" s="8"/>
      <c r="BD269" s="5"/>
      <c r="BE269" s="8"/>
      <c r="BF269" s="33"/>
      <c r="BG269" s="5"/>
      <c r="BI269" s="5"/>
      <c r="BJ269" s="5"/>
      <c r="BK269" s="5"/>
      <c r="BL269" s="5"/>
      <c r="BM269" s="5"/>
      <c r="BN269" s="37"/>
      <c r="BO269" s="5"/>
      <c r="BP269" s="5"/>
      <c r="BQ269" s="5"/>
      <c r="BR269" s="5"/>
      <c r="BS269" s="5"/>
      <c r="BT269" s="37"/>
      <c r="BU269" s="5"/>
      <c r="BV269" s="5"/>
      <c r="BW269" s="5"/>
      <c r="BX269" s="5"/>
      <c r="BY269" s="5"/>
      <c r="BZ269" s="37"/>
      <c r="CA269" s="5"/>
      <c r="CB269" s="5"/>
      <c r="CC269" s="5"/>
      <c r="CD269" s="5"/>
      <c r="CE269" s="5"/>
      <c r="CF269" s="37"/>
      <c r="CG269" s="5"/>
      <c r="CH269" s="5"/>
      <c r="CI269" s="5"/>
      <c r="CJ269" s="5"/>
      <c r="CK269" s="5"/>
      <c r="CL269" s="37"/>
      <c r="CM269" s="12"/>
      <c r="CN269" s="8"/>
      <c r="CO269" s="5"/>
      <c r="CP269" s="8"/>
      <c r="CQ269" s="5"/>
      <c r="CR269" s="8"/>
      <c r="CU269" s="5"/>
      <c r="CV269" s="8"/>
      <c r="CW269" s="5"/>
      <c r="DK269" s="8"/>
      <c r="DL269" s="12"/>
      <c r="DM269" s="5"/>
      <c r="DO269" s="5"/>
      <c r="DP269" s="8"/>
      <c r="DQ269" s="5"/>
      <c r="DR269" s="8"/>
      <c r="DS269" s="5"/>
      <c r="DT269" s="8"/>
      <c r="DU269" s="5"/>
      <c r="DV269" s="8"/>
      <c r="DW269" s="5"/>
      <c r="DX269" s="8"/>
      <c r="DY269" s="12"/>
      <c r="DZ269" s="5"/>
    </row>
    <row r="270" spans="35:130" x14ac:dyDescent="0.45">
      <c r="AI270" s="1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V270" s="5"/>
      <c r="AW270" s="8"/>
      <c r="AX270" s="5"/>
      <c r="AY270" s="8"/>
      <c r="AZ270" s="5"/>
      <c r="BA270" s="8"/>
      <c r="BB270" s="5"/>
      <c r="BC270" s="8"/>
      <c r="BD270" s="5"/>
      <c r="BE270" s="8"/>
      <c r="BF270" s="33"/>
      <c r="BG270" s="5"/>
      <c r="BI270" s="5"/>
      <c r="BJ270" s="5"/>
      <c r="BK270" s="5"/>
      <c r="BL270" s="5"/>
      <c r="BM270" s="5"/>
      <c r="BN270" s="37"/>
      <c r="BO270" s="5"/>
      <c r="BP270" s="5"/>
      <c r="BQ270" s="5"/>
      <c r="BR270" s="5"/>
      <c r="BS270" s="5"/>
      <c r="BT270" s="37"/>
      <c r="BU270" s="5"/>
      <c r="BV270" s="5"/>
      <c r="BW270" s="5"/>
      <c r="BX270" s="5"/>
      <c r="BY270" s="5"/>
      <c r="BZ270" s="37"/>
      <c r="CA270" s="5"/>
      <c r="CB270" s="5"/>
      <c r="CC270" s="5"/>
      <c r="CD270" s="5"/>
      <c r="CE270" s="5"/>
      <c r="CF270" s="37"/>
      <c r="CG270" s="5"/>
      <c r="CH270" s="5"/>
      <c r="CI270" s="5"/>
      <c r="CJ270" s="5"/>
      <c r="CK270" s="5"/>
      <c r="CL270" s="37"/>
      <c r="CM270" s="12"/>
      <c r="CN270" s="8"/>
      <c r="CO270" s="5"/>
      <c r="CP270" s="8"/>
      <c r="CQ270" s="5"/>
      <c r="CR270" s="8"/>
      <c r="CU270" s="5"/>
      <c r="CV270" s="8"/>
      <c r="CW270" s="5"/>
      <c r="DK270" s="8"/>
      <c r="DL270" s="12"/>
      <c r="DM270" s="5"/>
      <c r="DO270" s="5"/>
      <c r="DP270" s="8"/>
      <c r="DQ270" s="5"/>
      <c r="DR270" s="8"/>
      <c r="DS270" s="5"/>
      <c r="DT270" s="8"/>
      <c r="DU270" s="5"/>
      <c r="DV270" s="8"/>
      <c r="DW270" s="5"/>
      <c r="DX270" s="8"/>
      <c r="DY270" s="12"/>
      <c r="DZ270" s="5"/>
    </row>
    <row r="271" spans="35:130" x14ac:dyDescent="0.45">
      <c r="AI271" s="1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V271" s="5"/>
      <c r="AW271" s="8"/>
      <c r="AX271" s="5"/>
      <c r="AY271" s="8"/>
      <c r="AZ271" s="5"/>
      <c r="BA271" s="8"/>
      <c r="BB271" s="5"/>
      <c r="BC271" s="8"/>
      <c r="BD271" s="5"/>
      <c r="BE271" s="8"/>
      <c r="BF271" s="33"/>
      <c r="BG271" s="5"/>
      <c r="BI271" s="5"/>
      <c r="BJ271" s="5"/>
      <c r="BK271" s="5"/>
      <c r="BL271" s="5"/>
      <c r="BM271" s="5"/>
      <c r="BN271" s="37"/>
      <c r="BO271" s="5"/>
      <c r="BP271" s="5"/>
      <c r="BQ271" s="5"/>
      <c r="BR271" s="5"/>
      <c r="BS271" s="5"/>
      <c r="BT271" s="37"/>
      <c r="BU271" s="5"/>
      <c r="BV271" s="5"/>
      <c r="BW271" s="5"/>
      <c r="BX271" s="5"/>
      <c r="BY271" s="5"/>
      <c r="BZ271" s="37"/>
      <c r="CA271" s="5"/>
      <c r="CB271" s="5"/>
      <c r="CC271" s="5"/>
      <c r="CD271" s="5"/>
      <c r="CE271" s="5"/>
      <c r="CF271" s="37"/>
      <c r="CG271" s="5"/>
      <c r="CH271" s="5"/>
      <c r="CI271" s="5"/>
      <c r="CJ271" s="5"/>
      <c r="CK271" s="5"/>
      <c r="CL271" s="37"/>
      <c r="CM271" s="12"/>
      <c r="CN271" s="8"/>
      <c r="CO271" s="5"/>
      <c r="CP271" s="8"/>
      <c r="CQ271" s="5"/>
      <c r="CR271" s="8"/>
      <c r="CU271" s="5"/>
      <c r="CV271" s="8"/>
      <c r="CW271" s="5"/>
      <c r="DK271" s="8"/>
      <c r="DL271" s="12"/>
      <c r="DM271" s="5"/>
      <c r="DO271" s="5"/>
      <c r="DP271" s="8"/>
      <c r="DQ271" s="5"/>
      <c r="DR271" s="8"/>
      <c r="DS271" s="5"/>
      <c r="DT271" s="8"/>
      <c r="DU271" s="5"/>
      <c r="DV271" s="8"/>
      <c r="DW271" s="5"/>
      <c r="DX271" s="8"/>
      <c r="DY271" s="12"/>
      <c r="DZ271" s="5"/>
    </row>
    <row r="272" spans="35:130" x14ac:dyDescent="0.45">
      <c r="AI272" s="1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V272" s="5"/>
      <c r="AW272" s="8"/>
      <c r="AX272" s="5"/>
      <c r="AY272" s="8"/>
      <c r="AZ272" s="5"/>
      <c r="BA272" s="8"/>
      <c r="BB272" s="5"/>
      <c r="BC272" s="8"/>
      <c r="BD272" s="5"/>
      <c r="BE272" s="8"/>
      <c r="BF272" s="33"/>
      <c r="BG272" s="5"/>
      <c r="BI272" s="5"/>
      <c r="BJ272" s="5"/>
      <c r="BK272" s="5"/>
      <c r="BL272" s="5"/>
      <c r="BM272" s="5"/>
      <c r="BN272" s="37"/>
      <c r="BO272" s="5"/>
      <c r="BP272" s="5"/>
      <c r="BQ272" s="5"/>
      <c r="BR272" s="5"/>
      <c r="BS272" s="5"/>
      <c r="BT272" s="37"/>
      <c r="BU272" s="5"/>
      <c r="BV272" s="5"/>
      <c r="BW272" s="5"/>
      <c r="BX272" s="5"/>
      <c r="BY272" s="5"/>
      <c r="BZ272" s="37"/>
      <c r="CA272" s="5"/>
      <c r="CB272" s="5"/>
      <c r="CC272" s="5"/>
      <c r="CD272" s="5"/>
      <c r="CE272" s="5"/>
      <c r="CF272" s="37"/>
      <c r="CG272" s="5"/>
      <c r="CH272" s="5"/>
      <c r="CI272" s="5"/>
      <c r="CJ272" s="5"/>
      <c r="CK272" s="5"/>
      <c r="CL272" s="37"/>
      <c r="CM272" s="12"/>
      <c r="CN272" s="8"/>
      <c r="CO272" s="5"/>
      <c r="CP272" s="8"/>
      <c r="CQ272" s="5"/>
      <c r="CR272" s="8"/>
      <c r="CU272" s="5"/>
      <c r="CV272" s="8"/>
      <c r="CW272" s="5"/>
      <c r="DK272" s="8"/>
      <c r="DL272" s="12"/>
      <c r="DM272" s="5"/>
      <c r="DO272" s="5"/>
      <c r="DP272" s="8"/>
      <c r="DQ272" s="5"/>
      <c r="DR272" s="8"/>
      <c r="DS272" s="5"/>
      <c r="DT272" s="8"/>
      <c r="DU272" s="5"/>
      <c r="DV272" s="8"/>
      <c r="DW272" s="5"/>
      <c r="DX272" s="8"/>
      <c r="DY272" s="12"/>
      <c r="DZ272" s="5"/>
    </row>
    <row r="273" spans="35:130" x14ac:dyDescent="0.45">
      <c r="AI273" s="1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V273" s="5"/>
      <c r="AW273" s="8"/>
      <c r="AX273" s="5"/>
      <c r="AY273" s="8"/>
      <c r="AZ273" s="5"/>
      <c r="BA273" s="8"/>
      <c r="BB273" s="5"/>
      <c r="BC273" s="8"/>
      <c r="BD273" s="5"/>
      <c r="BE273" s="8"/>
      <c r="BF273" s="33"/>
      <c r="BG273" s="5"/>
      <c r="BI273" s="5"/>
      <c r="BJ273" s="5"/>
      <c r="BK273" s="5"/>
      <c r="BL273" s="5"/>
      <c r="BM273" s="5"/>
      <c r="BN273" s="37"/>
      <c r="BO273" s="5"/>
      <c r="BP273" s="5"/>
      <c r="BQ273" s="5"/>
      <c r="BR273" s="5"/>
      <c r="BS273" s="5"/>
      <c r="BT273" s="37"/>
      <c r="BU273" s="5"/>
      <c r="BV273" s="5"/>
      <c r="BW273" s="5"/>
      <c r="BX273" s="5"/>
      <c r="BY273" s="5"/>
      <c r="BZ273" s="37"/>
      <c r="CA273" s="5"/>
      <c r="CB273" s="5"/>
      <c r="CC273" s="5"/>
      <c r="CD273" s="5"/>
      <c r="CE273" s="5"/>
      <c r="CF273" s="37"/>
      <c r="CG273" s="5"/>
      <c r="CH273" s="5"/>
      <c r="CI273" s="5"/>
      <c r="CJ273" s="5"/>
      <c r="CK273" s="5"/>
      <c r="CL273" s="37"/>
      <c r="CM273" s="12"/>
      <c r="CN273" s="8"/>
      <c r="CO273" s="5"/>
      <c r="CP273" s="8"/>
      <c r="CQ273" s="5"/>
      <c r="CR273" s="8"/>
      <c r="CU273" s="5"/>
      <c r="CV273" s="8"/>
      <c r="CW273" s="5"/>
      <c r="DK273" s="8"/>
      <c r="DL273" s="12"/>
      <c r="DM273" s="5"/>
      <c r="DO273" s="5"/>
      <c r="DP273" s="8"/>
      <c r="DQ273" s="5"/>
      <c r="DR273" s="8"/>
      <c r="DS273" s="5"/>
      <c r="DT273" s="8"/>
      <c r="DU273" s="5"/>
      <c r="DV273" s="8"/>
      <c r="DW273" s="5"/>
      <c r="DX273" s="8"/>
      <c r="DY273" s="12"/>
      <c r="DZ273" s="5"/>
    </row>
    <row r="274" spans="35:130" x14ac:dyDescent="0.45">
      <c r="AI274" s="1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V274" s="5"/>
      <c r="AW274" s="8"/>
      <c r="AX274" s="5"/>
      <c r="AY274" s="8"/>
      <c r="AZ274" s="5"/>
      <c r="BA274" s="8"/>
      <c r="BB274" s="5"/>
      <c r="BC274" s="8"/>
      <c r="BD274" s="5"/>
      <c r="BE274" s="8"/>
      <c r="BF274" s="33"/>
      <c r="BG274" s="5"/>
      <c r="BI274" s="5"/>
      <c r="BJ274" s="5"/>
      <c r="BK274" s="5"/>
      <c r="BL274" s="5"/>
      <c r="BM274" s="5"/>
      <c r="BN274" s="37"/>
      <c r="BO274" s="5"/>
      <c r="BP274" s="5"/>
      <c r="BQ274" s="5"/>
      <c r="BR274" s="5"/>
      <c r="BS274" s="5"/>
      <c r="BT274" s="37"/>
      <c r="BU274" s="5"/>
      <c r="BV274" s="5"/>
      <c r="BW274" s="5"/>
      <c r="BX274" s="5"/>
      <c r="BY274" s="5"/>
      <c r="BZ274" s="37"/>
      <c r="CA274" s="5"/>
      <c r="CB274" s="5"/>
      <c r="CC274" s="5"/>
      <c r="CD274" s="5"/>
      <c r="CE274" s="5"/>
      <c r="CF274" s="37"/>
      <c r="CG274" s="5"/>
      <c r="CH274" s="5"/>
      <c r="CI274" s="5"/>
      <c r="CJ274" s="5"/>
      <c r="CK274" s="5"/>
      <c r="CL274" s="37"/>
      <c r="CM274" s="12"/>
      <c r="CN274" s="8"/>
      <c r="CO274" s="5"/>
      <c r="CP274" s="8"/>
      <c r="CQ274" s="5"/>
      <c r="CR274" s="8"/>
      <c r="CU274" s="5"/>
      <c r="CV274" s="8"/>
      <c r="CW274" s="5"/>
      <c r="DK274" s="8"/>
      <c r="DL274" s="12"/>
      <c r="DM274" s="5"/>
      <c r="DO274" s="5"/>
      <c r="DP274" s="8"/>
      <c r="DQ274" s="5"/>
      <c r="DR274" s="8"/>
      <c r="DS274" s="5"/>
      <c r="DT274" s="8"/>
      <c r="DU274" s="5"/>
      <c r="DV274" s="8"/>
      <c r="DW274" s="5"/>
      <c r="DX274" s="8"/>
      <c r="DY274" s="12"/>
      <c r="DZ274" s="5"/>
    </row>
    <row r="275" spans="35:130" x14ac:dyDescent="0.45">
      <c r="AI275" s="1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V275" s="5"/>
      <c r="AW275" s="8"/>
      <c r="AX275" s="5"/>
      <c r="AY275" s="8"/>
      <c r="AZ275" s="5"/>
      <c r="BA275" s="8"/>
      <c r="BB275" s="5"/>
      <c r="BC275" s="8"/>
      <c r="BD275" s="5"/>
      <c r="BE275" s="8"/>
      <c r="BF275" s="33"/>
      <c r="BG275" s="5"/>
      <c r="BI275" s="5"/>
      <c r="BJ275" s="5"/>
      <c r="BK275" s="5"/>
      <c r="BL275" s="5"/>
      <c r="BM275" s="5"/>
      <c r="BN275" s="37"/>
      <c r="BO275" s="5"/>
      <c r="BP275" s="5"/>
      <c r="BQ275" s="5"/>
      <c r="BR275" s="5"/>
      <c r="BS275" s="5"/>
      <c r="BT275" s="37"/>
      <c r="BU275" s="5"/>
      <c r="BV275" s="5"/>
      <c r="BW275" s="5"/>
      <c r="BX275" s="5"/>
      <c r="BY275" s="5"/>
      <c r="BZ275" s="37"/>
      <c r="CA275" s="5"/>
      <c r="CB275" s="5"/>
      <c r="CC275" s="5"/>
      <c r="CD275" s="5"/>
      <c r="CE275" s="5"/>
      <c r="CF275" s="37"/>
      <c r="CG275" s="5"/>
      <c r="CH275" s="5"/>
      <c r="CI275" s="5"/>
      <c r="CJ275" s="5"/>
      <c r="CK275" s="5"/>
      <c r="CL275" s="37"/>
      <c r="CM275" s="12"/>
      <c r="CN275" s="8"/>
      <c r="CO275" s="5"/>
      <c r="CP275" s="8"/>
      <c r="CQ275" s="5"/>
      <c r="CR275" s="8"/>
      <c r="CU275" s="5"/>
      <c r="CV275" s="8"/>
      <c r="CW275" s="5"/>
      <c r="DK275" s="8"/>
      <c r="DL275" s="12"/>
      <c r="DM275" s="5"/>
      <c r="DO275" s="5"/>
      <c r="DP275" s="8"/>
      <c r="DQ275" s="5"/>
      <c r="DR275" s="8"/>
      <c r="DS275" s="5"/>
      <c r="DT275" s="8"/>
      <c r="DU275" s="5"/>
      <c r="DV275" s="8"/>
      <c r="DW275" s="5"/>
      <c r="DX275" s="8"/>
      <c r="DY275" s="12"/>
      <c r="DZ275" s="5"/>
    </row>
    <row r="276" spans="35:130" x14ac:dyDescent="0.45">
      <c r="AI276" s="1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V276" s="5"/>
      <c r="AW276" s="8"/>
      <c r="AX276" s="5"/>
      <c r="AY276" s="8"/>
      <c r="AZ276" s="5"/>
      <c r="BA276" s="8"/>
      <c r="BB276" s="5"/>
      <c r="BC276" s="8"/>
      <c r="BD276" s="5"/>
      <c r="BE276" s="8"/>
      <c r="BF276" s="33"/>
      <c r="BG276" s="5"/>
      <c r="BI276" s="5"/>
      <c r="BJ276" s="5"/>
      <c r="BK276" s="5"/>
      <c r="BL276" s="5"/>
      <c r="BM276" s="5"/>
      <c r="BN276" s="37"/>
      <c r="BO276" s="5"/>
      <c r="BP276" s="5"/>
      <c r="BQ276" s="5"/>
      <c r="BR276" s="5"/>
      <c r="BS276" s="5"/>
      <c r="BT276" s="37"/>
      <c r="BU276" s="5"/>
      <c r="BV276" s="5"/>
      <c r="BW276" s="5"/>
      <c r="BX276" s="5"/>
      <c r="BY276" s="5"/>
      <c r="BZ276" s="37"/>
      <c r="CA276" s="5"/>
      <c r="CB276" s="5"/>
      <c r="CC276" s="5"/>
      <c r="CD276" s="5"/>
      <c r="CE276" s="5"/>
      <c r="CF276" s="37"/>
      <c r="CG276" s="5"/>
      <c r="CH276" s="5"/>
      <c r="CI276" s="5"/>
      <c r="CJ276" s="5"/>
      <c r="CK276" s="5"/>
      <c r="CL276" s="37"/>
      <c r="CM276" s="12"/>
      <c r="CN276" s="8"/>
      <c r="CO276" s="5"/>
      <c r="CP276" s="8"/>
      <c r="CQ276" s="5"/>
      <c r="CR276" s="8"/>
      <c r="CU276" s="5"/>
      <c r="CV276" s="8"/>
      <c r="CW276" s="5"/>
      <c r="DK276" s="8"/>
      <c r="DL276" s="12"/>
      <c r="DM276" s="5"/>
      <c r="DO276" s="5"/>
      <c r="DP276" s="8"/>
      <c r="DQ276" s="5"/>
      <c r="DR276" s="8"/>
      <c r="DS276" s="5"/>
      <c r="DT276" s="8"/>
      <c r="DU276" s="5"/>
      <c r="DV276" s="8"/>
      <c r="DW276" s="5"/>
      <c r="DX276" s="8"/>
      <c r="DY276" s="12"/>
      <c r="DZ276" s="5"/>
    </row>
    <row r="277" spans="35:130" x14ac:dyDescent="0.45">
      <c r="AI277" s="1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V277" s="5"/>
      <c r="AW277" s="8"/>
      <c r="AX277" s="5"/>
      <c r="AY277" s="8"/>
      <c r="AZ277" s="5"/>
      <c r="BA277" s="8"/>
      <c r="BB277" s="5"/>
      <c r="BC277" s="8"/>
      <c r="BD277" s="5"/>
      <c r="BE277" s="8"/>
      <c r="BF277" s="33"/>
      <c r="BG277" s="5"/>
      <c r="BI277" s="5"/>
      <c r="BJ277" s="5"/>
      <c r="BK277" s="5"/>
      <c r="BL277" s="5"/>
      <c r="BM277" s="5"/>
      <c r="BN277" s="37"/>
      <c r="BO277" s="5"/>
      <c r="BP277" s="5"/>
      <c r="BQ277" s="5"/>
      <c r="BR277" s="5"/>
      <c r="BS277" s="5"/>
      <c r="BT277" s="37"/>
      <c r="BU277" s="5"/>
      <c r="BV277" s="5"/>
      <c r="BW277" s="5"/>
      <c r="BX277" s="5"/>
      <c r="BY277" s="5"/>
      <c r="BZ277" s="37"/>
      <c r="CA277" s="5"/>
      <c r="CB277" s="5"/>
      <c r="CC277" s="5"/>
      <c r="CD277" s="5"/>
      <c r="CE277" s="5"/>
      <c r="CF277" s="37"/>
      <c r="CG277" s="5"/>
      <c r="CH277" s="5"/>
      <c r="CI277" s="5"/>
      <c r="CJ277" s="5"/>
      <c r="CK277" s="5"/>
      <c r="CL277" s="37"/>
      <c r="CM277" s="12"/>
      <c r="CN277" s="8"/>
      <c r="CO277" s="5"/>
      <c r="CP277" s="8"/>
      <c r="CQ277" s="5"/>
      <c r="CR277" s="8"/>
      <c r="CU277" s="5"/>
      <c r="CV277" s="8"/>
      <c r="CW277" s="5"/>
      <c r="DK277" s="8"/>
      <c r="DL277" s="12"/>
      <c r="DM277" s="5"/>
      <c r="DO277" s="5"/>
      <c r="DP277" s="8"/>
      <c r="DQ277" s="5"/>
      <c r="DR277" s="8"/>
      <c r="DS277" s="5"/>
      <c r="DT277" s="8"/>
      <c r="DU277" s="5"/>
      <c r="DV277" s="8"/>
      <c r="DW277" s="5"/>
      <c r="DX277" s="8"/>
      <c r="DY277" s="12"/>
      <c r="DZ277" s="5"/>
    </row>
    <row r="278" spans="35:130" x14ac:dyDescent="0.45">
      <c r="AI278" s="1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V278" s="5"/>
      <c r="AW278" s="8"/>
      <c r="AX278" s="5"/>
      <c r="AY278" s="8"/>
      <c r="AZ278" s="5"/>
      <c r="BA278" s="8"/>
      <c r="BB278" s="5"/>
      <c r="BC278" s="8"/>
      <c r="BD278" s="5"/>
      <c r="BE278" s="8"/>
      <c r="BF278" s="33"/>
      <c r="BG278" s="5"/>
      <c r="BI278" s="5"/>
      <c r="BJ278" s="5"/>
      <c r="BK278" s="5"/>
      <c r="BL278" s="5"/>
      <c r="BM278" s="5"/>
      <c r="BN278" s="37"/>
      <c r="BO278" s="5"/>
      <c r="BP278" s="5"/>
      <c r="BQ278" s="5"/>
      <c r="BR278" s="5"/>
      <c r="BS278" s="5"/>
      <c r="BT278" s="37"/>
      <c r="BU278" s="5"/>
      <c r="BV278" s="5"/>
      <c r="BW278" s="5"/>
      <c r="BX278" s="5"/>
      <c r="BY278" s="5"/>
      <c r="BZ278" s="37"/>
      <c r="CA278" s="5"/>
      <c r="CB278" s="5"/>
      <c r="CC278" s="5"/>
      <c r="CD278" s="5"/>
      <c r="CE278" s="5"/>
      <c r="CF278" s="37"/>
      <c r="CG278" s="5"/>
      <c r="CH278" s="5"/>
      <c r="CI278" s="5"/>
      <c r="CJ278" s="5"/>
      <c r="CK278" s="5"/>
      <c r="CL278" s="37"/>
      <c r="CM278" s="12"/>
      <c r="CN278" s="8"/>
      <c r="CO278" s="5"/>
      <c r="CP278" s="8"/>
      <c r="CQ278" s="5"/>
      <c r="CR278" s="8"/>
      <c r="CU278" s="5"/>
      <c r="CV278" s="8"/>
      <c r="CW278" s="5"/>
      <c r="DK278" s="8"/>
      <c r="DL278" s="12"/>
      <c r="DM278" s="5"/>
      <c r="DO278" s="5"/>
      <c r="DP278" s="8"/>
      <c r="DQ278" s="5"/>
      <c r="DR278" s="8"/>
      <c r="DS278" s="5"/>
      <c r="DT278" s="8"/>
      <c r="DU278" s="5"/>
      <c r="DV278" s="8"/>
      <c r="DW278" s="5"/>
      <c r="DX278" s="8"/>
      <c r="DY278" s="12"/>
      <c r="DZ278" s="5"/>
    </row>
    <row r="279" spans="35:130" x14ac:dyDescent="0.45">
      <c r="AI279" s="1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V279" s="5"/>
      <c r="AW279" s="8"/>
      <c r="AX279" s="5"/>
      <c r="AY279" s="8"/>
      <c r="AZ279" s="5"/>
      <c r="BA279" s="8"/>
      <c r="BB279" s="5"/>
      <c r="BC279" s="8"/>
      <c r="BD279" s="5"/>
      <c r="BE279" s="8"/>
      <c r="BF279" s="33"/>
      <c r="BG279" s="5"/>
      <c r="BI279" s="5"/>
      <c r="BJ279" s="5"/>
      <c r="BK279" s="5"/>
      <c r="BL279" s="5"/>
      <c r="BM279" s="5"/>
      <c r="BN279" s="37"/>
      <c r="BO279" s="5"/>
      <c r="BP279" s="5"/>
      <c r="BQ279" s="5"/>
      <c r="BR279" s="5"/>
      <c r="BS279" s="5"/>
      <c r="BT279" s="37"/>
      <c r="BU279" s="5"/>
      <c r="BV279" s="5"/>
      <c r="BW279" s="5"/>
      <c r="BX279" s="5"/>
      <c r="BY279" s="5"/>
      <c r="BZ279" s="37"/>
      <c r="CA279" s="5"/>
      <c r="CB279" s="5"/>
      <c r="CC279" s="5"/>
      <c r="CD279" s="5"/>
      <c r="CE279" s="5"/>
      <c r="CF279" s="37"/>
      <c r="CG279" s="5"/>
      <c r="CH279" s="5"/>
      <c r="CI279" s="5"/>
      <c r="CJ279" s="5"/>
      <c r="CK279" s="5"/>
      <c r="CL279" s="37"/>
      <c r="CM279" s="12"/>
      <c r="CN279" s="8"/>
      <c r="CO279" s="5"/>
      <c r="CP279" s="8"/>
      <c r="CQ279" s="5"/>
      <c r="CR279" s="8"/>
      <c r="CU279" s="5"/>
      <c r="CV279" s="8"/>
      <c r="CW279" s="5"/>
      <c r="DK279" s="8"/>
      <c r="DL279" s="12"/>
      <c r="DM279" s="5"/>
      <c r="DO279" s="5"/>
      <c r="DP279" s="8"/>
      <c r="DQ279" s="5"/>
      <c r="DR279" s="8"/>
      <c r="DS279" s="5"/>
      <c r="DT279" s="8"/>
      <c r="DU279" s="5"/>
      <c r="DV279" s="8"/>
      <c r="DW279" s="5"/>
      <c r="DX279" s="8"/>
      <c r="DY279" s="12"/>
      <c r="DZ279" s="5"/>
    </row>
    <row r="280" spans="35:130" x14ac:dyDescent="0.45">
      <c r="AI280" s="1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V280" s="5"/>
      <c r="AW280" s="8"/>
      <c r="AX280" s="5"/>
      <c r="AY280" s="8"/>
      <c r="AZ280" s="5"/>
      <c r="BA280" s="8"/>
      <c r="BB280" s="5"/>
      <c r="BC280" s="8"/>
      <c r="BD280" s="5"/>
      <c r="BE280" s="8"/>
      <c r="BF280" s="33"/>
      <c r="BG280" s="5"/>
      <c r="BI280" s="5"/>
      <c r="BJ280" s="5"/>
      <c r="BK280" s="5"/>
      <c r="BL280" s="5"/>
      <c r="BM280" s="5"/>
      <c r="BN280" s="37"/>
      <c r="BO280" s="5"/>
      <c r="BP280" s="5"/>
      <c r="BQ280" s="5"/>
      <c r="BR280" s="5"/>
      <c r="BS280" s="5"/>
      <c r="BT280" s="37"/>
      <c r="BU280" s="5"/>
      <c r="BV280" s="5"/>
      <c r="BW280" s="5"/>
      <c r="BX280" s="5"/>
      <c r="BY280" s="5"/>
      <c r="BZ280" s="37"/>
      <c r="CA280" s="5"/>
      <c r="CB280" s="5"/>
      <c r="CC280" s="5"/>
      <c r="CD280" s="5"/>
      <c r="CE280" s="5"/>
      <c r="CF280" s="37"/>
      <c r="CG280" s="5"/>
      <c r="CH280" s="5"/>
      <c r="CI280" s="5"/>
      <c r="CJ280" s="5"/>
      <c r="CK280" s="5"/>
      <c r="CL280" s="37"/>
      <c r="CM280" s="12"/>
      <c r="CN280" s="8"/>
      <c r="CO280" s="5"/>
      <c r="CP280" s="8"/>
      <c r="CQ280" s="5"/>
      <c r="CR280" s="8"/>
      <c r="CU280" s="5"/>
      <c r="CV280" s="8"/>
      <c r="CW280" s="5"/>
      <c r="DK280" s="8"/>
      <c r="DL280" s="12"/>
      <c r="DM280" s="5"/>
      <c r="DO280" s="5"/>
      <c r="DP280" s="8"/>
      <c r="DQ280" s="5"/>
      <c r="DR280" s="8"/>
      <c r="DS280" s="5"/>
      <c r="DT280" s="8"/>
      <c r="DU280" s="5"/>
      <c r="DV280" s="8"/>
      <c r="DW280" s="5"/>
      <c r="DX280" s="8"/>
      <c r="DY280" s="12"/>
      <c r="DZ280" s="5"/>
    </row>
    <row r="281" spans="35:130" x14ac:dyDescent="0.45">
      <c r="AI281" s="1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V281" s="5"/>
      <c r="AW281" s="8"/>
      <c r="AX281" s="5"/>
      <c r="AY281" s="8"/>
      <c r="AZ281" s="5"/>
      <c r="BA281" s="8"/>
      <c r="BB281" s="5"/>
      <c r="BC281" s="8"/>
      <c r="BD281" s="5"/>
      <c r="BE281" s="8"/>
      <c r="BF281" s="33"/>
      <c r="BG281" s="5"/>
      <c r="BI281" s="5"/>
      <c r="BJ281" s="5"/>
      <c r="BK281" s="5"/>
      <c r="BL281" s="5"/>
      <c r="BM281" s="5"/>
      <c r="BN281" s="37"/>
      <c r="BO281" s="5"/>
      <c r="BP281" s="5"/>
      <c r="BQ281" s="5"/>
      <c r="BR281" s="5"/>
      <c r="BS281" s="5"/>
      <c r="BT281" s="37"/>
      <c r="BU281" s="5"/>
      <c r="BV281" s="5"/>
      <c r="BW281" s="5"/>
      <c r="BX281" s="5"/>
      <c r="BY281" s="5"/>
      <c r="BZ281" s="37"/>
      <c r="CA281" s="5"/>
      <c r="CB281" s="5"/>
      <c r="CC281" s="5"/>
      <c r="CD281" s="5"/>
      <c r="CE281" s="5"/>
      <c r="CF281" s="37"/>
      <c r="CG281" s="5"/>
      <c r="CH281" s="5"/>
      <c r="CI281" s="5"/>
      <c r="CJ281" s="5"/>
      <c r="CK281" s="5"/>
      <c r="CL281" s="37"/>
      <c r="CM281" s="12"/>
      <c r="CN281" s="8"/>
      <c r="CO281" s="5"/>
      <c r="CP281" s="8"/>
      <c r="CQ281" s="5"/>
      <c r="CR281" s="8"/>
      <c r="CU281" s="5"/>
      <c r="CV281" s="8"/>
      <c r="CW281" s="5"/>
      <c r="DK281" s="8"/>
      <c r="DL281" s="12"/>
      <c r="DM281" s="5"/>
      <c r="DO281" s="5"/>
      <c r="DP281" s="8"/>
      <c r="DQ281" s="5"/>
      <c r="DR281" s="8"/>
      <c r="DS281" s="5"/>
      <c r="DT281" s="8"/>
      <c r="DU281" s="5"/>
      <c r="DV281" s="8"/>
      <c r="DW281" s="5"/>
      <c r="DX281" s="8"/>
      <c r="DY281" s="12"/>
      <c r="DZ281" s="5"/>
    </row>
    <row r="282" spans="35:130" x14ac:dyDescent="0.45">
      <c r="AI282" s="1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V282" s="5"/>
      <c r="AW282" s="8"/>
      <c r="AX282" s="5"/>
      <c r="AY282" s="8"/>
      <c r="AZ282" s="5"/>
      <c r="BA282" s="8"/>
      <c r="BB282" s="5"/>
      <c r="BC282" s="8"/>
      <c r="BD282" s="5"/>
      <c r="BE282" s="8"/>
      <c r="BF282" s="33"/>
      <c r="BG282" s="5"/>
      <c r="BI282" s="5"/>
      <c r="BJ282" s="5"/>
      <c r="BK282" s="5"/>
      <c r="BL282" s="5"/>
      <c r="BM282" s="5"/>
      <c r="BN282" s="37"/>
      <c r="BO282" s="5"/>
      <c r="BP282" s="5"/>
      <c r="BQ282" s="5"/>
      <c r="BR282" s="5"/>
      <c r="BS282" s="5"/>
      <c r="BT282" s="37"/>
      <c r="BU282" s="5"/>
      <c r="BV282" s="5"/>
      <c r="BW282" s="5"/>
      <c r="BX282" s="5"/>
      <c r="BY282" s="5"/>
      <c r="BZ282" s="37"/>
      <c r="CA282" s="5"/>
      <c r="CB282" s="5"/>
      <c r="CC282" s="5"/>
      <c r="CD282" s="5"/>
      <c r="CE282" s="5"/>
      <c r="CF282" s="37"/>
      <c r="CG282" s="5"/>
      <c r="CH282" s="5"/>
      <c r="CI282" s="5"/>
      <c r="CJ282" s="5"/>
      <c r="CK282" s="5"/>
      <c r="CL282" s="37"/>
      <c r="CM282" s="12"/>
      <c r="CN282" s="8"/>
      <c r="CO282" s="5"/>
      <c r="CP282" s="8"/>
      <c r="CQ282" s="5"/>
      <c r="CR282" s="8"/>
      <c r="CU282" s="5"/>
      <c r="CV282" s="8"/>
      <c r="CW282" s="5"/>
      <c r="DK282" s="8"/>
      <c r="DL282" s="12"/>
      <c r="DM282" s="5"/>
      <c r="DO282" s="5"/>
      <c r="DP282" s="8"/>
      <c r="DQ282" s="5"/>
      <c r="DR282" s="8"/>
      <c r="DS282" s="5"/>
      <c r="DT282" s="8"/>
      <c r="DU282" s="5"/>
      <c r="DV282" s="8"/>
      <c r="DW282" s="5"/>
      <c r="DX282" s="8"/>
      <c r="DY282" s="12"/>
      <c r="DZ282" s="5"/>
    </row>
    <row r="283" spans="35:130" x14ac:dyDescent="0.45">
      <c r="AI283" s="1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V283" s="5"/>
      <c r="AW283" s="8"/>
      <c r="AX283" s="5"/>
      <c r="AY283" s="8"/>
      <c r="AZ283" s="5"/>
      <c r="BA283" s="8"/>
      <c r="BB283" s="5"/>
      <c r="BC283" s="8"/>
      <c r="BD283" s="5"/>
      <c r="BE283" s="8"/>
      <c r="BF283" s="33"/>
      <c r="BG283" s="5"/>
      <c r="BI283" s="5"/>
      <c r="BJ283" s="5"/>
      <c r="BK283" s="5"/>
      <c r="BL283" s="5"/>
      <c r="BM283" s="5"/>
      <c r="BN283" s="37"/>
      <c r="BO283" s="5"/>
      <c r="BP283" s="5"/>
      <c r="BQ283" s="5"/>
      <c r="BR283" s="5"/>
      <c r="BS283" s="5"/>
      <c r="BT283" s="37"/>
      <c r="BU283" s="5"/>
      <c r="BV283" s="5"/>
      <c r="BW283" s="5"/>
      <c r="BX283" s="5"/>
      <c r="BY283" s="5"/>
      <c r="BZ283" s="37"/>
      <c r="CA283" s="5"/>
      <c r="CB283" s="5"/>
      <c r="CC283" s="5"/>
      <c r="CD283" s="5"/>
      <c r="CE283" s="5"/>
      <c r="CF283" s="37"/>
      <c r="CG283" s="5"/>
      <c r="CH283" s="5"/>
      <c r="CI283" s="5"/>
      <c r="CJ283" s="5"/>
      <c r="CK283" s="5"/>
      <c r="CL283" s="37"/>
      <c r="CM283" s="12"/>
      <c r="CN283" s="8"/>
      <c r="CO283" s="5"/>
      <c r="CP283" s="8"/>
      <c r="CQ283" s="5"/>
      <c r="CR283" s="8"/>
      <c r="CU283" s="5"/>
      <c r="CV283" s="8"/>
      <c r="CW283" s="5"/>
      <c r="DK283" s="8"/>
      <c r="DL283" s="12"/>
      <c r="DM283" s="5"/>
      <c r="DO283" s="5"/>
      <c r="DP283" s="8"/>
      <c r="DQ283" s="5"/>
      <c r="DR283" s="8"/>
      <c r="DS283" s="5"/>
      <c r="DT283" s="8"/>
      <c r="DU283" s="5"/>
      <c r="DV283" s="8"/>
      <c r="DW283" s="5"/>
      <c r="DX283" s="8"/>
      <c r="DY283" s="12"/>
      <c r="DZ283" s="5"/>
    </row>
    <row r="284" spans="35:130" x14ac:dyDescent="0.45">
      <c r="AI284" s="1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V284" s="5"/>
      <c r="AW284" s="8"/>
      <c r="AX284" s="5"/>
      <c r="AY284" s="8"/>
      <c r="AZ284" s="5"/>
      <c r="BA284" s="8"/>
      <c r="BB284" s="5"/>
      <c r="BC284" s="8"/>
      <c r="BD284" s="5"/>
      <c r="BE284" s="8"/>
      <c r="BF284" s="33"/>
      <c r="BG284" s="5"/>
      <c r="BI284" s="5"/>
      <c r="BJ284" s="5"/>
      <c r="BK284" s="5"/>
      <c r="BL284" s="5"/>
      <c r="BM284" s="5"/>
      <c r="BN284" s="37"/>
      <c r="BO284" s="5"/>
      <c r="BP284" s="5"/>
      <c r="BQ284" s="5"/>
      <c r="BR284" s="5"/>
      <c r="BS284" s="5"/>
      <c r="BT284" s="37"/>
      <c r="BU284" s="5"/>
      <c r="BV284" s="5"/>
      <c r="BW284" s="5"/>
      <c r="BX284" s="5"/>
      <c r="BY284" s="5"/>
      <c r="BZ284" s="37"/>
      <c r="CA284" s="5"/>
      <c r="CB284" s="5"/>
      <c r="CC284" s="5"/>
      <c r="CD284" s="5"/>
      <c r="CE284" s="5"/>
      <c r="CF284" s="37"/>
      <c r="CG284" s="5"/>
      <c r="CH284" s="5"/>
      <c r="CI284" s="5"/>
      <c r="CJ284" s="5"/>
      <c r="CK284" s="5"/>
      <c r="CL284" s="37"/>
      <c r="CM284" s="12"/>
      <c r="CN284" s="8"/>
      <c r="CO284" s="5"/>
      <c r="CP284" s="8"/>
      <c r="CQ284" s="5"/>
      <c r="CR284" s="8"/>
      <c r="CU284" s="5"/>
      <c r="CV284" s="8"/>
      <c r="CW284" s="5"/>
      <c r="DK284" s="8"/>
      <c r="DL284" s="12"/>
      <c r="DM284" s="5"/>
      <c r="DO284" s="5"/>
      <c r="DP284" s="8"/>
      <c r="DQ284" s="5"/>
      <c r="DR284" s="8"/>
      <c r="DS284" s="5"/>
      <c r="DT284" s="8"/>
      <c r="DU284" s="5"/>
      <c r="DV284" s="8"/>
      <c r="DW284" s="5"/>
      <c r="DX284" s="8"/>
      <c r="DY284" s="12"/>
      <c r="DZ284" s="5"/>
    </row>
    <row r="285" spans="35:130" x14ac:dyDescent="0.45">
      <c r="AI285" s="1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V285" s="5"/>
      <c r="AW285" s="8"/>
      <c r="AX285" s="5"/>
      <c r="AY285" s="8"/>
      <c r="AZ285" s="5"/>
      <c r="BA285" s="8"/>
      <c r="BB285" s="5"/>
      <c r="BC285" s="8"/>
      <c r="BD285" s="5"/>
      <c r="BE285" s="8"/>
      <c r="BF285" s="33"/>
      <c r="BG285" s="5"/>
      <c r="BI285" s="5"/>
      <c r="BJ285" s="5"/>
      <c r="BK285" s="5"/>
      <c r="BL285" s="5"/>
      <c r="BM285" s="5"/>
      <c r="BN285" s="37"/>
      <c r="BO285" s="5"/>
      <c r="BP285" s="5"/>
      <c r="BQ285" s="5"/>
      <c r="BR285" s="5"/>
      <c r="BS285" s="5"/>
      <c r="BT285" s="37"/>
      <c r="BU285" s="5"/>
      <c r="BV285" s="5"/>
      <c r="BW285" s="5"/>
      <c r="BX285" s="5"/>
      <c r="BY285" s="5"/>
      <c r="BZ285" s="37"/>
      <c r="CA285" s="5"/>
      <c r="CB285" s="5"/>
      <c r="CC285" s="5"/>
      <c r="CD285" s="5"/>
      <c r="CE285" s="5"/>
      <c r="CF285" s="37"/>
      <c r="CG285" s="5"/>
      <c r="CH285" s="5"/>
      <c r="CI285" s="5"/>
      <c r="CJ285" s="5"/>
      <c r="CK285" s="5"/>
      <c r="CL285" s="37"/>
      <c r="CM285" s="12"/>
      <c r="CN285" s="8"/>
      <c r="CO285" s="5"/>
      <c r="CP285" s="8"/>
      <c r="CQ285" s="5"/>
      <c r="CR285" s="8"/>
      <c r="CU285" s="5"/>
      <c r="CV285" s="8"/>
      <c r="CW285" s="5"/>
      <c r="DK285" s="8"/>
      <c r="DL285" s="12"/>
      <c r="DM285" s="5"/>
      <c r="DO285" s="5"/>
      <c r="DP285" s="8"/>
      <c r="DQ285" s="5"/>
      <c r="DR285" s="8"/>
      <c r="DS285" s="5"/>
      <c r="DT285" s="8"/>
      <c r="DU285" s="5"/>
      <c r="DV285" s="8"/>
      <c r="DW285" s="5"/>
      <c r="DX285" s="8"/>
      <c r="DY285" s="12"/>
      <c r="DZ285" s="5"/>
    </row>
    <row r="286" spans="35:130" x14ac:dyDescent="0.45">
      <c r="AI286" s="1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V286" s="5"/>
      <c r="AW286" s="8"/>
      <c r="AX286" s="5"/>
      <c r="AY286" s="8"/>
      <c r="AZ286" s="5"/>
      <c r="BA286" s="8"/>
      <c r="BB286" s="5"/>
      <c r="BC286" s="8"/>
      <c r="BD286" s="5"/>
      <c r="BE286" s="8"/>
      <c r="BF286" s="33"/>
      <c r="BG286" s="5"/>
      <c r="BI286" s="5"/>
      <c r="BJ286" s="5"/>
      <c r="BK286" s="5"/>
      <c r="BL286" s="5"/>
      <c r="BM286" s="5"/>
      <c r="BN286" s="37"/>
      <c r="BO286" s="5"/>
      <c r="BP286" s="5"/>
      <c r="BQ286" s="5"/>
      <c r="BR286" s="5"/>
      <c r="BS286" s="5"/>
      <c r="BT286" s="37"/>
      <c r="BU286" s="5"/>
      <c r="BV286" s="5"/>
      <c r="BW286" s="5"/>
      <c r="BX286" s="5"/>
      <c r="BY286" s="5"/>
      <c r="BZ286" s="37"/>
      <c r="CA286" s="5"/>
      <c r="CB286" s="5"/>
      <c r="CC286" s="5"/>
      <c r="CD286" s="5"/>
      <c r="CE286" s="5"/>
      <c r="CF286" s="37"/>
      <c r="CG286" s="5"/>
      <c r="CH286" s="5"/>
      <c r="CI286" s="5"/>
      <c r="CJ286" s="5"/>
      <c r="CK286" s="5"/>
      <c r="CL286" s="37"/>
      <c r="CM286" s="12"/>
      <c r="CN286" s="8"/>
      <c r="CO286" s="5"/>
      <c r="CP286" s="8"/>
      <c r="CQ286" s="5"/>
      <c r="CR286" s="8"/>
      <c r="CU286" s="5"/>
      <c r="CV286" s="8"/>
      <c r="CW286" s="5"/>
      <c r="DK286" s="8"/>
      <c r="DL286" s="12"/>
      <c r="DM286" s="5"/>
      <c r="DO286" s="5"/>
      <c r="DP286" s="8"/>
      <c r="DQ286" s="5"/>
      <c r="DR286" s="8"/>
      <c r="DS286" s="5"/>
      <c r="DT286" s="8"/>
      <c r="DU286" s="5"/>
      <c r="DV286" s="8"/>
      <c r="DW286" s="5"/>
      <c r="DX286" s="8"/>
      <c r="DY286" s="12"/>
      <c r="DZ286" s="5"/>
    </row>
    <row r="287" spans="35:130" x14ac:dyDescent="0.45">
      <c r="AI287" s="1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V287" s="5"/>
      <c r="AW287" s="8"/>
      <c r="AX287" s="5"/>
      <c r="AY287" s="8"/>
      <c r="AZ287" s="5"/>
      <c r="BA287" s="8"/>
      <c r="BB287" s="5"/>
      <c r="BC287" s="8"/>
      <c r="BD287" s="5"/>
      <c r="BE287" s="8"/>
      <c r="BF287" s="33"/>
      <c r="BG287" s="5"/>
      <c r="BI287" s="5"/>
      <c r="BJ287" s="5"/>
      <c r="BK287" s="5"/>
      <c r="BL287" s="5"/>
      <c r="BM287" s="5"/>
      <c r="BN287" s="37"/>
      <c r="BO287" s="5"/>
      <c r="BP287" s="5"/>
      <c r="BQ287" s="5"/>
      <c r="BR287" s="5"/>
      <c r="BS287" s="5"/>
      <c r="BT287" s="37"/>
      <c r="BU287" s="5"/>
      <c r="BV287" s="5"/>
      <c r="BW287" s="5"/>
      <c r="BX287" s="5"/>
      <c r="BY287" s="5"/>
      <c r="BZ287" s="37"/>
      <c r="CA287" s="5"/>
      <c r="CB287" s="5"/>
      <c r="CC287" s="5"/>
      <c r="CD287" s="5"/>
      <c r="CE287" s="5"/>
      <c r="CF287" s="37"/>
      <c r="CG287" s="5"/>
      <c r="CH287" s="5"/>
      <c r="CI287" s="5"/>
      <c r="CJ287" s="5"/>
      <c r="CK287" s="5"/>
      <c r="CL287" s="37"/>
      <c r="CM287" s="12"/>
      <c r="CN287" s="8"/>
      <c r="CO287" s="5"/>
      <c r="CP287" s="8"/>
      <c r="CQ287" s="5"/>
      <c r="CR287" s="8"/>
      <c r="CU287" s="5"/>
      <c r="CV287" s="8"/>
      <c r="CW287" s="5"/>
      <c r="DK287" s="8"/>
      <c r="DL287" s="12"/>
      <c r="DM287" s="5"/>
      <c r="DO287" s="5"/>
      <c r="DP287" s="8"/>
      <c r="DQ287" s="5"/>
      <c r="DR287" s="8"/>
      <c r="DS287" s="5"/>
      <c r="DT287" s="8"/>
      <c r="DU287" s="5"/>
      <c r="DV287" s="8"/>
      <c r="DW287" s="5"/>
      <c r="DX287" s="8"/>
      <c r="DY287" s="12"/>
      <c r="DZ287" s="5"/>
    </row>
    <row r="288" spans="35:130" x14ac:dyDescent="0.45">
      <c r="AI288" s="1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V288" s="5"/>
      <c r="AW288" s="8"/>
      <c r="AX288" s="5"/>
      <c r="AY288" s="8"/>
      <c r="AZ288" s="5"/>
      <c r="BA288" s="8"/>
      <c r="BB288" s="5"/>
      <c r="BC288" s="8"/>
      <c r="BD288" s="5"/>
      <c r="BE288" s="8"/>
      <c r="BF288" s="33"/>
      <c r="BG288" s="5"/>
      <c r="BI288" s="5"/>
      <c r="BJ288" s="5"/>
      <c r="BK288" s="5"/>
      <c r="BL288" s="5"/>
      <c r="BM288" s="5"/>
      <c r="BN288" s="37"/>
      <c r="BO288" s="5"/>
      <c r="BP288" s="5"/>
      <c r="BQ288" s="5"/>
      <c r="BR288" s="5"/>
      <c r="BS288" s="5"/>
      <c r="BT288" s="37"/>
      <c r="BU288" s="5"/>
      <c r="BV288" s="5"/>
      <c r="BW288" s="5"/>
      <c r="BX288" s="5"/>
      <c r="BY288" s="5"/>
      <c r="BZ288" s="37"/>
      <c r="CA288" s="5"/>
      <c r="CB288" s="5"/>
      <c r="CC288" s="5"/>
      <c r="CD288" s="5"/>
      <c r="CE288" s="5"/>
      <c r="CF288" s="37"/>
      <c r="CG288" s="5"/>
      <c r="CH288" s="5"/>
      <c r="CI288" s="5"/>
      <c r="CJ288" s="5"/>
      <c r="CK288" s="5"/>
      <c r="CL288" s="37"/>
      <c r="CM288" s="12"/>
      <c r="CN288" s="8"/>
      <c r="CO288" s="5"/>
      <c r="CP288" s="8"/>
      <c r="CQ288" s="5"/>
      <c r="CR288" s="8"/>
      <c r="CU288" s="5"/>
      <c r="CV288" s="8"/>
      <c r="CW288" s="5"/>
      <c r="DK288" s="8"/>
      <c r="DL288" s="12"/>
      <c r="DM288" s="5"/>
      <c r="DO288" s="5"/>
      <c r="DP288" s="8"/>
      <c r="DQ288" s="5"/>
      <c r="DR288" s="8"/>
      <c r="DS288" s="5"/>
      <c r="DT288" s="8"/>
      <c r="DU288" s="5"/>
      <c r="DV288" s="8"/>
      <c r="DW288" s="5"/>
      <c r="DX288" s="8"/>
      <c r="DY288" s="12"/>
      <c r="DZ288" s="5"/>
    </row>
    <row r="289" spans="35:130" x14ac:dyDescent="0.45">
      <c r="AI289" s="1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V289" s="5"/>
      <c r="AW289" s="8"/>
      <c r="AX289" s="5"/>
      <c r="AY289" s="8"/>
      <c r="AZ289" s="5"/>
      <c r="BA289" s="8"/>
      <c r="BB289" s="5"/>
      <c r="BC289" s="8"/>
      <c r="BD289" s="5"/>
      <c r="BE289" s="8"/>
      <c r="BF289" s="33"/>
      <c r="BG289" s="5"/>
      <c r="BI289" s="5"/>
      <c r="BJ289" s="5"/>
      <c r="BK289" s="5"/>
      <c r="BL289" s="5"/>
      <c r="BM289" s="5"/>
      <c r="BN289" s="37"/>
      <c r="BO289" s="5"/>
      <c r="BP289" s="5"/>
      <c r="BQ289" s="5"/>
      <c r="BR289" s="5"/>
      <c r="BS289" s="5"/>
      <c r="BT289" s="37"/>
      <c r="BU289" s="5"/>
      <c r="BV289" s="5"/>
      <c r="BW289" s="5"/>
      <c r="BX289" s="5"/>
      <c r="BY289" s="5"/>
      <c r="BZ289" s="37"/>
      <c r="CA289" s="5"/>
      <c r="CB289" s="5"/>
      <c r="CC289" s="5"/>
      <c r="CD289" s="5"/>
      <c r="CE289" s="5"/>
      <c r="CF289" s="37"/>
      <c r="CG289" s="5"/>
      <c r="CH289" s="5"/>
      <c r="CI289" s="5"/>
      <c r="CJ289" s="5"/>
      <c r="CK289" s="5"/>
      <c r="CL289" s="37"/>
      <c r="CM289" s="12"/>
      <c r="CN289" s="8"/>
      <c r="CO289" s="5"/>
      <c r="CP289" s="8"/>
      <c r="CQ289" s="5"/>
      <c r="CR289" s="8"/>
      <c r="CU289" s="5"/>
      <c r="CV289" s="8"/>
      <c r="CW289" s="5"/>
      <c r="DK289" s="8"/>
      <c r="DL289" s="12"/>
      <c r="DM289" s="5"/>
      <c r="DO289" s="5"/>
      <c r="DP289" s="8"/>
      <c r="DQ289" s="5"/>
      <c r="DR289" s="8"/>
      <c r="DS289" s="5"/>
      <c r="DT289" s="8"/>
      <c r="DU289" s="5"/>
      <c r="DV289" s="8"/>
      <c r="DW289" s="5"/>
      <c r="DX289" s="8"/>
      <c r="DY289" s="12"/>
      <c r="DZ289" s="5"/>
    </row>
    <row r="290" spans="35:130" x14ac:dyDescent="0.45">
      <c r="AI290" s="1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V290" s="5"/>
      <c r="AW290" s="8"/>
      <c r="AX290" s="5"/>
      <c r="AY290" s="8"/>
      <c r="AZ290" s="5"/>
      <c r="BA290" s="8"/>
      <c r="BB290" s="5"/>
      <c r="BC290" s="8"/>
      <c r="BD290" s="5"/>
      <c r="BE290" s="8"/>
      <c r="BF290" s="33"/>
      <c r="BG290" s="5"/>
      <c r="BI290" s="5"/>
      <c r="BJ290" s="5"/>
      <c r="BK290" s="5"/>
      <c r="BL290" s="5"/>
      <c r="BM290" s="5"/>
      <c r="BN290" s="37"/>
      <c r="BO290" s="5"/>
      <c r="BP290" s="5"/>
      <c r="BQ290" s="5"/>
      <c r="BR290" s="5"/>
      <c r="BS290" s="5"/>
      <c r="BT290" s="37"/>
      <c r="BU290" s="5"/>
      <c r="BV290" s="5"/>
      <c r="BW290" s="5"/>
      <c r="BX290" s="5"/>
      <c r="BY290" s="5"/>
      <c r="BZ290" s="37"/>
      <c r="CA290" s="5"/>
      <c r="CB290" s="5"/>
      <c r="CC290" s="5"/>
      <c r="CD290" s="5"/>
      <c r="CE290" s="5"/>
      <c r="CF290" s="37"/>
      <c r="CG290" s="5"/>
      <c r="CH290" s="5"/>
      <c r="CI290" s="5"/>
      <c r="CJ290" s="5"/>
      <c r="CK290" s="5"/>
      <c r="CL290" s="37"/>
      <c r="CM290" s="12"/>
      <c r="CN290" s="8"/>
      <c r="CO290" s="5"/>
      <c r="CP290" s="8"/>
      <c r="CQ290" s="5"/>
      <c r="CR290" s="8"/>
      <c r="CU290" s="5"/>
      <c r="CV290" s="8"/>
      <c r="CW290" s="5"/>
      <c r="DK290" s="8"/>
      <c r="DL290" s="12"/>
      <c r="DM290" s="5"/>
      <c r="DO290" s="5"/>
      <c r="DP290" s="8"/>
      <c r="DQ290" s="5"/>
      <c r="DR290" s="8"/>
      <c r="DS290" s="5"/>
      <c r="DT290" s="8"/>
      <c r="DU290" s="5"/>
      <c r="DV290" s="8"/>
      <c r="DW290" s="5"/>
      <c r="DX290" s="8"/>
      <c r="DY290" s="12"/>
      <c r="DZ290" s="5"/>
    </row>
    <row r="291" spans="35:130" x14ac:dyDescent="0.45">
      <c r="AI291" s="1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V291" s="5"/>
      <c r="AW291" s="8"/>
      <c r="AX291" s="5"/>
      <c r="AY291" s="8"/>
      <c r="AZ291" s="5"/>
      <c r="BA291" s="8"/>
      <c r="BB291" s="5"/>
      <c r="BC291" s="8"/>
      <c r="BD291" s="5"/>
      <c r="BE291" s="8"/>
      <c r="BF291" s="33"/>
      <c r="BG291" s="5"/>
      <c r="BI291" s="5"/>
      <c r="BJ291" s="5"/>
      <c r="BK291" s="5"/>
      <c r="BL291" s="5"/>
      <c r="BM291" s="5"/>
      <c r="BN291" s="37"/>
      <c r="BO291" s="5"/>
      <c r="BP291" s="5"/>
      <c r="BQ291" s="5"/>
      <c r="BR291" s="5"/>
      <c r="BS291" s="5"/>
      <c r="BT291" s="37"/>
      <c r="BU291" s="5"/>
      <c r="BV291" s="5"/>
      <c r="BW291" s="5"/>
      <c r="BX291" s="5"/>
      <c r="BY291" s="5"/>
      <c r="BZ291" s="37"/>
      <c r="CA291" s="5"/>
      <c r="CB291" s="5"/>
      <c r="CC291" s="5"/>
      <c r="CD291" s="5"/>
      <c r="CE291" s="5"/>
      <c r="CF291" s="37"/>
      <c r="CG291" s="5"/>
      <c r="CH291" s="5"/>
      <c r="CI291" s="5"/>
      <c r="CJ291" s="5"/>
      <c r="CK291" s="5"/>
      <c r="CL291" s="37"/>
      <c r="CM291" s="12"/>
      <c r="CN291" s="8"/>
      <c r="CO291" s="5"/>
      <c r="CP291" s="8"/>
      <c r="CQ291" s="5"/>
      <c r="CR291" s="8"/>
      <c r="CU291" s="5"/>
      <c r="CV291" s="8"/>
      <c r="CW291" s="5"/>
      <c r="DK291" s="8"/>
      <c r="DL291" s="12"/>
      <c r="DM291" s="5"/>
      <c r="DO291" s="5"/>
      <c r="DP291" s="8"/>
      <c r="DQ291" s="5"/>
      <c r="DR291" s="8"/>
      <c r="DS291" s="5"/>
      <c r="DT291" s="8"/>
      <c r="DU291" s="5"/>
      <c r="DV291" s="8"/>
      <c r="DW291" s="5"/>
      <c r="DX291" s="8"/>
      <c r="DY291" s="12"/>
      <c r="DZ291" s="5"/>
    </row>
    <row r="292" spans="35:130" x14ac:dyDescent="0.45">
      <c r="AI292" s="1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V292" s="5"/>
      <c r="AW292" s="8"/>
      <c r="AX292" s="5"/>
      <c r="AY292" s="8"/>
      <c r="AZ292" s="5"/>
      <c r="BA292" s="8"/>
      <c r="BB292" s="5"/>
      <c r="BC292" s="8"/>
      <c r="BD292" s="5"/>
      <c r="BE292" s="8"/>
      <c r="BF292" s="33"/>
      <c r="BG292" s="5"/>
      <c r="BI292" s="5"/>
      <c r="BJ292" s="5"/>
      <c r="BK292" s="5"/>
      <c r="BL292" s="5"/>
      <c r="BM292" s="5"/>
      <c r="BN292" s="37"/>
      <c r="BO292" s="5"/>
      <c r="BP292" s="5"/>
      <c r="BQ292" s="5"/>
      <c r="BR292" s="5"/>
      <c r="BS292" s="5"/>
      <c r="BT292" s="37"/>
      <c r="BU292" s="5"/>
      <c r="BV292" s="5"/>
      <c r="BW292" s="5"/>
      <c r="BX292" s="5"/>
      <c r="BY292" s="5"/>
      <c r="BZ292" s="37"/>
      <c r="CA292" s="5"/>
      <c r="CB292" s="5"/>
      <c r="CC292" s="5"/>
      <c r="CD292" s="5"/>
      <c r="CE292" s="5"/>
      <c r="CF292" s="37"/>
      <c r="CG292" s="5"/>
      <c r="CH292" s="5"/>
      <c r="CI292" s="5"/>
      <c r="CJ292" s="5"/>
      <c r="CK292" s="5"/>
      <c r="CL292" s="37"/>
      <c r="CM292" s="12"/>
      <c r="CN292" s="8"/>
      <c r="CO292" s="5"/>
      <c r="CP292" s="8"/>
      <c r="CQ292" s="5"/>
      <c r="CR292" s="8"/>
      <c r="CU292" s="5"/>
      <c r="CV292" s="8"/>
      <c r="CW292" s="5"/>
      <c r="DK292" s="8"/>
      <c r="DL292" s="12"/>
      <c r="DM292" s="5"/>
      <c r="DO292" s="5"/>
      <c r="DP292" s="8"/>
      <c r="DQ292" s="5"/>
      <c r="DR292" s="8"/>
      <c r="DS292" s="5"/>
      <c r="DT292" s="8"/>
      <c r="DU292" s="5"/>
      <c r="DV292" s="8"/>
      <c r="DW292" s="5"/>
      <c r="DX292" s="8"/>
      <c r="DY292" s="12"/>
      <c r="DZ292" s="5"/>
    </row>
    <row r="293" spans="35:130" x14ac:dyDescent="0.45">
      <c r="AI293" s="1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V293" s="5"/>
      <c r="AW293" s="8"/>
      <c r="AX293" s="5"/>
      <c r="AY293" s="8"/>
      <c r="AZ293" s="5"/>
      <c r="BA293" s="8"/>
      <c r="BB293" s="5"/>
      <c r="BC293" s="8"/>
      <c r="BD293" s="5"/>
      <c r="BE293" s="8"/>
      <c r="BF293" s="33"/>
      <c r="BG293" s="5"/>
      <c r="BI293" s="5"/>
      <c r="BJ293" s="5"/>
      <c r="BK293" s="5"/>
      <c r="BL293" s="5"/>
      <c r="BM293" s="5"/>
      <c r="BN293" s="37"/>
      <c r="BO293" s="5"/>
      <c r="BP293" s="5"/>
      <c r="BQ293" s="5"/>
      <c r="BR293" s="5"/>
      <c r="BS293" s="5"/>
      <c r="BT293" s="37"/>
      <c r="BU293" s="5"/>
      <c r="BV293" s="5"/>
      <c r="BW293" s="5"/>
      <c r="BX293" s="5"/>
      <c r="BY293" s="5"/>
      <c r="BZ293" s="37"/>
      <c r="CA293" s="5"/>
      <c r="CB293" s="5"/>
      <c r="CC293" s="5"/>
      <c r="CD293" s="5"/>
      <c r="CE293" s="5"/>
      <c r="CF293" s="37"/>
      <c r="CG293" s="5"/>
      <c r="CH293" s="5"/>
      <c r="CI293" s="5"/>
      <c r="CJ293" s="5"/>
      <c r="CK293" s="5"/>
      <c r="CL293" s="37"/>
      <c r="CM293" s="12"/>
      <c r="CN293" s="8"/>
      <c r="CO293" s="5"/>
      <c r="CP293" s="8"/>
      <c r="CQ293" s="5"/>
      <c r="CR293" s="8"/>
      <c r="CU293" s="5"/>
      <c r="CV293" s="8"/>
      <c r="CW293" s="5"/>
      <c r="DK293" s="8"/>
      <c r="DL293" s="12"/>
      <c r="DM293" s="5"/>
      <c r="DO293" s="5"/>
      <c r="DP293" s="8"/>
      <c r="DQ293" s="5"/>
      <c r="DR293" s="8"/>
      <c r="DS293" s="5"/>
      <c r="DT293" s="8"/>
      <c r="DU293" s="5"/>
      <c r="DV293" s="8"/>
      <c r="DW293" s="5"/>
      <c r="DX293" s="8"/>
      <c r="DY293" s="12"/>
      <c r="DZ293" s="5"/>
    </row>
    <row r="294" spans="35:130" x14ac:dyDescent="0.45">
      <c r="AI294" s="1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V294" s="5"/>
      <c r="AW294" s="8"/>
      <c r="AX294" s="5"/>
      <c r="AY294" s="8"/>
      <c r="AZ294" s="5"/>
      <c r="BA294" s="8"/>
      <c r="BB294" s="5"/>
      <c r="BC294" s="8"/>
      <c r="BD294" s="5"/>
      <c r="BE294" s="8"/>
      <c r="BF294" s="33"/>
      <c r="BG294" s="5"/>
      <c r="BI294" s="5"/>
      <c r="BJ294" s="5"/>
      <c r="BK294" s="5"/>
      <c r="BL294" s="5"/>
      <c r="BM294" s="5"/>
      <c r="BN294" s="37"/>
      <c r="BO294" s="5"/>
      <c r="BP294" s="5"/>
      <c r="BQ294" s="5"/>
      <c r="BR294" s="5"/>
      <c r="BS294" s="5"/>
      <c r="BT294" s="37"/>
      <c r="BU294" s="5"/>
      <c r="BV294" s="5"/>
      <c r="BW294" s="5"/>
      <c r="BX294" s="5"/>
      <c r="BY294" s="5"/>
      <c r="BZ294" s="37"/>
      <c r="CA294" s="5"/>
      <c r="CB294" s="5"/>
      <c r="CC294" s="5"/>
      <c r="CD294" s="5"/>
      <c r="CE294" s="5"/>
      <c r="CF294" s="37"/>
      <c r="CG294" s="5"/>
      <c r="CH294" s="5"/>
      <c r="CI294" s="5"/>
      <c r="CJ294" s="5"/>
      <c r="CK294" s="5"/>
      <c r="CL294" s="37"/>
      <c r="CM294" s="12"/>
      <c r="CN294" s="8"/>
      <c r="CO294" s="5"/>
      <c r="CP294" s="8"/>
      <c r="CQ294" s="5"/>
      <c r="CR294" s="8"/>
      <c r="CU294" s="5"/>
      <c r="CV294" s="8"/>
      <c r="CW294" s="5"/>
      <c r="DK294" s="8"/>
      <c r="DL294" s="12"/>
      <c r="DM294" s="5"/>
      <c r="DO294" s="5"/>
      <c r="DP294" s="8"/>
      <c r="DQ294" s="5"/>
      <c r="DR294" s="8"/>
      <c r="DS294" s="5"/>
      <c r="DT294" s="8"/>
      <c r="DU294" s="5"/>
      <c r="DV294" s="8"/>
      <c r="DW294" s="5"/>
      <c r="DX294" s="8"/>
      <c r="DY294" s="12"/>
      <c r="DZ294" s="5"/>
    </row>
    <row r="295" spans="35:130" x14ac:dyDescent="0.45">
      <c r="AI295" s="1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V295" s="5"/>
      <c r="AW295" s="8"/>
      <c r="AX295" s="5"/>
      <c r="AY295" s="8"/>
      <c r="AZ295" s="5"/>
      <c r="BA295" s="8"/>
      <c r="BB295" s="5"/>
      <c r="BC295" s="8"/>
      <c r="BD295" s="5"/>
      <c r="BE295" s="8"/>
      <c r="BF295" s="33"/>
      <c r="BG295" s="5"/>
      <c r="BI295" s="5"/>
      <c r="BJ295" s="5"/>
      <c r="BK295" s="5"/>
      <c r="BL295" s="5"/>
      <c r="BM295" s="5"/>
      <c r="BN295" s="37"/>
      <c r="BO295" s="5"/>
      <c r="BP295" s="5"/>
      <c r="BQ295" s="5"/>
      <c r="BR295" s="5"/>
      <c r="BS295" s="5"/>
      <c r="BT295" s="37"/>
      <c r="BU295" s="5"/>
      <c r="BV295" s="5"/>
      <c r="BW295" s="5"/>
      <c r="BX295" s="5"/>
      <c r="BY295" s="5"/>
      <c r="BZ295" s="37"/>
      <c r="CA295" s="5"/>
      <c r="CB295" s="5"/>
      <c r="CC295" s="5"/>
      <c r="CD295" s="5"/>
      <c r="CE295" s="5"/>
      <c r="CF295" s="37"/>
      <c r="CG295" s="5"/>
      <c r="CH295" s="5"/>
      <c r="CI295" s="5"/>
      <c r="CJ295" s="5"/>
      <c r="CK295" s="5"/>
      <c r="CL295" s="37"/>
      <c r="CM295" s="12"/>
      <c r="CN295" s="8"/>
      <c r="CO295" s="5"/>
      <c r="CP295" s="8"/>
      <c r="CQ295" s="5"/>
      <c r="CR295" s="8"/>
      <c r="CU295" s="5"/>
      <c r="CV295" s="8"/>
      <c r="CW295" s="5"/>
      <c r="DK295" s="8"/>
      <c r="DL295" s="12"/>
      <c r="DM295" s="5"/>
      <c r="DO295" s="5"/>
      <c r="DP295" s="8"/>
      <c r="DQ295" s="5"/>
      <c r="DR295" s="8"/>
      <c r="DS295" s="5"/>
      <c r="DT295" s="8"/>
      <c r="DU295" s="5"/>
      <c r="DV295" s="8"/>
      <c r="DW295" s="5"/>
      <c r="DX295" s="8"/>
      <c r="DY295" s="12"/>
      <c r="DZ295" s="5"/>
    </row>
    <row r="296" spans="35:130" x14ac:dyDescent="0.45">
      <c r="AI296" s="1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V296" s="5"/>
      <c r="AW296" s="8"/>
      <c r="AX296" s="5"/>
      <c r="AY296" s="8"/>
      <c r="AZ296" s="5"/>
      <c r="BA296" s="8"/>
      <c r="BB296" s="5"/>
      <c r="BC296" s="8"/>
      <c r="BD296" s="5"/>
      <c r="BE296" s="8"/>
      <c r="BF296" s="33"/>
      <c r="BG296" s="5"/>
      <c r="BI296" s="5"/>
      <c r="BJ296" s="5"/>
      <c r="BK296" s="5"/>
      <c r="BL296" s="5"/>
      <c r="BM296" s="5"/>
      <c r="BN296" s="37"/>
      <c r="BO296" s="5"/>
      <c r="BP296" s="5"/>
      <c r="BQ296" s="5"/>
      <c r="BR296" s="5"/>
      <c r="BS296" s="5"/>
      <c r="BT296" s="37"/>
      <c r="BU296" s="5"/>
      <c r="BV296" s="5"/>
      <c r="BW296" s="5"/>
      <c r="BX296" s="5"/>
      <c r="BY296" s="5"/>
      <c r="BZ296" s="37"/>
      <c r="CA296" s="5"/>
      <c r="CB296" s="5"/>
      <c r="CC296" s="5"/>
      <c r="CD296" s="5"/>
      <c r="CE296" s="5"/>
      <c r="CF296" s="37"/>
      <c r="CG296" s="5"/>
      <c r="CH296" s="5"/>
      <c r="CI296" s="5"/>
      <c r="CJ296" s="5"/>
      <c r="CK296" s="5"/>
      <c r="CL296" s="37"/>
      <c r="CM296" s="12"/>
      <c r="CN296" s="8"/>
      <c r="CO296" s="5"/>
      <c r="CP296" s="8"/>
      <c r="CQ296" s="5"/>
      <c r="CR296" s="8"/>
      <c r="CU296" s="5"/>
      <c r="CV296" s="8"/>
      <c r="CW296" s="5"/>
      <c r="DK296" s="8"/>
      <c r="DL296" s="12"/>
      <c r="DM296" s="5"/>
      <c r="DO296" s="5"/>
      <c r="DP296" s="8"/>
      <c r="DQ296" s="5"/>
      <c r="DR296" s="8"/>
      <c r="DS296" s="5"/>
      <c r="DT296" s="8"/>
      <c r="DU296" s="5"/>
      <c r="DV296" s="8"/>
      <c r="DW296" s="5"/>
      <c r="DX296" s="8"/>
      <c r="DY296" s="12"/>
      <c r="DZ296" s="5"/>
    </row>
    <row r="297" spans="35:130" x14ac:dyDescent="0.45">
      <c r="AI297" s="1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V297" s="5"/>
      <c r="AW297" s="8"/>
      <c r="AX297" s="5"/>
      <c r="AY297" s="8"/>
      <c r="AZ297" s="5"/>
      <c r="BA297" s="8"/>
      <c r="BB297" s="5"/>
      <c r="BC297" s="8"/>
      <c r="BD297" s="5"/>
      <c r="BE297" s="8"/>
      <c r="BF297" s="33"/>
      <c r="BG297" s="5"/>
      <c r="BI297" s="5"/>
      <c r="BJ297" s="5"/>
      <c r="BK297" s="5"/>
      <c r="BL297" s="5"/>
      <c r="BM297" s="5"/>
      <c r="BN297" s="37"/>
      <c r="BO297" s="5"/>
      <c r="BP297" s="5"/>
      <c r="BQ297" s="5"/>
      <c r="BR297" s="5"/>
      <c r="BS297" s="5"/>
      <c r="BT297" s="37"/>
      <c r="BU297" s="5"/>
      <c r="BV297" s="5"/>
      <c r="BW297" s="5"/>
      <c r="BX297" s="5"/>
      <c r="BY297" s="5"/>
      <c r="BZ297" s="37"/>
      <c r="CA297" s="5"/>
      <c r="CB297" s="5"/>
      <c r="CC297" s="5"/>
      <c r="CD297" s="5"/>
      <c r="CE297" s="5"/>
      <c r="CF297" s="37"/>
      <c r="CG297" s="5"/>
      <c r="CH297" s="5"/>
      <c r="CI297" s="5"/>
      <c r="CJ297" s="5"/>
      <c r="CK297" s="5"/>
      <c r="CL297" s="37"/>
      <c r="CM297" s="12"/>
      <c r="CN297" s="8"/>
      <c r="CO297" s="5"/>
      <c r="CP297" s="8"/>
      <c r="CQ297" s="5"/>
      <c r="CR297" s="8"/>
      <c r="CU297" s="5"/>
      <c r="CV297" s="8"/>
      <c r="CW297" s="5"/>
      <c r="DK297" s="8"/>
      <c r="DL297" s="12"/>
      <c r="DM297" s="5"/>
      <c r="DO297" s="5"/>
      <c r="DP297" s="8"/>
      <c r="DQ297" s="5"/>
      <c r="DR297" s="8"/>
      <c r="DS297" s="5"/>
      <c r="DT297" s="8"/>
      <c r="DU297" s="5"/>
      <c r="DV297" s="8"/>
      <c r="DW297" s="5"/>
      <c r="DX297" s="8"/>
      <c r="DY297" s="12"/>
      <c r="DZ297" s="5"/>
    </row>
    <row r="298" spans="35:130" x14ac:dyDescent="0.45">
      <c r="AI298" s="1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V298" s="5"/>
      <c r="AW298" s="8"/>
      <c r="AX298" s="5"/>
      <c r="AY298" s="8"/>
      <c r="AZ298" s="5"/>
      <c r="BA298" s="8"/>
      <c r="BB298" s="5"/>
      <c r="BC298" s="8"/>
      <c r="BD298" s="5"/>
      <c r="BE298" s="8"/>
      <c r="BF298" s="33"/>
      <c r="BG298" s="5"/>
      <c r="BI298" s="5"/>
      <c r="BJ298" s="5"/>
      <c r="BK298" s="5"/>
      <c r="BL298" s="5"/>
      <c r="BM298" s="5"/>
      <c r="BN298" s="37"/>
      <c r="BO298" s="5"/>
      <c r="BP298" s="5"/>
      <c r="BQ298" s="5"/>
      <c r="BR298" s="5"/>
      <c r="BS298" s="5"/>
      <c r="BT298" s="37"/>
      <c r="BU298" s="5"/>
      <c r="BV298" s="5"/>
      <c r="BW298" s="5"/>
      <c r="BX298" s="5"/>
      <c r="BY298" s="5"/>
      <c r="BZ298" s="37"/>
      <c r="CA298" s="5"/>
      <c r="CB298" s="5"/>
      <c r="CC298" s="5"/>
      <c r="CD298" s="5"/>
      <c r="CE298" s="5"/>
      <c r="CF298" s="37"/>
      <c r="CG298" s="5"/>
      <c r="CH298" s="5"/>
      <c r="CI298" s="5"/>
      <c r="CJ298" s="5"/>
      <c r="CK298" s="5"/>
      <c r="CL298" s="37"/>
      <c r="CM298" s="12"/>
      <c r="CN298" s="8"/>
      <c r="CO298" s="5"/>
      <c r="CP298" s="8"/>
      <c r="CQ298" s="5"/>
      <c r="CR298" s="8"/>
      <c r="CU298" s="5"/>
      <c r="CV298" s="8"/>
      <c r="CW298" s="5"/>
      <c r="DK298" s="8"/>
      <c r="DL298" s="12"/>
      <c r="DM298" s="5"/>
      <c r="DO298" s="5"/>
      <c r="DP298" s="8"/>
      <c r="DQ298" s="5"/>
      <c r="DR298" s="8"/>
      <c r="DS298" s="5"/>
      <c r="DT298" s="8"/>
      <c r="DU298" s="5"/>
      <c r="DV298" s="8"/>
      <c r="DW298" s="5"/>
      <c r="DX298" s="8"/>
      <c r="DY298" s="12"/>
      <c r="DZ298" s="5"/>
    </row>
    <row r="299" spans="35:130" x14ac:dyDescent="0.45">
      <c r="AI299" s="1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V299" s="5"/>
      <c r="AW299" s="8"/>
      <c r="AX299" s="5"/>
      <c r="AY299" s="8"/>
      <c r="AZ299" s="5"/>
      <c r="BA299" s="8"/>
      <c r="BB299" s="5"/>
      <c r="BC299" s="8"/>
      <c r="BD299" s="5"/>
      <c r="BE299" s="8"/>
      <c r="BF299" s="33"/>
      <c r="BG299" s="5"/>
      <c r="BI299" s="5"/>
      <c r="BJ299" s="5"/>
      <c r="BK299" s="5"/>
      <c r="BL299" s="5"/>
      <c r="BM299" s="5"/>
      <c r="BN299" s="37"/>
      <c r="BO299" s="5"/>
      <c r="BP299" s="5"/>
      <c r="BQ299" s="5"/>
      <c r="BR299" s="5"/>
      <c r="BS299" s="5"/>
      <c r="BT299" s="37"/>
      <c r="BU299" s="5"/>
      <c r="BV299" s="5"/>
      <c r="BW299" s="5"/>
      <c r="BX299" s="5"/>
      <c r="BY299" s="5"/>
      <c r="BZ299" s="37"/>
      <c r="CA299" s="5"/>
      <c r="CB299" s="5"/>
      <c r="CC299" s="5"/>
      <c r="CD299" s="5"/>
      <c r="CE299" s="5"/>
      <c r="CF299" s="37"/>
      <c r="CG299" s="5"/>
      <c r="CH299" s="5"/>
      <c r="CI299" s="5"/>
      <c r="CJ299" s="5"/>
      <c r="CK299" s="5"/>
      <c r="CL299" s="37"/>
      <c r="CM299" s="12"/>
      <c r="CN299" s="8"/>
      <c r="CO299" s="5"/>
      <c r="CP299" s="8"/>
      <c r="CQ299" s="5"/>
      <c r="CR299" s="8"/>
      <c r="CU299" s="5"/>
      <c r="CV299" s="8"/>
      <c r="CW299" s="5"/>
      <c r="DK299" s="8"/>
      <c r="DL299" s="12"/>
      <c r="DM299" s="5"/>
      <c r="DO299" s="5"/>
      <c r="DP299" s="8"/>
      <c r="DQ299" s="5"/>
      <c r="DR299" s="8"/>
      <c r="DS299" s="5"/>
      <c r="DT299" s="8"/>
      <c r="DU299" s="5"/>
      <c r="DV299" s="8"/>
      <c r="DW299" s="5"/>
      <c r="DX299" s="8"/>
      <c r="DY299" s="12"/>
      <c r="DZ299" s="5"/>
    </row>
    <row r="300" spans="35:130" x14ac:dyDescent="0.45">
      <c r="AI300" s="1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V300" s="5"/>
      <c r="AW300" s="8"/>
      <c r="AX300" s="5"/>
      <c r="AY300" s="8"/>
      <c r="AZ300" s="5"/>
      <c r="BA300" s="8"/>
      <c r="BB300" s="5"/>
      <c r="BC300" s="8"/>
      <c r="BD300" s="5"/>
      <c r="BE300" s="8"/>
      <c r="BF300" s="33"/>
      <c r="BG300" s="5"/>
      <c r="BI300" s="5"/>
      <c r="BJ300" s="5"/>
      <c r="BK300" s="5"/>
      <c r="BL300" s="5"/>
      <c r="BM300" s="5"/>
      <c r="BN300" s="37"/>
      <c r="BO300" s="5"/>
      <c r="BP300" s="5"/>
      <c r="BQ300" s="5"/>
      <c r="BR300" s="5"/>
      <c r="BS300" s="5"/>
      <c r="BT300" s="37"/>
      <c r="BU300" s="5"/>
      <c r="BV300" s="5"/>
      <c r="BW300" s="5"/>
      <c r="BX300" s="5"/>
      <c r="BY300" s="5"/>
      <c r="BZ300" s="37"/>
      <c r="CA300" s="5"/>
      <c r="CB300" s="5"/>
      <c r="CC300" s="5"/>
      <c r="CD300" s="5"/>
      <c r="CE300" s="5"/>
      <c r="CF300" s="37"/>
      <c r="CG300" s="5"/>
      <c r="CH300" s="5"/>
      <c r="CI300" s="5"/>
      <c r="CJ300" s="5"/>
      <c r="CK300" s="5"/>
      <c r="CL300" s="37"/>
      <c r="CM300" s="12"/>
      <c r="CN300" s="8"/>
      <c r="CO300" s="5"/>
      <c r="CP300" s="8"/>
      <c r="CQ300" s="5"/>
      <c r="CR300" s="8"/>
      <c r="CU300" s="5"/>
      <c r="CV300" s="8"/>
      <c r="CW300" s="5"/>
      <c r="DK300" s="8"/>
      <c r="DL300" s="12"/>
      <c r="DM300" s="5"/>
      <c r="DO300" s="5"/>
      <c r="DP300" s="8"/>
      <c r="DQ300" s="5"/>
      <c r="DR300" s="8"/>
      <c r="DS300" s="5"/>
      <c r="DT300" s="8"/>
      <c r="DU300" s="5"/>
      <c r="DV300" s="8"/>
      <c r="DW300" s="5"/>
      <c r="DX300" s="8"/>
      <c r="DY300" s="12"/>
      <c r="DZ300" s="5"/>
    </row>
    <row r="301" spans="35:130" x14ac:dyDescent="0.45">
      <c r="AI301" s="1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V301" s="5"/>
      <c r="AW301" s="8"/>
      <c r="AX301" s="5"/>
      <c r="AY301" s="8"/>
      <c r="AZ301" s="5"/>
      <c r="BA301" s="8"/>
      <c r="BB301" s="5"/>
      <c r="BC301" s="8"/>
      <c r="BD301" s="5"/>
      <c r="BE301" s="8"/>
      <c r="BF301" s="33"/>
      <c r="BG301" s="5"/>
      <c r="BI301" s="5"/>
      <c r="BJ301" s="5"/>
      <c r="BK301" s="5"/>
      <c r="BL301" s="5"/>
      <c r="BM301" s="5"/>
      <c r="BN301" s="37"/>
      <c r="BO301" s="5"/>
      <c r="BP301" s="5"/>
      <c r="BQ301" s="5"/>
      <c r="BR301" s="5"/>
      <c r="BS301" s="5"/>
      <c r="BT301" s="37"/>
      <c r="BU301" s="5"/>
      <c r="BV301" s="5"/>
      <c r="BW301" s="5"/>
      <c r="BX301" s="5"/>
      <c r="BY301" s="5"/>
      <c r="BZ301" s="37"/>
      <c r="CA301" s="5"/>
      <c r="CB301" s="5"/>
      <c r="CC301" s="5"/>
      <c r="CD301" s="5"/>
      <c r="CE301" s="5"/>
      <c r="CF301" s="37"/>
      <c r="CG301" s="5"/>
      <c r="CH301" s="5"/>
      <c r="CI301" s="5"/>
      <c r="CJ301" s="5"/>
      <c r="CK301" s="5"/>
      <c r="CL301" s="37"/>
      <c r="CM301" s="12"/>
      <c r="CN301" s="8"/>
      <c r="CO301" s="5"/>
      <c r="CP301" s="8"/>
      <c r="CQ301" s="5"/>
      <c r="CR301" s="8"/>
      <c r="CU301" s="5"/>
      <c r="CV301" s="8"/>
      <c r="CW301" s="5"/>
      <c r="DK301" s="8"/>
      <c r="DL301" s="12"/>
      <c r="DM301" s="5"/>
      <c r="DO301" s="5"/>
      <c r="DP301" s="8"/>
      <c r="DQ301" s="5"/>
      <c r="DR301" s="8"/>
      <c r="DS301" s="5"/>
      <c r="DT301" s="8"/>
      <c r="DU301" s="5"/>
      <c r="DV301" s="8"/>
      <c r="DW301" s="5"/>
      <c r="DX301" s="8"/>
      <c r="DY301" s="12"/>
      <c r="DZ301" s="5"/>
    </row>
    <row r="302" spans="35:130" x14ac:dyDescent="0.45">
      <c r="AI302" s="1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V302" s="5"/>
      <c r="AW302" s="8"/>
      <c r="AX302" s="5"/>
      <c r="AY302" s="8"/>
      <c r="AZ302" s="5"/>
      <c r="BA302" s="8"/>
      <c r="BB302" s="5"/>
      <c r="BC302" s="8"/>
      <c r="BD302" s="5"/>
      <c r="BE302" s="8"/>
      <c r="BF302" s="33"/>
      <c r="BG302" s="5"/>
      <c r="BI302" s="5"/>
      <c r="BJ302" s="5"/>
      <c r="BK302" s="5"/>
      <c r="BL302" s="5"/>
      <c r="BM302" s="5"/>
      <c r="BN302" s="37"/>
      <c r="BO302" s="5"/>
      <c r="BP302" s="5"/>
      <c r="BQ302" s="5"/>
      <c r="BR302" s="5"/>
      <c r="BS302" s="5"/>
      <c r="BT302" s="37"/>
      <c r="BU302" s="5"/>
      <c r="BV302" s="5"/>
      <c r="BW302" s="5"/>
      <c r="BX302" s="5"/>
      <c r="BY302" s="5"/>
      <c r="BZ302" s="37"/>
      <c r="CA302" s="5"/>
      <c r="CB302" s="5"/>
      <c r="CC302" s="5"/>
      <c r="CD302" s="5"/>
      <c r="CE302" s="5"/>
      <c r="CF302" s="37"/>
      <c r="CG302" s="5"/>
      <c r="CH302" s="5"/>
      <c r="CI302" s="5"/>
      <c r="CJ302" s="5"/>
      <c r="CK302" s="5"/>
      <c r="CL302" s="37"/>
      <c r="CM302" s="12"/>
      <c r="CN302" s="8"/>
      <c r="CO302" s="5"/>
      <c r="CP302" s="8"/>
      <c r="CQ302" s="5"/>
      <c r="CR302" s="8"/>
      <c r="CU302" s="5"/>
      <c r="CV302" s="8"/>
      <c r="CW302" s="5"/>
      <c r="DK302" s="8"/>
      <c r="DL302" s="12"/>
      <c r="DM302" s="5"/>
      <c r="DO302" s="5"/>
      <c r="DP302" s="8"/>
      <c r="DQ302" s="5"/>
      <c r="DR302" s="8"/>
      <c r="DS302" s="5"/>
      <c r="DT302" s="8"/>
      <c r="DU302" s="5"/>
      <c r="DV302" s="8"/>
      <c r="DW302" s="5"/>
      <c r="DX302" s="8"/>
      <c r="DY302" s="12"/>
      <c r="DZ302" s="5"/>
    </row>
    <row r="303" spans="35:130" x14ac:dyDescent="0.45">
      <c r="AI303" s="1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V303" s="5"/>
      <c r="AW303" s="8"/>
      <c r="AX303" s="5"/>
      <c r="AY303" s="8"/>
      <c r="AZ303" s="5"/>
      <c r="BA303" s="8"/>
      <c r="BB303" s="5"/>
      <c r="BC303" s="8"/>
      <c r="BD303" s="5"/>
      <c r="BE303" s="8"/>
      <c r="BF303" s="33"/>
      <c r="BG303" s="5"/>
      <c r="BI303" s="5"/>
      <c r="BJ303" s="5"/>
      <c r="BK303" s="5"/>
      <c r="BL303" s="5"/>
      <c r="BM303" s="5"/>
      <c r="BN303" s="37"/>
      <c r="BO303" s="5"/>
      <c r="BP303" s="5"/>
      <c r="BQ303" s="5"/>
      <c r="BR303" s="5"/>
      <c r="BS303" s="5"/>
      <c r="BT303" s="37"/>
      <c r="BU303" s="5"/>
      <c r="BV303" s="5"/>
      <c r="BW303" s="5"/>
      <c r="BX303" s="5"/>
      <c r="BY303" s="5"/>
      <c r="BZ303" s="37"/>
      <c r="CA303" s="5"/>
      <c r="CB303" s="5"/>
      <c r="CC303" s="5"/>
      <c r="CD303" s="5"/>
      <c r="CE303" s="5"/>
      <c r="CF303" s="37"/>
      <c r="CG303" s="5"/>
      <c r="CH303" s="5"/>
      <c r="CI303" s="5"/>
      <c r="CJ303" s="5"/>
      <c r="CK303" s="5"/>
      <c r="CL303" s="37"/>
      <c r="CM303" s="12"/>
      <c r="CN303" s="8"/>
      <c r="CO303" s="5"/>
      <c r="CP303" s="8"/>
      <c r="CQ303" s="5"/>
      <c r="CR303" s="8"/>
      <c r="CU303" s="5"/>
      <c r="CV303" s="8"/>
      <c r="CW303" s="5"/>
      <c r="DK303" s="8"/>
      <c r="DL303" s="12"/>
      <c r="DM303" s="5"/>
      <c r="DO303" s="5"/>
      <c r="DP303" s="8"/>
      <c r="DQ303" s="5"/>
      <c r="DR303" s="8"/>
      <c r="DS303" s="5"/>
      <c r="DT303" s="8"/>
      <c r="DU303" s="5"/>
      <c r="DV303" s="8"/>
      <c r="DW303" s="5"/>
      <c r="DX303" s="8"/>
      <c r="DY303" s="12"/>
      <c r="DZ303" s="5"/>
    </row>
    <row r="304" spans="35:130" x14ac:dyDescent="0.45">
      <c r="AI304" s="1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V304" s="5"/>
      <c r="AW304" s="8"/>
      <c r="AX304" s="5"/>
      <c r="AY304" s="8"/>
      <c r="AZ304" s="5"/>
      <c r="BA304" s="8"/>
      <c r="BB304" s="5"/>
      <c r="BC304" s="8"/>
      <c r="BD304" s="5"/>
      <c r="BE304" s="8"/>
      <c r="BF304" s="33"/>
      <c r="BG304" s="5"/>
      <c r="BI304" s="5"/>
      <c r="BJ304" s="5"/>
      <c r="BK304" s="5"/>
      <c r="BL304" s="5"/>
      <c r="BM304" s="5"/>
      <c r="BN304" s="37"/>
      <c r="BO304" s="5"/>
      <c r="BP304" s="5"/>
      <c r="BQ304" s="5"/>
      <c r="BR304" s="5"/>
      <c r="BS304" s="5"/>
      <c r="BT304" s="37"/>
      <c r="BU304" s="5"/>
      <c r="BV304" s="5"/>
      <c r="BW304" s="5"/>
      <c r="BX304" s="5"/>
      <c r="BY304" s="5"/>
      <c r="BZ304" s="37"/>
      <c r="CA304" s="5"/>
      <c r="CB304" s="5"/>
      <c r="CC304" s="5"/>
      <c r="CD304" s="5"/>
      <c r="CE304" s="5"/>
      <c r="CF304" s="37"/>
      <c r="CG304" s="5"/>
      <c r="CH304" s="5"/>
      <c r="CI304" s="5"/>
      <c r="CJ304" s="5"/>
      <c r="CK304" s="5"/>
      <c r="CL304" s="37"/>
      <c r="CM304" s="12"/>
      <c r="CN304" s="8"/>
      <c r="CO304" s="5"/>
      <c r="CP304" s="8"/>
      <c r="CQ304" s="5"/>
      <c r="CR304" s="8"/>
      <c r="CU304" s="5"/>
      <c r="CV304" s="8"/>
      <c r="CW304" s="5"/>
      <c r="DK304" s="8"/>
      <c r="DL304" s="12"/>
      <c r="DM304" s="5"/>
      <c r="DO304" s="5"/>
      <c r="DP304" s="8"/>
      <c r="DQ304" s="5"/>
      <c r="DR304" s="8"/>
      <c r="DS304" s="5"/>
      <c r="DT304" s="8"/>
      <c r="DU304" s="5"/>
      <c r="DV304" s="8"/>
      <c r="DW304" s="5"/>
      <c r="DX304" s="8"/>
      <c r="DY304" s="12"/>
      <c r="DZ304" s="5"/>
    </row>
    <row r="305" spans="35:130" x14ac:dyDescent="0.45">
      <c r="AI305" s="1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V305" s="5"/>
      <c r="AW305" s="8"/>
      <c r="AX305" s="5"/>
      <c r="AY305" s="8"/>
      <c r="AZ305" s="5"/>
      <c r="BA305" s="8"/>
      <c r="BB305" s="5"/>
      <c r="BC305" s="8"/>
      <c r="BD305" s="5"/>
      <c r="BE305" s="8"/>
      <c r="BF305" s="33"/>
      <c r="BG305" s="5"/>
      <c r="BI305" s="5"/>
      <c r="BJ305" s="5"/>
      <c r="BK305" s="5"/>
      <c r="BL305" s="5"/>
      <c r="BM305" s="5"/>
      <c r="BN305" s="37"/>
      <c r="BO305" s="5"/>
      <c r="BP305" s="5"/>
      <c r="BQ305" s="5"/>
      <c r="BR305" s="5"/>
      <c r="BS305" s="5"/>
      <c r="BT305" s="37"/>
      <c r="BU305" s="5"/>
      <c r="BV305" s="5"/>
      <c r="BW305" s="5"/>
      <c r="BX305" s="5"/>
      <c r="BY305" s="5"/>
      <c r="BZ305" s="37"/>
      <c r="CA305" s="5"/>
      <c r="CB305" s="5"/>
      <c r="CC305" s="5"/>
      <c r="CD305" s="5"/>
      <c r="CE305" s="5"/>
      <c r="CF305" s="37"/>
      <c r="CG305" s="5"/>
      <c r="CH305" s="5"/>
      <c r="CI305" s="5"/>
      <c r="CJ305" s="5"/>
      <c r="CK305" s="5"/>
      <c r="CL305" s="37"/>
      <c r="CM305" s="12"/>
      <c r="CN305" s="8"/>
      <c r="CO305" s="5"/>
      <c r="CP305" s="8"/>
      <c r="CQ305" s="5"/>
      <c r="CR305" s="8"/>
      <c r="CU305" s="5"/>
      <c r="CV305" s="8"/>
      <c r="CW305" s="5"/>
      <c r="DK305" s="8"/>
      <c r="DL305" s="12"/>
      <c r="DM305" s="5"/>
      <c r="DO305" s="5"/>
      <c r="DP305" s="8"/>
      <c r="DQ305" s="5"/>
      <c r="DR305" s="8"/>
      <c r="DS305" s="5"/>
      <c r="DT305" s="8"/>
      <c r="DU305" s="5"/>
      <c r="DV305" s="8"/>
      <c r="DW305" s="5"/>
      <c r="DX305" s="8"/>
      <c r="DY305" s="12"/>
      <c r="DZ305" s="5"/>
    </row>
    <row r="306" spans="35:130" x14ac:dyDescent="0.45">
      <c r="AI306" s="1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V306" s="5"/>
      <c r="AW306" s="8"/>
      <c r="AX306" s="5"/>
      <c r="AY306" s="8"/>
      <c r="AZ306" s="5"/>
      <c r="BA306" s="8"/>
      <c r="BB306" s="5"/>
      <c r="BC306" s="8"/>
      <c r="BD306" s="5"/>
      <c r="BE306" s="8"/>
      <c r="BF306" s="33"/>
      <c r="BG306" s="5"/>
      <c r="BI306" s="5"/>
      <c r="BJ306" s="5"/>
      <c r="BK306" s="5"/>
      <c r="BL306" s="5"/>
      <c r="BM306" s="5"/>
      <c r="BN306" s="37"/>
      <c r="BO306" s="5"/>
      <c r="BP306" s="5"/>
      <c r="BQ306" s="5"/>
      <c r="BR306" s="5"/>
      <c r="BS306" s="5"/>
      <c r="BT306" s="37"/>
      <c r="BU306" s="5"/>
      <c r="BV306" s="5"/>
      <c r="BW306" s="5"/>
      <c r="BX306" s="5"/>
      <c r="BY306" s="5"/>
      <c r="BZ306" s="37"/>
      <c r="CA306" s="5"/>
      <c r="CB306" s="5"/>
      <c r="CC306" s="5"/>
      <c r="CD306" s="5"/>
      <c r="CE306" s="5"/>
      <c r="CF306" s="37"/>
      <c r="CG306" s="5"/>
      <c r="CH306" s="5"/>
      <c r="CI306" s="5"/>
      <c r="CJ306" s="5"/>
      <c r="CK306" s="5"/>
      <c r="CL306" s="37"/>
      <c r="CM306" s="12"/>
      <c r="CN306" s="8"/>
      <c r="CO306" s="5"/>
      <c r="CP306" s="8"/>
      <c r="CQ306" s="5"/>
      <c r="CR306" s="8"/>
      <c r="CU306" s="5"/>
      <c r="CV306" s="8"/>
      <c r="CW306" s="5"/>
      <c r="DK306" s="8"/>
      <c r="DL306" s="12"/>
      <c r="DM306" s="5"/>
      <c r="DO306" s="5"/>
      <c r="DP306" s="8"/>
      <c r="DQ306" s="5"/>
      <c r="DR306" s="8"/>
      <c r="DS306" s="5"/>
      <c r="DT306" s="8"/>
      <c r="DU306" s="5"/>
      <c r="DV306" s="8"/>
      <c r="DW306" s="5"/>
      <c r="DX306" s="8"/>
      <c r="DY306" s="12"/>
      <c r="DZ306" s="5"/>
    </row>
    <row r="307" spans="35:130" x14ac:dyDescent="0.45">
      <c r="AI307" s="1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V307" s="5"/>
      <c r="AW307" s="8"/>
      <c r="AX307" s="5"/>
      <c r="AY307" s="8"/>
      <c r="AZ307" s="5"/>
      <c r="BA307" s="8"/>
      <c r="BB307" s="5"/>
      <c r="BC307" s="8"/>
      <c r="BD307" s="5"/>
      <c r="BE307" s="8"/>
      <c r="BF307" s="33"/>
      <c r="BG307" s="5"/>
      <c r="BI307" s="5"/>
      <c r="BJ307" s="5"/>
      <c r="BK307" s="5"/>
      <c r="BL307" s="5"/>
      <c r="BM307" s="5"/>
      <c r="BN307" s="37"/>
      <c r="BO307" s="5"/>
      <c r="BP307" s="5"/>
      <c r="BQ307" s="5"/>
      <c r="BR307" s="5"/>
      <c r="BS307" s="5"/>
      <c r="BT307" s="37"/>
      <c r="BU307" s="5"/>
      <c r="BV307" s="5"/>
      <c r="BW307" s="5"/>
      <c r="BX307" s="5"/>
      <c r="BY307" s="5"/>
      <c r="BZ307" s="37"/>
      <c r="CA307" s="5"/>
      <c r="CB307" s="5"/>
      <c r="CC307" s="5"/>
      <c r="CD307" s="5"/>
      <c r="CE307" s="5"/>
      <c r="CF307" s="37"/>
      <c r="CG307" s="5"/>
      <c r="CH307" s="5"/>
      <c r="CI307" s="5"/>
      <c r="CJ307" s="5"/>
      <c r="CK307" s="5"/>
      <c r="CL307" s="37"/>
      <c r="CM307" s="12"/>
      <c r="CN307" s="8"/>
      <c r="CO307" s="5"/>
      <c r="CP307" s="8"/>
      <c r="CQ307" s="5"/>
      <c r="CR307" s="8"/>
      <c r="CU307" s="5"/>
      <c r="CV307" s="8"/>
      <c r="CW307" s="5"/>
      <c r="DK307" s="8"/>
      <c r="DL307" s="12"/>
      <c r="DM307" s="5"/>
      <c r="DO307" s="5"/>
      <c r="DP307" s="8"/>
      <c r="DQ307" s="5"/>
      <c r="DR307" s="8"/>
      <c r="DS307" s="5"/>
      <c r="DT307" s="8"/>
      <c r="DU307" s="5"/>
      <c r="DV307" s="8"/>
      <c r="DW307" s="5"/>
      <c r="DX307" s="8"/>
      <c r="DY307" s="12"/>
      <c r="DZ307" s="5"/>
    </row>
    <row r="308" spans="35:130" x14ac:dyDescent="0.45">
      <c r="AI308" s="1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V308" s="5"/>
      <c r="AW308" s="8"/>
      <c r="AX308" s="5"/>
      <c r="AY308" s="8"/>
      <c r="AZ308" s="5"/>
      <c r="BA308" s="8"/>
      <c r="BB308" s="5"/>
      <c r="BC308" s="8"/>
      <c r="BD308" s="5"/>
      <c r="BE308" s="8"/>
      <c r="BF308" s="33"/>
      <c r="BG308" s="5"/>
      <c r="BI308" s="5"/>
      <c r="BJ308" s="5"/>
      <c r="BK308" s="5"/>
      <c r="BL308" s="5"/>
      <c r="BM308" s="5"/>
      <c r="BN308" s="37"/>
      <c r="BO308" s="5"/>
      <c r="BP308" s="5"/>
      <c r="BQ308" s="5"/>
      <c r="BR308" s="5"/>
      <c r="BS308" s="5"/>
      <c r="BT308" s="37"/>
      <c r="BU308" s="5"/>
      <c r="BV308" s="5"/>
      <c r="BW308" s="5"/>
      <c r="BX308" s="5"/>
      <c r="BY308" s="5"/>
      <c r="BZ308" s="37"/>
      <c r="CA308" s="5"/>
      <c r="CB308" s="5"/>
      <c r="CC308" s="5"/>
      <c r="CD308" s="5"/>
      <c r="CE308" s="5"/>
      <c r="CF308" s="37"/>
      <c r="CG308" s="5"/>
      <c r="CH308" s="5"/>
      <c r="CI308" s="5"/>
      <c r="CJ308" s="5"/>
      <c r="CK308" s="5"/>
      <c r="CL308" s="37"/>
      <c r="CM308" s="12"/>
      <c r="CN308" s="8"/>
      <c r="CO308" s="5"/>
      <c r="CP308" s="8"/>
      <c r="CQ308" s="5"/>
      <c r="CR308" s="8"/>
      <c r="CU308" s="5"/>
      <c r="CV308" s="8"/>
      <c r="CW308" s="5"/>
      <c r="DK308" s="8"/>
      <c r="DL308" s="12"/>
      <c r="DM308" s="5"/>
      <c r="DO308" s="5"/>
      <c r="DP308" s="8"/>
      <c r="DQ308" s="5"/>
      <c r="DR308" s="8"/>
      <c r="DS308" s="5"/>
      <c r="DT308" s="8"/>
      <c r="DU308" s="5"/>
      <c r="DV308" s="8"/>
      <c r="DW308" s="5"/>
      <c r="DX308" s="8"/>
      <c r="DY308" s="12"/>
      <c r="DZ308" s="5"/>
    </row>
    <row r="309" spans="35:130" x14ac:dyDescent="0.45">
      <c r="AI309" s="1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V309" s="5"/>
      <c r="AW309" s="8"/>
      <c r="AX309" s="5"/>
      <c r="AY309" s="8"/>
      <c r="AZ309" s="5"/>
      <c r="BA309" s="8"/>
      <c r="BB309" s="5"/>
      <c r="BC309" s="8"/>
      <c r="BD309" s="5"/>
      <c r="BE309" s="8"/>
      <c r="BF309" s="33"/>
      <c r="BG309" s="5"/>
      <c r="BI309" s="5"/>
      <c r="BJ309" s="5"/>
      <c r="BK309" s="5"/>
      <c r="BL309" s="5"/>
      <c r="BM309" s="5"/>
      <c r="BN309" s="37"/>
      <c r="BO309" s="5"/>
      <c r="BP309" s="5"/>
      <c r="BQ309" s="5"/>
      <c r="BR309" s="5"/>
      <c r="BS309" s="5"/>
      <c r="BT309" s="37"/>
      <c r="BU309" s="5"/>
      <c r="BV309" s="5"/>
      <c r="BW309" s="5"/>
      <c r="BX309" s="5"/>
      <c r="BY309" s="5"/>
      <c r="BZ309" s="37"/>
      <c r="CA309" s="5"/>
      <c r="CB309" s="5"/>
      <c r="CC309" s="5"/>
      <c r="CD309" s="5"/>
      <c r="CE309" s="5"/>
      <c r="CF309" s="37"/>
      <c r="CG309" s="5"/>
      <c r="CH309" s="5"/>
      <c r="CI309" s="5"/>
      <c r="CJ309" s="5"/>
      <c r="CK309" s="5"/>
      <c r="CL309" s="37"/>
      <c r="CM309" s="12"/>
      <c r="CN309" s="8"/>
      <c r="CO309" s="5"/>
      <c r="CP309" s="8"/>
      <c r="CQ309" s="5"/>
      <c r="CR309" s="8"/>
      <c r="CU309" s="5"/>
      <c r="CV309" s="8"/>
      <c r="CW309" s="5"/>
      <c r="DK309" s="8"/>
      <c r="DL309" s="12"/>
      <c r="DM309" s="5"/>
      <c r="DO309" s="5"/>
      <c r="DP309" s="8"/>
      <c r="DQ309" s="5"/>
      <c r="DR309" s="8"/>
      <c r="DS309" s="5"/>
      <c r="DT309" s="8"/>
      <c r="DU309" s="5"/>
      <c r="DV309" s="8"/>
      <c r="DW309" s="5"/>
      <c r="DX309" s="8"/>
      <c r="DY309" s="12"/>
      <c r="DZ309" s="5"/>
    </row>
    <row r="310" spans="35:130" x14ac:dyDescent="0.45">
      <c r="AI310" s="1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V310" s="5"/>
      <c r="AW310" s="8"/>
      <c r="AX310" s="5"/>
      <c r="AY310" s="8"/>
      <c r="AZ310" s="5"/>
      <c r="BA310" s="8"/>
      <c r="BB310" s="5"/>
      <c r="BC310" s="8"/>
      <c r="BD310" s="5"/>
      <c r="BE310" s="8"/>
      <c r="BF310" s="33"/>
      <c r="BG310" s="5"/>
      <c r="BI310" s="5"/>
      <c r="BJ310" s="5"/>
      <c r="BK310" s="5"/>
      <c r="BL310" s="5"/>
      <c r="BM310" s="5"/>
      <c r="BN310" s="37"/>
      <c r="BO310" s="5"/>
      <c r="BP310" s="5"/>
      <c r="BQ310" s="5"/>
      <c r="BR310" s="5"/>
      <c r="BS310" s="5"/>
      <c r="BT310" s="37"/>
      <c r="BU310" s="5"/>
      <c r="BV310" s="5"/>
      <c r="BW310" s="5"/>
      <c r="BX310" s="5"/>
      <c r="BY310" s="5"/>
      <c r="BZ310" s="37"/>
      <c r="CA310" s="5"/>
      <c r="CB310" s="5"/>
      <c r="CC310" s="5"/>
      <c r="CD310" s="5"/>
      <c r="CE310" s="5"/>
      <c r="CF310" s="37"/>
      <c r="CG310" s="5"/>
      <c r="CH310" s="5"/>
      <c r="CI310" s="5"/>
      <c r="CJ310" s="5"/>
      <c r="CK310" s="5"/>
      <c r="CL310" s="37"/>
      <c r="CM310" s="12"/>
      <c r="CN310" s="8"/>
      <c r="CO310" s="5"/>
      <c r="CP310" s="8"/>
      <c r="CQ310" s="5"/>
      <c r="CR310" s="8"/>
      <c r="CU310" s="5"/>
      <c r="CV310" s="8"/>
      <c r="CW310" s="5"/>
      <c r="DK310" s="8"/>
      <c r="DL310" s="12"/>
      <c r="DM310" s="5"/>
      <c r="DO310" s="5"/>
      <c r="DP310" s="8"/>
      <c r="DQ310" s="5"/>
      <c r="DR310" s="8"/>
      <c r="DS310" s="5"/>
      <c r="DT310" s="8"/>
      <c r="DU310" s="5"/>
      <c r="DV310" s="8"/>
      <c r="DW310" s="5"/>
      <c r="DX310" s="8"/>
      <c r="DY310" s="12"/>
      <c r="DZ310" s="5"/>
    </row>
    <row r="311" spans="35:130" x14ac:dyDescent="0.45">
      <c r="AI311" s="1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V311" s="5"/>
      <c r="AW311" s="8"/>
      <c r="AX311" s="5"/>
      <c r="AY311" s="8"/>
      <c r="AZ311" s="5"/>
      <c r="BA311" s="8"/>
      <c r="BB311" s="5"/>
      <c r="BC311" s="8"/>
      <c r="BD311" s="5"/>
      <c r="BE311" s="8"/>
      <c r="BF311" s="33"/>
      <c r="BG311" s="5"/>
      <c r="BI311" s="5"/>
      <c r="BJ311" s="5"/>
      <c r="BK311" s="5"/>
      <c r="BL311" s="5"/>
      <c r="BM311" s="5"/>
      <c r="BN311" s="37"/>
      <c r="BO311" s="5"/>
      <c r="BP311" s="5"/>
      <c r="BQ311" s="5"/>
      <c r="BR311" s="5"/>
      <c r="BS311" s="5"/>
      <c r="BT311" s="37"/>
      <c r="BU311" s="5"/>
      <c r="BV311" s="5"/>
      <c r="BW311" s="5"/>
      <c r="BX311" s="5"/>
      <c r="BY311" s="5"/>
      <c r="BZ311" s="37"/>
      <c r="CA311" s="5"/>
      <c r="CB311" s="5"/>
      <c r="CC311" s="5"/>
      <c r="CD311" s="5"/>
      <c r="CE311" s="5"/>
      <c r="CF311" s="37"/>
      <c r="CG311" s="5"/>
      <c r="CH311" s="5"/>
      <c r="CI311" s="5"/>
      <c r="CJ311" s="5"/>
      <c r="CK311" s="5"/>
      <c r="CL311" s="37"/>
      <c r="CM311" s="12"/>
      <c r="CN311" s="8"/>
      <c r="CO311" s="5"/>
      <c r="CP311" s="8"/>
      <c r="CQ311" s="5"/>
      <c r="CR311" s="8"/>
      <c r="CU311" s="5"/>
      <c r="CV311" s="8"/>
      <c r="CW311" s="5"/>
      <c r="DK311" s="8"/>
      <c r="DL311" s="12"/>
      <c r="DM311" s="5"/>
      <c r="DO311" s="5"/>
      <c r="DP311" s="8"/>
      <c r="DQ311" s="5"/>
      <c r="DR311" s="8"/>
      <c r="DS311" s="5"/>
      <c r="DT311" s="8"/>
      <c r="DU311" s="5"/>
      <c r="DV311" s="8"/>
      <c r="DW311" s="5"/>
      <c r="DX311" s="8"/>
      <c r="DY311" s="12"/>
      <c r="DZ311" s="5"/>
    </row>
    <row r="312" spans="35:130" x14ac:dyDescent="0.45">
      <c r="AI312" s="1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V312" s="5"/>
      <c r="AW312" s="8"/>
      <c r="AX312" s="5"/>
      <c r="AY312" s="8"/>
      <c r="AZ312" s="5"/>
      <c r="BA312" s="8"/>
      <c r="BB312" s="5"/>
      <c r="BC312" s="8"/>
      <c r="BD312" s="5"/>
      <c r="BE312" s="8"/>
      <c r="BF312" s="33"/>
      <c r="BG312" s="5"/>
      <c r="BI312" s="5"/>
      <c r="BJ312" s="5"/>
      <c r="BK312" s="5"/>
      <c r="BL312" s="5"/>
      <c r="BM312" s="5"/>
      <c r="BN312" s="37"/>
      <c r="BO312" s="5"/>
      <c r="BP312" s="5"/>
      <c r="BQ312" s="5"/>
      <c r="BR312" s="5"/>
      <c r="BS312" s="5"/>
      <c r="BT312" s="37"/>
      <c r="BU312" s="5"/>
      <c r="BV312" s="5"/>
      <c r="BW312" s="5"/>
      <c r="BX312" s="5"/>
      <c r="BY312" s="5"/>
      <c r="BZ312" s="37"/>
      <c r="CA312" s="5"/>
      <c r="CB312" s="5"/>
      <c r="CC312" s="5"/>
      <c r="CD312" s="5"/>
      <c r="CE312" s="5"/>
      <c r="CF312" s="37"/>
      <c r="CG312" s="5"/>
      <c r="CH312" s="5"/>
      <c r="CI312" s="5"/>
      <c r="CJ312" s="5"/>
      <c r="CK312" s="5"/>
      <c r="CL312" s="37"/>
      <c r="CM312" s="12"/>
      <c r="CN312" s="8"/>
      <c r="CO312" s="5"/>
      <c r="CP312" s="8"/>
      <c r="CQ312" s="5"/>
      <c r="CR312" s="8"/>
      <c r="CU312" s="5"/>
      <c r="CV312" s="8"/>
      <c r="CW312" s="5"/>
      <c r="DK312" s="8"/>
      <c r="DL312" s="12"/>
      <c r="DM312" s="5"/>
      <c r="DO312" s="5"/>
      <c r="DP312" s="8"/>
      <c r="DQ312" s="5"/>
      <c r="DR312" s="8"/>
      <c r="DS312" s="5"/>
      <c r="DT312" s="8"/>
      <c r="DU312" s="5"/>
      <c r="DV312" s="8"/>
      <c r="DW312" s="5"/>
      <c r="DX312" s="8"/>
      <c r="DY312" s="12"/>
      <c r="DZ312" s="5"/>
    </row>
    <row r="313" spans="35:130" x14ac:dyDescent="0.45">
      <c r="AI313" s="1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V313" s="5"/>
      <c r="AW313" s="8"/>
      <c r="AX313" s="5"/>
      <c r="AY313" s="8"/>
      <c r="AZ313" s="5"/>
      <c r="BA313" s="8"/>
      <c r="BB313" s="5"/>
      <c r="BC313" s="8"/>
      <c r="BD313" s="5"/>
      <c r="BE313" s="8"/>
      <c r="BF313" s="33"/>
      <c r="BG313" s="5"/>
      <c r="BI313" s="5"/>
      <c r="BJ313" s="5"/>
      <c r="BK313" s="5"/>
      <c r="BL313" s="5"/>
      <c r="BM313" s="5"/>
      <c r="BN313" s="37"/>
      <c r="BO313" s="5"/>
      <c r="BP313" s="5"/>
      <c r="BQ313" s="5"/>
      <c r="BR313" s="5"/>
      <c r="BS313" s="5"/>
      <c r="BT313" s="37"/>
      <c r="BU313" s="5"/>
      <c r="BV313" s="5"/>
      <c r="BW313" s="5"/>
      <c r="BX313" s="5"/>
      <c r="BY313" s="5"/>
      <c r="BZ313" s="37"/>
      <c r="CA313" s="5"/>
      <c r="CB313" s="5"/>
      <c r="CC313" s="5"/>
      <c r="CD313" s="5"/>
      <c r="CE313" s="5"/>
      <c r="CF313" s="37"/>
      <c r="CG313" s="5"/>
      <c r="CH313" s="5"/>
      <c r="CI313" s="5"/>
      <c r="CJ313" s="5"/>
      <c r="CK313" s="5"/>
      <c r="CL313" s="37"/>
      <c r="CM313" s="12"/>
      <c r="CN313" s="8"/>
      <c r="CO313" s="5"/>
      <c r="CP313" s="8"/>
      <c r="CQ313" s="5"/>
      <c r="CR313" s="8"/>
      <c r="CU313" s="5"/>
      <c r="CV313" s="8"/>
      <c r="CW313" s="5"/>
      <c r="DK313" s="8"/>
      <c r="DL313" s="12"/>
      <c r="DM313" s="5"/>
      <c r="DO313" s="5"/>
      <c r="DP313" s="8"/>
      <c r="DQ313" s="5"/>
      <c r="DR313" s="8"/>
      <c r="DS313" s="5"/>
      <c r="DT313" s="8"/>
      <c r="DU313" s="5"/>
      <c r="DV313" s="8"/>
      <c r="DW313" s="5"/>
      <c r="DX313" s="8"/>
      <c r="DY313" s="12"/>
      <c r="DZ313" s="5"/>
    </row>
    <row r="314" spans="35:130" x14ac:dyDescent="0.45">
      <c r="AI314" s="1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V314" s="5"/>
      <c r="AW314" s="8"/>
      <c r="AX314" s="5"/>
      <c r="AY314" s="8"/>
      <c r="AZ314" s="5"/>
      <c r="BA314" s="8"/>
      <c r="BB314" s="5"/>
      <c r="BC314" s="8"/>
      <c r="BD314" s="5"/>
      <c r="BE314" s="8"/>
      <c r="BF314" s="33"/>
      <c r="BG314" s="5"/>
      <c r="BI314" s="5"/>
      <c r="BJ314" s="5"/>
      <c r="BK314" s="5"/>
      <c r="BL314" s="5"/>
      <c r="BM314" s="5"/>
      <c r="BN314" s="37"/>
      <c r="BO314" s="5"/>
      <c r="BP314" s="5"/>
      <c r="BQ314" s="5"/>
      <c r="BR314" s="5"/>
      <c r="BS314" s="5"/>
      <c r="BT314" s="37"/>
      <c r="BU314" s="5"/>
      <c r="BV314" s="5"/>
      <c r="BW314" s="5"/>
      <c r="BX314" s="5"/>
      <c r="BY314" s="5"/>
      <c r="BZ314" s="37"/>
      <c r="CA314" s="5"/>
      <c r="CB314" s="5"/>
      <c r="CC314" s="5"/>
      <c r="CD314" s="5"/>
      <c r="CE314" s="5"/>
      <c r="CF314" s="37"/>
      <c r="CG314" s="5"/>
      <c r="CH314" s="5"/>
      <c r="CI314" s="5"/>
      <c r="CJ314" s="5"/>
      <c r="CK314" s="5"/>
      <c r="CL314" s="37"/>
      <c r="CM314" s="12"/>
      <c r="CN314" s="8"/>
      <c r="CO314" s="5"/>
      <c r="CP314" s="8"/>
      <c r="CQ314" s="5"/>
      <c r="CR314" s="8"/>
      <c r="CU314" s="5"/>
      <c r="CV314" s="8"/>
      <c r="CW314" s="5"/>
      <c r="DK314" s="8"/>
      <c r="DL314" s="12"/>
      <c r="DM314" s="5"/>
      <c r="DO314" s="5"/>
      <c r="DP314" s="8"/>
      <c r="DQ314" s="5"/>
      <c r="DR314" s="8"/>
      <c r="DS314" s="5"/>
      <c r="DT314" s="8"/>
      <c r="DU314" s="5"/>
      <c r="DV314" s="8"/>
      <c r="DW314" s="5"/>
      <c r="DX314" s="8"/>
      <c r="DY314" s="12"/>
      <c r="DZ314" s="5"/>
    </row>
    <row r="315" spans="35:130" x14ac:dyDescent="0.45">
      <c r="AI315" s="1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V315" s="5"/>
      <c r="AW315" s="8"/>
      <c r="AX315" s="5"/>
      <c r="AY315" s="8"/>
      <c r="AZ315" s="5"/>
      <c r="BA315" s="8"/>
      <c r="BB315" s="5"/>
      <c r="BC315" s="8"/>
      <c r="BD315" s="5"/>
      <c r="BE315" s="8"/>
      <c r="BF315" s="33"/>
      <c r="BG315" s="5"/>
      <c r="BI315" s="5"/>
      <c r="BJ315" s="5"/>
      <c r="BK315" s="5"/>
      <c r="BL315" s="5"/>
      <c r="BM315" s="5"/>
      <c r="BN315" s="37"/>
      <c r="BO315" s="5"/>
      <c r="BP315" s="5"/>
      <c r="BQ315" s="5"/>
      <c r="BR315" s="5"/>
      <c r="BS315" s="5"/>
      <c r="BT315" s="37"/>
      <c r="BU315" s="5"/>
      <c r="BV315" s="5"/>
      <c r="BW315" s="5"/>
      <c r="BX315" s="5"/>
      <c r="BY315" s="5"/>
      <c r="BZ315" s="37"/>
      <c r="CA315" s="5"/>
      <c r="CB315" s="5"/>
      <c r="CC315" s="5"/>
      <c r="CD315" s="5"/>
      <c r="CE315" s="5"/>
      <c r="CF315" s="37"/>
      <c r="CG315" s="5"/>
      <c r="CH315" s="5"/>
      <c r="CI315" s="5"/>
      <c r="CJ315" s="5"/>
      <c r="CK315" s="5"/>
      <c r="CL315" s="37"/>
      <c r="CM315" s="12"/>
      <c r="CN315" s="8"/>
      <c r="CO315" s="5"/>
      <c r="CP315" s="8"/>
      <c r="CQ315" s="5"/>
      <c r="CR315" s="8"/>
      <c r="CU315" s="5"/>
      <c r="CV315" s="8"/>
      <c r="CW315" s="5"/>
      <c r="DK315" s="8"/>
      <c r="DL315" s="12"/>
      <c r="DM315" s="5"/>
      <c r="DO315" s="5"/>
      <c r="DP315" s="8"/>
      <c r="DQ315" s="5"/>
      <c r="DR315" s="8"/>
      <c r="DS315" s="5"/>
      <c r="DT315" s="8"/>
      <c r="DU315" s="5"/>
      <c r="DV315" s="8"/>
      <c r="DW315" s="5"/>
      <c r="DX315" s="8"/>
      <c r="DY315" s="12"/>
      <c r="DZ315" s="5"/>
    </row>
    <row r="316" spans="35:130" x14ac:dyDescent="0.45">
      <c r="AI316" s="1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V316" s="5"/>
      <c r="AW316" s="8"/>
      <c r="AX316" s="5"/>
      <c r="AY316" s="8"/>
      <c r="AZ316" s="5"/>
      <c r="BA316" s="8"/>
      <c r="BB316" s="5"/>
      <c r="BC316" s="8"/>
      <c r="BD316" s="5"/>
      <c r="BE316" s="8"/>
      <c r="BF316" s="33"/>
      <c r="BG316" s="5"/>
      <c r="BI316" s="5"/>
      <c r="BJ316" s="5"/>
      <c r="BK316" s="5"/>
      <c r="BL316" s="5"/>
      <c r="BM316" s="5"/>
      <c r="BN316" s="37"/>
      <c r="BO316" s="5"/>
      <c r="BP316" s="5"/>
      <c r="BQ316" s="5"/>
      <c r="BR316" s="5"/>
      <c r="BS316" s="5"/>
      <c r="BT316" s="37"/>
      <c r="BU316" s="5"/>
      <c r="BV316" s="5"/>
      <c r="BW316" s="5"/>
      <c r="BX316" s="5"/>
      <c r="BY316" s="5"/>
      <c r="BZ316" s="37"/>
      <c r="CA316" s="5"/>
      <c r="CB316" s="5"/>
      <c r="CC316" s="5"/>
      <c r="CD316" s="5"/>
      <c r="CE316" s="5"/>
      <c r="CF316" s="37"/>
      <c r="CG316" s="5"/>
      <c r="CH316" s="5"/>
      <c r="CI316" s="5"/>
      <c r="CJ316" s="5"/>
      <c r="CK316" s="5"/>
      <c r="CL316" s="37"/>
      <c r="CM316" s="12"/>
      <c r="CN316" s="8"/>
      <c r="CO316" s="5"/>
      <c r="CP316" s="8"/>
      <c r="CQ316" s="5"/>
      <c r="CR316" s="8"/>
      <c r="CU316" s="5"/>
      <c r="CV316" s="8"/>
      <c r="CW316" s="5"/>
      <c r="DK316" s="8"/>
      <c r="DL316" s="12"/>
      <c r="DM316" s="5"/>
      <c r="DO316" s="5"/>
      <c r="DP316" s="8"/>
      <c r="DQ316" s="5"/>
      <c r="DR316" s="8"/>
      <c r="DS316" s="5"/>
      <c r="DT316" s="8"/>
      <c r="DU316" s="5"/>
      <c r="DV316" s="8"/>
      <c r="DW316" s="5"/>
      <c r="DX316" s="8"/>
      <c r="DY316" s="12"/>
      <c r="DZ316" s="5"/>
    </row>
    <row r="317" spans="35:130" x14ac:dyDescent="0.45">
      <c r="AI317" s="1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V317" s="5"/>
      <c r="AW317" s="8"/>
      <c r="AX317" s="5"/>
      <c r="AY317" s="8"/>
      <c r="AZ317" s="5"/>
      <c r="BA317" s="8"/>
      <c r="BB317" s="5"/>
      <c r="BC317" s="8"/>
      <c r="BD317" s="5"/>
      <c r="BE317" s="8"/>
      <c r="BF317" s="33"/>
      <c r="BG317" s="5"/>
      <c r="BI317" s="5"/>
      <c r="BJ317" s="5"/>
      <c r="BK317" s="5"/>
      <c r="BL317" s="5"/>
      <c r="BM317" s="5"/>
      <c r="BN317" s="37"/>
      <c r="BO317" s="5"/>
      <c r="BP317" s="5"/>
      <c r="BQ317" s="5"/>
      <c r="BR317" s="5"/>
      <c r="BS317" s="5"/>
      <c r="BT317" s="37"/>
      <c r="BU317" s="5"/>
      <c r="BV317" s="5"/>
      <c r="BW317" s="5"/>
      <c r="BX317" s="5"/>
      <c r="BY317" s="5"/>
      <c r="BZ317" s="37"/>
      <c r="CA317" s="5"/>
      <c r="CB317" s="5"/>
      <c r="CC317" s="5"/>
      <c r="CD317" s="5"/>
      <c r="CE317" s="5"/>
      <c r="CF317" s="37"/>
      <c r="CG317" s="5"/>
      <c r="CH317" s="5"/>
      <c r="CI317" s="5"/>
      <c r="CJ317" s="5"/>
      <c r="CK317" s="5"/>
      <c r="CL317" s="37"/>
      <c r="CM317" s="12"/>
      <c r="CN317" s="8"/>
      <c r="CO317" s="5"/>
      <c r="CP317" s="8"/>
      <c r="CQ317" s="5"/>
      <c r="CR317" s="8"/>
      <c r="CU317" s="5"/>
      <c r="CV317" s="8"/>
      <c r="CW317" s="5"/>
      <c r="DK317" s="8"/>
      <c r="DL317" s="12"/>
      <c r="DM317" s="5"/>
      <c r="DO317" s="5"/>
      <c r="DP317" s="8"/>
      <c r="DQ317" s="5"/>
      <c r="DR317" s="8"/>
      <c r="DS317" s="5"/>
      <c r="DT317" s="8"/>
      <c r="DU317" s="5"/>
      <c r="DV317" s="8"/>
      <c r="DW317" s="5"/>
      <c r="DX317" s="8"/>
      <c r="DY317" s="12"/>
      <c r="DZ317" s="5"/>
    </row>
    <row r="318" spans="35:130" x14ac:dyDescent="0.45">
      <c r="AI318" s="1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V318" s="5"/>
      <c r="AW318" s="8"/>
      <c r="AX318" s="5"/>
      <c r="AY318" s="8"/>
      <c r="AZ318" s="5"/>
      <c r="BA318" s="8"/>
      <c r="BB318" s="5"/>
      <c r="BC318" s="8"/>
      <c r="BD318" s="5"/>
      <c r="BE318" s="8"/>
      <c r="BF318" s="33"/>
      <c r="BG318" s="5"/>
      <c r="BI318" s="5"/>
      <c r="BJ318" s="5"/>
      <c r="BK318" s="5"/>
      <c r="BL318" s="5"/>
      <c r="BM318" s="5"/>
      <c r="BN318" s="37"/>
      <c r="BO318" s="5"/>
      <c r="BP318" s="5"/>
      <c r="BQ318" s="5"/>
      <c r="BR318" s="5"/>
      <c r="BS318" s="5"/>
      <c r="BT318" s="37"/>
      <c r="BU318" s="5"/>
      <c r="BV318" s="5"/>
      <c r="BW318" s="5"/>
      <c r="BX318" s="5"/>
      <c r="BY318" s="5"/>
      <c r="BZ318" s="37"/>
      <c r="CA318" s="5"/>
      <c r="CB318" s="5"/>
      <c r="CC318" s="5"/>
      <c r="CD318" s="5"/>
      <c r="CE318" s="5"/>
      <c r="CF318" s="37"/>
      <c r="CG318" s="5"/>
      <c r="CH318" s="5"/>
      <c r="CI318" s="5"/>
      <c r="CJ318" s="5"/>
      <c r="CK318" s="5"/>
      <c r="CL318" s="37"/>
      <c r="CM318" s="12"/>
      <c r="CN318" s="8"/>
      <c r="CO318" s="5"/>
      <c r="CP318" s="8"/>
      <c r="CQ318" s="5"/>
      <c r="CR318" s="8"/>
      <c r="CU318" s="5"/>
      <c r="CV318" s="8"/>
      <c r="CW318" s="5"/>
      <c r="DK318" s="8"/>
      <c r="DL318" s="12"/>
      <c r="DM318" s="5"/>
      <c r="DO318" s="5"/>
      <c r="DP318" s="8"/>
      <c r="DQ318" s="5"/>
      <c r="DR318" s="8"/>
      <c r="DS318" s="5"/>
      <c r="DT318" s="8"/>
      <c r="DU318" s="5"/>
      <c r="DV318" s="8"/>
      <c r="DW318" s="5"/>
      <c r="DX318" s="8"/>
      <c r="DY318" s="12"/>
      <c r="DZ318" s="5"/>
    </row>
    <row r="319" spans="35:130" x14ac:dyDescent="0.45">
      <c r="AI319" s="1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V319" s="5"/>
      <c r="AW319" s="8"/>
      <c r="AX319" s="5"/>
      <c r="AY319" s="8"/>
      <c r="AZ319" s="5"/>
      <c r="BA319" s="8"/>
      <c r="BB319" s="5"/>
      <c r="BC319" s="8"/>
      <c r="BD319" s="5"/>
      <c r="BE319" s="8"/>
      <c r="BF319" s="33"/>
      <c r="BG319" s="5"/>
      <c r="BI319" s="5"/>
      <c r="BJ319" s="5"/>
      <c r="BK319" s="5"/>
      <c r="BL319" s="5"/>
      <c r="BM319" s="5"/>
      <c r="BN319" s="37"/>
      <c r="BO319" s="5"/>
      <c r="BP319" s="5"/>
      <c r="BQ319" s="5"/>
      <c r="BR319" s="5"/>
      <c r="BS319" s="5"/>
      <c r="BT319" s="37"/>
      <c r="BU319" s="5"/>
      <c r="BV319" s="5"/>
      <c r="BW319" s="5"/>
      <c r="BX319" s="5"/>
      <c r="BY319" s="5"/>
      <c r="BZ319" s="37"/>
      <c r="CA319" s="5"/>
      <c r="CB319" s="5"/>
      <c r="CC319" s="5"/>
      <c r="CD319" s="5"/>
      <c r="CE319" s="5"/>
      <c r="CF319" s="37"/>
      <c r="CG319" s="5"/>
      <c r="CH319" s="5"/>
      <c r="CI319" s="5"/>
      <c r="CJ319" s="5"/>
      <c r="CK319" s="5"/>
      <c r="CL319" s="37"/>
      <c r="CM319" s="12"/>
      <c r="CN319" s="8"/>
      <c r="CO319" s="5"/>
      <c r="CP319" s="8"/>
      <c r="CQ319" s="5"/>
      <c r="CR319" s="8"/>
      <c r="CU319" s="5"/>
      <c r="CV319" s="8"/>
      <c r="CW319" s="5"/>
      <c r="DK319" s="8"/>
      <c r="DL319" s="12"/>
      <c r="DM319" s="5"/>
      <c r="DO319" s="5"/>
      <c r="DP319" s="8"/>
      <c r="DQ319" s="5"/>
      <c r="DR319" s="8"/>
      <c r="DS319" s="5"/>
      <c r="DT319" s="8"/>
      <c r="DU319" s="5"/>
      <c r="DV319" s="8"/>
      <c r="DW319" s="5"/>
      <c r="DX319" s="8"/>
      <c r="DY319" s="12"/>
      <c r="DZ319" s="5"/>
    </row>
    <row r="320" spans="35:130" x14ac:dyDescent="0.45">
      <c r="AI320" s="1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V320" s="5"/>
      <c r="AW320" s="8"/>
      <c r="AX320" s="5"/>
      <c r="AY320" s="8"/>
      <c r="AZ320" s="5"/>
      <c r="BA320" s="8"/>
      <c r="BB320" s="5"/>
      <c r="BC320" s="8"/>
      <c r="BD320" s="5"/>
      <c r="BE320" s="8"/>
      <c r="BF320" s="33"/>
      <c r="BG320" s="5"/>
      <c r="BI320" s="5"/>
      <c r="BJ320" s="5"/>
      <c r="BK320" s="5"/>
      <c r="BL320" s="5"/>
      <c r="BM320" s="5"/>
      <c r="BN320" s="37"/>
      <c r="BO320" s="5"/>
      <c r="BP320" s="5"/>
      <c r="BQ320" s="5"/>
      <c r="BR320" s="5"/>
      <c r="BS320" s="5"/>
      <c r="BT320" s="37"/>
      <c r="BU320" s="5"/>
      <c r="BV320" s="5"/>
      <c r="BW320" s="5"/>
      <c r="BX320" s="5"/>
      <c r="BY320" s="5"/>
      <c r="BZ320" s="37"/>
      <c r="CA320" s="5"/>
      <c r="CB320" s="5"/>
      <c r="CC320" s="5"/>
      <c r="CD320" s="5"/>
      <c r="CE320" s="5"/>
      <c r="CF320" s="37"/>
      <c r="CG320" s="5"/>
      <c r="CH320" s="5"/>
      <c r="CI320" s="5"/>
      <c r="CJ320" s="5"/>
      <c r="CK320" s="5"/>
      <c r="CL320" s="37"/>
      <c r="CM320" s="12"/>
      <c r="CN320" s="8"/>
      <c r="CO320" s="5"/>
      <c r="CP320" s="8"/>
      <c r="CQ320" s="5"/>
      <c r="CR320" s="8"/>
      <c r="CU320" s="5"/>
      <c r="CV320" s="8"/>
      <c r="CW320" s="5"/>
      <c r="DK320" s="8"/>
      <c r="DL320" s="12"/>
      <c r="DM320" s="5"/>
      <c r="DO320" s="5"/>
      <c r="DP320" s="8"/>
      <c r="DQ320" s="5"/>
      <c r="DR320" s="8"/>
      <c r="DS320" s="5"/>
      <c r="DT320" s="8"/>
      <c r="DU320" s="5"/>
      <c r="DV320" s="8"/>
      <c r="DW320" s="5"/>
      <c r="DX320" s="8"/>
      <c r="DY320" s="12"/>
      <c r="DZ320" s="5"/>
    </row>
    <row r="321" spans="35:130" x14ac:dyDescent="0.45">
      <c r="AI321" s="1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V321" s="5"/>
      <c r="AW321" s="8"/>
      <c r="AX321" s="5"/>
      <c r="AY321" s="8"/>
      <c r="AZ321" s="5"/>
      <c r="BA321" s="8"/>
      <c r="BB321" s="5"/>
      <c r="BC321" s="8"/>
      <c r="BD321" s="5"/>
      <c r="BE321" s="8"/>
      <c r="BF321" s="33"/>
      <c r="BG321" s="5"/>
      <c r="BI321" s="5"/>
      <c r="BJ321" s="5"/>
      <c r="BK321" s="5"/>
      <c r="BL321" s="5"/>
      <c r="BM321" s="5"/>
      <c r="BN321" s="37"/>
      <c r="BO321" s="5"/>
      <c r="BP321" s="5"/>
      <c r="BQ321" s="5"/>
      <c r="BR321" s="5"/>
      <c r="BS321" s="5"/>
      <c r="BT321" s="37"/>
      <c r="BU321" s="5"/>
      <c r="BV321" s="5"/>
      <c r="BW321" s="5"/>
      <c r="BX321" s="5"/>
      <c r="BY321" s="5"/>
      <c r="BZ321" s="37"/>
      <c r="CA321" s="5"/>
      <c r="CB321" s="5"/>
      <c r="CC321" s="5"/>
      <c r="CD321" s="5"/>
      <c r="CE321" s="5"/>
      <c r="CF321" s="37"/>
      <c r="CG321" s="5"/>
      <c r="CH321" s="5"/>
      <c r="CI321" s="5"/>
      <c r="CJ321" s="5"/>
      <c r="CK321" s="5"/>
      <c r="CL321" s="37"/>
      <c r="CM321" s="12"/>
      <c r="CN321" s="8"/>
      <c r="CO321" s="5"/>
      <c r="CP321" s="8"/>
      <c r="CQ321" s="5"/>
      <c r="CR321" s="8"/>
      <c r="CU321" s="5"/>
      <c r="CV321" s="8"/>
      <c r="CW321" s="5"/>
      <c r="DK321" s="8"/>
      <c r="DL321" s="12"/>
      <c r="DM321" s="5"/>
      <c r="DO321" s="5"/>
      <c r="DP321" s="8"/>
      <c r="DQ321" s="5"/>
      <c r="DR321" s="8"/>
      <c r="DS321" s="5"/>
      <c r="DT321" s="8"/>
      <c r="DU321" s="5"/>
      <c r="DV321" s="8"/>
      <c r="DW321" s="5"/>
      <c r="DX321" s="8"/>
      <c r="DY321" s="12"/>
      <c r="DZ321" s="5"/>
    </row>
    <row r="322" spans="35:130" x14ac:dyDescent="0.45">
      <c r="AI322" s="1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V322" s="5"/>
      <c r="AW322" s="8"/>
      <c r="AX322" s="5"/>
      <c r="AY322" s="8"/>
      <c r="AZ322" s="5"/>
      <c r="BA322" s="8"/>
      <c r="BB322" s="5"/>
      <c r="BC322" s="8"/>
      <c r="BD322" s="5"/>
      <c r="BE322" s="8"/>
      <c r="BF322" s="33"/>
      <c r="BG322" s="5"/>
      <c r="BI322" s="5"/>
      <c r="BJ322" s="5"/>
      <c r="BK322" s="5"/>
      <c r="BL322" s="5"/>
      <c r="BM322" s="5"/>
      <c r="BN322" s="37"/>
      <c r="BO322" s="5"/>
      <c r="BP322" s="5"/>
      <c r="BQ322" s="5"/>
      <c r="BR322" s="5"/>
      <c r="BS322" s="5"/>
      <c r="BT322" s="37"/>
      <c r="BU322" s="5"/>
      <c r="BV322" s="5"/>
      <c r="BW322" s="5"/>
      <c r="BX322" s="5"/>
      <c r="BY322" s="5"/>
      <c r="BZ322" s="37"/>
      <c r="CA322" s="5"/>
      <c r="CB322" s="5"/>
      <c r="CC322" s="5"/>
      <c r="CD322" s="5"/>
      <c r="CE322" s="5"/>
      <c r="CF322" s="37"/>
      <c r="CG322" s="5"/>
      <c r="CH322" s="5"/>
      <c r="CI322" s="5"/>
      <c r="CJ322" s="5"/>
      <c r="CK322" s="5"/>
      <c r="CL322" s="37"/>
      <c r="CM322" s="12"/>
      <c r="CN322" s="8"/>
      <c r="CO322" s="5"/>
      <c r="CP322" s="8"/>
      <c r="CQ322" s="5"/>
      <c r="CR322" s="8"/>
      <c r="CU322" s="5"/>
      <c r="CV322" s="8"/>
      <c r="CW322" s="5"/>
      <c r="DK322" s="8"/>
      <c r="DL322" s="12"/>
      <c r="DM322" s="5"/>
      <c r="DO322" s="5"/>
      <c r="DP322" s="8"/>
      <c r="DQ322" s="5"/>
      <c r="DR322" s="8"/>
      <c r="DS322" s="5"/>
      <c r="DT322" s="8"/>
      <c r="DU322" s="5"/>
      <c r="DV322" s="8"/>
      <c r="DW322" s="5"/>
      <c r="DX322" s="8"/>
      <c r="DY322" s="12"/>
      <c r="DZ322" s="5"/>
    </row>
    <row r="323" spans="35:130" x14ac:dyDescent="0.45">
      <c r="AI323" s="1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V323" s="5"/>
      <c r="AW323" s="8"/>
      <c r="AX323" s="5"/>
      <c r="AY323" s="8"/>
      <c r="AZ323" s="5"/>
      <c r="BA323" s="8"/>
      <c r="BB323" s="5"/>
      <c r="BC323" s="8"/>
      <c r="BD323" s="5"/>
      <c r="BE323" s="8"/>
      <c r="BF323" s="33"/>
      <c r="BG323" s="5"/>
      <c r="BI323" s="5"/>
      <c r="BJ323" s="5"/>
      <c r="BK323" s="5"/>
      <c r="BL323" s="5"/>
      <c r="BM323" s="5"/>
      <c r="BN323" s="37"/>
      <c r="BO323" s="5"/>
      <c r="BP323" s="5"/>
      <c r="BQ323" s="5"/>
      <c r="BR323" s="5"/>
      <c r="BS323" s="5"/>
      <c r="BT323" s="37"/>
      <c r="BU323" s="5"/>
      <c r="BV323" s="5"/>
      <c r="BW323" s="5"/>
      <c r="BX323" s="5"/>
      <c r="BY323" s="5"/>
      <c r="BZ323" s="37"/>
      <c r="CA323" s="5"/>
      <c r="CB323" s="5"/>
      <c r="CC323" s="5"/>
      <c r="CD323" s="5"/>
      <c r="CE323" s="5"/>
      <c r="CF323" s="37"/>
      <c r="CG323" s="5"/>
      <c r="CH323" s="5"/>
      <c r="CI323" s="5"/>
      <c r="CJ323" s="5"/>
      <c r="CK323" s="5"/>
      <c r="CL323" s="37"/>
      <c r="CM323" s="12"/>
      <c r="CN323" s="8"/>
      <c r="CO323" s="5"/>
      <c r="CP323" s="8"/>
      <c r="CQ323" s="5"/>
      <c r="CR323" s="8"/>
      <c r="CU323" s="5"/>
      <c r="CV323" s="8"/>
      <c r="CW323" s="5"/>
      <c r="DK323" s="8"/>
      <c r="DL323" s="12"/>
      <c r="DM323" s="5"/>
      <c r="DO323" s="5"/>
      <c r="DP323" s="8"/>
      <c r="DQ323" s="5"/>
      <c r="DR323" s="8"/>
      <c r="DS323" s="5"/>
      <c r="DT323" s="8"/>
      <c r="DU323" s="5"/>
      <c r="DV323" s="8"/>
      <c r="DW323" s="5"/>
      <c r="DX323" s="8"/>
      <c r="DY323" s="12"/>
      <c r="DZ323" s="5"/>
    </row>
    <row r="324" spans="35:130" x14ac:dyDescent="0.45">
      <c r="AI324" s="1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V324" s="5"/>
      <c r="AW324" s="8"/>
      <c r="AX324" s="5"/>
      <c r="AY324" s="8"/>
      <c r="AZ324" s="5"/>
      <c r="BA324" s="8"/>
      <c r="BB324" s="5"/>
      <c r="BC324" s="8"/>
      <c r="BD324" s="5"/>
      <c r="BE324" s="8"/>
      <c r="BF324" s="33"/>
      <c r="BG324" s="5"/>
      <c r="BI324" s="5"/>
      <c r="BJ324" s="5"/>
      <c r="BK324" s="5"/>
      <c r="BL324" s="5"/>
      <c r="BM324" s="5"/>
      <c r="BN324" s="37"/>
      <c r="BO324" s="5"/>
      <c r="BP324" s="5"/>
      <c r="BQ324" s="5"/>
      <c r="BR324" s="5"/>
      <c r="BS324" s="5"/>
      <c r="BT324" s="37"/>
      <c r="BU324" s="5"/>
      <c r="BV324" s="5"/>
      <c r="BW324" s="5"/>
      <c r="BX324" s="5"/>
      <c r="BY324" s="5"/>
      <c r="BZ324" s="37"/>
      <c r="CA324" s="5"/>
      <c r="CB324" s="5"/>
      <c r="CC324" s="5"/>
      <c r="CD324" s="5"/>
      <c r="CE324" s="5"/>
      <c r="CF324" s="37"/>
      <c r="CG324" s="5"/>
      <c r="CH324" s="5"/>
      <c r="CI324" s="5"/>
      <c r="CJ324" s="5"/>
      <c r="CK324" s="5"/>
      <c r="CL324" s="37"/>
      <c r="CM324" s="12"/>
      <c r="CN324" s="8"/>
      <c r="CO324" s="5"/>
      <c r="CP324" s="8"/>
      <c r="CQ324" s="5"/>
      <c r="CR324" s="8"/>
      <c r="CU324" s="5"/>
      <c r="CV324" s="8"/>
      <c r="CW324" s="5"/>
      <c r="DK324" s="8"/>
      <c r="DL324" s="12"/>
      <c r="DM324" s="5"/>
      <c r="DO324" s="5"/>
      <c r="DP324" s="8"/>
      <c r="DQ324" s="5"/>
      <c r="DR324" s="8"/>
      <c r="DS324" s="5"/>
      <c r="DT324" s="8"/>
      <c r="DU324" s="5"/>
      <c r="DV324" s="8"/>
      <c r="DW324" s="5"/>
      <c r="DX324" s="8"/>
      <c r="DY324" s="12"/>
      <c r="DZ324" s="5"/>
    </row>
    <row r="325" spans="35:130" x14ac:dyDescent="0.45">
      <c r="AI325" s="1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V325" s="5"/>
      <c r="AW325" s="8"/>
      <c r="AX325" s="5"/>
      <c r="AY325" s="8"/>
      <c r="AZ325" s="5"/>
      <c r="BA325" s="8"/>
      <c r="BB325" s="5"/>
      <c r="BC325" s="8"/>
      <c r="BD325" s="5"/>
      <c r="BE325" s="8"/>
      <c r="BF325" s="33"/>
      <c r="BG325" s="5"/>
      <c r="BI325" s="5"/>
      <c r="BJ325" s="5"/>
      <c r="BK325" s="5"/>
      <c r="BL325" s="5"/>
      <c r="BM325" s="5"/>
      <c r="BN325" s="37"/>
      <c r="BO325" s="5"/>
      <c r="BP325" s="5"/>
      <c r="BQ325" s="5"/>
      <c r="BR325" s="5"/>
      <c r="BS325" s="5"/>
      <c r="BT325" s="37"/>
      <c r="BU325" s="5"/>
      <c r="BV325" s="5"/>
      <c r="BW325" s="5"/>
      <c r="BX325" s="5"/>
      <c r="BY325" s="5"/>
      <c r="BZ325" s="37"/>
      <c r="CA325" s="5"/>
      <c r="CB325" s="5"/>
      <c r="CC325" s="5"/>
      <c r="CD325" s="5"/>
      <c r="CE325" s="5"/>
      <c r="CF325" s="37"/>
      <c r="CG325" s="5"/>
      <c r="CH325" s="5"/>
      <c r="CI325" s="5"/>
      <c r="CJ325" s="5"/>
      <c r="CK325" s="5"/>
      <c r="CL325" s="37"/>
      <c r="CM325" s="12"/>
      <c r="CN325" s="8"/>
      <c r="CO325" s="5"/>
      <c r="CP325" s="8"/>
      <c r="CQ325" s="5"/>
      <c r="CR325" s="8"/>
      <c r="CU325" s="5"/>
      <c r="CV325" s="8"/>
      <c r="CW325" s="5"/>
      <c r="DK325" s="8"/>
      <c r="DL325" s="12"/>
      <c r="DM325" s="5"/>
      <c r="DO325" s="5"/>
      <c r="DP325" s="8"/>
      <c r="DQ325" s="5"/>
      <c r="DR325" s="8"/>
      <c r="DS325" s="5"/>
      <c r="DT325" s="8"/>
      <c r="DU325" s="5"/>
      <c r="DV325" s="8"/>
      <c r="DW325" s="5"/>
      <c r="DX325" s="8"/>
      <c r="DY325" s="12"/>
      <c r="DZ325" s="5"/>
    </row>
    <row r="326" spans="35:130" x14ac:dyDescent="0.45">
      <c r="AI326" s="1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V326" s="5"/>
      <c r="AW326" s="8"/>
      <c r="AX326" s="5"/>
      <c r="AY326" s="8"/>
      <c r="AZ326" s="5"/>
      <c r="BA326" s="8"/>
      <c r="BB326" s="5"/>
      <c r="BC326" s="8"/>
      <c r="BD326" s="5"/>
      <c r="BE326" s="8"/>
      <c r="BF326" s="33"/>
      <c r="BG326" s="5"/>
      <c r="BI326" s="5"/>
      <c r="BJ326" s="5"/>
      <c r="BK326" s="5"/>
      <c r="BL326" s="5"/>
      <c r="BM326" s="5"/>
      <c r="BN326" s="37"/>
      <c r="BO326" s="5"/>
      <c r="BP326" s="5"/>
      <c r="BQ326" s="5"/>
      <c r="BR326" s="5"/>
      <c r="BS326" s="5"/>
      <c r="BT326" s="37"/>
      <c r="BU326" s="5"/>
      <c r="BV326" s="5"/>
      <c r="BW326" s="5"/>
      <c r="BX326" s="5"/>
      <c r="BY326" s="5"/>
      <c r="BZ326" s="37"/>
      <c r="CA326" s="5"/>
      <c r="CB326" s="5"/>
      <c r="CC326" s="5"/>
      <c r="CD326" s="5"/>
      <c r="CE326" s="5"/>
      <c r="CF326" s="37"/>
      <c r="CG326" s="5"/>
      <c r="CH326" s="5"/>
      <c r="CI326" s="5"/>
      <c r="CJ326" s="5"/>
      <c r="CK326" s="5"/>
      <c r="CL326" s="37"/>
      <c r="CM326" s="12"/>
      <c r="CN326" s="8"/>
      <c r="CO326" s="5"/>
      <c r="CP326" s="8"/>
      <c r="CQ326" s="5"/>
      <c r="CR326" s="8"/>
      <c r="CU326" s="5"/>
      <c r="CV326" s="8"/>
      <c r="CW326" s="5"/>
      <c r="DK326" s="8"/>
      <c r="DL326" s="12"/>
      <c r="DM326" s="5"/>
      <c r="DO326" s="5"/>
      <c r="DP326" s="8"/>
      <c r="DQ326" s="5"/>
      <c r="DR326" s="8"/>
      <c r="DS326" s="5"/>
      <c r="DT326" s="8"/>
      <c r="DU326" s="5"/>
      <c r="DV326" s="8"/>
      <c r="DW326" s="5"/>
      <c r="DX326" s="8"/>
      <c r="DY326" s="12"/>
      <c r="DZ326" s="5"/>
    </row>
    <row r="327" spans="35:130" x14ac:dyDescent="0.45">
      <c r="AI327" s="1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V327" s="5"/>
      <c r="AW327" s="8"/>
      <c r="AX327" s="5"/>
      <c r="AY327" s="8"/>
      <c r="AZ327" s="5"/>
      <c r="BA327" s="8"/>
      <c r="BB327" s="5"/>
      <c r="BC327" s="8"/>
      <c r="BD327" s="5"/>
      <c r="BE327" s="8"/>
      <c r="BF327" s="33"/>
      <c r="BG327" s="5"/>
      <c r="BI327" s="5"/>
      <c r="BJ327" s="5"/>
      <c r="BK327" s="5"/>
      <c r="BL327" s="5"/>
      <c r="BM327" s="5"/>
      <c r="BN327" s="37"/>
      <c r="BO327" s="5"/>
      <c r="BP327" s="5"/>
      <c r="BQ327" s="5"/>
      <c r="BR327" s="5"/>
      <c r="BS327" s="5"/>
      <c r="BT327" s="37"/>
      <c r="BU327" s="5"/>
      <c r="BV327" s="5"/>
      <c r="BW327" s="5"/>
      <c r="BX327" s="5"/>
      <c r="BY327" s="5"/>
      <c r="BZ327" s="37"/>
      <c r="CA327" s="5"/>
      <c r="CB327" s="5"/>
      <c r="CC327" s="5"/>
      <c r="CD327" s="5"/>
      <c r="CE327" s="5"/>
      <c r="CF327" s="37"/>
      <c r="CG327" s="5"/>
      <c r="CH327" s="5"/>
      <c r="CI327" s="5"/>
      <c r="CJ327" s="5"/>
      <c r="CK327" s="5"/>
      <c r="CL327" s="37"/>
      <c r="CM327" s="12"/>
      <c r="CN327" s="8"/>
      <c r="CO327" s="5"/>
      <c r="CP327" s="8"/>
      <c r="CQ327" s="5"/>
      <c r="CR327" s="8"/>
      <c r="CU327" s="5"/>
      <c r="CV327" s="8"/>
      <c r="CW327" s="5"/>
      <c r="DK327" s="8"/>
      <c r="DL327" s="12"/>
      <c r="DM327" s="5"/>
      <c r="DO327" s="5"/>
      <c r="DP327" s="8"/>
      <c r="DQ327" s="5"/>
      <c r="DR327" s="8"/>
      <c r="DS327" s="5"/>
      <c r="DT327" s="8"/>
      <c r="DU327" s="5"/>
      <c r="DV327" s="8"/>
      <c r="DW327" s="5"/>
      <c r="DX327" s="8"/>
      <c r="DY327" s="12"/>
      <c r="DZ327" s="5"/>
    </row>
    <row r="328" spans="35:130" x14ac:dyDescent="0.45">
      <c r="AI328" s="1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V328" s="5"/>
      <c r="AW328" s="8"/>
      <c r="AX328" s="5"/>
      <c r="AY328" s="8"/>
      <c r="AZ328" s="5"/>
      <c r="BA328" s="8"/>
      <c r="BB328" s="5"/>
      <c r="BC328" s="8"/>
      <c r="BD328" s="5"/>
      <c r="BE328" s="8"/>
      <c r="BF328" s="33"/>
      <c r="BG328" s="5"/>
      <c r="BI328" s="5"/>
      <c r="BJ328" s="5"/>
      <c r="BK328" s="5"/>
      <c r="BL328" s="5"/>
      <c r="BM328" s="5"/>
      <c r="BN328" s="37"/>
      <c r="BO328" s="5"/>
      <c r="BP328" s="5"/>
      <c r="BQ328" s="5"/>
      <c r="BR328" s="5"/>
      <c r="BS328" s="5"/>
      <c r="BT328" s="37"/>
      <c r="BU328" s="5"/>
      <c r="BV328" s="5"/>
      <c r="BW328" s="5"/>
      <c r="BX328" s="5"/>
      <c r="BY328" s="5"/>
      <c r="BZ328" s="37"/>
      <c r="CA328" s="5"/>
      <c r="CB328" s="5"/>
      <c r="CC328" s="5"/>
      <c r="CD328" s="5"/>
      <c r="CE328" s="5"/>
      <c r="CF328" s="37"/>
      <c r="CG328" s="5"/>
      <c r="CH328" s="5"/>
      <c r="CI328" s="5"/>
      <c r="CJ328" s="5"/>
      <c r="CK328" s="5"/>
      <c r="CL328" s="37"/>
      <c r="CM328" s="12"/>
      <c r="CN328" s="8"/>
      <c r="CO328" s="5"/>
      <c r="CP328" s="8"/>
      <c r="CQ328" s="5"/>
      <c r="CR328" s="8"/>
      <c r="CU328" s="5"/>
      <c r="CV328" s="8"/>
      <c r="CW328" s="5"/>
      <c r="DK328" s="8"/>
      <c r="DL328" s="12"/>
      <c r="DM328" s="5"/>
      <c r="DO328" s="5"/>
      <c r="DP328" s="8"/>
      <c r="DQ328" s="5"/>
      <c r="DR328" s="8"/>
      <c r="DS328" s="5"/>
      <c r="DT328" s="8"/>
      <c r="DU328" s="5"/>
      <c r="DV328" s="8"/>
      <c r="DW328" s="5"/>
      <c r="DX328" s="8"/>
      <c r="DY328" s="12"/>
      <c r="DZ328" s="5"/>
    </row>
    <row r="329" spans="35:130" x14ac:dyDescent="0.45">
      <c r="AI329" s="1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V329" s="5"/>
      <c r="AW329" s="8"/>
      <c r="AX329" s="5"/>
      <c r="AY329" s="8"/>
      <c r="AZ329" s="5"/>
      <c r="BA329" s="8"/>
      <c r="BB329" s="5"/>
      <c r="BC329" s="8"/>
      <c r="BD329" s="5"/>
      <c r="BE329" s="8"/>
      <c r="BF329" s="33"/>
      <c r="BG329" s="5"/>
      <c r="BI329" s="5"/>
      <c r="BJ329" s="5"/>
      <c r="BK329" s="5"/>
      <c r="BL329" s="5"/>
      <c r="BM329" s="5"/>
      <c r="BN329" s="37"/>
      <c r="BO329" s="5"/>
      <c r="BP329" s="5"/>
      <c r="BQ329" s="5"/>
      <c r="BR329" s="5"/>
      <c r="BS329" s="5"/>
      <c r="BT329" s="37"/>
      <c r="BU329" s="5"/>
      <c r="BV329" s="5"/>
      <c r="BW329" s="5"/>
      <c r="BX329" s="5"/>
      <c r="BY329" s="5"/>
      <c r="BZ329" s="37"/>
      <c r="CA329" s="5"/>
      <c r="CB329" s="5"/>
      <c r="CC329" s="5"/>
      <c r="CD329" s="5"/>
      <c r="CE329" s="5"/>
      <c r="CF329" s="37"/>
      <c r="CG329" s="5"/>
      <c r="CH329" s="5"/>
      <c r="CI329" s="5"/>
      <c r="CJ329" s="5"/>
      <c r="CK329" s="5"/>
      <c r="CL329" s="37"/>
      <c r="CM329" s="12"/>
      <c r="CN329" s="8"/>
      <c r="CO329" s="5"/>
      <c r="CP329" s="8"/>
      <c r="CQ329" s="5"/>
      <c r="CR329" s="8"/>
      <c r="CU329" s="5"/>
      <c r="CV329" s="8"/>
      <c r="CW329" s="5"/>
      <c r="DK329" s="8"/>
      <c r="DL329" s="12"/>
      <c r="DM329" s="5"/>
      <c r="DO329" s="5"/>
      <c r="DP329" s="8"/>
      <c r="DQ329" s="5"/>
      <c r="DR329" s="8"/>
      <c r="DS329" s="5"/>
      <c r="DT329" s="8"/>
      <c r="DU329" s="5"/>
      <c r="DV329" s="8"/>
      <c r="DW329" s="5"/>
      <c r="DX329" s="8"/>
      <c r="DY329" s="12"/>
      <c r="DZ329" s="5"/>
    </row>
    <row r="330" spans="35:130" x14ac:dyDescent="0.45">
      <c r="AI330" s="1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V330" s="5"/>
      <c r="AW330" s="8"/>
      <c r="AX330" s="5"/>
      <c r="AY330" s="8"/>
      <c r="AZ330" s="5"/>
      <c r="BA330" s="8"/>
      <c r="BB330" s="5"/>
      <c r="BC330" s="8"/>
      <c r="BD330" s="5"/>
      <c r="BE330" s="8"/>
      <c r="BF330" s="33"/>
      <c r="BG330" s="5"/>
      <c r="BI330" s="5"/>
      <c r="BJ330" s="5"/>
      <c r="BK330" s="5"/>
      <c r="BL330" s="5"/>
      <c r="BM330" s="5"/>
      <c r="BN330" s="37"/>
      <c r="BO330" s="5"/>
      <c r="BP330" s="5"/>
      <c r="BQ330" s="5"/>
      <c r="BR330" s="5"/>
      <c r="BS330" s="5"/>
      <c r="BT330" s="37"/>
      <c r="BU330" s="5"/>
      <c r="BV330" s="5"/>
      <c r="BW330" s="5"/>
      <c r="BX330" s="5"/>
      <c r="BY330" s="5"/>
      <c r="BZ330" s="37"/>
      <c r="CA330" s="5"/>
      <c r="CB330" s="5"/>
      <c r="CC330" s="5"/>
      <c r="CD330" s="5"/>
      <c r="CE330" s="5"/>
      <c r="CF330" s="37"/>
      <c r="CG330" s="5"/>
      <c r="CH330" s="5"/>
      <c r="CI330" s="5"/>
      <c r="CJ330" s="5"/>
      <c r="CK330" s="5"/>
      <c r="CL330" s="37"/>
      <c r="CM330" s="12"/>
      <c r="CN330" s="8"/>
      <c r="CO330" s="5"/>
      <c r="CP330" s="8"/>
      <c r="CQ330" s="5"/>
      <c r="CR330" s="8"/>
      <c r="CU330" s="5"/>
      <c r="CV330" s="8"/>
      <c r="CW330" s="5"/>
      <c r="DK330" s="8"/>
      <c r="DL330" s="12"/>
      <c r="DM330" s="5"/>
      <c r="DO330" s="5"/>
      <c r="DP330" s="8"/>
      <c r="DQ330" s="5"/>
      <c r="DR330" s="8"/>
      <c r="DS330" s="5"/>
      <c r="DT330" s="8"/>
      <c r="DU330" s="5"/>
      <c r="DV330" s="8"/>
      <c r="DW330" s="5"/>
      <c r="DX330" s="8"/>
      <c r="DY330" s="12"/>
      <c r="DZ330" s="5"/>
    </row>
    <row r="331" spans="35:130" x14ac:dyDescent="0.45">
      <c r="AI331" s="1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V331" s="5"/>
      <c r="AW331" s="8"/>
      <c r="AX331" s="5"/>
      <c r="AY331" s="8"/>
      <c r="AZ331" s="5"/>
      <c r="BA331" s="8"/>
      <c r="BB331" s="5"/>
      <c r="BC331" s="8"/>
      <c r="BD331" s="5"/>
      <c r="BE331" s="8"/>
      <c r="BF331" s="33"/>
      <c r="BG331" s="5"/>
      <c r="BI331" s="5"/>
      <c r="BJ331" s="5"/>
      <c r="BK331" s="5"/>
      <c r="BL331" s="5"/>
      <c r="BM331" s="5"/>
      <c r="BN331" s="37"/>
      <c r="BO331" s="5"/>
      <c r="BP331" s="5"/>
      <c r="BQ331" s="5"/>
      <c r="BR331" s="5"/>
      <c r="BS331" s="5"/>
      <c r="BT331" s="37"/>
      <c r="BU331" s="5"/>
      <c r="BV331" s="5"/>
      <c r="BW331" s="5"/>
      <c r="BX331" s="5"/>
      <c r="BY331" s="5"/>
      <c r="BZ331" s="37"/>
      <c r="CA331" s="5"/>
      <c r="CB331" s="5"/>
      <c r="CC331" s="5"/>
      <c r="CD331" s="5"/>
      <c r="CE331" s="5"/>
      <c r="CF331" s="37"/>
      <c r="CG331" s="5"/>
      <c r="CH331" s="5"/>
      <c r="CI331" s="5"/>
      <c r="CJ331" s="5"/>
      <c r="CK331" s="5"/>
      <c r="CL331" s="37"/>
      <c r="CM331" s="12"/>
      <c r="CN331" s="8"/>
      <c r="CO331" s="5"/>
      <c r="CP331" s="8"/>
      <c r="CQ331" s="5"/>
      <c r="CR331" s="8"/>
      <c r="CU331" s="5"/>
      <c r="CV331" s="8"/>
      <c r="CW331" s="5"/>
      <c r="DK331" s="8"/>
      <c r="DL331" s="12"/>
      <c r="DM331" s="5"/>
      <c r="DO331" s="5"/>
      <c r="DP331" s="8"/>
      <c r="DQ331" s="5"/>
      <c r="DR331" s="8"/>
      <c r="DS331" s="5"/>
      <c r="DT331" s="8"/>
      <c r="DU331" s="5"/>
      <c r="DV331" s="8"/>
      <c r="DW331" s="5"/>
      <c r="DX331" s="8"/>
      <c r="DY331" s="12"/>
      <c r="DZ331" s="5"/>
    </row>
    <row r="332" spans="35:130" x14ac:dyDescent="0.45">
      <c r="AI332" s="1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V332" s="5"/>
      <c r="AW332" s="8"/>
      <c r="AX332" s="5"/>
      <c r="AY332" s="8"/>
      <c r="AZ332" s="5"/>
      <c r="BA332" s="8"/>
      <c r="BB332" s="5"/>
      <c r="BC332" s="8"/>
      <c r="BD332" s="5"/>
      <c r="BE332" s="8"/>
      <c r="BF332" s="33"/>
      <c r="BG332" s="5"/>
      <c r="BI332" s="5"/>
      <c r="BJ332" s="5"/>
      <c r="BK332" s="5"/>
      <c r="BL332" s="5"/>
      <c r="BM332" s="5"/>
      <c r="BN332" s="37"/>
      <c r="BO332" s="5"/>
      <c r="BP332" s="5"/>
      <c r="BQ332" s="5"/>
      <c r="BR332" s="5"/>
      <c r="BS332" s="5"/>
      <c r="BT332" s="37"/>
      <c r="BU332" s="5"/>
      <c r="BV332" s="5"/>
      <c r="BW332" s="5"/>
      <c r="BX332" s="5"/>
      <c r="BY332" s="5"/>
      <c r="BZ332" s="37"/>
      <c r="CA332" s="5"/>
      <c r="CB332" s="5"/>
      <c r="CC332" s="5"/>
      <c r="CD332" s="5"/>
      <c r="CE332" s="5"/>
      <c r="CF332" s="37"/>
      <c r="CG332" s="5"/>
      <c r="CH332" s="5"/>
      <c r="CI332" s="5"/>
      <c r="CJ332" s="5"/>
      <c r="CK332" s="5"/>
      <c r="CL332" s="37"/>
      <c r="CM332" s="12"/>
      <c r="CN332" s="8"/>
      <c r="CO332" s="5"/>
      <c r="CP332" s="8"/>
      <c r="CQ332" s="5"/>
      <c r="CR332" s="8"/>
      <c r="CU332" s="5"/>
      <c r="CV332" s="8"/>
      <c r="CW332" s="5"/>
      <c r="DK332" s="8"/>
      <c r="DL332" s="12"/>
      <c r="DM332" s="5"/>
      <c r="DO332" s="5"/>
      <c r="DP332" s="8"/>
      <c r="DQ332" s="5"/>
      <c r="DR332" s="8"/>
      <c r="DS332" s="5"/>
      <c r="DT332" s="8"/>
      <c r="DU332" s="5"/>
      <c r="DV332" s="8"/>
      <c r="DW332" s="5"/>
      <c r="DX332" s="8"/>
      <c r="DY332" s="12"/>
      <c r="DZ332" s="5"/>
    </row>
    <row r="333" spans="35:130" x14ac:dyDescent="0.45">
      <c r="AI333" s="1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V333" s="5"/>
      <c r="AW333" s="8"/>
      <c r="AX333" s="5"/>
      <c r="AY333" s="8"/>
      <c r="AZ333" s="5"/>
      <c r="BA333" s="8"/>
      <c r="BB333" s="5"/>
      <c r="BC333" s="8"/>
      <c r="BD333" s="5"/>
      <c r="BE333" s="8"/>
      <c r="BF333" s="33"/>
      <c r="BG333" s="5"/>
      <c r="BI333" s="5"/>
      <c r="BJ333" s="5"/>
      <c r="BK333" s="5"/>
      <c r="BL333" s="5"/>
      <c r="BM333" s="5"/>
      <c r="BN333" s="37"/>
      <c r="BO333" s="5"/>
      <c r="BP333" s="5"/>
      <c r="BQ333" s="5"/>
      <c r="BR333" s="5"/>
      <c r="BS333" s="5"/>
      <c r="BT333" s="37"/>
      <c r="BU333" s="5"/>
      <c r="BV333" s="5"/>
      <c r="BW333" s="5"/>
      <c r="BX333" s="5"/>
      <c r="BY333" s="5"/>
      <c r="BZ333" s="37"/>
      <c r="CA333" s="5"/>
      <c r="CB333" s="5"/>
      <c r="CC333" s="5"/>
      <c r="CD333" s="5"/>
      <c r="CE333" s="5"/>
      <c r="CF333" s="37"/>
      <c r="CG333" s="5"/>
      <c r="CH333" s="5"/>
      <c r="CI333" s="5"/>
      <c r="CJ333" s="5"/>
      <c r="CK333" s="5"/>
      <c r="CL333" s="37"/>
      <c r="CM333" s="12"/>
      <c r="CN333" s="8"/>
      <c r="CO333" s="5"/>
      <c r="CP333" s="8"/>
      <c r="CQ333" s="5"/>
      <c r="CR333" s="8"/>
      <c r="CU333" s="5"/>
      <c r="CV333" s="8"/>
      <c r="CW333" s="5"/>
      <c r="DK333" s="8"/>
      <c r="DL333" s="12"/>
      <c r="DM333" s="5"/>
      <c r="DO333" s="5"/>
      <c r="DP333" s="8"/>
      <c r="DQ333" s="5"/>
      <c r="DR333" s="8"/>
      <c r="DS333" s="5"/>
      <c r="DT333" s="8"/>
      <c r="DU333" s="5"/>
      <c r="DV333" s="8"/>
      <c r="DW333" s="5"/>
      <c r="DX333" s="8"/>
      <c r="DY333" s="12"/>
      <c r="DZ333" s="5"/>
    </row>
    <row r="334" spans="35:130" x14ac:dyDescent="0.45">
      <c r="AI334" s="1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V334" s="5"/>
      <c r="AW334" s="8"/>
      <c r="AX334" s="5"/>
      <c r="AY334" s="8"/>
      <c r="AZ334" s="5"/>
      <c r="BA334" s="8"/>
      <c r="BB334" s="5"/>
      <c r="BC334" s="8"/>
      <c r="BD334" s="5"/>
      <c r="BE334" s="8"/>
      <c r="BF334" s="33"/>
      <c r="BG334" s="5"/>
      <c r="BI334" s="5"/>
      <c r="BJ334" s="5"/>
      <c r="BK334" s="5"/>
      <c r="BL334" s="5"/>
      <c r="BM334" s="5"/>
      <c r="BN334" s="37"/>
      <c r="BO334" s="5"/>
      <c r="BP334" s="5"/>
      <c r="BQ334" s="5"/>
      <c r="BR334" s="5"/>
      <c r="BS334" s="5"/>
      <c r="BT334" s="37"/>
      <c r="BU334" s="5"/>
      <c r="BV334" s="5"/>
      <c r="BW334" s="5"/>
      <c r="BX334" s="5"/>
      <c r="BY334" s="5"/>
      <c r="BZ334" s="37"/>
      <c r="CA334" s="5"/>
      <c r="CB334" s="5"/>
      <c r="CC334" s="5"/>
      <c r="CD334" s="5"/>
      <c r="CE334" s="5"/>
      <c r="CF334" s="37"/>
      <c r="CG334" s="5"/>
      <c r="CH334" s="5"/>
      <c r="CI334" s="5"/>
      <c r="CJ334" s="5"/>
      <c r="CK334" s="5"/>
      <c r="CL334" s="37"/>
      <c r="CM334" s="12"/>
      <c r="CN334" s="8"/>
      <c r="CO334" s="5"/>
      <c r="CP334" s="8"/>
      <c r="CQ334" s="5"/>
      <c r="CR334" s="8"/>
      <c r="CU334" s="5"/>
      <c r="CV334" s="8"/>
      <c r="CW334" s="5"/>
      <c r="DK334" s="8"/>
      <c r="DL334" s="12"/>
      <c r="DM334" s="5"/>
      <c r="DO334" s="5"/>
      <c r="DP334" s="8"/>
      <c r="DQ334" s="5"/>
      <c r="DR334" s="8"/>
      <c r="DS334" s="5"/>
      <c r="DT334" s="8"/>
      <c r="DU334" s="5"/>
      <c r="DV334" s="8"/>
      <c r="DW334" s="5"/>
      <c r="DX334" s="8"/>
      <c r="DY334" s="12"/>
      <c r="DZ334" s="5"/>
    </row>
    <row r="335" spans="35:130" x14ac:dyDescent="0.45">
      <c r="AI335" s="1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V335" s="5"/>
      <c r="AW335" s="8"/>
      <c r="AX335" s="5"/>
      <c r="AY335" s="8"/>
      <c r="AZ335" s="5"/>
      <c r="BA335" s="8"/>
      <c r="BB335" s="5"/>
      <c r="BC335" s="8"/>
      <c r="BD335" s="5"/>
      <c r="BE335" s="8"/>
      <c r="BF335" s="33"/>
      <c r="BG335" s="5"/>
      <c r="BI335" s="5"/>
      <c r="BJ335" s="5"/>
      <c r="BK335" s="5"/>
      <c r="BL335" s="5"/>
      <c r="BM335" s="5"/>
      <c r="BN335" s="37"/>
      <c r="BO335" s="5"/>
      <c r="BP335" s="5"/>
      <c r="BQ335" s="5"/>
      <c r="BR335" s="5"/>
      <c r="BS335" s="5"/>
      <c r="BT335" s="37"/>
      <c r="BU335" s="5"/>
      <c r="BV335" s="5"/>
      <c r="BW335" s="5"/>
      <c r="BX335" s="5"/>
      <c r="BY335" s="5"/>
      <c r="BZ335" s="37"/>
      <c r="CA335" s="5"/>
      <c r="CB335" s="5"/>
      <c r="CC335" s="5"/>
      <c r="CD335" s="5"/>
      <c r="CE335" s="5"/>
      <c r="CF335" s="37"/>
      <c r="CG335" s="5"/>
      <c r="CH335" s="5"/>
      <c r="CI335" s="5"/>
      <c r="CJ335" s="5"/>
      <c r="CK335" s="5"/>
      <c r="CL335" s="37"/>
      <c r="CM335" s="12"/>
      <c r="CN335" s="8"/>
      <c r="CO335" s="5"/>
      <c r="CP335" s="8"/>
      <c r="CQ335" s="5"/>
      <c r="CR335" s="8"/>
      <c r="CU335" s="5"/>
      <c r="CV335" s="8"/>
      <c r="CW335" s="5"/>
      <c r="DK335" s="8"/>
      <c r="DL335" s="12"/>
      <c r="DM335" s="5"/>
      <c r="DO335" s="5"/>
      <c r="DP335" s="8"/>
      <c r="DQ335" s="5"/>
      <c r="DR335" s="8"/>
      <c r="DS335" s="5"/>
      <c r="DT335" s="8"/>
      <c r="DU335" s="5"/>
      <c r="DV335" s="8"/>
      <c r="DW335" s="5"/>
      <c r="DX335" s="8"/>
      <c r="DY335" s="12"/>
      <c r="DZ335" s="5"/>
    </row>
    <row r="336" spans="35:130" x14ac:dyDescent="0.45">
      <c r="AI336" s="1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V336" s="5"/>
      <c r="AW336" s="8"/>
      <c r="AX336" s="5"/>
      <c r="AY336" s="8"/>
      <c r="AZ336" s="5"/>
      <c r="BA336" s="8"/>
      <c r="BB336" s="5"/>
      <c r="BC336" s="8"/>
      <c r="BD336" s="5"/>
      <c r="BE336" s="8"/>
      <c r="BF336" s="33"/>
      <c r="BG336" s="5"/>
      <c r="BI336" s="5"/>
      <c r="BJ336" s="5"/>
      <c r="BK336" s="5"/>
      <c r="BL336" s="5"/>
      <c r="BM336" s="5"/>
      <c r="BN336" s="37"/>
      <c r="BO336" s="5"/>
      <c r="BP336" s="5"/>
      <c r="BQ336" s="5"/>
      <c r="BR336" s="5"/>
      <c r="BS336" s="5"/>
      <c r="BT336" s="37"/>
      <c r="BU336" s="5"/>
      <c r="BV336" s="5"/>
      <c r="BW336" s="5"/>
      <c r="BX336" s="5"/>
      <c r="BY336" s="5"/>
      <c r="BZ336" s="37"/>
      <c r="CA336" s="5"/>
      <c r="CB336" s="5"/>
      <c r="CC336" s="5"/>
      <c r="CD336" s="5"/>
      <c r="CE336" s="5"/>
      <c r="CF336" s="37"/>
      <c r="CG336" s="5"/>
      <c r="CH336" s="5"/>
      <c r="CI336" s="5"/>
      <c r="CJ336" s="5"/>
      <c r="CK336" s="5"/>
      <c r="CL336" s="37"/>
      <c r="CM336" s="12"/>
      <c r="CN336" s="8"/>
      <c r="CO336" s="5"/>
      <c r="CP336" s="8"/>
      <c r="CQ336" s="5"/>
      <c r="CR336" s="8"/>
      <c r="CU336" s="5"/>
      <c r="CV336" s="8"/>
      <c r="CW336" s="5"/>
      <c r="DK336" s="8"/>
      <c r="DL336" s="12"/>
      <c r="DM336" s="5"/>
      <c r="DO336" s="5"/>
      <c r="DP336" s="8"/>
      <c r="DQ336" s="5"/>
      <c r="DR336" s="8"/>
      <c r="DS336" s="5"/>
      <c r="DT336" s="8"/>
      <c r="DU336" s="5"/>
      <c r="DV336" s="8"/>
      <c r="DW336" s="5"/>
      <c r="DX336" s="8"/>
      <c r="DY336" s="12"/>
      <c r="DZ336" s="5"/>
    </row>
    <row r="337" spans="35:130" x14ac:dyDescent="0.45">
      <c r="AI337" s="1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V337" s="5"/>
      <c r="AW337" s="8"/>
      <c r="AX337" s="5"/>
      <c r="AY337" s="8"/>
      <c r="AZ337" s="5"/>
      <c r="BA337" s="8"/>
      <c r="BB337" s="5"/>
      <c r="BC337" s="8"/>
      <c r="BD337" s="5"/>
      <c r="BE337" s="8"/>
      <c r="BF337" s="33"/>
      <c r="BG337" s="5"/>
      <c r="BI337" s="5"/>
      <c r="BJ337" s="5"/>
      <c r="BK337" s="5"/>
      <c r="BL337" s="5"/>
      <c r="BM337" s="5"/>
      <c r="BN337" s="37"/>
      <c r="BO337" s="5"/>
      <c r="BP337" s="5"/>
      <c r="BQ337" s="5"/>
      <c r="BR337" s="5"/>
      <c r="BS337" s="5"/>
      <c r="BT337" s="37"/>
      <c r="BU337" s="5"/>
      <c r="BV337" s="5"/>
      <c r="BW337" s="5"/>
      <c r="BX337" s="5"/>
      <c r="BY337" s="5"/>
      <c r="BZ337" s="37"/>
      <c r="CA337" s="5"/>
      <c r="CB337" s="5"/>
      <c r="CC337" s="5"/>
      <c r="CD337" s="5"/>
      <c r="CE337" s="5"/>
      <c r="CF337" s="37"/>
      <c r="CG337" s="5"/>
      <c r="CH337" s="5"/>
      <c r="CI337" s="5"/>
      <c r="CJ337" s="5"/>
      <c r="CK337" s="5"/>
      <c r="CL337" s="37"/>
      <c r="CM337" s="12"/>
      <c r="CN337" s="8"/>
      <c r="CO337" s="5"/>
      <c r="CP337" s="8"/>
      <c r="CQ337" s="5"/>
      <c r="CR337" s="8"/>
      <c r="CU337" s="5"/>
      <c r="CV337" s="8"/>
      <c r="CW337" s="5"/>
      <c r="DK337" s="8"/>
      <c r="DL337" s="12"/>
      <c r="DM337" s="5"/>
      <c r="DO337" s="5"/>
      <c r="DP337" s="8"/>
      <c r="DQ337" s="5"/>
      <c r="DR337" s="8"/>
      <c r="DS337" s="5"/>
      <c r="DT337" s="8"/>
      <c r="DU337" s="5"/>
      <c r="DV337" s="8"/>
      <c r="DW337" s="5"/>
      <c r="DX337" s="8"/>
      <c r="DY337" s="12"/>
      <c r="DZ337" s="5"/>
    </row>
    <row r="338" spans="35:130" x14ac:dyDescent="0.45">
      <c r="AI338" s="1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V338" s="5"/>
      <c r="AW338" s="8"/>
      <c r="AX338" s="5"/>
      <c r="AY338" s="8"/>
      <c r="AZ338" s="5"/>
      <c r="BA338" s="8"/>
      <c r="BB338" s="5"/>
      <c r="BC338" s="8"/>
      <c r="BD338" s="5"/>
      <c r="BE338" s="8"/>
      <c r="BF338" s="33"/>
      <c r="BG338" s="5"/>
      <c r="BI338" s="5"/>
      <c r="BJ338" s="5"/>
      <c r="BK338" s="5"/>
      <c r="BL338" s="5"/>
      <c r="BM338" s="5"/>
      <c r="BN338" s="37"/>
      <c r="BO338" s="5"/>
      <c r="BP338" s="5"/>
      <c r="BQ338" s="5"/>
      <c r="BR338" s="5"/>
      <c r="BS338" s="5"/>
      <c r="BT338" s="37"/>
      <c r="BU338" s="5"/>
      <c r="BV338" s="5"/>
      <c r="BW338" s="5"/>
      <c r="BX338" s="5"/>
      <c r="BY338" s="5"/>
      <c r="BZ338" s="37"/>
      <c r="CA338" s="5"/>
      <c r="CB338" s="5"/>
      <c r="CC338" s="5"/>
      <c r="CD338" s="5"/>
      <c r="CE338" s="5"/>
      <c r="CF338" s="37"/>
      <c r="CG338" s="5"/>
      <c r="CH338" s="5"/>
      <c r="CI338" s="5"/>
      <c r="CJ338" s="5"/>
      <c r="CK338" s="5"/>
      <c r="CL338" s="37"/>
      <c r="CM338" s="12"/>
      <c r="CN338" s="8"/>
      <c r="CO338" s="5"/>
      <c r="CP338" s="8"/>
      <c r="CQ338" s="5"/>
      <c r="CR338" s="8"/>
      <c r="CU338" s="5"/>
      <c r="CV338" s="8"/>
      <c r="CW338" s="5"/>
      <c r="DK338" s="8"/>
      <c r="DL338" s="12"/>
      <c r="DM338" s="5"/>
      <c r="DO338" s="5"/>
      <c r="DP338" s="8"/>
      <c r="DQ338" s="5"/>
      <c r="DR338" s="8"/>
      <c r="DS338" s="5"/>
      <c r="DT338" s="8"/>
      <c r="DU338" s="5"/>
      <c r="DV338" s="8"/>
      <c r="DW338" s="5"/>
      <c r="DX338" s="8"/>
      <c r="DY338" s="12"/>
      <c r="DZ338" s="5"/>
    </row>
    <row r="339" spans="35:130" x14ac:dyDescent="0.45">
      <c r="AI339" s="1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V339" s="5"/>
      <c r="AW339" s="8"/>
      <c r="AX339" s="5"/>
      <c r="AY339" s="8"/>
      <c r="AZ339" s="5"/>
      <c r="BA339" s="8"/>
      <c r="BB339" s="5"/>
      <c r="BC339" s="8"/>
      <c r="BD339" s="5"/>
      <c r="BE339" s="8"/>
      <c r="BF339" s="33"/>
      <c r="BG339" s="5"/>
      <c r="BI339" s="5"/>
      <c r="BJ339" s="5"/>
      <c r="BK339" s="5"/>
      <c r="BL339" s="5"/>
      <c r="BM339" s="5"/>
      <c r="BN339" s="37"/>
      <c r="BO339" s="5"/>
      <c r="BP339" s="5"/>
      <c r="BQ339" s="5"/>
      <c r="BR339" s="5"/>
      <c r="BS339" s="5"/>
      <c r="BT339" s="37"/>
      <c r="BU339" s="5"/>
      <c r="BV339" s="5"/>
      <c r="BW339" s="5"/>
      <c r="BX339" s="5"/>
      <c r="BY339" s="5"/>
      <c r="BZ339" s="37"/>
      <c r="CA339" s="5"/>
      <c r="CB339" s="5"/>
      <c r="CC339" s="5"/>
      <c r="CD339" s="5"/>
      <c r="CE339" s="5"/>
      <c r="CF339" s="37"/>
      <c r="CG339" s="5"/>
      <c r="CH339" s="5"/>
      <c r="CI339" s="5"/>
      <c r="CJ339" s="5"/>
      <c r="CK339" s="5"/>
      <c r="CL339" s="37"/>
      <c r="CM339" s="12"/>
      <c r="CN339" s="8"/>
      <c r="CO339" s="5"/>
      <c r="CP339" s="8"/>
      <c r="CQ339" s="5"/>
      <c r="CR339" s="8"/>
      <c r="CU339" s="5"/>
      <c r="CV339" s="8"/>
      <c r="CW339" s="5"/>
      <c r="DK339" s="8"/>
      <c r="DL339" s="12"/>
      <c r="DM339" s="5"/>
      <c r="DO339" s="5"/>
      <c r="DP339" s="8"/>
      <c r="DQ339" s="5"/>
      <c r="DR339" s="8"/>
      <c r="DS339" s="5"/>
      <c r="DT339" s="8"/>
      <c r="DU339" s="5"/>
      <c r="DV339" s="8"/>
      <c r="DW339" s="5"/>
      <c r="DX339" s="8"/>
      <c r="DY339" s="12"/>
      <c r="DZ339" s="5"/>
    </row>
    <row r="340" spans="35:130" x14ac:dyDescent="0.45">
      <c r="AI340" s="1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V340" s="5"/>
      <c r="AW340" s="8"/>
      <c r="AX340" s="5"/>
      <c r="AY340" s="8"/>
      <c r="AZ340" s="5"/>
      <c r="BA340" s="8"/>
      <c r="BB340" s="5"/>
      <c r="BC340" s="8"/>
      <c r="BD340" s="5"/>
      <c r="BE340" s="8"/>
      <c r="BF340" s="33"/>
      <c r="BG340" s="5"/>
      <c r="BI340" s="5"/>
      <c r="BJ340" s="5"/>
      <c r="BK340" s="5"/>
      <c r="BL340" s="5"/>
      <c r="BM340" s="5"/>
      <c r="BN340" s="37"/>
      <c r="BO340" s="5"/>
      <c r="BP340" s="5"/>
      <c r="BQ340" s="5"/>
      <c r="BR340" s="5"/>
      <c r="BS340" s="5"/>
      <c r="BT340" s="37"/>
      <c r="BU340" s="5"/>
      <c r="BV340" s="5"/>
      <c r="BW340" s="5"/>
      <c r="BX340" s="5"/>
      <c r="BY340" s="5"/>
      <c r="BZ340" s="37"/>
      <c r="CA340" s="5"/>
      <c r="CB340" s="5"/>
      <c r="CC340" s="5"/>
      <c r="CD340" s="5"/>
      <c r="CE340" s="5"/>
      <c r="CF340" s="37"/>
      <c r="CG340" s="5"/>
      <c r="CH340" s="5"/>
      <c r="CI340" s="5"/>
      <c r="CJ340" s="5"/>
      <c r="CK340" s="5"/>
      <c r="CL340" s="37"/>
      <c r="CM340" s="12"/>
      <c r="CN340" s="8"/>
      <c r="CO340" s="5"/>
      <c r="CP340" s="8"/>
      <c r="CQ340" s="5"/>
      <c r="CR340" s="8"/>
      <c r="CU340" s="5"/>
      <c r="CV340" s="8"/>
      <c r="CW340" s="5"/>
      <c r="DK340" s="8"/>
      <c r="DL340" s="12"/>
      <c r="DM340" s="5"/>
      <c r="DO340" s="5"/>
      <c r="DP340" s="8"/>
      <c r="DQ340" s="5"/>
      <c r="DR340" s="8"/>
      <c r="DS340" s="5"/>
      <c r="DT340" s="8"/>
      <c r="DU340" s="5"/>
      <c r="DV340" s="8"/>
      <c r="DW340" s="5"/>
      <c r="DX340" s="8"/>
      <c r="DY340" s="12"/>
      <c r="DZ340" s="5"/>
    </row>
    <row r="341" spans="35:130" x14ac:dyDescent="0.45">
      <c r="AI341" s="1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V341" s="5"/>
      <c r="AW341" s="8"/>
      <c r="AX341" s="5"/>
      <c r="AY341" s="8"/>
      <c r="AZ341" s="5"/>
      <c r="BA341" s="8"/>
      <c r="BB341" s="5"/>
      <c r="BC341" s="8"/>
      <c r="BD341" s="5"/>
      <c r="BE341" s="8"/>
      <c r="BF341" s="33"/>
      <c r="BG341" s="5"/>
      <c r="BI341" s="5"/>
      <c r="BJ341" s="5"/>
      <c r="BK341" s="5"/>
      <c r="BL341" s="5"/>
      <c r="BM341" s="5"/>
      <c r="BN341" s="37"/>
      <c r="BO341" s="5"/>
      <c r="BP341" s="5"/>
      <c r="BQ341" s="5"/>
      <c r="BR341" s="5"/>
      <c r="BS341" s="5"/>
      <c r="BT341" s="37"/>
      <c r="BU341" s="5"/>
      <c r="BV341" s="5"/>
      <c r="BW341" s="5"/>
      <c r="BX341" s="5"/>
      <c r="BY341" s="5"/>
      <c r="BZ341" s="37"/>
      <c r="CA341" s="5"/>
      <c r="CB341" s="5"/>
      <c r="CC341" s="5"/>
      <c r="CD341" s="5"/>
      <c r="CE341" s="5"/>
      <c r="CF341" s="37"/>
      <c r="CG341" s="5"/>
      <c r="CH341" s="5"/>
      <c r="CI341" s="5"/>
      <c r="CJ341" s="5"/>
      <c r="CK341" s="5"/>
      <c r="CL341" s="37"/>
      <c r="CM341" s="12"/>
      <c r="CN341" s="8"/>
      <c r="CO341" s="5"/>
      <c r="CP341" s="8"/>
      <c r="CQ341" s="5"/>
      <c r="CR341" s="8"/>
      <c r="CU341" s="5"/>
      <c r="CV341" s="8"/>
      <c r="CW341" s="5"/>
      <c r="DK341" s="8"/>
      <c r="DL341" s="12"/>
      <c r="DM341" s="5"/>
      <c r="DO341" s="5"/>
      <c r="DP341" s="8"/>
      <c r="DQ341" s="5"/>
      <c r="DR341" s="8"/>
      <c r="DS341" s="5"/>
      <c r="DT341" s="8"/>
      <c r="DU341" s="5"/>
      <c r="DV341" s="8"/>
      <c r="DW341" s="5"/>
      <c r="DX341" s="8"/>
      <c r="DY341" s="12"/>
      <c r="DZ341" s="5"/>
    </row>
    <row r="342" spans="35:130" x14ac:dyDescent="0.45">
      <c r="AI342" s="1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V342" s="5"/>
      <c r="AW342" s="8"/>
      <c r="AX342" s="5"/>
      <c r="AY342" s="8"/>
      <c r="AZ342" s="5"/>
      <c r="BA342" s="8"/>
      <c r="BB342" s="5"/>
      <c r="BC342" s="8"/>
      <c r="BD342" s="5"/>
      <c r="BE342" s="8"/>
      <c r="BF342" s="33"/>
      <c r="BG342" s="5"/>
      <c r="BI342" s="5"/>
      <c r="BJ342" s="5"/>
      <c r="BK342" s="5"/>
      <c r="BL342" s="5"/>
      <c r="BM342" s="5"/>
      <c r="BN342" s="37"/>
      <c r="BO342" s="5"/>
      <c r="BP342" s="5"/>
      <c r="BQ342" s="5"/>
      <c r="BR342" s="5"/>
      <c r="BS342" s="5"/>
      <c r="BT342" s="37"/>
      <c r="BU342" s="5"/>
      <c r="BV342" s="5"/>
      <c r="BW342" s="5"/>
      <c r="BX342" s="5"/>
      <c r="BY342" s="5"/>
      <c r="BZ342" s="37"/>
      <c r="CA342" s="5"/>
      <c r="CB342" s="5"/>
      <c r="CC342" s="5"/>
      <c r="CD342" s="5"/>
      <c r="CE342" s="5"/>
      <c r="CF342" s="37"/>
      <c r="CG342" s="5"/>
      <c r="CH342" s="5"/>
      <c r="CI342" s="5"/>
      <c r="CJ342" s="5"/>
      <c r="CK342" s="5"/>
      <c r="CL342" s="37"/>
      <c r="CM342" s="12"/>
      <c r="CN342" s="8"/>
      <c r="CO342" s="5"/>
      <c r="CP342" s="8"/>
      <c r="CQ342" s="5"/>
      <c r="CR342" s="8"/>
      <c r="CU342" s="5"/>
      <c r="CV342" s="8"/>
      <c r="CW342" s="5"/>
      <c r="DK342" s="8"/>
      <c r="DL342" s="12"/>
      <c r="DM342" s="5"/>
      <c r="DO342" s="5"/>
      <c r="DP342" s="8"/>
      <c r="DQ342" s="5"/>
      <c r="DR342" s="8"/>
      <c r="DS342" s="5"/>
      <c r="DT342" s="8"/>
      <c r="DU342" s="5"/>
      <c r="DV342" s="8"/>
      <c r="DW342" s="5"/>
      <c r="DX342" s="8"/>
      <c r="DY342" s="12"/>
      <c r="DZ342" s="5"/>
    </row>
    <row r="343" spans="35:130" x14ac:dyDescent="0.45">
      <c r="AI343" s="1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V343" s="5"/>
      <c r="AW343" s="8"/>
      <c r="AX343" s="5"/>
      <c r="AY343" s="8"/>
      <c r="AZ343" s="5"/>
      <c r="BA343" s="8"/>
      <c r="BB343" s="5"/>
      <c r="BC343" s="8"/>
      <c r="BD343" s="5"/>
      <c r="BE343" s="8"/>
      <c r="BF343" s="33"/>
      <c r="BG343" s="5"/>
      <c r="BI343" s="5"/>
      <c r="BJ343" s="5"/>
      <c r="BK343" s="5"/>
      <c r="BL343" s="5"/>
      <c r="BM343" s="5"/>
      <c r="BN343" s="37"/>
      <c r="BO343" s="5"/>
      <c r="BP343" s="5"/>
      <c r="BQ343" s="5"/>
      <c r="BR343" s="5"/>
      <c r="BS343" s="5"/>
      <c r="BT343" s="37"/>
      <c r="BU343" s="5"/>
      <c r="BV343" s="5"/>
      <c r="BW343" s="5"/>
      <c r="BX343" s="5"/>
      <c r="BY343" s="5"/>
      <c r="BZ343" s="37"/>
      <c r="CA343" s="5"/>
      <c r="CB343" s="5"/>
      <c r="CC343" s="5"/>
      <c r="CD343" s="5"/>
      <c r="CE343" s="5"/>
      <c r="CF343" s="37"/>
      <c r="CG343" s="5"/>
      <c r="CH343" s="5"/>
      <c r="CI343" s="5"/>
      <c r="CJ343" s="5"/>
      <c r="CK343" s="5"/>
      <c r="CL343" s="37"/>
      <c r="CM343" s="12"/>
      <c r="CN343" s="8"/>
      <c r="CO343" s="5"/>
      <c r="CP343" s="8"/>
      <c r="CQ343" s="5"/>
      <c r="CR343" s="8"/>
      <c r="CU343" s="5"/>
      <c r="CV343" s="8"/>
      <c r="CW343" s="5"/>
      <c r="DK343" s="8"/>
      <c r="DL343" s="12"/>
      <c r="DM343" s="5"/>
      <c r="DO343" s="5"/>
      <c r="DP343" s="8"/>
      <c r="DQ343" s="5"/>
      <c r="DR343" s="8"/>
      <c r="DS343" s="5"/>
      <c r="DT343" s="8"/>
      <c r="DU343" s="5"/>
      <c r="DV343" s="8"/>
      <c r="DW343" s="5"/>
      <c r="DX343" s="8"/>
      <c r="DY343" s="12"/>
      <c r="DZ343" s="5"/>
    </row>
    <row r="344" spans="35:130" x14ac:dyDescent="0.45">
      <c r="AI344" s="1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V344" s="5"/>
      <c r="AW344" s="8"/>
      <c r="AX344" s="5"/>
      <c r="AY344" s="8"/>
      <c r="AZ344" s="5"/>
      <c r="BA344" s="8"/>
      <c r="BB344" s="5"/>
      <c r="BC344" s="8"/>
      <c r="BD344" s="5"/>
      <c r="BE344" s="8"/>
      <c r="BF344" s="33"/>
      <c r="BG344" s="5"/>
      <c r="BI344" s="5"/>
      <c r="BJ344" s="5"/>
      <c r="BK344" s="5"/>
      <c r="BL344" s="5"/>
      <c r="BM344" s="5"/>
      <c r="BN344" s="37"/>
      <c r="BO344" s="5"/>
      <c r="BP344" s="5"/>
      <c r="BQ344" s="5"/>
      <c r="BR344" s="5"/>
      <c r="BS344" s="5"/>
      <c r="BT344" s="37"/>
      <c r="BU344" s="5"/>
      <c r="BV344" s="5"/>
      <c r="BW344" s="5"/>
      <c r="BX344" s="5"/>
      <c r="BY344" s="5"/>
      <c r="BZ344" s="37"/>
      <c r="CA344" s="5"/>
      <c r="CB344" s="5"/>
      <c r="CC344" s="5"/>
      <c r="CD344" s="5"/>
      <c r="CE344" s="5"/>
      <c r="CF344" s="37"/>
      <c r="CG344" s="5"/>
      <c r="CH344" s="5"/>
      <c r="CI344" s="5"/>
      <c r="CJ344" s="5"/>
      <c r="CK344" s="5"/>
      <c r="CL344" s="37"/>
      <c r="CM344" s="12"/>
      <c r="CN344" s="8"/>
      <c r="CO344" s="5"/>
      <c r="CP344" s="8"/>
      <c r="CQ344" s="5"/>
      <c r="CR344" s="8"/>
      <c r="CU344" s="5"/>
      <c r="CV344" s="8"/>
      <c r="CW344" s="5"/>
      <c r="DK344" s="8"/>
      <c r="DL344" s="12"/>
      <c r="DM344" s="5"/>
      <c r="DO344" s="5"/>
      <c r="DP344" s="8"/>
      <c r="DQ344" s="5"/>
      <c r="DR344" s="8"/>
      <c r="DS344" s="5"/>
      <c r="DT344" s="8"/>
      <c r="DU344" s="5"/>
      <c r="DV344" s="8"/>
      <c r="DW344" s="5"/>
      <c r="DX344" s="8"/>
      <c r="DY344" s="12"/>
      <c r="DZ344" s="5"/>
    </row>
    <row r="345" spans="35:130" x14ac:dyDescent="0.45">
      <c r="AI345" s="1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V345" s="5"/>
      <c r="AW345" s="8"/>
      <c r="AX345" s="5"/>
      <c r="AY345" s="8"/>
      <c r="AZ345" s="5"/>
      <c r="BA345" s="8"/>
      <c r="BB345" s="5"/>
      <c r="BC345" s="8"/>
      <c r="BD345" s="5"/>
      <c r="BE345" s="8"/>
      <c r="BF345" s="33"/>
      <c r="BG345" s="5"/>
      <c r="BI345" s="5"/>
      <c r="BJ345" s="5"/>
      <c r="BK345" s="5"/>
      <c r="BL345" s="5"/>
      <c r="BM345" s="5"/>
      <c r="BN345" s="37"/>
      <c r="BO345" s="5"/>
      <c r="BP345" s="5"/>
      <c r="BQ345" s="5"/>
      <c r="BR345" s="5"/>
      <c r="BS345" s="5"/>
      <c r="BT345" s="37"/>
      <c r="BU345" s="5"/>
      <c r="BV345" s="5"/>
      <c r="BW345" s="5"/>
      <c r="BX345" s="5"/>
      <c r="BY345" s="5"/>
      <c r="BZ345" s="37"/>
      <c r="CA345" s="5"/>
      <c r="CB345" s="5"/>
      <c r="CC345" s="5"/>
      <c r="CD345" s="5"/>
      <c r="CE345" s="5"/>
      <c r="CF345" s="37"/>
      <c r="CG345" s="5"/>
      <c r="CH345" s="5"/>
      <c r="CI345" s="5"/>
      <c r="CJ345" s="5"/>
      <c r="CK345" s="5"/>
      <c r="CL345" s="37"/>
      <c r="CM345" s="12"/>
      <c r="CN345" s="8"/>
      <c r="CO345" s="5"/>
      <c r="CP345" s="8"/>
      <c r="CQ345" s="5"/>
      <c r="CR345" s="8"/>
      <c r="CU345" s="5"/>
      <c r="CV345" s="8"/>
      <c r="CW345" s="5"/>
      <c r="DK345" s="8"/>
      <c r="DL345" s="12"/>
      <c r="DM345" s="5"/>
      <c r="DO345" s="5"/>
      <c r="DP345" s="8"/>
      <c r="DQ345" s="5"/>
      <c r="DR345" s="8"/>
      <c r="DS345" s="5"/>
      <c r="DT345" s="8"/>
      <c r="DU345" s="5"/>
      <c r="DV345" s="8"/>
      <c r="DW345" s="5"/>
      <c r="DX345" s="8"/>
      <c r="DY345" s="12"/>
      <c r="DZ345" s="5"/>
    </row>
    <row r="346" spans="35:130" x14ac:dyDescent="0.45">
      <c r="AI346" s="1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V346" s="5"/>
      <c r="AW346" s="8"/>
      <c r="AX346" s="5"/>
      <c r="AY346" s="8"/>
      <c r="AZ346" s="5"/>
      <c r="BA346" s="8"/>
      <c r="BB346" s="5"/>
      <c r="BC346" s="8"/>
      <c r="BD346" s="5"/>
      <c r="BE346" s="8"/>
      <c r="BF346" s="33"/>
      <c r="BG346" s="5"/>
      <c r="BI346" s="5"/>
      <c r="BJ346" s="5"/>
      <c r="BK346" s="5"/>
      <c r="BL346" s="5"/>
      <c r="BM346" s="5"/>
      <c r="BN346" s="37"/>
      <c r="BO346" s="5"/>
      <c r="BP346" s="5"/>
      <c r="BQ346" s="5"/>
      <c r="BR346" s="5"/>
      <c r="BS346" s="5"/>
      <c r="BT346" s="37"/>
      <c r="BU346" s="5"/>
      <c r="BV346" s="5"/>
      <c r="BW346" s="5"/>
      <c r="BX346" s="5"/>
      <c r="BY346" s="5"/>
      <c r="BZ346" s="37"/>
      <c r="CA346" s="5"/>
      <c r="CB346" s="5"/>
      <c r="CC346" s="5"/>
      <c r="CD346" s="5"/>
      <c r="CE346" s="5"/>
      <c r="CF346" s="37"/>
      <c r="CG346" s="5"/>
      <c r="CH346" s="5"/>
      <c r="CI346" s="5"/>
      <c r="CJ346" s="5"/>
      <c r="CK346" s="5"/>
      <c r="CL346" s="37"/>
      <c r="CM346" s="12"/>
      <c r="CN346" s="8"/>
      <c r="CO346" s="5"/>
      <c r="CP346" s="8"/>
      <c r="CQ346" s="5"/>
      <c r="CR346" s="8"/>
      <c r="CU346" s="5"/>
      <c r="CV346" s="8"/>
      <c r="CW346" s="5"/>
      <c r="DK346" s="8"/>
      <c r="DL346" s="12"/>
      <c r="DM346" s="5"/>
      <c r="DO346" s="5"/>
      <c r="DP346" s="8"/>
      <c r="DQ346" s="5"/>
      <c r="DR346" s="8"/>
      <c r="DS346" s="5"/>
      <c r="DT346" s="8"/>
      <c r="DU346" s="5"/>
      <c r="DV346" s="8"/>
      <c r="DW346" s="5"/>
      <c r="DX346" s="8"/>
      <c r="DY346" s="12"/>
      <c r="DZ346" s="5"/>
    </row>
    <row r="347" spans="35:130" x14ac:dyDescent="0.45">
      <c r="AI347" s="1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V347" s="5"/>
      <c r="AW347" s="8"/>
      <c r="AX347" s="5"/>
      <c r="AY347" s="8"/>
      <c r="AZ347" s="5"/>
      <c r="BA347" s="8"/>
      <c r="BB347" s="5"/>
      <c r="BC347" s="8"/>
      <c r="BD347" s="5"/>
      <c r="BE347" s="8"/>
      <c r="BF347" s="33"/>
      <c r="BG347" s="5"/>
      <c r="BI347" s="5"/>
      <c r="BJ347" s="5"/>
      <c r="BK347" s="5"/>
      <c r="BL347" s="5"/>
      <c r="BM347" s="5"/>
      <c r="BN347" s="37"/>
      <c r="BO347" s="5"/>
      <c r="BP347" s="5"/>
      <c r="BQ347" s="5"/>
      <c r="BR347" s="5"/>
      <c r="BS347" s="5"/>
      <c r="BT347" s="37"/>
      <c r="BU347" s="5"/>
      <c r="BV347" s="5"/>
      <c r="BW347" s="5"/>
      <c r="BX347" s="5"/>
      <c r="BY347" s="5"/>
      <c r="BZ347" s="37"/>
      <c r="CA347" s="5"/>
      <c r="CB347" s="5"/>
      <c r="CC347" s="5"/>
      <c r="CD347" s="5"/>
      <c r="CE347" s="5"/>
      <c r="CF347" s="37"/>
      <c r="CG347" s="5"/>
      <c r="CH347" s="5"/>
      <c r="CI347" s="5"/>
      <c r="CJ347" s="5"/>
      <c r="CK347" s="5"/>
      <c r="CL347" s="37"/>
      <c r="CM347" s="12"/>
      <c r="CN347" s="8"/>
      <c r="CO347" s="5"/>
      <c r="CP347" s="8"/>
      <c r="CQ347" s="5"/>
      <c r="CR347" s="8"/>
      <c r="CU347" s="5"/>
      <c r="CV347" s="8"/>
      <c r="CW347" s="5"/>
      <c r="DK347" s="8"/>
      <c r="DL347" s="12"/>
      <c r="DM347" s="5"/>
      <c r="DO347" s="5"/>
      <c r="DP347" s="8"/>
      <c r="DQ347" s="5"/>
      <c r="DR347" s="8"/>
      <c r="DS347" s="5"/>
      <c r="DT347" s="8"/>
      <c r="DU347" s="5"/>
      <c r="DV347" s="8"/>
      <c r="DW347" s="5"/>
      <c r="DX347" s="8"/>
      <c r="DY347" s="12"/>
      <c r="DZ347" s="5"/>
    </row>
    <row r="348" spans="35:130" x14ac:dyDescent="0.45">
      <c r="AI348" s="1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V348" s="5"/>
      <c r="AW348" s="8"/>
      <c r="AX348" s="5"/>
      <c r="AY348" s="8"/>
      <c r="AZ348" s="5"/>
      <c r="BA348" s="8"/>
      <c r="BB348" s="5"/>
      <c r="BC348" s="8"/>
      <c r="BD348" s="5"/>
      <c r="BE348" s="8"/>
      <c r="BF348" s="33"/>
      <c r="BG348" s="5"/>
      <c r="BI348" s="5"/>
      <c r="BJ348" s="5"/>
      <c r="BK348" s="5"/>
      <c r="BL348" s="5"/>
      <c r="BM348" s="5"/>
      <c r="BN348" s="37"/>
      <c r="BO348" s="5"/>
      <c r="BP348" s="5"/>
      <c r="BQ348" s="5"/>
      <c r="BR348" s="5"/>
      <c r="BS348" s="5"/>
      <c r="BT348" s="37"/>
      <c r="BU348" s="5"/>
      <c r="BV348" s="5"/>
      <c r="BW348" s="5"/>
      <c r="BX348" s="5"/>
      <c r="BY348" s="5"/>
      <c r="BZ348" s="37"/>
      <c r="CA348" s="5"/>
      <c r="CB348" s="5"/>
      <c r="CC348" s="5"/>
      <c r="CD348" s="5"/>
      <c r="CE348" s="5"/>
      <c r="CF348" s="37"/>
      <c r="CG348" s="5"/>
      <c r="CH348" s="5"/>
      <c r="CI348" s="5"/>
      <c r="CJ348" s="5"/>
      <c r="CK348" s="5"/>
      <c r="CL348" s="37"/>
      <c r="CM348" s="12"/>
      <c r="CN348" s="8"/>
      <c r="CO348" s="5"/>
      <c r="CP348" s="8"/>
      <c r="CQ348" s="5"/>
      <c r="CR348" s="8"/>
      <c r="CU348" s="5"/>
      <c r="CV348" s="8"/>
      <c r="CW348" s="5"/>
      <c r="DK348" s="8"/>
      <c r="DL348" s="12"/>
      <c r="DM348" s="5"/>
      <c r="DO348" s="5"/>
      <c r="DP348" s="8"/>
      <c r="DQ348" s="5"/>
      <c r="DR348" s="8"/>
      <c r="DS348" s="5"/>
      <c r="DT348" s="8"/>
      <c r="DU348" s="5"/>
      <c r="DV348" s="8"/>
      <c r="DW348" s="5"/>
      <c r="DX348" s="8"/>
      <c r="DY348" s="12"/>
      <c r="DZ348" s="5"/>
    </row>
    <row r="349" spans="35:130" x14ac:dyDescent="0.45">
      <c r="AI349" s="1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V349" s="5"/>
      <c r="AW349" s="8"/>
      <c r="AX349" s="5"/>
      <c r="AY349" s="8"/>
      <c r="AZ349" s="5"/>
      <c r="BA349" s="8"/>
      <c r="BB349" s="5"/>
      <c r="BC349" s="8"/>
      <c r="BD349" s="5"/>
      <c r="BE349" s="8"/>
      <c r="BF349" s="33"/>
      <c r="BG349" s="5"/>
      <c r="BI349" s="5"/>
      <c r="BJ349" s="5"/>
      <c r="BK349" s="5"/>
      <c r="BL349" s="5"/>
      <c r="BM349" s="5"/>
      <c r="BN349" s="37"/>
      <c r="BO349" s="5"/>
      <c r="BP349" s="5"/>
      <c r="BQ349" s="5"/>
      <c r="BR349" s="5"/>
      <c r="BS349" s="5"/>
      <c r="BT349" s="37"/>
      <c r="BU349" s="5"/>
      <c r="BV349" s="5"/>
      <c r="BW349" s="5"/>
      <c r="BX349" s="5"/>
      <c r="BY349" s="5"/>
      <c r="BZ349" s="37"/>
      <c r="CA349" s="5"/>
      <c r="CB349" s="5"/>
      <c r="CC349" s="5"/>
      <c r="CD349" s="5"/>
      <c r="CE349" s="5"/>
      <c r="CF349" s="37"/>
      <c r="CG349" s="5"/>
      <c r="CH349" s="5"/>
      <c r="CI349" s="5"/>
      <c r="CJ349" s="5"/>
      <c r="CK349" s="5"/>
      <c r="CL349" s="37"/>
      <c r="CM349" s="12"/>
      <c r="CN349" s="8"/>
      <c r="CO349" s="5"/>
      <c r="CP349" s="8"/>
      <c r="CQ349" s="5"/>
      <c r="CR349" s="8"/>
      <c r="CU349" s="5"/>
      <c r="CV349" s="8"/>
      <c r="CW349" s="5"/>
      <c r="DK349" s="8"/>
      <c r="DL349" s="12"/>
      <c r="DM349" s="5"/>
      <c r="DO349" s="5"/>
      <c r="DP349" s="8"/>
      <c r="DQ349" s="5"/>
      <c r="DR349" s="8"/>
      <c r="DS349" s="5"/>
      <c r="DT349" s="8"/>
      <c r="DU349" s="5"/>
      <c r="DV349" s="8"/>
      <c r="DW349" s="5"/>
      <c r="DX349" s="8"/>
      <c r="DY349" s="12"/>
      <c r="DZ349" s="5"/>
    </row>
    <row r="350" spans="35:130" x14ac:dyDescent="0.45">
      <c r="AI350" s="1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V350" s="5"/>
      <c r="AW350" s="8"/>
      <c r="AX350" s="5"/>
      <c r="AY350" s="8"/>
      <c r="AZ350" s="5"/>
      <c r="BA350" s="8"/>
      <c r="BB350" s="5"/>
      <c r="BC350" s="8"/>
      <c r="BD350" s="5"/>
      <c r="BE350" s="8"/>
      <c r="BF350" s="33"/>
      <c r="BG350" s="5"/>
      <c r="BI350" s="5"/>
      <c r="BJ350" s="5"/>
      <c r="BK350" s="5"/>
      <c r="BL350" s="5"/>
      <c r="BM350" s="5"/>
      <c r="BN350" s="37"/>
      <c r="BO350" s="5"/>
      <c r="BP350" s="5"/>
      <c r="BQ350" s="5"/>
      <c r="BR350" s="5"/>
      <c r="BS350" s="5"/>
      <c r="BT350" s="37"/>
      <c r="BU350" s="5"/>
      <c r="BV350" s="5"/>
      <c r="BW350" s="5"/>
      <c r="BX350" s="5"/>
      <c r="BY350" s="5"/>
      <c r="BZ350" s="37"/>
      <c r="CA350" s="5"/>
      <c r="CB350" s="5"/>
      <c r="CC350" s="5"/>
      <c r="CD350" s="5"/>
      <c r="CE350" s="5"/>
      <c r="CF350" s="37"/>
      <c r="CG350" s="5"/>
      <c r="CH350" s="5"/>
      <c r="CI350" s="5"/>
      <c r="CJ350" s="5"/>
      <c r="CK350" s="5"/>
      <c r="CL350" s="37"/>
      <c r="CM350" s="12"/>
      <c r="CN350" s="8"/>
      <c r="CO350" s="5"/>
      <c r="CP350" s="8"/>
      <c r="CQ350" s="5"/>
      <c r="CR350" s="8"/>
      <c r="CU350" s="5"/>
      <c r="CV350" s="8"/>
      <c r="CW350" s="5"/>
      <c r="DK350" s="8"/>
      <c r="DL350" s="12"/>
      <c r="DM350" s="5"/>
      <c r="DO350" s="5"/>
      <c r="DP350" s="8"/>
      <c r="DQ350" s="5"/>
      <c r="DR350" s="8"/>
      <c r="DS350" s="5"/>
      <c r="DT350" s="8"/>
      <c r="DU350" s="5"/>
      <c r="DV350" s="8"/>
      <c r="DW350" s="5"/>
      <c r="DX350" s="8"/>
      <c r="DY350" s="12"/>
      <c r="DZ350" s="5"/>
    </row>
    <row r="351" spans="35:130" x14ac:dyDescent="0.45">
      <c r="AI351" s="1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V351" s="5"/>
      <c r="AW351" s="8"/>
      <c r="AX351" s="5"/>
      <c r="AY351" s="8"/>
      <c r="AZ351" s="5"/>
      <c r="BA351" s="8"/>
      <c r="BB351" s="5"/>
      <c r="BC351" s="8"/>
      <c r="BD351" s="5"/>
      <c r="BE351" s="8"/>
      <c r="BF351" s="33"/>
      <c r="BG351" s="5"/>
      <c r="BI351" s="5"/>
      <c r="BJ351" s="5"/>
      <c r="BK351" s="5"/>
      <c r="BL351" s="5"/>
      <c r="BM351" s="5"/>
      <c r="BN351" s="37"/>
      <c r="BO351" s="5"/>
      <c r="BP351" s="5"/>
      <c r="BQ351" s="5"/>
      <c r="BR351" s="5"/>
      <c r="BS351" s="5"/>
      <c r="BT351" s="37"/>
      <c r="BU351" s="5"/>
      <c r="BV351" s="5"/>
      <c r="BW351" s="5"/>
      <c r="BX351" s="5"/>
      <c r="BY351" s="5"/>
      <c r="BZ351" s="37"/>
      <c r="CA351" s="5"/>
      <c r="CB351" s="5"/>
      <c r="CC351" s="5"/>
      <c r="CD351" s="5"/>
      <c r="CE351" s="5"/>
      <c r="CF351" s="37"/>
      <c r="CG351" s="5"/>
      <c r="CH351" s="5"/>
      <c r="CI351" s="5"/>
      <c r="CJ351" s="5"/>
      <c r="CK351" s="5"/>
      <c r="CL351" s="37"/>
      <c r="CM351" s="12"/>
      <c r="CN351" s="8"/>
      <c r="CO351" s="5"/>
      <c r="CP351" s="8"/>
      <c r="CQ351" s="5"/>
      <c r="CR351" s="8"/>
      <c r="CU351" s="5"/>
      <c r="CV351" s="8"/>
      <c r="CW351" s="5"/>
      <c r="DK351" s="8"/>
      <c r="DL351" s="12"/>
      <c r="DM351" s="5"/>
      <c r="DO351" s="5"/>
      <c r="DP351" s="8"/>
      <c r="DQ351" s="5"/>
      <c r="DR351" s="8"/>
      <c r="DS351" s="5"/>
      <c r="DT351" s="8"/>
      <c r="DU351" s="5"/>
      <c r="DV351" s="8"/>
      <c r="DW351" s="5"/>
      <c r="DX351" s="8"/>
      <c r="DY351" s="12"/>
      <c r="DZ351" s="5"/>
    </row>
    <row r="352" spans="35:130" x14ac:dyDescent="0.45">
      <c r="AI352" s="1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V352" s="5"/>
      <c r="AW352" s="8"/>
      <c r="AX352" s="5"/>
      <c r="AY352" s="8"/>
      <c r="AZ352" s="5"/>
      <c r="BA352" s="8"/>
      <c r="BB352" s="5"/>
      <c r="BC352" s="8"/>
      <c r="BD352" s="5"/>
      <c r="BE352" s="8"/>
      <c r="BF352" s="33"/>
      <c r="BG352" s="5"/>
      <c r="BI352" s="5"/>
      <c r="BJ352" s="5"/>
      <c r="BK352" s="5"/>
      <c r="BL352" s="5"/>
      <c r="BM352" s="5"/>
      <c r="BN352" s="37"/>
      <c r="BO352" s="5"/>
      <c r="BP352" s="5"/>
      <c r="BQ352" s="5"/>
      <c r="BR352" s="5"/>
      <c r="BS352" s="5"/>
      <c r="BT352" s="37"/>
      <c r="BU352" s="5"/>
      <c r="BV352" s="5"/>
      <c r="BW352" s="5"/>
      <c r="BX352" s="5"/>
      <c r="BY352" s="5"/>
      <c r="BZ352" s="37"/>
      <c r="CA352" s="5"/>
      <c r="CB352" s="5"/>
      <c r="CC352" s="5"/>
      <c r="CD352" s="5"/>
      <c r="CE352" s="5"/>
      <c r="CF352" s="37"/>
      <c r="CG352" s="5"/>
      <c r="CH352" s="5"/>
      <c r="CI352" s="5"/>
      <c r="CJ352" s="5"/>
      <c r="CK352" s="5"/>
      <c r="CL352" s="37"/>
      <c r="CM352" s="12"/>
      <c r="CN352" s="8"/>
      <c r="CO352" s="5"/>
      <c r="CP352" s="8"/>
      <c r="CQ352" s="5"/>
      <c r="CR352" s="8"/>
      <c r="CU352" s="5"/>
      <c r="CV352" s="8"/>
      <c r="CW352" s="5"/>
      <c r="DK352" s="8"/>
      <c r="DL352" s="12"/>
      <c r="DM352" s="5"/>
      <c r="DO352" s="5"/>
      <c r="DP352" s="8"/>
      <c r="DQ352" s="5"/>
      <c r="DR352" s="8"/>
      <c r="DS352" s="5"/>
      <c r="DT352" s="8"/>
      <c r="DU352" s="5"/>
      <c r="DV352" s="8"/>
      <c r="DW352" s="5"/>
      <c r="DX352" s="8"/>
      <c r="DY352" s="12"/>
      <c r="DZ352" s="5"/>
    </row>
    <row r="353" spans="35:130" x14ac:dyDescent="0.45">
      <c r="AI353" s="1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V353" s="5"/>
      <c r="AW353" s="8"/>
      <c r="AX353" s="5"/>
      <c r="AY353" s="8"/>
      <c r="AZ353" s="5"/>
      <c r="BA353" s="8"/>
      <c r="BB353" s="5"/>
      <c r="BC353" s="8"/>
      <c r="BD353" s="5"/>
      <c r="BE353" s="8"/>
      <c r="BF353" s="33"/>
      <c r="BG353" s="5"/>
      <c r="BI353" s="5"/>
      <c r="BJ353" s="5"/>
      <c r="BK353" s="5"/>
      <c r="BL353" s="5"/>
      <c r="BM353" s="5"/>
      <c r="BN353" s="37"/>
      <c r="BO353" s="5"/>
      <c r="BP353" s="5"/>
      <c r="BQ353" s="5"/>
      <c r="BR353" s="5"/>
      <c r="BS353" s="5"/>
      <c r="BT353" s="37"/>
      <c r="BU353" s="5"/>
      <c r="BV353" s="5"/>
      <c r="BW353" s="5"/>
      <c r="BX353" s="5"/>
      <c r="BY353" s="5"/>
      <c r="BZ353" s="37"/>
      <c r="CA353" s="5"/>
      <c r="CB353" s="5"/>
      <c r="CC353" s="5"/>
      <c r="CD353" s="5"/>
      <c r="CE353" s="5"/>
      <c r="CF353" s="37"/>
      <c r="CG353" s="5"/>
      <c r="CH353" s="5"/>
      <c r="CI353" s="5"/>
      <c r="CJ353" s="5"/>
      <c r="CK353" s="5"/>
      <c r="CL353" s="37"/>
      <c r="CM353" s="12"/>
      <c r="CN353" s="8"/>
      <c r="CO353" s="5"/>
      <c r="CP353" s="8"/>
      <c r="CQ353" s="5"/>
      <c r="CR353" s="8"/>
      <c r="CU353" s="5"/>
      <c r="CV353" s="8"/>
      <c r="CW353" s="5"/>
      <c r="DK353" s="8"/>
      <c r="DL353" s="12"/>
      <c r="DM353" s="5"/>
      <c r="DO353" s="5"/>
      <c r="DP353" s="8"/>
      <c r="DQ353" s="5"/>
      <c r="DR353" s="8"/>
      <c r="DS353" s="5"/>
      <c r="DT353" s="8"/>
      <c r="DU353" s="5"/>
      <c r="DV353" s="8"/>
      <c r="DW353" s="5"/>
      <c r="DX353" s="8"/>
      <c r="DY353" s="12"/>
      <c r="DZ353" s="5"/>
    </row>
    <row r="354" spans="35:130" x14ac:dyDescent="0.45">
      <c r="AI354" s="1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V354" s="5"/>
      <c r="AW354" s="8"/>
      <c r="AX354" s="5"/>
      <c r="AY354" s="8"/>
      <c r="AZ354" s="5"/>
      <c r="BA354" s="8"/>
      <c r="BB354" s="5"/>
      <c r="BC354" s="8"/>
      <c r="BD354" s="5"/>
      <c r="BE354" s="8"/>
      <c r="BF354" s="33"/>
      <c r="BG354" s="5"/>
      <c r="BI354" s="5"/>
      <c r="BJ354" s="5"/>
      <c r="BK354" s="5"/>
      <c r="BL354" s="5"/>
      <c r="BM354" s="5"/>
      <c r="BN354" s="37"/>
      <c r="BO354" s="5"/>
      <c r="BP354" s="5"/>
      <c r="BQ354" s="5"/>
      <c r="BR354" s="5"/>
      <c r="BS354" s="5"/>
      <c r="BT354" s="37"/>
      <c r="BU354" s="5"/>
      <c r="BV354" s="5"/>
      <c r="BW354" s="5"/>
      <c r="BX354" s="5"/>
      <c r="BY354" s="5"/>
      <c r="BZ354" s="37"/>
      <c r="CA354" s="5"/>
      <c r="CB354" s="5"/>
      <c r="CC354" s="5"/>
      <c r="CD354" s="5"/>
      <c r="CE354" s="5"/>
      <c r="CF354" s="37"/>
      <c r="CG354" s="5"/>
      <c r="CH354" s="5"/>
      <c r="CI354" s="5"/>
      <c r="CJ354" s="5"/>
      <c r="CK354" s="5"/>
      <c r="CL354" s="37"/>
      <c r="CM354" s="12"/>
      <c r="CN354" s="8"/>
      <c r="CO354" s="5"/>
      <c r="CP354" s="8"/>
      <c r="CQ354" s="5"/>
      <c r="CR354" s="8"/>
      <c r="CU354" s="5"/>
      <c r="CV354" s="8"/>
      <c r="CW354" s="5"/>
      <c r="DK354" s="8"/>
      <c r="DL354" s="12"/>
      <c r="DM354" s="5"/>
      <c r="DO354" s="5"/>
      <c r="DP354" s="8"/>
      <c r="DQ354" s="5"/>
      <c r="DR354" s="8"/>
      <c r="DS354" s="5"/>
      <c r="DT354" s="8"/>
      <c r="DU354" s="5"/>
      <c r="DV354" s="8"/>
      <c r="DW354" s="5"/>
      <c r="DX354" s="8"/>
      <c r="DY354" s="12"/>
      <c r="DZ354" s="5"/>
    </row>
    <row r="355" spans="35:130" x14ac:dyDescent="0.45">
      <c r="AI355" s="1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V355" s="5"/>
      <c r="AW355" s="8"/>
      <c r="AX355" s="5"/>
      <c r="AY355" s="8"/>
      <c r="AZ355" s="5"/>
      <c r="BA355" s="8"/>
      <c r="BB355" s="5"/>
      <c r="BC355" s="8"/>
      <c r="BD355" s="5"/>
      <c r="BE355" s="8"/>
      <c r="BF355" s="33"/>
      <c r="BG355" s="5"/>
      <c r="BI355" s="5"/>
      <c r="BJ355" s="5"/>
      <c r="BK355" s="5"/>
      <c r="BL355" s="5"/>
      <c r="BM355" s="5"/>
      <c r="BN355" s="37"/>
      <c r="BO355" s="5"/>
      <c r="BP355" s="5"/>
      <c r="BQ355" s="5"/>
      <c r="BR355" s="5"/>
      <c r="BS355" s="5"/>
      <c r="BT355" s="37"/>
      <c r="BU355" s="5"/>
      <c r="BV355" s="5"/>
      <c r="BW355" s="5"/>
      <c r="BX355" s="5"/>
      <c r="BY355" s="5"/>
      <c r="BZ355" s="37"/>
      <c r="CA355" s="5"/>
      <c r="CB355" s="5"/>
      <c r="CC355" s="5"/>
      <c r="CD355" s="5"/>
      <c r="CE355" s="5"/>
      <c r="CF355" s="37"/>
      <c r="CG355" s="5"/>
      <c r="CH355" s="5"/>
      <c r="CI355" s="5"/>
      <c r="CJ355" s="5"/>
      <c r="CK355" s="5"/>
      <c r="CL355" s="37"/>
      <c r="CM355" s="12"/>
      <c r="CN355" s="8"/>
      <c r="CO355" s="5"/>
      <c r="CP355" s="8"/>
      <c r="CQ355" s="5"/>
      <c r="CR355" s="8"/>
      <c r="CU355" s="5"/>
      <c r="CV355" s="8"/>
      <c r="CW355" s="5"/>
      <c r="DK355" s="8"/>
      <c r="DL355" s="12"/>
      <c r="DM355" s="5"/>
      <c r="DO355" s="5"/>
      <c r="DP355" s="8"/>
      <c r="DQ355" s="5"/>
      <c r="DR355" s="8"/>
      <c r="DS355" s="5"/>
      <c r="DT355" s="8"/>
      <c r="DU355" s="5"/>
      <c r="DV355" s="8"/>
      <c r="DW355" s="5"/>
      <c r="DX355" s="8"/>
      <c r="DY355" s="12"/>
      <c r="DZ355" s="5"/>
    </row>
    <row r="356" spans="35:130" x14ac:dyDescent="0.45">
      <c r="AI356" s="1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V356" s="5"/>
      <c r="AW356" s="8"/>
      <c r="AX356" s="5"/>
      <c r="AY356" s="8"/>
      <c r="AZ356" s="5"/>
      <c r="BA356" s="8"/>
      <c r="BB356" s="5"/>
      <c r="BC356" s="8"/>
      <c r="BD356" s="5"/>
      <c r="BE356" s="8"/>
      <c r="BF356" s="33"/>
      <c r="BG356" s="5"/>
      <c r="BI356" s="5"/>
      <c r="BJ356" s="5"/>
      <c r="BK356" s="5"/>
      <c r="BL356" s="5"/>
      <c r="BM356" s="5"/>
      <c r="BN356" s="37"/>
      <c r="BO356" s="5"/>
      <c r="BP356" s="5"/>
      <c r="BQ356" s="5"/>
      <c r="BR356" s="5"/>
      <c r="BS356" s="5"/>
      <c r="BT356" s="37"/>
      <c r="BU356" s="5"/>
      <c r="BV356" s="5"/>
      <c r="BW356" s="5"/>
      <c r="BX356" s="5"/>
      <c r="BY356" s="5"/>
      <c r="BZ356" s="37"/>
      <c r="CA356" s="5"/>
      <c r="CB356" s="5"/>
      <c r="CC356" s="5"/>
      <c r="CD356" s="5"/>
      <c r="CE356" s="5"/>
      <c r="CF356" s="37"/>
      <c r="CG356" s="5"/>
      <c r="CH356" s="5"/>
      <c r="CI356" s="5"/>
      <c r="CJ356" s="5"/>
      <c r="CK356" s="5"/>
      <c r="CL356" s="37"/>
      <c r="CM356" s="12"/>
      <c r="CN356" s="8"/>
      <c r="CO356" s="5"/>
      <c r="CP356" s="8"/>
      <c r="CQ356" s="5"/>
      <c r="CR356" s="8"/>
      <c r="CU356" s="5"/>
      <c r="CV356" s="8"/>
      <c r="CW356" s="5"/>
      <c r="DK356" s="8"/>
      <c r="DL356" s="12"/>
      <c r="DM356" s="5"/>
      <c r="DO356" s="5"/>
      <c r="DP356" s="8"/>
      <c r="DQ356" s="5"/>
      <c r="DR356" s="8"/>
      <c r="DS356" s="5"/>
      <c r="DT356" s="8"/>
      <c r="DU356" s="5"/>
      <c r="DV356" s="8"/>
      <c r="DW356" s="5"/>
      <c r="DX356" s="8"/>
      <c r="DY356" s="12"/>
      <c r="DZ356" s="5"/>
    </row>
    <row r="357" spans="35:130" x14ac:dyDescent="0.45">
      <c r="AI357" s="1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V357" s="5"/>
      <c r="AW357" s="8"/>
      <c r="AX357" s="5"/>
      <c r="AY357" s="8"/>
      <c r="AZ357" s="5"/>
      <c r="BA357" s="8"/>
      <c r="BB357" s="5"/>
      <c r="BC357" s="8"/>
      <c r="BD357" s="5"/>
      <c r="BE357" s="8"/>
      <c r="BF357" s="33"/>
      <c r="BG357" s="5"/>
      <c r="BI357" s="5"/>
      <c r="BJ357" s="5"/>
      <c r="BK357" s="5"/>
      <c r="BL357" s="5"/>
      <c r="BM357" s="5"/>
      <c r="BN357" s="37"/>
      <c r="BO357" s="5"/>
      <c r="BP357" s="5"/>
      <c r="BQ357" s="5"/>
      <c r="BR357" s="5"/>
      <c r="BS357" s="5"/>
      <c r="BT357" s="37"/>
      <c r="BU357" s="5"/>
      <c r="BV357" s="5"/>
      <c r="BW357" s="5"/>
      <c r="BX357" s="5"/>
      <c r="BY357" s="5"/>
      <c r="BZ357" s="37"/>
      <c r="CA357" s="5"/>
      <c r="CB357" s="5"/>
      <c r="CC357" s="5"/>
      <c r="CD357" s="5"/>
      <c r="CE357" s="5"/>
      <c r="CF357" s="37"/>
      <c r="CG357" s="5"/>
      <c r="CH357" s="5"/>
      <c r="CI357" s="5"/>
      <c r="CJ357" s="5"/>
      <c r="CK357" s="5"/>
      <c r="CL357" s="37"/>
      <c r="CM357" s="12"/>
      <c r="CN357" s="8"/>
      <c r="CO357" s="5"/>
      <c r="CP357" s="8"/>
      <c r="CQ357" s="5"/>
      <c r="CR357" s="8"/>
      <c r="CU357" s="5"/>
      <c r="CV357" s="8"/>
      <c r="CW357" s="5"/>
      <c r="DK357" s="8"/>
      <c r="DL357" s="12"/>
      <c r="DM357" s="5"/>
      <c r="DO357" s="5"/>
      <c r="DP357" s="8"/>
      <c r="DQ357" s="5"/>
      <c r="DR357" s="8"/>
      <c r="DS357" s="5"/>
      <c r="DT357" s="8"/>
      <c r="DU357" s="5"/>
      <c r="DV357" s="8"/>
      <c r="DW357" s="5"/>
      <c r="DX357" s="8"/>
      <c r="DY357" s="12"/>
      <c r="DZ357" s="5"/>
    </row>
    <row r="358" spans="35:130" x14ac:dyDescent="0.45">
      <c r="AI358" s="1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V358" s="5"/>
      <c r="AW358" s="8"/>
      <c r="AX358" s="5"/>
      <c r="AY358" s="8"/>
      <c r="AZ358" s="5"/>
      <c r="BA358" s="8"/>
      <c r="BB358" s="5"/>
      <c r="BC358" s="8"/>
      <c r="BD358" s="5"/>
      <c r="BE358" s="8"/>
      <c r="BF358" s="33"/>
      <c r="BG358" s="5"/>
      <c r="BI358" s="5"/>
      <c r="BJ358" s="5"/>
      <c r="BK358" s="5"/>
      <c r="BL358" s="5"/>
      <c r="BM358" s="5"/>
      <c r="BN358" s="37"/>
      <c r="BO358" s="5"/>
      <c r="BP358" s="5"/>
      <c r="BQ358" s="5"/>
      <c r="BR358" s="5"/>
      <c r="BS358" s="5"/>
      <c r="BT358" s="37"/>
      <c r="BU358" s="5"/>
      <c r="BV358" s="5"/>
      <c r="BW358" s="5"/>
      <c r="BX358" s="5"/>
      <c r="BY358" s="5"/>
      <c r="BZ358" s="37"/>
      <c r="CA358" s="5"/>
      <c r="CB358" s="5"/>
      <c r="CC358" s="5"/>
      <c r="CD358" s="5"/>
      <c r="CE358" s="5"/>
      <c r="CF358" s="37"/>
      <c r="CG358" s="5"/>
      <c r="CH358" s="5"/>
      <c r="CI358" s="5"/>
      <c r="CJ358" s="5"/>
      <c r="CK358" s="5"/>
      <c r="CL358" s="37"/>
      <c r="CM358" s="12"/>
      <c r="CN358" s="8"/>
      <c r="CO358" s="5"/>
      <c r="CP358" s="8"/>
      <c r="CQ358" s="5"/>
      <c r="CR358" s="8"/>
      <c r="CU358" s="5"/>
      <c r="CV358" s="8"/>
      <c r="CW358" s="5"/>
      <c r="DK358" s="8"/>
      <c r="DL358" s="12"/>
      <c r="DM358" s="5"/>
      <c r="DO358" s="5"/>
      <c r="DP358" s="8"/>
      <c r="DQ358" s="5"/>
      <c r="DR358" s="8"/>
      <c r="DS358" s="5"/>
      <c r="DT358" s="8"/>
      <c r="DU358" s="5"/>
      <c r="DV358" s="8"/>
      <c r="DW358" s="5"/>
      <c r="DX358" s="8"/>
      <c r="DY358" s="12"/>
      <c r="DZ358" s="5"/>
    </row>
    <row r="359" spans="35:130" x14ac:dyDescent="0.45">
      <c r="AI359" s="1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V359" s="5"/>
      <c r="AW359" s="8"/>
      <c r="AX359" s="5"/>
      <c r="AY359" s="8"/>
      <c r="AZ359" s="5"/>
      <c r="BA359" s="8"/>
      <c r="BB359" s="5"/>
      <c r="BC359" s="8"/>
      <c r="BD359" s="5"/>
      <c r="BE359" s="8"/>
      <c r="BF359" s="33"/>
      <c r="BG359" s="5"/>
      <c r="BI359" s="5"/>
      <c r="BJ359" s="5"/>
      <c r="BK359" s="5"/>
      <c r="BL359" s="5"/>
      <c r="BM359" s="5"/>
      <c r="BN359" s="37"/>
      <c r="BO359" s="5"/>
      <c r="BP359" s="5"/>
      <c r="BQ359" s="5"/>
      <c r="BR359" s="5"/>
      <c r="BS359" s="5"/>
      <c r="BT359" s="37"/>
      <c r="BU359" s="5"/>
      <c r="BV359" s="5"/>
      <c r="BW359" s="5"/>
      <c r="BX359" s="5"/>
      <c r="BY359" s="5"/>
      <c r="BZ359" s="37"/>
      <c r="CA359" s="5"/>
      <c r="CB359" s="5"/>
      <c r="CC359" s="5"/>
      <c r="CD359" s="5"/>
      <c r="CE359" s="5"/>
      <c r="CF359" s="37"/>
      <c r="CG359" s="5"/>
      <c r="CH359" s="5"/>
      <c r="CI359" s="5"/>
      <c r="CJ359" s="5"/>
      <c r="CK359" s="5"/>
      <c r="CL359" s="37"/>
      <c r="CM359" s="12"/>
      <c r="CN359" s="8"/>
      <c r="CO359" s="5"/>
      <c r="CP359" s="8"/>
      <c r="CQ359" s="5"/>
      <c r="CR359" s="8"/>
      <c r="CU359" s="5"/>
      <c r="CV359" s="8"/>
      <c r="CW359" s="5"/>
      <c r="DK359" s="8"/>
      <c r="DL359" s="12"/>
      <c r="DM359" s="5"/>
      <c r="DO359" s="5"/>
      <c r="DP359" s="8"/>
      <c r="DQ359" s="5"/>
      <c r="DR359" s="8"/>
      <c r="DS359" s="5"/>
      <c r="DT359" s="8"/>
      <c r="DU359" s="5"/>
      <c r="DV359" s="8"/>
      <c r="DW359" s="5"/>
      <c r="DX359" s="8"/>
      <c r="DY359" s="12"/>
      <c r="DZ359" s="5"/>
    </row>
    <row r="360" spans="35:130" x14ac:dyDescent="0.45">
      <c r="AI360" s="1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V360" s="5"/>
      <c r="AW360" s="8"/>
      <c r="AX360" s="5"/>
      <c r="AY360" s="8"/>
      <c r="AZ360" s="5"/>
      <c r="BA360" s="8"/>
      <c r="BB360" s="5"/>
      <c r="BC360" s="8"/>
      <c r="BD360" s="5"/>
      <c r="BE360" s="8"/>
      <c r="BF360" s="33"/>
      <c r="BG360" s="5"/>
      <c r="BI360" s="5"/>
      <c r="BJ360" s="5"/>
      <c r="BK360" s="5"/>
      <c r="BL360" s="5"/>
      <c r="BM360" s="5"/>
      <c r="BN360" s="37"/>
      <c r="BO360" s="5"/>
      <c r="BP360" s="5"/>
      <c r="BQ360" s="5"/>
      <c r="BR360" s="5"/>
      <c r="BS360" s="5"/>
      <c r="BT360" s="37"/>
      <c r="BU360" s="5"/>
      <c r="BV360" s="5"/>
      <c r="BW360" s="5"/>
      <c r="BX360" s="5"/>
      <c r="BY360" s="5"/>
      <c r="BZ360" s="37"/>
      <c r="CA360" s="5"/>
      <c r="CB360" s="5"/>
      <c r="CC360" s="5"/>
      <c r="CD360" s="5"/>
      <c r="CE360" s="5"/>
      <c r="CF360" s="37"/>
      <c r="CG360" s="5"/>
      <c r="CH360" s="5"/>
      <c r="CI360" s="5"/>
      <c r="CJ360" s="5"/>
      <c r="CK360" s="5"/>
      <c r="CL360" s="37"/>
      <c r="CM360" s="12"/>
      <c r="CN360" s="8"/>
      <c r="CO360" s="5"/>
      <c r="CP360" s="8"/>
      <c r="CQ360" s="5"/>
      <c r="CR360" s="8"/>
      <c r="CU360" s="5"/>
      <c r="CV360" s="8"/>
      <c r="CW360" s="5"/>
      <c r="DK360" s="8"/>
      <c r="DL360" s="12"/>
      <c r="DM360" s="5"/>
      <c r="DO360" s="5"/>
      <c r="DP360" s="8"/>
      <c r="DQ360" s="5"/>
      <c r="DR360" s="8"/>
      <c r="DS360" s="5"/>
      <c r="DT360" s="8"/>
      <c r="DU360" s="5"/>
      <c r="DV360" s="8"/>
      <c r="DW360" s="5"/>
      <c r="DX360" s="8"/>
      <c r="DY360" s="12"/>
      <c r="DZ360" s="5"/>
    </row>
    <row r="361" spans="35:130" x14ac:dyDescent="0.45">
      <c r="AI361" s="1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V361" s="5"/>
      <c r="AW361" s="8"/>
      <c r="AX361" s="5"/>
      <c r="AY361" s="8"/>
      <c r="AZ361" s="5"/>
      <c r="BA361" s="8"/>
      <c r="BB361" s="5"/>
      <c r="BC361" s="8"/>
      <c r="BD361" s="5"/>
      <c r="BE361" s="8"/>
      <c r="BF361" s="33"/>
      <c r="BG361" s="5"/>
      <c r="BI361" s="5"/>
      <c r="BJ361" s="5"/>
      <c r="BK361" s="5"/>
      <c r="BL361" s="5"/>
      <c r="BM361" s="5"/>
      <c r="BN361" s="37"/>
      <c r="BO361" s="5"/>
      <c r="BP361" s="5"/>
      <c r="BQ361" s="5"/>
      <c r="BR361" s="5"/>
      <c r="BS361" s="5"/>
      <c r="BT361" s="37"/>
      <c r="BU361" s="5"/>
      <c r="BV361" s="5"/>
      <c r="BW361" s="5"/>
      <c r="BX361" s="5"/>
      <c r="BY361" s="5"/>
      <c r="BZ361" s="37"/>
      <c r="CA361" s="5"/>
      <c r="CB361" s="5"/>
      <c r="CC361" s="5"/>
      <c r="CD361" s="5"/>
      <c r="CE361" s="5"/>
      <c r="CF361" s="37"/>
      <c r="CG361" s="5"/>
      <c r="CH361" s="5"/>
      <c r="CI361" s="5"/>
      <c r="CJ361" s="5"/>
      <c r="CK361" s="5"/>
      <c r="CL361" s="37"/>
      <c r="CM361" s="12"/>
      <c r="CN361" s="8"/>
      <c r="CO361" s="5"/>
      <c r="CP361" s="8"/>
      <c r="CQ361" s="5"/>
      <c r="CR361" s="8"/>
      <c r="CU361" s="5"/>
      <c r="CV361" s="8"/>
      <c r="CW361" s="5"/>
      <c r="DK361" s="8"/>
      <c r="DL361" s="12"/>
      <c r="DM361" s="5"/>
      <c r="DO361" s="5"/>
      <c r="DP361" s="8"/>
      <c r="DQ361" s="5"/>
      <c r="DR361" s="8"/>
      <c r="DS361" s="5"/>
      <c r="DT361" s="8"/>
      <c r="DU361" s="5"/>
      <c r="DV361" s="8"/>
      <c r="DW361" s="5"/>
      <c r="DX361" s="8"/>
      <c r="DY361" s="12"/>
      <c r="DZ361" s="5"/>
    </row>
    <row r="362" spans="35:130" x14ac:dyDescent="0.45">
      <c r="AI362" s="1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V362" s="5"/>
      <c r="AW362" s="8"/>
      <c r="AX362" s="5"/>
      <c r="AY362" s="8"/>
      <c r="AZ362" s="5"/>
      <c r="BA362" s="8"/>
      <c r="BB362" s="5"/>
      <c r="BC362" s="8"/>
      <c r="BD362" s="5"/>
      <c r="BE362" s="8"/>
      <c r="BF362" s="33"/>
      <c r="BG362" s="5"/>
      <c r="BI362" s="5"/>
      <c r="BJ362" s="5"/>
      <c r="BK362" s="5"/>
      <c r="BL362" s="5"/>
      <c r="BM362" s="5"/>
      <c r="BN362" s="37"/>
      <c r="BO362" s="5"/>
      <c r="BP362" s="5"/>
      <c r="BQ362" s="5"/>
      <c r="BR362" s="5"/>
      <c r="BS362" s="5"/>
      <c r="BT362" s="37"/>
      <c r="BU362" s="5"/>
      <c r="BV362" s="5"/>
      <c r="BW362" s="5"/>
      <c r="BX362" s="5"/>
      <c r="BY362" s="5"/>
      <c r="BZ362" s="37"/>
      <c r="CA362" s="5"/>
      <c r="CB362" s="5"/>
      <c r="CC362" s="5"/>
      <c r="CD362" s="5"/>
      <c r="CE362" s="5"/>
      <c r="CF362" s="37"/>
      <c r="CG362" s="5"/>
      <c r="CH362" s="5"/>
      <c r="CI362" s="5"/>
      <c r="CJ362" s="5"/>
      <c r="CK362" s="5"/>
      <c r="CL362" s="37"/>
      <c r="CM362" s="12"/>
      <c r="CN362" s="8"/>
      <c r="CO362" s="5"/>
      <c r="CP362" s="8"/>
      <c r="CQ362" s="5"/>
      <c r="CR362" s="8"/>
      <c r="CU362" s="5"/>
      <c r="CV362" s="8"/>
      <c r="CW362" s="5"/>
      <c r="DK362" s="8"/>
      <c r="DL362" s="12"/>
      <c r="DM362" s="5"/>
      <c r="DO362" s="5"/>
      <c r="DP362" s="8"/>
      <c r="DQ362" s="5"/>
      <c r="DR362" s="8"/>
      <c r="DS362" s="5"/>
      <c r="DT362" s="8"/>
      <c r="DU362" s="5"/>
      <c r="DV362" s="8"/>
      <c r="DW362" s="5"/>
      <c r="DX362" s="8"/>
      <c r="DY362" s="12"/>
      <c r="DZ362" s="5"/>
    </row>
    <row r="363" spans="35:130" x14ac:dyDescent="0.45">
      <c r="AI363" s="1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V363" s="5"/>
      <c r="AW363" s="8"/>
      <c r="AX363" s="5"/>
      <c r="AY363" s="8"/>
      <c r="AZ363" s="5"/>
      <c r="BA363" s="8"/>
      <c r="BB363" s="5"/>
      <c r="BC363" s="8"/>
      <c r="BD363" s="5"/>
      <c r="BE363" s="8"/>
      <c r="BF363" s="33"/>
      <c r="BG363" s="5"/>
      <c r="BI363" s="5"/>
      <c r="BJ363" s="5"/>
      <c r="BK363" s="5"/>
      <c r="BL363" s="5"/>
      <c r="BM363" s="5"/>
      <c r="BN363" s="37"/>
      <c r="BO363" s="5"/>
      <c r="BP363" s="5"/>
      <c r="BQ363" s="5"/>
      <c r="BR363" s="5"/>
      <c r="BS363" s="5"/>
      <c r="BT363" s="37"/>
      <c r="BU363" s="5"/>
      <c r="BV363" s="5"/>
      <c r="BW363" s="5"/>
      <c r="BX363" s="5"/>
      <c r="BY363" s="5"/>
      <c r="BZ363" s="37"/>
      <c r="CA363" s="5"/>
      <c r="CB363" s="5"/>
      <c r="CC363" s="5"/>
      <c r="CD363" s="5"/>
      <c r="CE363" s="5"/>
      <c r="CF363" s="37"/>
      <c r="CG363" s="5"/>
      <c r="CH363" s="5"/>
      <c r="CI363" s="5"/>
      <c r="CJ363" s="5"/>
      <c r="CK363" s="5"/>
      <c r="CL363" s="37"/>
      <c r="CM363" s="12"/>
      <c r="CN363" s="8"/>
      <c r="CO363" s="5"/>
      <c r="CP363" s="8"/>
      <c r="CQ363" s="5"/>
      <c r="CR363" s="8"/>
      <c r="CU363" s="5"/>
      <c r="CV363" s="8"/>
      <c r="CW363" s="5"/>
      <c r="DK363" s="8"/>
      <c r="DL363" s="12"/>
      <c r="DM363" s="5"/>
      <c r="DO363" s="5"/>
      <c r="DP363" s="8"/>
      <c r="DQ363" s="5"/>
      <c r="DR363" s="8"/>
      <c r="DS363" s="5"/>
      <c r="DT363" s="8"/>
      <c r="DU363" s="5"/>
      <c r="DV363" s="8"/>
      <c r="DW363" s="5"/>
      <c r="DX363" s="8"/>
      <c r="DY363" s="12"/>
      <c r="DZ363" s="5"/>
    </row>
    <row r="364" spans="35:130" x14ac:dyDescent="0.45">
      <c r="AI364" s="1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V364" s="5"/>
      <c r="AW364" s="8"/>
      <c r="AX364" s="5"/>
      <c r="AY364" s="8"/>
      <c r="AZ364" s="5"/>
      <c r="BA364" s="8"/>
      <c r="BB364" s="5"/>
      <c r="BC364" s="8"/>
      <c r="BD364" s="5"/>
      <c r="BE364" s="8"/>
      <c r="BF364" s="33"/>
      <c r="BG364" s="5"/>
      <c r="BI364" s="5"/>
      <c r="BJ364" s="5"/>
      <c r="BK364" s="5"/>
      <c r="BL364" s="5"/>
      <c r="BM364" s="5"/>
      <c r="BN364" s="37"/>
      <c r="BO364" s="5"/>
      <c r="BP364" s="5"/>
      <c r="BQ364" s="5"/>
      <c r="BR364" s="5"/>
      <c r="BS364" s="5"/>
      <c r="BT364" s="37"/>
      <c r="BU364" s="5"/>
      <c r="BV364" s="5"/>
      <c r="BW364" s="5"/>
      <c r="BX364" s="5"/>
      <c r="BY364" s="5"/>
      <c r="BZ364" s="37"/>
      <c r="CA364" s="5"/>
      <c r="CB364" s="5"/>
      <c r="CC364" s="5"/>
      <c r="CD364" s="5"/>
      <c r="CE364" s="5"/>
      <c r="CF364" s="37"/>
      <c r="CG364" s="5"/>
      <c r="CH364" s="5"/>
      <c r="CI364" s="5"/>
      <c r="CJ364" s="5"/>
      <c r="CK364" s="5"/>
      <c r="CL364" s="37"/>
      <c r="CM364" s="12"/>
      <c r="CN364" s="8"/>
      <c r="CO364" s="5"/>
      <c r="CP364" s="8"/>
      <c r="CQ364" s="5"/>
      <c r="CR364" s="8"/>
      <c r="CU364" s="5"/>
      <c r="CV364" s="8"/>
      <c r="CW364" s="5"/>
      <c r="DK364" s="8"/>
      <c r="DL364" s="12"/>
      <c r="DM364" s="5"/>
      <c r="DO364" s="5"/>
      <c r="DP364" s="8"/>
      <c r="DQ364" s="5"/>
      <c r="DR364" s="8"/>
      <c r="DS364" s="5"/>
      <c r="DT364" s="8"/>
      <c r="DU364" s="5"/>
      <c r="DV364" s="8"/>
      <c r="DW364" s="5"/>
      <c r="DX364" s="8"/>
      <c r="DY364" s="12"/>
      <c r="DZ364" s="5"/>
    </row>
    <row r="365" spans="35:130" x14ac:dyDescent="0.45">
      <c r="AI365" s="1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V365" s="5"/>
      <c r="AW365" s="8"/>
      <c r="AX365" s="5"/>
      <c r="AY365" s="8"/>
      <c r="AZ365" s="5"/>
      <c r="BA365" s="8"/>
      <c r="BB365" s="5"/>
      <c r="BC365" s="8"/>
      <c r="BD365" s="5"/>
      <c r="BE365" s="8"/>
      <c r="BF365" s="33"/>
      <c r="BG365" s="5"/>
      <c r="BI365" s="5"/>
      <c r="BJ365" s="5"/>
      <c r="BK365" s="5"/>
      <c r="BL365" s="5"/>
      <c r="BM365" s="5"/>
      <c r="BN365" s="37"/>
      <c r="BO365" s="5"/>
      <c r="BP365" s="5"/>
      <c r="BQ365" s="5"/>
      <c r="BR365" s="5"/>
      <c r="BS365" s="5"/>
      <c r="BT365" s="37"/>
      <c r="BU365" s="5"/>
      <c r="BV365" s="5"/>
      <c r="BW365" s="5"/>
      <c r="BX365" s="5"/>
      <c r="BY365" s="5"/>
      <c r="BZ365" s="37"/>
      <c r="CA365" s="5"/>
      <c r="CB365" s="5"/>
      <c r="CC365" s="5"/>
      <c r="CD365" s="5"/>
      <c r="CE365" s="5"/>
      <c r="CF365" s="37"/>
      <c r="CG365" s="5"/>
      <c r="CH365" s="5"/>
      <c r="CI365" s="5"/>
      <c r="CJ365" s="5"/>
      <c r="CK365" s="5"/>
      <c r="CL365" s="37"/>
      <c r="CM365" s="12"/>
      <c r="CN365" s="8"/>
      <c r="CO365" s="5"/>
      <c r="CP365" s="8"/>
      <c r="CQ365" s="5"/>
      <c r="CR365" s="8"/>
      <c r="CU365" s="5"/>
      <c r="CV365" s="8"/>
      <c r="CW365" s="5"/>
      <c r="DK365" s="8"/>
      <c r="DL365" s="12"/>
      <c r="DM365" s="5"/>
      <c r="DO365" s="5"/>
      <c r="DP365" s="8"/>
      <c r="DQ365" s="5"/>
      <c r="DR365" s="8"/>
      <c r="DS365" s="5"/>
      <c r="DT365" s="8"/>
      <c r="DU365" s="5"/>
      <c r="DV365" s="8"/>
      <c r="DW365" s="5"/>
      <c r="DX365" s="8"/>
      <c r="DY365" s="12"/>
      <c r="DZ365" s="5"/>
    </row>
    <row r="366" spans="35:130" x14ac:dyDescent="0.45">
      <c r="AI366" s="1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V366" s="5"/>
      <c r="AW366" s="8"/>
      <c r="AX366" s="5"/>
      <c r="AY366" s="8"/>
      <c r="AZ366" s="5"/>
      <c r="BA366" s="8"/>
      <c r="BB366" s="5"/>
      <c r="BC366" s="8"/>
      <c r="BD366" s="5"/>
      <c r="BE366" s="8"/>
      <c r="BF366" s="33"/>
      <c r="BG366" s="5"/>
      <c r="BI366" s="5"/>
      <c r="BJ366" s="5"/>
      <c r="BK366" s="5"/>
      <c r="BL366" s="5"/>
      <c r="BM366" s="5"/>
      <c r="BN366" s="37"/>
      <c r="BO366" s="5"/>
      <c r="BP366" s="5"/>
      <c r="BQ366" s="5"/>
      <c r="BR366" s="5"/>
      <c r="BS366" s="5"/>
      <c r="BT366" s="37"/>
      <c r="BU366" s="5"/>
      <c r="BV366" s="5"/>
      <c r="BW366" s="5"/>
      <c r="BX366" s="5"/>
      <c r="BY366" s="5"/>
      <c r="BZ366" s="37"/>
      <c r="CA366" s="5"/>
      <c r="CB366" s="5"/>
      <c r="CC366" s="5"/>
      <c r="CD366" s="5"/>
      <c r="CE366" s="5"/>
      <c r="CF366" s="37"/>
      <c r="CG366" s="5"/>
      <c r="CH366" s="5"/>
      <c r="CI366" s="5"/>
      <c r="CJ366" s="5"/>
      <c r="CK366" s="5"/>
      <c r="CL366" s="37"/>
      <c r="CM366" s="12"/>
      <c r="CN366" s="8"/>
      <c r="CO366" s="5"/>
      <c r="CP366" s="8"/>
      <c r="CQ366" s="5"/>
      <c r="CR366" s="8"/>
      <c r="CU366" s="5"/>
      <c r="CV366" s="8"/>
      <c r="CW366" s="5"/>
      <c r="DK366" s="8"/>
      <c r="DL366" s="12"/>
      <c r="DM366" s="5"/>
      <c r="DO366" s="5"/>
      <c r="DP366" s="8"/>
      <c r="DQ366" s="5"/>
      <c r="DR366" s="8"/>
      <c r="DS366" s="5"/>
      <c r="DT366" s="8"/>
      <c r="DU366" s="5"/>
      <c r="DV366" s="8"/>
      <c r="DW366" s="5"/>
      <c r="DX366" s="8"/>
      <c r="DY366" s="12"/>
      <c r="DZ366" s="5"/>
    </row>
    <row r="367" spans="35:130" x14ac:dyDescent="0.45">
      <c r="AI367" s="1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V367" s="5"/>
      <c r="AW367" s="8"/>
      <c r="AX367" s="5"/>
      <c r="AY367" s="8"/>
      <c r="AZ367" s="5"/>
      <c r="BA367" s="8"/>
      <c r="BB367" s="5"/>
      <c r="BC367" s="8"/>
      <c r="BD367" s="5"/>
      <c r="BE367" s="8"/>
      <c r="BF367" s="33"/>
      <c r="BG367" s="5"/>
      <c r="BI367" s="5"/>
      <c r="BJ367" s="5"/>
      <c r="BK367" s="5"/>
      <c r="BL367" s="5"/>
      <c r="BM367" s="5"/>
      <c r="BN367" s="37"/>
      <c r="BO367" s="5"/>
      <c r="BP367" s="5"/>
      <c r="BQ367" s="5"/>
      <c r="BR367" s="5"/>
      <c r="BS367" s="5"/>
      <c r="BT367" s="37"/>
      <c r="BU367" s="5"/>
      <c r="BV367" s="5"/>
      <c r="BW367" s="5"/>
      <c r="BX367" s="5"/>
      <c r="BY367" s="5"/>
      <c r="BZ367" s="37"/>
      <c r="CA367" s="5"/>
      <c r="CB367" s="5"/>
      <c r="CC367" s="5"/>
      <c r="CD367" s="5"/>
      <c r="CE367" s="5"/>
      <c r="CF367" s="37"/>
      <c r="CG367" s="5"/>
      <c r="CH367" s="5"/>
      <c r="CI367" s="5"/>
      <c r="CJ367" s="5"/>
      <c r="CK367" s="5"/>
      <c r="CL367" s="37"/>
      <c r="CM367" s="12"/>
      <c r="CN367" s="8"/>
      <c r="CO367" s="5"/>
      <c r="CP367" s="8"/>
      <c r="CQ367" s="5"/>
      <c r="CR367" s="8"/>
      <c r="CU367" s="5"/>
      <c r="CV367" s="8"/>
      <c r="CW367" s="5"/>
      <c r="DK367" s="8"/>
      <c r="DL367" s="12"/>
      <c r="DM367" s="5"/>
      <c r="DO367" s="5"/>
      <c r="DP367" s="8"/>
      <c r="DQ367" s="5"/>
      <c r="DR367" s="8"/>
      <c r="DS367" s="5"/>
      <c r="DT367" s="8"/>
      <c r="DU367" s="5"/>
      <c r="DV367" s="8"/>
      <c r="DW367" s="5"/>
      <c r="DX367" s="8"/>
      <c r="DY367" s="12"/>
      <c r="DZ367" s="5"/>
    </row>
    <row r="368" spans="35:130" x14ac:dyDescent="0.45">
      <c r="AI368" s="1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V368" s="5"/>
      <c r="AW368" s="8"/>
      <c r="AX368" s="5"/>
      <c r="AY368" s="8"/>
      <c r="AZ368" s="5"/>
      <c r="BA368" s="8"/>
      <c r="BB368" s="5"/>
      <c r="BC368" s="8"/>
      <c r="BD368" s="5"/>
      <c r="BE368" s="8"/>
      <c r="BF368" s="33"/>
      <c r="BG368" s="5"/>
      <c r="BI368" s="5"/>
      <c r="BJ368" s="5"/>
      <c r="BK368" s="5"/>
      <c r="BL368" s="5"/>
      <c r="BM368" s="5"/>
      <c r="BN368" s="37"/>
      <c r="BO368" s="5"/>
      <c r="BP368" s="5"/>
      <c r="BQ368" s="5"/>
      <c r="BR368" s="5"/>
      <c r="BS368" s="5"/>
      <c r="BT368" s="37"/>
      <c r="BU368" s="5"/>
      <c r="BV368" s="5"/>
      <c r="BW368" s="5"/>
      <c r="BX368" s="5"/>
      <c r="BY368" s="5"/>
      <c r="BZ368" s="37"/>
      <c r="CA368" s="5"/>
      <c r="CB368" s="5"/>
      <c r="CC368" s="5"/>
      <c r="CD368" s="5"/>
      <c r="CE368" s="5"/>
      <c r="CF368" s="37"/>
      <c r="CG368" s="5"/>
      <c r="CH368" s="5"/>
      <c r="CI368" s="5"/>
      <c r="CJ368" s="5"/>
      <c r="CK368" s="5"/>
      <c r="CL368" s="37"/>
      <c r="CM368" s="12"/>
      <c r="CN368" s="8"/>
      <c r="CO368" s="5"/>
      <c r="CP368" s="8"/>
      <c r="CQ368" s="5"/>
      <c r="CR368" s="8"/>
      <c r="CU368" s="5"/>
      <c r="CV368" s="8"/>
      <c r="CW368" s="5"/>
      <c r="DK368" s="8"/>
      <c r="DL368" s="12"/>
      <c r="DM368" s="5"/>
      <c r="DO368" s="5"/>
      <c r="DP368" s="8"/>
      <c r="DQ368" s="5"/>
      <c r="DR368" s="8"/>
      <c r="DS368" s="5"/>
      <c r="DT368" s="8"/>
      <c r="DU368" s="5"/>
      <c r="DV368" s="8"/>
      <c r="DW368" s="5"/>
      <c r="DX368" s="8"/>
      <c r="DY368" s="12"/>
      <c r="DZ368" s="5"/>
    </row>
    <row r="369" spans="35:130" x14ac:dyDescent="0.45">
      <c r="AI369" s="1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V369" s="5"/>
      <c r="AW369" s="8"/>
      <c r="AX369" s="5"/>
      <c r="AY369" s="8"/>
      <c r="AZ369" s="5"/>
      <c r="BA369" s="8"/>
      <c r="BB369" s="5"/>
      <c r="BC369" s="8"/>
      <c r="BD369" s="5"/>
      <c r="BE369" s="8"/>
      <c r="BF369" s="33"/>
      <c r="BG369" s="5"/>
      <c r="BI369" s="5"/>
      <c r="BJ369" s="5"/>
      <c r="BK369" s="5"/>
      <c r="BL369" s="5"/>
      <c r="BM369" s="5"/>
      <c r="BN369" s="37"/>
      <c r="BO369" s="5"/>
      <c r="BP369" s="5"/>
      <c r="BQ369" s="5"/>
      <c r="BR369" s="5"/>
      <c r="BS369" s="5"/>
      <c r="BT369" s="37"/>
      <c r="BU369" s="5"/>
      <c r="BV369" s="5"/>
      <c r="BW369" s="5"/>
      <c r="BX369" s="5"/>
      <c r="BY369" s="5"/>
      <c r="BZ369" s="37"/>
      <c r="CA369" s="5"/>
      <c r="CB369" s="5"/>
      <c r="CC369" s="5"/>
      <c r="CD369" s="5"/>
      <c r="CE369" s="5"/>
      <c r="CF369" s="37"/>
      <c r="CG369" s="5"/>
      <c r="CH369" s="5"/>
      <c r="CI369" s="5"/>
      <c r="CJ369" s="5"/>
      <c r="CK369" s="5"/>
      <c r="CL369" s="37"/>
      <c r="CM369" s="12"/>
      <c r="CN369" s="8"/>
      <c r="CO369" s="5"/>
      <c r="CP369" s="8"/>
      <c r="CQ369" s="5"/>
      <c r="CR369" s="8"/>
      <c r="CU369" s="5"/>
      <c r="CV369" s="8"/>
      <c r="CW369" s="5"/>
      <c r="DK369" s="8"/>
      <c r="DL369" s="12"/>
      <c r="DM369" s="5"/>
      <c r="DO369" s="5"/>
      <c r="DP369" s="8"/>
      <c r="DQ369" s="5"/>
      <c r="DR369" s="8"/>
      <c r="DS369" s="5"/>
      <c r="DT369" s="8"/>
      <c r="DU369" s="5"/>
      <c r="DV369" s="8"/>
      <c r="DW369" s="5"/>
      <c r="DX369" s="8"/>
      <c r="DY369" s="12"/>
      <c r="DZ369" s="5"/>
    </row>
    <row r="370" spans="35:130" x14ac:dyDescent="0.45">
      <c r="AI370" s="1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V370" s="5"/>
      <c r="AW370" s="8"/>
      <c r="AX370" s="5"/>
      <c r="AY370" s="8"/>
      <c r="AZ370" s="5"/>
      <c r="BA370" s="8"/>
      <c r="BB370" s="5"/>
      <c r="BC370" s="8"/>
      <c r="BD370" s="5"/>
      <c r="BE370" s="8"/>
      <c r="BF370" s="33"/>
      <c r="BG370" s="5"/>
      <c r="BI370" s="5"/>
      <c r="BJ370" s="5"/>
      <c r="BK370" s="5"/>
      <c r="BL370" s="5"/>
      <c r="BM370" s="5"/>
      <c r="BN370" s="37"/>
      <c r="BO370" s="5"/>
      <c r="BP370" s="5"/>
      <c r="BQ370" s="5"/>
      <c r="BR370" s="5"/>
      <c r="BS370" s="5"/>
      <c r="BT370" s="37"/>
      <c r="BU370" s="5"/>
      <c r="BV370" s="5"/>
      <c r="BW370" s="5"/>
      <c r="BX370" s="5"/>
      <c r="BY370" s="5"/>
      <c r="BZ370" s="37"/>
      <c r="CA370" s="5"/>
      <c r="CB370" s="5"/>
      <c r="CC370" s="5"/>
      <c r="CD370" s="5"/>
      <c r="CE370" s="5"/>
      <c r="CF370" s="37"/>
      <c r="CG370" s="5"/>
      <c r="CH370" s="5"/>
      <c r="CI370" s="5"/>
      <c r="CJ370" s="5"/>
      <c r="CK370" s="5"/>
      <c r="CL370" s="37"/>
      <c r="CM370" s="12"/>
      <c r="CN370" s="8"/>
      <c r="CO370" s="5"/>
      <c r="CP370" s="8"/>
      <c r="CQ370" s="5"/>
      <c r="CR370" s="8"/>
      <c r="CU370" s="5"/>
      <c r="CV370" s="8"/>
      <c r="CW370" s="5"/>
      <c r="DK370" s="8"/>
      <c r="DL370" s="12"/>
      <c r="DM370" s="5"/>
      <c r="DO370" s="5"/>
      <c r="DP370" s="8"/>
      <c r="DQ370" s="5"/>
      <c r="DR370" s="8"/>
      <c r="DS370" s="5"/>
      <c r="DT370" s="8"/>
      <c r="DU370" s="5"/>
      <c r="DV370" s="8"/>
      <c r="DW370" s="5"/>
      <c r="DX370" s="8"/>
      <c r="DY370" s="12"/>
      <c r="DZ370" s="5"/>
    </row>
    <row r="371" spans="35:130" x14ac:dyDescent="0.45">
      <c r="AI371" s="1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V371" s="5"/>
      <c r="AW371" s="8"/>
      <c r="AX371" s="5"/>
      <c r="AY371" s="8"/>
      <c r="AZ371" s="5"/>
      <c r="BA371" s="8"/>
      <c r="BB371" s="5"/>
      <c r="BC371" s="8"/>
      <c r="BD371" s="5"/>
      <c r="BE371" s="8"/>
      <c r="BF371" s="33"/>
      <c r="BG371" s="5"/>
      <c r="BI371" s="5"/>
      <c r="BJ371" s="5"/>
      <c r="BK371" s="5"/>
      <c r="BL371" s="5"/>
      <c r="BM371" s="5"/>
      <c r="BN371" s="37"/>
      <c r="BO371" s="5"/>
      <c r="BP371" s="5"/>
      <c r="BQ371" s="5"/>
      <c r="BR371" s="5"/>
      <c r="BS371" s="5"/>
      <c r="BT371" s="37"/>
      <c r="BU371" s="5"/>
      <c r="BV371" s="5"/>
      <c r="BW371" s="5"/>
      <c r="BX371" s="5"/>
      <c r="BY371" s="5"/>
      <c r="BZ371" s="37"/>
      <c r="CA371" s="5"/>
      <c r="CB371" s="5"/>
      <c r="CC371" s="5"/>
      <c r="CD371" s="5"/>
      <c r="CE371" s="5"/>
      <c r="CF371" s="37"/>
      <c r="CG371" s="5"/>
      <c r="CH371" s="5"/>
      <c r="CI371" s="5"/>
      <c r="CJ371" s="5"/>
      <c r="CK371" s="5"/>
      <c r="CL371" s="37"/>
      <c r="CM371" s="12"/>
      <c r="CN371" s="8"/>
      <c r="CO371" s="5"/>
      <c r="CP371" s="8"/>
      <c r="CQ371" s="5"/>
      <c r="CR371" s="8"/>
      <c r="CU371" s="5"/>
      <c r="CV371" s="8"/>
      <c r="CW371" s="5"/>
      <c r="DK371" s="8"/>
      <c r="DL371" s="12"/>
      <c r="DM371" s="5"/>
      <c r="DO371" s="5"/>
      <c r="DP371" s="8"/>
      <c r="DQ371" s="5"/>
      <c r="DR371" s="8"/>
      <c r="DS371" s="5"/>
      <c r="DT371" s="8"/>
      <c r="DU371" s="5"/>
      <c r="DV371" s="8"/>
      <c r="DW371" s="5"/>
      <c r="DX371" s="8"/>
      <c r="DY371" s="12"/>
      <c r="DZ371" s="5"/>
    </row>
    <row r="372" spans="35:130" x14ac:dyDescent="0.45">
      <c r="AI372" s="1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V372" s="5"/>
      <c r="AW372" s="8"/>
      <c r="AX372" s="5"/>
      <c r="AY372" s="8"/>
      <c r="AZ372" s="5"/>
      <c r="BA372" s="8"/>
      <c r="BB372" s="5"/>
      <c r="BC372" s="8"/>
      <c r="BD372" s="5"/>
      <c r="BE372" s="8"/>
      <c r="BF372" s="33"/>
      <c r="BG372" s="5"/>
      <c r="BI372" s="5"/>
      <c r="BJ372" s="5"/>
      <c r="BK372" s="5"/>
      <c r="BL372" s="5"/>
      <c r="BM372" s="5"/>
      <c r="BN372" s="37"/>
      <c r="BO372" s="5"/>
      <c r="BP372" s="5"/>
      <c r="BQ372" s="5"/>
      <c r="BR372" s="5"/>
      <c r="BS372" s="5"/>
      <c r="BT372" s="37"/>
      <c r="BU372" s="5"/>
      <c r="BV372" s="5"/>
      <c r="BW372" s="5"/>
      <c r="BX372" s="5"/>
      <c r="BY372" s="5"/>
      <c r="BZ372" s="37"/>
      <c r="CA372" s="5"/>
      <c r="CB372" s="5"/>
      <c r="CC372" s="5"/>
      <c r="CD372" s="5"/>
      <c r="CE372" s="5"/>
      <c r="CF372" s="37"/>
      <c r="CG372" s="5"/>
      <c r="CH372" s="5"/>
      <c r="CI372" s="5"/>
      <c r="CJ372" s="5"/>
      <c r="CK372" s="5"/>
      <c r="CL372" s="37"/>
      <c r="CM372" s="12"/>
      <c r="CN372" s="8"/>
      <c r="CO372" s="5"/>
      <c r="CP372" s="8"/>
      <c r="CQ372" s="5"/>
      <c r="CR372" s="8"/>
      <c r="CU372" s="5"/>
      <c r="CV372" s="8"/>
      <c r="CW372" s="5"/>
      <c r="DK372" s="8"/>
      <c r="DL372" s="12"/>
      <c r="DM372" s="5"/>
      <c r="DO372" s="5"/>
      <c r="DP372" s="8"/>
      <c r="DQ372" s="5"/>
      <c r="DR372" s="8"/>
      <c r="DS372" s="5"/>
      <c r="DT372" s="8"/>
      <c r="DU372" s="5"/>
      <c r="DV372" s="8"/>
      <c r="DW372" s="5"/>
      <c r="DX372" s="8"/>
      <c r="DY372" s="12"/>
      <c r="DZ372" s="5"/>
    </row>
    <row r="373" spans="35:130" x14ac:dyDescent="0.45">
      <c r="AI373" s="1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V373" s="5"/>
      <c r="AW373" s="8"/>
      <c r="AX373" s="5"/>
      <c r="AY373" s="8"/>
      <c r="AZ373" s="5"/>
      <c r="BA373" s="8"/>
      <c r="BB373" s="5"/>
      <c r="BC373" s="8"/>
      <c r="BD373" s="5"/>
      <c r="BE373" s="8"/>
      <c r="BF373" s="33"/>
      <c r="BG373" s="5"/>
      <c r="BI373" s="5"/>
      <c r="BJ373" s="5"/>
      <c r="BK373" s="5"/>
      <c r="BL373" s="5"/>
      <c r="BM373" s="5"/>
      <c r="BN373" s="37"/>
      <c r="BO373" s="5"/>
      <c r="BP373" s="5"/>
      <c r="BQ373" s="5"/>
      <c r="BR373" s="5"/>
      <c r="BS373" s="5"/>
      <c r="BT373" s="37"/>
      <c r="BU373" s="5"/>
      <c r="BV373" s="5"/>
      <c r="BW373" s="5"/>
      <c r="BX373" s="5"/>
      <c r="BY373" s="5"/>
      <c r="BZ373" s="37"/>
      <c r="CA373" s="5"/>
      <c r="CB373" s="5"/>
      <c r="CC373" s="5"/>
      <c r="CD373" s="5"/>
      <c r="CE373" s="5"/>
      <c r="CF373" s="37"/>
      <c r="CG373" s="5"/>
      <c r="CH373" s="5"/>
      <c r="CI373" s="5"/>
      <c r="CJ373" s="5"/>
      <c r="CK373" s="5"/>
      <c r="CL373" s="37"/>
      <c r="CM373" s="12"/>
      <c r="CN373" s="8"/>
      <c r="CO373" s="5"/>
      <c r="CP373" s="8"/>
      <c r="CQ373" s="5"/>
      <c r="CR373" s="8"/>
      <c r="CU373" s="5"/>
      <c r="CV373" s="8"/>
      <c r="CW373" s="5"/>
      <c r="DK373" s="8"/>
      <c r="DL373" s="12"/>
      <c r="DM373" s="5"/>
      <c r="DO373" s="5"/>
      <c r="DP373" s="8"/>
      <c r="DQ373" s="5"/>
      <c r="DR373" s="8"/>
      <c r="DS373" s="5"/>
      <c r="DT373" s="8"/>
      <c r="DU373" s="5"/>
      <c r="DV373" s="8"/>
      <c r="DW373" s="5"/>
      <c r="DX373" s="8"/>
      <c r="DY373" s="12"/>
      <c r="DZ373" s="5"/>
    </row>
    <row r="374" spans="35:130" x14ac:dyDescent="0.45">
      <c r="AI374" s="1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V374" s="5"/>
      <c r="AW374" s="8"/>
      <c r="AX374" s="5"/>
      <c r="AY374" s="8"/>
      <c r="AZ374" s="5"/>
      <c r="BA374" s="8"/>
      <c r="BB374" s="5"/>
      <c r="BC374" s="8"/>
      <c r="BD374" s="5"/>
      <c r="BE374" s="8"/>
      <c r="BF374" s="33"/>
      <c r="BG374" s="5"/>
      <c r="BI374" s="5"/>
      <c r="BJ374" s="5"/>
      <c r="BK374" s="5"/>
      <c r="BL374" s="5"/>
      <c r="BM374" s="5"/>
      <c r="BN374" s="37"/>
      <c r="BO374" s="5"/>
      <c r="BP374" s="5"/>
      <c r="BQ374" s="5"/>
      <c r="BR374" s="5"/>
      <c r="BS374" s="5"/>
      <c r="BT374" s="37"/>
      <c r="BU374" s="5"/>
      <c r="BV374" s="5"/>
      <c r="BW374" s="5"/>
      <c r="BX374" s="5"/>
      <c r="BY374" s="5"/>
      <c r="BZ374" s="37"/>
      <c r="CA374" s="5"/>
      <c r="CB374" s="5"/>
      <c r="CC374" s="5"/>
      <c r="CD374" s="5"/>
      <c r="CE374" s="5"/>
      <c r="CF374" s="37"/>
      <c r="CG374" s="5"/>
      <c r="CH374" s="5"/>
      <c r="CI374" s="5"/>
      <c r="CJ374" s="5"/>
      <c r="CK374" s="5"/>
      <c r="CL374" s="37"/>
      <c r="CM374" s="12"/>
      <c r="CN374" s="8"/>
      <c r="CO374" s="5"/>
      <c r="CP374" s="8"/>
      <c r="CQ374" s="5"/>
      <c r="CR374" s="8"/>
      <c r="CU374" s="5"/>
      <c r="CV374" s="8"/>
      <c r="CW374" s="5"/>
      <c r="DK374" s="8"/>
      <c r="DL374" s="12"/>
      <c r="DM374" s="5"/>
      <c r="DO374" s="5"/>
      <c r="DP374" s="8"/>
      <c r="DQ374" s="5"/>
      <c r="DR374" s="8"/>
      <c r="DS374" s="5"/>
      <c r="DT374" s="8"/>
      <c r="DU374" s="5"/>
      <c r="DV374" s="8"/>
      <c r="DW374" s="5"/>
      <c r="DX374" s="8"/>
      <c r="DY374" s="12"/>
      <c r="DZ374" s="5"/>
    </row>
    <row r="375" spans="35:130" x14ac:dyDescent="0.45">
      <c r="AI375" s="1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V375" s="5"/>
      <c r="AW375" s="8"/>
      <c r="AX375" s="5"/>
      <c r="AY375" s="8"/>
      <c r="AZ375" s="5"/>
      <c r="BA375" s="8"/>
      <c r="BB375" s="5"/>
      <c r="BC375" s="8"/>
      <c r="BD375" s="5"/>
      <c r="BE375" s="8"/>
      <c r="BF375" s="33"/>
      <c r="BG375" s="5"/>
      <c r="BI375" s="5"/>
      <c r="BJ375" s="5"/>
      <c r="BK375" s="5"/>
      <c r="BL375" s="5"/>
      <c r="BM375" s="5"/>
      <c r="BN375" s="37"/>
      <c r="BO375" s="5"/>
      <c r="BP375" s="5"/>
      <c r="BQ375" s="5"/>
      <c r="BR375" s="5"/>
      <c r="BS375" s="5"/>
      <c r="BT375" s="37"/>
      <c r="BU375" s="5"/>
      <c r="BV375" s="5"/>
      <c r="BW375" s="5"/>
      <c r="BX375" s="5"/>
      <c r="BY375" s="5"/>
      <c r="BZ375" s="37"/>
      <c r="CA375" s="5"/>
      <c r="CB375" s="5"/>
      <c r="CC375" s="5"/>
      <c r="CD375" s="5"/>
      <c r="CE375" s="5"/>
      <c r="CF375" s="37"/>
      <c r="CG375" s="5"/>
      <c r="CH375" s="5"/>
      <c r="CI375" s="5"/>
      <c r="CJ375" s="5"/>
      <c r="CK375" s="5"/>
      <c r="CL375" s="37"/>
      <c r="CM375" s="12"/>
      <c r="CN375" s="8"/>
      <c r="CO375" s="5"/>
      <c r="CP375" s="8"/>
      <c r="CQ375" s="5"/>
      <c r="CR375" s="8"/>
      <c r="CU375" s="5"/>
      <c r="CV375" s="8"/>
      <c r="CW375" s="5"/>
      <c r="DK375" s="8"/>
      <c r="DL375" s="12"/>
      <c r="DM375" s="5"/>
      <c r="DO375" s="5"/>
      <c r="DP375" s="8"/>
      <c r="DQ375" s="5"/>
      <c r="DR375" s="8"/>
      <c r="DS375" s="5"/>
      <c r="DT375" s="8"/>
      <c r="DU375" s="5"/>
      <c r="DV375" s="8"/>
      <c r="DW375" s="5"/>
      <c r="DX375" s="8"/>
      <c r="DY375" s="12"/>
      <c r="DZ375" s="5"/>
    </row>
    <row r="376" spans="35:130" x14ac:dyDescent="0.45">
      <c r="AI376" s="1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V376" s="5"/>
      <c r="AW376" s="8"/>
      <c r="AX376" s="5"/>
      <c r="AY376" s="8"/>
      <c r="AZ376" s="5"/>
      <c r="BA376" s="8"/>
      <c r="BB376" s="5"/>
      <c r="BC376" s="8"/>
      <c r="BD376" s="5"/>
      <c r="BE376" s="8"/>
      <c r="BF376" s="33"/>
      <c r="BG376" s="5"/>
      <c r="BI376" s="5"/>
      <c r="BJ376" s="5"/>
      <c r="BK376" s="5"/>
      <c r="BL376" s="5"/>
      <c r="BM376" s="5"/>
      <c r="BN376" s="37"/>
      <c r="BO376" s="5"/>
      <c r="BP376" s="5"/>
      <c r="BQ376" s="5"/>
      <c r="BR376" s="5"/>
      <c r="BS376" s="5"/>
      <c r="BT376" s="37"/>
      <c r="BU376" s="5"/>
      <c r="BV376" s="5"/>
      <c r="BW376" s="5"/>
      <c r="BX376" s="5"/>
      <c r="BY376" s="5"/>
      <c r="BZ376" s="37"/>
      <c r="CA376" s="5"/>
      <c r="CB376" s="5"/>
      <c r="CC376" s="5"/>
      <c r="CD376" s="5"/>
      <c r="CE376" s="5"/>
      <c r="CF376" s="37"/>
      <c r="CG376" s="5"/>
      <c r="CH376" s="5"/>
      <c r="CI376" s="5"/>
      <c r="CJ376" s="5"/>
      <c r="CK376" s="5"/>
      <c r="CL376" s="37"/>
      <c r="CM376" s="12"/>
      <c r="CN376" s="8"/>
      <c r="CO376" s="5"/>
      <c r="CP376" s="8"/>
      <c r="CQ376" s="5"/>
      <c r="CR376" s="8"/>
      <c r="CU376" s="5"/>
      <c r="CV376" s="8"/>
      <c r="CW376" s="5"/>
      <c r="DK376" s="8"/>
      <c r="DL376" s="12"/>
      <c r="DM376" s="5"/>
      <c r="DO376" s="5"/>
      <c r="DP376" s="8"/>
      <c r="DQ376" s="5"/>
      <c r="DR376" s="8"/>
      <c r="DS376" s="5"/>
      <c r="DT376" s="8"/>
      <c r="DU376" s="5"/>
      <c r="DV376" s="8"/>
      <c r="DW376" s="5"/>
      <c r="DX376" s="8"/>
      <c r="DY376" s="12"/>
      <c r="DZ376" s="5"/>
    </row>
    <row r="377" spans="35:130" x14ac:dyDescent="0.45">
      <c r="AI377" s="1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V377" s="5"/>
      <c r="AW377" s="8"/>
      <c r="AX377" s="5"/>
      <c r="AY377" s="8"/>
      <c r="AZ377" s="5"/>
      <c r="BA377" s="8"/>
      <c r="BB377" s="5"/>
      <c r="BC377" s="8"/>
      <c r="BD377" s="5"/>
      <c r="BE377" s="8"/>
      <c r="BF377" s="33"/>
      <c r="BG377" s="5"/>
      <c r="BI377" s="5"/>
      <c r="BJ377" s="5"/>
      <c r="BK377" s="5"/>
      <c r="BL377" s="5"/>
      <c r="BM377" s="5"/>
      <c r="BN377" s="37"/>
      <c r="BO377" s="5"/>
      <c r="BP377" s="5"/>
      <c r="BQ377" s="5"/>
      <c r="BR377" s="5"/>
      <c r="BS377" s="5"/>
      <c r="BT377" s="37"/>
      <c r="BU377" s="5"/>
      <c r="BV377" s="5"/>
      <c r="BW377" s="5"/>
      <c r="BX377" s="5"/>
      <c r="BY377" s="5"/>
      <c r="BZ377" s="37"/>
      <c r="CA377" s="5"/>
      <c r="CB377" s="5"/>
      <c r="CC377" s="5"/>
      <c r="CD377" s="5"/>
      <c r="CE377" s="5"/>
      <c r="CF377" s="37"/>
      <c r="CG377" s="5"/>
      <c r="CH377" s="5"/>
      <c r="CI377" s="5"/>
      <c r="CJ377" s="5"/>
      <c r="CK377" s="5"/>
      <c r="CL377" s="37"/>
      <c r="CM377" s="12"/>
      <c r="CN377" s="8"/>
      <c r="CO377" s="5"/>
      <c r="CP377" s="8"/>
      <c r="CQ377" s="5"/>
      <c r="CR377" s="8"/>
      <c r="CU377" s="5"/>
      <c r="CV377" s="8"/>
      <c r="CW377" s="5"/>
      <c r="DK377" s="8"/>
      <c r="DL377" s="12"/>
      <c r="DM377" s="5"/>
      <c r="DO377" s="5"/>
      <c r="DP377" s="8"/>
      <c r="DQ377" s="5"/>
      <c r="DR377" s="8"/>
      <c r="DS377" s="5"/>
      <c r="DT377" s="8"/>
      <c r="DU377" s="5"/>
      <c r="DV377" s="8"/>
      <c r="DW377" s="5"/>
      <c r="DX377" s="8"/>
      <c r="DY377" s="12"/>
      <c r="DZ377" s="5"/>
    </row>
    <row r="378" spans="35:130" x14ac:dyDescent="0.45">
      <c r="AI378" s="1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V378" s="5"/>
      <c r="AW378" s="8"/>
      <c r="AX378" s="5"/>
      <c r="AY378" s="8"/>
      <c r="AZ378" s="5"/>
      <c r="BA378" s="8"/>
      <c r="BB378" s="5"/>
      <c r="BC378" s="8"/>
      <c r="BD378" s="5"/>
      <c r="BE378" s="8"/>
      <c r="BF378" s="33"/>
      <c r="BG378" s="5"/>
      <c r="BI378" s="5"/>
      <c r="BJ378" s="5"/>
      <c r="BK378" s="5"/>
      <c r="BL378" s="5"/>
      <c r="BM378" s="5"/>
      <c r="BN378" s="37"/>
      <c r="BO378" s="5"/>
      <c r="BP378" s="5"/>
      <c r="BQ378" s="5"/>
      <c r="BR378" s="5"/>
      <c r="BS378" s="5"/>
      <c r="BT378" s="37"/>
      <c r="BU378" s="5"/>
      <c r="BV378" s="5"/>
      <c r="BW378" s="5"/>
      <c r="BX378" s="5"/>
      <c r="BY378" s="5"/>
      <c r="BZ378" s="37"/>
      <c r="CA378" s="5"/>
      <c r="CB378" s="5"/>
      <c r="CC378" s="5"/>
      <c r="CD378" s="5"/>
      <c r="CE378" s="5"/>
      <c r="CF378" s="37"/>
      <c r="CG378" s="5"/>
      <c r="CH378" s="5"/>
      <c r="CI378" s="5"/>
      <c r="CJ378" s="5"/>
      <c r="CK378" s="5"/>
      <c r="CL378" s="37"/>
      <c r="CM378" s="12"/>
      <c r="CN378" s="8"/>
      <c r="CO378" s="5"/>
      <c r="CP378" s="8"/>
      <c r="CQ378" s="5"/>
      <c r="CR378" s="8"/>
      <c r="CU378" s="5"/>
      <c r="CV378" s="8"/>
      <c r="CW378" s="5"/>
      <c r="DK378" s="8"/>
      <c r="DL378" s="12"/>
      <c r="DM378" s="5"/>
      <c r="DO378" s="5"/>
      <c r="DP378" s="8"/>
      <c r="DQ378" s="5"/>
      <c r="DR378" s="8"/>
      <c r="DS378" s="5"/>
      <c r="DT378" s="8"/>
      <c r="DU378" s="5"/>
      <c r="DV378" s="8"/>
      <c r="DW378" s="5"/>
      <c r="DX378" s="8"/>
      <c r="DY378" s="12"/>
      <c r="DZ378" s="5"/>
    </row>
    <row r="379" spans="35:130" x14ac:dyDescent="0.45">
      <c r="AI379" s="1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V379" s="5"/>
      <c r="AW379" s="8"/>
      <c r="AX379" s="5"/>
      <c r="AY379" s="8"/>
      <c r="AZ379" s="5"/>
      <c r="BA379" s="8"/>
      <c r="BB379" s="5"/>
      <c r="BC379" s="8"/>
      <c r="BD379" s="5"/>
      <c r="BE379" s="8"/>
      <c r="BF379" s="33"/>
      <c r="BG379" s="5"/>
      <c r="BI379" s="5"/>
      <c r="BJ379" s="5"/>
      <c r="BK379" s="5"/>
      <c r="BL379" s="5"/>
      <c r="BM379" s="5"/>
      <c r="BN379" s="37"/>
      <c r="BO379" s="5"/>
      <c r="BP379" s="5"/>
      <c r="BQ379" s="5"/>
      <c r="BR379" s="5"/>
      <c r="BS379" s="5"/>
      <c r="BT379" s="37"/>
      <c r="BU379" s="5"/>
      <c r="BV379" s="5"/>
      <c r="BW379" s="5"/>
      <c r="BX379" s="5"/>
      <c r="BY379" s="5"/>
      <c r="BZ379" s="37"/>
      <c r="CA379" s="5"/>
      <c r="CB379" s="5"/>
      <c r="CC379" s="5"/>
      <c r="CD379" s="5"/>
      <c r="CE379" s="5"/>
      <c r="CF379" s="37"/>
      <c r="CG379" s="5"/>
      <c r="CH379" s="5"/>
      <c r="CI379" s="5"/>
      <c r="CJ379" s="5"/>
      <c r="CK379" s="5"/>
      <c r="CL379" s="37"/>
      <c r="CM379" s="12"/>
      <c r="CN379" s="8"/>
      <c r="CO379" s="5"/>
      <c r="CP379" s="8"/>
      <c r="CQ379" s="5"/>
      <c r="CR379" s="8"/>
      <c r="CU379" s="5"/>
      <c r="CV379" s="8"/>
      <c r="CW379" s="5"/>
      <c r="DK379" s="8"/>
      <c r="DL379" s="12"/>
      <c r="DM379" s="5"/>
      <c r="DO379" s="5"/>
      <c r="DP379" s="8"/>
      <c r="DQ379" s="5"/>
      <c r="DR379" s="8"/>
      <c r="DS379" s="5"/>
      <c r="DT379" s="8"/>
      <c r="DU379" s="5"/>
      <c r="DV379" s="8"/>
      <c r="DW379" s="5"/>
      <c r="DX379" s="8"/>
      <c r="DY379" s="12"/>
      <c r="DZ379" s="5"/>
    </row>
    <row r="380" spans="35:130" x14ac:dyDescent="0.45">
      <c r="AI380" s="1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V380" s="5"/>
      <c r="AW380" s="8"/>
      <c r="AX380" s="5"/>
      <c r="AY380" s="8"/>
      <c r="AZ380" s="5"/>
      <c r="BA380" s="8"/>
      <c r="BB380" s="5"/>
      <c r="BC380" s="8"/>
      <c r="BD380" s="5"/>
      <c r="BE380" s="8"/>
      <c r="BF380" s="33"/>
      <c r="BG380" s="5"/>
      <c r="BI380" s="5"/>
      <c r="BJ380" s="5"/>
      <c r="BK380" s="5"/>
      <c r="BL380" s="5"/>
      <c r="BM380" s="5"/>
      <c r="BN380" s="37"/>
      <c r="BO380" s="5"/>
      <c r="BP380" s="5"/>
      <c r="BQ380" s="5"/>
      <c r="BR380" s="5"/>
      <c r="BS380" s="5"/>
      <c r="BT380" s="37"/>
      <c r="BU380" s="5"/>
      <c r="BV380" s="5"/>
      <c r="BW380" s="5"/>
      <c r="BX380" s="5"/>
      <c r="BY380" s="5"/>
      <c r="BZ380" s="37"/>
      <c r="CA380" s="5"/>
      <c r="CB380" s="5"/>
      <c r="CC380" s="5"/>
      <c r="CD380" s="5"/>
      <c r="CE380" s="5"/>
      <c r="CF380" s="37"/>
      <c r="CG380" s="5"/>
      <c r="CH380" s="5"/>
      <c r="CI380" s="5"/>
      <c r="CJ380" s="5"/>
      <c r="CK380" s="5"/>
      <c r="CL380" s="37"/>
      <c r="CM380" s="12"/>
      <c r="CN380" s="8"/>
      <c r="CO380" s="5"/>
      <c r="CP380" s="8"/>
      <c r="CQ380" s="5"/>
      <c r="CR380" s="8"/>
      <c r="CU380" s="5"/>
      <c r="CV380" s="8"/>
      <c r="CW380" s="5"/>
      <c r="DK380" s="8"/>
      <c r="DL380" s="12"/>
      <c r="DM380" s="5"/>
      <c r="DO380" s="5"/>
      <c r="DP380" s="8"/>
      <c r="DQ380" s="5"/>
      <c r="DR380" s="8"/>
      <c r="DS380" s="5"/>
      <c r="DT380" s="8"/>
      <c r="DU380" s="5"/>
      <c r="DV380" s="8"/>
      <c r="DW380" s="5"/>
      <c r="DX380" s="8"/>
      <c r="DY380" s="12"/>
      <c r="DZ380" s="5"/>
    </row>
    <row r="381" spans="35:130" x14ac:dyDescent="0.45">
      <c r="AI381" s="1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V381" s="5"/>
      <c r="AW381" s="8"/>
      <c r="AX381" s="5"/>
      <c r="AY381" s="8"/>
      <c r="AZ381" s="5"/>
      <c r="BA381" s="8"/>
      <c r="BB381" s="5"/>
      <c r="BC381" s="8"/>
      <c r="BD381" s="5"/>
      <c r="BE381" s="8"/>
      <c r="BF381" s="33"/>
      <c r="BG381" s="5"/>
      <c r="BI381" s="5"/>
      <c r="BJ381" s="5"/>
      <c r="BK381" s="5"/>
      <c r="BL381" s="5"/>
      <c r="BM381" s="5"/>
      <c r="BN381" s="37"/>
      <c r="BO381" s="5"/>
      <c r="BP381" s="5"/>
      <c r="BQ381" s="5"/>
      <c r="BR381" s="5"/>
      <c r="BS381" s="5"/>
      <c r="BT381" s="37"/>
      <c r="BU381" s="5"/>
      <c r="BV381" s="5"/>
      <c r="BW381" s="5"/>
      <c r="BX381" s="5"/>
      <c r="BY381" s="5"/>
      <c r="BZ381" s="37"/>
      <c r="CA381" s="5"/>
      <c r="CB381" s="5"/>
      <c r="CC381" s="5"/>
      <c r="CD381" s="5"/>
      <c r="CE381" s="5"/>
      <c r="CF381" s="37"/>
      <c r="CG381" s="5"/>
      <c r="CH381" s="5"/>
      <c r="CI381" s="5"/>
      <c r="CJ381" s="5"/>
      <c r="CK381" s="5"/>
      <c r="CL381" s="37"/>
      <c r="CM381" s="12"/>
      <c r="CN381" s="8"/>
      <c r="CO381" s="5"/>
      <c r="CP381" s="8"/>
      <c r="CQ381" s="5"/>
      <c r="CR381" s="8"/>
      <c r="CU381" s="5"/>
      <c r="CV381" s="8"/>
      <c r="CW381" s="5"/>
      <c r="DK381" s="8"/>
      <c r="DL381" s="12"/>
      <c r="DM381" s="5"/>
      <c r="DO381" s="5"/>
      <c r="DP381" s="8"/>
      <c r="DQ381" s="5"/>
      <c r="DR381" s="8"/>
      <c r="DS381" s="5"/>
      <c r="DT381" s="8"/>
      <c r="DU381" s="5"/>
      <c r="DV381" s="8"/>
      <c r="DW381" s="5"/>
      <c r="DX381" s="8"/>
      <c r="DY381" s="12"/>
      <c r="DZ381" s="5"/>
    </row>
    <row r="382" spans="35:130" x14ac:dyDescent="0.45">
      <c r="AI382" s="1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V382" s="5"/>
      <c r="AW382" s="8"/>
      <c r="AX382" s="5"/>
      <c r="AY382" s="8"/>
      <c r="AZ382" s="5"/>
      <c r="BA382" s="8"/>
      <c r="BB382" s="5"/>
      <c r="BC382" s="8"/>
      <c r="BD382" s="5"/>
      <c r="BE382" s="8"/>
      <c r="BF382" s="33"/>
      <c r="BG382" s="5"/>
      <c r="BI382" s="5"/>
      <c r="BJ382" s="5"/>
      <c r="BK382" s="5"/>
      <c r="BL382" s="5"/>
      <c r="BM382" s="5"/>
      <c r="BN382" s="37"/>
      <c r="BO382" s="5"/>
      <c r="BP382" s="5"/>
      <c r="BQ382" s="5"/>
      <c r="BR382" s="5"/>
      <c r="BS382" s="5"/>
      <c r="BT382" s="37"/>
      <c r="BU382" s="5"/>
      <c r="BV382" s="5"/>
      <c r="BW382" s="5"/>
      <c r="BX382" s="5"/>
      <c r="BY382" s="5"/>
      <c r="BZ382" s="37"/>
      <c r="CA382" s="5"/>
      <c r="CB382" s="5"/>
      <c r="CC382" s="5"/>
      <c r="CD382" s="5"/>
      <c r="CE382" s="5"/>
      <c r="CF382" s="37"/>
      <c r="CG382" s="5"/>
      <c r="CH382" s="5"/>
      <c r="CI382" s="5"/>
      <c r="CJ382" s="5"/>
      <c r="CK382" s="5"/>
      <c r="CL382" s="37"/>
      <c r="CM382" s="12"/>
      <c r="CN382" s="8"/>
      <c r="CO382" s="5"/>
      <c r="CP382" s="8"/>
      <c r="CQ382" s="5"/>
      <c r="CR382" s="8"/>
      <c r="CU382" s="5"/>
      <c r="CV382" s="8"/>
      <c r="CW382" s="5"/>
      <c r="DK382" s="8"/>
      <c r="DL382" s="12"/>
      <c r="DM382" s="5"/>
      <c r="DO382" s="5"/>
      <c r="DP382" s="8"/>
      <c r="DQ382" s="5"/>
      <c r="DR382" s="8"/>
      <c r="DS382" s="5"/>
      <c r="DT382" s="8"/>
      <c r="DU382" s="5"/>
      <c r="DV382" s="8"/>
      <c r="DW382" s="5"/>
      <c r="DX382" s="8"/>
      <c r="DY382" s="12"/>
      <c r="DZ382" s="5"/>
    </row>
    <row r="383" spans="35:130" x14ac:dyDescent="0.45">
      <c r="AI383" s="1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V383" s="5"/>
      <c r="AW383" s="8"/>
      <c r="AX383" s="5"/>
      <c r="AY383" s="8"/>
      <c r="AZ383" s="5"/>
      <c r="BA383" s="8"/>
      <c r="BB383" s="5"/>
      <c r="BC383" s="8"/>
      <c r="BD383" s="5"/>
      <c r="BE383" s="8"/>
      <c r="BF383" s="33"/>
      <c r="BG383" s="5"/>
      <c r="BI383" s="5"/>
      <c r="BJ383" s="5"/>
      <c r="BK383" s="5"/>
      <c r="BL383" s="5"/>
      <c r="BM383" s="5"/>
      <c r="BN383" s="37"/>
      <c r="BO383" s="5"/>
      <c r="BP383" s="5"/>
      <c r="BQ383" s="5"/>
      <c r="BR383" s="5"/>
      <c r="BS383" s="5"/>
      <c r="BT383" s="37"/>
      <c r="BU383" s="5"/>
      <c r="BV383" s="5"/>
      <c r="BW383" s="5"/>
      <c r="BX383" s="5"/>
      <c r="BY383" s="5"/>
      <c r="BZ383" s="37"/>
      <c r="CA383" s="5"/>
      <c r="CB383" s="5"/>
      <c r="CC383" s="5"/>
      <c r="CD383" s="5"/>
      <c r="CE383" s="5"/>
      <c r="CF383" s="37"/>
      <c r="CG383" s="5"/>
      <c r="CH383" s="5"/>
      <c r="CI383" s="5"/>
      <c r="CJ383" s="5"/>
      <c r="CK383" s="5"/>
      <c r="CL383" s="37"/>
      <c r="CM383" s="12"/>
      <c r="CN383" s="8"/>
      <c r="CO383" s="5"/>
      <c r="CP383" s="8"/>
      <c r="CQ383" s="5"/>
      <c r="CR383" s="8"/>
      <c r="CU383" s="5"/>
      <c r="CV383" s="8"/>
      <c r="CW383" s="5"/>
      <c r="DK383" s="8"/>
      <c r="DL383" s="12"/>
      <c r="DM383" s="5"/>
      <c r="DO383" s="5"/>
      <c r="DP383" s="8"/>
      <c r="DQ383" s="5"/>
      <c r="DR383" s="8"/>
      <c r="DS383" s="5"/>
      <c r="DT383" s="8"/>
      <c r="DU383" s="5"/>
      <c r="DV383" s="8"/>
      <c r="DW383" s="5"/>
      <c r="DX383" s="8"/>
      <c r="DY383" s="12"/>
      <c r="DZ383" s="5"/>
    </row>
    <row r="384" spans="35:130" x14ac:dyDescent="0.45">
      <c r="AI384" s="1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V384" s="5"/>
      <c r="AW384" s="8"/>
      <c r="AX384" s="5"/>
      <c r="AY384" s="8"/>
      <c r="AZ384" s="5"/>
      <c r="BA384" s="8"/>
      <c r="BB384" s="5"/>
      <c r="BC384" s="8"/>
      <c r="BD384" s="5"/>
      <c r="BE384" s="8"/>
      <c r="BF384" s="33"/>
      <c r="BG384" s="5"/>
      <c r="BI384" s="5"/>
      <c r="BJ384" s="5"/>
      <c r="BK384" s="5"/>
      <c r="BL384" s="5"/>
      <c r="BM384" s="5"/>
      <c r="BN384" s="37"/>
      <c r="BO384" s="5"/>
      <c r="BP384" s="5"/>
      <c r="BQ384" s="5"/>
      <c r="BR384" s="5"/>
      <c r="BS384" s="5"/>
      <c r="BT384" s="37"/>
      <c r="BU384" s="5"/>
      <c r="BV384" s="5"/>
      <c r="BW384" s="5"/>
      <c r="BX384" s="5"/>
      <c r="BY384" s="5"/>
      <c r="BZ384" s="37"/>
      <c r="CA384" s="5"/>
      <c r="CB384" s="5"/>
      <c r="CC384" s="5"/>
      <c r="CD384" s="5"/>
      <c r="CE384" s="5"/>
      <c r="CF384" s="37"/>
      <c r="CG384" s="5"/>
      <c r="CH384" s="5"/>
      <c r="CI384" s="5"/>
      <c r="CJ384" s="5"/>
      <c r="CK384" s="5"/>
      <c r="CL384" s="37"/>
      <c r="CM384" s="12"/>
      <c r="CN384" s="8"/>
      <c r="CO384" s="5"/>
      <c r="CP384" s="8"/>
      <c r="CQ384" s="5"/>
      <c r="CR384" s="8"/>
      <c r="CU384" s="5"/>
      <c r="CV384" s="8"/>
      <c r="CW384" s="5"/>
      <c r="DK384" s="8"/>
      <c r="DL384" s="12"/>
      <c r="DM384" s="5"/>
      <c r="DO384" s="5"/>
      <c r="DP384" s="8"/>
      <c r="DQ384" s="5"/>
      <c r="DR384" s="8"/>
      <c r="DS384" s="5"/>
      <c r="DT384" s="8"/>
      <c r="DU384" s="5"/>
      <c r="DV384" s="8"/>
      <c r="DW384" s="5"/>
      <c r="DX384" s="8"/>
      <c r="DY384" s="12"/>
      <c r="DZ384" s="5"/>
    </row>
    <row r="385" spans="35:130" x14ac:dyDescent="0.45">
      <c r="AI385" s="1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V385" s="5"/>
      <c r="AW385" s="8"/>
      <c r="AX385" s="5"/>
      <c r="AY385" s="8"/>
      <c r="AZ385" s="5"/>
      <c r="BA385" s="8"/>
      <c r="BB385" s="5"/>
      <c r="BC385" s="8"/>
      <c r="BD385" s="5"/>
      <c r="BE385" s="8"/>
      <c r="BF385" s="33"/>
      <c r="BG385" s="5"/>
      <c r="BI385" s="5"/>
      <c r="BJ385" s="5"/>
      <c r="BK385" s="5"/>
      <c r="BL385" s="5"/>
      <c r="BM385" s="5"/>
      <c r="BN385" s="37"/>
      <c r="BO385" s="5"/>
      <c r="BP385" s="5"/>
      <c r="BQ385" s="5"/>
      <c r="BR385" s="5"/>
      <c r="BS385" s="5"/>
      <c r="BT385" s="37"/>
      <c r="BU385" s="5"/>
      <c r="BV385" s="5"/>
      <c r="BW385" s="5"/>
      <c r="BX385" s="5"/>
      <c r="BY385" s="5"/>
      <c r="BZ385" s="37"/>
      <c r="CA385" s="5"/>
      <c r="CB385" s="5"/>
      <c r="CC385" s="5"/>
      <c r="CD385" s="5"/>
      <c r="CE385" s="5"/>
      <c r="CF385" s="37"/>
      <c r="CG385" s="5"/>
      <c r="CH385" s="5"/>
      <c r="CI385" s="5"/>
      <c r="CJ385" s="5"/>
      <c r="CK385" s="5"/>
      <c r="CL385" s="37"/>
      <c r="CM385" s="12"/>
      <c r="CN385" s="8"/>
      <c r="CO385" s="5"/>
      <c r="CP385" s="8"/>
      <c r="CQ385" s="5"/>
      <c r="CR385" s="8"/>
      <c r="CU385" s="5"/>
      <c r="CV385" s="8"/>
      <c r="CW385" s="5"/>
      <c r="DK385" s="8"/>
      <c r="DL385" s="12"/>
      <c r="DM385" s="5"/>
      <c r="DO385" s="5"/>
      <c r="DP385" s="8"/>
      <c r="DQ385" s="5"/>
      <c r="DR385" s="8"/>
      <c r="DS385" s="5"/>
      <c r="DT385" s="8"/>
      <c r="DU385" s="5"/>
      <c r="DV385" s="8"/>
      <c r="DW385" s="5"/>
      <c r="DX385" s="8"/>
      <c r="DY385" s="12"/>
      <c r="DZ385" s="5"/>
    </row>
    <row r="386" spans="35:130" x14ac:dyDescent="0.45">
      <c r="AI386" s="1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V386" s="5"/>
      <c r="AW386" s="8"/>
      <c r="AX386" s="5"/>
      <c r="AY386" s="8"/>
      <c r="AZ386" s="5"/>
      <c r="BA386" s="8"/>
      <c r="BB386" s="5"/>
      <c r="BC386" s="8"/>
      <c r="BD386" s="5"/>
      <c r="BE386" s="8"/>
      <c r="BF386" s="33"/>
      <c r="BG386" s="5"/>
      <c r="BI386" s="5"/>
      <c r="BJ386" s="5"/>
      <c r="BK386" s="5"/>
      <c r="BL386" s="5"/>
      <c r="BM386" s="5"/>
      <c r="BN386" s="37"/>
      <c r="BO386" s="5"/>
      <c r="BP386" s="5"/>
      <c r="BQ386" s="5"/>
      <c r="BR386" s="5"/>
      <c r="BS386" s="5"/>
      <c r="BT386" s="37"/>
      <c r="BU386" s="5"/>
      <c r="BV386" s="5"/>
      <c r="BW386" s="5"/>
      <c r="BX386" s="5"/>
      <c r="BY386" s="5"/>
      <c r="BZ386" s="37"/>
      <c r="CA386" s="5"/>
      <c r="CB386" s="5"/>
      <c r="CC386" s="5"/>
      <c r="CD386" s="5"/>
      <c r="CE386" s="5"/>
      <c r="CF386" s="37"/>
      <c r="CG386" s="5"/>
      <c r="CH386" s="5"/>
      <c r="CI386" s="5"/>
      <c r="CJ386" s="5"/>
      <c r="CK386" s="5"/>
      <c r="CL386" s="37"/>
      <c r="CM386" s="12"/>
      <c r="CN386" s="8"/>
      <c r="CO386" s="5"/>
      <c r="CP386" s="8"/>
      <c r="CQ386" s="5"/>
      <c r="CR386" s="8"/>
      <c r="CU386" s="5"/>
      <c r="CV386" s="8"/>
      <c r="CW386" s="5"/>
      <c r="DK386" s="8"/>
      <c r="DL386" s="12"/>
      <c r="DM386" s="5"/>
      <c r="DO386" s="5"/>
      <c r="DP386" s="8"/>
      <c r="DQ386" s="5"/>
      <c r="DR386" s="8"/>
      <c r="DS386" s="5"/>
      <c r="DT386" s="8"/>
      <c r="DU386" s="5"/>
      <c r="DV386" s="8"/>
      <c r="DW386" s="5"/>
      <c r="DX386" s="8"/>
      <c r="DY386" s="12"/>
      <c r="DZ386" s="5"/>
    </row>
    <row r="387" spans="35:130" x14ac:dyDescent="0.45">
      <c r="AI387" s="1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V387" s="5"/>
      <c r="AW387" s="8"/>
      <c r="AX387" s="5"/>
      <c r="AY387" s="8"/>
      <c r="AZ387" s="5"/>
      <c r="BA387" s="8"/>
      <c r="BB387" s="5"/>
      <c r="BC387" s="8"/>
      <c r="BD387" s="5"/>
      <c r="BE387" s="8"/>
      <c r="BF387" s="33"/>
      <c r="BG387" s="5"/>
      <c r="BI387" s="5"/>
      <c r="BJ387" s="5"/>
      <c r="BK387" s="5"/>
      <c r="BL387" s="5"/>
      <c r="BM387" s="5"/>
      <c r="BN387" s="37"/>
      <c r="BO387" s="5"/>
      <c r="BP387" s="5"/>
      <c r="BQ387" s="5"/>
      <c r="BR387" s="5"/>
      <c r="BS387" s="5"/>
      <c r="BT387" s="37"/>
      <c r="BU387" s="5"/>
      <c r="BV387" s="5"/>
      <c r="BW387" s="5"/>
      <c r="BX387" s="5"/>
      <c r="BY387" s="5"/>
      <c r="BZ387" s="37"/>
      <c r="CA387" s="5"/>
      <c r="CB387" s="5"/>
      <c r="CC387" s="5"/>
      <c r="CD387" s="5"/>
      <c r="CE387" s="5"/>
      <c r="CF387" s="37"/>
      <c r="CG387" s="5"/>
      <c r="CH387" s="5"/>
      <c r="CI387" s="5"/>
      <c r="CJ387" s="5"/>
      <c r="CK387" s="5"/>
      <c r="CL387" s="37"/>
      <c r="CM387" s="12"/>
      <c r="CN387" s="8"/>
      <c r="CO387" s="5"/>
      <c r="CP387" s="8"/>
      <c r="CQ387" s="5"/>
      <c r="CR387" s="8"/>
      <c r="CU387" s="5"/>
      <c r="CV387" s="8"/>
      <c r="CW387" s="5"/>
      <c r="DK387" s="8"/>
      <c r="DL387" s="12"/>
      <c r="DM387" s="5"/>
      <c r="DO387" s="5"/>
      <c r="DP387" s="8"/>
      <c r="DQ387" s="5"/>
      <c r="DR387" s="8"/>
      <c r="DS387" s="5"/>
      <c r="DT387" s="8"/>
      <c r="DU387" s="5"/>
      <c r="DV387" s="8"/>
      <c r="DW387" s="5"/>
      <c r="DX387" s="8"/>
      <c r="DY387" s="12"/>
      <c r="DZ387" s="5"/>
    </row>
    <row r="388" spans="35:130" x14ac:dyDescent="0.45">
      <c r="AI388" s="1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V388" s="5"/>
      <c r="AW388" s="8"/>
      <c r="AX388" s="5"/>
      <c r="AY388" s="8"/>
      <c r="AZ388" s="5"/>
      <c r="BA388" s="8"/>
      <c r="BB388" s="5"/>
      <c r="BC388" s="8"/>
      <c r="BD388" s="5"/>
      <c r="BE388" s="8"/>
      <c r="BF388" s="33"/>
      <c r="BG388" s="5"/>
      <c r="BI388" s="5"/>
      <c r="BJ388" s="5"/>
      <c r="BK388" s="5"/>
      <c r="BL388" s="5"/>
      <c r="BM388" s="5"/>
      <c r="BN388" s="37"/>
      <c r="BO388" s="5"/>
      <c r="BP388" s="5"/>
      <c r="BQ388" s="5"/>
      <c r="BR388" s="5"/>
      <c r="BS388" s="5"/>
      <c r="BT388" s="37"/>
      <c r="BU388" s="5"/>
      <c r="BV388" s="5"/>
      <c r="BW388" s="5"/>
      <c r="BX388" s="5"/>
      <c r="BY388" s="5"/>
      <c r="BZ388" s="37"/>
      <c r="CA388" s="5"/>
      <c r="CB388" s="5"/>
      <c r="CC388" s="5"/>
      <c r="CD388" s="5"/>
      <c r="CE388" s="5"/>
      <c r="CF388" s="37"/>
      <c r="CG388" s="5"/>
      <c r="CH388" s="5"/>
      <c r="CI388" s="5"/>
      <c r="CJ388" s="5"/>
      <c r="CK388" s="5"/>
      <c r="CL388" s="37"/>
      <c r="CM388" s="12"/>
      <c r="CN388" s="8"/>
      <c r="CO388" s="5"/>
      <c r="CP388" s="8"/>
      <c r="CQ388" s="5"/>
      <c r="CR388" s="8"/>
      <c r="CU388" s="5"/>
      <c r="CV388" s="8"/>
      <c r="CW388" s="5"/>
      <c r="DK388" s="8"/>
      <c r="DL388" s="12"/>
      <c r="DM388" s="5"/>
      <c r="DO388" s="5"/>
      <c r="DP388" s="8"/>
      <c r="DQ388" s="5"/>
      <c r="DR388" s="8"/>
      <c r="DS388" s="5"/>
      <c r="DT388" s="8"/>
      <c r="DU388" s="5"/>
      <c r="DV388" s="8"/>
      <c r="DW388" s="5"/>
      <c r="DX388" s="8"/>
      <c r="DY388" s="12"/>
      <c r="DZ388" s="5"/>
    </row>
    <row r="389" spans="35:130" x14ac:dyDescent="0.45">
      <c r="AI389" s="1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V389" s="5"/>
      <c r="AW389" s="8"/>
      <c r="AX389" s="5"/>
      <c r="AY389" s="8"/>
      <c r="AZ389" s="5"/>
      <c r="BA389" s="8"/>
      <c r="BB389" s="5"/>
      <c r="BC389" s="8"/>
      <c r="BD389" s="5"/>
      <c r="BE389" s="8"/>
      <c r="BF389" s="33"/>
      <c r="BG389" s="5"/>
      <c r="BI389" s="5"/>
      <c r="BJ389" s="5"/>
      <c r="BK389" s="5"/>
      <c r="BL389" s="5"/>
      <c r="BM389" s="5"/>
      <c r="BN389" s="37"/>
      <c r="BO389" s="5"/>
      <c r="BP389" s="5"/>
      <c r="BQ389" s="5"/>
      <c r="BR389" s="5"/>
      <c r="BS389" s="5"/>
      <c r="BT389" s="37"/>
      <c r="BU389" s="5"/>
      <c r="BV389" s="5"/>
      <c r="BW389" s="5"/>
      <c r="BX389" s="5"/>
      <c r="BY389" s="5"/>
      <c r="BZ389" s="37"/>
      <c r="CA389" s="5"/>
      <c r="CB389" s="5"/>
      <c r="CC389" s="5"/>
      <c r="CD389" s="5"/>
      <c r="CE389" s="5"/>
      <c r="CF389" s="37"/>
      <c r="CG389" s="5"/>
      <c r="CH389" s="5"/>
      <c r="CI389" s="5"/>
      <c r="CJ389" s="5"/>
      <c r="CK389" s="5"/>
      <c r="CL389" s="37"/>
      <c r="CM389" s="12"/>
      <c r="CN389" s="8"/>
      <c r="CO389" s="5"/>
      <c r="CP389" s="8"/>
      <c r="CQ389" s="5"/>
      <c r="CR389" s="8"/>
      <c r="CU389" s="5"/>
      <c r="CV389" s="8"/>
      <c r="CW389" s="5"/>
      <c r="DK389" s="8"/>
      <c r="DL389" s="12"/>
      <c r="DM389" s="5"/>
      <c r="DO389" s="5"/>
      <c r="DP389" s="8"/>
      <c r="DQ389" s="5"/>
      <c r="DR389" s="8"/>
      <c r="DS389" s="5"/>
      <c r="DT389" s="8"/>
      <c r="DU389" s="5"/>
      <c r="DV389" s="8"/>
      <c r="DW389" s="5"/>
      <c r="DX389" s="8"/>
      <c r="DY389" s="12"/>
      <c r="DZ389" s="5"/>
    </row>
    <row r="390" spans="35:130" x14ac:dyDescent="0.45">
      <c r="AI390" s="1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V390" s="5"/>
      <c r="AW390" s="8"/>
      <c r="AX390" s="5"/>
      <c r="AY390" s="8"/>
      <c r="AZ390" s="5"/>
      <c r="BA390" s="8"/>
      <c r="BB390" s="5"/>
      <c r="BC390" s="8"/>
      <c r="BD390" s="5"/>
      <c r="BE390" s="8"/>
      <c r="BF390" s="33"/>
      <c r="BG390" s="5"/>
      <c r="BI390" s="5"/>
      <c r="BJ390" s="5"/>
      <c r="BK390" s="5"/>
      <c r="BL390" s="5"/>
      <c r="BM390" s="5"/>
      <c r="BN390" s="37"/>
      <c r="BO390" s="5"/>
      <c r="BP390" s="5"/>
      <c r="BQ390" s="5"/>
      <c r="BR390" s="5"/>
      <c r="BS390" s="5"/>
      <c r="BT390" s="37"/>
      <c r="BU390" s="5"/>
      <c r="BV390" s="5"/>
      <c r="BW390" s="5"/>
      <c r="BX390" s="5"/>
      <c r="BY390" s="5"/>
      <c r="BZ390" s="37"/>
      <c r="CA390" s="5"/>
      <c r="CB390" s="5"/>
      <c r="CC390" s="5"/>
      <c r="CD390" s="5"/>
      <c r="CE390" s="5"/>
      <c r="CF390" s="37"/>
      <c r="CG390" s="5"/>
      <c r="CH390" s="5"/>
      <c r="CI390" s="5"/>
      <c r="CJ390" s="5"/>
      <c r="CK390" s="5"/>
      <c r="CL390" s="37"/>
      <c r="CM390" s="12"/>
      <c r="CN390" s="8"/>
      <c r="CO390" s="5"/>
      <c r="CP390" s="8"/>
      <c r="CQ390" s="5"/>
      <c r="CR390" s="8"/>
      <c r="CU390" s="5"/>
      <c r="CV390" s="8"/>
      <c r="CW390" s="5"/>
      <c r="DK390" s="8"/>
      <c r="DL390" s="12"/>
      <c r="DM390" s="5"/>
      <c r="DO390" s="5"/>
      <c r="DP390" s="8"/>
      <c r="DQ390" s="5"/>
      <c r="DR390" s="8"/>
      <c r="DS390" s="5"/>
      <c r="DT390" s="8"/>
      <c r="DU390" s="5"/>
      <c r="DV390" s="8"/>
      <c r="DW390" s="5"/>
      <c r="DX390" s="8"/>
      <c r="DY390" s="12"/>
      <c r="DZ390" s="5"/>
    </row>
    <row r="391" spans="35:130" x14ac:dyDescent="0.45">
      <c r="AI391" s="1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V391" s="5"/>
      <c r="AW391" s="8"/>
      <c r="AX391" s="5"/>
      <c r="AY391" s="8"/>
      <c r="AZ391" s="5"/>
      <c r="BA391" s="8"/>
      <c r="BB391" s="5"/>
      <c r="BC391" s="8"/>
      <c r="BD391" s="5"/>
      <c r="BE391" s="8"/>
      <c r="BF391" s="33"/>
      <c r="BG391" s="5"/>
      <c r="BI391" s="5"/>
      <c r="BJ391" s="5"/>
      <c r="BK391" s="5"/>
      <c r="BL391" s="5"/>
      <c r="BM391" s="5"/>
      <c r="BN391" s="37"/>
      <c r="BO391" s="5"/>
      <c r="BP391" s="5"/>
      <c r="BQ391" s="5"/>
      <c r="BR391" s="5"/>
      <c r="BS391" s="5"/>
      <c r="BT391" s="37"/>
      <c r="BU391" s="5"/>
      <c r="BV391" s="5"/>
      <c r="BW391" s="5"/>
      <c r="BX391" s="5"/>
      <c r="BY391" s="5"/>
      <c r="BZ391" s="37"/>
      <c r="CA391" s="5"/>
      <c r="CB391" s="5"/>
      <c r="CC391" s="5"/>
      <c r="CD391" s="5"/>
      <c r="CE391" s="5"/>
      <c r="CF391" s="37"/>
      <c r="CG391" s="5"/>
      <c r="CH391" s="5"/>
      <c r="CI391" s="5"/>
      <c r="CJ391" s="5"/>
      <c r="CK391" s="5"/>
      <c r="CL391" s="37"/>
      <c r="CM391" s="12"/>
      <c r="CN391" s="8"/>
      <c r="CO391" s="5"/>
      <c r="CP391" s="8"/>
      <c r="CQ391" s="5"/>
      <c r="CR391" s="8"/>
      <c r="CU391" s="5"/>
      <c r="CV391" s="8"/>
      <c r="CW391" s="5"/>
      <c r="DK391" s="8"/>
      <c r="DL391" s="12"/>
      <c r="DM391" s="5"/>
      <c r="DO391" s="5"/>
      <c r="DP391" s="8"/>
      <c r="DQ391" s="5"/>
      <c r="DR391" s="8"/>
      <c r="DS391" s="5"/>
      <c r="DT391" s="8"/>
      <c r="DU391" s="5"/>
      <c r="DV391" s="8"/>
      <c r="DW391" s="5"/>
      <c r="DX391" s="8"/>
      <c r="DY391" s="12"/>
      <c r="DZ391" s="5"/>
    </row>
    <row r="392" spans="35:130" x14ac:dyDescent="0.45">
      <c r="AI392" s="1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V392" s="5"/>
      <c r="AW392" s="8"/>
      <c r="AX392" s="5"/>
      <c r="AY392" s="8"/>
      <c r="AZ392" s="5"/>
      <c r="BA392" s="8"/>
      <c r="BB392" s="5"/>
      <c r="BC392" s="8"/>
      <c r="BD392" s="5"/>
      <c r="BE392" s="8"/>
      <c r="BF392" s="33"/>
      <c r="BG392" s="5"/>
      <c r="BI392" s="5"/>
      <c r="BJ392" s="5"/>
      <c r="BK392" s="5"/>
      <c r="BL392" s="5"/>
      <c r="BM392" s="5"/>
      <c r="BN392" s="37"/>
      <c r="BO392" s="5"/>
      <c r="BP392" s="5"/>
      <c r="BQ392" s="5"/>
      <c r="BR392" s="5"/>
      <c r="BS392" s="5"/>
      <c r="BT392" s="37"/>
      <c r="BU392" s="5"/>
      <c r="BV392" s="5"/>
      <c r="BW392" s="5"/>
      <c r="BX392" s="5"/>
      <c r="BY392" s="5"/>
      <c r="BZ392" s="37"/>
      <c r="CA392" s="5"/>
      <c r="CB392" s="5"/>
      <c r="CC392" s="5"/>
      <c r="CD392" s="5"/>
      <c r="CE392" s="5"/>
      <c r="CF392" s="37"/>
      <c r="CG392" s="5"/>
      <c r="CH392" s="5"/>
      <c r="CI392" s="5"/>
      <c r="CJ392" s="5"/>
      <c r="CK392" s="5"/>
      <c r="CL392" s="37"/>
      <c r="CM392" s="12"/>
      <c r="CN392" s="8"/>
      <c r="CO392" s="5"/>
      <c r="CP392" s="8"/>
      <c r="CQ392" s="5"/>
      <c r="CR392" s="8"/>
      <c r="CU392" s="5"/>
      <c r="CV392" s="8"/>
      <c r="CW392" s="5"/>
      <c r="DK392" s="8"/>
      <c r="DL392" s="12"/>
      <c r="DM392" s="5"/>
      <c r="DO392" s="5"/>
      <c r="DP392" s="8"/>
      <c r="DQ392" s="5"/>
      <c r="DR392" s="8"/>
      <c r="DS392" s="5"/>
      <c r="DT392" s="8"/>
      <c r="DU392" s="5"/>
      <c r="DV392" s="8"/>
      <c r="DW392" s="5"/>
      <c r="DX392" s="8"/>
      <c r="DY392" s="12"/>
      <c r="DZ392" s="5"/>
    </row>
    <row r="393" spans="35:130" x14ac:dyDescent="0.45">
      <c r="AI393" s="1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V393" s="5"/>
      <c r="AW393" s="8"/>
      <c r="AX393" s="5"/>
      <c r="AY393" s="8"/>
      <c r="AZ393" s="5"/>
      <c r="BA393" s="8"/>
      <c r="BB393" s="5"/>
      <c r="BC393" s="8"/>
      <c r="BD393" s="5"/>
      <c r="BE393" s="8"/>
      <c r="BF393" s="33"/>
      <c r="BG393" s="5"/>
      <c r="BI393" s="5"/>
      <c r="BJ393" s="5"/>
      <c r="BK393" s="5"/>
      <c r="BL393" s="5"/>
      <c r="BM393" s="5"/>
      <c r="BN393" s="37"/>
      <c r="BO393" s="5"/>
      <c r="BP393" s="5"/>
      <c r="BQ393" s="5"/>
      <c r="BR393" s="5"/>
      <c r="BS393" s="5"/>
      <c r="BT393" s="37"/>
      <c r="BU393" s="5"/>
      <c r="BV393" s="5"/>
      <c r="BW393" s="5"/>
      <c r="BX393" s="5"/>
      <c r="BY393" s="5"/>
      <c r="BZ393" s="37"/>
      <c r="CA393" s="5"/>
      <c r="CB393" s="5"/>
      <c r="CC393" s="5"/>
      <c r="CD393" s="5"/>
      <c r="CE393" s="5"/>
      <c r="CF393" s="37"/>
      <c r="CG393" s="5"/>
      <c r="CH393" s="5"/>
      <c r="CI393" s="5"/>
      <c r="CJ393" s="5"/>
      <c r="CK393" s="5"/>
      <c r="CL393" s="37"/>
      <c r="CM393" s="12"/>
      <c r="CN393" s="8"/>
      <c r="CO393" s="5"/>
      <c r="CP393" s="8"/>
      <c r="CQ393" s="5"/>
      <c r="CR393" s="8"/>
      <c r="CU393" s="5"/>
      <c r="CV393" s="8"/>
      <c r="CW393" s="5"/>
      <c r="DK393" s="8"/>
      <c r="DL393" s="12"/>
      <c r="DM393" s="5"/>
      <c r="DO393" s="5"/>
      <c r="DP393" s="8"/>
      <c r="DQ393" s="5"/>
      <c r="DR393" s="8"/>
      <c r="DS393" s="5"/>
      <c r="DT393" s="8"/>
      <c r="DU393" s="5"/>
      <c r="DV393" s="8"/>
      <c r="DW393" s="5"/>
      <c r="DX393" s="8"/>
      <c r="DY393" s="12"/>
      <c r="DZ393" s="5"/>
    </row>
    <row r="394" spans="35:130" x14ac:dyDescent="0.45">
      <c r="AI394" s="1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V394" s="5"/>
      <c r="AW394" s="8"/>
      <c r="AX394" s="5"/>
      <c r="AY394" s="8"/>
      <c r="AZ394" s="5"/>
      <c r="BA394" s="8"/>
      <c r="BB394" s="5"/>
      <c r="BC394" s="8"/>
      <c r="BD394" s="5"/>
      <c r="BE394" s="8"/>
      <c r="BF394" s="33"/>
      <c r="BG394" s="5"/>
      <c r="BI394" s="5"/>
      <c r="BJ394" s="5"/>
      <c r="BK394" s="5"/>
      <c r="BL394" s="5"/>
      <c r="BM394" s="5"/>
      <c r="BN394" s="37"/>
      <c r="BO394" s="5"/>
      <c r="BP394" s="5"/>
      <c r="BQ394" s="5"/>
      <c r="BR394" s="5"/>
      <c r="BS394" s="5"/>
      <c r="BT394" s="37"/>
      <c r="BU394" s="5"/>
      <c r="BV394" s="5"/>
      <c r="BW394" s="5"/>
      <c r="BX394" s="5"/>
      <c r="BY394" s="5"/>
      <c r="BZ394" s="37"/>
      <c r="CA394" s="5"/>
      <c r="CB394" s="5"/>
      <c r="CC394" s="5"/>
      <c r="CD394" s="5"/>
      <c r="CE394" s="5"/>
      <c r="CF394" s="37"/>
      <c r="CG394" s="5"/>
      <c r="CH394" s="5"/>
      <c r="CI394" s="5"/>
      <c r="CJ394" s="5"/>
      <c r="CK394" s="5"/>
      <c r="CL394" s="37"/>
      <c r="CM394" s="12"/>
      <c r="CN394" s="8"/>
      <c r="CO394" s="5"/>
      <c r="CP394" s="8"/>
      <c r="CQ394" s="5"/>
      <c r="CR394" s="8"/>
      <c r="CU394" s="5"/>
      <c r="CV394" s="8"/>
      <c r="CW394" s="5"/>
      <c r="DK394" s="8"/>
      <c r="DL394" s="12"/>
      <c r="DM394" s="5"/>
      <c r="DO394" s="5"/>
      <c r="DP394" s="8"/>
      <c r="DQ394" s="5"/>
      <c r="DR394" s="8"/>
      <c r="DS394" s="5"/>
      <c r="DT394" s="8"/>
      <c r="DU394" s="5"/>
      <c r="DV394" s="8"/>
      <c r="DW394" s="5"/>
      <c r="DX394" s="8"/>
      <c r="DY394" s="12"/>
      <c r="DZ394" s="5"/>
    </row>
    <row r="395" spans="35:130" x14ac:dyDescent="0.45">
      <c r="AI395" s="1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V395" s="5"/>
      <c r="AW395" s="8"/>
      <c r="AX395" s="5"/>
      <c r="AY395" s="8"/>
      <c r="AZ395" s="5"/>
      <c r="BA395" s="8"/>
      <c r="BB395" s="5"/>
      <c r="BC395" s="8"/>
      <c r="BD395" s="5"/>
      <c r="BE395" s="8"/>
      <c r="BF395" s="33"/>
      <c r="BG395" s="5"/>
      <c r="BI395" s="5"/>
      <c r="BJ395" s="5"/>
      <c r="BK395" s="5"/>
      <c r="BL395" s="5"/>
      <c r="BM395" s="5"/>
      <c r="BN395" s="37"/>
      <c r="BO395" s="5"/>
      <c r="BP395" s="5"/>
      <c r="BQ395" s="5"/>
      <c r="BR395" s="5"/>
      <c r="BS395" s="5"/>
      <c r="BT395" s="37"/>
      <c r="BU395" s="5"/>
      <c r="BV395" s="5"/>
      <c r="BW395" s="5"/>
      <c r="BX395" s="5"/>
      <c r="BY395" s="5"/>
      <c r="BZ395" s="37"/>
      <c r="CA395" s="5"/>
      <c r="CB395" s="5"/>
      <c r="CC395" s="5"/>
      <c r="CD395" s="5"/>
      <c r="CE395" s="5"/>
      <c r="CF395" s="37"/>
      <c r="CG395" s="5"/>
      <c r="CH395" s="5"/>
      <c r="CI395" s="5"/>
      <c r="CJ395" s="5"/>
      <c r="CK395" s="5"/>
      <c r="CL395" s="37"/>
      <c r="CM395" s="12"/>
      <c r="CN395" s="8"/>
      <c r="CO395" s="5"/>
      <c r="CP395" s="8"/>
      <c r="CQ395" s="5"/>
      <c r="CR395" s="8"/>
      <c r="CU395" s="5"/>
      <c r="CV395" s="8"/>
      <c r="CW395" s="5"/>
      <c r="DK395" s="8"/>
      <c r="DL395" s="12"/>
      <c r="DM395" s="5"/>
      <c r="DO395" s="5"/>
      <c r="DP395" s="8"/>
      <c r="DQ395" s="5"/>
      <c r="DR395" s="8"/>
      <c r="DS395" s="5"/>
      <c r="DT395" s="8"/>
      <c r="DU395" s="5"/>
      <c r="DV395" s="8"/>
      <c r="DW395" s="5"/>
      <c r="DX395" s="8"/>
      <c r="DY395" s="12"/>
      <c r="DZ395" s="5"/>
    </row>
    <row r="396" spans="35:130" x14ac:dyDescent="0.45">
      <c r="AI396" s="1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V396" s="5"/>
      <c r="AW396" s="8"/>
      <c r="AX396" s="5"/>
      <c r="AY396" s="8"/>
      <c r="AZ396" s="5"/>
      <c r="BA396" s="8"/>
      <c r="BB396" s="5"/>
      <c r="BC396" s="8"/>
      <c r="BD396" s="5"/>
      <c r="BE396" s="8"/>
      <c r="BF396" s="33"/>
      <c r="BG396" s="5"/>
      <c r="BI396" s="5"/>
      <c r="BJ396" s="5"/>
      <c r="BK396" s="5"/>
      <c r="BL396" s="5"/>
      <c r="BM396" s="5"/>
      <c r="BN396" s="37"/>
      <c r="BO396" s="5"/>
      <c r="BP396" s="5"/>
      <c r="BQ396" s="5"/>
      <c r="BR396" s="5"/>
      <c r="BS396" s="5"/>
      <c r="BT396" s="37"/>
      <c r="BU396" s="5"/>
      <c r="BV396" s="5"/>
      <c r="BW396" s="5"/>
      <c r="BX396" s="5"/>
      <c r="BY396" s="5"/>
      <c r="BZ396" s="37"/>
      <c r="CA396" s="5"/>
      <c r="CB396" s="5"/>
      <c r="CC396" s="5"/>
      <c r="CD396" s="5"/>
      <c r="CE396" s="5"/>
      <c r="CF396" s="37"/>
      <c r="CG396" s="5"/>
      <c r="CH396" s="5"/>
      <c r="CI396" s="5"/>
      <c r="CJ396" s="5"/>
      <c r="CK396" s="5"/>
      <c r="CL396" s="37"/>
      <c r="CM396" s="12"/>
      <c r="CN396" s="8"/>
      <c r="CO396" s="5"/>
      <c r="CP396" s="8"/>
      <c r="CQ396" s="5"/>
      <c r="CR396" s="8"/>
      <c r="CU396" s="5"/>
      <c r="CV396" s="8"/>
      <c r="CW396" s="5"/>
      <c r="DK396" s="8"/>
      <c r="DL396" s="12"/>
      <c r="DM396" s="5"/>
      <c r="DO396" s="5"/>
      <c r="DP396" s="8"/>
      <c r="DQ396" s="5"/>
      <c r="DR396" s="8"/>
      <c r="DS396" s="5"/>
      <c r="DT396" s="8"/>
      <c r="DU396" s="5"/>
      <c r="DV396" s="8"/>
      <c r="DW396" s="5"/>
      <c r="DX396" s="8"/>
      <c r="DY396" s="12"/>
      <c r="DZ396" s="5"/>
    </row>
    <row r="397" spans="35:130" x14ac:dyDescent="0.45">
      <c r="AI397" s="1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V397" s="5"/>
      <c r="AW397" s="8"/>
      <c r="AX397" s="5"/>
      <c r="AY397" s="8"/>
      <c r="AZ397" s="5"/>
      <c r="BA397" s="8"/>
      <c r="BB397" s="5"/>
      <c r="BC397" s="8"/>
      <c r="BD397" s="5"/>
      <c r="BE397" s="8"/>
      <c r="BF397" s="33"/>
      <c r="BG397" s="5"/>
      <c r="BI397" s="5"/>
      <c r="BJ397" s="5"/>
      <c r="BK397" s="5"/>
      <c r="BL397" s="5"/>
      <c r="BM397" s="5"/>
      <c r="BN397" s="37"/>
      <c r="BO397" s="5"/>
      <c r="BP397" s="5"/>
      <c r="BQ397" s="5"/>
      <c r="BR397" s="5"/>
      <c r="BS397" s="5"/>
      <c r="BT397" s="37"/>
      <c r="BU397" s="5"/>
      <c r="BV397" s="5"/>
      <c r="BW397" s="5"/>
      <c r="BX397" s="5"/>
      <c r="BY397" s="5"/>
      <c r="BZ397" s="37"/>
      <c r="CA397" s="5"/>
      <c r="CB397" s="5"/>
      <c r="CC397" s="5"/>
      <c r="CD397" s="5"/>
      <c r="CE397" s="5"/>
      <c r="CF397" s="37"/>
      <c r="CG397" s="5"/>
      <c r="CH397" s="5"/>
      <c r="CI397" s="5"/>
      <c r="CJ397" s="5"/>
      <c r="CK397" s="5"/>
      <c r="CL397" s="37"/>
      <c r="CM397" s="12"/>
      <c r="CN397" s="8"/>
      <c r="CO397" s="5"/>
      <c r="CP397" s="8"/>
      <c r="CQ397" s="5"/>
      <c r="CR397" s="8"/>
      <c r="CU397" s="5"/>
      <c r="CV397" s="8"/>
      <c r="CW397" s="5"/>
      <c r="DK397" s="8"/>
      <c r="DL397" s="12"/>
      <c r="DM397" s="5"/>
      <c r="DO397" s="5"/>
      <c r="DP397" s="8"/>
      <c r="DQ397" s="5"/>
      <c r="DR397" s="8"/>
      <c r="DS397" s="5"/>
      <c r="DT397" s="8"/>
      <c r="DU397" s="5"/>
      <c r="DV397" s="8"/>
      <c r="DW397" s="5"/>
      <c r="DX397" s="8"/>
      <c r="DY397" s="12"/>
      <c r="DZ397" s="5"/>
    </row>
    <row r="398" spans="35:130" x14ac:dyDescent="0.45">
      <c r="AI398" s="1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V398" s="5"/>
      <c r="AW398" s="8"/>
      <c r="AX398" s="5"/>
      <c r="AY398" s="8"/>
      <c r="AZ398" s="5"/>
      <c r="BA398" s="8"/>
      <c r="BB398" s="5"/>
      <c r="BC398" s="8"/>
      <c r="BD398" s="5"/>
      <c r="BE398" s="8"/>
      <c r="BF398" s="33"/>
      <c r="BG398" s="5"/>
      <c r="BI398" s="5"/>
      <c r="BJ398" s="5"/>
      <c r="BK398" s="5"/>
      <c r="BL398" s="5"/>
      <c r="BM398" s="5"/>
      <c r="BN398" s="37"/>
      <c r="BO398" s="5"/>
      <c r="BP398" s="5"/>
      <c r="BQ398" s="5"/>
      <c r="BR398" s="5"/>
      <c r="BS398" s="5"/>
      <c r="BT398" s="37"/>
      <c r="BU398" s="5"/>
      <c r="BV398" s="5"/>
      <c r="BW398" s="5"/>
      <c r="BX398" s="5"/>
      <c r="BY398" s="5"/>
      <c r="BZ398" s="37"/>
      <c r="CA398" s="5"/>
      <c r="CB398" s="5"/>
      <c r="CC398" s="5"/>
      <c r="CD398" s="5"/>
      <c r="CE398" s="5"/>
      <c r="CF398" s="37"/>
      <c r="CG398" s="5"/>
      <c r="CH398" s="5"/>
      <c r="CI398" s="5"/>
      <c r="CJ398" s="5"/>
      <c r="CK398" s="5"/>
      <c r="CL398" s="37"/>
      <c r="CM398" s="12"/>
      <c r="CN398" s="8"/>
      <c r="CO398" s="5"/>
      <c r="CP398" s="8"/>
      <c r="CQ398" s="5"/>
      <c r="CR398" s="8"/>
      <c r="CU398" s="5"/>
      <c r="CV398" s="8"/>
      <c r="CW398" s="5"/>
      <c r="DK398" s="8"/>
      <c r="DL398" s="12"/>
      <c r="DM398" s="5"/>
      <c r="DO398" s="5"/>
      <c r="DP398" s="8"/>
      <c r="DQ398" s="5"/>
      <c r="DR398" s="8"/>
      <c r="DS398" s="5"/>
      <c r="DT398" s="8"/>
      <c r="DU398" s="5"/>
      <c r="DV398" s="8"/>
      <c r="DW398" s="5"/>
      <c r="DX398" s="8"/>
      <c r="DY398" s="12"/>
      <c r="DZ398" s="5"/>
    </row>
    <row r="399" spans="35:130" x14ac:dyDescent="0.45">
      <c r="AI399" s="1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V399" s="5"/>
      <c r="AW399" s="8"/>
      <c r="AX399" s="5"/>
      <c r="AY399" s="8"/>
      <c r="AZ399" s="5"/>
      <c r="BA399" s="8"/>
      <c r="BB399" s="5"/>
      <c r="BC399" s="8"/>
      <c r="BD399" s="5"/>
      <c r="BE399" s="8"/>
      <c r="BF399" s="33"/>
      <c r="BG399" s="5"/>
      <c r="BI399" s="5"/>
      <c r="BJ399" s="5"/>
      <c r="BK399" s="5"/>
      <c r="BL399" s="5"/>
      <c r="BM399" s="5"/>
      <c r="BN399" s="37"/>
      <c r="BO399" s="5"/>
      <c r="BP399" s="5"/>
      <c r="BQ399" s="5"/>
      <c r="BR399" s="5"/>
      <c r="BS399" s="5"/>
      <c r="BT399" s="37"/>
      <c r="BU399" s="5"/>
      <c r="BV399" s="5"/>
      <c r="BW399" s="5"/>
      <c r="BX399" s="5"/>
      <c r="BY399" s="5"/>
      <c r="BZ399" s="37"/>
      <c r="CA399" s="5"/>
      <c r="CB399" s="5"/>
      <c r="CC399" s="5"/>
      <c r="CD399" s="5"/>
      <c r="CE399" s="5"/>
      <c r="CF399" s="37"/>
      <c r="CG399" s="5"/>
      <c r="CH399" s="5"/>
      <c r="CI399" s="5"/>
      <c r="CJ399" s="5"/>
      <c r="CK399" s="5"/>
      <c r="CL399" s="37"/>
      <c r="CM399" s="12"/>
      <c r="CN399" s="8"/>
      <c r="CO399" s="5"/>
      <c r="CP399" s="8"/>
      <c r="CQ399" s="5"/>
      <c r="CR399" s="8"/>
      <c r="CU399" s="5"/>
      <c r="CV399" s="8"/>
      <c r="CW399" s="5"/>
      <c r="DK399" s="8"/>
      <c r="DL399" s="12"/>
      <c r="DM399" s="5"/>
      <c r="DO399" s="5"/>
      <c r="DP399" s="8"/>
      <c r="DQ399" s="5"/>
      <c r="DR399" s="8"/>
      <c r="DS399" s="5"/>
      <c r="DT399" s="8"/>
      <c r="DU399" s="5"/>
      <c r="DV399" s="8"/>
      <c r="DW399" s="5"/>
      <c r="DX399" s="8"/>
      <c r="DY399" s="12"/>
      <c r="DZ399" s="5"/>
    </row>
    <row r="400" spans="35:130" x14ac:dyDescent="0.45">
      <c r="AI400" s="1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V400" s="5"/>
      <c r="AW400" s="8"/>
      <c r="AX400" s="5"/>
      <c r="AY400" s="8"/>
      <c r="AZ400" s="5"/>
      <c r="BA400" s="8"/>
      <c r="BB400" s="5"/>
      <c r="BC400" s="8"/>
      <c r="BD400" s="5"/>
      <c r="BE400" s="8"/>
      <c r="BF400" s="33"/>
      <c r="BG400" s="5"/>
      <c r="BI400" s="5"/>
      <c r="BJ400" s="5"/>
      <c r="BK400" s="5"/>
      <c r="BL400" s="5"/>
      <c r="BM400" s="5"/>
      <c r="BN400" s="37"/>
      <c r="BO400" s="5"/>
      <c r="BP400" s="5"/>
      <c r="BQ400" s="5"/>
      <c r="BR400" s="5"/>
      <c r="BS400" s="5"/>
      <c r="BT400" s="37"/>
      <c r="BU400" s="5"/>
      <c r="BV400" s="5"/>
      <c r="BW400" s="5"/>
      <c r="BX400" s="5"/>
      <c r="BY400" s="5"/>
      <c r="BZ400" s="37"/>
      <c r="CA400" s="5"/>
      <c r="CB400" s="5"/>
      <c r="CC400" s="5"/>
      <c r="CD400" s="5"/>
      <c r="CE400" s="5"/>
      <c r="CF400" s="37"/>
      <c r="CG400" s="5"/>
      <c r="CH400" s="5"/>
      <c r="CI400" s="5"/>
      <c r="CJ400" s="5"/>
      <c r="CK400" s="5"/>
      <c r="CL400" s="37"/>
      <c r="CM400" s="12"/>
      <c r="CN400" s="8"/>
      <c r="CO400" s="5"/>
      <c r="CP400" s="8"/>
      <c r="CQ400" s="5"/>
      <c r="CR400" s="8"/>
      <c r="CU400" s="5"/>
      <c r="CV400" s="8"/>
      <c r="CW400" s="5"/>
      <c r="DK400" s="8"/>
      <c r="DL400" s="12"/>
      <c r="DM400" s="5"/>
      <c r="DO400" s="5"/>
      <c r="DP400" s="8"/>
      <c r="DQ400" s="5"/>
      <c r="DR400" s="8"/>
      <c r="DS400" s="5"/>
      <c r="DT400" s="8"/>
      <c r="DU400" s="5"/>
      <c r="DV400" s="8"/>
      <c r="DW400" s="5"/>
      <c r="DX400" s="8"/>
      <c r="DY400" s="12"/>
      <c r="DZ400" s="5"/>
    </row>
    <row r="401" spans="35:130" x14ac:dyDescent="0.45">
      <c r="AI401" s="1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V401" s="5"/>
      <c r="AW401" s="8"/>
      <c r="AX401" s="5"/>
      <c r="AY401" s="8"/>
      <c r="AZ401" s="5"/>
      <c r="BA401" s="8"/>
      <c r="BB401" s="5"/>
      <c r="BC401" s="8"/>
      <c r="BD401" s="5"/>
      <c r="BE401" s="8"/>
      <c r="BF401" s="33"/>
      <c r="BG401" s="5"/>
      <c r="BI401" s="5"/>
      <c r="BJ401" s="5"/>
      <c r="BK401" s="5"/>
      <c r="BL401" s="5"/>
      <c r="BM401" s="5"/>
      <c r="BN401" s="37"/>
      <c r="BO401" s="5"/>
      <c r="BP401" s="5"/>
      <c r="BQ401" s="5"/>
      <c r="BR401" s="5"/>
      <c r="BS401" s="5"/>
      <c r="BT401" s="37"/>
      <c r="BU401" s="5"/>
      <c r="BV401" s="5"/>
      <c r="BW401" s="5"/>
      <c r="BX401" s="5"/>
      <c r="BY401" s="5"/>
      <c r="BZ401" s="37"/>
      <c r="CA401" s="5"/>
      <c r="CB401" s="5"/>
      <c r="CC401" s="5"/>
      <c r="CD401" s="5"/>
      <c r="CE401" s="5"/>
      <c r="CF401" s="37"/>
      <c r="CG401" s="5"/>
      <c r="CH401" s="5"/>
      <c r="CI401" s="5"/>
      <c r="CJ401" s="5"/>
      <c r="CK401" s="5"/>
      <c r="CL401" s="37"/>
      <c r="CM401" s="12"/>
      <c r="CN401" s="8"/>
      <c r="CO401" s="5"/>
      <c r="CP401" s="8"/>
      <c r="CQ401" s="5"/>
      <c r="CR401" s="8"/>
      <c r="CU401" s="5"/>
      <c r="CV401" s="8"/>
      <c r="CW401" s="5"/>
      <c r="DK401" s="8"/>
      <c r="DL401" s="12"/>
      <c r="DM401" s="5"/>
      <c r="DO401" s="5"/>
      <c r="DP401" s="8"/>
      <c r="DQ401" s="5"/>
      <c r="DR401" s="8"/>
      <c r="DS401" s="5"/>
      <c r="DT401" s="8"/>
      <c r="DU401" s="5"/>
      <c r="DV401" s="8"/>
      <c r="DW401" s="5"/>
      <c r="DX401" s="8"/>
      <c r="DY401" s="12"/>
      <c r="DZ401" s="5"/>
    </row>
    <row r="402" spans="35:130" x14ac:dyDescent="0.45">
      <c r="AI402" s="1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V402" s="5"/>
      <c r="AW402" s="8"/>
      <c r="AX402" s="5"/>
      <c r="AY402" s="8"/>
      <c r="AZ402" s="5"/>
      <c r="BA402" s="8"/>
      <c r="BB402" s="5"/>
      <c r="BC402" s="8"/>
      <c r="BD402" s="5"/>
      <c r="BE402" s="8"/>
      <c r="BF402" s="33"/>
      <c r="BG402" s="5"/>
      <c r="BI402" s="5"/>
      <c r="BJ402" s="5"/>
      <c r="BK402" s="5"/>
      <c r="BL402" s="5"/>
      <c r="BM402" s="5"/>
      <c r="BN402" s="37"/>
      <c r="BO402" s="5"/>
      <c r="BP402" s="5"/>
      <c r="BQ402" s="5"/>
      <c r="BR402" s="5"/>
      <c r="BS402" s="5"/>
      <c r="BT402" s="37"/>
      <c r="BU402" s="5"/>
      <c r="BV402" s="5"/>
      <c r="BW402" s="5"/>
      <c r="BX402" s="5"/>
      <c r="BY402" s="5"/>
      <c r="BZ402" s="37"/>
      <c r="CA402" s="5"/>
      <c r="CB402" s="5"/>
      <c r="CC402" s="5"/>
      <c r="CD402" s="5"/>
      <c r="CE402" s="5"/>
      <c r="CF402" s="37"/>
      <c r="CG402" s="5"/>
      <c r="CH402" s="5"/>
      <c r="CI402" s="5"/>
      <c r="CJ402" s="5"/>
      <c r="CK402" s="5"/>
      <c r="CL402" s="37"/>
      <c r="CM402" s="12"/>
      <c r="CN402" s="8"/>
      <c r="CO402" s="5"/>
      <c r="CP402" s="8"/>
      <c r="CQ402" s="5"/>
      <c r="CR402" s="8"/>
      <c r="CU402" s="5"/>
      <c r="CV402" s="8"/>
      <c r="CW402" s="5"/>
      <c r="DK402" s="8"/>
      <c r="DL402" s="12"/>
      <c r="DM402" s="5"/>
      <c r="DO402" s="5"/>
      <c r="DP402" s="8"/>
      <c r="DQ402" s="5"/>
      <c r="DR402" s="8"/>
      <c r="DS402" s="5"/>
      <c r="DT402" s="8"/>
      <c r="DU402" s="5"/>
      <c r="DV402" s="8"/>
      <c r="DW402" s="5"/>
      <c r="DX402" s="8"/>
      <c r="DY402" s="12"/>
      <c r="DZ402" s="5"/>
    </row>
    <row r="403" spans="35:130" x14ac:dyDescent="0.45">
      <c r="AI403" s="1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V403" s="5"/>
      <c r="AW403" s="8"/>
      <c r="AX403" s="5"/>
      <c r="AY403" s="8"/>
      <c r="AZ403" s="5"/>
      <c r="BA403" s="8"/>
      <c r="BB403" s="5"/>
      <c r="BC403" s="8"/>
      <c r="BD403" s="5"/>
      <c r="BE403" s="8"/>
      <c r="BF403" s="33"/>
      <c r="BG403" s="5"/>
      <c r="BI403" s="5"/>
      <c r="BJ403" s="5"/>
      <c r="BK403" s="5"/>
      <c r="BL403" s="5"/>
      <c r="BM403" s="5"/>
      <c r="BN403" s="37"/>
      <c r="BO403" s="5"/>
      <c r="BP403" s="5"/>
      <c r="BQ403" s="5"/>
      <c r="BR403" s="5"/>
      <c r="BS403" s="5"/>
      <c r="BT403" s="37"/>
      <c r="BU403" s="5"/>
      <c r="BV403" s="5"/>
      <c r="BW403" s="5"/>
      <c r="BX403" s="5"/>
      <c r="BY403" s="5"/>
      <c r="BZ403" s="37"/>
      <c r="CA403" s="5"/>
      <c r="CB403" s="5"/>
      <c r="CC403" s="5"/>
      <c r="CD403" s="5"/>
      <c r="CE403" s="5"/>
      <c r="CF403" s="37"/>
      <c r="CG403" s="5"/>
      <c r="CH403" s="5"/>
      <c r="CI403" s="5"/>
      <c r="CJ403" s="5"/>
      <c r="CK403" s="5"/>
      <c r="CL403" s="37"/>
      <c r="CM403" s="12"/>
      <c r="CN403" s="8"/>
      <c r="CO403" s="5"/>
      <c r="CP403" s="8"/>
      <c r="CQ403" s="5"/>
      <c r="CR403" s="8"/>
      <c r="CU403" s="5"/>
      <c r="CV403" s="8"/>
      <c r="CW403" s="5"/>
      <c r="DK403" s="8"/>
      <c r="DL403" s="12"/>
      <c r="DM403" s="5"/>
      <c r="DO403" s="5"/>
      <c r="DP403" s="8"/>
      <c r="DQ403" s="5"/>
      <c r="DR403" s="8"/>
      <c r="DS403" s="5"/>
      <c r="DT403" s="8"/>
      <c r="DU403" s="5"/>
      <c r="DV403" s="8"/>
      <c r="DW403" s="5"/>
      <c r="DX403" s="8"/>
      <c r="DY403" s="12"/>
      <c r="DZ403" s="5"/>
    </row>
    <row r="404" spans="35:130" x14ac:dyDescent="0.45">
      <c r="AI404" s="1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V404" s="5"/>
      <c r="AW404" s="8"/>
      <c r="AX404" s="5"/>
      <c r="AY404" s="8"/>
      <c r="AZ404" s="5"/>
      <c r="BA404" s="8"/>
      <c r="BB404" s="5"/>
      <c r="BC404" s="8"/>
      <c r="BD404" s="5"/>
      <c r="BE404" s="8"/>
      <c r="BF404" s="33"/>
      <c r="BG404" s="5"/>
      <c r="BI404" s="5"/>
      <c r="BJ404" s="5"/>
      <c r="BK404" s="5"/>
      <c r="BL404" s="5"/>
      <c r="BM404" s="5"/>
      <c r="BN404" s="37"/>
      <c r="BO404" s="5"/>
      <c r="BP404" s="5"/>
      <c r="BQ404" s="5"/>
      <c r="BR404" s="5"/>
      <c r="BS404" s="5"/>
      <c r="BT404" s="37"/>
      <c r="BU404" s="5"/>
      <c r="BV404" s="5"/>
      <c r="BW404" s="5"/>
      <c r="BX404" s="5"/>
      <c r="BY404" s="5"/>
      <c r="BZ404" s="37"/>
      <c r="CA404" s="5"/>
      <c r="CB404" s="5"/>
      <c r="CC404" s="5"/>
      <c r="CD404" s="5"/>
      <c r="CE404" s="5"/>
      <c r="CF404" s="37"/>
      <c r="CG404" s="5"/>
      <c r="CH404" s="5"/>
      <c r="CI404" s="5"/>
      <c r="CJ404" s="5"/>
      <c r="CK404" s="5"/>
      <c r="CL404" s="37"/>
      <c r="CM404" s="12"/>
      <c r="CN404" s="8"/>
      <c r="CO404" s="5"/>
      <c r="CP404" s="8"/>
      <c r="CQ404" s="5"/>
      <c r="CR404" s="8"/>
      <c r="CU404" s="5"/>
      <c r="CV404" s="8"/>
      <c r="CW404" s="5"/>
      <c r="DK404" s="8"/>
      <c r="DL404" s="12"/>
      <c r="DM404" s="5"/>
      <c r="DO404" s="5"/>
      <c r="DP404" s="8"/>
      <c r="DQ404" s="5"/>
      <c r="DR404" s="8"/>
      <c r="DS404" s="5"/>
      <c r="DT404" s="8"/>
      <c r="DU404" s="5"/>
      <c r="DV404" s="8"/>
      <c r="DW404" s="5"/>
      <c r="DX404" s="8"/>
      <c r="DY404" s="12"/>
      <c r="DZ404" s="5"/>
    </row>
    <row r="405" spans="35:130" x14ac:dyDescent="0.45">
      <c r="AI405" s="1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V405" s="5"/>
      <c r="AW405" s="8"/>
      <c r="AX405" s="5"/>
      <c r="AY405" s="8"/>
      <c r="AZ405" s="5"/>
      <c r="BA405" s="8"/>
      <c r="BB405" s="5"/>
      <c r="BC405" s="8"/>
      <c r="BD405" s="5"/>
      <c r="BE405" s="8"/>
      <c r="BF405" s="33"/>
      <c r="BG405" s="5"/>
      <c r="BI405" s="5"/>
      <c r="BJ405" s="5"/>
      <c r="BK405" s="5"/>
      <c r="BL405" s="5"/>
      <c r="BM405" s="5"/>
      <c r="BN405" s="37"/>
      <c r="BO405" s="5"/>
      <c r="BP405" s="5"/>
      <c r="BQ405" s="5"/>
      <c r="BR405" s="5"/>
      <c r="BS405" s="5"/>
      <c r="BT405" s="37"/>
      <c r="BU405" s="5"/>
      <c r="BV405" s="5"/>
      <c r="BW405" s="5"/>
      <c r="BX405" s="5"/>
      <c r="BY405" s="5"/>
      <c r="BZ405" s="37"/>
      <c r="CA405" s="5"/>
      <c r="CB405" s="5"/>
      <c r="CC405" s="5"/>
      <c r="CD405" s="5"/>
      <c r="CE405" s="5"/>
      <c r="CF405" s="37"/>
      <c r="CG405" s="5"/>
      <c r="CH405" s="5"/>
      <c r="CI405" s="5"/>
      <c r="CJ405" s="5"/>
      <c r="CK405" s="5"/>
      <c r="CL405" s="37"/>
      <c r="CM405" s="12"/>
      <c r="CN405" s="8"/>
      <c r="CO405" s="5"/>
      <c r="CP405" s="8"/>
      <c r="CQ405" s="5"/>
      <c r="CR405" s="8"/>
      <c r="CU405" s="5"/>
      <c r="CV405" s="8"/>
      <c r="CW405" s="5"/>
      <c r="DK405" s="8"/>
      <c r="DL405" s="12"/>
      <c r="DM405" s="5"/>
      <c r="DO405" s="5"/>
      <c r="DP405" s="8"/>
      <c r="DQ405" s="5"/>
      <c r="DR405" s="8"/>
      <c r="DS405" s="5"/>
      <c r="DT405" s="8"/>
      <c r="DU405" s="5"/>
      <c r="DV405" s="8"/>
      <c r="DW405" s="5"/>
      <c r="DX405" s="8"/>
      <c r="DY405" s="12"/>
      <c r="DZ405" s="5"/>
    </row>
    <row r="406" spans="35:130" x14ac:dyDescent="0.45">
      <c r="AI406" s="1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V406" s="5"/>
      <c r="AW406" s="8"/>
      <c r="AX406" s="5"/>
      <c r="AY406" s="8"/>
      <c r="AZ406" s="5"/>
      <c r="BA406" s="8"/>
      <c r="BB406" s="5"/>
      <c r="BC406" s="8"/>
      <c r="BD406" s="5"/>
      <c r="BE406" s="8"/>
      <c r="BF406" s="33"/>
      <c r="BG406" s="5"/>
      <c r="BI406" s="5"/>
      <c r="BJ406" s="5"/>
      <c r="BK406" s="5"/>
      <c r="BL406" s="5"/>
      <c r="BM406" s="5"/>
      <c r="BN406" s="37"/>
      <c r="BO406" s="5"/>
      <c r="BP406" s="5"/>
      <c r="BQ406" s="5"/>
      <c r="BR406" s="5"/>
      <c r="BS406" s="5"/>
      <c r="BT406" s="37"/>
      <c r="BU406" s="5"/>
      <c r="BV406" s="5"/>
      <c r="BW406" s="5"/>
      <c r="BX406" s="5"/>
      <c r="BY406" s="5"/>
      <c r="BZ406" s="37"/>
      <c r="CA406" s="5"/>
      <c r="CB406" s="5"/>
      <c r="CC406" s="5"/>
      <c r="CD406" s="5"/>
      <c r="CE406" s="5"/>
      <c r="CF406" s="37"/>
      <c r="CG406" s="5"/>
      <c r="CH406" s="5"/>
      <c r="CI406" s="5"/>
      <c r="CJ406" s="5"/>
      <c r="CK406" s="5"/>
      <c r="CL406" s="37"/>
      <c r="CM406" s="12"/>
      <c r="CN406" s="8"/>
      <c r="CO406" s="5"/>
      <c r="CP406" s="8"/>
      <c r="CQ406" s="5"/>
      <c r="CR406" s="8"/>
      <c r="CU406" s="5"/>
      <c r="CV406" s="8"/>
      <c r="CW406" s="5"/>
      <c r="DK406" s="8"/>
      <c r="DL406" s="12"/>
      <c r="DM406" s="5"/>
      <c r="DO406" s="5"/>
      <c r="DP406" s="8"/>
      <c r="DQ406" s="5"/>
      <c r="DR406" s="8"/>
      <c r="DS406" s="5"/>
      <c r="DT406" s="8"/>
      <c r="DU406" s="5"/>
      <c r="DV406" s="8"/>
      <c r="DW406" s="5"/>
      <c r="DX406" s="8"/>
      <c r="DY406" s="12"/>
      <c r="DZ406" s="5"/>
    </row>
    <row r="407" spans="35:130" x14ac:dyDescent="0.45">
      <c r="AI407" s="1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V407" s="5"/>
      <c r="AW407" s="8"/>
      <c r="AX407" s="5"/>
      <c r="AY407" s="8"/>
      <c r="AZ407" s="5"/>
      <c r="BA407" s="8"/>
      <c r="BB407" s="5"/>
      <c r="BC407" s="8"/>
      <c r="BD407" s="5"/>
      <c r="BE407" s="8"/>
      <c r="BF407" s="33"/>
      <c r="BG407" s="5"/>
      <c r="BI407" s="5"/>
      <c r="BJ407" s="5"/>
      <c r="BK407" s="5"/>
      <c r="BL407" s="5"/>
      <c r="BM407" s="5"/>
      <c r="BN407" s="37"/>
      <c r="BO407" s="5"/>
      <c r="BP407" s="5"/>
      <c r="BQ407" s="5"/>
      <c r="BR407" s="5"/>
      <c r="BS407" s="5"/>
      <c r="BT407" s="37"/>
      <c r="BU407" s="5"/>
      <c r="BV407" s="5"/>
      <c r="BW407" s="5"/>
      <c r="BX407" s="5"/>
      <c r="BY407" s="5"/>
      <c r="BZ407" s="37"/>
      <c r="CA407" s="5"/>
      <c r="CB407" s="5"/>
      <c r="CC407" s="5"/>
      <c r="CD407" s="5"/>
      <c r="CE407" s="5"/>
      <c r="CF407" s="37"/>
      <c r="CG407" s="5"/>
      <c r="CH407" s="5"/>
      <c r="CI407" s="5"/>
      <c r="CJ407" s="5"/>
      <c r="CK407" s="5"/>
      <c r="CL407" s="37"/>
      <c r="CM407" s="12"/>
      <c r="CN407" s="8"/>
      <c r="CO407" s="5"/>
      <c r="CP407" s="8"/>
      <c r="CQ407" s="5"/>
      <c r="CR407" s="8"/>
      <c r="CU407" s="5"/>
      <c r="CV407" s="8"/>
      <c r="CW407" s="5"/>
      <c r="DK407" s="8"/>
      <c r="DL407" s="12"/>
      <c r="DM407" s="5"/>
      <c r="DO407" s="5"/>
      <c r="DP407" s="8"/>
      <c r="DQ407" s="5"/>
      <c r="DR407" s="8"/>
      <c r="DS407" s="5"/>
      <c r="DT407" s="8"/>
      <c r="DU407" s="5"/>
      <c r="DV407" s="8"/>
      <c r="DW407" s="5"/>
      <c r="DX407" s="8"/>
      <c r="DY407" s="12"/>
      <c r="DZ407" s="5"/>
    </row>
    <row r="408" spans="35:130" x14ac:dyDescent="0.45">
      <c r="AI408" s="1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V408" s="5"/>
      <c r="AW408" s="8"/>
      <c r="AX408" s="5"/>
      <c r="AY408" s="8"/>
      <c r="AZ408" s="5"/>
      <c r="BA408" s="8"/>
      <c r="BB408" s="5"/>
      <c r="BC408" s="8"/>
      <c r="BD408" s="5"/>
      <c r="BE408" s="8"/>
      <c r="BF408" s="33"/>
      <c r="BG408" s="5"/>
      <c r="BI408" s="5"/>
      <c r="BJ408" s="5"/>
      <c r="BK408" s="5"/>
      <c r="BL408" s="5"/>
      <c r="BM408" s="5"/>
      <c r="BN408" s="37"/>
      <c r="BO408" s="5"/>
      <c r="BP408" s="5"/>
      <c r="BQ408" s="5"/>
      <c r="BR408" s="5"/>
      <c r="BS408" s="5"/>
      <c r="BT408" s="37"/>
      <c r="BU408" s="5"/>
      <c r="BV408" s="5"/>
      <c r="BW408" s="5"/>
      <c r="BX408" s="5"/>
      <c r="BY408" s="5"/>
      <c r="BZ408" s="37"/>
      <c r="CA408" s="5"/>
      <c r="CB408" s="5"/>
      <c r="CC408" s="5"/>
      <c r="CD408" s="5"/>
      <c r="CE408" s="5"/>
      <c r="CF408" s="37"/>
      <c r="CG408" s="5"/>
      <c r="CH408" s="5"/>
      <c r="CI408" s="5"/>
      <c r="CJ408" s="5"/>
      <c r="CK408" s="5"/>
      <c r="CL408" s="37"/>
      <c r="CM408" s="12"/>
      <c r="CN408" s="8"/>
      <c r="CO408" s="5"/>
      <c r="CP408" s="8"/>
      <c r="CQ408" s="5"/>
      <c r="CR408" s="8"/>
      <c r="CU408" s="5"/>
      <c r="CV408" s="8"/>
      <c r="CW408" s="5"/>
      <c r="DK408" s="8"/>
      <c r="DL408" s="12"/>
      <c r="DM408" s="5"/>
      <c r="DO408" s="5"/>
      <c r="DP408" s="8"/>
      <c r="DQ408" s="5"/>
      <c r="DR408" s="8"/>
      <c r="DS408" s="5"/>
      <c r="DT408" s="8"/>
      <c r="DU408" s="5"/>
      <c r="DV408" s="8"/>
      <c r="DW408" s="5"/>
      <c r="DX408" s="8"/>
      <c r="DY408" s="12"/>
      <c r="DZ408" s="5"/>
    </row>
    <row r="409" spans="35:130" x14ac:dyDescent="0.45">
      <c r="AI409" s="1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V409" s="5"/>
      <c r="AW409" s="8"/>
      <c r="AX409" s="5"/>
      <c r="AY409" s="8"/>
      <c r="AZ409" s="5"/>
      <c r="BA409" s="8"/>
      <c r="BB409" s="5"/>
      <c r="BC409" s="8"/>
      <c r="BD409" s="5"/>
      <c r="BE409" s="8"/>
      <c r="BF409" s="33"/>
      <c r="BG409" s="5"/>
      <c r="BI409" s="5"/>
      <c r="BJ409" s="5"/>
      <c r="BK409" s="5"/>
      <c r="BL409" s="5"/>
      <c r="BM409" s="5"/>
      <c r="BN409" s="37"/>
      <c r="BO409" s="5"/>
      <c r="BP409" s="5"/>
      <c r="BQ409" s="5"/>
      <c r="BR409" s="5"/>
      <c r="BS409" s="5"/>
      <c r="BT409" s="37"/>
      <c r="BU409" s="5"/>
      <c r="BV409" s="5"/>
      <c r="BW409" s="5"/>
      <c r="BX409" s="5"/>
      <c r="BY409" s="5"/>
      <c r="BZ409" s="37"/>
      <c r="CA409" s="5"/>
      <c r="CB409" s="5"/>
      <c r="CC409" s="5"/>
      <c r="CD409" s="5"/>
      <c r="CE409" s="5"/>
      <c r="CF409" s="37"/>
      <c r="CG409" s="5"/>
      <c r="CH409" s="5"/>
      <c r="CI409" s="5"/>
      <c r="CJ409" s="5"/>
      <c r="CK409" s="5"/>
      <c r="CL409" s="37"/>
      <c r="CM409" s="12"/>
      <c r="CN409" s="8"/>
      <c r="CO409" s="5"/>
      <c r="CP409" s="8"/>
      <c r="CQ409" s="5"/>
      <c r="CR409" s="8"/>
      <c r="CU409" s="5"/>
      <c r="CV409" s="8"/>
      <c r="CW409" s="5"/>
      <c r="DK409" s="8"/>
      <c r="DL409" s="12"/>
      <c r="DM409" s="5"/>
      <c r="DO409" s="5"/>
      <c r="DP409" s="8"/>
      <c r="DQ409" s="5"/>
      <c r="DR409" s="8"/>
      <c r="DS409" s="5"/>
      <c r="DT409" s="8"/>
      <c r="DU409" s="5"/>
      <c r="DV409" s="8"/>
      <c r="DW409" s="5"/>
      <c r="DX409" s="8"/>
      <c r="DY409" s="12"/>
      <c r="DZ409" s="5"/>
    </row>
    <row r="410" spans="35:130" x14ac:dyDescent="0.45">
      <c r="AI410" s="1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V410" s="5"/>
      <c r="AW410" s="8"/>
      <c r="AX410" s="5"/>
      <c r="AY410" s="8"/>
      <c r="AZ410" s="5"/>
      <c r="BA410" s="8"/>
      <c r="BB410" s="5"/>
      <c r="BC410" s="8"/>
      <c r="BD410" s="5"/>
      <c r="BE410" s="8"/>
      <c r="BF410" s="33"/>
      <c r="BG410" s="5"/>
      <c r="BI410" s="5"/>
      <c r="BJ410" s="5"/>
      <c r="BK410" s="5"/>
      <c r="BL410" s="5"/>
      <c r="BM410" s="5"/>
      <c r="BN410" s="37"/>
      <c r="BO410" s="5"/>
      <c r="BP410" s="5"/>
      <c r="BQ410" s="5"/>
      <c r="BR410" s="5"/>
      <c r="BS410" s="5"/>
      <c r="BT410" s="37"/>
      <c r="BU410" s="5"/>
      <c r="BV410" s="5"/>
      <c r="BW410" s="5"/>
      <c r="BX410" s="5"/>
      <c r="BY410" s="5"/>
      <c r="BZ410" s="37"/>
      <c r="CA410" s="5"/>
      <c r="CB410" s="5"/>
      <c r="CC410" s="5"/>
      <c r="CD410" s="5"/>
      <c r="CE410" s="5"/>
      <c r="CF410" s="37"/>
      <c r="CG410" s="5"/>
      <c r="CH410" s="5"/>
      <c r="CI410" s="5"/>
      <c r="CJ410" s="5"/>
      <c r="CK410" s="5"/>
      <c r="CL410" s="37"/>
      <c r="CM410" s="12"/>
      <c r="CN410" s="8"/>
      <c r="CO410" s="5"/>
      <c r="CP410" s="8"/>
      <c r="CQ410" s="5"/>
      <c r="CR410" s="8"/>
      <c r="CU410" s="5"/>
      <c r="CV410" s="8"/>
      <c r="CW410" s="5"/>
      <c r="DK410" s="8"/>
      <c r="DL410" s="12"/>
      <c r="DM410" s="5"/>
      <c r="DO410" s="5"/>
      <c r="DP410" s="8"/>
      <c r="DQ410" s="5"/>
      <c r="DR410" s="8"/>
      <c r="DS410" s="5"/>
      <c r="DT410" s="8"/>
      <c r="DU410" s="5"/>
      <c r="DV410" s="8"/>
      <c r="DW410" s="5"/>
      <c r="DX410" s="8"/>
      <c r="DY410" s="12"/>
      <c r="DZ410" s="5"/>
    </row>
    <row r="411" spans="35:130" x14ac:dyDescent="0.45">
      <c r="AI411" s="1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V411" s="5"/>
      <c r="AW411" s="8"/>
      <c r="AX411" s="5"/>
      <c r="AY411" s="8"/>
      <c r="AZ411" s="5"/>
      <c r="BA411" s="8"/>
      <c r="BB411" s="5"/>
      <c r="BC411" s="8"/>
      <c r="BD411" s="5"/>
      <c r="BE411" s="8"/>
      <c r="BF411" s="33"/>
      <c r="BG411" s="5"/>
      <c r="BI411" s="5"/>
      <c r="BJ411" s="5"/>
      <c r="BK411" s="5"/>
      <c r="BL411" s="5"/>
      <c r="BM411" s="5"/>
      <c r="BN411" s="37"/>
      <c r="BO411" s="5"/>
      <c r="BP411" s="5"/>
      <c r="BQ411" s="5"/>
      <c r="BR411" s="5"/>
      <c r="BS411" s="5"/>
      <c r="BT411" s="37"/>
      <c r="BU411" s="5"/>
      <c r="BV411" s="5"/>
      <c r="BW411" s="5"/>
      <c r="BX411" s="5"/>
      <c r="BY411" s="5"/>
      <c r="BZ411" s="37"/>
      <c r="CA411" s="5"/>
      <c r="CB411" s="5"/>
      <c r="CC411" s="5"/>
      <c r="CD411" s="5"/>
      <c r="CE411" s="5"/>
      <c r="CF411" s="37"/>
      <c r="CG411" s="5"/>
      <c r="CH411" s="5"/>
      <c r="CI411" s="5"/>
      <c r="CJ411" s="5"/>
      <c r="CK411" s="5"/>
      <c r="CL411" s="37"/>
      <c r="CM411" s="12"/>
      <c r="CN411" s="8"/>
      <c r="CO411" s="5"/>
      <c r="CP411" s="8"/>
      <c r="CQ411" s="5"/>
      <c r="CR411" s="8"/>
      <c r="CU411" s="5"/>
      <c r="CV411" s="8"/>
      <c r="CW411" s="5"/>
      <c r="DK411" s="8"/>
      <c r="DL411" s="12"/>
      <c r="DM411" s="5"/>
      <c r="DO411" s="5"/>
      <c r="DP411" s="8"/>
      <c r="DQ411" s="5"/>
      <c r="DR411" s="8"/>
      <c r="DS411" s="5"/>
      <c r="DT411" s="8"/>
      <c r="DU411" s="5"/>
      <c r="DV411" s="8"/>
      <c r="DW411" s="5"/>
      <c r="DX411" s="8"/>
      <c r="DY411" s="12"/>
      <c r="DZ411" s="5"/>
    </row>
    <row r="412" spans="35:130" x14ac:dyDescent="0.45">
      <c r="AI412" s="1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V412" s="5"/>
      <c r="AW412" s="8"/>
      <c r="AX412" s="5"/>
      <c r="AY412" s="8"/>
      <c r="AZ412" s="5"/>
      <c r="BA412" s="8"/>
      <c r="BB412" s="5"/>
      <c r="BC412" s="8"/>
      <c r="BD412" s="5"/>
      <c r="BE412" s="8"/>
      <c r="BF412" s="33"/>
      <c r="BG412" s="5"/>
      <c r="BI412" s="5"/>
      <c r="BJ412" s="5"/>
      <c r="BK412" s="5"/>
      <c r="BL412" s="5"/>
      <c r="BM412" s="5"/>
      <c r="BN412" s="37"/>
      <c r="BO412" s="5"/>
      <c r="BP412" s="5"/>
      <c r="BQ412" s="5"/>
      <c r="BR412" s="5"/>
      <c r="BS412" s="5"/>
      <c r="BT412" s="37"/>
      <c r="BU412" s="5"/>
      <c r="BV412" s="5"/>
      <c r="BW412" s="5"/>
      <c r="BX412" s="5"/>
      <c r="BY412" s="5"/>
      <c r="BZ412" s="37"/>
      <c r="CA412" s="5"/>
      <c r="CB412" s="5"/>
      <c r="CC412" s="5"/>
      <c r="CD412" s="5"/>
      <c r="CE412" s="5"/>
      <c r="CF412" s="37"/>
      <c r="CG412" s="5"/>
      <c r="CH412" s="5"/>
      <c r="CI412" s="5"/>
      <c r="CJ412" s="5"/>
      <c r="CK412" s="5"/>
      <c r="CL412" s="37"/>
      <c r="CM412" s="12"/>
      <c r="CN412" s="8"/>
      <c r="CO412" s="5"/>
      <c r="CP412" s="8"/>
      <c r="CQ412" s="5"/>
      <c r="CR412" s="8"/>
      <c r="CU412" s="5"/>
      <c r="CV412" s="8"/>
      <c r="CW412" s="5"/>
      <c r="DK412" s="8"/>
      <c r="DL412" s="12"/>
      <c r="DM412" s="5"/>
      <c r="DO412" s="5"/>
      <c r="DP412" s="8"/>
      <c r="DQ412" s="5"/>
      <c r="DR412" s="8"/>
      <c r="DS412" s="5"/>
      <c r="DT412" s="8"/>
      <c r="DU412" s="5"/>
      <c r="DV412" s="8"/>
      <c r="DW412" s="5"/>
      <c r="DX412" s="8"/>
      <c r="DY412" s="12"/>
      <c r="DZ412" s="5"/>
    </row>
    <row r="413" spans="35:130" x14ac:dyDescent="0.45">
      <c r="AI413" s="1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V413" s="5"/>
      <c r="AW413" s="8"/>
      <c r="AX413" s="5"/>
      <c r="AY413" s="8"/>
      <c r="AZ413" s="5"/>
      <c r="BA413" s="8"/>
      <c r="BB413" s="5"/>
      <c r="BC413" s="8"/>
      <c r="BD413" s="5"/>
      <c r="BE413" s="8"/>
      <c r="BF413" s="33"/>
      <c r="BG413" s="5"/>
      <c r="BI413" s="5"/>
      <c r="BJ413" s="5"/>
      <c r="BK413" s="5"/>
      <c r="BL413" s="5"/>
      <c r="BM413" s="5"/>
      <c r="BN413" s="37"/>
      <c r="BO413" s="5"/>
      <c r="BP413" s="5"/>
      <c r="BQ413" s="5"/>
      <c r="BR413" s="5"/>
      <c r="BS413" s="5"/>
      <c r="BT413" s="37"/>
      <c r="BU413" s="5"/>
      <c r="BV413" s="5"/>
      <c r="BW413" s="5"/>
      <c r="BX413" s="5"/>
      <c r="BY413" s="5"/>
      <c r="BZ413" s="37"/>
      <c r="CA413" s="5"/>
      <c r="CB413" s="5"/>
      <c r="CC413" s="5"/>
      <c r="CD413" s="5"/>
      <c r="CE413" s="5"/>
      <c r="CF413" s="37"/>
      <c r="CG413" s="5"/>
      <c r="CH413" s="5"/>
      <c r="CI413" s="5"/>
      <c r="CJ413" s="5"/>
      <c r="CK413" s="5"/>
      <c r="CL413" s="37"/>
      <c r="CM413" s="12"/>
      <c r="CN413" s="8"/>
      <c r="CO413" s="5"/>
      <c r="CP413" s="8"/>
      <c r="CQ413" s="5"/>
      <c r="CR413" s="8"/>
      <c r="CU413" s="5"/>
      <c r="CV413" s="8"/>
      <c r="CW413" s="5"/>
      <c r="DK413" s="8"/>
      <c r="DL413" s="12"/>
      <c r="DM413" s="5"/>
      <c r="DO413" s="5"/>
      <c r="DP413" s="8"/>
      <c r="DQ413" s="5"/>
      <c r="DR413" s="8"/>
      <c r="DS413" s="5"/>
      <c r="DT413" s="8"/>
      <c r="DU413" s="5"/>
      <c r="DV413" s="8"/>
      <c r="DW413" s="5"/>
      <c r="DX413" s="8"/>
      <c r="DY413" s="12"/>
      <c r="DZ413" s="5"/>
    </row>
    <row r="414" spans="35:130" x14ac:dyDescent="0.45">
      <c r="AI414" s="1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V414" s="5"/>
      <c r="AW414" s="8"/>
      <c r="AX414" s="5"/>
      <c r="AY414" s="8"/>
      <c r="AZ414" s="5"/>
      <c r="BA414" s="8"/>
      <c r="BB414" s="5"/>
      <c r="BC414" s="8"/>
      <c r="BD414" s="5"/>
      <c r="BE414" s="8"/>
      <c r="BF414" s="33"/>
      <c r="BG414" s="5"/>
      <c r="BI414" s="5"/>
      <c r="BJ414" s="5"/>
      <c r="BK414" s="5"/>
      <c r="BL414" s="5"/>
      <c r="BM414" s="5"/>
      <c r="BN414" s="37"/>
      <c r="BO414" s="5"/>
      <c r="BP414" s="5"/>
      <c r="BQ414" s="5"/>
      <c r="BR414" s="5"/>
      <c r="BS414" s="5"/>
      <c r="BT414" s="37"/>
      <c r="BU414" s="5"/>
      <c r="BV414" s="5"/>
      <c r="BW414" s="5"/>
      <c r="BX414" s="5"/>
      <c r="BY414" s="5"/>
      <c r="BZ414" s="37"/>
      <c r="CA414" s="5"/>
      <c r="CB414" s="5"/>
      <c r="CC414" s="5"/>
      <c r="CD414" s="5"/>
      <c r="CE414" s="5"/>
      <c r="CF414" s="37"/>
      <c r="CG414" s="5"/>
      <c r="CH414" s="5"/>
      <c r="CI414" s="5"/>
      <c r="CJ414" s="5"/>
      <c r="CK414" s="5"/>
      <c r="CL414" s="37"/>
      <c r="CM414" s="12"/>
      <c r="CN414" s="8"/>
      <c r="CO414" s="5"/>
      <c r="CP414" s="8"/>
      <c r="CQ414" s="5"/>
      <c r="CR414" s="8"/>
      <c r="CU414" s="5"/>
      <c r="CV414" s="8"/>
      <c r="CW414" s="5"/>
      <c r="DK414" s="8"/>
      <c r="DL414" s="12"/>
      <c r="DM414" s="5"/>
      <c r="DO414" s="5"/>
      <c r="DP414" s="8"/>
      <c r="DQ414" s="5"/>
      <c r="DR414" s="8"/>
      <c r="DS414" s="5"/>
      <c r="DT414" s="8"/>
      <c r="DU414" s="5"/>
      <c r="DV414" s="8"/>
      <c r="DW414" s="5"/>
      <c r="DX414" s="8"/>
      <c r="DY414" s="12"/>
      <c r="DZ414" s="5"/>
    </row>
    <row r="415" spans="35:130" x14ac:dyDescent="0.45">
      <c r="AI415" s="1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V415" s="5"/>
      <c r="AW415" s="8"/>
      <c r="AX415" s="5"/>
      <c r="AY415" s="8"/>
      <c r="AZ415" s="5"/>
      <c r="BA415" s="8"/>
      <c r="BB415" s="5"/>
      <c r="BC415" s="8"/>
      <c r="BD415" s="5"/>
      <c r="BE415" s="8"/>
      <c r="BF415" s="33"/>
      <c r="BG415" s="5"/>
      <c r="BI415" s="5"/>
      <c r="BJ415" s="5"/>
      <c r="BK415" s="5"/>
      <c r="BL415" s="5"/>
      <c r="BM415" s="5"/>
      <c r="BN415" s="37"/>
      <c r="BO415" s="5"/>
      <c r="BP415" s="5"/>
      <c r="BQ415" s="5"/>
      <c r="BR415" s="5"/>
      <c r="BS415" s="5"/>
      <c r="BT415" s="37"/>
      <c r="BU415" s="5"/>
      <c r="BV415" s="5"/>
      <c r="BW415" s="5"/>
      <c r="BX415" s="5"/>
      <c r="BY415" s="5"/>
      <c r="BZ415" s="37"/>
      <c r="CA415" s="5"/>
      <c r="CB415" s="5"/>
      <c r="CC415" s="5"/>
      <c r="CD415" s="5"/>
      <c r="CE415" s="5"/>
      <c r="CF415" s="37"/>
      <c r="CG415" s="5"/>
      <c r="CH415" s="5"/>
      <c r="CI415" s="5"/>
      <c r="CJ415" s="5"/>
      <c r="CK415" s="5"/>
      <c r="CL415" s="37"/>
      <c r="CM415" s="12"/>
      <c r="CN415" s="8"/>
      <c r="CO415" s="5"/>
      <c r="CP415" s="8"/>
      <c r="CQ415" s="5"/>
      <c r="CR415" s="8"/>
      <c r="CU415" s="5"/>
      <c r="CV415" s="8"/>
      <c r="CW415" s="5"/>
      <c r="DK415" s="8"/>
      <c r="DL415" s="12"/>
      <c r="DM415" s="5"/>
      <c r="DO415" s="5"/>
      <c r="DP415" s="8"/>
      <c r="DQ415" s="5"/>
      <c r="DR415" s="8"/>
      <c r="DS415" s="5"/>
      <c r="DT415" s="8"/>
      <c r="DU415" s="5"/>
      <c r="DV415" s="8"/>
      <c r="DW415" s="5"/>
      <c r="DX415" s="8"/>
      <c r="DY415" s="12"/>
      <c r="DZ415" s="5"/>
    </row>
    <row r="416" spans="35:130" x14ac:dyDescent="0.45">
      <c r="AI416" s="1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V416" s="5"/>
      <c r="AW416" s="8"/>
      <c r="AX416" s="5"/>
      <c r="AY416" s="8"/>
      <c r="AZ416" s="5"/>
      <c r="BA416" s="8"/>
      <c r="BB416" s="5"/>
      <c r="BC416" s="8"/>
      <c r="BD416" s="5"/>
      <c r="BE416" s="8"/>
      <c r="BF416" s="33"/>
      <c r="BG416" s="5"/>
      <c r="BI416" s="5"/>
      <c r="BJ416" s="5"/>
      <c r="BK416" s="5"/>
      <c r="BL416" s="5"/>
      <c r="BM416" s="5"/>
      <c r="BN416" s="37"/>
      <c r="BO416" s="5"/>
      <c r="BP416" s="5"/>
      <c r="BQ416" s="5"/>
      <c r="BR416" s="5"/>
      <c r="BS416" s="5"/>
      <c r="BT416" s="37"/>
      <c r="BU416" s="5"/>
      <c r="BV416" s="5"/>
      <c r="BW416" s="5"/>
      <c r="BX416" s="5"/>
      <c r="BY416" s="5"/>
      <c r="BZ416" s="37"/>
      <c r="CA416" s="5"/>
      <c r="CB416" s="5"/>
      <c r="CC416" s="5"/>
      <c r="CD416" s="5"/>
      <c r="CE416" s="5"/>
      <c r="CF416" s="37"/>
      <c r="CG416" s="5"/>
      <c r="CH416" s="5"/>
      <c r="CI416" s="5"/>
      <c r="CJ416" s="5"/>
      <c r="CK416" s="5"/>
      <c r="CL416" s="37"/>
      <c r="CM416" s="12"/>
      <c r="CN416" s="8"/>
      <c r="CO416" s="5"/>
      <c r="CP416" s="8"/>
      <c r="CQ416" s="5"/>
      <c r="CR416" s="8"/>
      <c r="CU416" s="5"/>
      <c r="CV416" s="8"/>
      <c r="CW416" s="5"/>
      <c r="DK416" s="8"/>
      <c r="DL416" s="12"/>
      <c r="DM416" s="5"/>
      <c r="DO416" s="5"/>
      <c r="DP416" s="8"/>
      <c r="DQ416" s="5"/>
      <c r="DR416" s="8"/>
      <c r="DS416" s="5"/>
      <c r="DT416" s="8"/>
      <c r="DU416" s="5"/>
      <c r="DV416" s="8"/>
      <c r="DW416" s="5"/>
      <c r="DX416" s="8"/>
      <c r="DY416" s="12"/>
      <c r="DZ416" s="5"/>
    </row>
    <row r="417" spans="35:130" x14ac:dyDescent="0.45">
      <c r="AI417" s="1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V417" s="5"/>
      <c r="AW417" s="8"/>
      <c r="AX417" s="5"/>
      <c r="AY417" s="8"/>
      <c r="AZ417" s="5"/>
      <c r="BA417" s="8"/>
      <c r="BB417" s="5"/>
      <c r="BC417" s="8"/>
      <c r="BD417" s="5"/>
      <c r="BE417" s="8"/>
      <c r="BF417" s="33"/>
      <c r="BG417" s="5"/>
      <c r="BI417" s="5"/>
      <c r="BJ417" s="5"/>
      <c r="BK417" s="5"/>
      <c r="BL417" s="5"/>
      <c r="BM417" s="5"/>
      <c r="BN417" s="37"/>
      <c r="BO417" s="5"/>
      <c r="BP417" s="5"/>
      <c r="BQ417" s="5"/>
      <c r="BR417" s="5"/>
      <c r="BS417" s="5"/>
      <c r="BT417" s="37"/>
      <c r="BU417" s="5"/>
      <c r="BV417" s="5"/>
      <c r="BW417" s="5"/>
      <c r="BX417" s="5"/>
      <c r="BY417" s="5"/>
      <c r="BZ417" s="37"/>
      <c r="CA417" s="5"/>
      <c r="CB417" s="5"/>
      <c r="CC417" s="5"/>
      <c r="CD417" s="5"/>
      <c r="CE417" s="5"/>
      <c r="CF417" s="37"/>
      <c r="CG417" s="5"/>
      <c r="CH417" s="5"/>
      <c r="CI417" s="5"/>
      <c r="CJ417" s="5"/>
      <c r="CK417" s="5"/>
      <c r="CL417" s="37"/>
      <c r="CM417" s="12"/>
      <c r="CN417" s="8"/>
      <c r="CO417" s="5"/>
      <c r="CP417" s="8"/>
      <c r="CQ417" s="5"/>
      <c r="CR417" s="8"/>
      <c r="CU417" s="5"/>
      <c r="CV417" s="8"/>
      <c r="CW417" s="5"/>
      <c r="DK417" s="8"/>
      <c r="DL417" s="12"/>
      <c r="DM417" s="5"/>
      <c r="DO417" s="5"/>
      <c r="DP417" s="8"/>
      <c r="DQ417" s="5"/>
      <c r="DR417" s="8"/>
      <c r="DS417" s="5"/>
      <c r="DT417" s="8"/>
      <c r="DU417" s="5"/>
      <c r="DV417" s="8"/>
      <c r="DW417" s="5"/>
      <c r="DX417" s="8"/>
      <c r="DY417" s="12"/>
      <c r="DZ417" s="5"/>
    </row>
    <row r="418" spans="35:130" x14ac:dyDescent="0.45">
      <c r="AI418" s="1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V418" s="5"/>
      <c r="AW418" s="8"/>
      <c r="AX418" s="5"/>
      <c r="AY418" s="8"/>
      <c r="AZ418" s="5"/>
      <c r="BA418" s="8"/>
      <c r="BB418" s="5"/>
      <c r="BC418" s="8"/>
      <c r="BD418" s="5"/>
      <c r="BE418" s="8"/>
      <c r="BF418" s="33"/>
      <c r="BG418" s="5"/>
      <c r="BI418" s="5"/>
      <c r="BJ418" s="5"/>
      <c r="BK418" s="5"/>
      <c r="BL418" s="5"/>
      <c r="BM418" s="5"/>
      <c r="BN418" s="37"/>
      <c r="BO418" s="5"/>
      <c r="BP418" s="5"/>
      <c r="BQ418" s="5"/>
      <c r="BR418" s="5"/>
      <c r="BS418" s="5"/>
      <c r="BT418" s="37"/>
      <c r="BU418" s="5"/>
      <c r="BV418" s="5"/>
      <c r="BW418" s="5"/>
      <c r="BX418" s="5"/>
      <c r="BY418" s="5"/>
      <c r="BZ418" s="37"/>
      <c r="CA418" s="5"/>
      <c r="CB418" s="5"/>
      <c r="CC418" s="5"/>
      <c r="CD418" s="5"/>
      <c r="CE418" s="5"/>
      <c r="CF418" s="37"/>
      <c r="CG418" s="5"/>
      <c r="CH418" s="5"/>
      <c r="CI418" s="5"/>
      <c r="CJ418" s="5"/>
      <c r="CK418" s="5"/>
      <c r="CL418" s="37"/>
      <c r="CM418" s="12"/>
      <c r="CN418" s="8"/>
      <c r="CO418" s="5"/>
      <c r="CP418" s="8"/>
      <c r="CQ418" s="5"/>
      <c r="CR418" s="8"/>
      <c r="CU418" s="5"/>
      <c r="CV418" s="8"/>
      <c r="CW418" s="5"/>
      <c r="DK418" s="8"/>
      <c r="DL418" s="12"/>
      <c r="DM418" s="5"/>
      <c r="DO418" s="5"/>
      <c r="DP418" s="8"/>
      <c r="DQ418" s="5"/>
      <c r="DR418" s="8"/>
      <c r="DS418" s="5"/>
      <c r="DT418" s="8"/>
      <c r="DU418" s="5"/>
      <c r="DV418" s="8"/>
      <c r="DW418" s="5"/>
      <c r="DX418" s="8"/>
      <c r="DY418" s="12"/>
      <c r="DZ418" s="5"/>
    </row>
    <row r="419" spans="35:130" x14ac:dyDescent="0.45">
      <c r="AI419" s="1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V419" s="5"/>
      <c r="AW419" s="8"/>
      <c r="AX419" s="5"/>
      <c r="AY419" s="8"/>
      <c r="AZ419" s="5"/>
      <c r="BA419" s="8"/>
      <c r="BB419" s="5"/>
      <c r="BC419" s="8"/>
      <c r="BD419" s="5"/>
      <c r="BE419" s="8"/>
      <c r="BF419" s="33"/>
      <c r="BG419" s="5"/>
      <c r="BI419" s="5"/>
      <c r="BJ419" s="5"/>
      <c r="BK419" s="5"/>
      <c r="BL419" s="5"/>
      <c r="BM419" s="5"/>
      <c r="BN419" s="37"/>
      <c r="BO419" s="5"/>
      <c r="BP419" s="5"/>
      <c r="BQ419" s="5"/>
      <c r="BR419" s="5"/>
      <c r="BS419" s="5"/>
      <c r="BT419" s="37"/>
      <c r="BU419" s="5"/>
      <c r="BV419" s="5"/>
      <c r="BW419" s="5"/>
      <c r="BX419" s="5"/>
      <c r="BY419" s="5"/>
      <c r="BZ419" s="37"/>
      <c r="CA419" s="5"/>
      <c r="CB419" s="5"/>
      <c r="CC419" s="5"/>
      <c r="CD419" s="5"/>
      <c r="CE419" s="5"/>
      <c r="CF419" s="37"/>
      <c r="CG419" s="5"/>
      <c r="CH419" s="5"/>
      <c r="CI419" s="5"/>
      <c r="CJ419" s="5"/>
      <c r="CK419" s="5"/>
      <c r="CL419" s="37"/>
      <c r="CM419" s="12"/>
      <c r="CN419" s="8"/>
      <c r="CO419" s="5"/>
      <c r="CP419" s="8"/>
      <c r="CQ419" s="5"/>
      <c r="CR419" s="8"/>
      <c r="CU419" s="5"/>
      <c r="CV419" s="8"/>
      <c r="CW419" s="5"/>
      <c r="DK419" s="8"/>
      <c r="DL419" s="12"/>
      <c r="DM419" s="5"/>
      <c r="DO419" s="5"/>
      <c r="DP419" s="8"/>
      <c r="DQ419" s="5"/>
      <c r="DR419" s="8"/>
      <c r="DS419" s="5"/>
      <c r="DT419" s="8"/>
      <c r="DU419" s="5"/>
      <c r="DV419" s="8"/>
      <c r="DW419" s="5"/>
      <c r="DX419" s="8"/>
      <c r="DY419" s="12"/>
      <c r="DZ419" s="5"/>
    </row>
    <row r="420" spans="35:130" x14ac:dyDescent="0.45">
      <c r="AI420" s="1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V420" s="5"/>
      <c r="AW420" s="8"/>
      <c r="AX420" s="5"/>
      <c r="AY420" s="8"/>
      <c r="AZ420" s="5"/>
      <c r="BA420" s="8"/>
      <c r="BB420" s="5"/>
      <c r="BC420" s="8"/>
      <c r="BD420" s="5"/>
      <c r="BE420" s="8"/>
      <c r="BF420" s="33"/>
      <c r="BG420" s="5"/>
      <c r="BI420" s="5"/>
      <c r="BJ420" s="5"/>
      <c r="BK420" s="5"/>
      <c r="BL420" s="5"/>
      <c r="BM420" s="5"/>
      <c r="BN420" s="37"/>
      <c r="BO420" s="5"/>
      <c r="BP420" s="5"/>
      <c r="BQ420" s="5"/>
      <c r="BR420" s="5"/>
      <c r="BS420" s="5"/>
      <c r="BT420" s="37"/>
      <c r="BU420" s="5"/>
      <c r="BV420" s="5"/>
      <c r="BW420" s="5"/>
      <c r="BX420" s="5"/>
      <c r="BY420" s="5"/>
      <c r="BZ420" s="37"/>
      <c r="CA420" s="5"/>
      <c r="CB420" s="5"/>
      <c r="CC420" s="5"/>
      <c r="CD420" s="5"/>
      <c r="CE420" s="5"/>
      <c r="CF420" s="37"/>
      <c r="CG420" s="5"/>
      <c r="CH420" s="5"/>
      <c r="CI420" s="5"/>
      <c r="CJ420" s="5"/>
      <c r="CK420" s="5"/>
      <c r="CL420" s="37"/>
      <c r="CM420" s="12"/>
      <c r="CN420" s="8"/>
      <c r="CO420" s="5"/>
      <c r="CP420" s="8"/>
      <c r="CQ420" s="5"/>
      <c r="CR420" s="8"/>
      <c r="CU420" s="5"/>
      <c r="CV420" s="8"/>
      <c r="CW420" s="5"/>
      <c r="DK420" s="8"/>
      <c r="DL420" s="12"/>
      <c r="DM420" s="5"/>
      <c r="DO420" s="5"/>
      <c r="DP420" s="8"/>
      <c r="DQ420" s="5"/>
      <c r="DR420" s="8"/>
      <c r="DS420" s="5"/>
      <c r="DT420" s="8"/>
      <c r="DU420" s="5"/>
      <c r="DV420" s="8"/>
      <c r="DW420" s="5"/>
      <c r="DX420" s="8"/>
      <c r="DY420" s="12"/>
      <c r="DZ420" s="5"/>
    </row>
    <row r="421" spans="35:130" x14ac:dyDescent="0.45">
      <c r="AI421" s="1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V421" s="5"/>
      <c r="AW421" s="8"/>
      <c r="AX421" s="5"/>
      <c r="AY421" s="8"/>
      <c r="AZ421" s="5"/>
      <c r="BA421" s="8"/>
      <c r="BB421" s="5"/>
      <c r="BC421" s="8"/>
      <c r="BD421" s="5"/>
      <c r="BE421" s="8"/>
      <c r="BF421" s="33"/>
      <c r="BG421" s="5"/>
      <c r="BI421" s="5"/>
      <c r="BJ421" s="5"/>
      <c r="BK421" s="5"/>
      <c r="BL421" s="5"/>
      <c r="BM421" s="5"/>
      <c r="BN421" s="37"/>
      <c r="BO421" s="5"/>
      <c r="BP421" s="5"/>
      <c r="BQ421" s="5"/>
      <c r="BR421" s="5"/>
      <c r="BS421" s="5"/>
      <c r="BT421" s="37"/>
      <c r="BU421" s="5"/>
      <c r="BV421" s="5"/>
      <c r="BW421" s="5"/>
      <c r="BX421" s="5"/>
      <c r="BY421" s="5"/>
      <c r="BZ421" s="37"/>
      <c r="CA421" s="5"/>
      <c r="CB421" s="5"/>
      <c r="CC421" s="5"/>
      <c r="CD421" s="5"/>
      <c r="CE421" s="5"/>
      <c r="CF421" s="37"/>
      <c r="CG421" s="5"/>
      <c r="CH421" s="5"/>
      <c r="CI421" s="5"/>
      <c r="CJ421" s="5"/>
      <c r="CK421" s="5"/>
      <c r="CL421" s="37"/>
      <c r="CM421" s="12"/>
      <c r="CN421" s="8"/>
      <c r="CO421" s="5"/>
      <c r="CP421" s="8"/>
      <c r="CQ421" s="5"/>
      <c r="CR421" s="8"/>
      <c r="CU421" s="5"/>
      <c r="CV421" s="8"/>
      <c r="CW421" s="5"/>
      <c r="DK421" s="8"/>
      <c r="DL421" s="12"/>
      <c r="DM421" s="5"/>
      <c r="DO421" s="5"/>
      <c r="DP421" s="8"/>
      <c r="DQ421" s="5"/>
      <c r="DR421" s="8"/>
      <c r="DS421" s="5"/>
      <c r="DT421" s="8"/>
      <c r="DU421" s="5"/>
      <c r="DV421" s="8"/>
      <c r="DW421" s="5"/>
      <c r="DX421" s="8"/>
      <c r="DY421" s="12"/>
      <c r="DZ421" s="5"/>
    </row>
    <row r="422" spans="35:130" x14ac:dyDescent="0.45">
      <c r="AI422" s="1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V422" s="5"/>
      <c r="AW422" s="8"/>
      <c r="AX422" s="5"/>
      <c r="AY422" s="8"/>
      <c r="AZ422" s="5"/>
      <c r="BA422" s="8"/>
      <c r="BB422" s="5"/>
      <c r="BC422" s="8"/>
      <c r="BD422" s="5"/>
      <c r="BE422" s="8"/>
      <c r="BF422" s="33"/>
      <c r="BG422" s="5"/>
      <c r="BI422" s="5"/>
      <c r="BJ422" s="5"/>
      <c r="BK422" s="5"/>
      <c r="BL422" s="5"/>
      <c r="BM422" s="5"/>
      <c r="BN422" s="37"/>
      <c r="BO422" s="5"/>
      <c r="BP422" s="5"/>
      <c r="BQ422" s="5"/>
      <c r="BR422" s="5"/>
      <c r="BS422" s="5"/>
      <c r="BT422" s="37"/>
      <c r="BU422" s="5"/>
      <c r="BV422" s="5"/>
      <c r="BW422" s="5"/>
      <c r="BX422" s="5"/>
      <c r="BY422" s="5"/>
      <c r="BZ422" s="37"/>
      <c r="CA422" s="5"/>
      <c r="CB422" s="5"/>
      <c r="CC422" s="5"/>
      <c r="CD422" s="5"/>
      <c r="CE422" s="5"/>
      <c r="CF422" s="37"/>
      <c r="CG422" s="5"/>
      <c r="CH422" s="5"/>
      <c r="CI422" s="5"/>
      <c r="CJ422" s="5"/>
      <c r="CK422" s="5"/>
      <c r="CL422" s="37"/>
      <c r="CM422" s="12"/>
      <c r="CN422" s="8"/>
      <c r="CO422" s="5"/>
      <c r="CP422" s="8"/>
      <c r="CQ422" s="5"/>
      <c r="CR422" s="8"/>
      <c r="CU422" s="5"/>
      <c r="CV422" s="8"/>
      <c r="CW422" s="5"/>
      <c r="DK422" s="8"/>
      <c r="DL422" s="12"/>
      <c r="DM422" s="5"/>
      <c r="DO422" s="5"/>
      <c r="DP422" s="8"/>
      <c r="DQ422" s="5"/>
      <c r="DR422" s="8"/>
      <c r="DS422" s="5"/>
      <c r="DT422" s="8"/>
      <c r="DU422" s="5"/>
      <c r="DV422" s="8"/>
      <c r="DW422" s="5"/>
      <c r="DX422" s="8"/>
      <c r="DY422" s="12"/>
      <c r="DZ422" s="5"/>
    </row>
    <row r="423" spans="35:130" x14ac:dyDescent="0.45">
      <c r="AI423" s="1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V423" s="5"/>
      <c r="AW423" s="8"/>
      <c r="AX423" s="5"/>
      <c r="AY423" s="8"/>
      <c r="AZ423" s="5"/>
      <c r="BA423" s="8"/>
      <c r="BB423" s="5"/>
      <c r="BC423" s="8"/>
      <c r="BD423" s="5"/>
      <c r="BE423" s="8"/>
      <c r="BF423" s="33"/>
      <c r="BG423" s="5"/>
      <c r="BI423" s="5"/>
      <c r="BJ423" s="5"/>
      <c r="BK423" s="5"/>
      <c r="BL423" s="5"/>
      <c r="BM423" s="5"/>
      <c r="BN423" s="37"/>
      <c r="BO423" s="5"/>
      <c r="BP423" s="5"/>
      <c r="BQ423" s="5"/>
      <c r="BR423" s="5"/>
      <c r="BS423" s="5"/>
      <c r="BT423" s="37"/>
      <c r="BU423" s="5"/>
      <c r="BV423" s="5"/>
      <c r="BW423" s="5"/>
      <c r="BX423" s="5"/>
      <c r="BY423" s="5"/>
      <c r="BZ423" s="37"/>
      <c r="CA423" s="5"/>
      <c r="CB423" s="5"/>
      <c r="CC423" s="5"/>
      <c r="CD423" s="5"/>
      <c r="CE423" s="5"/>
      <c r="CF423" s="37"/>
      <c r="CG423" s="5"/>
      <c r="CH423" s="5"/>
      <c r="CI423" s="5"/>
      <c r="CJ423" s="5"/>
      <c r="CK423" s="5"/>
      <c r="CL423" s="37"/>
      <c r="CM423" s="12"/>
      <c r="CN423" s="8"/>
      <c r="CO423" s="5"/>
      <c r="CP423" s="8"/>
      <c r="CQ423" s="5"/>
      <c r="CR423" s="8"/>
      <c r="CU423" s="5"/>
      <c r="CV423" s="8"/>
      <c r="CW423" s="5"/>
      <c r="DK423" s="8"/>
      <c r="DL423" s="12"/>
      <c r="DM423" s="5"/>
      <c r="DO423" s="5"/>
      <c r="DP423" s="8"/>
      <c r="DQ423" s="5"/>
      <c r="DR423" s="8"/>
      <c r="DS423" s="5"/>
      <c r="DT423" s="8"/>
      <c r="DU423" s="5"/>
      <c r="DV423" s="8"/>
      <c r="DW423" s="5"/>
      <c r="DX423" s="8"/>
      <c r="DY423" s="12"/>
      <c r="DZ423" s="5"/>
    </row>
    <row r="424" spans="35:130" x14ac:dyDescent="0.45">
      <c r="AI424" s="1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V424" s="5"/>
      <c r="AW424" s="8"/>
      <c r="AX424" s="5"/>
      <c r="AY424" s="8"/>
      <c r="AZ424" s="5"/>
      <c r="BA424" s="8"/>
      <c r="BB424" s="5"/>
      <c r="BC424" s="8"/>
      <c r="BD424" s="5"/>
      <c r="BE424" s="8"/>
      <c r="BF424" s="33"/>
      <c r="BG424" s="5"/>
      <c r="BI424" s="5"/>
      <c r="BJ424" s="5"/>
      <c r="BK424" s="5"/>
      <c r="BL424" s="5"/>
      <c r="BM424" s="5"/>
      <c r="BN424" s="37"/>
      <c r="BO424" s="5"/>
      <c r="BP424" s="5"/>
      <c r="BQ424" s="5"/>
      <c r="BR424" s="5"/>
      <c r="BS424" s="5"/>
      <c r="BT424" s="37"/>
      <c r="BU424" s="5"/>
      <c r="BV424" s="5"/>
      <c r="BW424" s="5"/>
      <c r="BX424" s="5"/>
      <c r="BY424" s="5"/>
      <c r="BZ424" s="37"/>
      <c r="CA424" s="5"/>
      <c r="CB424" s="5"/>
      <c r="CC424" s="5"/>
      <c r="CD424" s="5"/>
      <c r="CE424" s="5"/>
      <c r="CF424" s="37"/>
      <c r="CG424" s="5"/>
      <c r="CH424" s="5"/>
      <c r="CI424" s="5"/>
      <c r="CJ424" s="5"/>
      <c r="CK424" s="5"/>
      <c r="CL424" s="37"/>
      <c r="CM424" s="12"/>
      <c r="CN424" s="8"/>
      <c r="CO424" s="5"/>
      <c r="CP424" s="8"/>
      <c r="CQ424" s="5"/>
      <c r="CR424" s="8"/>
      <c r="CU424" s="5"/>
      <c r="CV424" s="8"/>
      <c r="CW424" s="5"/>
      <c r="DK424" s="8"/>
      <c r="DL424" s="12"/>
      <c r="DM424" s="5"/>
      <c r="DO424" s="5"/>
      <c r="DP424" s="8"/>
      <c r="DQ424" s="5"/>
      <c r="DR424" s="8"/>
      <c r="DS424" s="5"/>
      <c r="DT424" s="8"/>
      <c r="DU424" s="5"/>
      <c r="DV424" s="8"/>
      <c r="DW424" s="5"/>
      <c r="DX424" s="8"/>
      <c r="DY424" s="12"/>
      <c r="DZ424" s="5"/>
    </row>
    <row r="425" spans="35:130" x14ac:dyDescent="0.45">
      <c r="AI425" s="1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V425" s="5"/>
      <c r="AW425" s="8"/>
      <c r="AX425" s="5"/>
      <c r="AY425" s="8"/>
      <c r="AZ425" s="5"/>
      <c r="BA425" s="8"/>
      <c r="BB425" s="5"/>
      <c r="BC425" s="8"/>
      <c r="BD425" s="5"/>
      <c r="BE425" s="8"/>
      <c r="BF425" s="33"/>
      <c r="BG425" s="5"/>
      <c r="BI425" s="5"/>
      <c r="BJ425" s="5"/>
      <c r="BK425" s="5"/>
      <c r="BL425" s="5"/>
      <c r="BM425" s="5"/>
      <c r="BN425" s="37"/>
      <c r="BO425" s="5"/>
      <c r="BP425" s="5"/>
      <c r="BQ425" s="5"/>
      <c r="BR425" s="5"/>
      <c r="BS425" s="5"/>
      <c r="BT425" s="37"/>
      <c r="BU425" s="5"/>
      <c r="BV425" s="5"/>
      <c r="BW425" s="5"/>
      <c r="BX425" s="5"/>
      <c r="BY425" s="5"/>
      <c r="BZ425" s="37"/>
      <c r="CA425" s="5"/>
      <c r="CB425" s="5"/>
      <c r="CC425" s="5"/>
      <c r="CD425" s="5"/>
      <c r="CE425" s="5"/>
      <c r="CF425" s="37"/>
      <c r="CG425" s="5"/>
      <c r="CH425" s="5"/>
      <c r="CI425" s="5"/>
      <c r="CJ425" s="5"/>
      <c r="CK425" s="5"/>
      <c r="CL425" s="37"/>
      <c r="CM425" s="12"/>
      <c r="CN425" s="8"/>
      <c r="CO425" s="5"/>
      <c r="CP425" s="8"/>
      <c r="CQ425" s="5"/>
      <c r="CR425" s="8"/>
      <c r="CU425" s="5"/>
      <c r="CV425" s="8"/>
      <c r="CW425" s="5"/>
      <c r="DK425" s="8"/>
      <c r="DL425" s="12"/>
      <c r="DM425" s="5"/>
      <c r="DO425" s="5"/>
      <c r="DP425" s="8"/>
      <c r="DQ425" s="5"/>
      <c r="DR425" s="8"/>
      <c r="DS425" s="5"/>
      <c r="DT425" s="8"/>
      <c r="DU425" s="5"/>
      <c r="DV425" s="8"/>
      <c r="DW425" s="5"/>
      <c r="DX425" s="8"/>
      <c r="DY425" s="12"/>
      <c r="DZ425" s="5"/>
    </row>
    <row r="426" spans="35:130" x14ac:dyDescent="0.45">
      <c r="AI426" s="1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V426" s="5"/>
      <c r="AW426" s="8"/>
      <c r="AX426" s="5"/>
      <c r="AY426" s="8"/>
      <c r="AZ426" s="5"/>
      <c r="BA426" s="8"/>
      <c r="BB426" s="5"/>
      <c r="BC426" s="8"/>
      <c r="BD426" s="5"/>
      <c r="BE426" s="8"/>
      <c r="BF426" s="33"/>
      <c r="BG426" s="5"/>
      <c r="BI426" s="5"/>
      <c r="BJ426" s="5"/>
      <c r="BK426" s="5"/>
      <c r="BL426" s="5"/>
      <c r="BM426" s="5"/>
      <c r="BN426" s="37"/>
      <c r="BO426" s="5"/>
      <c r="BP426" s="5"/>
      <c r="BQ426" s="5"/>
      <c r="BR426" s="5"/>
      <c r="BS426" s="5"/>
      <c r="BT426" s="37"/>
      <c r="BU426" s="5"/>
      <c r="BV426" s="5"/>
      <c r="BW426" s="5"/>
      <c r="BX426" s="5"/>
      <c r="BY426" s="5"/>
      <c r="BZ426" s="37"/>
      <c r="CA426" s="5"/>
      <c r="CB426" s="5"/>
      <c r="CC426" s="5"/>
      <c r="CD426" s="5"/>
      <c r="CE426" s="5"/>
      <c r="CF426" s="37"/>
      <c r="CG426" s="5"/>
      <c r="CH426" s="5"/>
      <c r="CI426" s="5"/>
      <c r="CJ426" s="5"/>
      <c r="CK426" s="5"/>
      <c r="CL426" s="37"/>
      <c r="CM426" s="12"/>
      <c r="CN426" s="8"/>
      <c r="CO426" s="5"/>
      <c r="CP426" s="8"/>
      <c r="CQ426" s="5"/>
      <c r="CR426" s="8"/>
      <c r="CU426" s="5"/>
      <c r="CV426" s="8"/>
      <c r="CW426" s="5"/>
      <c r="DK426" s="8"/>
      <c r="DL426" s="12"/>
      <c r="DM426" s="5"/>
      <c r="DO426" s="5"/>
      <c r="DP426" s="8"/>
      <c r="DQ426" s="5"/>
      <c r="DR426" s="8"/>
      <c r="DS426" s="5"/>
      <c r="DT426" s="8"/>
      <c r="DU426" s="5"/>
      <c r="DV426" s="8"/>
      <c r="DW426" s="5"/>
      <c r="DX426" s="8"/>
      <c r="DY426" s="12"/>
      <c r="DZ426" s="5"/>
    </row>
    <row r="427" spans="35:130" x14ac:dyDescent="0.45">
      <c r="AI427" s="1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V427" s="5"/>
      <c r="AW427" s="8"/>
      <c r="AX427" s="5"/>
      <c r="AY427" s="8"/>
      <c r="AZ427" s="5"/>
      <c r="BA427" s="8"/>
      <c r="BB427" s="5"/>
      <c r="BC427" s="8"/>
      <c r="BD427" s="5"/>
      <c r="BE427" s="8"/>
      <c r="BF427" s="33"/>
      <c r="BG427" s="5"/>
      <c r="BI427" s="5"/>
      <c r="BJ427" s="5"/>
      <c r="BK427" s="5"/>
      <c r="BL427" s="5"/>
      <c r="BM427" s="5"/>
      <c r="BN427" s="37"/>
      <c r="BO427" s="5"/>
      <c r="BP427" s="5"/>
      <c r="BQ427" s="5"/>
      <c r="BR427" s="5"/>
      <c r="BS427" s="5"/>
      <c r="BT427" s="37"/>
      <c r="BU427" s="5"/>
      <c r="BV427" s="5"/>
      <c r="BW427" s="5"/>
      <c r="BX427" s="5"/>
      <c r="BY427" s="5"/>
      <c r="BZ427" s="37"/>
      <c r="CA427" s="5"/>
      <c r="CB427" s="5"/>
      <c r="CC427" s="5"/>
      <c r="CD427" s="5"/>
      <c r="CE427" s="5"/>
      <c r="CF427" s="37"/>
      <c r="CG427" s="5"/>
      <c r="CH427" s="5"/>
      <c r="CI427" s="5"/>
      <c r="CJ427" s="5"/>
      <c r="CK427" s="5"/>
      <c r="CL427" s="37"/>
      <c r="CM427" s="12"/>
      <c r="CN427" s="8"/>
      <c r="CO427" s="5"/>
      <c r="CP427" s="8"/>
      <c r="CQ427" s="5"/>
      <c r="CR427" s="8"/>
      <c r="CU427" s="5"/>
      <c r="CV427" s="8"/>
      <c r="CW427" s="5"/>
      <c r="DK427" s="8"/>
      <c r="DL427" s="12"/>
      <c r="DM427" s="5"/>
      <c r="DO427" s="5"/>
      <c r="DP427" s="8"/>
      <c r="DQ427" s="5"/>
      <c r="DR427" s="8"/>
      <c r="DS427" s="5"/>
      <c r="DT427" s="8"/>
      <c r="DU427" s="5"/>
      <c r="DV427" s="8"/>
      <c r="DW427" s="5"/>
      <c r="DX427" s="8"/>
      <c r="DY427" s="12"/>
      <c r="DZ427" s="5"/>
    </row>
    <row r="428" spans="35:130" x14ac:dyDescent="0.45">
      <c r="AI428" s="1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V428" s="5"/>
      <c r="AW428" s="8"/>
      <c r="AX428" s="5"/>
      <c r="AY428" s="8"/>
      <c r="AZ428" s="5"/>
      <c r="BA428" s="8"/>
      <c r="BB428" s="5"/>
      <c r="BC428" s="8"/>
      <c r="BD428" s="5"/>
      <c r="BE428" s="8"/>
      <c r="BF428" s="33"/>
      <c r="BG428" s="5"/>
      <c r="BI428" s="5"/>
      <c r="BJ428" s="5"/>
      <c r="BK428" s="5"/>
      <c r="BL428" s="5"/>
      <c r="BM428" s="5"/>
      <c r="BN428" s="37"/>
      <c r="BO428" s="5"/>
      <c r="BP428" s="5"/>
      <c r="BQ428" s="5"/>
      <c r="BR428" s="5"/>
      <c r="BS428" s="5"/>
      <c r="BT428" s="37"/>
      <c r="BU428" s="5"/>
      <c r="BV428" s="5"/>
      <c r="BW428" s="5"/>
      <c r="BX428" s="5"/>
      <c r="BY428" s="5"/>
      <c r="BZ428" s="37"/>
      <c r="CA428" s="5"/>
      <c r="CB428" s="5"/>
      <c r="CC428" s="5"/>
      <c r="CD428" s="5"/>
      <c r="CE428" s="5"/>
      <c r="CF428" s="37"/>
      <c r="CG428" s="5"/>
      <c r="CH428" s="5"/>
      <c r="CI428" s="5"/>
      <c r="CJ428" s="5"/>
      <c r="CK428" s="5"/>
      <c r="CL428" s="37"/>
      <c r="CM428" s="12"/>
      <c r="CN428" s="8"/>
      <c r="CO428" s="5"/>
      <c r="CP428" s="8"/>
      <c r="CQ428" s="5"/>
      <c r="CR428" s="8"/>
      <c r="CU428" s="5"/>
      <c r="CV428" s="8"/>
      <c r="CW428" s="5"/>
      <c r="DK428" s="8"/>
      <c r="DL428" s="12"/>
      <c r="DM428" s="5"/>
      <c r="DO428" s="5"/>
      <c r="DP428" s="8"/>
      <c r="DQ428" s="5"/>
      <c r="DR428" s="8"/>
      <c r="DS428" s="5"/>
      <c r="DT428" s="8"/>
      <c r="DU428" s="5"/>
      <c r="DV428" s="8"/>
      <c r="DW428" s="5"/>
      <c r="DX428" s="8"/>
      <c r="DY428" s="12"/>
      <c r="DZ428" s="5"/>
    </row>
    <row r="429" spans="35:130" x14ac:dyDescent="0.45">
      <c r="AI429" s="1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V429" s="5"/>
      <c r="AW429" s="8"/>
      <c r="AX429" s="5"/>
      <c r="AY429" s="8"/>
      <c r="AZ429" s="5"/>
      <c r="BA429" s="8"/>
      <c r="BB429" s="5"/>
      <c r="BC429" s="8"/>
      <c r="BD429" s="5"/>
      <c r="BE429" s="8"/>
      <c r="BF429" s="33"/>
      <c r="BG429" s="5"/>
      <c r="BI429" s="5"/>
      <c r="BJ429" s="5"/>
      <c r="BK429" s="5"/>
      <c r="BL429" s="5"/>
      <c r="BM429" s="5"/>
      <c r="BN429" s="37"/>
      <c r="BO429" s="5"/>
      <c r="BP429" s="5"/>
      <c r="BQ429" s="5"/>
      <c r="BR429" s="5"/>
      <c r="BS429" s="5"/>
      <c r="BT429" s="37"/>
      <c r="BU429" s="5"/>
      <c r="BV429" s="5"/>
      <c r="BW429" s="5"/>
      <c r="BX429" s="5"/>
      <c r="BY429" s="5"/>
      <c r="BZ429" s="37"/>
      <c r="CA429" s="5"/>
      <c r="CB429" s="5"/>
      <c r="CC429" s="5"/>
      <c r="CD429" s="5"/>
      <c r="CE429" s="5"/>
      <c r="CF429" s="37"/>
      <c r="CG429" s="5"/>
      <c r="CH429" s="5"/>
      <c r="CI429" s="5"/>
      <c r="CJ429" s="5"/>
      <c r="CK429" s="5"/>
      <c r="CL429" s="37"/>
      <c r="CM429" s="12"/>
      <c r="CN429" s="8"/>
      <c r="CO429" s="5"/>
      <c r="CP429" s="8"/>
      <c r="CQ429" s="5"/>
      <c r="CR429" s="8"/>
      <c r="CU429" s="5"/>
      <c r="CV429" s="8"/>
      <c r="CW429" s="5"/>
      <c r="DK429" s="8"/>
      <c r="DL429" s="12"/>
      <c r="DM429" s="5"/>
      <c r="DO429" s="5"/>
      <c r="DP429" s="8"/>
      <c r="DQ429" s="5"/>
      <c r="DR429" s="8"/>
      <c r="DS429" s="5"/>
      <c r="DT429" s="8"/>
      <c r="DU429" s="5"/>
      <c r="DV429" s="8"/>
      <c r="DW429" s="5"/>
      <c r="DX429" s="8"/>
      <c r="DY429" s="12"/>
      <c r="DZ429" s="5"/>
    </row>
    <row r="430" spans="35:130" x14ac:dyDescent="0.45">
      <c r="AI430" s="1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V430" s="5"/>
      <c r="AW430" s="8"/>
      <c r="AX430" s="5"/>
      <c r="AY430" s="8"/>
      <c r="AZ430" s="5"/>
      <c r="BA430" s="8"/>
      <c r="BB430" s="5"/>
      <c r="BC430" s="8"/>
      <c r="BD430" s="5"/>
      <c r="BE430" s="8"/>
      <c r="BF430" s="33"/>
      <c r="BG430" s="5"/>
      <c r="BI430" s="5"/>
      <c r="BJ430" s="5"/>
      <c r="BK430" s="5"/>
      <c r="BL430" s="5"/>
      <c r="BM430" s="5"/>
      <c r="BN430" s="37"/>
      <c r="BO430" s="5"/>
      <c r="BP430" s="5"/>
      <c r="BQ430" s="5"/>
      <c r="BR430" s="5"/>
      <c r="BS430" s="5"/>
      <c r="BT430" s="37"/>
      <c r="BU430" s="5"/>
      <c r="BV430" s="5"/>
      <c r="BW430" s="5"/>
      <c r="BX430" s="5"/>
      <c r="BY430" s="5"/>
      <c r="BZ430" s="37"/>
      <c r="CA430" s="5"/>
      <c r="CB430" s="5"/>
      <c r="CC430" s="5"/>
      <c r="CD430" s="5"/>
      <c r="CE430" s="5"/>
      <c r="CF430" s="37"/>
      <c r="CG430" s="5"/>
      <c r="CH430" s="5"/>
      <c r="CI430" s="5"/>
      <c r="CJ430" s="5"/>
      <c r="CK430" s="5"/>
      <c r="CL430" s="37"/>
      <c r="CM430" s="12"/>
      <c r="CN430" s="8"/>
      <c r="CO430" s="5"/>
      <c r="CP430" s="8"/>
      <c r="CQ430" s="5"/>
      <c r="CR430" s="8"/>
      <c r="CU430" s="5"/>
      <c r="CV430" s="8"/>
      <c r="CW430" s="5"/>
      <c r="DK430" s="8"/>
      <c r="DL430" s="12"/>
      <c r="DM430" s="5"/>
      <c r="DO430" s="5"/>
      <c r="DP430" s="8"/>
      <c r="DQ430" s="5"/>
      <c r="DR430" s="8"/>
      <c r="DS430" s="5"/>
      <c r="DT430" s="8"/>
      <c r="DU430" s="5"/>
      <c r="DV430" s="8"/>
      <c r="DW430" s="5"/>
      <c r="DX430" s="8"/>
      <c r="DY430" s="12"/>
      <c r="DZ430" s="5"/>
    </row>
    <row r="431" spans="35:130" x14ac:dyDescent="0.45">
      <c r="AI431" s="1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V431" s="5"/>
      <c r="AW431" s="8"/>
      <c r="AX431" s="5"/>
      <c r="AY431" s="8"/>
      <c r="AZ431" s="5"/>
      <c r="BA431" s="8"/>
      <c r="BB431" s="5"/>
      <c r="BC431" s="8"/>
      <c r="BD431" s="5"/>
      <c r="BE431" s="8"/>
      <c r="BF431" s="33"/>
      <c r="BG431" s="5"/>
      <c r="BI431" s="5"/>
      <c r="BJ431" s="5"/>
      <c r="BK431" s="5"/>
      <c r="BL431" s="5"/>
      <c r="BM431" s="5"/>
      <c r="BN431" s="37"/>
      <c r="BO431" s="5"/>
      <c r="BP431" s="5"/>
      <c r="BQ431" s="5"/>
      <c r="BR431" s="5"/>
      <c r="BS431" s="5"/>
      <c r="BT431" s="37"/>
      <c r="BU431" s="5"/>
      <c r="BV431" s="5"/>
      <c r="BW431" s="5"/>
      <c r="BX431" s="5"/>
      <c r="BY431" s="5"/>
      <c r="BZ431" s="37"/>
      <c r="CA431" s="5"/>
      <c r="CB431" s="5"/>
      <c r="CC431" s="5"/>
      <c r="CD431" s="5"/>
      <c r="CE431" s="5"/>
      <c r="CF431" s="37"/>
      <c r="CG431" s="5"/>
      <c r="CH431" s="5"/>
      <c r="CI431" s="5"/>
      <c r="CJ431" s="5"/>
      <c r="CK431" s="5"/>
      <c r="CL431" s="37"/>
      <c r="CM431" s="12"/>
      <c r="CN431" s="8"/>
      <c r="CO431" s="5"/>
      <c r="CP431" s="8"/>
      <c r="CQ431" s="5"/>
      <c r="CR431" s="8"/>
      <c r="CU431" s="5"/>
      <c r="CV431" s="8"/>
      <c r="CW431" s="5"/>
      <c r="DK431" s="8"/>
      <c r="DL431" s="12"/>
      <c r="DM431" s="5"/>
      <c r="DO431" s="5"/>
      <c r="DP431" s="8"/>
      <c r="DQ431" s="5"/>
      <c r="DR431" s="8"/>
      <c r="DS431" s="5"/>
      <c r="DT431" s="8"/>
      <c r="DU431" s="5"/>
      <c r="DV431" s="8"/>
      <c r="DW431" s="5"/>
      <c r="DX431" s="8"/>
      <c r="DY431" s="12"/>
      <c r="DZ431" s="5"/>
    </row>
    <row r="432" spans="35:130" x14ac:dyDescent="0.45">
      <c r="AI432" s="1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V432" s="5"/>
      <c r="AW432" s="8"/>
      <c r="AX432" s="5"/>
      <c r="AY432" s="8"/>
      <c r="AZ432" s="5"/>
      <c r="BA432" s="8"/>
      <c r="BB432" s="5"/>
      <c r="BC432" s="8"/>
      <c r="BD432" s="5"/>
      <c r="BE432" s="8"/>
      <c r="BF432" s="33"/>
      <c r="BG432" s="5"/>
      <c r="BI432" s="5"/>
      <c r="BJ432" s="5"/>
      <c r="BK432" s="5"/>
      <c r="BL432" s="5"/>
      <c r="BM432" s="5"/>
      <c r="BN432" s="37"/>
      <c r="BO432" s="5"/>
      <c r="BP432" s="5"/>
      <c r="BQ432" s="5"/>
      <c r="BR432" s="5"/>
      <c r="BS432" s="5"/>
      <c r="BT432" s="37"/>
      <c r="BU432" s="5"/>
      <c r="BV432" s="5"/>
      <c r="BW432" s="5"/>
      <c r="BX432" s="5"/>
      <c r="BY432" s="5"/>
      <c r="BZ432" s="37"/>
      <c r="CA432" s="5"/>
      <c r="CB432" s="5"/>
      <c r="CC432" s="5"/>
      <c r="CD432" s="5"/>
      <c r="CE432" s="5"/>
      <c r="CF432" s="37"/>
      <c r="CG432" s="5"/>
      <c r="CH432" s="5"/>
      <c r="CI432" s="5"/>
      <c r="CJ432" s="5"/>
      <c r="CK432" s="5"/>
      <c r="CL432" s="37"/>
      <c r="CM432" s="12"/>
      <c r="CN432" s="8"/>
      <c r="CO432" s="5"/>
      <c r="CP432" s="8"/>
      <c r="CQ432" s="5"/>
      <c r="CR432" s="8"/>
      <c r="CU432" s="5"/>
      <c r="CV432" s="8"/>
      <c r="CW432" s="5"/>
      <c r="DK432" s="8"/>
      <c r="DL432" s="12"/>
      <c r="DM432" s="5"/>
      <c r="DO432" s="5"/>
      <c r="DP432" s="8"/>
      <c r="DQ432" s="5"/>
      <c r="DR432" s="8"/>
      <c r="DS432" s="5"/>
      <c r="DT432" s="8"/>
      <c r="DU432" s="5"/>
      <c r="DV432" s="8"/>
      <c r="DW432" s="5"/>
      <c r="DX432" s="8"/>
      <c r="DY432" s="12"/>
      <c r="DZ432" s="5"/>
    </row>
    <row r="433" spans="35:130" x14ac:dyDescent="0.45">
      <c r="AI433" s="1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V433" s="5"/>
      <c r="AW433" s="8"/>
      <c r="AX433" s="5"/>
      <c r="AY433" s="8"/>
      <c r="AZ433" s="5"/>
      <c r="BA433" s="8"/>
      <c r="BB433" s="5"/>
      <c r="BC433" s="8"/>
      <c r="BD433" s="5"/>
      <c r="BE433" s="8"/>
      <c r="BF433" s="33"/>
      <c r="BG433" s="5"/>
      <c r="BI433" s="5"/>
      <c r="BJ433" s="5"/>
      <c r="BK433" s="5"/>
      <c r="BL433" s="5"/>
      <c r="BM433" s="5"/>
      <c r="BN433" s="37"/>
      <c r="BO433" s="5"/>
      <c r="BP433" s="5"/>
      <c r="BQ433" s="5"/>
      <c r="BR433" s="5"/>
      <c r="BS433" s="5"/>
      <c r="BT433" s="37"/>
      <c r="BU433" s="5"/>
      <c r="BV433" s="5"/>
      <c r="BW433" s="5"/>
      <c r="BX433" s="5"/>
      <c r="BY433" s="5"/>
      <c r="BZ433" s="37"/>
      <c r="CA433" s="5"/>
      <c r="CB433" s="5"/>
      <c r="CC433" s="5"/>
      <c r="CD433" s="5"/>
      <c r="CE433" s="5"/>
      <c r="CF433" s="37"/>
      <c r="CG433" s="5"/>
      <c r="CH433" s="5"/>
      <c r="CI433" s="5"/>
      <c r="CJ433" s="5"/>
      <c r="CK433" s="5"/>
      <c r="CL433" s="37"/>
      <c r="CM433" s="12"/>
      <c r="CN433" s="8"/>
      <c r="CO433" s="5"/>
      <c r="CP433" s="8"/>
      <c r="CQ433" s="5"/>
      <c r="CR433" s="8"/>
      <c r="CU433" s="5"/>
      <c r="CV433" s="8"/>
      <c r="CW433" s="5"/>
      <c r="DK433" s="8"/>
      <c r="DL433" s="12"/>
      <c r="DM433" s="5"/>
      <c r="DO433" s="5"/>
      <c r="DP433" s="8"/>
      <c r="DQ433" s="5"/>
      <c r="DR433" s="8"/>
      <c r="DS433" s="5"/>
      <c r="DT433" s="8"/>
      <c r="DU433" s="5"/>
      <c r="DV433" s="8"/>
      <c r="DW433" s="5"/>
      <c r="DX433" s="8"/>
      <c r="DY433" s="12"/>
      <c r="DZ433" s="5"/>
    </row>
    <row r="434" spans="35:130" x14ac:dyDescent="0.45">
      <c r="AI434" s="1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V434" s="5"/>
      <c r="AW434" s="8"/>
      <c r="AX434" s="5"/>
      <c r="AY434" s="8"/>
      <c r="AZ434" s="5"/>
      <c r="BA434" s="8"/>
      <c r="BB434" s="5"/>
      <c r="BC434" s="8"/>
      <c r="BD434" s="5"/>
      <c r="BE434" s="8"/>
      <c r="BF434" s="33"/>
      <c r="BG434" s="5"/>
      <c r="BI434" s="5"/>
      <c r="BJ434" s="5"/>
      <c r="BK434" s="5"/>
      <c r="BL434" s="5"/>
      <c r="BM434" s="5"/>
      <c r="BN434" s="37"/>
      <c r="BO434" s="5"/>
      <c r="BP434" s="5"/>
      <c r="BQ434" s="5"/>
      <c r="BR434" s="5"/>
      <c r="BS434" s="5"/>
      <c r="BT434" s="37"/>
      <c r="BU434" s="5"/>
      <c r="BV434" s="5"/>
      <c r="BW434" s="5"/>
      <c r="BX434" s="5"/>
      <c r="BY434" s="5"/>
      <c r="BZ434" s="37"/>
      <c r="CA434" s="5"/>
      <c r="CB434" s="5"/>
      <c r="CC434" s="5"/>
      <c r="CD434" s="5"/>
      <c r="CE434" s="5"/>
      <c r="CF434" s="37"/>
      <c r="CG434" s="5"/>
      <c r="CH434" s="5"/>
      <c r="CI434" s="5"/>
      <c r="CJ434" s="5"/>
      <c r="CK434" s="5"/>
      <c r="CL434" s="37"/>
      <c r="CM434" s="12"/>
      <c r="CN434" s="8"/>
      <c r="CO434" s="5"/>
      <c r="CP434" s="8"/>
      <c r="CQ434" s="5"/>
      <c r="CR434" s="8"/>
      <c r="CU434" s="5"/>
      <c r="CV434" s="8"/>
      <c r="CW434" s="5"/>
      <c r="DK434" s="8"/>
      <c r="DL434" s="12"/>
      <c r="DM434" s="5"/>
      <c r="DO434" s="5"/>
      <c r="DP434" s="8"/>
      <c r="DQ434" s="5"/>
      <c r="DR434" s="8"/>
      <c r="DS434" s="5"/>
      <c r="DT434" s="8"/>
      <c r="DU434" s="5"/>
      <c r="DV434" s="8"/>
      <c r="DW434" s="5"/>
      <c r="DX434" s="8"/>
      <c r="DY434" s="12"/>
      <c r="DZ434" s="5"/>
    </row>
    <row r="435" spans="35:130" x14ac:dyDescent="0.45">
      <c r="AI435" s="1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V435" s="5"/>
      <c r="AW435" s="8"/>
      <c r="AX435" s="5"/>
      <c r="AY435" s="8"/>
      <c r="AZ435" s="5"/>
      <c r="BA435" s="8"/>
      <c r="BB435" s="5"/>
      <c r="BC435" s="8"/>
      <c r="BD435" s="5"/>
      <c r="BE435" s="8"/>
      <c r="BF435" s="33"/>
      <c r="BG435" s="5"/>
      <c r="BI435" s="5"/>
      <c r="BJ435" s="5"/>
      <c r="BK435" s="5"/>
      <c r="BL435" s="5"/>
      <c r="BM435" s="5"/>
      <c r="BN435" s="37"/>
      <c r="BO435" s="5"/>
      <c r="BP435" s="5"/>
      <c r="BQ435" s="5"/>
      <c r="BR435" s="5"/>
      <c r="BS435" s="5"/>
      <c r="BT435" s="37"/>
      <c r="BU435" s="5"/>
      <c r="BV435" s="5"/>
      <c r="BW435" s="5"/>
      <c r="BX435" s="5"/>
      <c r="BY435" s="5"/>
      <c r="BZ435" s="37"/>
      <c r="CA435" s="5"/>
      <c r="CB435" s="5"/>
      <c r="CC435" s="5"/>
      <c r="CD435" s="5"/>
      <c r="CE435" s="5"/>
      <c r="CF435" s="37"/>
      <c r="CG435" s="5"/>
      <c r="CH435" s="5"/>
      <c r="CI435" s="5"/>
      <c r="CJ435" s="5"/>
      <c r="CK435" s="5"/>
      <c r="CL435" s="37"/>
      <c r="CM435" s="12"/>
      <c r="CN435" s="8"/>
      <c r="CO435" s="5"/>
      <c r="CP435" s="8"/>
      <c r="CQ435" s="5"/>
      <c r="CR435" s="8"/>
      <c r="CU435" s="5"/>
      <c r="CV435" s="8"/>
      <c r="CW435" s="5"/>
      <c r="DK435" s="8"/>
      <c r="DL435" s="12"/>
      <c r="DM435" s="5"/>
      <c r="DO435" s="5"/>
      <c r="DP435" s="8"/>
      <c r="DQ435" s="5"/>
      <c r="DR435" s="8"/>
      <c r="DS435" s="5"/>
      <c r="DT435" s="8"/>
      <c r="DU435" s="5"/>
      <c r="DV435" s="8"/>
      <c r="DW435" s="5"/>
      <c r="DX435" s="8"/>
      <c r="DY435" s="12"/>
      <c r="DZ435" s="5"/>
    </row>
    <row r="436" spans="35:130" x14ac:dyDescent="0.45">
      <c r="AI436" s="1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V436" s="5"/>
      <c r="AW436" s="8"/>
      <c r="AX436" s="5"/>
      <c r="AY436" s="8"/>
      <c r="AZ436" s="5"/>
      <c r="BA436" s="8"/>
      <c r="BB436" s="5"/>
      <c r="BC436" s="8"/>
      <c r="BD436" s="5"/>
      <c r="BE436" s="8"/>
      <c r="BF436" s="33"/>
      <c r="BG436" s="5"/>
      <c r="BI436" s="5"/>
      <c r="BJ436" s="5"/>
      <c r="BK436" s="5"/>
      <c r="BL436" s="5"/>
      <c r="BM436" s="5"/>
      <c r="BN436" s="37"/>
      <c r="BO436" s="5"/>
      <c r="BP436" s="5"/>
      <c r="BQ436" s="5"/>
      <c r="BR436" s="5"/>
      <c r="BS436" s="5"/>
      <c r="BT436" s="37"/>
      <c r="BU436" s="5"/>
      <c r="BV436" s="5"/>
      <c r="BW436" s="5"/>
      <c r="BX436" s="5"/>
      <c r="BY436" s="5"/>
      <c r="BZ436" s="37"/>
      <c r="CA436" s="5"/>
      <c r="CB436" s="5"/>
      <c r="CC436" s="5"/>
      <c r="CD436" s="5"/>
      <c r="CE436" s="5"/>
      <c r="CF436" s="37"/>
      <c r="CG436" s="5"/>
      <c r="CH436" s="5"/>
      <c r="CI436" s="5"/>
      <c r="CJ436" s="5"/>
      <c r="CK436" s="5"/>
      <c r="CL436" s="37"/>
      <c r="CM436" s="12"/>
      <c r="CN436" s="8"/>
      <c r="CO436" s="5"/>
      <c r="CP436" s="8"/>
      <c r="CQ436" s="5"/>
      <c r="CR436" s="8"/>
      <c r="CU436" s="5"/>
      <c r="CV436" s="8"/>
      <c r="CW436" s="5"/>
      <c r="DK436" s="8"/>
      <c r="DL436" s="12"/>
      <c r="DM436" s="5"/>
      <c r="DO436" s="5"/>
      <c r="DP436" s="8"/>
      <c r="DQ436" s="5"/>
      <c r="DR436" s="8"/>
      <c r="DS436" s="5"/>
      <c r="DT436" s="8"/>
      <c r="DU436" s="5"/>
      <c r="DV436" s="8"/>
      <c r="DW436" s="5"/>
      <c r="DX436" s="8"/>
      <c r="DY436" s="12"/>
      <c r="DZ436" s="5"/>
    </row>
    <row r="437" spans="35:130" x14ac:dyDescent="0.45">
      <c r="AI437" s="1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V437" s="5"/>
      <c r="AW437" s="8"/>
      <c r="AX437" s="5"/>
      <c r="AY437" s="8"/>
      <c r="AZ437" s="5"/>
      <c r="BA437" s="8"/>
      <c r="BB437" s="5"/>
      <c r="BC437" s="8"/>
      <c r="BD437" s="5"/>
      <c r="BE437" s="8"/>
      <c r="BF437" s="33"/>
      <c r="BG437" s="5"/>
      <c r="BI437" s="5"/>
      <c r="BJ437" s="5"/>
      <c r="BK437" s="5"/>
      <c r="BL437" s="5"/>
      <c r="BM437" s="5"/>
      <c r="BN437" s="37"/>
      <c r="BO437" s="5"/>
      <c r="BP437" s="5"/>
      <c r="BQ437" s="5"/>
      <c r="BR437" s="5"/>
      <c r="BS437" s="5"/>
      <c r="BT437" s="37"/>
      <c r="BU437" s="5"/>
      <c r="BV437" s="5"/>
      <c r="BW437" s="5"/>
      <c r="BX437" s="5"/>
      <c r="BY437" s="5"/>
      <c r="BZ437" s="37"/>
      <c r="CA437" s="5"/>
      <c r="CB437" s="5"/>
      <c r="CC437" s="5"/>
      <c r="CD437" s="5"/>
      <c r="CE437" s="5"/>
      <c r="CF437" s="37"/>
      <c r="CG437" s="5"/>
      <c r="CH437" s="5"/>
      <c r="CI437" s="5"/>
      <c r="CJ437" s="5"/>
      <c r="CK437" s="5"/>
      <c r="CL437" s="37"/>
      <c r="CM437" s="12"/>
      <c r="CN437" s="8"/>
      <c r="CO437" s="5"/>
      <c r="CP437" s="8"/>
      <c r="CQ437" s="5"/>
      <c r="CR437" s="8"/>
      <c r="CU437" s="5"/>
      <c r="CV437" s="8"/>
      <c r="CW437" s="5"/>
      <c r="DK437" s="8"/>
      <c r="DL437" s="12"/>
      <c r="DM437" s="5"/>
      <c r="DO437" s="5"/>
      <c r="DP437" s="8"/>
      <c r="DQ437" s="5"/>
      <c r="DR437" s="8"/>
      <c r="DS437" s="5"/>
      <c r="DT437" s="8"/>
      <c r="DU437" s="5"/>
      <c r="DV437" s="8"/>
      <c r="DW437" s="5"/>
      <c r="DX437" s="8"/>
      <c r="DY437" s="12"/>
      <c r="DZ437" s="5"/>
    </row>
    <row r="438" spans="35:130" x14ac:dyDescent="0.45">
      <c r="AI438" s="1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V438" s="5"/>
      <c r="AW438" s="8"/>
      <c r="AX438" s="5"/>
      <c r="AY438" s="8"/>
      <c r="AZ438" s="5"/>
      <c r="BA438" s="8"/>
      <c r="BB438" s="5"/>
      <c r="BC438" s="8"/>
      <c r="BD438" s="5"/>
      <c r="BE438" s="8"/>
      <c r="BF438" s="33"/>
      <c r="BG438" s="5"/>
      <c r="BI438" s="5"/>
      <c r="BJ438" s="5"/>
      <c r="BK438" s="5"/>
      <c r="BL438" s="5"/>
      <c r="BM438" s="5"/>
      <c r="BN438" s="37"/>
      <c r="BO438" s="5"/>
      <c r="BP438" s="5"/>
      <c r="BQ438" s="5"/>
      <c r="BR438" s="5"/>
      <c r="BS438" s="5"/>
      <c r="BT438" s="37"/>
      <c r="BU438" s="5"/>
      <c r="BV438" s="5"/>
      <c r="BW438" s="5"/>
      <c r="BX438" s="5"/>
      <c r="BY438" s="5"/>
      <c r="BZ438" s="37"/>
      <c r="CA438" s="5"/>
      <c r="CB438" s="5"/>
      <c r="CC438" s="5"/>
      <c r="CD438" s="5"/>
      <c r="CE438" s="5"/>
      <c r="CF438" s="37"/>
      <c r="CG438" s="5"/>
      <c r="CH438" s="5"/>
      <c r="CI438" s="5"/>
      <c r="CJ438" s="5"/>
      <c r="CK438" s="5"/>
      <c r="CL438" s="37"/>
      <c r="CM438" s="12"/>
      <c r="CN438" s="8"/>
      <c r="CO438" s="5"/>
      <c r="CP438" s="8"/>
      <c r="CQ438" s="5"/>
      <c r="CR438" s="8"/>
      <c r="CU438" s="5"/>
      <c r="CV438" s="8"/>
      <c r="CW438" s="5"/>
      <c r="DK438" s="8"/>
      <c r="DL438" s="12"/>
      <c r="DM438" s="5"/>
      <c r="DO438" s="5"/>
      <c r="DP438" s="8"/>
      <c r="DQ438" s="5"/>
      <c r="DR438" s="8"/>
      <c r="DS438" s="5"/>
      <c r="DT438" s="8"/>
      <c r="DU438" s="5"/>
      <c r="DV438" s="8"/>
      <c r="DW438" s="5"/>
      <c r="DX438" s="8"/>
      <c r="DY438" s="12"/>
      <c r="DZ438" s="5"/>
    </row>
    <row r="439" spans="35:130" x14ac:dyDescent="0.45">
      <c r="AI439" s="1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V439" s="5"/>
      <c r="AW439" s="8"/>
      <c r="AX439" s="5"/>
      <c r="AY439" s="8"/>
      <c r="AZ439" s="5"/>
      <c r="BA439" s="8"/>
      <c r="BB439" s="5"/>
      <c r="BC439" s="8"/>
      <c r="BD439" s="5"/>
      <c r="BE439" s="8"/>
      <c r="BF439" s="33"/>
      <c r="BG439" s="5"/>
      <c r="BI439" s="5"/>
      <c r="BJ439" s="5"/>
      <c r="BK439" s="5"/>
      <c r="BL439" s="5"/>
      <c r="BM439" s="5"/>
      <c r="BN439" s="37"/>
      <c r="BO439" s="5"/>
      <c r="BP439" s="5"/>
      <c r="BQ439" s="5"/>
      <c r="BR439" s="5"/>
      <c r="BS439" s="5"/>
      <c r="BT439" s="37"/>
      <c r="BU439" s="5"/>
      <c r="BV439" s="5"/>
      <c r="BW439" s="5"/>
      <c r="BX439" s="5"/>
      <c r="BY439" s="5"/>
      <c r="BZ439" s="37"/>
      <c r="CA439" s="5"/>
      <c r="CB439" s="5"/>
      <c r="CC439" s="5"/>
      <c r="CD439" s="5"/>
      <c r="CE439" s="5"/>
      <c r="CF439" s="37"/>
      <c r="CG439" s="5"/>
      <c r="CH439" s="5"/>
      <c r="CI439" s="5"/>
      <c r="CJ439" s="5"/>
      <c r="CK439" s="5"/>
      <c r="CL439" s="37"/>
      <c r="CM439" s="12"/>
      <c r="CN439" s="8"/>
      <c r="CO439" s="5"/>
      <c r="CP439" s="8"/>
      <c r="CQ439" s="5"/>
      <c r="CR439" s="8"/>
      <c r="CU439" s="5"/>
      <c r="CV439" s="8"/>
      <c r="CW439" s="5"/>
      <c r="DK439" s="8"/>
      <c r="DL439" s="12"/>
      <c r="DM439" s="5"/>
      <c r="DO439" s="5"/>
      <c r="DP439" s="8"/>
      <c r="DQ439" s="5"/>
      <c r="DR439" s="8"/>
      <c r="DS439" s="5"/>
      <c r="DT439" s="8"/>
      <c r="DU439" s="5"/>
      <c r="DV439" s="8"/>
      <c r="DW439" s="5"/>
      <c r="DX439" s="8"/>
      <c r="DY439" s="12"/>
      <c r="DZ439" s="5"/>
    </row>
    <row r="440" spans="35:130" x14ac:dyDescent="0.45">
      <c r="AI440" s="1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V440" s="5"/>
      <c r="AW440" s="8"/>
      <c r="AX440" s="5"/>
      <c r="AY440" s="8"/>
      <c r="AZ440" s="5"/>
      <c r="BA440" s="8"/>
      <c r="BB440" s="5"/>
      <c r="BC440" s="8"/>
      <c r="BD440" s="5"/>
      <c r="BE440" s="8"/>
      <c r="BF440" s="33"/>
      <c r="BG440" s="5"/>
      <c r="BI440" s="5"/>
      <c r="BJ440" s="5"/>
      <c r="BK440" s="5"/>
      <c r="BL440" s="5"/>
      <c r="BM440" s="5"/>
      <c r="BN440" s="37"/>
      <c r="BO440" s="5"/>
      <c r="BP440" s="5"/>
      <c r="BQ440" s="5"/>
      <c r="BR440" s="5"/>
      <c r="BS440" s="5"/>
      <c r="BT440" s="37"/>
      <c r="BU440" s="5"/>
      <c r="BV440" s="5"/>
      <c r="BW440" s="5"/>
      <c r="BX440" s="5"/>
      <c r="BY440" s="5"/>
      <c r="BZ440" s="37"/>
      <c r="CA440" s="5"/>
      <c r="CB440" s="5"/>
      <c r="CC440" s="5"/>
      <c r="CD440" s="5"/>
      <c r="CE440" s="5"/>
      <c r="CF440" s="37"/>
      <c r="CG440" s="5"/>
      <c r="CH440" s="5"/>
      <c r="CI440" s="5"/>
      <c r="CJ440" s="5"/>
      <c r="CK440" s="5"/>
      <c r="CL440" s="37"/>
      <c r="CM440" s="12"/>
      <c r="CN440" s="8"/>
      <c r="CO440" s="5"/>
      <c r="CP440" s="8"/>
      <c r="CQ440" s="5"/>
      <c r="CR440" s="8"/>
      <c r="CU440" s="5"/>
      <c r="CV440" s="8"/>
      <c r="CW440" s="5"/>
      <c r="DK440" s="8"/>
      <c r="DL440" s="12"/>
      <c r="DM440" s="5"/>
      <c r="DO440" s="5"/>
      <c r="DP440" s="8"/>
      <c r="DQ440" s="5"/>
      <c r="DR440" s="8"/>
      <c r="DS440" s="5"/>
      <c r="DT440" s="8"/>
      <c r="DU440" s="5"/>
      <c r="DV440" s="8"/>
      <c r="DW440" s="5"/>
      <c r="DX440" s="8"/>
      <c r="DY440" s="12"/>
      <c r="DZ440" s="5"/>
    </row>
    <row r="441" spans="35:130" x14ac:dyDescent="0.45">
      <c r="AI441" s="1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V441" s="5"/>
      <c r="AW441" s="8"/>
      <c r="AX441" s="5"/>
      <c r="AY441" s="8"/>
      <c r="AZ441" s="5"/>
      <c r="BA441" s="8"/>
      <c r="BB441" s="5"/>
      <c r="BC441" s="8"/>
      <c r="BD441" s="5"/>
      <c r="BE441" s="8"/>
      <c r="BF441" s="33"/>
      <c r="BG441" s="5"/>
      <c r="BI441" s="5"/>
      <c r="BJ441" s="5"/>
      <c r="BK441" s="5"/>
      <c r="BL441" s="5"/>
      <c r="BM441" s="5"/>
      <c r="BN441" s="37"/>
      <c r="BO441" s="5"/>
      <c r="BP441" s="5"/>
      <c r="BQ441" s="5"/>
      <c r="BR441" s="5"/>
      <c r="BS441" s="5"/>
      <c r="BT441" s="37"/>
      <c r="BU441" s="5"/>
      <c r="BV441" s="5"/>
      <c r="BW441" s="5"/>
      <c r="BX441" s="5"/>
      <c r="BY441" s="5"/>
      <c r="BZ441" s="37"/>
      <c r="CA441" s="5"/>
      <c r="CB441" s="5"/>
      <c r="CC441" s="5"/>
      <c r="CD441" s="5"/>
      <c r="CE441" s="5"/>
      <c r="CF441" s="37"/>
      <c r="CG441" s="5"/>
      <c r="CH441" s="5"/>
      <c r="CI441" s="5"/>
      <c r="CJ441" s="5"/>
      <c r="CK441" s="5"/>
      <c r="CL441" s="37"/>
      <c r="CM441" s="12"/>
      <c r="CN441" s="8"/>
      <c r="CO441" s="5"/>
      <c r="CP441" s="8"/>
      <c r="CQ441" s="5"/>
      <c r="CR441" s="8"/>
      <c r="CU441" s="5"/>
      <c r="CV441" s="8"/>
      <c r="CW441" s="5"/>
      <c r="DK441" s="8"/>
      <c r="DL441" s="12"/>
      <c r="DM441" s="5"/>
      <c r="DO441" s="5"/>
      <c r="DP441" s="8"/>
      <c r="DQ441" s="5"/>
      <c r="DR441" s="8"/>
      <c r="DS441" s="5"/>
      <c r="DT441" s="8"/>
      <c r="DU441" s="5"/>
      <c r="DV441" s="8"/>
      <c r="DW441" s="5"/>
      <c r="DX441" s="8"/>
      <c r="DY441" s="12"/>
      <c r="DZ441" s="5"/>
    </row>
    <row r="442" spans="35:130" x14ac:dyDescent="0.45">
      <c r="AI442" s="1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V442" s="5"/>
      <c r="AW442" s="8"/>
      <c r="AX442" s="5"/>
      <c r="AY442" s="8"/>
      <c r="AZ442" s="5"/>
      <c r="BA442" s="8"/>
      <c r="BB442" s="5"/>
      <c r="BC442" s="8"/>
      <c r="BD442" s="5"/>
      <c r="BE442" s="8"/>
      <c r="BF442" s="33"/>
      <c r="BG442" s="5"/>
      <c r="BI442" s="5"/>
      <c r="BJ442" s="5"/>
      <c r="BK442" s="5"/>
      <c r="BL442" s="5"/>
      <c r="BM442" s="5"/>
      <c r="BN442" s="37"/>
      <c r="BO442" s="5"/>
      <c r="BP442" s="5"/>
      <c r="BQ442" s="5"/>
      <c r="BR442" s="5"/>
      <c r="BS442" s="5"/>
      <c r="BT442" s="37"/>
      <c r="BU442" s="5"/>
      <c r="BV442" s="5"/>
      <c r="BW442" s="5"/>
      <c r="BX442" s="5"/>
      <c r="BY442" s="5"/>
      <c r="BZ442" s="37"/>
      <c r="CA442" s="5"/>
      <c r="CB442" s="5"/>
      <c r="CC442" s="5"/>
      <c r="CD442" s="5"/>
      <c r="CE442" s="5"/>
      <c r="CF442" s="37"/>
      <c r="CG442" s="5"/>
      <c r="CH442" s="5"/>
      <c r="CI442" s="5"/>
      <c r="CJ442" s="5"/>
      <c r="CK442" s="5"/>
      <c r="CL442" s="37"/>
      <c r="CM442" s="12"/>
      <c r="CN442" s="8"/>
      <c r="CO442" s="5"/>
      <c r="CP442" s="8"/>
      <c r="CQ442" s="5"/>
      <c r="CR442" s="8"/>
      <c r="CU442" s="5"/>
      <c r="CV442" s="8"/>
      <c r="CW442" s="5"/>
      <c r="DK442" s="8"/>
      <c r="DL442" s="12"/>
      <c r="DM442" s="5"/>
      <c r="DO442" s="5"/>
      <c r="DP442" s="8"/>
      <c r="DQ442" s="5"/>
      <c r="DR442" s="8"/>
      <c r="DS442" s="5"/>
      <c r="DT442" s="8"/>
      <c r="DU442" s="5"/>
      <c r="DV442" s="8"/>
      <c r="DW442" s="5"/>
      <c r="DX442" s="8"/>
      <c r="DY442" s="12"/>
      <c r="DZ442" s="5"/>
    </row>
    <row r="443" spans="35:130" x14ac:dyDescent="0.45">
      <c r="AI443" s="1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V443" s="5"/>
      <c r="AW443" s="8"/>
      <c r="AX443" s="5"/>
      <c r="AY443" s="8"/>
      <c r="AZ443" s="5"/>
      <c r="BA443" s="8"/>
      <c r="BB443" s="5"/>
      <c r="BC443" s="8"/>
      <c r="BD443" s="5"/>
      <c r="BE443" s="8"/>
      <c r="BF443" s="33"/>
      <c r="BG443" s="5"/>
      <c r="BI443" s="5"/>
      <c r="BJ443" s="5"/>
      <c r="BK443" s="5"/>
      <c r="BL443" s="5"/>
      <c r="BM443" s="5"/>
      <c r="BN443" s="37"/>
      <c r="BO443" s="5"/>
      <c r="BP443" s="5"/>
      <c r="BQ443" s="5"/>
      <c r="BR443" s="5"/>
      <c r="BS443" s="5"/>
      <c r="BT443" s="37"/>
      <c r="BU443" s="5"/>
      <c r="BV443" s="5"/>
      <c r="BW443" s="5"/>
      <c r="BX443" s="5"/>
      <c r="BY443" s="5"/>
      <c r="BZ443" s="37"/>
      <c r="CA443" s="5"/>
      <c r="CB443" s="5"/>
      <c r="CC443" s="5"/>
      <c r="CD443" s="5"/>
      <c r="CE443" s="5"/>
      <c r="CF443" s="37"/>
      <c r="CG443" s="5"/>
      <c r="CH443" s="5"/>
      <c r="CI443" s="5"/>
      <c r="CJ443" s="5"/>
      <c r="CK443" s="5"/>
      <c r="CL443" s="37"/>
      <c r="CM443" s="12"/>
      <c r="CN443" s="8"/>
      <c r="CO443" s="5"/>
      <c r="CP443" s="8"/>
      <c r="CQ443" s="5"/>
      <c r="CR443" s="8"/>
      <c r="CU443" s="5"/>
      <c r="CV443" s="8"/>
      <c r="CW443" s="5"/>
      <c r="DK443" s="8"/>
      <c r="DL443" s="12"/>
      <c r="DM443" s="5"/>
      <c r="DO443" s="5"/>
      <c r="DP443" s="8"/>
      <c r="DQ443" s="5"/>
      <c r="DR443" s="8"/>
      <c r="DS443" s="5"/>
      <c r="DT443" s="8"/>
      <c r="DU443" s="5"/>
      <c r="DV443" s="8"/>
      <c r="DW443" s="5"/>
      <c r="DX443" s="8"/>
      <c r="DY443" s="12"/>
      <c r="DZ443" s="5"/>
    </row>
    <row r="444" spans="35:130" x14ac:dyDescent="0.45">
      <c r="AI444" s="1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V444" s="5"/>
      <c r="AW444" s="8"/>
      <c r="AX444" s="5"/>
      <c r="AY444" s="8"/>
      <c r="AZ444" s="5"/>
      <c r="BA444" s="8"/>
      <c r="BB444" s="5"/>
      <c r="BC444" s="8"/>
      <c r="BD444" s="5"/>
      <c r="BE444" s="8"/>
      <c r="BF444" s="33"/>
      <c r="BG444" s="5"/>
      <c r="BI444" s="5"/>
      <c r="BJ444" s="5"/>
      <c r="BK444" s="5"/>
      <c r="BL444" s="5"/>
      <c r="BM444" s="5"/>
      <c r="BN444" s="37"/>
      <c r="BO444" s="5"/>
      <c r="BP444" s="5"/>
      <c r="BQ444" s="5"/>
      <c r="BR444" s="5"/>
      <c r="BS444" s="5"/>
      <c r="BT444" s="37"/>
      <c r="BU444" s="5"/>
      <c r="BV444" s="5"/>
      <c r="BW444" s="5"/>
      <c r="BX444" s="5"/>
      <c r="BY444" s="5"/>
      <c r="BZ444" s="37"/>
      <c r="CA444" s="5"/>
      <c r="CB444" s="5"/>
      <c r="CC444" s="5"/>
      <c r="CD444" s="5"/>
      <c r="CE444" s="5"/>
      <c r="CF444" s="37"/>
      <c r="CG444" s="5"/>
      <c r="CH444" s="5"/>
      <c r="CI444" s="5"/>
      <c r="CJ444" s="5"/>
      <c r="CK444" s="5"/>
      <c r="CL444" s="37"/>
      <c r="CM444" s="12"/>
      <c r="CN444" s="8"/>
      <c r="CO444" s="5"/>
      <c r="CP444" s="8"/>
      <c r="CQ444" s="5"/>
      <c r="CR444" s="8"/>
      <c r="CU444" s="5"/>
      <c r="CV444" s="8"/>
      <c r="CW444" s="5"/>
      <c r="DK444" s="8"/>
      <c r="DL444" s="12"/>
      <c r="DM444" s="5"/>
      <c r="DO444" s="5"/>
      <c r="DP444" s="8"/>
      <c r="DQ444" s="5"/>
      <c r="DR444" s="8"/>
      <c r="DS444" s="5"/>
      <c r="DT444" s="8"/>
      <c r="DU444" s="5"/>
      <c r="DV444" s="8"/>
      <c r="DW444" s="5"/>
      <c r="DX444" s="8"/>
      <c r="DY444" s="12"/>
      <c r="DZ444" s="5"/>
    </row>
    <row r="445" spans="35:130" x14ac:dyDescent="0.45">
      <c r="AI445" s="1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V445" s="5"/>
      <c r="AW445" s="8"/>
      <c r="AX445" s="5"/>
      <c r="AY445" s="8"/>
      <c r="AZ445" s="5"/>
      <c r="BA445" s="8"/>
      <c r="BB445" s="5"/>
      <c r="BC445" s="8"/>
      <c r="BD445" s="5"/>
      <c r="BE445" s="8"/>
      <c r="BF445" s="33"/>
      <c r="BG445" s="5"/>
      <c r="BI445" s="5"/>
      <c r="BJ445" s="5"/>
      <c r="BK445" s="5"/>
      <c r="BL445" s="5"/>
      <c r="BM445" s="5"/>
      <c r="BN445" s="37"/>
      <c r="BO445" s="5"/>
      <c r="BP445" s="5"/>
      <c r="BQ445" s="5"/>
      <c r="BR445" s="5"/>
      <c r="BS445" s="5"/>
      <c r="BT445" s="37"/>
      <c r="BU445" s="5"/>
      <c r="BV445" s="5"/>
      <c r="BW445" s="5"/>
      <c r="BX445" s="5"/>
      <c r="BY445" s="5"/>
      <c r="BZ445" s="37"/>
      <c r="CA445" s="5"/>
      <c r="CB445" s="5"/>
      <c r="CC445" s="5"/>
      <c r="CD445" s="5"/>
      <c r="CE445" s="5"/>
      <c r="CF445" s="37"/>
      <c r="CG445" s="5"/>
      <c r="CH445" s="5"/>
      <c r="CI445" s="5"/>
      <c r="CJ445" s="5"/>
      <c r="CK445" s="5"/>
      <c r="CL445" s="37"/>
      <c r="CM445" s="12"/>
      <c r="CN445" s="8"/>
      <c r="CO445" s="5"/>
      <c r="CP445" s="8"/>
      <c r="CQ445" s="5"/>
      <c r="CR445" s="8"/>
      <c r="CU445" s="5"/>
      <c r="CV445" s="8"/>
      <c r="CW445" s="5"/>
      <c r="DK445" s="8"/>
      <c r="DL445" s="12"/>
      <c r="DM445" s="5"/>
      <c r="DO445" s="5"/>
      <c r="DP445" s="8"/>
      <c r="DQ445" s="5"/>
      <c r="DR445" s="8"/>
      <c r="DS445" s="5"/>
      <c r="DT445" s="8"/>
      <c r="DU445" s="5"/>
      <c r="DV445" s="8"/>
      <c r="DW445" s="5"/>
      <c r="DX445" s="8"/>
      <c r="DY445" s="12"/>
      <c r="DZ445" s="5"/>
    </row>
    <row r="446" spans="35:130" x14ac:dyDescent="0.45">
      <c r="AI446" s="1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V446" s="5"/>
      <c r="AW446" s="8"/>
      <c r="AX446" s="5"/>
      <c r="AY446" s="8"/>
      <c r="AZ446" s="5"/>
      <c r="BA446" s="8"/>
      <c r="BB446" s="5"/>
      <c r="BC446" s="8"/>
      <c r="BD446" s="5"/>
      <c r="BE446" s="8"/>
      <c r="BF446" s="33"/>
      <c r="BG446" s="5"/>
      <c r="BI446" s="5"/>
      <c r="BJ446" s="5"/>
      <c r="BK446" s="5"/>
      <c r="BL446" s="5"/>
      <c r="BM446" s="5"/>
      <c r="BN446" s="37"/>
      <c r="BO446" s="5"/>
      <c r="BP446" s="5"/>
      <c r="BQ446" s="5"/>
      <c r="BR446" s="5"/>
      <c r="BS446" s="5"/>
      <c r="BT446" s="37"/>
      <c r="BU446" s="5"/>
      <c r="BV446" s="5"/>
      <c r="BW446" s="5"/>
      <c r="BX446" s="5"/>
      <c r="BY446" s="5"/>
      <c r="BZ446" s="37"/>
      <c r="CA446" s="5"/>
      <c r="CB446" s="5"/>
      <c r="CC446" s="5"/>
      <c r="CD446" s="5"/>
      <c r="CE446" s="5"/>
      <c r="CF446" s="37"/>
      <c r="CG446" s="5"/>
      <c r="CH446" s="5"/>
      <c r="CI446" s="5"/>
      <c r="CJ446" s="5"/>
      <c r="CK446" s="5"/>
      <c r="CL446" s="37"/>
      <c r="CM446" s="12"/>
      <c r="CN446" s="8"/>
      <c r="CO446" s="5"/>
      <c r="CP446" s="8"/>
      <c r="CQ446" s="5"/>
      <c r="CR446" s="8"/>
      <c r="CU446" s="5"/>
      <c r="CV446" s="8"/>
      <c r="CW446" s="5"/>
      <c r="DK446" s="8"/>
      <c r="DL446" s="12"/>
      <c r="DM446" s="5"/>
      <c r="DO446" s="5"/>
      <c r="DP446" s="8"/>
      <c r="DQ446" s="5"/>
      <c r="DR446" s="8"/>
      <c r="DS446" s="5"/>
      <c r="DT446" s="8"/>
      <c r="DU446" s="5"/>
      <c r="DV446" s="8"/>
      <c r="DW446" s="5"/>
      <c r="DX446" s="8"/>
      <c r="DY446" s="12"/>
      <c r="DZ446" s="5"/>
    </row>
    <row r="447" spans="35:130" x14ac:dyDescent="0.45">
      <c r="AI447" s="1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V447" s="5"/>
      <c r="AW447" s="8"/>
      <c r="AX447" s="5"/>
      <c r="AY447" s="8"/>
      <c r="AZ447" s="5"/>
      <c r="BA447" s="8"/>
      <c r="BB447" s="5"/>
      <c r="BC447" s="8"/>
      <c r="BD447" s="5"/>
      <c r="BE447" s="8"/>
      <c r="BF447" s="33"/>
      <c r="BG447" s="5"/>
      <c r="BI447" s="5"/>
      <c r="BJ447" s="5"/>
      <c r="BK447" s="5"/>
      <c r="BL447" s="5"/>
      <c r="BM447" s="5"/>
      <c r="BN447" s="37"/>
      <c r="BO447" s="5"/>
      <c r="BP447" s="5"/>
      <c r="BQ447" s="5"/>
      <c r="BR447" s="5"/>
      <c r="BS447" s="5"/>
      <c r="BT447" s="37"/>
      <c r="BU447" s="5"/>
      <c r="BV447" s="5"/>
      <c r="BW447" s="5"/>
      <c r="BX447" s="5"/>
      <c r="BY447" s="5"/>
      <c r="BZ447" s="37"/>
      <c r="CA447" s="5"/>
      <c r="CB447" s="5"/>
      <c r="CC447" s="5"/>
      <c r="CD447" s="5"/>
      <c r="CE447" s="5"/>
      <c r="CF447" s="37"/>
      <c r="CG447" s="5"/>
      <c r="CH447" s="5"/>
      <c r="CI447" s="5"/>
      <c r="CJ447" s="5"/>
      <c r="CK447" s="5"/>
      <c r="CL447" s="37"/>
      <c r="CM447" s="12"/>
      <c r="CN447" s="8"/>
      <c r="CO447" s="5"/>
      <c r="CP447" s="8"/>
      <c r="CQ447" s="5"/>
      <c r="CR447" s="8"/>
      <c r="CU447" s="5"/>
      <c r="CV447" s="8"/>
      <c r="CW447" s="5"/>
      <c r="DK447" s="8"/>
      <c r="DL447" s="12"/>
      <c r="DM447" s="5"/>
      <c r="DO447" s="5"/>
      <c r="DP447" s="8"/>
      <c r="DQ447" s="5"/>
      <c r="DR447" s="8"/>
      <c r="DS447" s="5"/>
      <c r="DT447" s="8"/>
      <c r="DU447" s="5"/>
      <c r="DV447" s="8"/>
      <c r="DW447" s="5"/>
      <c r="DX447" s="8"/>
      <c r="DY447" s="12"/>
      <c r="DZ447" s="5"/>
    </row>
    <row r="448" spans="35:130" x14ac:dyDescent="0.45">
      <c r="AI448" s="1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V448" s="5"/>
      <c r="AW448" s="8"/>
      <c r="AX448" s="5"/>
      <c r="AY448" s="8"/>
      <c r="AZ448" s="5"/>
      <c r="BA448" s="8"/>
      <c r="BB448" s="5"/>
      <c r="BC448" s="8"/>
      <c r="BD448" s="5"/>
      <c r="BE448" s="8"/>
      <c r="BF448" s="33"/>
      <c r="BG448" s="5"/>
      <c r="BI448" s="5"/>
      <c r="BJ448" s="5"/>
      <c r="BK448" s="5"/>
      <c r="BL448" s="5"/>
      <c r="BM448" s="5"/>
      <c r="BN448" s="37"/>
      <c r="BO448" s="5"/>
      <c r="BP448" s="5"/>
      <c r="BQ448" s="5"/>
      <c r="BR448" s="5"/>
      <c r="BS448" s="5"/>
      <c r="BT448" s="37"/>
      <c r="BU448" s="5"/>
      <c r="BV448" s="5"/>
      <c r="BW448" s="5"/>
      <c r="BX448" s="5"/>
      <c r="BY448" s="5"/>
      <c r="BZ448" s="37"/>
      <c r="CA448" s="5"/>
      <c r="CB448" s="5"/>
      <c r="CC448" s="5"/>
      <c r="CD448" s="5"/>
      <c r="CE448" s="5"/>
      <c r="CF448" s="37"/>
      <c r="CG448" s="5"/>
      <c r="CH448" s="5"/>
      <c r="CI448" s="5"/>
      <c r="CJ448" s="5"/>
      <c r="CK448" s="5"/>
      <c r="CL448" s="37"/>
      <c r="CM448" s="12"/>
      <c r="CN448" s="8"/>
      <c r="CO448" s="5"/>
      <c r="CP448" s="8"/>
      <c r="CQ448" s="5"/>
      <c r="CR448" s="8"/>
      <c r="CU448" s="5"/>
      <c r="CV448" s="8"/>
      <c r="CW448" s="5"/>
      <c r="DK448" s="8"/>
      <c r="DL448" s="12"/>
      <c r="DM448" s="5"/>
      <c r="DO448" s="5"/>
      <c r="DP448" s="8"/>
      <c r="DQ448" s="5"/>
      <c r="DR448" s="8"/>
      <c r="DS448" s="5"/>
      <c r="DT448" s="8"/>
      <c r="DU448" s="5"/>
      <c r="DV448" s="8"/>
      <c r="DW448" s="5"/>
      <c r="DX448" s="8"/>
      <c r="DY448" s="12"/>
      <c r="DZ448" s="5"/>
    </row>
    <row r="449" spans="35:130" x14ac:dyDescent="0.45">
      <c r="AI449" s="1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V449" s="5"/>
      <c r="AW449" s="8"/>
      <c r="AX449" s="5"/>
      <c r="AY449" s="8"/>
      <c r="AZ449" s="5"/>
      <c r="BA449" s="8"/>
      <c r="BB449" s="5"/>
      <c r="BC449" s="8"/>
      <c r="BD449" s="5"/>
      <c r="BE449" s="8"/>
      <c r="BF449" s="33"/>
      <c r="BG449" s="5"/>
      <c r="BI449" s="5"/>
      <c r="BJ449" s="5"/>
      <c r="BK449" s="5"/>
      <c r="BL449" s="5"/>
      <c r="BM449" s="5"/>
      <c r="BN449" s="37"/>
      <c r="BO449" s="5"/>
      <c r="BP449" s="5"/>
      <c r="BQ449" s="5"/>
      <c r="BR449" s="5"/>
      <c r="BS449" s="5"/>
      <c r="BT449" s="37"/>
      <c r="BU449" s="5"/>
      <c r="BV449" s="5"/>
      <c r="BW449" s="5"/>
      <c r="BX449" s="5"/>
      <c r="BY449" s="5"/>
      <c r="BZ449" s="37"/>
      <c r="CA449" s="5"/>
      <c r="CB449" s="5"/>
      <c r="CC449" s="5"/>
      <c r="CD449" s="5"/>
      <c r="CE449" s="5"/>
      <c r="CF449" s="37"/>
      <c r="CG449" s="5"/>
      <c r="CH449" s="5"/>
      <c r="CI449" s="5"/>
      <c r="CJ449" s="5"/>
      <c r="CK449" s="5"/>
      <c r="CL449" s="37"/>
      <c r="CM449" s="12"/>
      <c r="CN449" s="8"/>
      <c r="CO449" s="5"/>
      <c r="CP449" s="8"/>
      <c r="CQ449" s="5"/>
      <c r="CR449" s="8"/>
      <c r="CU449" s="5"/>
      <c r="CV449" s="8"/>
      <c r="CW449" s="5"/>
      <c r="DK449" s="8"/>
      <c r="DL449" s="12"/>
      <c r="DM449" s="5"/>
      <c r="DO449" s="5"/>
      <c r="DP449" s="8"/>
      <c r="DQ449" s="5"/>
      <c r="DR449" s="8"/>
      <c r="DS449" s="5"/>
      <c r="DT449" s="8"/>
      <c r="DU449" s="5"/>
      <c r="DV449" s="8"/>
      <c r="DW449" s="5"/>
      <c r="DX449" s="8"/>
      <c r="DY449" s="12"/>
      <c r="DZ449" s="5"/>
    </row>
    <row r="450" spans="35:130" x14ac:dyDescent="0.45">
      <c r="AI450" s="1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V450" s="5"/>
      <c r="AW450" s="8"/>
      <c r="AX450" s="5"/>
      <c r="AY450" s="8"/>
      <c r="AZ450" s="5"/>
      <c r="BA450" s="8"/>
      <c r="BB450" s="5"/>
      <c r="BC450" s="8"/>
      <c r="BD450" s="5"/>
      <c r="BE450" s="8"/>
      <c r="BF450" s="33"/>
      <c r="BG450" s="5"/>
      <c r="BI450" s="5"/>
      <c r="BJ450" s="5"/>
      <c r="BK450" s="5"/>
      <c r="BL450" s="5"/>
      <c r="BM450" s="5"/>
      <c r="BN450" s="37"/>
      <c r="BO450" s="5"/>
      <c r="BP450" s="5"/>
      <c r="BQ450" s="5"/>
      <c r="BR450" s="5"/>
      <c r="BS450" s="5"/>
      <c r="BT450" s="37"/>
      <c r="BU450" s="5"/>
      <c r="BV450" s="5"/>
      <c r="BW450" s="5"/>
      <c r="BX450" s="5"/>
      <c r="BY450" s="5"/>
      <c r="BZ450" s="37"/>
      <c r="CA450" s="5"/>
      <c r="CB450" s="5"/>
      <c r="CC450" s="5"/>
      <c r="CD450" s="5"/>
      <c r="CE450" s="5"/>
      <c r="CF450" s="37"/>
      <c r="CG450" s="5"/>
      <c r="CH450" s="5"/>
      <c r="CI450" s="5"/>
      <c r="CJ450" s="5"/>
      <c r="CK450" s="5"/>
      <c r="CL450" s="37"/>
      <c r="CM450" s="12"/>
      <c r="CN450" s="8"/>
      <c r="CO450" s="5"/>
      <c r="CP450" s="8"/>
      <c r="CQ450" s="5"/>
      <c r="CR450" s="8"/>
      <c r="CU450" s="5"/>
      <c r="CV450" s="8"/>
      <c r="CW450" s="5"/>
      <c r="DK450" s="8"/>
      <c r="DL450" s="12"/>
      <c r="DM450" s="5"/>
      <c r="DO450" s="5"/>
      <c r="DP450" s="8"/>
      <c r="DQ450" s="5"/>
      <c r="DR450" s="8"/>
      <c r="DS450" s="5"/>
      <c r="DT450" s="8"/>
      <c r="DU450" s="5"/>
      <c r="DV450" s="8"/>
      <c r="DW450" s="5"/>
      <c r="DX450" s="8"/>
      <c r="DY450" s="12"/>
      <c r="DZ450" s="5"/>
    </row>
    <row r="451" spans="35:130" x14ac:dyDescent="0.45">
      <c r="AI451" s="1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V451" s="5"/>
      <c r="AW451" s="8"/>
      <c r="AX451" s="5"/>
      <c r="AY451" s="8"/>
      <c r="AZ451" s="5"/>
      <c r="BA451" s="8"/>
      <c r="BB451" s="5"/>
      <c r="BC451" s="8"/>
      <c r="BD451" s="5"/>
      <c r="BE451" s="8"/>
      <c r="BF451" s="33"/>
      <c r="BG451" s="5"/>
      <c r="BI451" s="5"/>
      <c r="BJ451" s="5"/>
      <c r="BK451" s="5"/>
      <c r="BL451" s="5"/>
      <c r="BM451" s="5"/>
      <c r="BN451" s="37"/>
      <c r="BO451" s="5"/>
      <c r="BP451" s="5"/>
      <c r="BQ451" s="5"/>
      <c r="BR451" s="5"/>
      <c r="BS451" s="5"/>
      <c r="BT451" s="37"/>
      <c r="BU451" s="5"/>
      <c r="BV451" s="5"/>
      <c r="BW451" s="5"/>
      <c r="BX451" s="5"/>
      <c r="BY451" s="5"/>
      <c r="BZ451" s="37"/>
      <c r="CA451" s="5"/>
      <c r="CB451" s="5"/>
      <c r="CC451" s="5"/>
      <c r="CD451" s="5"/>
      <c r="CE451" s="5"/>
      <c r="CF451" s="37"/>
      <c r="CG451" s="5"/>
      <c r="CH451" s="5"/>
      <c r="CI451" s="5"/>
      <c r="CJ451" s="5"/>
      <c r="CK451" s="5"/>
      <c r="CL451" s="37"/>
      <c r="CM451" s="12"/>
      <c r="CN451" s="8"/>
      <c r="CO451" s="5"/>
      <c r="CP451" s="8"/>
      <c r="CQ451" s="5"/>
      <c r="CR451" s="8"/>
      <c r="CU451" s="5"/>
      <c r="CV451" s="8"/>
      <c r="CW451" s="5"/>
      <c r="DK451" s="8"/>
      <c r="DL451" s="12"/>
      <c r="DM451" s="5"/>
      <c r="DO451" s="5"/>
      <c r="DP451" s="8"/>
      <c r="DQ451" s="5"/>
      <c r="DR451" s="8"/>
      <c r="DS451" s="5"/>
      <c r="DT451" s="8"/>
      <c r="DU451" s="5"/>
      <c r="DV451" s="8"/>
      <c r="DW451" s="5"/>
      <c r="DX451" s="8"/>
      <c r="DY451" s="12"/>
      <c r="DZ451" s="5"/>
    </row>
    <row r="452" spans="35:130" x14ac:dyDescent="0.45">
      <c r="AI452" s="1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V452" s="5"/>
      <c r="AW452" s="8"/>
      <c r="AX452" s="5"/>
      <c r="AY452" s="8"/>
      <c r="AZ452" s="5"/>
      <c r="BA452" s="8"/>
      <c r="BB452" s="5"/>
      <c r="BC452" s="8"/>
      <c r="BD452" s="5"/>
      <c r="BE452" s="8"/>
      <c r="BF452" s="33"/>
      <c r="BG452" s="5"/>
      <c r="BI452" s="5"/>
      <c r="BJ452" s="5"/>
      <c r="BK452" s="5"/>
      <c r="BL452" s="5"/>
      <c r="BM452" s="5"/>
      <c r="BN452" s="37"/>
      <c r="BO452" s="5"/>
      <c r="BP452" s="5"/>
      <c r="BQ452" s="5"/>
      <c r="BR452" s="5"/>
      <c r="BS452" s="5"/>
      <c r="BT452" s="37"/>
      <c r="BU452" s="5"/>
      <c r="BV452" s="5"/>
      <c r="BW452" s="5"/>
      <c r="BX452" s="5"/>
      <c r="BY452" s="5"/>
      <c r="BZ452" s="37"/>
      <c r="CA452" s="5"/>
      <c r="CB452" s="5"/>
      <c r="CC452" s="5"/>
      <c r="CD452" s="5"/>
      <c r="CE452" s="5"/>
      <c r="CF452" s="37"/>
      <c r="CG452" s="5"/>
      <c r="CH452" s="5"/>
      <c r="CI452" s="5"/>
      <c r="CJ452" s="5"/>
      <c r="CK452" s="5"/>
      <c r="CL452" s="37"/>
      <c r="CM452" s="12"/>
      <c r="CN452" s="8"/>
      <c r="CO452" s="5"/>
      <c r="CP452" s="8"/>
      <c r="CQ452" s="5"/>
      <c r="CR452" s="8"/>
      <c r="CU452" s="5"/>
      <c r="CV452" s="8"/>
      <c r="CW452" s="5"/>
      <c r="DK452" s="8"/>
      <c r="DL452" s="12"/>
      <c r="DM452" s="5"/>
      <c r="DO452" s="5"/>
      <c r="DP452" s="8"/>
      <c r="DQ452" s="5"/>
      <c r="DR452" s="8"/>
      <c r="DS452" s="5"/>
      <c r="DT452" s="8"/>
      <c r="DU452" s="5"/>
      <c r="DV452" s="8"/>
      <c r="DW452" s="5"/>
      <c r="DX452" s="8"/>
      <c r="DY452" s="12"/>
      <c r="DZ452" s="5"/>
    </row>
    <row r="453" spans="35:130" x14ac:dyDescent="0.45">
      <c r="AI453" s="1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V453" s="5"/>
      <c r="AW453" s="8"/>
      <c r="AX453" s="5"/>
      <c r="AY453" s="8"/>
      <c r="AZ453" s="5"/>
      <c r="BA453" s="8"/>
      <c r="BB453" s="5"/>
      <c r="BC453" s="8"/>
      <c r="BD453" s="5"/>
      <c r="BE453" s="8"/>
      <c r="BF453" s="33"/>
      <c r="BG453" s="5"/>
      <c r="BI453" s="5"/>
      <c r="BJ453" s="5"/>
      <c r="BK453" s="5"/>
      <c r="BL453" s="5"/>
      <c r="BM453" s="5"/>
      <c r="BN453" s="37"/>
      <c r="BO453" s="5"/>
      <c r="BP453" s="5"/>
      <c r="BQ453" s="5"/>
      <c r="BR453" s="5"/>
      <c r="BS453" s="5"/>
      <c r="BT453" s="37"/>
      <c r="BU453" s="5"/>
      <c r="BV453" s="5"/>
      <c r="BW453" s="5"/>
      <c r="BX453" s="5"/>
      <c r="BY453" s="5"/>
      <c r="BZ453" s="37"/>
      <c r="CA453" s="5"/>
      <c r="CB453" s="5"/>
      <c r="CC453" s="5"/>
      <c r="CD453" s="5"/>
      <c r="CE453" s="5"/>
      <c r="CF453" s="37"/>
      <c r="CG453" s="5"/>
      <c r="CH453" s="5"/>
      <c r="CI453" s="5"/>
      <c r="CJ453" s="5"/>
      <c r="CK453" s="5"/>
      <c r="CL453" s="37"/>
      <c r="CM453" s="12"/>
      <c r="CN453" s="8"/>
      <c r="CO453" s="5"/>
      <c r="CP453" s="8"/>
      <c r="CQ453" s="5"/>
      <c r="CR453" s="8"/>
      <c r="CU453" s="5"/>
      <c r="CV453" s="8"/>
      <c r="CW453" s="5"/>
      <c r="DK453" s="8"/>
      <c r="DL453" s="12"/>
      <c r="DM453" s="5"/>
      <c r="DO453" s="5"/>
      <c r="DP453" s="8"/>
      <c r="DQ453" s="5"/>
      <c r="DR453" s="8"/>
      <c r="DS453" s="5"/>
      <c r="DT453" s="8"/>
      <c r="DU453" s="5"/>
      <c r="DV453" s="8"/>
      <c r="DW453" s="5"/>
      <c r="DX453" s="8"/>
      <c r="DY453" s="12"/>
      <c r="DZ453" s="5"/>
    </row>
    <row r="454" spans="35:130" x14ac:dyDescent="0.45">
      <c r="AI454" s="1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V454" s="5"/>
      <c r="AW454" s="8"/>
      <c r="AX454" s="5"/>
      <c r="AY454" s="8"/>
      <c r="AZ454" s="5"/>
      <c r="BA454" s="8"/>
      <c r="BB454" s="5"/>
      <c r="BC454" s="8"/>
      <c r="BD454" s="5"/>
      <c r="BE454" s="8"/>
      <c r="BF454" s="33"/>
      <c r="BG454" s="5"/>
      <c r="BI454" s="5"/>
      <c r="BJ454" s="5"/>
      <c r="BK454" s="5"/>
      <c r="BL454" s="5"/>
      <c r="BM454" s="5"/>
      <c r="BN454" s="37"/>
      <c r="BO454" s="5"/>
      <c r="BP454" s="5"/>
      <c r="BQ454" s="5"/>
      <c r="BR454" s="5"/>
      <c r="BS454" s="5"/>
      <c r="BT454" s="37"/>
      <c r="BU454" s="5"/>
      <c r="BV454" s="5"/>
      <c r="BW454" s="5"/>
      <c r="BX454" s="5"/>
      <c r="BY454" s="5"/>
      <c r="BZ454" s="37"/>
      <c r="CA454" s="5"/>
      <c r="CB454" s="5"/>
      <c r="CC454" s="5"/>
      <c r="CD454" s="5"/>
      <c r="CE454" s="5"/>
      <c r="CF454" s="37"/>
      <c r="CG454" s="5"/>
      <c r="CH454" s="5"/>
      <c r="CI454" s="5"/>
      <c r="CJ454" s="5"/>
      <c r="CK454" s="5"/>
      <c r="CL454" s="37"/>
      <c r="CM454" s="12"/>
      <c r="CN454" s="8"/>
      <c r="CO454" s="5"/>
      <c r="CP454" s="8"/>
      <c r="CQ454" s="5"/>
      <c r="CR454" s="8"/>
      <c r="CU454" s="5"/>
      <c r="CV454" s="8"/>
      <c r="CW454" s="5"/>
      <c r="DK454" s="8"/>
      <c r="DL454" s="12"/>
      <c r="DM454" s="5"/>
      <c r="DO454" s="5"/>
      <c r="DP454" s="8"/>
      <c r="DQ454" s="5"/>
      <c r="DR454" s="8"/>
      <c r="DS454" s="5"/>
      <c r="DT454" s="8"/>
      <c r="DU454" s="5"/>
      <c r="DV454" s="8"/>
      <c r="DW454" s="5"/>
      <c r="DX454" s="8"/>
      <c r="DY454" s="12"/>
      <c r="DZ454" s="5"/>
    </row>
    <row r="455" spans="35:130" x14ac:dyDescent="0.45">
      <c r="AI455" s="1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V455" s="5"/>
      <c r="AW455" s="8"/>
      <c r="AX455" s="5"/>
      <c r="AY455" s="8"/>
      <c r="AZ455" s="5"/>
      <c r="BA455" s="8"/>
      <c r="BB455" s="5"/>
      <c r="BC455" s="8"/>
      <c r="BD455" s="5"/>
      <c r="BE455" s="8"/>
      <c r="BF455" s="33"/>
      <c r="BG455" s="5"/>
      <c r="BI455" s="5"/>
      <c r="BJ455" s="5"/>
      <c r="BK455" s="5"/>
      <c r="BL455" s="5"/>
      <c r="BM455" s="5"/>
      <c r="BN455" s="37"/>
      <c r="BO455" s="5"/>
      <c r="BP455" s="5"/>
      <c r="BQ455" s="5"/>
      <c r="BR455" s="5"/>
      <c r="BS455" s="5"/>
      <c r="BT455" s="37"/>
      <c r="BU455" s="5"/>
      <c r="BV455" s="5"/>
      <c r="BW455" s="5"/>
      <c r="BX455" s="5"/>
      <c r="BY455" s="5"/>
      <c r="BZ455" s="37"/>
      <c r="CA455" s="5"/>
      <c r="CB455" s="5"/>
      <c r="CC455" s="5"/>
      <c r="CD455" s="5"/>
      <c r="CE455" s="5"/>
      <c r="CF455" s="37"/>
      <c r="CG455" s="5"/>
      <c r="CH455" s="5"/>
      <c r="CI455" s="5"/>
      <c r="CJ455" s="5"/>
      <c r="CK455" s="5"/>
      <c r="CL455" s="37"/>
      <c r="CM455" s="12"/>
      <c r="CN455" s="8"/>
      <c r="CO455" s="5"/>
      <c r="CP455" s="8"/>
      <c r="CQ455" s="5"/>
      <c r="CR455" s="8"/>
      <c r="CU455" s="5"/>
      <c r="CV455" s="8"/>
      <c r="CW455" s="5"/>
      <c r="DK455" s="8"/>
      <c r="DL455" s="12"/>
      <c r="DM455" s="5"/>
      <c r="DO455" s="5"/>
      <c r="DP455" s="8"/>
      <c r="DQ455" s="5"/>
      <c r="DR455" s="8"/>
      <c r="DS455" s="5"/>
      <c r="DT455" s="8"/>
      <c r="DU455" s="5"/>
      <c r="DV455" s="8"/>
      <c r="DW455" s="5"/>
      <c r="DX455" s="8"/>
      <c r="DY455" s="12"/>
      <c r="DZ455" s="5"/>
    </row>
    <row r="456" spans="35:130" x14ac:dyDescent="0.45">
      <c r="AI456" s="1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V456" s="5"/>
      <c r="AW456" s="8"/>
      <c r="AX456" s="5"/>
      <c r="AY456" s="8"/>
      <c r="AZ456" s="5"/>
      <c r="BA456" s="8"/>
      <c r="BB456" s="5"/>
      <c r="BC456" s="8"/>
      <c r="BD456" s="5"/>
      <c r="BE456" s="8"/>
      <c r="BF456" s="33"/>
      <c r="BG456" s="5"/>
      <c r="BI456" s="5"/>
      <c r="BJ456" s="5"/>
      <c r="BK456" s="5"/>
      <c r="BL456" s="5"/>
      <c r="BM456" s="5"/>
      <c r="BN456" s="37"/>
      <c r="BO456" s="5"/>
      <c r="BP456" s="5"/>
      <c r="BQ456" s="5"/>
      <c r="BR456" s="5"/>
      <c r="BS456" s="5"/>
      <c r="BT456" s="37"/>
      <c r="BU456" s="5"/>
      <c r="BV456" s="5"/>
      <c r="BW456" s="5"/>
      <c r="BX456" s="5"/>
      <c r="BY456" s="5"/>
      <c r="BZ456" s="37"/>
      <c r="CA456" s="5"/>
      <c r="CB456" s="5"/>
      <c r="CC456" s="5"/>
      <c r="CD456" s="5"/>
      <c r="CE456" s="5"/>
      <c r="CF456" s="37"/>
      <c r="CG456" s="5"/>
      <c r="CH456" s="5"/>
      <c r="CI456" s="5"/>
      <c r="CJ456" s="5"/>
      <c r="CK456" s="5"/>
      <c r="CL456" s="37"/>
      <c r="CM456" s="12"/>
      <c r="CN456" s="8"/>
      <c r="CO456" s="5"/>
      <c r="CP456" s="8"/>
      <c r="CQ456" s="5"/>
      <c r="CR456" s="8"/>
      <c r="CU456" s="5"/>
      <c r="CV456" s="8"/>
      <c r="CW456" s="5"/>
      <c r="DK456" s="8"/>
      <c r="DL456" s="12"/>
      <c r="DM456" s="5"/>
      <c r="DO456" s="5"/>
      <c r="DP456" s="8"/>
      <c r="DQ456" s="5"/>
      <c r="DR456" s="8"/>
      <c r="DS456" s="5"/>
      <c r="DT456" s="8"/>
      <c r="DU456" s="5"/>
      <c r="DV456" s="8"/>
      <c r="DW456" s="5"/>
      <c r="DX456" s="8"/>
      <c r="DY456" s="12"/>
      <c r="DZ456" s="5"/>
    </row>
    <row r="457" spans="35:130" x14ac:dyDescent="0.45">
      <c r="AI457" s="1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V457" s="5"/>
      <c r="AW457" s="8"/>
      <c r="AX457" s="5"/>
      <c r="AY457" s="8"/>
      <c r="AZ457" s="5"/>
      <c r="BA457" s="8"/>
      <c r="BB457" s="5"/>
      <c r="BC457" s="8"/>
      <c r="BD457" s="5"/>
      <c r="BE457" s="8"/>
      <c r="BF457" s="33"/>
      <c r="BG457" s="5"/>
      <c r="BI457" s="5"/>
      <c r="BJ457" s="5"/>
      <c r="BK457" s="5"/>
      <c r="BL457" s="5"/>
      <c r="BM457" s="5"/>
      <c r="BN457" s="37"/>
      <c r="BO457" s="5"/>
      <c r="BP457" s="5"/>
      <c r="BQ457" s="5"/>
      <c r="BR457" s="5"/>
      <c r="BS457" s="5"/>
      <c r="BT457" s="37"/>
      <c r="BU457" s="5"/>
      <c r="BV457" s="5"/>
      <c r="BW457" s="5"/>
      <c r="BX457" s="5"/>
      <c r="BY457" s="5"/>
      <c r="BZ457" s="37"/>
      <c r="CA457" s="5"/>
      <c r="CB457" s="5"/>
      <c r="CC457" s="5"/>
      <c r="CD457" s="5"/>
      <c r="CE457" s="5"/>
      <c r="CF457" s="37"/>
      <c r="CG457" s="5"/>
      <c r="CH457" s="5"/>
      <c r="CI457" s="5"/>
      <c r="CJ457" s="5"/>
      <c r="CK457" s="5"/>
      <c r="CL457" s="37"/>
      <c r="CM457" s="12"/>
      <c r="CN457" s="8"/>
      <c r="CO457" s="5"/>
      <c r="CP457" s="8"/>
      <c r="CQ457" s="5"/>
      <c r="CR457" s="8"/>
      <c r="CU457" s="5"/>
      <c r="CV457" s="8"/>
      <c r="CW457" s="5"/>
      <c r="DK457" s="8"/>
      <c r="DL457" s="12"/>
      <c r="DM457" s="5"/>
      <c r="DO457" s="5"/>
      <c r="DP457" s="8"/>
      <c r="DQ457" s="5"/>
      <c r="DR457" s="8"/>
      <c r="DS457" s="5"/>
      <c r="DT457" s="8"/>
      <c r="DU457" s="5"/>
      <c r="DV457" s="8"/>
      <c r="DW457" s="5"/>
      <c r="DX457" s="8"/>
      <c r="DY457" s="12"/>
      <c r="DZ457" s="5"/>
    </row>
    <row r="458" spans="35:130" x14ac:dyDescent="0.45">
      <c r="AI458" s="1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V458" s="5"/>
      <c r="AW458" s="8"/>
      <c r="AX458" s="5"/>
      <c r="AY458" s="8"/>
      <c r="AZ458" s="5"/>
      <c r="BA458" s="8"/>
      <c r="BB458" s="5"/>
      <c r="BC458" s="8"/>
      <c r="BD458" s="5"/>
      <c r="BE458" s="8"/>
      <c r="BF458" s="33"/>
      <c r="BG458" s="5"/>
      <c r="BI458" s="5"/>
      <c r="BJ458" s="5"/>
      <c r="BK458" s="5"/>
      <c r="BL458" s="5"/>
      <c r="BM458" s="5"/>
      <c r="BN458" s="37"/>
      <c r="BO458" s="5"/>
      <c r="BP458" s="5"/>
      <c r="BQ458" s="5"/>
      <c r="BR458" s="5"/>
      <c r="BS458" s="5"/>
      <c r="BT458" s="37"/>
      <c r="BU458" s="5"/>
      <c r="BV458" s="5"/>
      <c r="BW458" s="5"/>
      <c r="BX458" s="5"/>
      <c r="BY458" s="5"/>
      <c r="BZ458" s="37"/>
      <c r="CA458" s="5"/>
      <c r="CB458" s="5"/>
      <c r="CC458" s="5"/>
      <c r="CD458" s="5"/>
      <c r="CE458" s="5"/>
      <c r="CF458" s="37"/>
      <c r="CG458" s="5"/>
      <c r="CH458" s="5"/>
      <c r="CI458" s="5"/>
      <c r="CJ458" s="5"/>
      <c r="CK458" s="5"/>
      <c r="CL458" s="37"/>
      <c r="CM458" s="12"/>
      <c r="CN458" s="8"/>
      <c r="CO458" s="5"/>
      <c r="CP458" s="8"/>
      <c r="CQ458" s="5"/>
      <c r="CR458" s="8"/>
      <c r="CU458" s="5"/>
      <c r="CV458" s="8"/>
      <c r="CW458" s="5"/>
      <c r="DK458" s="8"/>
      <c r="DL458" s="12"/>
      <c r="DM458" s="5"/>
      <c r="DO458" s="5"/>
      <c r="DP458" s="8"/>
      <c r="DQ458" s="5"/>
      <c r="DR458" s="8"/>
      <c r="DS458" s="5"/>
      <c r="DT458" s="8"/>
      <c r="DU458" s="5"/>
      <c r="DV458" s="8"/>
      <c r="DW458" s="5"/>
      <c r="DX458" s="8"/>
      <c r="DY458" s="12"/>
      <c r="DZ458" s="5"/>
    </row>
    <row r="459" spans="35:130" x14ac:dyDescent="0.45">
      <c r="AI459" s="1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V459" s="5"/>
      <c r="AW459" s="8"/>
      <c r="AX459" s="5"/>
      <c r="AY459" s="8"/>
      <c r="AZ459" s="5"/>
      <c r="BA459" s="8"/>
      <c r="BB459" s="5"/>
      <c r="BC459" s="8"/>
      <c r="BD459" s="5"/>
      <c r="BE459" s="8"/>
      <c r="BF459" s="33"/>
      <c r="BG459" s="5"/>
      <c r="BI459" s="5"/>
      <c r="BJ459" s="5"/>
      <c r="BK459" s="5"/>
      <c r="BL459" s="5"/>
      <c r="BM459" s="5"/>
      <c r="BN459" s="37"/>
      <c r="BO459" s="5"/>
      <c r="BP459" s="5"/>
      <c r="BQ459" s="5"/>
      <c r="BR459" s="5"/>
      <c r="BS459" s="5"/>
      <c r="BT459" s="37"/>
      <c r="BU459" s="5"/>
      <c r="BV459" s="5"/>
      <c r="BW459" s="5"/>
      <c r="BX459" s="5"/>
      <c r="BY459" s="5"/>
      <c r="BZ459" s="37"/>
      <c r="CA459" s="5"/>
      <c r="CB459" s="5"/>
      <c r="CC459" s="5"/>
      <c r="CD459" s="5"/>
      <c r="CE459" s="5"/>
      <c r="CF459" s="37"/>
      <c r="CG459" s="5"/>
      <c r="CH459" s="5"/>
      <c r="CI459" s="5"/>
      <c r="CJ459" s="5"/>
      <c r="CK459" s="5"/>
      <c r="CL459" s="37"/>
      <c r="CM459" s="12"/>
      <c r="CN459" s="8"/>
      <c r="CO459" s="5"/>
      <c r="CP459" s="8"/>
      <c r="CQ459" s="5"/>
      <c r="CR459" s="8"/>
      <c r="CU459" s="5"/>
      <c r="CV459" s="8"/>
      <c r="CW459" s="5"/>
      <c r="DK459" s="8"/>
      <c r="DL459" s="12"/>
      <c r="DM459" s="5"/>
      <c r="DO459" s="5"/>
      <c r="DP459" s="8"/>
      <c r="DQ459" s="5"/>
      <c r="DR459" s="8"/>
      <c r="DS459" s="5"/>
      <c r="DT459" s="8"/>
      <c r="DU459" s="5"/>
      <c r="DV459" s="8"/>
      <c r="DW459" s="5"/>
      <c r="DX459" s="8"/>
      <c r="DY459" s="12"/>
      <c r="DZ459" s="5"/>
    </row>
    <row r="460" spans="35:130" x14ac:dyDescent="0.45">
      <c r="AI460" s="1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V460" s="5"/>
      <c r="AW460" s="8"/>
      <c r="AX460" s="5"/>
      <c r="AY460" s="8"/>
      <c r="AZ460" s="5"/>
      <c r="BA460" s="8"/>
      <c r="BB460" s="5"/>
      <c r="BC460" s="8"/>
      <c r="BD460" s="5"/>
      <c r="BE460" s="8"/>
      <c r="BF460" s="33"/>
      <c r="BG460" s="5"/>
      <c r="BI460" s="5"/>
      <c r="BJ460" s="5"/>
      <c r="BK460" s="5"/>
      <c r="BL460" s="5"/>
      <c r="BM460" s="5"/>
      <c r="BN460" s="37"/>
      <c r="BO460" s="5"/>
      <c r="BP460" s="5"/>
      <c r="BQ460" s="5"/>
      <c r="BR460" s="5"/>
      <c r="BS460" s="5"/>
      <c r="BT460" s="37"/>
      <c r="BU460" s="5"/>
      <c r="BV460" s="5"/>
      <c r="BW460" s="5"/>
      <c r="BX460" s="5"/>
      <c r="BY460" s="5"/>
      <c r="BZ460" s="37"/>
      <c r="CA460" s="5"/>
      <c r="CB460" s="5"/>
      <c r="CC460" s="5"/>
      <c r="CD460" s="5"/>
      <c r="CE460" s="5"/>
      <c r="CF460" s="37"/>
      <c r="CG460" s="5"/>
      <c r="CH460" s="5"/>
      <c r="CI460" s="5"/>
      <c r="CJ460" s="5"/>
      <c r="CK460" s="5"/>
      <c r="CL460" s="37"/>
      <c r="CM460" s="12"/>
      <c r="CN460" s="8"/>
      <c r="CO460" s="5"/>
      <c r="CP460" s="8"/>
      <c r="CQ460" s="5"/>
      <c r="CR460" s="8"/>
      <c r="CU460" s="5"/>
      <c r="CV460" s="8"/>
      <c r="CW460" s="5"/>
      <c r="DK460" s="8"/>
      <c r="DL460" s="12"/>
      <c r="DM460" s="5"/>
      <c r="DO460" s="5"/>
      <c r="DP460" s="8"/>
      <c r="DQ460" s="5"/>
      <c r="DR460" s="8"/>
      <c r="DS460" s="5"/>
      <c r="DT460" s="8"/>
      <c r="DU460" s="5"/>
      <c r="DV460" s="8"/>
      <c r="DW460" s="5"/>
      <c r="DX460" s="8"/>
      <c r="DY460" s="12"/>
      <c r="DZ460" s="5"/>
    </row>
    <row r="461" spans="35:130" x14ac:dyDescent="0.45">
      <c r="AI461" s="1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V461" s="5"/>
      <c r="AW461" s="8"/>
      <c r="AX461" s="5"/>
      <c r="AY461" s="8"/>
      <c r="AZ461" s="5"/>
      <c r="BA461" s="8"/>
      <c r="BB461" s="5"/>
      <c r="BC461" s="8"/>
      <c r="BD461" s="5"/>
      <c r="BE461" s="8"/>
      <c r="BF461" s="33"/>
      <c r="BG461" s="5"/>
      <c r="BI461" s="5"/>
      <c r="BJ461" s="5"/>
      <c r="BK461" s="5"/>
      <c r="BL461" s="5"/>
      <c r="BM461" s="5"/>
      <c r="BN461" s="37"/>
      <c r="BO461" s="5"/>
      <c r="BP461" s="5"/>
      <c r="BQ461" s="5"/>
      <c r="BR461" s="5"/>
      <c r="BS461" s="5"/>
      <c r="BT461" s="37"/>
      <c r="BU461" s="5"/>
      <c r="BV461" s="5"/>
      <c r="BW461" s="5"/>
      <c r="BX461" s="5"/>
      <c r="BY461" s="5"/>
      <c r="BZ461" s="37"/>
      <c r="CA461" s="5"/>
      <c r="CB461" s="5"/>
      <c r="CC461" s="5"/>
      <c r="CD461" s="5"/>
      <c r="CE461" s="5"/>
      <c r="CF461" s="37"/>
      <c r="CG461" s="5"/>
      <c r="CH461" s="5"/>
      <c r="CI461" s="5"/>
      <c r="CJ461" s="5"/>
      <c r="CK461" s="5"/>
      <c r="CL461" s="37"/>
      <c r="CM461" s="12"/>
      <c r="CN461" s="8"/>
      <c r="CO461" s="5"/>
      <c r="CP461" s="8"/>
      <c r="CQ461" s="5"/>
      <c r="CR461" s="8"/>
      <c r="CU461" s="5"/>
      <c r="CV461" s="8"/>
      <c r="CW461" s="5"/>
      <c r="DK461" s="8"/>
      <c r="DL461" s="12"/>
      <c r="DM461" s="5"/>
      <c r="DO461" s="5"/>
      <c r="DP461" s="8"/>
      <c r="DQ461" s="5"/>
      <c r="DR461" s="8"/>
      <c r="DS461" s="5"/>
      <c r="DT461" s="8"/>
      <c r="DU461" s="5"/>
      <c r="DV461" s="8"/>
      <c r="DW461" s="5"/>
      <c r="DX461" s="8"/>
      <c r="DY461" s="12"/>
      <c r="DZ461" s="5"/>
    </row>
    <row r="462" spans="35:130" x14ac:dyDescent="0.45">
      <c r="AI462" s="1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V462" s="5"/>
      <c r="AW462" s="8"/>
      <c r="AX462" s="5"/>
      <c r="AY462" s="8"/>
      <c r="AZ462" s="5"/>
      <c r="BA462" s="8"/>
      <c r="BB462" s="5"/>
      <c r="BC462" s="8"/>
      <c r="BD462" s="5"/>
      <c r="BE462" s="8"/>
      <c r="BF462" s="33"/>
      <c r="BG462" s="5"/>
      <c r="BI462" s="5"/>
      <c r="BJ462" s="5"/>
      <c r="BK462" s="5"/>
      <c r="BL462" s="5"/>
      <c r="BM462" s="5"/>
      <c r="BN462" s="37"/>
      <c r="BO462" s="5"/>
      <c r="BP462" s="5"/>
      <c r="BQ462" s="5"/>
      <c r="BR462" s="5"/>
      <c r="BS462" s="5"/>
      <c r="BT462" s="37"/>
      <c r="BU462" s="5"/>
      <c r="BV462" s="5"/>
      <c r="BW462" s="5"/>
      <c r="BX462" s="5"/>
      <c r="BY462" s="5"/>
      <c r="BZ462" s="37"/>
      <c r="CA462" s="5"/>
      <c r="CB462" s="5"/>
      <c r="CC462" s="5"/>
      <c r="CD462" s="5"/>
      <c r="CE462" s="5"/>
      <c r="CF462" s="37"/>
      <c r="CG462" s="5"/>
      <c r="CH462" s="5"/>
      <c r="CI462" s="5"/>
      <c r="CJ462" s="5"/>
      <c r="CK462" s="5"/>
      <c r="CL462" s="37"/>
      <c r="CM462" s="12"/>
      <c r="CN462" s="8"/>
      <c r="CO462" s="5"/>
      <c r="CP462" s="8"/>
      <c r="CQ462" s="5"/>
      <c r="CR462" s="8"/>
      <c r="CU462" s="5"/>
      <c r="CV462" s="8"/>
      <c r="CW462" s="5"/>
      <c r="DK462" s="8"/>
      <c r="DL462" s="12"/>
      <c r="DM462" s="5"/>
      <c r="DO462" s="5"/>
      <c r="DP462" s="8"/>
      <c r="DQ462" s="5"/>
      <c r="DR462" s="8"/>
      <c r="DS462" s="5"/>
      <c r="DT462" s="8"/>
      <c r="DU462" s="5"/>
      <c r="DV462" s="8"/>
      <c r="DW462" s="5"/>
      <c r="DX462" s="8"/>
      <c r="DY462" s="12"/>
      <c r="DZ462" s="5"/>
    </row>
    <row r="463" spans="35:130" x14ac:dyDescent="0.45">
      <c r="AI463" s="1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V463" s="5"/>
      <c r="AW463" s="8"/>
      <c r="AX463" s="5"/>
      <c r="AY463" s="8"/>
      <c r="AZ463" s="5"/>
      <c r="BA463" s="8"/>
      <c r="BB463" s="5"/>
      <c r="BC463" s="8"/>
      <c r="BD463" s="5"/>
      <c r="BE463" s="8"/>
      <c r="BF463" s="33"/>
      <c r="BG463" s="5"/>
      <c r="BI463" s="5"/>
      <c r="BJ463" s="5"/>
      <c r="BK463" s="5"/>
      <c r="BL463" s="5"/>
      <c r="BM463" s="5"/>
      <c r="BN463" s="37"/>
      <c r="BO463" s="5"/>
      <c r="BP463" s="5"/>
      <c r="BQ463" s="5"/>
      <c r="BR463" s="5"/>
      <c r="BS463" s="5"/>
      <c r="BT463" s="37"/>
      <c r="BU463" s="5"/>
      <c r="BV463" s="5"/>
      <c r="BW463" s="5"/>
      <c r="BX463" s="5"/>
      <c r="BY463" s="5"/>
      <c r="BZ463" s="37"/>
      <c r="CA463" s="5"/>
      <c r="CB463" s="5"/>
      <c r="CC463" s="5"/>
      <c r="CD463" s="5"/>
      <c r="CE463" s="5"/>
      <c r="CF463" s="37"/>
      <c r="CG463" s="5"/>
      <c r="CH463" s="5"/>
      <c r="CI463" s="5"/>
      <c r="CJ463" s="5"/>
      <c r="CK463" s="5"/>
      <c r="CL463" s="37"/>
      <c r="CM463" s="12"/>
      <c r="CN463" s="8"/>
      <c r="CO463" s="5"/>
      <c r="CP463" s="8"/>
      <c r="CQ463" s="5"/>
      <c r="CR463" s="8"/>
      <c r="CU463" s="5"/>
      <c r="CV463" s="8"/>
      <c r="CW463" s="5"/>
      <c r="DK463" s="8"/>
      <c r="DL463" s="12"/>
      <c r="DM463" s="5"/>
      <c r="DO463" s="5"/>
      <c r="DP463" s="8"/>
      <c r="DQ463" s="5"/>
      <c r="DR463" s="8"/>
      <c r="DS463" s="5"/>
      <c r="DT463" s="8"/>
      <c r="DU463" s="5"/>
      <c r="DV463" s="8"/>
      <c r="DW463" s="5"/>
      <c r="DX463" s="8"/>
      <c r="DY463" s="12"/>
      <c r="DZ463" s="5"/>
    </row>
    <row r="464" spans="35:130" x14ac:dyDescent="0.45">
      <c r="AI464" s="1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V464" s="5"/>
      <c r="AW464" s="8"/>
      <c r="AX464" s="5"/>
      <c r="AY464" s="8"/>
      <c r="AZ464" s="5"/>
      <c r="BA464" s="8"/>
      <c r="BB464" s="5"/>
      <c r="BC464" s="8"/>
      <c r="BD464" s="5"/>
      <c r="BE464" s="8"/>
      <c r="BF464" s="33"/>
      <c r="BG464" s="5"/>
      <c r="BI464" s="5"/>
      <c r="BJ464" s="5"/>
      <c r="BK464" s="5"/>
      <c r="BL464" s="5"/>
      <c r="BM464" s="5"/>
      <c r="BN464" s="37"/>
      <c r="BO464" s="5"/>
      <c r="BP464" s="5"/>
      <c r="BQ464" s="5"/>
      <c r="BR464" s="5"/>
      <c r="BS464" s="5"/>
      <c r="BT464" s="37"/>
      <c r="BU464" s="5"/>
      <c r="BV464" s="5"/>
      <c r="BW464" s="5"/>
      <c r="BX464" s="5"/>
      <c r="BY464" s="5"/>
      <c r="BZ464" s="37"/>
      <c r="CA464" s="5"/>
      <c r="CB464" s="5"/>
      <c r="CC464" s="5"/>
      <c r="CD464" s="5"/>
      <c r="CE464" s="5"/>
      <c r="CF464" s="37"/>
      <c r="CG464" s="5"/>
      <c r="CH464" s="5"/>
      <c r="CI464" s="5"/>
      <c r="CJ464" s="5"/>
      <c r="CK464" s="5"/>
      <c r="CL464" s="37"/>
      <c r="CM464" s="12"/>
      <c r="CN464" s="8"/>
      <c r="CO464" s="5"/>
      <c r="CP464" s="8"/>
      <c r="CQ464" s="5"/>
      <c r="CR464" s="8"/>
      <c r="CU464" s="5"/>
      <c r="CV464" s="8"/>
      <c r="CW464" s="5"/>
      <c r="DK464" s="8"/>
      <c r="DL464" s="12"/>
      <c r="DM464" s="5"/>
      <c r="DO464" s="5"/>
      <c r="DP464" s="8"/>
      <c r="DQ464" s="5"/>
      <c r="DR464" s="8"/>
      <c r="DS464" s="5"/>
      <c r="DT464" s="8"/>
      <c r="DU464" s="5"/>
      <c r="DV464" s="8"/>
      <c r="DW464" s="5"/>
      <c r="DX464" s="8"/>
      <c r="DY464" s="12"/>
      <c r="DZ464" s="5"/>
    </row>
    <row r="465" spans="35:130" x14ac:dyDescent="0.45">
      <c r="AI465" s="1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V465" s="5"/>
      <c r="AW465" s="8"/>
      <c r="AX465" s="5"/>
      <c r="AY465" s="8"/>
      <c r="AZ465" s="5"/>
      <c r="BA465" s="8"/>
      <c r="BB465" s="5"/>
      <c r="BC465" s="8"/>
      <c r="BD465" s="5"/>
      <c r="BE465" s="8"/>
      <c r="BF465" s="33"/>
      <c r="BG465" s="5"/>
      <c r="BI465" s="5"/>
      <c r="BJ465" s="5"/>
      <c r="BK465" s="5"/>
      <c r="BL465" s="5"/>
      <c r="BM465" s="5"/>
      <c r="BN465" s="37"/>
      <c r="BO465" s="5"/>
      <c r="BP465" s="5"/>
      <c r="BQ465" s="5"/>
      <c r="BR465" s="5"/>
      <c r="BS465" s="5"/>
      <c r="BT465" s="37"/>
      <c r="BU465" s="5"/>
      <c r="BV465" s="5"/>
      <c r="BW465" s="5"/>
      <c r="BX465" s="5"/>
      <c r="BY465" s="5"/>
      <c r="BZ465" s="37"/>
      <c r="CA465" s="5"/>
      <c r="CB465" s="5"/>
      <c r="CC465" s="5"/>
      <c r="CD465" s="5"/>
      <c r="CE465" s="5"/>
      <c r="CF465" s="37"/>
      <c r="CG465" s="5"/>
      <c r="CH465" s="5"/>
      <c r="CI465" s="5"/>
      <c r="CJ465" s="5"/>
      <c r="CK465" s="5"/>
      <c r="CL465" s="37"/>
      <c r="CM465" s="12"/>
      <c r="CN465" s="8"/>
      <c r="CO465" s="5"/>
      <c r="CP465" s="8"/>
      <c r="CQ465" s="5"/>
      <c r="CR465" s="8"/>
      <c r="CU465" s="5"/>
      <c r="CV465" s="8"/>
      <c r="CW465" s="5"/>
      <c r="DK465" s="8"/>
      <c r="DL465" s="12"/>
      <c r="DM465" s="5"/>
      <c r="DO465" s="5"/>
      <c r="DP465" s="8"/>
      <c r="DQ465" s="5"/>
      <c r="DR465" s="8"/>
      <c r="DS465" s="5"/>
      <c r="DT465" s="8"/>
      <c r="DU465" s="5"/>
      <c r="DV465" s="8"/>
      <c r="DW465" s="5"/>
      <c r="DX465" s="8"/>
      <c r="DY465" s="12"/>
      <c r="DZ465" s="5"/>
    </row>
    <row r="466" spans="35:130" x14ac:dyDescent="0.45">
      <c r="AI466" s="1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V466" s="5"/>
      <c r="AW466" s="8"/>
      <c r="AX466" s="5"/>
      <c r="AY466" s="8"/>
      <c r="AZ466" s="5"/>
      <c r="BA466" s="8"/>
      <c r="BB466" s="5"/>
      <c r="BC466" s="8"/>
      <c r="BD466" s="5"/>
      <c r="BE466" s="8"/>
      <c r="BF466" s="33"/>
      <c r="BG466" s="5"/>
      <c r="BI466" s="5"/>
      <c r="BJ466" s="5"/>
      <c r="BK466" s="5"/>
      <c r="BL466" s="5"/>
      <c r="BM466" s="5"/>
      <c r="BN466" s="37"/>
      <c r="BO466" s="5"/>
      <c r="BP466" s="5"/>
      <c r="BQ466" s="5"/>
      <c r="BR466" s="5"/>
      <c r="BS466" s="5"/>
      <c r="BT466" s="37"/>
      <c r="BU466" s="5"/>
      <c r="BV466" s="5"/>
      <c r="BW466" s="5"/>
      <c r="BX466" s="5"/>
      <c r="BY466" s="5"/>
      <c r="BZ466" s="37"/>
      <c r="CA466" s="5"/>
      <c r="CB466" s="5"/>
      <c r="CC466" s="5"/>
      <c r="CD466" s="5"/>
      <c r="CE466" s="5"/>
      <c r="CF466" s="37"/>
      <c r="CG466" s="5"/>
      <c r="CH466" s="5"/>
      <c r="CI466" s="5"/>
      <c r="CJ466" s="5"/>
      <c r="CK466" s="5"/>
      <c r="CL466" s="37"/>
      <c r="CM466" s="12"/>
      <c r="CN466" s="8"/>
      <c r="CO466" s="5"/>
      <c r="CP466" s="8"/>
      <c r="CQ466" s="5"/>
      <c r="CR466" s="8"/>
      <c r="CU466" s="5"/>
      <c r="CV466" s="8"/>
      <c r="CW466" s="5"/>
      <c r="DK466" s="8"/>
      <c r="DL466" s="12"/>
      <c r="DM466" s="5"/>
      <c r="DO466" s="5"/>
      <c r="DP466" s="8"/>
      <c r="DQ466" s="5"/>
      <c r="DR466" s="8"/>
      <c r="DS466" s="5"/>
      <c r="DT466" s="8"/>
      <c r="DU466" s="5"/>
      <c r="DV466" s="8"/>
      <c r="DW466" s="5"/>
      <c r="DX466" s="8"/>
      <c r="DY466" s="12"/>
      <c r="DZ466" s="5"/>
    </row>
    <row r="467" spans="35:130" x14ac:dyDescent="0.45">
      <c r="AI467" s="1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V467" s="5"/>
      <c r="AW467" s="8"/>
      <c r="AX467" s="5"/>
      <c r="AY467" s="8"/>
      <c r="AZ467" s="5"/>
      <c r="BA467" s="8"/>
      <c r="BB467" s="5"/>
      <c r="BC467" s="8"/>
      <c r="BD467" s="5"/>
      <c r="BE467" s="8"/>
      <c r="BF467" s="33"/>
      <c r="BG467" s="5"/>
      <c r="BI467" s="5"/>
      <c r="BJ467" s="5"/>
      <c r="BK467" s="5"/>
      <c r="BL467" s="5"/>
      <c r="BM467" s="5"/>
      <c r="BN467" s="37"/>
      <c r="BO467" s="5"/>
      <c r="BP467" s="5"/>
      <c r="BQ467" s="5"/>
      <c r="BR467" s="5"/>
      <c r="BS467" s="5"/>
      <c r="BT467" s="37"/>
      <c r="BU467" s="5"/>
      <c r="BV467" s="5"/>
      <c r="BW467" s="5"/>
      <c r="BX467" s="5"/>
      <c r="BY467" s="5"/>
      <c r="BZ467" s="37"/>
      <c r="CA467" s="5"/>
      <c r="CB467" s="5"/>
      <c r="CC467" s="5"/>
      <c r="CD467" s="5"/>
      <c r="CE467" s="5"/>
      <c r="CF467" s="37"/>
      <c r="CG467" s="5"/>
      <c r="CH467" s="5"/>
      <c r="CI467" s="5"/>
      <c r="CJ467" s="5"/>
      <c r="CK467" s="5"/>
      <c r="CL467" s="37"/>
      <c r="CM467" s="12"/>
      <c r="CN467" s="8"/>
      <c r="CO467" s="5"/>
      <c r="CP467" s="8"/>
      <c r="CQ467" s="5"/>
      <c r="CR467" s="8"/>
      <c r="CU467" s="5"/>
      <c r="CV467" s="8"/>
      <c r="CW467" s="5"/>
      <c r="DK467" s="8"/>
      <c r="DL467" s="12"/>
      <c r="DM467" s="5"/>
      <c r="DO467" s="5"/>
      <c r="DP467" s="8"/>
      <c r="DQ467" s="5"/>
      <c r="DR467" s="8"/>
      <c r="DS467" s="5"/>
      <c r="DT467" s="8"/>
      <c r="DU467" s="5"/>
      <c r="DV467" s="8"/>
      <c r="DW467" s="5"/>
      <c r="DX467" s="8"/>
      <c r="DY467" s="12"/>
      <c r="DZ467" s="5"/>
    </row>
    <row r="468" spans="35:130" x14ac:dyDescent="0.45">
      <c r="AI468" s="1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V468" s="5"/>
      <c r="AW468" s="8"/>
      <c r="AX468" s="5"/>
      <c r="AY468" s="8"/>
      <c r="AZ468" s="5"/>
      <c r="BA468" s="8"/>
      <c r="BB468" s="5"/>
      <c r="BC468" s="8"/>
      <c r="BD468" s="5"/>
      <c r="BE468" s="8"/>
      <c r="BF468" s="33"/>
      <c r="BG468" s="5"/>
      <c r="BI468" s="5"/>
      <c r="BJ468" s="5"/>
      <c r="BK468" s="5"/>
      <c r="BL468" s="5"/>
      <c r="BM468" s="5"/>
      <c r="BN468" s="37"/>
      <c r="BO468" s="5"/>
      <c r="BP468" s="5"/>
      <c r="BQ468" s="5"/>
      <c r="BR468" s="5"/>
      <c r="BS468" s="5"/>
      <c r="BT468" s="37"/>
      <c r="BU468" s="5"/>
      <c r="BV468" s="5"/>
      <c r="BW468" s="5"/>
      <c r="BX468" s="5"/>
      <c r="BY468" s="5"/>
      <c r="BZ468" s="37"/>
      <c r="CA468" s="5"/>
      <c r="CB468" s="5"/>
      <c r="CC468" s="5"/>
      <c r="CD468" s="5"/>
      <c r="CE468" s="5"/>
      <c r="CF468" s="37"/>
      <c r="CG468" s="5"/>
      <c r="CH468" s="5"/>
      <c r="CI468" s="5"/>
      <c r="CJ468" s="5"/>
      <c r="CK468" s="5"/>
      <c r="CL468" s="37"/>
      <c r="CM468" s="12"/>
      <c r="CN468" s="8"/>
      <c r="CO468" s="5"/>
      <c r="CP468" s="8"/>
      <c r="CQ468" s="5"/>
      <c r="CR468" s="8"/>
      <c r="CU468" s="5"/>
      <c r="CV468" s="8"/>
      <c r="CW468" s="5"/>
      <c r="DK468" s="8"/>
      <c r="DL468" s="12"/>
      <c r="DM468" s="5"/>
      <c r="DO468" s="5"/>
      <c r="DP468" s="8"/>
      <c r="DQ468" s="5"/>
      <c r="DR468" s="8"/>
      <c r="DS468" s="5"/>
      <c r="DT468" s="8"/>
      <c r="DU468" s="5"/>
      <c r="DV468" s="8"/>
      <c r="DW468" s="5"/>
      <c r="DX468" s="8"/>
      <c r="DY468" s="12"/>
      <c r="DZ468" s="5"/>
    </row>
    <row r="469" spans="35:130" x14ac:dyDescent="0.45">
      <c r="AI469" s="1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V469" s="5"/>
      <c r="AW469" s="8"/>
      <c r="AX469" s="5"/>
      <c r="AY469" s="8"/>
      <c r="AZ469" s="5"/>
      <c r="BA469" s="8"/>
      <c r="BB469" s="5"/>
      <c r="BC469" s="8"/>
      <c r="BD469" s="5"/>
      <c r="BE469" s="8"/>
      <c r="BF469" s="33"/>
      <c r="BG469" s="5"/>
      <c r="BI469" s="5"/>
      <c r="BJ469" s="5"/>
      <c r="BK469" s="5"/>
      <c r="BL469" s="5"/>
      <c r="BM469" s="5"/>
      <c r="BN469" s="37"/>
      <c r="BO469" s="5"/>
      <c r="BP469" s="5"/>
      <c r="BQ469" s="5"/>
      <c r="BR469" s="5"/>
      <c r="BS469" s="5"/>
      <c r="BT469" s="37"/>
      <c r="BU469" s="5"/>
      <c r="BV469" s="5"/>
      <c r="BW469" s="5"/>
      <c r="BX469" s="5"/>
      <c r="BY469" s="5"/>
      <c r="BZ469" s="37"/>
      <c r="CA469" s="5"/>
      <c r="CB469" s="5"/>
      <c r="CC469" s="5"/>
      <c r="CD469" s="5"/>
      <c r="CE469" s="5"/>
      <c r="CF469" s="37"/>
      <c r="CG469" s="5"/>
      <c r="CH469" s="5"/>
      <c r="CI469" s="5"/>
      <c r="CJ469" s="5"/>
      <c r="CK469" s="5"/>
      <c r="CL469" s="37"/>
      <c r="CM469" s="12"/>
      <c r="CN469" s="8"/>
      <c r="CO469" s="5"/>
      <c r="CP469" s="8"/>
      <c r="CQ469" s="5"/>
      <c r="CR469" s="8"/>
      <c r="CU469" s="5"/>
      <c r="CV469" s="8"/>
      <c r="CW469" s="5"/>
      <c r="DK469" s="8"/>
      <c r="DL469" s="12"/>
      <c r="DM469" s="5"/>
      <c r="DO469" s="5"/>
      <c r="DP469" s="8"/>
      <c r="DQ469" s="5"/>
      <c r="DR469" s="8"/>
      <c r="DS469" s="5"/>
      <c r="DT469" s="8"/>
      <c r="DU469" s="5"/>
      <c r="DV469" s="8"/>
      <c r="DW469" s="5"/>
      <c r="DX469" s="8"/>
      <c r="DY469" s="12"/>
      <c r="DZ469" s="5"/>
    </row>
    <row r="470" spans="35:130" x14ac:dyDescent="0.45">
      <c r="AI470" s="1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V470" s="5"/>
      <c r="AW470" s="8"/>
      <c r="AX470" s="5"/>
      <c r="AY470" s="8"/>
      <c r="AZ470" s="5"/>
      <c r="BA470" s="8"/>
      <c r="BB470" s="5"/>
      <c r="BC470" s="8"/>
      <c r="BD470" s="5"/>
      <c r="BE470" s="8"/>
      <c r="BF470" s="33"/>
      <c r="BG470" s="5"/>
      <c r="BI470" s="5"/>
      <c r="BJ470" s="5"/>
      <c r="BK470" s="5"/>
      <c r="BL470" s="5"/>
      <c r="BM470" s="5"/>
      <c r="BN470" s="37"/>
      <c r="BO470" s="5"/>
      <c r="BP470" s="5"/>
      <c r="BQ470" s="5"/>
      <c r="BR470" s="5"/>
      <c r="BS470" s="5"/>
      <c r="BT470" s="37"/>
      <c r="BU470" s="5"/>
      <c r="BV470" s="5"/>
      <c r="BW470" s="5"/>
      <c r="BX470" s="5"/>
      <c r="BY470" s="5"/>
      <c r="BZ470" s="37"/>
      <c r="CA470" s="5"/>
      <c r="CB470" s="5"/>
      <c r="CC470" s="5"/>
      <c r="CD470" s="5"/>
      <c r="CE470" s="5"/>
      <c r="CF470" s="37"/>
      <c r="CG470" s="5"/>
      <c r="CH470" s="5"/>
      <c r="CI470" s="5"/>
      <c r="CJ470" s="5"/>
      <c r="CK470" s="5"/>
      <c r="CL470" s="37"/>
      <c r="CM470" s="12"/>
      <c r="CN470" s="8"/>
      <c r="CO470" s="5"/>
      <c r="CP470" s="8"/>
      <c r="CQ470" s="5"/>
      <c r="CR470" s="8"/>
      <c r="CU470" s="5"/>
      <c r="CV470" s="8"/>
      <c r="CW470" s="5"/>
      <c r="DK470" s="8"/>
      <c r="DL470" s="12"/>
      <c r="DM470" s="5"/>
      <c r="DO470" s="5"/>
      <c r="DP470" s="8"/>
      <c r="DQ470" s="5"/>
      <c r="DR470" s="8"/>
      <c r="DS470" s="5"/>
      <c r="DT470" s="8"/>
      <c r="DU470" s="5"/>
      <c r="DV470" s="8"/>
      <c r="DW470" s="5"/>
      <c r="DX470" s="8"/>
      <c r="DY470" s="12"/>
      <c r="DZ470" s="5"/>
    </row>
    <row r="471" spans="35:130" x14ac:dyDescent="0.45">
      <c r="AI471" s="1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V471" s="5"/>
      <c r="AW471" s="8"/>
      <c r="AX471" s="5"/>
      <c r="AY471" s="8"/>
      <c r="AZ471" s="5"/>
      <c r="BA471" s="8"/>
      <c r="BB471" s="5"/>
      <c r="BC471" s="8"/>
      <c r="BD471" s="5"/>
      <c r="BE471" s="8"/>
      <c r="BF471" s="33"/>
      <c r="BG471" s="5"/>
      <c r="BI471" s="5"/>
      <c r="BJ471" s="5"/>
      <c r="BK471" s="5"/>
      <c r="BL471" s="5"/>
      <c r="BM471" s="5"/>
      <c r="BN471" s="37"/>
      <c r="BO471" s="5"/>
      <c r="BP471" s="5"/>
      <c r="BQ471" s="5"/>
      <c r="BR471" s="5"/>
      <c r="BS471" s="5"/>
      <c r="BT471" s="37"/>
      <c r="BU471" s="5"/>
      <c r="BV471" s="5"/>
      <c r="BW471" s="5"/>
      <c r="BX471" s="5"/>
      <c r="BY471" s="5"/>
      <c r="BZ471" s="37"/>
      <c r="CA471" s="5"/>
      <c r="CB471" s="5"/>
      <c r="CC471" s="5"/>
      <c r="CD471" s="5"/>
      <c r="CE471" s="5"/>
      <c r="CF471" s="37"/>
      <c r="CG471" s="5"/>
      <c r="CH471" s="5"/>
      <c r="CI471" s="5"/>
      <c r="CJ471" s="5"/>
      <c r="CK471" s="5"/>
      <c r="CL471" s="37"/>
      <c r="CM471" s="12"/>
      <c r="CN471" s="8"/>
      <c r="CO471" s="5"/>
      <c r="CP471" s="8"/>
      <c r="CQ471" s="5"/>
      <c r="CR471" s="8"/>
      <c r="CU471" s="5"/>
      <c r="CV471" s="8"/>
      <c r="CW471" s="5"/>
      <c r="DK471" s="8"/>
      <c r="DL471" s="12"/>
      <c r="DM471" s="5"/>
      <c r="DO471" s="5"/>
      <c r="DP471" s="8"/>
      <c r="DQ471" s="5"/>
      <c r="DR471" s="8"/>
      <c r="DS471" s="5"/>
      <c r="DT471" s="8"/>
      <c r="DU471" s="5"/>
      <c r="DV471" s="8"/>
      <c r="DW471" s="5"/>
      <c r="DX471" s="8"/>
      <c r="DY471" s="12"/>
      <c r="DZ471" s="5"/>
    </row>
    <row r="472" spans="35:130" x14ac:dyDescent="0.45">
      <c r="AI472" s="1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V472" s="5"/>
      <c r="AW472" s="8"/>
      <c r="AX472" s="5"/>
      <c r="AY472" s="8"/>
      <c r="AZ472" s="5"/>
      <c r="BA472" s="8"/>
      <c r="BB472" s="5"/>
      <c r="BC472" s="8"/>
      <c r="BD472" s="5"/>
      <c r="BE472" s="8"/>
      <c r="BF472" s="33"/>
      <c r="BG472" s="5"/>
      <c r="BI472" s="5"/>
      <c r="BJ472" s="5"/>
      <c r="BK472" s="5"/>
      <c r="BL472" s="5"/>
      <c r="BM472" s="5"/>
      <c r="BN472" s="37"/>
      <c r="BO472" s="5"/>
      <c r="BP472" s="5"/>
      <c r="BQ472" s="5"/>
      <c r="BR472" s="5"/>
      <c r="BS472" s="5"/>
      <c r="BT472" s="37"/>
      <c r="BU472" s="5"/>
      <c r="BV472" s="5"/>
      <c r="BW472" s="5"/>
      <c r="BX472" s="5"/>
      <c r="BY472" s="5"/>
      <c r="BZ472" s="37"/>
      <c r="CA472" s="5"/>
      <c r="CB472" s="5"/>
      <c r="CC472" s="5"/>
      <c r="CD472" s="5"/>
      <c r="CE472" s="5"/>
      <c r="CF472" s="37"/>
      <c r="CG472" s="5"/>
      <c r="CH472" s="5"/>
      <c r="CI472" s="5"/>
      <c r="CJ472" s="5"/>
      <c r="CK472" s="5"/>
      <c r="CL472" s="37"/>
      <c r="CM472" s="12"/>
      <c r="CN472" s="8"/>
      <c r="CO472" s="5"/>
      <c r="CP472" s="8"/>
      <c r="CQ472" s="5"/>
      <c r="CR472" s="8"/>
      <c r="CU472" s="5"/>
      <c r="CV472" s="8"/>
      <c r="CW472" s="5"/>
      <c r="DK472" s="8"/>
      <c r="DL472" s="12"/>
      <c r="DM472" s="5"/>
      <c r="DO472" s="5"/>
      <c r="DP472" s="8"/>
      <c r="DQ472" s="5"/>
      <c r="DR472" s="8"/>
      <c r="DS472" s="5"/>
      <c r="DT472" s="8"/>
      <c r="DU472" s="5"/>
      <c r="DV472" s="8"/>
      <c r="DW472" s="5"/>
      <c r="DX472" s="8"/>
      <c r="DY472" s="12"/>
      <c r="DZ472" s="5"/>
    </row>
    <row r="473" spans="35:130" x14ac:dyDescent="0.45">
      <c r="AI473" s="1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V473" s="5"/>
      <c r="AW473" s="8"/>
      <c r="AX473" s="5"/>
      <c r="AY473" s="8"/>
      <c r="AZ473" s="5"/>
      <c r="BA473" s="8"/>
      <c r="BB473" s="5"/>
      <c r="BC473" s="8"/>
      <c r="BD473" s="5"/>
      <c r="BE473" s="8"/>
      <c r="BF473" s="33"/>
      <c r="BG473" s="5"/>
      <c r="BI473" s="5"/>
      <c r="BJ473" s="5"/>
      <c r="BK473" s="5"/>
      <c r="BL473" s="5"/>
      <c r="BM473" s="5"/>
      <c r="BN473" s="37"/>
      <c r="BO473" s="5"/>
      <c r="BP473" s="5"/>
      <c r="BQ473" s="5"/>
      <c r="BR473" s="5"/>
      <c r="BS473" s="5"/>
      <c r="BT473" s="37"/>
      <c r="BU473" s="5"/>
      <c r="BV473" s="5"/>
      <c r="BW473" s="5"/>
      <c r="BX473" s="5"/>
      <c r="BY473" s="5"/>
      <c r="BZ473" s="37"/>
      <c r="CA473" s="5"/>
      <c r="CB473" s="5"/>
      <c r="CC473" s="5"/>
      <c r="CD473" s="5"/>
      <c r="CE473" s="5"/>
      <c r="CF473" s="37"/>
      <c r="CG473" s="5"/>
      <c r="CH473" s="5"/>
      <c r="CI473" s="5"/>
      <c r="CJ473" s="5"/>
      <c r="CK473" s="5"/>
      <c r="CL473" s="37"/>
      <c r="CM473" s="12"/>
      <c r="CN473" s="8"/>
      <c r="CO473" s="5"/>
      <c r="CP473" s="8"/>
      <c r="CQ473" s="5"/>
      <c r="CR473" s="8"/>
      <c r="CU473" s="5"/>
      <c r="CV473" s="8"/>
      <c r="CW473" s="5"/>
      <c r="DK473" s="8"/>
      <c r="DL473" s="12"/>
      <c r="DM473" s="5"/>
      <c r="DO473" s="5"/>
      <c r="DP473" s="8"/>
      <c r="DQ473" s="5"/>
      <c r="DR473" s="8"/>
      <c r="DS473" s="5"/>
      <c r="DT473" s="8"/>
      <c r="DU473" s="5"/>
      <c r="DV473" s="8"/>
      <c r="DW473" s="5"/>
      <c r="DX473" s="8"/>
      <c r="DY473" s="12"/>
      <c r="DZ473" s="5"/>
    </row>
    <row r="474" spans="35:130" x14ac:dyDescent="0.45">
      <c r="AI474" s="1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V474" s="5"/>
      <c r="AW474" s="8"/>
      <c r="AX474" s="5"/>
      <c r="AY474" s="8"/>
      <c r="AZ474" s="5"/>
      <c r="BA474" s="8"/>
      <c r="BB474" s="5"/>
      <c r="BC474" s="8"/>
      <c r="BD474" s="5"/>
      <c r="BE474" s="8"/>
      <c r="BF474" s="33"/>
      <c r="BG474" s="5"/>
      <c r="BI474" s="5"/>
      <c r="BJ474" s="5"/>
      <c r="BK474" s="5"/>
      <c r="BL474" s="5"/>
      <c r="BM474" s="5"/>
      <c r="BN474" s="37"/>
      <c r="BO474" s="5"/>
      <c r="BP474" s="5"/>
      <c r="BQ474" s="5"/>
      <c r="BR474" s="5"/>
      <c r="BS474" s="5"/>
      <c r="BT474" s="37"/>
      <c r="BU474" s="5"/>
      <c r="BV474" s="5"/>
      <c r="BW474" s="5"/>
      <c r="BX474" s="5"/>
      <c r="BY474" s="5"/>
      <c r="BZ474" s="37"/>
      <c r="CA474" s="5"/>
      <c r="CB474" s="5"/>
      <c r="CC474" s="5"/>
      <c r="CD474" s="5"/>
      <c r="CE474" s="5"/>
      <c r="CF474" s="37"/>
      <c r="CG474" s="5"/>
      <c r="CH474" s="5"/>
      <c r="CI474" s="5"/>
      <c r="CJ474" s="5"/>
      <c r="CK474" s="5"/>
      <c r="CL474" s="37"/>
      <c r="CM474" s="12"/>
      <c r="CN474" s="8"/>
      <c r="CO474" s="5"/>
      <c r="CP474" s="8"/>
      <c r="CQ474" s="5"/>
      <c r="CR474" s="8"/>
      <c r="CU474" s="5"/>
      <c r="CV474" s="8"/>
      <c r="CW474" s="5"/>
      <c r="DK474" s="8"/>
      <c r="DL474" s="12"/>
      <c r="DM474" s="5"/>
      <c r="DO474" s="5"/>
      <c r="DP474" s="8"/>
      <c r="DQ474" s="5"/>
      <c r="DR474" s="8"/>
      <c r="DS474" s="5"/>
      <c r="DT474" s="8"/>
      <c r="DU474" s="5"/>
      <c r="DV474" s="8"/>
      <c r="DW474" s="5"/>
      <c r="DX474" s="8"/>
      <c r="DY474" s="12"/>
      <c r="DZ474" s="5"/>
    </row>
    <row r="475" spans="35:130" x14ac:dyDescent="0.45">
      <c r="AI475" s="1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V475" s="5"/>
      <c r="AW475" s="8"/>
      <c r="AX475" s="5"/>
      <c r="AY475" s="8"/>
      <c r="AZ475" s="5"/>
      <c r="BA475" s="8"/>
      <c r="BB475" s="5"/>
      <c r="BC475" s="8"/>
      <c r="BD475" s="5"/>
      <c r="BE475" s="8"/>
      <c r="BF475" s="33"/>
      <c r="BG475" s="5"/>
      <c r="BI475" s="5"/>
      <c r="BJ475" s="5"/>
      <c r="BK475" s="5"/>
      <c r="BL475" s="5"/>
      <c r="BM475" s="5"/>
      <c r="BN475" s="37"/>
      <c r="BO475" s="5"/>
      <c r="BP475" s="5"/>
      <c r="BQ475" s="5"/>
      <c r="BR475" s="5"/>
      <c r="BS475" s="5"/>
      <c r="BT475" s="37"/>
      <c r="BU475" s="5"/>
      <c r="BV475" s="5"/>
      <c r="BW475" s="5"/>
      <c r="BX475" s="5"/>
      <c r="BY475" s="5"/>
      <c r="BZ475" s="37"/>
      <c r="CA475" s="5"/>
      <c r="CB475" s="5"/>
      <c r="CC475" s="5"/>
      <c r="CD475" s="5"/>
      <c r="CE475" s="5"/>
      <c r="CF475" s="37"/>
      <c r="CG475" s="5"/>
      <c r="CH475" s="5"/>
      <c r="CI475" s="5"/>
      <c r="CJ475" s="5"/>
      <c r="CK475" s="5"/>
      <c r="CL475" s="37"/>
      <c r="CM475" s="12"/>
      <c r="CN475" s="8"/>
      <c r="CO475" s="5"/>
      <c r="CP475" s="8"/>
      <c r="CQ475" s="5"/>
      <c r="CR475" s="8"/>
      <c r="CU475" s="5"/>
      <c r="CV475" s="8"/>
      <c r="CW475" s="5"/>
      <c r="DK475" s="8"/>
      <c r="DL475" s="12"/>
      <c r="DM475" s="5"/>
      <c r="DO475" s="5"/>
      <c r="DP475" s="8"/>
      <c r="DQ475" s="5"/>
      <c r="DR475" s="8"/>
      <c r="DS475" s="5"/>
      <c r="DT475" s="8"/>
      <c r="DU475" s="5"/>
      <c r="DV475" s="8"/>
      <c r="DW475" s="5"/>
      <c r="DX475" s="8"/>
      <c r="DY475" s="12"/>
      <c r="DZ475" s="5"/>
    </row>
    <row r="476" spans="35:130" x14ac:dyDescent="0.45">
      <c r="AI476" s="1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V476" s="5"/>
      <c r="AW476" s="8"/>
      <c r="AX476" s="5"/>
      <c r="AY476" s="8"/>
      <c r="AZ476" s="5"/>
      <c r="BA476" s="8"/>
      <c r="BB476" s="5"/>
      <c r="BC476" s="8"/>
      <c r="BD476" s="5"/>
      <c r="BE476" s="8"/>
      <c r="BF476" s="33"/>
      <c r="BG476" s="5"/>
      <c r="BI476" s="5"/>
      <c r="BJ476" s="5"/>
      <c r="BK476" s="5"/>
      <c r="BL476" s="5"/>
      <c r="BM476" s="5"/>
      <c r="BN476" s="37"/>
      <c r="BO476" s="5"/>
      <c r="BP476" s="5"/>
      <c r="BQ476" s="5"/>
      <c r="BR476" s="5"/>
      <c r="BS476" s="5"/>
      <c r="BT476" s="37"/>
      <c r="BU476" s="5"/>
      <c r="BV476" s="5"/>
      <c r="BW476" s="5"/>
      <c r="BX476" s="5"/>
      <c r="BY476" s="5"/>
      <c r="BZ476" s="37"/>
      <c r="CA476" s="5"/>
      <c r="CB476" s="5"/>
      <c r="CC476" s="5"/>
      <c r="CD476" s="5"/>
      <c r="CE476" s="5"/>
      <c r="CF476" s="37"/>
      <c r="CG476" s="5"/>
      <c r="CH476" s="5"/>
      <c r="CI476" s="5"/>
      <c r="CJ476" s="5"/>
      <c r="CK476" s="5"/>
      <c r="CL476" s="37"/>
      <c r="CM476" s="12"/>
      <c r="CN476" s="8"/>
      <c r="CO476" s="5"/>
      <c r="CP476" s="8"/>
      <c r="CQ476" s="5"/>
      <c r="CR476" s="8"/>
      <c r="CU476" s="5"/>
      <c r="CV476" s="8"/>
      <c r="CW476" s="5"/>
      <c r="DK476" s="8"/>
      <c r="DL476" s="12"/>
      <c r="DM476" s="5"/>
      <c r="DO476" s="5"/>
      <c r="DP476" s="8"/>
      <c r="DQ476" s="5"/>
      <c r="DR476" s="8"/>
      <c r="DS476" s="5"/>
      <c r="DT476" s="8"/>
      <c r="DU476" s="5"/>
      <c r="DV476" s="8"/>
      <c r="DW476" s="5"/>
      <c r="DX476" s="8"/>
      <c r="DY476" s="12"/>
      <c r="DZ476" s="5"/>
    </row>
    <row r="477" spans="35:130" x14ac:dyDescent="0.45">
      <c r="AI477" s="1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V477" s="5"/>
      <c r="AW477" s="8"/>
      <c r="AX477" s="5"/>
      <c r="AY477" s="8"/>
      <c r="AZ477" s="5"/>
      <c r="BA477" s="8"/>
      <c r="BB477" s="5"/>
      <c r="BC477" s="8"/>
      <c r="BD477" s="5"/>
      <c r="BE477" s="8"/>
      <c r="BF477" s="33"/>
      <c r="BG477" s="5"/>
      <c r="BI477" s="5"/>
      <c r="BJ477" s="5"/>
      <c r="BK477" s="5"/>
      <c r="BL477" s="5"/>
      <c r="BM477" s="5"/>
      <c r="BN477" s="37"/>
      <c r="BO477" s="5"/>
      <c r="BP477" s="5"/>
      <c r="BQ477" s="5"/>
      <c r="BR477" s="5"/>
      <c r="BS477" s="5"/>
      <c r="BT477" s="37"/>
      <c r="BU477" s="5"/>
      <c r="BV477" s="5"/>
      <c r="BW477" s="5"/>
      <c r="BX477" s="5"/>
      <c r="BY477" s="5"/>
      <c r="BZ477" s="37"/>
      <c r="CA477" s="5"/>
      <c r="CB477" s="5"/>
      <c r="CC477" s="5"/>
      <c r="CD477" s="5"/>
      <c r="CE477" s="5"/>
      <c r="CF477" s="37"/>
      <c r="CG477" s="5"/>
      <c r="CH477" s="5"/>
      <c r="CI477" s="5"/>
      <c r="CJ477" s="5"/>
      <c r="CK477" s="5"/>
      <c r="CL477" s="37"/>
      <c r="CM477" s="12"/>
      <c r="CN477" s="8"/>
      <c r="CO477" s="5"/>
      <c r="CP477" s="8"/>
      <c r="CQ477" s="5"/>
      <c r="CR477" s="8"/>
      <c r="CU477" s="5"/>
      <c r="CV477" s="8"/>
      <c r="CW477" s="5"/>
      <c r="DK477" s="8"/>
      <c r="DL477" s="12"/>
      <c r="DM477" s="5"/>
      <c r="DO477" s="5"/>
      <c r="DP477" s="8"/>
      <c r="DQ477" s="5"/>
      <c r="DR477" s="8"/>
      <c r="DS477" s="5"/>
      <c r="DT477" s="8"/>
      <c r="DU477" s="5"/>
      <c r="DV477" s="8"/>
      <c r="DW477" s="5"/>
      <c r="DX477" s="8"/>
      <c r="DY477" s="12"/>
      <c r="DZ477" s="5"/>
    </row>
    <row r="478" spans="35:130" x14ac:dyDescent="0.45">
      <c r="AI478" s="1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V478" s="5"/>
      <c r="AW478" s="8"/>
      <c r="AX478" s="5"/>
      <c r="AY478" s="8"/>
      <c r="AZ478" s="5"/>
      <c r="BA478" s="8"/>
      <c r="BB478" s="5"/>
      <c r="BC478" s="8"/>
      <c r="BD478" s="5"/>
      <c r="BE478" s="8"/>
      <c r="BF478" s="33"/>
      <c r="BG478" s="5"/>
      <c r="BI478" s="5"/>
      <c r="BJ478" s="5"/>
      <c r="BK478" s="5"/>
      <c r="BL478" s="5"/>
      <c r="BM478" s="5"/>
      <c r="BN478" s="37"/>
      <c r="BO478" s="5"/>
      <c r="BP478" s="5"/>
      <c r="BQ478" s="5"/>
      <c r="BR478" s="5"/>
      <c r="BS478" s="5"/>
      <c r="BT478" s="37"/>
      <c r="BU478" s="5"/>
      <c r="BV478" s="5"/>
      <c r="BW478" s="5"/>
      <c r="BX478" s="5"/>
      <c r="BY478" s="5"/>
      <c r="BZ478" s="37"/>
      <c r="CA478" s="5"/>
      <c r="CB478" s="5"/>
      <c r="CC478" s="5"/>
      <c r="CD478" s="5"/>
      <c r="CE478" s="5"/>
      <c r="CF478" s="37"/>
      <c r="CG478" s="5"/>
      <c r="CH478" s="5"/>
      <c r="CI478" s="5"/>
      <c r="CJ478" s="5"/>
      <c r="CK478" s="5"/>
      <c r="CL478" s="37"/>
      <c r="CM478" s="12"/>
      <c r="CN478" s="8"/>
      <c r="CO478" s="5"/>
      <c r="CP478" s="8"/>
      <c r="CQ478" s="5"/>
      <c r="CR478" s="8"/>
      <c r="CU478" s="5"/>
      <c r="CV478" s="8"/>
      <c r="CW478" s="5"/>
      <c r="DK478" s="8"/>
      <c r="DL478" s="12"/>
      <c r="DM478" s="5"/>
      <c r="DO478" s="5"/>
      <c r="DP478" s="8"/>
      <c r="DQ478" s="5"/>
      <c r="DR478" s="8"/>
      <c r="DS478" s="5"/>
      <c r="DT478" s="8"/>
      <c r="DU478" s="5"/>
      <c r="DV478" s="8"/>
      <c r="DW478" s="5"/>
      <c r="DX478" s="8"/>
      <c r="DY478" s="12"/>
      <c r="DZ478" s="5"/>
    </row>
    <row r="479" spans="35:130" x14ac:dyDescent="0.45">
      <c r="AI479" s="1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V479" s="5"/>
      <c r="AW479" s="8"/>
      <c r="AX479" s="5"/>
      <c r="AY479" s="8"/>
      <c r="AZ479" s="5"/>
      <c r="BA479" s="8"/>
      <c r="BB479" s="5"/>
      <c r="BC479" s="8"/>
      <c r="BD479" s="5"/>
      <c r="BE479" s="8"/>
      <c r="BF479" s="33"/>
      <c r="BG479" s="5"/>
      <c r="BI479" s="5"/>
      <c r="BJ479" s="5"/>
      <c r="BK479" s="5"/>
      <c r="BL479" s="5"/>
      <c r="BM479" s="5"/>
      <c r="BN479" s="37"/>
      <c r="BO479" s="5"/>
      <c r="BP479" s="5"/>
      <c r="BQ479" s="5"/>
      <c r="BR479" s="5"/>
      <c r="BS479" s="5"/>
      <c r="BT479" s="37"/>
      <c r="BU479" s="5"/>
      <c r="BV479" s="5"/>
      <c r="BW479" s="5"/>
      <c r="BX479" s="5"/>
      <c r="BY479" s="5"/>
      <c r="BZ479" s="37"/>
      <c r="CA479" s="5"/>
      <c r="CB479" s="5"/>
      <c r="CC479" s="5"/>
      <c r="CD479" s="5"/>
      <c r="CE479" s="5"/>
      <c r="CF479" s="37"/>
      <c r="CG479" s="5"/>
      <c r="CH479" s="5"/>
      <c r="CI479" s="5"/>
      <c r="CJ479" s="5"/>
      <c r="CK479" s="5"/>
      <c r="CL479" s="37"/>
      <c r="CM479" s="12"/>
      <c r="CN479" s="8"/>
      <c r="CO479" s="5"/>
      <c r="CP479" s="8"/>
      <c r="CQ479" s="5"/>
      <c r="CR479" s="8"/>
      <c r="CU479" s="5"/>
      <c r="CV479" s="8"/>
      <c r="CW479" s="5"/>
      <c r="DK479" s="8"/>
      <c r="DL479" s="12"/>
      <c r="DM479" s="5"/>
      <c r="DO479" s="5"/>
      <c r="DP479" s="8"/>
      <c r="DQ479" s="5"/>
      <c r="DR479" s="8"/>
      <c r="DS479" s="5"/>
      <c r="DT479" s="8"/>
      <c r="DU479" s="5"/>
      <c r="DV479" s="8"/>
      <c r="DW479" s="5"/>
      <c r="DX479" s="8"/>
      <c r="DY479" s="12"/>
      <c r="DZ479" s="5"/>
    </row>
    <row r="480" spans="35:130" x14ac:dyDescent="0.45">
      <c r="AI480" s="1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V480" s="5"/>
      <c r="AW480" s="8"/>
      <c r="AX480" s="5"/>
      <c r="AY480" s="8"/>
      <c r="AZ480" s="5"/>
      <c r="BA480" s="8"/>
      <c r="BB480" s="5"/>
      <c r="BC480" s="8"/>
      <c r="BD480" s="5"/>
      <c r="BE480" s="8"/>
      <c r="BF480" s="33"/>
      <c r="BG480" s="5"/>
      <c r="BI480" s="5"/>
      <c r="BJ480" s="5"/>
      <c r="BK480" s="5"/>
      <c r="BL480" s="5"/>
      <c r="BM480" s="5"/>
      <c r="BN480" s="37"/>
      <c r="BO480" s="5"/>
      <c r="BP480" s="5"/>
      <c r="BQ480" s="5"/>
      <c r="BR480" s="5"/>
      <c r="BS480" s="5"/>
      <c r="BT480" s="37"/>
      <c r="BU480" s="5"/>
      <c r="BV480" s="5"/>
      <c r="BW480" s="5"/>
      <c r="BX480" s="5"/>
      <c r="BY480" s="5"/>
      <c r="BZ480" s="37"/>
      <c r="CA480" s="5"/>
      <c r="CB480" s="5"/>
      <c r="CC480" s="5"/>
      <c r="CD480" s="5"/>
      <c r="CE480" s="5"/>
      <c r="CF480" s="37"/>
      <c r="CG480" s="5"/>
      <c r="CH480" s="5"/>
      <c r="CI480" s="5"/>
      <c r="CJ480" s="5"/>
      <c r="CK480" s="5"/>
      <c r="CL480" s="37"/>
      <c r="CM480" s="12"/>
      <c r="CN480" s="8"/>
      <c r="CO480" s="5"/>
      <c r="CP480" s="8"/>
      <c r="CQ480" s="5"/>
      <c r="CR480" s="8"/>
      <c r="CU480" s="5"/>
      <c r="CV480" s="8"/>
      <c r="CW480" s="5"/>
      <c r="DK480" s="8"/>
      <c r="DL480" s="12"/>
      <c r="DM480" s="5"/>
      <c r="DO480" s="5"/>
      <c r="DP480" s="8"/>
      <c r="DQ480" s="5"/>
      <c r="DR480" s="8"/>
      <c r="DS480" s="5"/>
      <c r="DT480" s="8"/>
      <c r="DU480" s="5"/>
      <c r="DV480" s="8"/>
      <c r="DW480" s="5"/>
      <c r="DX480" s="8"/>
      <c r="DY480" s="12"/>
      <c r="DZ480" s="5"/>
    </row>
    <row r="481" spans="35:130" x14ac:dyDescent="0.45">
      <c r="AI481" s="1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V481" s="5"/>
      <c r="AW481" s="8"/>
      <c r="AX481" s="5"/>
      <c r="AY481" s="8"/>
      <c r="AZ481" s="5"/>
      <c r="BA481" s="8"/>
      <c r="BB481" s="5"/>
      <c r="BC481" s="8"/>
      <c r="BD481" s="5"/>
      <c r="BE481" s="8"/>
      <c r="BF481" s="33"/>
      <c r="BG481" s="5"/>
      <c r="BI481" s="5"/>
      <c r="BJ481" s="5"/>
      <c r="BK481" s="5"/>
      <c r="BL481" s="5"/>
      <c r="BM481" s="5"/>
      <c r="BN481" s="37"/>
      <c r="BO481" s="5"/>
      <c r="BP481" s="5"/>
      <c r="BQ481" s="5"/>
      <c r="BR481" s="5"/>
      <c r="BS481" s="5"/>
      <c r="BT481" s="37"/>
      <c r="BU481" s="5"/>
      <c r="BV481" s="5"/>
      <c r="BW481" s="5"/>
      <c r="BX481" s="5"/>
      <c r="BY481" s="5"/>
      <c r="BZ481" s="37"/>
      <c r="CA481" s="5"/>
      <c r="CB481" s="5"/>
      <c r="CC481" s="5"/>
      <c r="CD481" s="5"/>
      <c r="CE481" s="5"/>
      <c r="CF481" s="37"/>
      <c r="CG481" s="5"/>
      <c r="CH481" s="5"/>
      <c r="CI481" s="5"/>
      <c r="CJ481" s="5"/>
      <c r="CK481" s="5"/>
      <c r="CL481" s="37"/>
      <c r="CM481" s="12"/>
      <c r="CN481" s="8"/>
      <c r="CO481" s="5"/>
      <c r="CP481" s="8"/>
      <c r="CQ481" s="5"/>
      <c r="CR481" s="8"/>
      <c r="CU481" s="5"/>
      <c r="CV481" s="8"/>
      <c r="CW481" s="5"/>
      <c r="DK481" s="8"/>
      <c r="DL481" s="12"/>
      <c r="DM481" s="5"/>
      <c r="DO481" s="5"/>
      <c r="DP481" s="8"/>
      <c r="DQ481" s="5"/>
      <c r="DR481" s="8"/>
      <c r="DS481" s="5"/>
      <c r="DT481" s="8"/>
      <c r="DU481" s="5"/>
      <c r="DV481" s="8"/>
      <c r="DW481" s="5"/>
      <c r="DX481" s="8"/>
      <c r="DY481" s="12"/>
      <c r="DZ481" s="5"/>
    </row>
    <row r="482" spans="35:130" x14ac:dyDescent="0.45">
      <c r="AI482" s="1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V482" s="5"/>
      <c r="AW482" s="8"/>
      <c r="AX482" s="5"/>
      <c r="AY482" s="8"/>
      <c r="AZ482" s="5"/>
      <c r="BA482" s="8"/>
      <c r="BB482" s="5"/>
      <c r="BC482" s="8"/>
      <c r="BD482" s="5"/>
      <c r="BE482" s="8"/>
      <c r="BF482" s="33"/>
      <c r="BG482" s="5"/>
      <c r="BI482" s="5"/>
      <c r="BJ482" s="5"/>
      <c r="BK482" s="5"/>
      <c r="BL482" s="5"/>
      <c r="BM482" s="5"/>
      <c r="BN482" s="37"/>
      <c r="BO482" s="5"/>
      <c r="BP482" s="5"/>
      <c r="BQ482" s="5"/>
      <c r="BR482" s="5"/>
      <c r="BS482" s="5"/>
      <c r="BT482" s="37"/>
      <c r="BU482" s="5"/>
      <c r="BV482" s="5"/>
      <c r="BW482" s="5"/>
      <c r="BX482" s="5"/>
      <c r="BY482" s="5"/>
      <c r="BZ482" s="37"/>
      <c r="CA482" s="5"/>
      <c r="CB482" s="5"/>
      <c r="CC482" s="5"/>
      <c r="CD482" s="5"/>
      <c r="CE482" s="5"/>
      <c r="CF482" s="37"/>
      <c r="CG482" s="5"/>
      <c r="CH482" s="5"/>
      <c r="CI482" s="5"/>
      <c r="CJ482" s="5"/>
      <c r="CK482" s="5"/>
      <c r="CL482" s="37"/>
      <c r="CM482" s="12"/>
      <c r="CN482" s="8"/>
      <c r="CO482" s="5"/>
      <c r="CP482" s="8"/>
      <c r="CQ482" s="5"/>
      <c r="CR482" s="8"/>
      <c r="CU482" s="5"/>
      <c r="CV482" s="8"/>
      <c r="CW482" s="5"/>
      <c r="DK482" s="8"/>
      <c r="DL482" s="12"/>
      <c r="DM482" s="5"/>
      <c r="DO482" s="5"/>
      <c r="DP482" s="8"/>
      <c r="DQ482" s="5"/>
      <c r="DR482" s="8"/>
      <c r="DS482" s="5"/>
      <c r="DT482" s="8"/>
      <c r="DU482" s="5"/>
      <c r="DV482" s="8"/>
      <c r="DW482" s="5"/>
      <c r="DX482" s="8"/>
      <c r="DY482" s="12"/>
      <c r="DZ482" s="5"/>
    </row>
    <row r="483" spans="35:130" x14ac:dyDescent="0.45">
      <c r="AI483" s="1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V483" s="5"/>
      <c r="AW483" s="8"/>
      <c r="AX483" s="5"/>
      <c r="AY483" s="8"/>
      <c r="AZ483" s="5"/>
      <c r="BA483" s="8"/>
      <c r="BB483" s="5"/>
      <c r="BC483" s="8"/>
      <c r="BD483" s="5"/>
      <c r="BE483" s="8"/>
      <c r="BF483" s="33"/>
      <c r="BG483" s="5"/>
      <c r="BI483" s="5"/>
      <c r="BJ483" s="5"/>
      <c r="BK483" s="5"/>
      <c r="BL483" s="5"/>
      <c r="BM483" s="5"/>
      <c r="BN483" s="37"/>
      <c r="BO483" s="5"/>
      <c r="BP483" s="5"/>
      <c r="BQ483" s="5"/>
      <c r="BR483" s="5"/>
      <c r="BS483" s="5"/>
      <c r="BT483" s="37"/>
      <c r="BU483" s="5"/>
      <c r="BV483" s="5"/>
      <c r="BW483" s="5"/>
      <c r="BX483" s="5"/>
      <c r="BY483" s="5"/>
      <c r="BZ483" s="37"/>
      <c r="CA483" s="5"/>
      <c r="CB483" s="5"/>
      <c r="CC483" s="5"/>
      <c r="CD483" s="5"/>
      <c r="CE483" s="5"/>
      <c r="CF483" s="37"/>
      <c r="CG483" s="5"/>
      <c r="CH483" s="5"/>
      <c r="CI483" s="5"/>
      <c r="CJ483" s="5"/>
      <c r="CK483" s="5"/>
      <c r="CL483" s="37"/>
      <c r="CM483" s="12"/>
      <c r="CN483" s="8"/>
      <c r="CO483" s="5"/>
      <c r="CP483" s="8"/>
      <c r="CQ483" s="5"/>
      <c r="CR483" s="8"/>
      <c r="CU483" s="5"/>
      <c r="CV483" s="8"/>
      <c r="CW483" s="5"/>
      <c r="DK483" s="8"/>
      <c r="DL483" s="12"/>
      <c r="DM483" s="5"/>
      <c r="DO483" s="5"/>
      <c r="DP483" s="8"/>
      <c r="DQ483" s="5"/>
      <c r="DR483" s="8"/>
      <c r="DS483" s="5"/>
      <c r="DT483" s="8"/>
      <c r="DU483" s="5"/>
      <c r="DV483" s="8"/>
      <c r="DW483" s="5"/>
      <c r="DX483" s="8"/>
      <c r="DY483" s="12"/>
      <c r="DZ483" s="5"/>
    </row>
    <row r="484" spans="35:130" x14ac:dyDescent="0.45">
      <c r="AI484" s="1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V484" s="5"/>
      <c r="AW484" s="8"/>
      <c r="AX484" s="5"/>
      <c r="AY484" s="8"/>
      <c r="AZ484" s="5"/>
      <c r="BA484" s="8"/>
      <c r="BB484" s="5"/>
      <c r="BC484" s="8"/>
      <c r="BD484" s="5"/>
      <c r="BE484" s="8"/>
      <c r="BF484" s="33"/>
      <c r="BG484" s="5"/>
      <c r="BI484" s="5"/>
      <c r="BJ484" s="5"/>
      <c r="BK484" s="5"/>
      <c r="BL484" s="5"/>
      <c r="BM484" s="5"/>
      <c r="BN484" s="37"/>
      <c r="BO484" s="5"/>
      <c r="BP484" s="5"/>
      <c r="BQ484" s="5"/>
      <c r="BR484" s="5"/>
      <c r="BS484" s="5"/>
      <c r="BT484" s="37"/>
      <c r="BU484" s="5"/>
      <c r="BV484" s="5"/>
      <c r="BW484" s="5"/>
      <c r="BX484" s="5"/>
      <c r="BY484" s="5"/>
      <c r="BZ484" s="37"/>
      <c r="CA484" s="5"/>
      <c r="CB484" s="5"/>
      <c r="CC484" s="5"/>
      <c r="CD484" s="5"/>
      <c r="CE484" s="5"/>
      <c r="CF484" s="37"/>
      <c r="CG484" s="5"/>
      <c r="CH484" s="5"/>
      <c r="CI484" s="5"/>
      <c r="CJ484" s="5"/>
      <c r="CK484" s="5"/>
      <c r="CL484" s="37"/>
      <c r="CM484" s="12"/>
      <c r="CN484" s="8"/>
      <c r="CO484" s="5"/>
      <c r="CP484" s="8"/>
      <c r="CQ484" s="5"/>
      <c r="CR484" s="8"/>
      <c r="CU484" s="5"/>
      <c r="CV484" s="8"/>
      <c r="CW484" s="5"/>
      <c r="DK484" s="8"/>
      <c r="DL484" s="12"/>
      <c r="DM484" s="5"/>
      <c r="DO484" s="5"/>
      <c r="DP484" s="8"/>
      <c r="DQ484" s="5"/>
      <c r="DR484" s="8"/>
      <c r="DS484" s="5"/>
      <c r="DT484" s="8"/>
      <c r="DU484" s="5"/>
      <c r="DV484" s="8"/>
      <c r="DW484" s="5"/>
      <c r="DX484" s="8"/>
      <c r="DY484" s="12"/>
      <c r="DZ484" s="5"/>
    </row>
    <row r="485" spans="35:130" x14ac:dyDescent="0.45">
      <c r="AI485" s="1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V485" s="5"/>
      <c r="AW485" s="8"/>
      <c r="AX485" s="5"/>
      <c r="AY485" s="8"/>
      <c r="AZ485" s="5"/>
      <c r="BA485" s="8"/>
      <c r="BB485" s="5"/>
      <c r="BC485" s="8"/>
      <c r="BD485" s="5"/>
      <c r="BE485" s="8"/>
      <c r="BF485" s="33"/>
      <c r="BG485" s="5"/>
      <c r="BI485" s="5"/>
      <c r="BJ485" s="5"/>
      <c r="BK485" s="5"/>
      <c r="BL485" s="5"/>
      <c r="BM485" s="5"/>
      <c r="BN485" s="37"/>
      <c r="BO485" s="5"/>
      <c r="BP485" s="5"/>
      <c r="BQ485" s="5"/>
      <c r="BR485" s="5"/>
      <c r="BS485" s="5"/>
      <c r="BT485" s="37"/>
      <c r="BU485" s="5"/>
      <c r="BV485" s="5"/>
      <c r="BW485" s="5"/>
      <c r="BX485" s="5"/>
      <c r="BY485" s="5"/>
      <c r="BZ485" s="37"/>
      <c r="CA485" s="5"/>
      <c r="CB485" s="5"/>
      <c r="CC485" s="5"/>
      <c r="CD485" s="5"/>
      <c r="CE485" s="5"/>
      <c r="CF485" s="37"/>
      <c r="CG485" s="5"/>
      <c r="CH485" s="5"/>
      <c r="CI485" s="5"/>
      <c r="CJ485" s="5"/>
      <c r="CK485" s="5"/>
      <c r="CL485" s="37"/>
      <c r="CM485" s="12"/>
      <c r="CN485" s="8"/>
      <c r="CO485" s="5"/>
      <c r="CP485" s="8"/>
      <c r="CQ485" s="5"/>
      <c r="CR485" s="8"/>
      <c r="CU485" s="5"/>
      <c r="CV485" s="8"/>
      <c r="CW485" s="5"/>
      <c r="DK485" s="8"/>
      <c r="DL485" s="12"/>
      <c r="DM485" s="5"/>
      <c r="DO485" s="5"/>
      <c r="DP485" s="8"/>
      <c r="DQ485" s="5"/>
      <c r="DR485" s="8"/>
      <c r="DS485" s="5"/>
      <c r="DT485" s="8"/>
      <c r="DU485" s="5"/>
      <c r="DV485" s="8"/>
      <c r="DW485" s="5"/>
      <c r="DX485" s="8"/>
      <c r="DY485" s="12"/>
      <c r="DZ485" s="5"/>
    </row>
    <row r="486" spans="35:130" x14ac:dyDescent="0.45">
      <c r="AI486" s="1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V486" s="5"/>
      <c r="AW486" s="8"/>
      <c r="AX486" s="5"/>
      <c r="AY486" s="8"/>
      <c r="AZ486" s="5"/>
      <c r="BA486" s="8"/>
      <c r="BB486" s="5"/>
      <c r="BC486" s="8"/>
      <c r="BD486" s="5"/>
      <c r="BE486" s="8"/>
      <c r="BF486" s="33"/>
      <c r="BG486" s="5"/>
      <c r="BI486" s="5"/>
      <c r="BJ486" s="5"/>
      <c r="BK486" s="5"/>
      <c r="BL486" s="5"/>
      <c r="BM486" s="5"/>
      <c r="BN486" s="37"/>
      <c r="BO486" s="5"/>
      <c r="BP486" s="5"/>
      <c r="BQ486" s="5"/>
      <c r="BR486" s="5"/>
      <c r="BS486" s="5"/>
      <c r="BT486" s="37"/>
      <c r="BU486" s="5"/>
      <c r="BV486" s="5"/>
      <c r="BW486" s="5"/>
      <c r="BX486" s="5"/>
      <c r="BY486" s="5"/>
      <c r="BZ486" s="37"/>
      <c r="CA486" s="5"/>
      <c r="CB486" s="5"/>
      <c r="CC486" s="5"/>
      <c r="CD486" s="5"/>
      <c r="CE486" s="5"/>
      <c r="CF486" s="37"/>
      <c r="CG486" s="5"/>
      <c r="CH486" s="5"/>
      <c r="CI486" s="5"/>
      <c r="CJ486" s="5"/>
      <c r="CK486" s="5"/>
      <c r="CL486" s="37"/>
      <c r="CM486" s="12"/>
      <c r="CN486" s="8"/>
      <c r="CO486" s="5"/>
      <c r="CP486" s="8"/>
      <c r="CQ486" s="5"/>
      <c r="CR486" s="8"/>
      <c r="CU486" s="5"/>
      <c r="CV486" s="8"/>
      <c r="CW486" s="5"/>
      <c r="DK486" s="8"/>
      <c r="DL486" s="12"/>
      <c r="DM486" s="5"/>
      <c r="DO486" s="5"/>
      <c r="DP486" s="8"/>
      <c r="DQ486" s="5"/>
      <c r="DR486" s="8"/>
      <c r="DS486" s="5"/>
      <c r="DT486" s="8"/>
      <c r="DU486" s="5"/>
      <c r="DV486" s="8"/>
      <c r="DW486" s="5"/>
      <c r="DX486" s="8"/>
      <c r="DY486" s="12"/>
      <c r="DZ486" s="5"/>
    </row>
    <row r="487" spans="35:130" x14ac:dyDescent="0.45">
      <c r="AI487" s="1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V487" s="5"/>
      <c r="AW487" s="8"/>
      <c r="AX487" s="5"/>
      <c r="AY487" s="8"/>
      <c r="AZ487" s="5"/>
      <c r="BA487" s="8"/>
      <c r="BB487" s="5"/>
      <c r="BC487" s="8"/>
      <c r="BD487" s="5"/>
      <c r="BE487" s="8"/>
      <c r="BF487" s="33"/>
      <c r="BG487" s="5"/>
      <c r="BI487" s="5"/>
      <c r="BJ487" s="5"/>
      <c r="BK487" s="5"/>
      <c r="BL487" s="5"/>
      <c r="BM487" s="5"/>
      <c r="BN487" s="37"/>
      <c r="BO487" s="5"/>
      <c r="BP487" s="5"/>
      <c r="BQ487" s="5"/>
      <c r="BR487" s="5"/>
      <c r="BS487" s="5"/>
      <c r="BT487" s="37"/>
      <c r="BU487" s="5"/>
      <c r="BV487" s="5"/>
      <c r="BW487" s="5"/>
      <c r="BX487" s="5"/>
      <c r="BY487" s="5"/>
      <c r="BZ487" s="37"/>
      <c r="CA487" s="5"/>
      <c r="CB487" s="5"/>
      <c r="CC487" s="5"/>
      <c r="CD487" s="5"/>
      <c r="CE487" s="5"/>
      <c r="CF487" s="37"/>
      <c r="CG487" s="5"/>
      <c r="CH487" s="5"/>
      <c r="CI487" s="5"/>
      <c r="CJ487" s="5"/>
      <c r="CK487" s="5"/>
      <c r="CL487" s="37"/>
      <c r="CM487" s="12"/>
      <c r="CN487" s="8"/>
      <c r="CO487" s="5"/>
      <c r="CP487" s="8"/>
      <c r="CQ487" s="5"/>
      <c r="CR487" s="8"/>
      <c r="CU487" s="5"/>
      <c r="CV487" s="8"/>
      <c r="CW487" s="5"/>
      <c r="DK487" s="8"/>
      <c r="DL487" s="12"/>
      <c r="DM487" s="5"/>
      <c r="DO487" s="5"/>
      <c r="DP487" s="8"/>
      <c r="DQ487" s="5"/>
      <c r="DR487" s="8"/>
      <c r="DS487" s="5"/>
      <c r="DT487" s="8"/>
      <c r="DU487" s="5"/>
      <c r="DV487" s="8"/>
      <c r="DW487" s="5"/>
      <c r="DX487" s="8"/>
      <c r="DY487" s="12"/>
      <c r="DZ487" s="5"/>
    </row>
    <row r="488" spans="35:130" x14ac:dyDescent="0.45">
      <c r="AI488" s="1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V488" s="5"/>
      <c r="AW488" s="8"/>
      <c r="AX488" s="5"/>
      <c r="AY488" s="8"/>
      <c r="AZ488" s="5"/>
      <c r="BA488" s="8"/>
      <c r="BB488" s="5"/>
      <c r="BC488" s="8"/>
      <c r="BD488" s="5"/>
      <c r="BE488" s="8"/>
      <c r="BF488" s="33"/>
      <c r="BG488" s="5"/>
      <c r="BI488" s="5"/>
      <c r="BJ488" s="5"/>
      <c r="BK488" s="5"/>
      <c r="BL488" s="5"/>
      <c r="BM488" s="5"/>
      <c r="BN488" s="37"/>
      <c r="BO488" s="5"/>
      <c r="BP488" s="5"/>
      <c r="BQ488" s="5"/>
      <c r="BR488" s="5"/>
      <c r="BS488" s="5"/>
      <c r="BT488" s="37"/>
      <c r="BU488" s="5"/>
      <c r="BV488" s="5"/>
      <c r="BW488" s="5"/>
      <c r="BX488" s="5"/>
      <c r="BY488" s="5"/>
      <c r="BZ488" s="37"/>
      <c r="CA488" s="5"/>
      <c r="CB488" s="5"/>
      <c r="CC488" s="5"/>
      <c r="CD488" s="5"/>
      <c r="CE488" s="5"/>
      <c r="CF488" s="37"/>
      <c r="CG488" s="5"/>
      <c r="CH488" s="5"/>
      <c r="CI488" s="5"/>
      <c r="CJ488" s="5"/>
      <c r="CK488" s="5"/>
      <c r="CL488" s="37"/>
      <c r="CM488" s="12"/>
      <c r="CN488" s="8"/>
      <c r="CO488" s="5"/>
      <c r="CP488" s="8"/>
      <c r="CQ488" s="5"/>
      <c r="CR488" s="8"/>
      <c r="CU488" s="5"/>
      <c r="CV488" s="8"/>
      <c r="CW488" s="5"/>
      <c r="DK488" s="8"/>
      <c r="DL488" s="12"/>
      <c r="DM488" s="5"/>
      <c r="DO488" s="5"/>
      <c r="DP488" s="8"/>
      <c r="DQ488" s="5"/>
      <c r="DR488" s="8"/>
      <c r="DS488" s="5"/>
      <c r="DT488" s="8"/>
      <c r="DU488" s="5"/>
      <c r="DV488" s="8"/>
      <c r="DW488" s="5"/>
      <c r="DX488" s="8"/>
      <c r="DY488" s="12"/>
      <c r="DZ488" s="5"/>
    </row>
    <row r="489" spans="35:130" x14ac:dyDescent="0.45">
      <c r="AI489" s="1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V489" s="5"/>
      <c r="AW489" s="8"/>
      <c r="AX489" s="5"/>
      <c r="AY489" s="8"/>
      <c r="AZ489" s="5"/>
      <c r="BA489" s="8"/>
      <c r="BB489" s="5"/>
      <c r="BC489" s="8"/>
      <c r="BD489" s="5"/>
      <c r="BE489" s="8"/>
      <c r="BF489" s="33"/>
      <c r="BG489" s="5"/>
      <c r="BI489" s="5"/>
      <c r="BJ489" s="5"/>
      <c r="BK489" s="5"/>
      <c r="BL489" s="5"/>
      <c r="BM489" s="5"/>
      <c r="BN489" s="37"/>
      <c r="BO489" s="5"/>
      <c r="BP489" s="5"/>
      <c r="BQ489" s="5"/>
      <c r="BR489" s="5"/>
      <c r="BS489" s="5"/>
      <c r="BT489" s="37"/>
      <c r="BU489" s="5"/>
      <c r="BV489" s="5"/>
      <c r="BW489" s="5"/>
      <c r="BX489" s="5"/>
      <c r="BY489" s="5"/>
      <c r="BZ489" s="37"/>
      <c r="CA489" s="5"/>
      <c r="CB489" s="5"/>
      <c r="CC489" s="5"/>
      <c r="CD489" s="5"/>
      <c r="CE489" s="5"/>
      <c r="CF489" s="37"/>
      <c r="CG489" s="5"/>
      <c r="CH489" s="5"/>
      <c r="CI489" s="5"/>
      <c r="CJ489" s="5"/>
      <c r="CK489" s="5"/>
      <c r="CL489" s="37"/>
      <c r="CM489" s="12"/>
      <c r="CN489" s="8"/>
      <c r="CO489" s="5"/>
      <c r="CP489" s="8"/>
      <c r="CQ489" s="5"/>
      <c r="CR489" s="8"/>
      <c r="CU489" s="5"/>
      <c r="CV489" s="8"/>
      <c r="CW489" s="5"/>
      <c r="DK489" s="8"/>
      <c r="DL489" s="12"/>
      <c r="DM489" s="5"/>
      <c r="DO489" s="5"/>
      <c r="DP489" s="8"/>
      <c r="DQ489" s="5"/>
      <c r="DR489" s="8"/>
      <c r="DS489" s="5"/>
      <c r="DT489" s="8"/>
      <c r="DU489" s="5"/>
      <c r="DV489" s="8"/>
      <c r="DW489" s="5"/>
      <c r="DX489" s="8"/>
      <c r="DY489" s="12"/>
      <c r="DZ489" s="5"/>
    </row>
    <row r="490" spans="35:130" x14ac:dyDescent="0.45">
      <c r="AI490" s="1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V490" s="5"/>
      <c r="AW490" s="8"/>
      <c r="AX490" s="5"/>
      <c r="AY490" s="8"/>
      <c r="AZ490" s="5"/>
      <c r="BA490" s="8"/>
      <c r="BB490" s="5"/>
      <c r="BC490" s="8"/>
      <c r="BD490" s="5"/>
      <c r="BE490" s="8"/>
      <c r="BF490" s="33"/>
      <c r="BG490" s="5"/>
      <c r="BI490" s="5"/>
      <c r="BJ490" s="5"/>
      <c r="BK490" s="5"/>
      <c r="BL490" s="5"/>
      <c r="BM490" s="5"/>
      <c r="BN490" s="37"/>
      <c r="BO490" s="5"/>
      <c r="BP490" s="5"/>
      <c r="BQ490" s="5"/>
      <c r="BR490" s="5"/>
      <c r="BS490" s="5"/>
      <c r="BT490" s="37"/>
      <c r="BU490" s="5"/>
      <c r="BV490" s="5"/>
      <c r="BW490" s="5"/>
      <c r="BX490" s="5"/>
      <c r="BY490" s="5"/>
      <c r="BZ490" s="37"/>
      <c r="CA490" s="5"/>
      <c r="CB490" s="5"/>
      <c r="CC490" s="5"/>
      <c r="CD490" s="5"/>
      <c r="CE490" s="5"/>
      <c r="CF490" s="37"/>
      <c r="CG490" s="5"/>
      <c r="CH490" s="5"/>
      <c r="CI490" s="5"/>
      <c r="CJ490" s="5"/>
      <c r="CK490" s="5"/>
      <c r="CL490" s="37"/>
      <c r="CM490" s="12"/>
      <c r="CN490" s="8"/>
      <c r="CO490" s="5"/>
      <c r="CP490" s="8"/>
      <c r="CQ490" s="5"/>
      <c r="CR490" s="8"/>
      <c r="CU490" s="5"/>
      <c r="CV490" s="8"/>
      <c r="CW490" s="5"/>
      <c r="DK490" s="8"/>
      <c r="DL490" s="12"/>
      <c r="DM490" s="5"/>
      <c r="DO490" s="5"/>
      <c r="DP490" s="8"/>
      <c r="DQ490" s="5"/>
      <c r="DR490" s="8"/>
      <c r="DS490" s="5"/>
      <c r="DT490" s="8"/>
      <c r="DU490" s="5"/>
      <c r="DV490" s="8"/>
      <c r="DW490" s="5"/>
      <c r="DX490" s="8"/>
      <c r="DY490" s="12"/>
      <c r="DZ490" s="5"/>
    </row>
    <row r="491" spans="35:130" x14ac:dyDescent="0.45">
      <c r="AI491" s="1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V491" s="5"/>
      <c r="AW491" s="8"/>
      <c r="AX491" s="5"/>
      <c r="AY491" s="8"/>
      <c r="AZ491" s="5"/>
      <c r="BA491" s="8"/>
      <c r="BB491" s="5"/>
      <c r="BC491" s="8"/>
      <c r="BD491" s="5"/>
      <c r="BE491" s="8"/>
      <c r="BF491" s="33"/>
      <c r="BG491" s="5"/>
      <c r="BI491" s="5"/>
      <c r="BJ491" s="5"/>
      <c r="BK491" s="5"/>
      <c r="BL491" s="5"/>
      <c r="BM491" s="5"/>
      <c r="BN491" s="37"/>
      <c r="BO491" s="5"/>
      <c r="BP491" s="5"/>
      <c r="BQ491" s="5"/>
      <c r="BR491" s="5"/>
      <c r="BS491" s="5"/>
      <c r="BT491" s="37"/>
      <c r="BU491" s="5"/>
      <c r="BV491" s="5"/>
      <c r="BW491" s="5"/>
      <c r="BX491" s="5"/>
      <c r="BY491" s="5"/>
      <c r="BZ491" s="37"/>
      <c r="CA491" s="5"/>
      <c r="CB491" s="5"/>
      <c r="CC491" s="5"/>
      <c r="CD491" s="5"/>
      <c r="CE491" s="5"/>
      <c r="CF491" s="37"/>
      <c r="CG491" s="5"/>
      <c r="CH491" s="5"/>
      <c r="CI491" s="5"/>
      <c r="CJ491" s="5"/>
      <c r="CK491" s="5"/>
      <c r="CL491" s="37"/>
      <c r="CM491" s="12"/>
      <c r="CN491" s="8"/>
      <c r="CO491" s="5"/>
      <c r="CP491" s="8"/>
      <c r="CQ491" s="5"/>
      <c r="CR491" s="8"/>
      <c r="CU491" s="5"/>
      <c r="CV491" s="8"/>
      <c r="CW491" s="5"/>
      <c r="DK491" s="8"/>
      <c r="DL491" s="12"/>
      <c r="DM491" s="5"/>
      <c r="DO491" s="5"/>
      <c r="DP491" s="8"/>
      <c r="DQ491" s="5"/>
      <c r="DR491" s="8"/>
      <c r="DS491" s="5"/>
      <c r="DT491" s="8"/>
      <c r="DU491" s="5"/>
      <c r="DV491" s="8"/>
      <c r="DW491" s="5"/>
      <c r="DX491" s="8"/>
      <c r="DY491" s="12"/>
      <c r="DZ491" s="5"/>
    </row>
    <row r="492" spans="35:130" x14ac:dyDescent="0.45">
      <c r="AI492" s="1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V492" s="5"/>
      <c r="AW492" s="8"/>
      <c r="AX492" s="5"/>
      <c r="AY492" s="8"/>
      <c r="AZ492" s="5"/>
      <c r="BA492" s="8"/>
      <c r="BB492" s="5"/>
      <c r="BC492" s="8"/>
      <c r="BD492" s="5"/>
      <c r="BE492" s="8"/>
      <c r="BF492" s="33"/>
      <c r="BG492" s="5"/>
      <c r="BI492" s="5"/>
      <c r="BJ492" s="5"/>
      <c r="BK492" s="5"/>
      <c r="BL492" s="5"/>
      <c r="BM492" s="5"/>
      <c r="BN492" s="37"/>
      <c r="BO492" s="5"/>
      <c r="BP492" s="5"/>
      <c r="BQ492" s="5"/>
      <c r="BR492" s="5"/>
      <c r="BS492" s="5"/>
      <c r="BT492" s="37"/>
      <c r="BU492" s="5"/>
      <c r="BV492" s="5"/>
      <c r="BW492" s="5"/>
      <c r="BX492" s="5"/>
      <c r="BY492" s="5"/>
      <c r="BZ492" s="37"/>
      <c r="CA492" s="5"/>
      <c r="CB492" s="5"/>
      <c r="CC492" s="5"/>
      <c r="CD492" s="5"/>
      <c r="CE492" s="5"/>
      <c r="CF492" s="37"/>
      <c r="CG492" s="5"/>
      <c r="CH492" s="5"/>
      <c r="CI492" s="5"/>
      <c r="CJ492" s="5"/>
      <c r="CK492" s="5"/>
      <c r="CL492" s="37"/>
      <c r="CM492" s="12"/>
      <c r="CN492" s="8"/>
      <c r="CO492" s="5"/>
      <c r="CP492" s="8"/>
      <c r="CQ492" s="5"/>
      <c r="CR492" s="8"/>
      <c r="CU492" s="5"/>
      <c r="CV492" s="8"/>
      <c r="CW492" s="5"/>
      <c r="DK492" s="8"/>
      <c r="DL492" s="12"/>
      <c r="DM492" s="5"/>
      <c r="DO492" s="5"/>
      <c r="DP492" s="8"/>
      <c r="DQ492" s="5"/>
      <c r="DR492" s="8"/>
      <c r="DS492" s="5"/>
      <c r="DT492" s="8"/>
      <c r="DU492" s="5"/>
      <c r="DV492" s="8"/>
      <c r="DW492" s="5"/>
      <c r="DX492" s="8"/>
      <c r="DY492" s="12"/>
      <c r="DZ492" s="5"/>
    </row>
    <row r="493" spans="35:130" x14ac:dyDescent="0.45">
      <c r="AI493" s="1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V493" s="5"/>
      <c r="AW493" s="8"/>
      <c r="AX493" s="5"/>
      <c r="AY493" s="8"/>
      <c r="AZ493" s="5"/>
      <c r="BA493" s="8"/>
      <c r="BB493" s="5"/>
      <c r="BC493" s="8"/>
      <c r="BD493" s="5"/>
      <c r="BE493" s="8"/>
      <c r="BF493" s="33"/>
      <c r="BG493" s="5"/>
      <c r="BI493" s="5"/>
      <c r="BJ493" s="5"/>
      <c r="BK493" s="5"/>
      <c r="BL493" s="5"/>
      <c r="BM493" s="5"/>
      <c r="BN493" s="37"/>
      <c r="BO493" s="5"/>
      <c r="BP493" s="5"/>
      <c r="BQ493" s="5"/>
      <c r="BR493" s="5"/>
      <c r="BS493" s="5"/>
      <c r="BT493" s="37"/>
      <c r="BU493" s="5"/>
      <c r="BV493" s="5"/>
      <c r="BW493" s="5"/>
      <c r="BX493" s="5"/>
      <c r="BY493" s="5"/>
      <c r="BZ493" s="37"/>
      <c r="CA493" s="5"/>
      <c r="CB493" s="5"/>
      <c r="CC493" s="5"/>
      <c r="CD493" s="5"/>
      <c r="CE493" s="5"/>
      <c r="CF493" s="37"/>
      <c r="CG493" s="5"/>
      <c r="CH493" s="5"/>
      <c r="CI493" s="5"/>
      <c r="CJ493" s="5"/>
      <c r="CK493" s="5"/>
      <c r="CL493" s="37"/>
      <c r="CM493" s="12"/>
      <c r="CN493" s="8"/>
      <c r="CO493" s="5"/>
      <c r="CP493" s="8"/>
      <c r="CQ493" s="5"/>
      <c r="CR493" s="8"/>
      <c r="CU493" s="5"/>
      <c r="CV493" s="8"/>
      <c r="CW493" s="5"/>
      <c r="DK493" s="8"/>
      <c r="DL493" s="12"/>
      <c r="DM493" s="5"/>
      <c r="DO493" s="5"/>
      <c r="DP493" s="8"/>
      <c r="DQ493" s="5"/>
      <c r="DR493" s="8"/>
      <c r="DS493" s="5"/>
      <c r="DT493" s="8"/>
      <c r="DU493" s="5"/>
      <c r="DV493" s="8"/>
      <c r="DW493" s="5"/>
      <c r="DX493" s="8"/>
      <c r="DY493" s="12"/>
      <c r="DZ493" s="5"/>
    </row>
    <row r="494" spans="35:130" x14ac:dyDescent="0.45">
      <c r="AI494" s="1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V494" s="5"/>
      <c r="AW494" s="8"/>
      <c r="AX494" s="5"/>
      <c r="AY494" s="8"/>
      <c r="AZ494" s="5"/>
      <c r="BA494" s="8"/>
      <c r="BB494" s="5"/>
      <c r="BC494" s="8"/>
      <c r="BD494" s="5"/>
      <c r="BE494" s="8"/>
      <c r="BF494" s="33"/>
      <c r="BG494" s="5"/>
      <c r="BI494" s="5"/>
      <c r="BJ494" s="5"/>
      <c r="BK494" s="5"/>
      <c r="BL494" s="5"/>
      <c r="BM494" s="5"/>
      <c r="BN494" s="37"/>
      <c r="BO494" s="5"/>
      <c r="BP494" s="5"/>
      <c r="BQ494" s="5"/>
      <c r="BR494" s="5"/>
      <c r="BS494" s="5"/>
      <c r="BT494" s="37"/>
      <c r="BU494" s="5"/>
      <c r="BV494" s="5"/>
      <c r="BW494" s="5"/>
      <c r="BX494" s="5"/>
      <c r="BY494" s="5"/>
      <c r="BZ494" s="37"/>
      <c r="CA494" s="5"/>
      <c r="CB494" s="5"/>
      <c r="CC494" s="5"/>
      <c r="CD494" s="5"/>
      <c r="CE494" s="5"/>
      <c r="CF494" s="37"/>
      <c r="CG494" s="5"/>
      <c r="CH494" s="5"/>
      <c r="CI494" s="5"/>
      <c r="CJ494" s="5"/>
      <c r="CK494" s="5"/>
      <c r="CL494" s="37"/>
      <c r="CM494" s="12"/>
      <c r="CN494" s="8"/>
      <c r="CO494" s="5"/>
      <c r="CP494" s="8"/>
      <c r="CQ494" s="5"/>
      <c r="CR494" s="8"/>
      <c r="CU494" s="5"/>
      <c r="CV494" s="8"/>
      <c r="CW494" s="5"/>
      <c r="DK494" s="8"/>
      <c r="DL494" s="12"/>
      <c r="DM494" s="5"/>
      <c r="DO494" s="5"/>
      <c r="DP494" s="8"/>
      <c r="DQ494" s="5"/>
      <c r="DR494" s="8"/>
      <c r="DS494" s="5"/>
      <c r="DT494" s="8"/>
      <c r="DU494" s="5"/>
      <c r="DV494" s="8"/>
      <c r="DW494" s="5"/>
      <c r="DX494" s="8"/>
      <c r="DY494" s="12"/>
      <c r="DZ494" s="5"/>
    </row>
    <row r="495" spans="35:130" x14ac:dyDescent="0.45">
      <c r="AI495" s="1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V495" s="5"/>
      <c r="AW495" s="8"/>
      <c r="AX495" s="5"/>
      <c r="AY495" s="8"/>
      <c r="AZ495" s="5"/>
      <c r="BA495" s="8"/>
      <c r="BB495" s="5"/>
      <c r="BC495" s="8"/>
      <c r="BD495" s="5"/>
      <c r="BE495" s="8"/>
      <c r="BF495" s="33"/>
      <c r="BG495" s="5"/>
      <c r="BI495" s="5"/>
      <c r="BJ495" s="5"/>
      <c r="BK495" s="5"/>
      <c r="BL495" s="5"/>
      <c r="BM495" s="5"/>
      <c r="BN495" s="37"/>
      <c r="BO495" s="5"/>
      <c r="BP495" s="5"/>
      <c r="BQ495" s="5"/>
      <c r="BR495" s="5"/>
      <c r="BS495" s="5"/>
      <c r="BT495" s="37"/>
      <c r="BU495" s="5"/>
      <c r="BV495" s="5"/>
      <c r="BW495" s="5"/>
      <c r="BX495" s="5"/>
      <c r="BY495" s="5"/>
      <c r="BZ495" s="37"/>
      <c r="CA495" s="5"/>
      <c r="CB495" s="5"/>
      <c r="CC495" s="5"/>
      <c r="CD495" s="5"/>
      <c r="CE495" s="5"/>
      <c r="CF495" s="37"/>
      <c r="CG495" s="5"/>
      <c r="CH495" s="5"/>
      <c r="CI495" s="5"/>
      <c r="CJ495" s="5"/>
      <c r="CK495" s="5"/>
      <c r="CL495" s="37"/>
      <c r="CM495" s="12"/>
      <c r="CN495" s="8"/>
      <c r="CO495" s="5"/>
      <c r="CP495" s="8"/>
      <c r="CQ495" s="5"/>
      <c r="CR495" s="8"/>
      <c r="CU495" s="5"/>
      <c r="CV495" s="8"/>
      <c r="CW495" s="5"/>
      <c r="DK495" s="8"/>
      <c r="DL495" s="12"/>
      <c r="DM495" s="5"/>
      <c r="DO495" s="5"/>
      <c r="DP495" s="8"/>
      <c r="DQ495" s="5"/>
      <c r="DR495" s="8"/>
      <c r="DS495" s="5"/>
      <c r="DT495" s="8"/>
      <c r="DU495" s="5"/>
      <c r="DV495" s="8"/>
      <c r="DW495" s="5"/>
      <c r="DX495" s="8"/>
      <c r="DY495" s="12"/>
      <c r="DZ495" s="5"/>
    </row>
    <row r="496" spans="35:130" x14ac:dyDescent="0.45">
      <c r="AI496" s="1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V496" s="5"/>
      <c r="AW496" s="8"/>
      <c r="AX496" s="5"/>
      <c r="AY496" s="8"/>
      <c r="AZ496" s="5"/>
      <c r="BA496" s="8"/>
      <c r="BB496" s="5"/>
      <c r="BC496" s="8"/>
      <c r="BD496" s="5"/>
      <c r="BE496" s="8"/>
      <c r="BF496" s="33"/>
      <c r="BG496" s="5"/>
      <c r="BI496" s="5"/>
      <c r="BJ496" s="5"/>
      <c r="BK496" s="5"/>
      <c r="BL496" s="5"/>
      <c r="BM496" s="5"/>
      <c r="BN496" s="37"/>
      <c r="BO496" s="5"/>
      <c r="BP496" s="5"/>
      <c r="BQ496" s="5"/>
      <c r="BR496" s="5"/>
      <c r="BS496" s="5"/>
      <c r="BT496" s="37"/>
      <c r="BU496" s="5"/>
      <c r="BV496" s="5"/>
      <c r="BW496" s="5"/>
      <c r="BX496" s="5"/>
      <c r="BY496" s="5"/>
      <c r="BZ496" s="37"/>
      <c r="CA496" s="5"/>
      <c r="CB496" s="5"/>
      <c r="CC496" s="5"/>
      <c r="CD496" s="5"/>
      <c r="CE496" s="5"/>
      <c r="CF496" s="37"/>
      <c r="CG496" s="5"/>
      <c r="CH496" s="5"/>
      <c r="CI496" s="5"/>
      <c r="CJ496" s="5"/>
      <c r="CK496" s="5"/>
      <c r="CL496" s="37"/>
      <c r="CM496" s="12"/>
      <c r="CN496" s="8"/>
      <c r="CO496" s="5"/>
      <c r="CP496" s="8"/>
      <c r="CQ496" s="5"/>
      <c r="CR496" s="8"/>
      <c r="CU496" s="5"/>
      <c r="CV496" s="8"/>
      <c r="CW496" s="5"/>
      <c r="DK496" s="8"/>
      <c r="DL496" s="12"/>
      <c r="DM496" s="5"/>
      <c r="DO496" s="5"/>
      <c r="DP496" s="8"/>
      <c r="DQ496" s="5"/>
      <c r="DR496" s="8"/>
      <c r="DS496" s="5"/>
      <c r="DT496" s="8"/>
      <c r="DU496" s="5"/>
      <c r="DV496" s="8"/>
      <c r="DW496" s="5"/>
      <c r="DX496" s="8"/>
      <c r="DY496" s="12"/>
      <c r="DZ496" s="5"/>
    </row>
    <row r="497" spans="35:130" x14ac:dyDescent="0.45">
      <c r="AI497" s="1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V497" s="5"/>
      <c r="AW497" s="8"/>
      <c r="AX497" s="5"/>
      <c r="AY497" s="8"/>
      <c r="AZ497" s="5"/>
      <c r="BA497" s="8"/>
      <c r="BB497" s="5"/>
      <c r="BC497" s="8"/>
      <c r="BD497" s="5"/>
      <c r="BE497" s="8"/>
      <c r="BF497" s="33"/>
      <c r="BG497" s="5"/>
      <c r="BI497" s="5"/>
      <c r="BJ497" s="5"/>
      <c r="BK497" s="5"/>
      <c r="BL497" s="5"/>
      <c r="BM497" s="5"/>
      <c r="BN497" s="37"/>
      <c r="BO497" s="5"/>
      <c r="BP497" s="5"/>
      <c r="BQ497" s="5"/>
      <c r="BR497" s="5"/>
      <c r="BS497" s="5"/>
      <c r="BT497" s="37"/>
      <c r="BU497" s="5"/>
      <c r="BV497" s="5"/>
      <c r="BW497" s="5"/>
      <c r="BX497" s="5"/>
      <c r="BY497" s="5"/>
      <c r="BZ497" s="37"/>
      <c r="CA497" s="5"/>
      <c r="CB497" s="5"/>
      <c r="CC497" s="5"/>
      <c r="CD497" s="5"/>
      <c r="CE497" s="5"/>
      <c r="CF497" s="37"/>
      <c r="CG497" s="5"/>
      <c r="CH497" s="5"/>
      <c r="CI497" s="5"/>
      <c r="CJ497" s="5"/>
      <c r="CK497" s="5"/>
      <c r="CL497" s="37"/>
      <c r="CM497" s="12"/>
      <c r="CN497" s="8"/>
      <c r="CO497" s="5"/>
      <c r="CP497" s="8"/>
      <c r="CQ497" s="5"/>
      <c r="CR497" s="8"/>
      <c r="CU497" s="5"/>
      <c r="CV497" s="8"/>
      <c r="CW497" s="5"/>
      <c r="DK497" s="8"/>
      <c r="DL497" s="12"/>
      <c r="DM497" s="5"/>
      <c r="DO497" s="5"/>
      <c r="DP497" s="8"/>
      <c r="DQ497" s="5"/>
      <c r="DR497" s="8"/>
      <c r="DS497" s="5"/>
      <c r="DT497" s="8"/>
      <c r="DU497" s="5"/>
      <c r="DV497" s="8"/>
      <c r="DW497" s="5"/>
      <c r="DX497" s="8"/>
      <c r="DY497" s="12"/>
      <c r="DZ497" s="5"/>
    </row>
    <row r="498" spans="35:130" x14ac:dyDescent="0.45">
      <c r="AI498" s="1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V498" s="5"/>
      <c r="AW498" s="8"/>
      <c r="AX498" s="5"/>
      <c r="AY498" s="8"/>
      <c r="AZ498" s="5"/>
      <c r="BA498" s="8"/>
      <c r="BB498" s="5"/>
      <c r="BC498" s="8"/>
      <c r="BD498" s="5"/>
      <c r="BE498" s="8"/>
      <c r="BF498" s="33"/>
      <c r="BG498" s="5"/>
      <c r="BI498" s="5"/>
      <c r="BJ498" s="5"/>
      <c r="BK498" s="5"/>
      <c r="BL498" s="5"/>
      <c r="BM498" s="5"/>
      <c r="BN498" s="37"/>
      <c r="BO498" s="5"/>
      <c r="BP498" s="5"/>
      <c r="BQ498" s="5"/>
      <c r="BR498" s="5"/>
      <c r="BS498" s="5"/>
      <c r="BT498" s="37"/>
      <c r="BU498" s="5"/>
      <c r="BV498" s="5"/>
      <c r="BW498" s="5"/>
      <c r="BX498" s="5"/>
      <c r="BY498" s="5"/>
      <c r="BZ498" s="37"/>
      <c r="CA498" s="5"/>
      <c r="CB498" s="5"/>
      <c r="CC498" s="5"/>
      <c r="CD498" s="5"/>
      <c r="CE498" s="5"/>
      <c r="CF498" s="37"/>
      <c r="CG498" s="5"/>
      <c r="CH498" s="5"/>
      <c r="CI498" s="5"/>
      <c r="CJ498" s="5"/>
      <c r="CK498" s="5"/>
      <c r="CL498" s="37"/>
      <c r="CM498" s="12"/>
      <c r="CN498" s="8"/>
      <c r="CO498" s="5"/>
      <c r="CP498" s="8"/>
      <c r="CQ498" s="5"/>
      <c r="CR498" s="8"/>
      <c r="CU498" s="5"/>
      <c r="CV498" s="8"/>
      <c r="CW498" s="5"/>
      <c r="DK498" s="8"/>
      <c r="DL498" s="12"/>
      <c r="DM498" s="5"/>
      <c r="DO498" s="5"/>
      <c r="DP498" s="8"/>
      <c r="DQ498" s="5"/>
      <c r="DR498" s="8"/>
      <c r="DS498" s="5"/>
      <c r="DT498" s="8"/>
      <c r="DU498" s="5"/>
      <c r="DV498" s="8"/>
      <c r="DW498" s="5"/>
      <c r="DX498" s="8"/>
      <c r="DY498" s="12"/>
      <c r="DZ498" s="5"/>
    </row>
    <row r="499" spans="35:130" x14ac:dyDescent="0.45">
      <c r="AI499" s="1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V499" s="5"/>
      <c r="AW499" s="8"/>
      <c r="AX499" s="5"/>
      <c r="AY499" s="8"/>
      <c r="AZ499" s="5"/>
      <c r="BA499" s="8"/>
      <c r="BB499" s="5"/>
      <c r="BC499" s="8"/>
      <c r="BD499" s="5"/>
      <c r="BE499" s="8"/>
      <c r="BF499" s="33"/>
      <c r="BG499" s="5"/>
      <c r="BI499" s="5"/>
      <c r="BJ499" s="5"/>
      <c r="BK499" s="5"/>
      <c r="BL499" s="5"/>
      <c r="BM499" s="5"/>
      <c r="BN499" s="37"/>
      <c r="BO499" s="5"/>
      <c r="BP499" s="5"/>
      <c r="BQ499" s="5"/>
      <c r="BR499" s="5"/>
      <c r="BS499" s="5"/>
      <c r="BT499" s="37"/>
      <c r="BU499" s="5"/>
      <c r="BV499" s="5"/>
      <c r="BW499" s="5"/>
      <c r="BX499" s="5"/>
      <c r="BY499" s="5"/>
      <c r="BZ499" s="37"/>
      <c r="CA499" s="5"/>
      <c r="CB499" s="5"/>
      <c r="CC499" s="5"/>
      <c r="CD499" s="5"/>
      <c r="CE499" s="5"/>
      <c r="CF499" s="37"/>
      <c r="CG499" s="5"/>
      <c r="CH499" s="5"/>
      <c r="CI499" s="5"/>
      <c r="CJ499" s="5"/>
      <c r="CK499" s="5"/>
      <c r="CL499" s="37"/>
      <c r="CM499" s="12"/>
      <c r="CN499" s="8"/>
      <c r="CO499" s="5"/>
      <c r="CP499" s="8"/>
      <c r="CQ499" s="5"/>
      <c r="CR499" s="8"/>
      <c r="CU499" s="5"/>
      <c r="CV499" s="8"/>
      <c r="CW499" s="5"/>
      <c r="DK499" s="8"/>
      <c r="DL499" s="12"/>
      <c r="DM499" s="5"/>
      <c r="DO499" s="5"/>
      <c r="DP499" s="8"/>
      <c r="DQ499" s="5"/>
      <c r="DR499" s="8"/>
      <c r="DS499" s="5"/>
      <c r="DT499" s="8"/>
      <c r="DU499" s="5"/>
      <c r="DV499" s="8"/>
      <c r="DW499" s="5"/>
      <c r="DX499" s="8"/>
      <c r="DY499" s="12"/>
      <c r="DZ499" s="5"/>
    </row>
    <row r="500" spans="35:130" x14ac:dyDescent="0.45">
      <c r="AI500" s="1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V500" s="5"/>
      <c r="AW500" s="8"/>
      <c r="AX500" s="5"/>
      <c r="AY500" s="8"/>
      <c r="AZ500" s="5"/>
      <c r="BA500" s="8"/>
      <c r="BB500" s="5"/>
      <c r="BC500" s="8"/>
      <c r="BD500" s="5"/>
      <c r="BE500" s="8"/>
      <c r="BF500" s="33"/>
      <c r="BG500" s="5"/>
      <c r="BI500" s="5"/>
      <c r="BJ500" s="5"/>
      <c r="BK500" s="5"/>
      <c r="BL500" s="5"/>
      <c r="BM500" s="5"/>
      <c r="BN500" s="37"/>
      <c r="BO500" s="5"/>
      <c r="BP500" s="5"/>
      <c r="BQ500" s="5"/>
      <c r="BR500" s="5"/>
      <c r="BS500" s="5"/>
      <c r="BT500" s="37"/>
      <c r="BU500" s="5"/>
      <c r="BV500" s="5"/>
      <c r="BW500" s="5"/>
      <c r="BX500" s="5"/>
      <c r="BY500" s="5"/>
      <c r="BZ500" s="37"/>
      <c r="CA500" s="5"/>
      <c r="CB500" s="5"/>
      <c r="CC500" s="5"/>
      <c r="CD500" s="5"/>
      <c r="CE500" s="5"/>
      <c r="CF500" s="37"/>
      <c r="CG500" s="5"/>
      <c r="CH500" s="5"/>
      <c r="CI500" s="5"/>
      <c r="CJ500" s="5"/>
      <c r="CK500" s="5"/>
      <c r="CL500" s="37"/>
      <c r="CM500" s="12"/>
      <c r="CN500" s="8"/>
      <c r="CO500" s="5"/>
      <c r="CP500" s="8"/>
      <c r="CQ500" s="5"/>
      <c r="CR500" s="8"/>
      <c r="CU500" s="5"/>
      <c r="CV500" s="8"/>
      <c r="CW500" s="5"/>
      <c r="DK500" s="8"/>
      <c r="DL500" s="12"/>
      <c r="DM500" s="5"/>
      <c r="DO500" s="5"/>
      <c r="DP500" s="8"/>
      <c r="DQ500" s="5"/>
      <c r="DR500" s="8"/>
      <c r="DS500" s="5"/>
      <c r="DT500" s="8"/>
      <c r="DU500" s="5"/>
      <c r="DV500" s="8"/>
      <c r="DW500" s="5"/>
      <c r="DX500" s="8"/>
      <c r="DY500" s="12"/>
      <c r="DZ500" s="5"/>
    </row>
    <row r="501" spans="35:130" x14ac:dyDescent="0.45">
      <c r="AI501" s="1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V501" s="5"/>
      <c r="AW501" s="8"/>
      <c r="AX501" s="5"/>
      <c r="AY501" s="8"/>
      <c r="AZ501" s="5"/>
      <c r="BA501" s="8"/>
      <c r="BB501" s="5"/>
      <c r="BC501" s="8"/>
      <c r="BD501" s="5"/>
      <c r="BE501" s="8"/>
      <c r="BF501" s="33"/>
      <c r="BG501" s="5"/>
      <c r="BI501" s="5"/>
      <c r="BJ501" s="5"/>
      <c r="BK501" s="5"/>
      <c r="BL501" s="5"/>
      <c r="BM501" s="5"/>
      <c r="BN501" s="37"/>
      <c r="BO501" s="5"/>
      <c r="BP501" s="5"/>
      <c r="BQ501" s="5"/>
      <c r="BR501" s="5"/>
      <c r="BS501" s="5"/>
      <c r="BT501" s="37"/>
      <c r="BU501" s="5"/>
      <c r="BV501" s="5"/>
      <c r="BW501" s="5"/>
      <c r="BX501" s="5"/>
      <c r="BY501" s="5"/>
      <c r="BZ501" s="37"/>
      <c r="CA501" s="5"/>
      <c r="CB501" s="5"/>
      <c r="CC501" s="5"/>
      <c r="CD501" s="5"/>
      <c r="CE501" s="5"/>
      <c r="CF501" s="37"/>
      <c r="CG501" s="5"/>
      <c r="CH501" s="5"/>
      <c r="CI501" s="5"/>
      <c r="CJ501" s="5"/>
      <c r="CK501" s="5"/>
      <c r="CL501" s="37"/>
      <c r="CM501" s="12"/>
      <c r="CN501" s="8"/>
      <c r="CO501" s="5"/>
      <c r="CP501" s="8"/>
      <c r="CQ501" s="5"/>
      <c r="CR501" s="8"/>
      <c r="CU501" s="5"/>
      <c r="CV501" s="8"/>
      <c r="CW501" s="5"/>
      <c r="DK501" s="8"/>
      <c r="DL501" s="12"/>
      <c r="DM501" s="5"/>
      <c r="DO501" s="5"/>
      <c r="DP501" s="8"/>
      <c r="DQ501" s="5"/>
      <c r="DR501" s="8"/>
      <c r="DS501" s="5"/>
      <c r="DT501" s="8"/>
      <c r="DU501" s="5"/>
      <c r="DV501" s="8"/>
      <c r="DW501" s="5"/>
      <c r="DX501" s="8"/>
      <c r="DY501" s="12"/>
      <c r="DZ501" s="5"/>
    </row>
    <row r="502" spans="35:130" x14ac:dyDescent="0.45">
      <c r="AI502" s="1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V502" s="5"/>
      <c r="AW502" s="8"/>
      <c r="AX502" s="5"/>
      <c r="AY502" s="8"/>
      <c r="AZ502" s="5"/>
      <c r="BA502" s="8"/>
      <c r="BB502" s="5"/>
      <c r="BC502" s="8"/>
      <c r="BD502" s="5"/>
      <c r="BE502" s="8"/>
      <c r="BF502" s="33"/>
      <c r="BG502" s="5"/>
      <c r="BI502" s="5"/>
      <c r="BJ502" s="5"/>
      <c r="BK502" s="5"/>
      <c r="BL502" s="5"/>
      <c r="BM502" s="5"/>
      <c r="BN502" s="37"/>
      <c r="BO502" s="5"/>
      <c r="BP502" s="5"/>
      <c r="BQ502" s="5"/>
      <c r="BR502" s="5"/>
      <c r="BS502" s="5"/>
      <c r="BT502" s="37"/>
      <c r="BU502" s="5"/>
      <c r="BV502" s="5"/>
      <c r="BW502" s="5"/>
      <c r="BX502" s="5"/>
      <c r="BY502" s="5"/>
      <c r="BZ502" s="37"/>
      <c r="CA502" s="5"/>
      <c r="CB502" s="5"/>
      <c r="CC502" s="5"/>
      <c r="CD502" s="5"/>
      <c r="CE502" s="5"/>
      <c r="CF502" s="37"/>
      <c r="CG502" s="5"/>
      <c r="CH502" s="5"/>
      <c r="CI502" s="5"/>
      <c r="CJ502" s="5"/>
      <c r="CK502" s="5"/>
      <c r="CL502" s="37"/>
      <c r="CM502" s="12"/>
      <c r="CN502" s="8"/>
      <c r="CO502" s="5"/>
      <c r="CP502" s="8"/>
      <c r="CQ502" s="5"/>
      <c r="CR502" s="8"/>
      <c r="CU502" s="5"/>
      <c r="CV502" s="8"/>
      <c r="CW502" s="5"/>
      <c r="DK502" s="8"/>
      <c r="DL502" s="12"/>
      <c r="DM502" s="5"/>
      <c r="DO502" s="5"/>
      <c r="DP502" s="8"/>
      <c r="DQ502" s="5"/>
      <c r="DR502" s="8"/>
      <c r="DS502" s="5"/>
      <c r="DT502" s="8"/>
      <c r="DU502" s="5"/>
      <c r="DV502" s="8"/>
      <c r="DW502" s="5"/>
      <c r="DX502" s="8"/>
      <c r="DY502" s="12"/>
      <c r="DZ502" s="5"/>
    </row>
    <row r="503" spans="35:130" x14ac:dyDescent="0.45">
      <c r="AI503" s="1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V503" s="5"/>
      <c r="AW503" s="8"/>
      <c r="AX503" s="5"/>
      <c r="AY503" s="8"/>
      <c r="AZ503" s="5"/>
      <c r="BA503" s="8"/>
      <c r="BB503" s="5"/>
      <c r="BC503" s="8"/>
      <c r="BD503" s="5"/>
      <c r="BE503" s="8"/>
      <c r="BF503" s="33"/>
      <c r="BG503" s="5"/>
      <c r="BI503" s="5"/>
      <c r="BJ503" s="5"/>
      <c r="BK503" s="5"/>
      <c r="BL503" s="5"/>
      <c r="BM503" s="5"/>
      <c r="BN503" s="37"/>
      <c r="BO503" s="5"/>
      <c r="BP503" s="5"/>
      <c r="BQ503" s="5"/>
      <c r="BR503" s="5"/>
      <c r="BS503" s="5"/>
      <c r="BT503" s="37"/>
      <c r="BU503" s="5"/>
      <c r="BV503" s="5"/>
      <c r="BW503" s="5"/>
      <c r="BX503" s="5"/>
      <c r="BY503" s="5"/>
      <c r="BZ503" s="37"/>
      <c r="CA503" s="5"/>
      <c r="CB503" s="5"/>
      <c r="CC503" s="5"/>
      <c r="CD503" s="5"/>
      <c r="CE503" s="5"/>
      <c r="CF503" s="37"/>
      <c r="CG503" s="5"/>
      <c r="CH503" s="5"/>
      <c r="CI503" s="5"/>
      <c r="CJ503" s="5"/>
      <c r="CK503" s="5"/>
      <c r="CL503" s="37"/>
      <c r="CM503" s="12"/>
      <c r="CN503" s="8"/>
      <c r="CO503" s="5"/>
      <c r="CP503" s="8"/>
      <c r="CQ503" s="5"/>
      <c r="CR503" s="8"/>
      <c r="CU503" s="5"/>
      <c r="CV503" s="8"/>
      <c r="CW503" s="5"/>
      <c r="DK503" s="8"/>
      <c r="DL503" s="12"/>
      <c r="DM503" s="5"/>
      <c r="DO503" s="5"/>
      <c r="DP503" s="8"/>
      <c r="DQ503" s="5"/>
      <c r="DR503" s="8"/>
      <c r="DS503" s="5"/>
      <c r="DT503" s="8"/>
      <c r="DU503" s="5"/>
      <c r="DV503" s="8"/>
      <c r="DW503" s="5"/>
      <c r="DX503" s="8"/>
      <c r="DY503" s="12"/>
      <c r="DZ503" s="5"/>
    </row>
    <row r="504" spans="35:130" x14ac:dyDescent="0.45">
      <c r="AI504" s="1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V504" s="5"/>
      <c r="AW504" s="8"/>
      <c r="AX504" s="5"/>
      <c r="AY504" s="8"/>
      <c r="AZ504" s="5"/>
      <c r="BA504" s="8"/>
      <c r="BB504" s="5"/>
      <c r="BC504" s="8"/>
      <c r="BD504" s="5"/>
      <c r="BE504" s="8"/>
      <c r="BF504" s="33"/>
      <c r="BG504" s="5"/>
      <c r="BI504" s="5"/>
      <c r="BJ504" s="5"/>
      <c r="BK504" s="5"/>
      <c r="BL504" s="5"/>
      <c r="BM504" s="5"/>
      <c r="BN504" s="37"/>
      <c r="BO504" s="5"/>
      <c r="BP504" s="5"/>
      <c r="BQ504" s="5"/>
      <c r="BR504" s="5"/>
      <c r="BS504" s="5"/>
      <c r="BT504" s="37"/>
      <c r="BU504" s="5"/>
      <c r="BV504" s="5"/>
      <c r="BW504" s="5"/>
      <c r="BX504" s="5"/>
      <c r="BY504" s="5"/>
      <c r="BZ504" s="37"/>
      <c r="CA504" s="5"/>
      <c r="CB504" s="5"/>
      <c r="CC504" s="5"/>
      <c r="CD504" s="5"/>
      <c r="CE504" s="5"/>
      <c r="CF504" s="37"/>
      <c r="CG504" s="5"/>
      <c r="CH504" s="5"/>
      <c r="CI504" s="5"/>
      <c r="CJ504" s="5"/>
      <c r="CK504" s="5"/>
      <c r="CL504" s="37"/>
      <c r="CM504" s="12"/>
      <c r="CN504" s="8"/>
      <c r="CO504" s="5"/>
      <c r="CP504" s="8"/>
      <c r="CQ504" s="5"/>
      <c r="CR504" s="8"/>
      <c r="CU504" s="5"/>
      <c r="CV504" s="8"/>
      <c r="CW504" s="5"/>
      <c r="DK504" s="8"/>
      <c r="DL504" s="12"/>
      <c r="DM504" s="5"/>
      <c r="DO504" s="5"/>
      <c r="DP504" s="8"/>
      <c r="DQ504" s="5"/>
      <c r="DR504" s="8"/>
      <c r="DS504" s="5"/>
      <c r="DT504" s="8"/>
      <c r="DU504" s="5"/>
      <c r="DV504" s="8"/>
      <c r="DW504" s="5"/>
      <c r="DX504" s="8"/>
      <c r="DY504" s="12"/>
      <c r="DZ504" s="5"/>
    </row>
    <row r="505" spans="35:130" x14ac:dyDescent="0.45">
      <c r="AI505" s="1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V505" s="5"/>
      <c r="AW505" s="8"/>
      <c r="AX505" s="5"/>
      <c r="AY505" s="8"/>
      <c r="AZ505" s="5"/>
      <c r="BA505" s="8"/>
      <c r="BB505" s="5"/>
      <c r="BC505" s="8"/>
      <c r="BD505" s="5"/>
      <c r="BE505" s="8"/>
      <c r="BF505" s="33"/>
      <c r="BG505" s="5"/>
      <c r="BI505" s="5"/>
      <c r="BJ505" s="5"/>
      <c r="BK505" s="5"/>
      <c r="BL505" s="5"/>
      <c r="BM505" s="5"/>
      <c r="BN505" s="37"/>
      <c r="BO505" s="5"/>
      <c r="BP505" s="5"/>
      <c r="BQ505" s="5"/>
      <c r="BR505" s="5"/>
      <c r="BS505" s="5"/>
      <c r="BT505" s="37"/>
      <c r="BU505" s="5"/>
      <c r="BV505" s="5"/>
      <c r="BW505" s="5"/>
      <c r="BX505" s="5"/>
      <c r="BY505" s="5"/>
      <c r="BZ505" s="37"/>
      <c r="CA505" s="5"/>
      <c r="CB505" s="5"/>
      <c r="CC505" s="5"/>
      <c r="CD505" s="5"/>
      <c r="CE505" s="5"/>
      <c r="CF505" s="37"/>
      <c r="CG505" s="5"/>
      <c r="CH505" s="5"/>
      <c r="CI505" s="5"/>
      <c r="CJ505" s="5"/>
      <c r="CK505" s="5"/>
      <c r="CL505" s="37"/>
      <c r="CM505" s="12"/>
      <c r="CN505" s="8"/>
      <c r="CO505" s="5"/>
      <c r="CP505" s="8"/>
      <c r="CQ505" s="5"/>
      <c r="CR505" s="8"/>
      <c r="CU505" s="5"/>
      <c r="CV505" s="8"/>
      <c r="CW505" s="5"/>
      <c r="DK505" s="8"/>
      <c r="DL505" s="12"/>
      <c r="DM505" s="5"/>
      <c r="DO505" s="5"/>
      <c r="DP505" s="8"/>
      <c r="DQ505" s="5"/>
      <c r="DR505" s="8"/>
      <c r="DS505" s="5"/>
      <c r="DT505" s="8"/>
      <c r="DU505" s="5"/>
      <c r="DV505" s="8"/>
      <c r="DW505" s="5"/>
      <c r="DX505" s="8"/>
      <c r="DY505" s="12"/>
      <c r="DZ505" s="5"/>
    </row>
    <row r="506" spans="35:130" x14ac:dyDescent="0.45">
      <c r="AI506" s="1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V506" s="5"/>
      <c r="AW506" s="8"/>
      <c r="AX506" s="5"/>
      <c r="AY506" s="8"/>
      <c r="AZ506" s="5"/>
      <c r="BA506" s="8"/>
      <c r="BB506" s="5"/>
      <c r="BC506" s="8"/>
      <c r="BD506" s="5"/>
      <c r="BE506" s="8"/>
      <c r="BF506" s="33"/>
      <c r="BG506" s="5"/>
      <c r="BI506" s="5"/>
      <c r="BJ506" s="5"/>
      <c r="BK506" s="5"/>
      <c r="BL506" s="5"/>
      <c r="BM506" s="5"/>
      <c r="BN506" s="37"/>
      <c r="BO506" s="5"/>
      <c r="BP506" s="5"/>
      <c r="BQ506" s="5"/>
      <c r="BR506" s="5"/>
      <c r="BS506" s="5"/>
      <c r="BT506" s="37"/>
      <c r="BU506" s="5"/>
      <c r="BV506" s="5"/>
      <c r="BW506" s="5"/>
      <c r="BX506" s="5"/>
      <c r="BY506" s="5"/>
      <c r="BZ506" s="37"/>
      <c r="CA506" s="5"/>
      <c r="CB506" s="5"/>
      <c r="CC506" s="5"/>
      <c r="CD506" s="5"/>
      <c r="CE506" s="5"/>
      <c r="CF506" s="37"/>
      <c r="CG506" s="5"/>
      <c r="CH506" s="5"/>
      <c r="CI506" s="5"/>
      <c r="CJ506" s="5"/>
      <c r="CK506" s="5"/>
      <c r="CL506" s="37"/>
      <c r="CM506" s="12"/>
      <c r="CN506" s="8"/>
      <c r="CO506" s="5"/>
      <c r="CP506" s="8"/>
      <c r="CQ506" s="5"/>
      <c r="CR506" s="8"/>
      <c r="CU506" s="5"/>
      <c r="CV506" s="8"/>
      <c r="CW506" s="5"/>
      <c r="DK506" s="8"/>
      <c r="DL506" s="12"/>
      <c r="DM506" s="5"/>
      <c r="DO506" s="5"/>
      <c r="DP506" s="8"/>
      <c r="DQ506" s="5"/>
      <c r="DR506" s="8"/>
      <c r="DS506" s="5"/>
      <c r="DT506" s="8"/>
      <c r="DU506" s="5"/>
      <c r="DV506" s="8"/>
      <c r="DW506" s="5"/>
      <c r="DX506" s="8"/>
      <c r="DY506" s="12"/>
      <c r="DZ506" s="5"/>
    </row>
    <row r="507" spans="35:130" x14ac:dyDescent="0.45">
      <c r="AI507" s="1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V507" s="5"/>
      <c r="AW507" s="8"/>
      <c r="AX507" s="5"/>
      <c r="AY507" s="8"/>
      <c r="AZ507" s="5"/>
      <c r="BA507" s="8"/>
      <c r="BB507" s="5"/>
      <c r="BC507" s="8"/>
      <c r="BD507" s="5"/>
      <c r="BE507" s="8"/>
      <c r="BF507" s="33"/>
      <c r="BG507" s="5"/>
      <c r="BI507" s="5"/>
      <c r="BJ507" s="5"/>
      <c r="BK507" s="5"/>
      <c r="BL507" s="5"/>
      <c r="BM507" s="5"/>
      <c r="BN507" s="37"/>
      <c r="BO507" s="5"/>
      <c r="BP507" s="5"/>
      <c r="BQ507" s="5"/>
      <c r="BR507" s="5"/>
      <c r="BS507" s="5"/>
      <c r="BT507" s="37"/>
      <c r="BU507" s="5"/>
      <c r="BV507" s="5"/>
      <c r="BW507" s="5"/>
      <c r="BX507" s="5"/>
      <c r="BY507" s="5"/>
      <c r="BZ507" s="37"/>
      <c r="CA507" s="5"/>
      <c r="CB507" s="5"/>
      <c r="CC507" s="5"/>
      <c r="CD507" s="5"/>
      <c r="CE507" s="5"/>
      <c r="CF507" s="37"/>
      <c r="CG507" s="5"/>
      <c r="CH507" s="5"/>
      <c r="CI507" s="5"/>
      <c r="CJ507" s="5"/>
      <c r="CK507" s="5"/>
      <c r="CL507" s="37"/>
      <c r="CM507" s="12"/>
      <c r="CN507" s="8"/>
      <c r="CO507" s="5"/>
      <c r="CP507" s="8"/>
      <c r="CQ507" s="5"/>
      <c r="CR507" s="8"/>
      <c r="CU507" s="5"/>
      <c r="CV507" s="8"/>
      <c r="CW507" s="5"/>
      <c r="DK507" s="8"/>
      <c r="DL507" s="12"/>
      <c r="DM507" s="5"/>
      <c r="DO507" s="5"/>
      <c r="DP507" s="8"/>
      <c r="DQ507" s="5"/>
      <c r="DR507" s="8"/>
      <c r="DS507" s="5"/>
      <c r="DT507" s="8"/>
      <c r="DU507" s="5"/>
      <c r="DV507" s="8"/>
      <c r="DW507" s="5"/>
      <c r="DX507" s="8"/>
      <c r="DY507" s="12"/>
      <c r="DZ507" s="5"/>
    </row>
    <row r="508" spans="35:130" x14ac:dyDescent="0.45">
      <c r="AI508" s="1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V508" s="5"/>
      <c r="AW508" s="8"/>
      <c r="AX508" s="5"/>
      <c r="AY508" s="8"/>
      <c r="AZ508" s="5"/>
      <c r="BA508" s="8"/>
      <c r="BB508" s="5"/>
      <c r="BC508" s="8"/>
      <c r="BD508" s="5"/>
      <c r="BE508" s="8"/>
      <c r="BF508" s="33"/>
      <c r="BG508" s="5"/>
      <c r="BI508" s="5"/>
      <c r="BJ508" s="5"/>
      <c r="BK508" s="5"/>
      <c r="BL508" s="5"/>
      <c r="BM508" s="5"/>
      <c r="BN508" s="37"/>
      <c r="BO508" s="5"/>
      <c r="BP508" s="5"/>
      <c r="BQ508" s="5"/>
      <c r="BR508" s="5"/>
      <c r="BS508" s="5"/>
      <c r="BT508" s="37"/>
      <c r="BU508" s="5"/>
      <c r="BV508" s="5"/>
      <c r="BW508" s="5"/>
      <c r="BX508" s="5"/>
      <c r="BY508" s="5"/>
      <c r="BZ508" s="37"/>
      <c r="CA508" s="5"/>
      <c r="CB508" s="5"/>
      <c r="CC508" s="5"/>
      <c r="CD508" s="5"/>
      <c r="CE508" s="5"/>
      <c r="CF508" s="37"/>
      <c r="CG508" s="5"/>
      <c r="CH508" s="5"/>
      <c r="CI508" s="5"/>
      <c r="CJ508" s="5"/>
      <c r="CK508" s="5"/>
      <c r="CL508" s="37"/>
      <c r="CM508" s="12"/>
      <c r="CN508" s="8"/>
      <c r="CO508" s="5"/>
      <c r="CP508" s="8"/>
      <c r="CQ508" s="5"/>
      <c r="CR508" s="8"/>
      <c r="CU508" s="5"/>
      <c r="CV508" s="8"/>
      <c r="CW508" s="5"/>
      <c r="DK508" s="8"/>
      <c r="DL508" s="12"/>
      <c r="DM508" s="5"/>
      <c r="DO508" s="5"/>
      <c r="DP508" s="8"/>
      <c r="DQ508" s="5"/>
      <c r="DR508" s="8"/>
      <c r="DS508" s="5"/>
      <c r="DT508" s="8"/>
      <c r="DU508" s="5"/>
      <c r="DV508" s="8"/>
      <c r="DW508" s="5"/>
      <c r="DX508" s="8"/>
      <c r="DY508" s="12"/>
      <c r="DZ508" s="5"/>
    </row>
    <row r="509" spans="35:130" x14ac:dyDescent="0.45">
      <c r="AI509" s="1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V509" s="5"/>
      <c r="AW509" s="8"/>
      <c r="AX509" s="5"/>
      <c r="AY509" s="8"/>
      <c r="AZ509" s="5"/>
      <c r="BA509" s="8"/>
      <c r="BB509" s="5"/>
      <c r="BC509" s="8"/>
      <c r="BD509" s="5"/>
      <c r="BE509" s="8"/>
      <c r="BF509" s="33"/>
      <c r="BG509" s="5"/>
      <c r="BI509" s="5"/>
      <c r="BJ509" s="5"/>
      <c r="BK509" s="5"/>
      <c r="BL509" s="5"/>
      <c r="BM509" s="5"/>
      <c r="BN509" s="37"/>
      <c r="BO509" s="5"/>
      <c r="BP509" s="5"/>
      <c r="BQ509" s="5"/>
      <c r="BR509" s="5"/>
      <c r="BS509" s="5"/>
      <c r="BT509" s="37"/>
      <c r="BU509" s="5"/>
      <c r="BV509" s="5"/>
      <c r="BW509" s="5"/>
      <c r="BX509" s="5"/>
      <c r="BY509" s="5"/>
      <c r="BZ509" s="37"/>
      <c r="CA509" s="5"/>
      <c r="CB509" s="5"/>
      <c r="CC509" s="5"/>
      <c r="CD509" s="5"/>
      <c r="CE509" s="5"/>
      <c r="CF509" s="37"/>
      <c r="CG509" s="5"/>
      <c r="CH509" s="5"/>
      <c r="CI509" s="5"/>
      <c r="CJ509" s="5"/>
      <c r="CK509" s="5"/>
      <c r="CL509" s="37"/>
      <c r="CM509" s="12"/>
      <c r="CN509" s="8"/>
      <c r="CO509" s="5"/>
      <c r="CP509" s="8"/>
      <c r="CQ509" s="5"/>
      <c r="CR509" s="8"/>
      <c r="CU509" s="5"/>
      <c r="CV509" s="8"/>
      <c r="CW509" s="5"/>
      <c r="DK509" s="8"/>
      <c r="DL509" s="12"/>
      <c r="DM509" s="5"/>
      <c r="DO509" s="5"/>
      <c r="DP509" s="8"/>
      <c r="DQ509" s="5"/>
      <c r="DR509" s="8"/>
      <c r="DS509" s="5"/>
      <c r="DT509" s="8"/>
      <c r="DU509" s="5"/>
      <c r="DV509" s="8"/>
      <c r="DW509" s="5"/>
      <c r="DX509" s="8"/>
      <c r="DY509" s="12"/>
      <c r="DZ509" s="5"/>
    </row>
    <row r="510" spans="35:130" x14ac:dyDescent="0.45">
      <c r="AI510" s="1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V510" s="5"/>
      <c r="AW510" s="8"/>
      <c r="AX510" s="5"/>
      <c r="AY510" s="8"/>
      <c r="AZ510" s="5"/>
      <c r="BA510" s="8"/>
      <c r="BB510" s="5"/>
      <c r="BC510" s="8"/>
      <c r="BD510" s="5"/>
      <c r="BE510" s="8"/>
      <c r="BF510" s="33"/>
      <c r="BG510" s="5"/>
      <c r="BI510" s="5"/>
      <c r="BJ510" s="5"/>
      <c r="BK510" s="5"/>
      <c r="BL510" s="5"/>
      <c r="BM510" s="5"/>
      <c r="BN510" s="37"/>
      <c r="BO510" s="5"/>
      <c r="BP510" s="5"/>
      <c r="BQ510" s="5"/>
      <c r="BR510" s="5"/>
      <c r="BS510" s="5"/>
      <c r="BT510" s="37"/>
      <c r="BU510" s="5"/>
      <c r="BV510" s="5"/>
      <c r="BW510" s="5"/>
      <c r="BX510" s="5"/>
      <c r="BY510" s="5"/>
      <c r="BZ510" s="37"/>
      <c r="CA510" s="5"/>
      <c r="CB510" s="5"/>
      <c r="CC510" s="5"/>
      <c r="CD510" s="5"/>
      <c r="CE510" s="5"/>
      <c r="CF510" s="37"/>
      <c r="CG510" s="5"/>
      <c r="CH510" s="5"/>
      <c r="CI510" s="5"/>
      <c r="CJ510" s="5"/>
      <c r="CK510" s="5"/>
      <c r="CL510" s="37"/>
      <c r="CM510" s="12"/>
      <c r="CN510" s="8"/>
      <c r="CO510" s="5"/>
      <c r="CP510" s="8"/>
      <c r="CQ510" s="5"/>
      <c r="CR510" s="8"/>
      <c r="CU510" s="5"/>
      <c r="CV510" s="8"/>
      <c r="CW510" s="5"/>
      <c r="DK510" s="8"/>
      <c r="DL510" s="12"/>
      <c r="DM510" s="5"/>
      <c r="DO510" s="5"/>
      <c r="DP510" s="8"/>
      <c r="DQ510" s="5"/>
      <c r="DR510" s="8"/>
      <c r="DS510" s="5"/>
      <c r="DT510" s="8"/>
      <c r="DU510" s="5"/>
      <c r="DV510" s="8"/>
      <c r="DW510" s="5"/>
      <c r="DX510" s="8"/>
      <c r="DY510" s="12"/>
      <c r="DZ510" s="5"/>
    </row>
    <row r="511" spans="35:130" x14ac:dyDescent="0.45">
      <c r="AI511" s="1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V511" s="5"/>
      <c r="AW511" s="8"/>
      <c r="AX511" s="5"/>
      <c r="AY511" s="8"/>
      <c r="AZ511" s="5"/>
      <c r="BA511" s="8"/>
      <c r="BB511" s="5"/>
      <c r="BC511" s="8"/>
      <c r="BD511" s="5"/>
      <c r="BE511" s="8"/>
      <c r="BF511" s="33"/>
      <c r="BG511" s="5"/>
      <c r="BI511" s="5"/>
      <c r="BJ511" s="5"/>
      <c r="BK511" s="5"/>
      <c r="BL511" s="5"/>
      <c r="BM511" s="5"/>
      <c r="BN511" s="37"/>
      <c r="BO511" s="5"/>
      <c r="BP511" s="5"/>
      <c r="BQ511" s="5"/>
      <c r="BR511" s="5"/>
      <c r="BS511" s="5"/>
      <c r="BT511" s="37"/>
      <c r="BU511" s="5"/>
      <c r="BV511" s="5"/>
      <c r="BW511" s="5"/>
      <c r="BX511" s="5"/>
      <c r="BY511" s="5"/>
      <c r="BZ511" s="37"/>
      <c r="CA511" s="5"/>
      <c r="CB511" s="5"/>
      <c r="CC511" s="5"/>
      <c r="CD511" s="5"/>
      <c r="CE511" s="5"/>
      <c r="CF511" s="37"/>
      <c r="CG511" s="5"/>
      <c r="CH511" s="5"/>
      <c r="CI511" s="5"/>
      <c r="CJ511" s="5"/>
      <c r="CK511" s="5"/>
      <c r="CL511" s="37"/>
      <c r="CM511" s="12"/>
      <c r="CN511" s="8"/>
      <c r="CO511" s="5"/>
      <c r="CP511" s="8"/>
      <c r="CQ511" s="5"/>
      <c r="CR511" s="8"/>
      <c r="CU511" s="5"/>
      <c r="CV511" s="8"/>
      <c r="CW511" s="5"/>
      <c r="DK511" s="8"/>
      <c r="DL511" s="12"/>
      <c r="DM511" s="5"/>
      <c r="DO511" s="5"/>
      <c r="DP511" s="8"/>
      <c r="DQ511" s="5"/>
      <c r="DR511" s="8"/>
      <c r="DS511" s="5"/>
      <c r="DT511" s="8"/>
      <c r="DU511" s="5"/>
      <c r="DV511" s="8"/>
      <c r="DW511" s="5"/>
      <c r="DX511" s="8"/>
      <c r="DY511" s="12"/>
      <c r="DZ511" s="5"/>
    </row>
    <row r="512" spans="35:130" x14ac:dyDescent="0.45">
      <c r="AI512" s="1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V512" s="5"/>
      <c r="AW512" s="8"/>
      <c r="AX512" s="5"/>
      <c r="AY512" s="8"/>
      <c r="AZ512" s="5"/>
      <c r="BA512" s="8"/>
      <c r="BB512" s="5"/>
      <c r="BC512" s="8"/>
      <c r="BD512" s="5"/>
      <c r="BE512" s="8"/>
      <c r="BF512" s="33"/>
      <c r="BG512" s="5"/>
      <c r="BI512" s="5"/>
      <c r="BJ512" s="5"/>
      <c r="BK512" s="5"/>
      <c r="BL512" s="5"/>
      <c r="BM512" s="5"/>
      <c r="BN512" s="37"/>
      <c r="BO512" s="5"/>
      <c r="BP512" s="5"/>
      <c r="BQ512" s="5"/>
      <c r="BR512" s="5"/>
      <c r="BS512" s="5"/>
      <c r="BT512" s="37"/>
      <c r="BU512" s="5"/>
      <c r="BV512" s="5"/>
      <c r="BW512" s="5"/>
      <c r="BX512" s="5"/>
      <c r="BY512" s="5"/>
      <c r="BZ512" s="37"/>
      <c r="CA512" s="5"/>
      <c r="CB512" s="5"/>
      <c r="CC512" s="5"/>
      <c r="CD512" s="5"/>
      <c r="CE512" s="5"/>
      <c r="CF512" s="37"/>
      <c r="CG512" s="5"/>
      <c r="CH512" s="5"/>
      <c r="CI512" s="5"/>
      <c r="CJ512" s="5"/>
      <c r="CK512" s="5"/>
      <c r="CL512" s="37"/>
      <c r="CM512" s="12"/>
      <c r="CN512" s="8"/>
      <c r="CO512" s="5"/>
      <c r="CP512" s="8"/>
      <c r="CQ512" s="5"/>
      <c r="CR512" s="8"/>
      <c r="CU512" s="5"/>
      <c r="CV512" s="8"/>
      <c r="CW512" s="5"/>
      <c r="DK512" s="8"/>
      <c r="DL512" s="12"/>
      <c r="DM512" s="5"/>
      <c r="DO512" s="5"/>
      <c r="DP512" s="8"/>
      <c r="DQ512" s="5"/>
      <c r="DR512" s="8"/>
      <c r="DS512" s="5"/>
      <c r="DT512" s="8"/>
      <c r="DU512" s="5"/>
      <c r="DV512" s="8"/>
      <c r="DW512" s="5"/>
      <c r="DX512" s="8"/>
      <c r="DY512" s="12"/>
      <c r="DZ512" s="5"/>
    </row>
    <row r="513" spans="35:130" x14ac:dyDescent="0.45">
      <c r="AI513" s="1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V513" s="5"/>
      <c r="AW513" s="8"/>
      <c r="AX513" s="5"/>
      <c r="AY513" s="8"/>
      <c r="AZ513" s="5"/>
      <c r="BA513" s="8"/>
      <c r="BB513" s="5"/>
      <c r="BC513" s="8"/>
      <c r="BD513" s="5"/>
      <c r="BE513" s="8"/>
      <c r="BF513" s="33"/>
      <c r="BG513" s="5"/>
      <c r="BI513" s="5"/>
      <c r="BJ513" s="5"/>
      <c r="BK513" s="5"/>
      <c r="BL513" s="5"/>
      <c r="BM513" s="5"/>
      <c r="BN513" s="37"/>
      <c r="BO513" s="5"/>
      <c r="BP513" s="5"/>
      <c r="BQ513" s="5"/>
      <c r="BR513" s="5"/>
      <c r="BS513" s="5"/>
      <c r="BT513" s="37"/>
      <c r="BU513" s="5"/>
      <c r="BV513" s="5"/>
      <c r="BW513" s="5"/>
      <c r="BX513" s="5"/>
      <c r="BY513" s="5"/>
      <c r="BZ513" s="37"/>
      <c r="CA513" s="5"/>
      <c r="CB513" s="5"/>
      <c r="CC513" s="5"/>
      <c r="CD513" s="5"/>
      <c r="CE513" s="5"/>
      <c r="CF513" s="37"/>
      <c r="CG513" s="5"/>
      <c r="CH513" s="5"/>
      <c r="CI513" s="5"/>
      <c r="CJ513" s="5"/>
      <c r="CK513" s="5"/>
      <c r="CL513" s="37"/>
      <c r="CM513" s="12"/>
      <c r="CN513" s="8"/>
      <c r="CO513" s="5"/>
      <c r="CP513" s="8"/>
      <c r="CQ513" s="5"/>
      <c r="CR513" s="8"/>
      <c r="CU513" s="5"/>
      <c r="CV513" s="8"/>
      <c r="CW513" s="5"/>
      <c r="DK513" s="8"/>
      <c r="DL513" s="12"/>
      <c r="DM513" s="5"/>
      <c r="DO513" s="5"/>
      <c r="DP513" s="8"/>
      <c r="DQ513" s="5"/>
      <c r="DR513" s="8"/>
      <c r="DS513" s="5"/>
      <c r="DT513" s="8"/>
      <c r="DU513" s="5"/>
      <c r="DV513" s="8"/>
      <c r="DW513" s="5"/>
      <c r="DX513" s="8"/>
      <c r="DY513" s="12"/>
      <c r="DZ513" s="5"/>
    </row>
    <row r="514" spans="35:130" x14ac:dyDescent="0.45">
      <c r="AI514" s="1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V514" s="5"/>
      <c r="AW514" s="8"/>
      <c r="AX514" s="5"/>
      <c r="AY514" s="8"/>
      <c r="AZ514" s="5"/>
      <c r="BA514" s="8"/>
      <c r="BB514" s="5"/>
      <c r="BC514" s="8"/>
      <c r="BD514" s="5"/>
      <c r="BE514" s="8"/>
      <c r="BF514" s="33"/>
      <c r="BG514" s="5"/>
      <c r="BI514" s="5"/>
      <c r="BJ514" s="5"/>
      <c r="BK514" s="5"/>
      <c r="BL514" s="5"/>
      <c r="BM514" s="5"/>
      <c r="BN514" s="37"/>
      <c r="BO514" s="5"/>
      <c r="BP514" s="5"/>
      <c r="BQ514" s="5"/>
      <c r="BR514" s="5"/>
      <c r="BS514" s="5"/>
      <c r="BT514" s="37"/>
      <c r="BU514" s="5"/>
      <c r="BV514" s="5"/>
      <c r="BW514" s="5"/>
      <c r="BX514" s="5"/>
      <c r="BY514" s="5"/>
      <c r="BZ514" s="37"/>
      <c r="CA514" s="5"/>
      <c r="CB514" s="5"/>
      <c r="CC514" s="5"/>
      <c r="CD514" s="5"/>
      <c r="CE514" s="5"/>
      <c r="CF514" s="37"/>
      <c r="CG514" s="5"/>
      <c r="CH514" s="5"/>
      <c r="CI514" s="5"/>
      <c r="CJ514" s="5"/>
      <c r="CK514" s="5"/>
      <c r="CL514" s="37"/>
      <c r="CM514" s="12"/>
      <c r="CN514" s="8"/>
      <c r="CO514" s="5"/>
      <c r="CP514" s="8"/>
      <c r="CQ514" s="5"/>
      <c r="CR514" s="8"/>
      <c r="CU514" s="5"/>
      <c r="CV514" s="8"/>
      <c r="CW514" s="5"/>
      <c r="DK514" s="8"/>
      <c r="DL514" s="12"/>
      <c r="DM514" s="5"/>
      <c r="DO514" s="5"/>
      <c r="DP514" s="8"/>
      <c r="DQ514" s="5"/>
      <c r="DR514" s="8"/>
      <c r="DS514" s="5"/>
      <c r="DT514" s="8"/>
      <c r="DU514" s="5"/>
      <c r="DV514" s="8"/>
      <c r="DW514" s="5"/>
      <c r="DX514" s="8"/>
      <c r="DY514" s="12"/>
      <c r="DZ514" s="5"/>
    </row>
    <row r="515" spans="35:130" x14ac:dyDescent="0.45">
      <c r="AI515" s="1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V515" s="5"/>
      <c r="AW515" s="8"/>
      <c r="AX515" s="5"/>
      <c r="AY515" s="8"/>
      <c r="AZ515" s="5"/>
      <c r="BA515" s="8"/>
      <c r="BB515" s="5"/>
      <c r="BC515" s="8"/>
      <c r="BD515" s="5"/>
      <c r="BE515" s="8"/>
      <c r="BF515" s="33"/>
      <c r="BG515" s="5"/>
      <c r="BI515" s="5"/>
      <c r="BJ515" s="5"/>
      <c r="BK515" s="5"/>
      <c r="BL515" s="5"/>
      <c r="BM515" s="5"/>
      <c r="BN515" s="37"/>
      <c r="BO515" s="5"/>
      <c r="BP515" s="5"/>
      <c r="BQ515" s="5"/>
      <c r="BR515" s="5"/>
      <c r="BS515" s="5"/>
      <c r="BT515" s="37"/>
      <c r="BU515" s="5"/>
      <c r="BV515" s="5"/>
      <c r="BW515" s="5"/>
      <c r="BX515" s="5"/>
      <c r="BY515" s="5"/>
      <c r="BZ515" s="37"/>
      <c r="CA515" s="5"/>
      <c r="CB515" s="5"/>
      <c r="CC515" s="5"/>
      <c r="CD515" s="5"/>
      <c r="CE515" s="5"/>
      <c r="CF515" s="37"/>
      <c r="CG515" s="5"/>
      <c r="CH515" s="5"/>
      <c r="CI515" s="5"/>
      <c r="CJ515" s="5"/>
      <c r="CK515" s="5"/>
      <c r="CL515" s="37"/>
      <c r="CM515" s="12"/>
      <c r="CN515" s="8"/>
      <c r="CO515" s="5"/>
      <c r="CP515" s="8"/>
      <c r="CQ515" s="5"/>
      <c r="CR515" s="8"/>
      <c r="CU515" s="5"/>
      <c r="CV515" s="8"/>
      <c r="CW515" s="5"/>
      <c r="DK515" s="8"/>
      <c r="DL515" s="12"/>
      <c r="DM515" s="5"/>
      <c r="DO515" s="5"/>
      <c r="DP515" s="8"/>
      <c r="DQ515" s="5"/>
      <c r="DR515" s="8"/>
      <c r="DS515" s="5"/>
      <c r="DT515" s="8"/>
      <c r="DU515" s="5"/>
      <c r="DV515" s="8"/>
      <c r="DW515" s="5"/>
      <c r="DX515" s="8"/>
      <c r="DY515" s="12"/>
      <c r="DZ515" s="5"/>
    </row>
    <row r="516" spans="35:130" x14ac:dyDescent="0.45">
      <c r="AI516" s="1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V516" s="5"/>
      <c r="AW516" s="8"/>
      <c r="AX516" s="5"/>
      <c r="AY516" s="8"/>
      <c r="AZ516" s="5"/>
      <c r="BA516" s="8"/>
      <c r="BB516" s="5"/>
      <c r="BC516" s="8"/>
      <c r="BD516" s="5"/>
      <c r="BE516" s="8"/>
      <c r="BF516" s="33"/>
      <c r="BG516" s="5"/>
      <c r="BI516" s="5"/>
      <c r="BJ516" s="5"/>
      <c r="BK516" s="5"/>
      <c r="BL516" s="5"/>
      <c r="BM516" s="5"/>
      <c r="BN516" s="37"/>
      <c r="BO516" s="5"/>
      <c r="BP516" s="5"/>
      <c r="BQ516" s="5"/>
      <c r="BR516" s="5"/>
      <c r="BS516" s="5"/>
      <c r="BT516" s="37"/>
      <c r="BU516" s="5"/>
      <c r="BV516" s="5"/>
      <c r="BW516" s="5"/>
      <c r="BX516" s="5"/>
      <c r="BY516" s="5"/>
      <c r="BZ516" s="37"/>
      <c r="CA516" s="5"/>
      <c r="CB516" s="5"/>
      <c r="CC516" s="5"/>
      <c r="CD516" s="5"/>
      <c r="CE516" s="5"/>
      <c r="CF516" s="37"/>
      <c r="CG516" s="5"/>
      <c r="CH516" s="5"/>
      <c r="CI516" s="5"/>
      <c r="CJ516" s="5"/>
      <c r="CK516" s="5"/>
      <c r="CL516" s="37"/>
      <c r="CM516" s="12"/>
      <c r="CN516" s="8"/>
      <c r="CO516" s="5"/>
      <c r="CP516" s="8"/>
      <c r="CQ516" s="5"/>
      <c r="CR516" s="8"/>
      <c r="CU516" s="5"/>
      <c r="CV516" s="8"/>
      <c r="CW516" s="5"/>
      <c r="DK516" s="8"/>
      <c r="DL516" s="12"/>
      <c r="DM516" s="5"/>
      <c r="DO516" s="5"/>
      <c r="DP516" s="8"/>
      <c r="DQ516" s="5"/>
      <c r="DR516" s="8"/>
      <c r="DS516" s="5"/>
      <c r="DT516" s="8"/>
      <c r="DU516" s="5"/>
      <c r="DV516" s="8"/>
      <c r="DW516" s="5"/>
      <c r="DX516" s="8"/>
      <c r="DY516" s="12"/>
      <c r="DZ516" s="5"/>
    </row>
    <row r="517" spans="35:130" x14ac:dyDescent="0.45">
      <c r="AI517" s="1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V517" s="5"/>
      <c r="AW517" s="8"/>
      <c r="AX517" s="5"/>
      <c r="AY517" s="8"/>
      <c r="AZ517" s="5"/>
      <c r="BA517" s="8"/>
      <c r="BB517" s="5"/>
      <c r="BC517" s="8"/>
      <c r="BD517" s="5"/>
      <c r="BE517" s="8"/>
      <c r="BF517" s="33"/>
      <c r="BG517" s="5"/>
      <c r="BI517" s="5"/>
      <c r="BJ517" s="5"/>
      <c r="BK517" s="5"/>
      <c r="BL517" s="5"/>
      <c r="BM517" s="5"/>
      <c r="BN517" s="37"/>
      <c r="BO517" s="5"/>
      <c r="BP517" s="5"/>
      <c r="BQ517" s="5"/>
      <c r="BR517" s="5"/>
      <c r="BS517" s="5"/>
      <c r="BT517" s="37"/>
      <c r="BU517" s="5"/>
      <c r="BV517" s="5"/>
      <c r="BW517" s="5"/>
      <c r="BX517" s="5"/>
      <c r="BY517" s="5"/>
      <c r="BZ517" s="37"/>
      <c r="CA517" s="5"/>
      <c r="CB517" s="5"/>
      <c r="CC517" s="5"/>
      <c r="CD517" s="5"/>
      <c r="CE517" s="5"/>
      <c r="CF517" s="37"/>
      <c r="CG517" s="5"/>
      <c r="CH517" s="5"/>
      <c r="CI517" s="5"/>
      <c r="CJ517" s="5"/>
      <c r="CK517" s="5"/>
      <c r="CL517" s="37"/>
      <c r="CM517" s="12"/>
      <c r="CN517" s="8"/>
      <c r="CO517" s="5"/>
      <c r="CP517" s="8"/>
      <c r="CQ517" s="5"/>
      <c r="CR517" s="8"/>
      <c r="CU517" s="5"/>
      <c r="CV517" s="8"/>
      <c r="CW517" s="5"/>
      <c r="DK517" s="8"/>
      <c r="DL517" s="12"/>
      <c r="DM517" s="5"/>
      <c r="DO517" s="5"/>
      <c r="DP517" s="8"/>
      <c r="DQ517" s="5"/>
      <c r="DR517" s="8"/>
      <c r="DS517" s="5"/>
      <c r="DT517" s="8"/>
      <c r="DU517" s="5"/>
      <c r="DV517" s="8"/>
      <c r="DW517" s="5"/>
      <c r="DX517" s="8"/>
      <c r="DY517" s="12"/>
      <c r="DZ517" s="5"/>
    </row>
    <row r="518" spans="35:130" x14ac:dyDescent="0.45">
      <c r="AI518" s="1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V518" s="5"/>
      <c r="AW518" s="8"/>
      <c r="AX518" s="5"/>
      <c r="AY518" s="8"/>
      <c r="AZ518" s="5"/>
      <c r="BA518" s="8"/>
      <c r="BB518" s="5"/>
      <c r="BC518" s="8"/>
      <c r="BD518" s="5"/>
      <c r="BE518" s="8"/>
      <c r="BF518" s="33"/>
      <c r="BG518" s="5"/>
      <c r="BI518" s="5"/>
      <c r="BJ518" s="5"/>
      <c r="BK518" s="5"/>
      <c r="BL518" s="5"/>
      <c r="BM518" s="5"/>
      <c r="BN518" s="37"/>
      <c r="BO518" s="5"/>
      <c r="BP518" s="5"/>
      <c r="BQ518" s="5"/>
      <c r="BR518" s="5"/>
      <c r="BS518" s="5"/>
      <c r="BT518" s="37"/>
      <c r="BU518" s="5"/>
      <c r="BV518" s="5"/>
      <c r="BW518" s="5"/>
      <c r="BX518" s="5"/>
      <c r="BY518" s="5"/>
      <c r="BZ518" s="37"/>
      <c r="CA518" s="5"/>
      <c r="CB518" s="5"/>
      <c r="CC518" s="5"/>
      <c r="CD518" s="5"/>
      <c r="CE518" s="5"/>
      <c r="CF518" s="37"/>
      <c r="CG518" s="5"/>
      <c r="CH518" s="5"/>
      <c r="CI518" s="5"/>
      <c r="CJ518" s="5"/>
      <c r="CK518" s="5"/>
      <c r="CL518" s="37"/>
      <c r="CM518" s="12"/>
      <c r="CN518" s="8"/>
      <c r="CO518" s="5"/>
      <c r="CP518" s="8"/>
      <c r="CQ518" s="5"/>
      <c r="CR518" s="8"/>
      <c r="CU518" s="5"/>
      <c r="CV518" s="8"/>
      <c r="CW518" s="5"/>
      <c r="DK518" s="8"/>
      <c r="DL518" s="12"/>
      <c r="DM518" s="5"/>
      <c r="DO518" s="5"/>
      <c r="DP518" s="8"/>
      <c r="DQ518" s="5"/>
      <c r="DR518" s="8"/>
      <c r="DS518" s="5"/>
      <c r="DT518" s="8"/>
      <c r="DU518" s="5"/>
      <c r="DV518" s="8"/>
      <c r="DW518" s="5"/>
      <c r="DX518" s="8"/>
      <c r="DY518" s="12"/>
      <c r="DZ518" s="5"/>
    </row>
    <row r="519" spans="35:130" x14ac:dyDescent="0.45">
      <c r="AI519" s="1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V519" s="5"/>
      <c r="AW519" s="8"/>
      <c r="AX519" s="5"/>
      <c r="AY519" s="8"/>
      <c r="AZ519" s="5"/>
      <c r="BA519" s="8"/>
      <c r="BB519" s="5"/>
      <c r="BC519" s="8"/>
      <c r="BD519" s="5"/>
      <c r="BE519" s="8"/>
      <c r="BF519" s="33"/>
      <c r="BG519" s="5"/>
      <c r="BI519" s="5"/>
      <c r="BJ519" s="5"/>
      <c r="BK519" s="5"/>
      <c r="BL519" s="5"/>
      <c r="BM519" s="5"/>
      <c r="BN519" s="37"/>
      <c r="BO519" s="5"/>
      <c r="BP519" s="5"/>
      <c r="BQ519" s="5"/>
      <c r="BR519" s="5"/>
      <c r="BS519" s="5"/>
      <c r="BT519" s="37"/>
      <c r="BU519" s="5"/>
      <c r="BV519" s="5"/>
      <c r="BW519" s="5"/>
      <c r="BX519" s="5"/>
      <c r="BY519" s="5"/>
      <c r="BZ519" s="37"/>
      <c r="CA519" s="5"/>
      <c r="CB519" s="5"/>
      <c r="CC519" s="5"/>
      <c r="CD519" s="5"/>
      <c r="CE519" s="5"/>
      <c r="CF519" s="37"/>
      <c r="CG519" s="5"/>
      <c r="CH519" s="5"/>
      <c r="CI519" s="5"/>
      <c r="CJ519" s="5"/>
      <c r="CK519" s="5"/>
      <c r="CL519" s="37"/>
      <c r="CM519" s="12"/>
      <c r="CN519" s="8"/>
      <c r="CO519" s="5"/>
      <c r="CP519" s="8"/>
      <c r="CQ519" s="5"/>
      <c r="CR519" s="8"/>
      <c r="CU519" s="5"/>
      <c r="CV519" s="8"/>
      <c r="CW519" s="5"/>
      <c r="DK519" s="8"/>
      <c r="DL519" s="12"/>
      <c r="DM519" s="5"/>
      <c r="DO519" s="5"/>
      <c r="DP519" s="8"/>
      <c r="DQ519" s="5"/>
      <c r="DR519" s="8"/>
      <c r="DS519" s="5"/>
      <c r="DT519" s="8"/>
      <c r="DU519" s="5"/>
      <c r="DV519" s="8"/>
      <c r="DW519" s="5"/>
      <c r="DX519" s="8"/>
      <c r="DY519" s="12"/>
      <c r="DZ519" s="5"/>
    </row>
    <row r="520" spans="35:130" x14ac:dyDescent="0.45">
      <c r="AI520" s="1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V520" s="5"/>
      <c r="AW520" s="8"/>
      <c r="AX520" s="5"/>
      <c r="AY520" s="8"/>
      <c r="AZ520" s="5"/>
      <c r="BA520" s="8"/>
      <c r="BB520" s="5"/>
      <c r="BC520" s="8"/>
      <c r="BD520" s="5"/>
      <c r="BE520" s="8"/>
      <c r="BF520" s="33"/>
      <c r="BG520" s="5"/>
      <c r="BI520" s="5"/>
      <c r="BJ520" s="5"/>
      <c r="BK520" s="5"/>
      <c r="BL520" s="5"/>
      <c r="BM520" s="5"/>
      <c r="BN520" s="37"/>
      <c r="BO520" s="5"/>
      <c r="BP520" s="5"/>
      <c r="BQ520" s="5"/>
      <c r="BR520" s="5"/>
      <c r="BS520" s="5"/>
      <c r="BT520" s="37"/>
      <c r="BU520" s="5"/>
      <c r="BV520" s="5"/>
      <c r="BW520" s="5"/>
      <c r="BX520" s="5"/>
      <c r="BY520" s="5"/>
      <c r="BZ520" s="37"/>
      <c r="CA520" s="5"/>
      <c r="CB520" s="5"/>
      <c r="CC520" s="5"/>
      <c r="CD520" s="5"/>
      <c r="CE520" s="5"/>
      <c r="CF520" s="37"/>
      <c r="CG520" s="5"/>
      <c r="CH520" s="5"/>
      <c r="CI520" s="5"/>
      <c r="CJ520" s="5"/>
      <c r="CK520" s="5"/>
      <c r="CL520" s="37"/>
      <c r="CM520" s="12"/>
      <c r="CN520" s="8"/>
      <c r="CO520" s="5"/>
      <c r="CP520" s="8"/>
      <c r="CQ520" s="5"/>
      <c r="CR520" s="8"/>
      <c r="CU520" s="5"/>
      <c r="CV520" s="8"/>
      <c r="CW520" s="5"/>
      <c r="DK520" s="8"/>
      <c r="DL520" s="12"/>
      <c r="DM520" s="5"/>
      <c r="DO520" s="5"/>
      <c r="DP520" s="8"/>
      <c r="DQ520" s="5"/>
      <c r="DR520" s="8"/>
      <c r="DS520" s="5"/>
      <c r="DT520" s="8"/>
      <c r="DU520" s="5"/>
      <c r="DV520" s="8"/>
      <c r="DW520" s="5"/>
      <c r="DX520" s="8"/>
      <c r="DY520" s="12"/>
      <c r="DZ520" s="5"/>
    </row>
    <row r="521" spans="35:130" x14ac:dyDescent="0.45">
      <c r="AI521" s="1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V521" s="5"/>
      <c r="AW521" s="8"/>
      <c r="AX521" s="5"/>
      <c r="AY521" s="8"/>
      <c r="AZ521" s="5"/>
      <c r="BA521" s="8"/>
      <c r="BB521" s="5"/>
      <c r="BC521" s="8"/>
      <c r="BD521" s="5"/>
      <c r="BE521" s="8"/>
      <c r="BF521" s="33"/>
      <c r="BG521" s="5"/>
      <c r="BI521" s="5"/>
      <c r="BJ521" s="5"/>
      <c r="BK521" s="5"/>
      <c r="BL521" s="5"/>
      <c r="BM521" s="5"/>
      <c r="BN521" s="37"/>
      <c r="BO521" s="5"/>
      <c r="BP521" s="5"/>
      <c r="BQ521" s="5"/>
      <c r="BR521" s="5"/>
      <c r="BS521" s="5"/>
      <c r="BT521" s="37"/>
      <c r="BU521" s="5"/>
      <c r="BV521" s="5"/>
      <c r="BW521" s="5"/>
      <c r="BX521" s="5"/>
      <c r="BY521" s="5"/>
      <c r="BZ521" s="37"/>
      <c r="CA521" s="5"/>
      <c r="CB521" s="5"/>
      <c r="CC521" s="5"/>
      <c r="CD521" s="5"/>
      <c r="CE521" s="5"/>
      <c r="CF521" s="37"/>
      <c r="CG521" s="5"/>
      <c r="CH521" s="5"/>
      <c r="CI521" s="5"/>
      <c r="CJ521" s="5"/>
      <c r="CK521" s="5"/>
      <c r="CL521" s="37"/>
      <c r="CM521" s="12"/>
      <c r="CN521" s="8"/>
      <c r="CO521" s="5"/>
      <c r="CP521" s="8"/>
      <c r="CQ521" s="5"/>
      <c r="CR521" s="8"/>
      <c r="CU521" s="5"/>
      <c r="CV521" s="8"/>
      <c r="CW521" s="5"/>
      <c r="DK521" s="8"/>
      <c r="DL521" s="12"/>
      <c r="DM521" s="5"/>
      <c r="DO521" s="5"/>
      <c r="DP521" s="8"/>
      <c r="DQ521" s="5"/>
      <c r="DR521" s="8"/>
      <c r="DS521" s="5"/>
      <c r="DT521" s="8"/>
      <c r="DU521" s="5"/>
      <c r="DV521" s="8"/>
      <c r="DW521" s="5"/>
      <c r="DX521" s="8"/>
      <c r="DY521" s="12"/>
      <c r="DZ521" s="5"/>
    </row>
    <row r="522" spans="35:130" x14ac:dyDescent="0.45">
      <c r="AI522" s="1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V522" s="5"/>
      <c r="AW522" s="8"/>
      <c r="AX522" s="5"/>
      <c r="AY522" s="8"/>
      <c r="AZ522" s="5"/>
      <c r="BA522" s="8"/>
      <c r="BB522" s="5"/>
      <c r="BC522" s="8"/>
      <c r="BD522" s="5"/>
      <c r="BE522" s="8"/>
      <c r="BF522" s="33"/>
      <c r="BG522" s="5"/>
      <c r="BI522" s="5"/>
      <c r="BJ522" s="5"/>
      <c r="BK522" s="5"/>
      <c r="BL522" s="5"/>
      <c r="BM522" s="5"/>
      <c r="BN522" s="37"/>
      <c r="BO522" s="5"/>
      <c r="BP522" s="5"/>
      <c r="BQ522" s="5"/>
      <c r="BR522" s="5"/>
      <c r="BS522" s="5"/>
      <c r="BT522" s="37"/>
      <c r="BU522" s="5"/>
      <c r="BV522" s="5"/>
      <c r="BW522" s="5"/>
      <c r="BX522" s="5"/>
      <c r="BY522" s="5"/>
      <c r="BZ522" s="37"/>
      <c r="CA522" s="5"/>
      <c r="CB522" s="5"/>
      <c r="CC522" s="5"/>
      <c r="CD522" s="5"/>
      <c r="CE522" s="5"/>
      <c r="CF522" s="37"/>
      <c r="CG522" s="5"/>
      <c r="CH522" s="5"/>
      <c r="CI522" s="5"/>
      <c r="CJ522" s="5"/>
      <c r="CK522" s="5"/>
      <c r="CL522" s="37"/>
      <c r="CM522" s="12"/>
      <c r="CN522" s="8"/>
      <c r="CO522" s="5"/>
      <c r="CP522" s="8"/>
      <c r="CQ522" s="5"/>
      <c r="CR522" s="8"/>
      <c r="CU522" s="5"/>
      <c r="CV522" s="8"/>
      <c r="CW522" s="5"/>
      <c r="DK522" s="8"/>
      <c r="DL522" s="12"/>
      <c r="DM522" s="5"/>
      <c r="DO522" s="5"/>
      <c r="DP522" s="8"/>
      <c r="DQ522" s="5"/>
      <c r="DR522" s="8"/>
      <c r="DS522" s="5"/>
      <c r="DT522" s="8"/>
      <c r="DU522" s="5"/>
      <c r="DV522" s="8"/>
      <c r="DW522" s="5"/>
      <c r="DX522" s="8"/>
      <c r="DY522" s="12"/>
      <c r="DZ522" s="5"/>
    </row>
    <row r="523" spans="35:130" x14ac:dyDescent="0.45">
      <c r="AI523" s="1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V523" s="5"/>
      <c r="AW523" s="8"/>
      <c r="AX523" s="5"/>
      <c r="AY523" s="8"/>
      <c r="AZ523" s="5"/>
      <c r="BA523" s="8"/>
      <c r="BB523" s="5"/>
      <c r="BC523" s="8"/>
      <c r="BD523" s="5"/>
      <c r="BE523" s="8"/>
      <c r="BF523" s="33"/>
      <c r="BG523" s="5"/>
      <c r="BI523" s="5"/>
      <c r="BJ523" s="5"/>
      <c r="BK523" s="5"/>
      <c r="BL523" s="5"/>
      <c r="BM523" s="5"/>
      <c r="BN523" s="37"/>
      <c r="BO523" s="5"/>
      <c r="BP523" s="5"/>
      <c r="BQ523" s="5"/>
      <c r="BR523" s="5"/>
      <c r="BS523" s="5"/>
      <c r="BT523" s="37"/>
      <c r="BU523" s="5"/>
      <c r="BV523" s="5"/>
      <c r="BW523" s="5"/>
      <c r="BX523" s="5"/>
      <c r="BY523" s="5"/>
      <c r="BZ523" s="37"/>
      <c r="CA523" s="5"/>
      <c r="CB523" s="5"/>
      <c r="CC523" s="5"/>
      <c r="CD523" s="5"/>
      <c r="CE523" s="5"/>
      <c r="CF523" s="37"/>
      <c r="CG523" s="5"/>
      <c r="CH523" s="5"/>
      <c r="CI523" s="5"/>
      <c r="CJ523" s="5"/>
      <c r="CK523" s="5"/>
      <c r="CL523" s="37"/>
      <c r="CM523" s="12"/>
      <c r="CN523" s="8"/>
      <c r="CO523" s="5"/>
      <c r="CP523" s="8"/>
      <c r="CQ523" s="5"/>
      <c r="CR523" s="8"/>
      <c r="CU523" s="5"/>
      <c r="CV523" s="8"/>
      <c r="CW523" s="5"/>
      <c r="DK523" s="8"/>
      <c r="DL523" s="12"/>
      <c r="DM523" s="5"/>
      <c r="DO523" s="5"/>
      <c r="DP523" s="8"/>
      <c r="DQ523" s="5"/>
      <c r="DR523" s="8"/>
      <c r="DS523" s="5"/>
      <c r="DT523" s="8"/>
      <c r="DU523" s="5"/>
      <c r="DV523" s="8"/>
      <c r="DW523" s="5"/>
      <c r="DX523" s="8"/>
      <c r="DY523" s="12"/>
      <c r="DZ523" s="5"/>
    </row>
    <row r="524" spans="35:130" x14ac:dyDescent="0.45">
      <c r="AI524" s="1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V524" s="5"/>
      <c r="AW524" s="8"/>
      <c r="AX524" s="5"/>
      <c r="AY524" s="8"/>
      <c r="AZ524" s="5"/>
      <c r="BA524" s="8"/>
      <c r="BB524" s="5"/>
      <c r="BC524" s="8"/>
      <c r="BD524" s="5"/>
      <c r="BE524" s="8"/>
      <c r="BF524" s="33"/>
      <c r="BG524" s="5"/>
      <c r="BI524" s="5"/>
      <c r="BJ524" s="5"/>
      <c r="BK524" s="5"/>
      <c r="BL524" s="5"/>
      <c r="BM524" s="5"/>
      <c r="BN524" s="37"/>
      <c r="BO524" s="5"/>
      <c r="BP524" s="5"/>
      <c r="BQ524" s="5"/>
      <c r="BR524" s="5"/>
      <c r="BS524" s="5"/>
      <c r="BT524" s="37"/>
      <c r="BU524" s="5"/>
      <c r="BV524" s="5"/>
      <c r="BW524" s="5"/>
      <c r="BX524" s="5"/>
      <c r="BY524" s="5"/>
      <c r="BZ524" s="37"/>
      <c r="CA524" s="5"/>
      <c r="CB524" s="5"/>
      <c r="CC524" s="5"/>
      <c r="CD524" s="5"/>
      <c r="CE524" s="5"/>
      <c r="CF524" s="37"/>
      <c r="CG524" s="5"/>
      <c r="CH524" s="5"/>
      <c r="CI524" s="5"/>
      <c r="CJ524" s="5"/>
      <c r="CK524" s="5"/>
      <c r="CL524" s="37"/>
      <c r="CM524" s="12"/>
      <c r="CN524" s="8"/>
      <c r="CO524" s="5"/>
      <c r="CP524" s="8"/>
      <c r="CQ524" s="5"/>
      <c r="CR524" s="8"/>
      <c r="CU524" s="5"/>
      <c r="CV524" s="8"/>
      <c r="CW524" s="5"/>
      <c r="DK524" s="8"/>
      <c r="DL524" s="12"/>
      <c r="DM524" s="5"/>
      <c r="DO524" s="5"/>
      <c r="DP524" s="8"/>
      <c r="DQ524" s="5"/>
      <c r="DR524" s="8"/>
      <c r="DS524" s="5"/>
      <c r="DT524" s="8"/>
      <c r="DU524" s="5"/>
      <c r="DV524" s="8"/>
      <c r="DW524" s="5"/>
      <c r="DX524" s="8"/>
      <c r="DY524" s="12"/>
      <c r="DZ524" s="5"/>
    </row>
    <row r="525" spans="35:130" x14ac:dyDescent="0.45">
      <c r="AI525" s="1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V525" s="5"/>
      <c r="AW525" s="8"/>
      <c r="AX525" s="5"/>
      <c r="AY525" s="8"/>
      <c r="AZ525" s="5"/>
      <c r="BA525" s="8"/>
      <c r="BB525" s="5"/>
      <c r="BC525" s="8"/>
      <c r="BD525" s="5"/>
      <c r="BE525" s="8"/>
      <c r="BF525" s="33"/>
      <c r="BG525" s="5"/>
      <c r="BI525" s="5"/>
      <c r="BJ525" s="5"/>
      <c r="BK525" s="5"/>
      <c r="BL525" s="5"/>
      <c r="BM525" s="5"/>
      <c r="BN525" s="37"/>
      <c r="BO525" s="5"/>
      <c r="BP525" s="5"/>
      <c r="BQ525" s="5"/>
      <c r="BR525" s="5"/>
      <c r="BS525" s="5"/>
      <c r="BT525" s="37"/>
      <c r="BU525" s="5"/>
      <c r="BV525" s="5"/>
      <c r="BW525" s="5"/>
      <c r="BX525" s="5"/>
      <c r="BY525" s="5"/>
      <c r="BZ525" s="37"/>
      <c r="CA525" s="5"/>
      <c r="CB525" s="5"/>
      <c r="CC525" s="5"/>
      <c r="CD525" s="5"/>
      <c r="CE525" s="5"/>
      <c r="CF525" s="37"/>
      <c r="CG525" s="5"/>
      <c r="CH525" s="5"/>
      <c r="CI525" s="5"/>
      <c r="CJ525" s="5"/>
      <c r="CK525" s="5"/>
      <c r="CL525" s="37"/>
      <c r="CM525" s="12"/>
      <c r="CN525" s="8"/>
      <c r="CO525" s="5"/>
      <c r="CP525" s="8"/>
      <c r="CQ525" s="5"/>
      <c r="CR525" s="8"/>
      <c r="CU525" s="5"/>
      <c r="CV525" s="8"/>
      <c r="CW525" s="5"/>
      <c r="DK525" s="8"/>
      <c r="DL525" s="12"/>
      <c r="DM525" s="5"/>
      <c r="DO525" s="5"/>
      <c r="DP525" s="8"/>
      <c r="DQ525" s="5"/>
      <c r="DR525" s="8"/>
      <c r="DS525" s="5"/>
      <c r="DT525" s="8"/>
      <c r="DU525" s="5"/>
      <c r="DV525" s="8"/>
      <c r="DW525" s="5"/>
      <c r="DX525" s="8"/>
      <c r="DY525" s="12"/>
      <c r="DZ525" s="5"/>
    </row>
    <row r="526" spans="35:130" x14ac:dyDescent="0.45">
      <c r="AI526" s="1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V526" s="5"/>
      <c r="AW526" s="8"/>
      <c r="AX526" s="5"/>
      <c r="AY526" s="8"/>
      <c r="AZ526" s="5"/>
      <c r="BA526" s="8"/>
      <c r="BB526" s="5"/>
      <c r="BC526" s="8"/>
      <c r="BD526" s="5"/>
      <c r="BE526" s="8"/>
      <c r="BF526" s="33"/>
      <c r="BG526" s="5"/>
      <c r="BI526" s="5"/>
      <c r="BJ526" s="5"/>
      <c r="BK526" s="5"/>
      <c r="BL526" s="5"/>
      <c r="BM526" s="5"/>
      <c r="BN526" s="37"/>
      <c r="BO526" s="5"/>
      <c r="BP526" s="5"/>
      <c r="BQ526" s="5"/>
      <c r="BR526" s="5"/>
      <c r="BS526" s="5"/>
      <c r="BT526" s="37"/>
      <c r="BU526" s="5"/>
      <c r="BV526" s="5"/>
      <c r="BW526" s="5"/>
      <c r="BX526" s="5"/>
      <c r="BY526" s="5"/>
      <c r="BZ526" s="37"/>
      <c r="CA526" s="5"/>
      <c r="CB526" s="5"/>
      <c r="CC526" s="5"/>
      <c r="CD526" s="5"/>
      <c r="CE526" s="5"/>
      <c r="CF526" s="37"/>
      <c r="CG526" s="5"/>
      <c r="CH526" s="5"/>
      <c r="CI526" s="5"/>
      <c r="CJ526" s="5"/>
      <c r="CK526" s="5"/>
      <c r="CL526" s="37"/>
      <c r="CM526" s="12"/>
      <c r="CN526" s="8"/>
      <c r="CO526" s="5"/>
      <c r="CP526" s="8"/>
      <c r="CQ526" s="5"/>
      <c r="CR526" s="8"/>
      <c r="CU526" s="5"/>
      <c r="CV526" s="8"/>
      <c r="CW526" s="5"/>
      <c r="DK526" s="8"/>
      <c r="DL526" s="12"/>
      <c r="DM526" s="5"/>
      <c r="DO526" s="5"/>
      <c r="DP526" s="8"/>
      <c r="DQ526" s="5"/>
      <c r="DR526" s="8"/>
      <c r="DS526" s="5"/>
      <c r="DT526" s="8"/>
      <c r="DU526" s="5"/>
      <c r="DV526" s="8"/>
      <c r="DW526" s="5"/>
      <c r="DX526" s="8"/>
      <c r="DY526" s="12"/>
      <c r="DZ526" s="5"/>
    </row>
    <row r="527" spans="35:130" x14ac:dyDescent="0.45">
      <c r="AI527" s="1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V527" s="5"/>
      <c r="AW527" s="8"/>
      <c r="AX527" s="5"/>
      <c r="AY527" s="8"/>
      <c r="AZ527" s="5"/>
      <c r="BA527" s="8"/>
      <c r="BB527" s="5"/>
      <c r="BC527" s="8"/>
      <c r="BD527" s="5"/>
      <c r="BE527" s="8"/>
      <c r="BF527" s="33"/>
      <c r="BG527" s="5"/>
      <c r="BI527" s="5"/>
      <c r="BJ527" s="5"/>
      <c r="BK527" s="5"/>
      <c r="BL527" s="5"/>
      <c r="BM527" s="5"/>
      <c r="BN527" s="37"/>
      <c r="BO527" s="5"/>
      <c r="BP527" s="5"/>
      <c r="BQ527" s="5"/>
      <c r="BR527" s="5"/>
      <c r="BS527" s="5"/>
      <c r="BT527" s="37"/>
      <c r="BU527" s="5"/>
      <c r="BV527" s="5"/>
      <c r="BW527" s="5"/>
      <c r="BX527" s="5"/>
      <c r="BY527" s="5"/>
      <c r="BZ527" s="37"/>
      <c r="CA527" s="5"/>
      <c r="CB527" s="5"/>
      <c r="CC527" s="5"/>
      <c r="CD527" s="5"/>
      <c r="CE527" s="5"/>
      <c r="CF527" s="37"/>
      <c r="CG527" s="5"/>
      <c r="CH527" s="5"/>
      <c r="CI527" s="5"/>
      <c r="CJ527" s="5"/>
      <c r="CK527" s="5"/>
      <c r="CL527" s="37"/>
      <c r="CM527" s="12"/>
      <c r="CN527" s="8"/>
      <c r="CO527" s="5"/>
      <c r="CP527" s="8"/>
      <c r="CQ527" s="5"/>
      <c r="CR527" s="8"/>
      <c r="CU527" s="5"/>
      <c r="CV527" s="8"/>
      <c r="CW527" s="5"/>
      <c r="DK527" s="8"/>
      <c r="DL527" s="12"/>
      <c r="DM527" s="5"/>
      <c r="DO527" s="5"/>
      <c r="DP527" s="8"/>
      <c r="DQ527" s="5"/>
      <c r="DR527" s="8"/>
      <c r="DS527" s="5"/>
      <c r="DT527" s="8"/>
      <c r="DU527" s="5"/>
      <c r="DV527" s="8"/>
      <c r="DW527" s="5"/>
      <c r="DX527" s="8"/>
      <c r="DY527" s="12"/>
      <c r="DZ527" s="5"/>
    </row>
    <row r="528" spans="35:130" x14ac:dyDescent="0.45">
      <c r="AI528" s="1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V528" s="5"/>
      <c r="AW528" s="8"/>
      <c r="AX528" s="5"/>
      <c r="AY528" s="8"/>
      <c r="AZ528" s="5"/>
      <c r="BA528" s="8"/>
      <c r="BB528" s="5"/>
      <c r="BC528" s="8"/>
      <c r="BD528" s="5"/>
      <c r="BE528" s="8"/>
      <c r="BF528" s="33"/>
      <c r="BG528" s="5"/>
      <c r="BI528" s="5"/>
      <c r="BJ528" s="5"/>
      <c r="BK528" s="5"/>
      <c r="BL528" s="5"/>
      <c r="BM528" s="5"/>
      <c r="BN528" s="37"/>
      <c r="BO528" s="5"/>
      <c r="BP528" s="5"/>
      <c r="BQ528" s="5"/>
      <c r="BR528" s="5"/>
      <c r="BS528" s="5"/>
      <c r="BT528" s="37"/>
      <c r="BU528" s="5"/>
      <c r="BV528" s="5"/>
      <c r="BW528" s="5"/>
      <c r="BX528" s="5"/>
      <c r="BY528" s="5"/>
      <c r="BZ528" s="37"/>
      <c r="CA528" s="5"/>
      <c r="CB528" s="5"/>
      <c r="CC528" s="5"/>
      <c r="CD528" s="5"/>
      <c r="CE528" s="5"/>
      <c r="CF528" s="37"/>
      <c r="CG528" s="5"/>
      <c r="CH528" s="5"/>
      <c r="CI528" s="5"/>
      <c r="CJ528" s="5"/>
      <c r="CK528" s="5"/>
      <c r="CL528" s="37"/>
      <c r="CM528" s="12"/>
      <c r="CN528" s="8"/>
      <c r="CO528" s="5"/>
      <c r="CP528" s="8"/>
      <c r="CQ528" s="5"/>
      <c r="CR528" s="8"/>
      <c r="CU528" s="5"/>
      <c r="CV528" s="8"/>
      <c r="CW528" s="5"/>
      <c r="DK528" s="8"/>
      <c r="DL528" s="12"/>
      <c r="DM528" s="5"/>
      <c r="DO528" s="5"/>
      <c r="DP528" s="8"/>
      <c r="DQ528" s="5"/>
      <c r="DR528" s="8"/>
      <c r="DS528" s="5"/>
      <c r="DT528" s="8"/>
      <c r="DU528" s="5"/>
      <c r="DV528" s="8"/>
      <c r="DW528" s="5"/>
      <c r="DX528" s="8"/>
      <c r="DY528" s="12"/>
      <c r="DZ528" s="5"/>
    </row>
    <row r="529" spans="35:130" x14ac:dyDescent="0.45">
      <c r="AI529" s="1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V529" s="5"/>
      <c r="AW529" s="8"/>
      <c r="AX529" s="5"/>
      <c r="AY529" s="8"/>
      <c r="AZ529" s="5"/>
      <c r="BA529" s="8"/>
      <c r="BB529" s="5"/>
      <c r="BC529" s="8"/>
      <c r="BD529" s="5"/>
      <c r="BE529" s="8"/>
      <c r="BF529" s="33"/>
      <c r="BG529" s="5"/>
      <c r="BI529" s="5"/>
      <c r="BJ529" s="5"/>
      <c r="BK529" s="5"/>
      <c r="BL529" s="5"/>
      <c r="BM529" s="5"/>
      <c r="BN529" s="37"/>
      <c r="BO529" s="5"/>
      <c r="BP529" s="5"/>
      <c r="BQ529" s="5"/>
      <c r="BR529" s="5"/>
      <c r="BS529" s="5"/>
      <c r="BT529" s="37"/>
      <c r="BU529" s="5"/>
      <c r="BV529" s="5"/>
      <c r="BW529" s="5"/>
      <c r="BX529" s="5"/>
      <c r="BY529" s="5"/>
      <c r="BZ529" s="37"/>
      <c r="CA529" s="5"/>
      <c r="CB529" s="5"/>
      <c r="CC529" s="5"/>
      <c r="CD529" s="5"/>
      <c r="CE529" s="5"/>
      <c r="CF529" s="37"/>
      <c r="CG529" s="5"/>
      <c r="CH529" s="5"/>
      <c r="CI529" s="5"/>
      <c r="CJ529" s="5"/>
      <c r="CK529" s="5"/>
      <c r="CL529" s="37"/>
      <c r="CM529" s="12"/>
      <c r="CN529" s="8"/>
      <c r="CO529" s="5"/>
      <c r="CP529" s="8"/>
      <c r="CQ529" s="5"/>
      <c r="CR529" s="8"/>
      <c r="CU529" s="5"/>
      <c r="CV529" s="8"/>
      <c r="CW529" s="5"/>
      <c r="DK529" s="8"/>
      <c r="DL529" s="12"/>
      <c r="DM529" s="5"/>
      <c r="DO529" s="5"/>
      <c r="DP529" s="8"/>
      <c r="DQ529" s="5"/>
      <c r="DR529" s="8"/>
      <c r="DS529" s="5"/>
      <c r="DT529" s="8"/>
      <c r="DU529" s="5"/>
      <c r="DV529" s="8"/>
      <c r="DW529" s="5"/>
      <c r="DX529" s="8"/>
      <c r="DY529" s="12"/>
      <c r="DZ529" s="5"/>
    </row>
    <row r="530" spans="35:130" x14ac:dyDescent="0.45">
      <c r="AI530" s="1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V530" s="5"/>
      <c r="AW530" s="8"/>
      <c r="AX530" s="5"/>
      <c r="AY530" s="8"/>
      <c r="AZ530" s="5"/>
      <c r="BA530" s="8"/>
      <c r="BB530" s="5"/>
      <c r="BC530" s="8"/>
      <c r="BD530" s="5"/>
      <c r="BE530" s="8"/>
      <c r="BF530" s="33"/>
      <c r="BG530" s="5"/>
      <c r="BI530" s="5"/>
      <c r="BJ530" s="5"/>
      <c r="BK530" s="5"/>
      <c r="BL530" s="5"/>
      <c r="BM530" s="5"/>
      <c r="BN530" s="37"/>
      <c r="BO530" s="5"/>
      <c r="BP530" s="5"/>
      <c r="BQ530" s="5"/>
      <c r="BR530" s="5"/>
      <c r="BS530" s="5"/>
      <c r="BT530" s="37"/>
      <c r="BU530" s="5"/>
      <c r="BV530" s="5"/>
      <c r="BW530" s="5"/>
      <c r="BX530" s="5"/>
      <c r="BY530" s="5"/>
      <c r="BZ530" s="37"/>
      <c r="CA530" s="5"/>
      <c r="CB530" s="5"/>
      <c r="CC530" s="5"/>
      <c r="CD530" s="5"/>
      <c r="CE530" s="5"/>
      <c r="CF530" s="37"/>
      <c r="CG530" s="5"/>
      <c r="CH530" s="5"/>
      <c r="CI530" s="5"/>
      <c r="CJ530" s="5"/>
      <c r="CK530" s="5"/>
      <c r="CL530" s="37"/>
      <c r="CM530" s="12"/>
      <c r="CN530" s="8"/>
      <c r="CO530" s="5"/>
      <c r="CP530" s="8"/>
      <c r="CQ530" s="5"/>
      <c r="CR530" s="8"/>
      <c r="CU530" s="5"/>
      <c r="CV530" s="8"/>
      <c r="CW530" s="5"/>
      <c r="DK530" s="8"/>
      <c r="DL530" s="12"/>
      <c r="DM530" s="5"/>
      <c r="DO530" s="5"/>
      <c r="DP530" s="8"/>
      <c r="DQ530" s="5"/>
      <c r="DR530" s="8"/>
      <c r="DS530" s="5"/>
      <c r="DT530" s="8"/>
      <c r="DU530" s="5"/>
      <c r="DV530" s="8"/>
      <c r="DW530" s="5"/>
      <c r="DX530" s="8"/>
      <c r="DY530" s="12"/>
      <c r="DZ530" s="5"/>
    </row>
    <row r="531" spans="35:130" x14ac:dyDescent="0.45">
      <c r="AI531" s="1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V531" s="5"/>
      <c r="AW531" s="8"/>
      <c r="AX531" s="5"/>
      <c r="AY531" s="8"/>
      <c r="AZ531" s="5"/>
      <c r="BA531" s="8"/>
      <c r="BB531" s="5"/>
      <c r="BC531" s="8"/>
      <c r="BD531" s="5"/>
      <c r="BE531" s="8"/>
      <c r="BF531" s="33"/>
      <c r="BG531" s="5"/>
      <c r="BI531" s="5"/>
      <c r="BJ531" s="5"/>
      <c r="BK531" s="5"/>
      <c r="BL531" s="5"/>
      <c r="BM531" s="5"/>
      <c r="BN531" s="37"/>
      <c r="BO531" s="5"/>
      <c r="BP531" s="5"/>
      <c r="BQ531" s="5"/>
      <c r="BR531" s="5"/>
      <c r="BS531" s="5"/>
      <c r="BT531" s="37"/>
      <c r="BU531" s="5"/>
      <c r="BV531" s="5"/>
      <c r="BW531" s="5"/>
      <c r="BX531" s="5"/>
      <c r="BY531" s="5"/>
      <c r="BZ531" s="37"/>
      <c r="CA531" s="5"/>
      <c r="CB531" s="5"/>
      <c r="CC531" s="5"/>
      <c r="CD531" s="5"/>
      <c r="CE531" s="5"/>
      <c r="CF531" s="37"/>
      <c r="CG531" s="5"/>
      <c r="CH531" s="5"/>
      <c r="CI531" s="5"/>
      <c r="CJ531" s="5"/>
      <c r="CK531" s="5"/>
      <c r="CL531" s="37"/>
      <c r="CM531" s="12"/>
      <c r="CN531" s="8"/>
      <c r="CO531" s="5"/>
      <c r="CP531" s="8"/>
      <c r="CQ531" s="5"/>
      <c r="CR531" s="8"/>
      <c r="CU531" s="5"/>
      <c r="CV531" s="8"/>
      <c r="CW531" s="5"/>
      <c r="DK531" s="8"/>
      <c r="DL531" s="12"/>
      <c r="DM531" s="5"/>
      <c r="DO531" s="5"/>
      <c r="DP531" s="8"/>
      <c r="DQ531" s="5"/>
      <c r="DR531" s="8"/>
      <c r="DS531" s="5"/>
      <c r="DT531" s="8"/>
      <c r="DU531" s="5"/>
      <c r="DV531" s="8"/>
      <c r="DW531" s="5"/>
      <c r="DX531" s="8"/>
      <c r="DY531" s="12"/>
      <c r="DZ531" s="5"/>
    </row>
    <row r="532" spans="35:130" x14ac:dyDescent="0.45">
      <c r="AI532" s="1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V532" s="5"/>
      <c r="AW532" s="8"/>
      <c r="AX532" s="5"/>
      <c r="AY532" s="8"/>
      <c r="AZ532" s="5"/>
      <c r="BA532" s="8"/>
      <c r="BB532" s="5"/>
      <c r="BC532" s="8"/>
      <c r="BD532" s="5"/>
      <c r="BE532" s="8"/>
      <c r="BF532" s="33"/>
      <c r="BG532" s="5"/>
      <c r="BI532" s="5"/>
      <c r="BJ532" s="5"/>
      <c r="BK532" s="5"/>
      <c r="BL532" s="5"/>
      <c r="BM532" s="5"/>
      <c r="BN532" s="37"/>
      <c r="BO532" s="5"/>
      <c r="BP532" s="5"/>
      <c r="BQ532" s="5"/>
      <c r="BR532" s="5"/>
      <c r="BS532" s="5"/>
      <c r="BT532" s="37"/>
      <c r="BU532" s="5"/>
      <c r="BV532" s="5"/>
      <c r="BW532" s="5"/>
      <c r="BX532" s="5"/>
      <c r="BY532" s="5"/>
      <c r="BZ532" s="37"/>
      <c r="CA532" s="5"/>
      <c r="CB532" s="5"/>
      <c r="CC532" s="5"/>
      <c r="CD532" s="5"/>
      <c r="CE532" s="5"/>
      <c r="CF532" s="37"/>
      <c r="CG532" s="5"/>
      <c r="CH532" s="5"/>
      <c r="CI532" s="5"/>
      <c r="CJ532" s="5"/>
      <c r="CK532" s="5"/>
      <c r="CL532" s="37"/>
      <c r="CM532" s="12"/>
      <c r="CN532" s="8"/>
      <c r="CO532" s="5"/>
      <c r="CP532" s="8"/>
      <c r="CQ532" s="5"/>
      <c r="CR532" s="8"/>
      <c r="CU532" s="5"/>
      <c r="CV532" s="8"/>
      <c r="CW532" s="5"/>
      <c r="DK532" s="8"/>
      <c r="DL532" s="12"/>
      <c r="DM532" s="5"/>
      <c r="DO532" s="5"/>
      <c r="DP532" s="8"/>
      <c r="DQ532" s="5"/>
      <c r="DR532" s="8"/>
      <c r="DS532" s="5"/>
      <c r="DT532" s="8"/>
      <c r="DU532" s="5"/>
      <c r="DV532" s="8"/>
      <c r="DW532" s="5"/>
      <c r="DX532" s="8"/>
      <c r="DY532" s="12"/>
      <c r="DZ532" s="5"/>
    </row>
    <row r="533" spans="35:130" x14ac:dyDescent="0.45">
      <c r="AI533" s="1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V533" s="5"/>
      <c r="AW533" s="8"/>
      <c r="AX533" s="5"/>
      <c r="AY533" s="8"/>
      <c r="AZ533" s="5"/>
      <c r="BA533" s="8"/>
      <c r="BB533" s="5"/>
      <c r="BC533" s="8"/>
      <c r="BD533" s="5"/>
      <c r="BE533" s="8"/>
      <c r="BF533" s="33"/>
      <c r="BG533" s="5"/>
      <c r="BI533" s="5"/>
      <c r="BJ533" s="5"/>
      <c r="BK533" s="5"/>
      <c r="BL533" s="5"/>
      <c r="BM533" s="5"/>
      <c r="BN533" s="37"/>
      <c r="BO533" s="5"/>
      <c r="BP533" s="5"/>
      <c r="BQ533" s="5"/>
      <c r="BR533" s="5"/>
      <c r="BS533" s="5"/>
      <c r="BT533" s="37"/>
      <c r="BU533" s="5"/>
      <c r="BV533" s="5"/>
      <c r="BW533" s="5"/>
      <c r="BX533" s="5"/>
      <c r="BY533" s="5"/>
      <c r="BZ533" s="37"/>
      <c r="CA533" s="5"/>
      <c r="CB533" s="5"/>
      <c r="CC533" s="5"/>
      <c r="CD533" s="5"/>
      <c r="CE533" s="5"/>
      <c r="CF533" s="37"/>
      <c r="CG533" s="5"/>
      <c r="CH533" s="5"/>
      <c r="CI533" s="5"/>
      <c r="CJ533" s="5"/>
      <c r="CK533" s="5"/>
      <c r="CL533" s="37"/>
      <c r="CM533" s="12"/>
      <c r="CN533" s="8"/>
      <c r="CO533" s="5"/>
      <c r="CP533" s="8"/>
      <c r="CQ533" s="5"/>
      <c r="CR533" s="8"/>
      <c r="CU533" s="5"/>
      <c r="CV533" s="8"/>
      <c r="CW533" s="5"/>
      <c r="DK533" s="8"/>
      <c r="DL533" s="12"/>
      <c r="DM533" s="5"/>
      <c r="DO533" s="5"/>
      <c r="DP533" s="8"/>
      <c r="DQ533" s="5"/>
      <c r="DR533" s="8"/>
      <c r="DS533" s="5"/>
      <c r="DT533" s="8"/>
      <c r="DU533" s="5"/>
      <c r="DV533" s="8"/>
      <c r="DW533" s="5"/>
      <c r="DX533" s="8"/>
      <c r="DY533" s="12"/>
      <c r="DZ533" s="5"/>
    </row>
    <row r="534" spans="35:130" x14ac:dyDescent="0.45">
      <c r="AI534" s="1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V534" s="5"/>
      <c r="AW534" s="8"/>
      <c r="AX534" s="5"/>
      <c r="AY534" s="8"/>
      <c r="AZ534" s="5"/>
      <c r="BA534" s="8"/>
      <c r="BB534" s="5"/>
      <c r="BC534" s="8"/>
      <c r="BD534" s="5"/>
      <c r="BE534" s="8"/>
      <c r="BF534" s="33"/>
      <c r="BG534" s="5"/>
      <c r="BI534" s="5"/>
      <c r="BJ534" s="5"/>
      <c r="BK534" s="5"/>
      <c r="BL534" s="5"/>
      <c r="BM534" s="5"/>
      <c r="BN534" s="37"/>
      <c r="BO534" s="5"/>
      <c r="BP534" s="5"/>
      <c r="BQ534" s="5"/>
      <c r="BR534" s="5"/>
      <c r="BS534" s="5"/>
      <c r="BT534" s="37"/>
      <c r="BU534" s="5"/>
      <c r="BV534" s="5"/>
      <c r="BW534" s="5"/>
      <c r="BX534" s="5"/>
      <c r="BY534" s="5"/>
      <c r="BZ534" s="37"/>
      <c r="CA534" s="5"/>
      <c r="CB534" s="5"/>
      <c r="CC534" s="5"/>
      <c r="CD534" s="5"/>
      <c r="CE534" s="5"/>
      <c r="CF534" s="37"/>
      <c r="CG534" s="5"/>
      <c r="CH534" s="5"/>
      <c r="CI534" s="5"/>
      <c r="CJ534" s="5"/>
      <c r="CK534" s="5"/>
      <c r="CL534" s="37"/>
      <c r="CM534" s="12"/>
      <c r="CN534" s="8"/>
      <c r="CO534" s="5"/>
      <c r="CP534" s="8"/>
      <c r="CQ534" s="5"/>
      <c r="CR534" s="8"/>
      <c r="CU534" s="5"/>
      <c r="CV534" s="8"/>
      <c r="CW534" s="5"/>
      <c r="DK534" s="8"/>
      <c r="DL534" s="12"/>
      <c r="DM534" s="5"/>
      <c r="DO534" s="5"/>
      <c r="DP534" s="8"/>
      <c r="DQ534" s="5"/>
      <c r="DR534" s="8"/>
      <c r="DS534" s="5"/>
      <c r="DT534" s="8"/>
      <c r="DU534" s="5"/>
      <c r="DV534" s="8"/>
      <c r="DW534" s="5"/>
      <c r="DX534" s="8"/>
      <c r="DY534" s="12"/>
      <c r="DZ534" s="5"/>
    </row>
    <row r="535" spans="35:130" x14ac:dyDescent="0.45">
      <c r="AI535" s="1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V535" s="5"/>
      <c r="AW535" s="8"/>
      <c r="AX535" s="5"/>
      <c r="AY535" s="8"/>
      <c r="AZ535" s="5"/>
      <c r="BA535" s="8"/>
      <c r="BB535" s="5"/>
      <c r="BC535" s="8"/>
      <c r="BD535" s="5"/>
      <c r="BE535" s="8"/>
      <c r="BF535" s="33"/>
      <c r="BG535" s="5"/>
      <c r="BI535" s="5"/>
      <c r="BJ535" s="5"/>
      <c r="BK535" s="5"/>
      <c r="BL535" s="5"/>
      <c r="BM535" s="5"/>
      <c r="BN535" s="37"/>
      <c r="BO535" s="5"/>
      <c r="BP535" s="5"/>
      <c r="BQ535" s="5"/>
      <c r="BR535" s="5"/>
      <c r="BS535" s="5"/>
      <c r="BT535" s="37"/>
      <c r="BU535" s="5"/>
      <c r="BV535" s="5"/>
      <c r="BW535" s="5"/>
      <c r="BX535" s="5"/>
      <c r="BY535" s="5"/>
      <c r="BZ535" s="37"/>
      <c r="CA535" s="5"/>
      <c r="CB535" s="5"/>
      <c r="CC535" s="5"/>
      <c r="CD535" s="5"/>
      <c r="CE535" s="5"/>
      <c r="CF535" s="37"/>
      <c r="CG535" s="5"/>
      <c r="CH535" s="5"/>
      <c r="CI535" s="5"/>
      <c r="CJ535" s="5"/>
      <c r="CK535" s="5"/>
      <c r="CL535" s="37"/>
      <c r="CM535" s="12"/>
      <c r="CN535" s="8"/>
      <c r="CO535" s="5"/>
      <c r="CP535" s="8"/>
      <c r="CQ535" s="5"/>
      <c r="CR535" s="8"/>
      <c r="CU535" s="5"/>
      <c r="CV535" s="8"/>
      <c r="CW535" s="5"/>
      <c r="DK535" s="8"/>
      <c r="DL535" s="12"/>
      <c r="DM535" s="5"/>
      <c r="DO535" s="5"/>
      <c r="DP535" s="8"/>
      <c r="DQ535" s="5"/>
      <c r="DR535" s="8"/>
      <c r="DS535" s="5"/>
      <c r="DT535" s="8"/>
      <c r="DU535" s="5"/>
      <c r="DV535" s="8"/>
      <c r="DW535" s="5"/>
      <c r="DX535" s="8"/>
      <c r="DY535" s="12"/>
      <c r="DZ535" s="5"/>
    </row>
    <row r="536" spans="35:130" x14ac:dyDescent="0.45">
      <c r="AI536" s="1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V536" s="5"/>
      <c r="AW536" s="8"/>
      <c r="AX536" s="5"/>
      <c r="AY536" s="8"/>
      <c r="AZ536" s="5"/>
      <c r="BA536" s="8"/>
      <c r="BB536" s="5"/>
      <c r="BC536" s="8"/>
      <c r="BD536" s="5"/>
      <c r="BE536" s="8"/>
      <c r="BF536" s="33"/>
      <c r="BG536" s="5"/>
      <c r="BI536" s="5"/>
      <c r="BJ536" s="5"/>
      <c r="BK536" s="5"/>
      <c r="BL536" s="5"/>
      <c r="BM536" s="5"/>
      <c r="BN536" s="37"/>
      <c r="BO536" s="5"/>
      <c r="BP536" s="5"/>
      <c r="BQ536" s="5"/>
      <c r="BR536" s="5"/>
      <c r="BS536" s="5"/>
      <c r="BT536" s="37"/>
      <c r="BU536" s="5"/>
      <c r="BV536" s="5"/>
      <c r="BW536" s="5"/>
      <c r="BX536" s="5"/>
      <c r="BY536" s="5"/>
      <c r="BZ536" s="37"/>
      <c r="CA536" s="5"/>
      <c r="CB536" s="5"/>
      <c r="CC536" s="5"/>
      <c r="CD536" s="5"/>
      <c r="CE536" s="5"/>
      <c r="CF536" s="37"/>
      <c r="CG536" s="5"/>
      <c r="CH536" s="5"/>
      <c r="CI536" s="5"/>
      <c r="CJ536" s="5"/>
      <c r="CK536" s="5"/>
      <c r="CL536" s="37"/>
      <c r="CM536" s="12"/>
      <c r="CN536" s="8"/>
      <c r="CO536" s="5"/>
      <c r="CP536" s="8"/>
      <c r="CQ536" s="5"/>
      <c r="CR536" s="8"/>
      <c r="CU536" s="5"/>
      <c r="CV536" s="8"/>
      <c r="CW536" s="5"/>
      <c r="DK536" s="8"/>
      <c r="DL536" s="12"/>
      <c r="DM536" s="5"/>
      <c r="DO536" s="5"/>
      <c r="DP536" s="8"/>
      <c r="DQ536" s="5"/>
      <c r="DR536" s="8"/>
      <c r="DS536" s="5"/>
      <c r="DT536" s="8"/>
      <c r="DU536" s="5"/>
      <c r="DV536" s="8"/>
      <c r="DW536" s="5"/>
      <c r="DX536" s="8"/>
      <c r="DY536" s="12"/>
      <c r="DZ536" s="5"/>
    </row>
    <row r="537" spans="35:130" x14ac:dyDescent="0.45">
      <c r="AI537" s="1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V537" s="5"/>
      <c r="AW537" s="8"/>
      <c r="AX537" s="5"/>
      <c r="AY537" s="8"/>
      <c r="AZ537" s="5"/>
      <c r="BA537" s="8"/>
      <c r="BB537" s="5"/>
      <c r="BC537" s="8"/>
      <c r="BD537" s="5"/>
      <c r="BE537" s="8"/>
      <c r="BF537" s="33"/>
      <c r="BG537" s="5"/>
      <c r="BI537" s="5"/>
      <c r="BJ537" s="5"/>
      <c r="BK537" s="5"/>
      <c r="BL537" s="5"/>
      <c r="BM537" s="5"/>
      <c r="BN537" s="37"/>
      <c r="BO537" s="5"/>
      <c r="BP537" s="5"/>
      <c r="BQ537" s="5"/>
      <c r="BR537" s="5"/>
      <c r="BS537" s="5"/>
      <c r="BT537" s="37"/>
      <c r="BU537" s="5"/>
      <c r="BV537" s="5"/>
      <c r="BW537" s="5"/>
      <c r="BX537" s="5"/>
      <c r="BY537" s="5"/>
      <c r="BZ537" s="37"/>
      <c r="CA537" s="5"/>
      <c r="CB537" s="5"/>
      <c r="CC537" s="5"/>
      <c r="CD537" s="5"/>
      <c r="CE537" s="5"/>
      <c r="CF537" s="37"/>
      <c r="CG537" s="5"/>
      <c r="CH537" s="5"/>
      <c r="CI537" s="5"/>
      <c r="CJ537" s="5"/>
      <c r="CK537" s="5"/>
      <c r="CL537" s="37"/>
      <c r="CM537" s="12"/>
      <c r="CN537" s="8"/>
      <c r="CO537" s="5"/>
      <c r="CP537" s="8"/>
      <c r="CQ537" s="5"/>
      <c r="CR537" s="8"/>
      <c r="CU537" s="5"/>
      <c r="CV537" s="8"/>
      <c r="CW537" s="5"/>
      <c r="DK537" s="8"/>
      <c r="DL537" s="12"/>
      <c r="DM537" s="5"/>
      <c r="DO537" s="5"/>
      <c r="DP537" s="8"/>
      <c r="DQ537" s="5"/>
      <c r="DR537" s="8"/>
      <c r="DS537" s="5"/>
      <c r="DT537" s="8"/>
      <c r="DU537" s="5"/>
      <c r="DV537" s="8"/>
      <c r="DW537" s="5"/>
      <c r="DX537" s="8"/>
      <c r="DY537" s="12"/>
      <c r="DZ537" s="5"/>
    </row>
    <row r="538" spans="35:130" x14ac:dyDescent="0.45">
      <c r="AI538" s="1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V538" s="5"/>
      <c r="AW538" s="8"/>
      <c r="AX538" s="5"/>
      <c r="AY538" s="8"/>
      <c r="AZ538" s="5"/>
      <c r="BA538" s="8"/>
      <c r="BB538" s="5"/>
      <c r="BC538" s="8"/>
      <c r="BD538" s="5"/>
      <c r="BE538" s="8"/>
      <c r="BF538" s="33"/>
      <c r="BG538" s="5"/>
      <c r="BI538" s="5"/>
      <c r="BJ538" s="5"/>
      <c r="BK538" s="5"/>
      <c r="BL538" s="5"/>
      <c r="BM538" s="5"/>
      <c r="BN538" s="37"/>
      <c r="BO538" s="5"/>
      <c r="BP538" s="5"/>
      <c r="BQ538" s="5"/>
      <c r="BR538" s="5"/>
      <c r="BS538" s="5"/>
      <c r="BT538" s="37"/>
      <c r="BU538" s="5"/>
      <c r="BV538" s="5"/>
      <c r="BW538" s="5"/>
      <c r="BX538" s="5"/>
      <c r="BY538" s="5"/>
      <c r="BZ538" s="37"/>
      <c r="CA538" s="5"/>
      <c r="CB538" s="5"/>
      <c r="CC538" s="5"/>
      <c r="CD538" s="5"/>
      <c r="CE538" s="5"/>
      <c r="CF538" s="37"/>
      <c r="CG538" s="5"/>
      <c r="CH538" s="5"/>
      <c r="CI538" s="5"/>
      <c r="CJ538" s="5"/>
      <c r="CK538" s="5"/>
      <c r="CL538" s="37"/>
      <c r="CM538" s="12"/>
      <c r="CN538" s="8"/>
      <c r="CO538" s="5"/>
      <c r="CP538" s="8"/>
      <c r="CQ538" s="5"/>
      <c r="CR538" s="8"/>
      <c r="CU538" s="5"/>
      <c r="CV538" s="8"/>
      <c r="CW538" s="5"/>
      <c r="DK538" s="8"/>
      <c r="DL538" s="12"/>
      <c r="DM538" s="5"/>
      <c r="DO538" s="5"/>
      <c r="DP538" s="8"/>
      <c r="DQ538" s="5"/>
      <c r="DR538" s="8"/>
      <c r="DS538" s="5"/>
      <c r="DT538" s="8"/>
      <c r="DU538" s="5"/>
      <c r="DV538" s="8"/>
      <c r="DW538" s="5"/>
      <c r="DX538" s="8"/>
      <c r="DY538" s="12"/>
      <c r="DZ538" s="5"/>
    </row>
    <row r="539" spans="35:130" x14ac:dyDescent="0.45">
      <c r="AI539" s="1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V539" s="5"/>
      <c r="AW539" s="8"/>
      <c r="AX539" s="5"/>
      <c r="AY539" s="8"/>
      <c r="AZ539" s="5"/>
      <c r="BA539" s="8"/>
      <c r="BB539" s="5"/>
      <c r="BC539" s="8"/>
      <c r="BD539" s="5"/>
      <c r="BE539" s="8"/>
      <c r="BF539" s="33"/>
      <c r="BG539" s="5"/>
      <c r="BI539" s="5"/>
      <c r="BJ539" s="5"/>
      <c r="BK539" s="5"/>
      <c r="BL539" s="5"/>
      <c r="BM539" s="5"/>
      <c r="BN539" s="37"/>
      <c r="BO539" s="5"/>
      <c r="BP539" s="5"/>
      <c r="BQ539" s="5"/>
      <c r="BR539" s="5"/>
      <c r="BS539" s="5"/>
      <c r="BT539" s="37"/>
      <c r="BU539" s="5"/>
      <c r="BV539" s="5"/>
      <c r="BW539" s="5"/>
      <c r="BX539" s="5"/>
      <c r="BY539" s="5"/>
      <c r="BZ539" s="37"/>
      <c r="CA539" s="5"/>
      <c r="CB539" s="5"/>
      <c r="CC539" s="5"/>
      <c r="CD539" s="5"/>
      <c r="CE539" s="5"/>
      <c r="CF539" s="37"/>
      <c r="CG539" s="5"/>
      <c r="CH539" s="5"/>
      <c r="CI539" s="5"/>
      <c r="CJ539" s="5"/>
      <c r="CK539" s="5"/>
      <c r="CL539" s="37"/>
      <c r="CM539" s="12"/>
      <c r="CN539" s="8"/>
      <c r="CO539" s="5"/>
      <c r="CP539" s="8"/>
      <c r="CQ539" s="5"/>
      <c r="CR539" s="8"/>
      <c r="CU539" s="5"/>
      <c r="CV539" s="8"/>
      <c r="CW539" s="5"/>
      <c r="DK539" s="8"/>
      <c r="DL539" s="12"/>
      <c r="DM539" s="5"/>
      <c r="DO539" s="5"/>
      <c r="DP539" s="8"/>
      <c r="DQ539" s="5"/>
      <c r="DR539" s="8"/>
      <c r="DS539" s="5"/>
      <c r="DT539" s="8"/>
      <c r="DU539" s="5"/>
      <c r="DV539" s="8"/>
      <c r="DW539" s="5"/>
      <c r="DX539" s="8"/>
      <c r="DY539" s="12"/>
      <c r="DZ539" s="5"/>
    </row>
    <row r="540" spans="35:130" x14ac:dyDescent="0.45">
      <c r="AI540" s="1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V540" s="5"/>
      <c r="AW540" s="8"/>
      <c r="AX540" s="5"/>
      <c r="AY540" s="8"/>
      <c r="AZ540" s="5"/>
      <c r="BA540" s="8"/>
      <c r="BB540" s="5"/>
      <c r="BC540" s="8"/>
      <c r="BD540" s="5"/>
      <c r="BE540" s="8"/>
      <c r="BF540" s="33"/>
      <c r="BG540" s="5"/>
      <c r="BI540" s="5"/>
      <c r="BJ540" s="5"/>
      <c r="BK540" s="5"/>
      <c r="BL540" s="5"/>
      <c r="BM540" s="5"/>
      <c r="BN540" s="37"/>
      <c r="BO540" s="5"/>
      <c r="BP540" s="5"/>
      <c r="BQ540" s="5"/>
      <c r="BR540" s="5"/>
      <c r="BS540" s="5"/>
      <c r="BT540" s="37"/>
      <c r="BU540" s="5"/>
      <c r="BV540" s="5"/>
      <c r="BW540" s="5"/>
      <c r="BX540" s="5"/>
      <c r="BY540" s="5"/>
      <c r="BZ540" s="37"/>
      <c r="CA540" s="5"/>
      <c r="CB540" s="5"/>
      <c r="CC540" s="5"/>
      <c r="CD540" s="5"/>
      <c r="CE540" s="5"/>
      <c r="CF540" s="37"/>
      <c r="CG540" s="5"/>
      <c r="CH540" s="5"/>
      <c r="CI540" s="5"/>
      <c r="CJ540" s="5"/>
      <c r="CK540" s="5"/>
      <c r="CL540" s="37"/>
      <c r="CM540" s="12"/>
      <c r="CN540" s="8"/>
      <c r="CO540" s="5"/>
      <c r="CP540" s="8"/>
      <c r="CQ540" s="5"/>
      <c r="CR540" s="8"/>
      <c r="CU540" s="5"/>
      <c r="CV540" s="8"/>
      <c r="CW540" s="5"/>
      <c r="DK540" s="8"/>
      <c r="DL540" s="12"/>
      <c r="DM540" s="5"/>
      <c r="DO540" s="5"/>
      <c r="DP540" s="8"/>
      <c r="DQ540" s="5"/>
      <c r="DR540" s="8"/>
      <c r="DS540" s="5"/>
      <c r="DT540" s="8"/>
      <c r="DU540" s="5"/>
      <c r="DV540" s="8"/>
      <c r="DW540" s="5"/>
      <c r="DX540" s="8"/>
      <c r="DY540" s="12"/>
      <c r="DZ540" s="5"/>
    </row>
    <row r="541" spans="35:130" x14ac:dyDescent="0.45">
      <c r="AI541" s="1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V541" s="5"/>
      <c r="AW541" s="8"/>
      <c r="AX541" s="5"/>
      <c r="AY541" s="8"/>
      <c r="AZ541" s="5"/>
      <c r="BA541" s="8"/>
      <c r="BB541" s="5"/>
      <c r="BC541" s="8"/>
      <c r="BD541" s="5"/>
      <c r="BE541" s="8"/>
      <c r="BF541" s="33"/>
      <c r="BG541" s="5"/>
      <c r="BI541" s="5"/>
      <c r="BJ541" s="5"/>
      <c r="BK541" s="5"/>
      <c r="BL541" s="5"/>
      <c r="BM541" s="5"/>
      <c r="BN541" s="37"/>
      <c r="BO541" s="5"/>
      <c r="BP541" s="5"/>
      <c r="BQ541" s="5"/>
      <c r="BR541" s="5"/>
      <c r="BS541" s="5"/>
      <c r="BT541" s="37"/>
      <c r="BU541" s="5"/>
      <c r="BV541" s="5"/>
      <c r="BW541" s="5"/>
      <c r="BX541" s="5"/>
      <c r="BY541" s="5"/>
      <c r="BZ541" s="37"/>
      <c r="CA541" s="5"/>
      <c r="CB541" s="5"/>
      <c r="CC541" s="5"/>
      <c r="CD541" s="5"/>
      <c r="CE541" s="5"/>
      <c r="CF541" s="37"/>
      <c r="CG541" s="5"/>
      <c r="CH541" s="5"/>
      <c r="CI541" s="5"/>
      <c r="CJ541" s="5"/>
      <c r="CK541" s="5"/>
      <c r="CL541" s="37"/>
      <c r="CM541" s="12"/>
      <c r="CN541" s="8"/>
      <c r="CO541" s="5"/>
      <c r="CP541" s="8"/>
      <c r="CQ541" s="5"/>
      <c r="CR541" s="8"/>
      <c r="CU541" s="5"/>
      <c r="CV541" s="8"/>
      <c r="CW541" s="5"/>
      <c r="DK541" s="8"/>
      <c r="DL541" s="12"/>
      <c r="DM541" s="5"/>
      <c r="DO541" s="5"/>
      <c r="DP541" s="8"/>
      <c r="DQ541" s="5"/>
      <c r="DR541" s="8"/>
      <c r="DS541" s="5"/>
      <c r="DT541" s="8"/>
      <c r="DU541" s="5"/>
      <c r="DV541" s="8"/>
      <c r="DW541" s="5"/>
      <c r="DX541" s="8"/>
      <c r="DY541" s="12"/>
      <c r="DZ541" s="5"/>
    </row>
    <row r="542" spans="35:130" x14ac:dyDescent="0.45">
      <c r="AI542" s="1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V542" s="5"/>
      <c r="AW542" s="8"/>
      <c r="AX542" s="5"/>
      <c r="AY542" s="8"/>
      <c r="AZ542" s="5"/>
      <c r="BA542" s="8"/>
      <c r="BB542" s="5"/>
      <c r="BC542" s="8"/>
      <c r="BD542" s="5"/>
      <c r="BE542" s="8"/>
      <c r="BF542" s="33"/>
      <c r="BG542" s="5"/>
      <c r="BI542" s="5"/>
      <c r="BJ542" s="5"/>
      <c r="BK542" s="5"/>
      <c r="BL542" s="5"/>
      <c r="BM542" s="5"/>
      <c r="BN542" s="37"/>
      <c r="BO542" s="5"/>
      <c r="BP542" s="5"/>
      <c r="BQ542" s="5"/>
      <c r="BR542" s="5"/>
      <c r="BS542" s="5"/>
      <c r="BT542" s="37"/>
      <c r="BU542" s="5"/>
      <c r="BV542" s="5"/>
      <c r="BW542" s="5"/>
      <c r="BX542" s="5"/>
      <c r="BY542" s="5"/>
      <c r="BZ542" s="37"/>
      <c r="CA542" s="5"/>
      <c r="CB542" s="5"/>
      <c r="CC542" s="5"/>
      <c r="CD542" s="5"/>
      <c r="CE542" s="5"/>
      <c r="CF542" s="37"/>
      <c r="CG542" s="5"/>
      <c r="CH542" s="5"/>
      <c r="CI542" s="5"/>
      <c r="CJ542" s="5"/>
      <c r="CK542" s="5"/>
      <c r="CL542" s="37"/>
      <c r="CM542" s="12"/>
      <c r="CN542" s="8"/>
      <c r="CO542" s="5"/>
      <c r="CP542" s="8"/>
      <c r="CQ542" s="5"/>
      <c r="CR542" s="8"/>
      <c r="CU542" s="5"/>
      <c r="CV542" s="8"/>
      <c r="CW542" s="5"/>
      <c r="DK542" s="8"/>
      <c r="DL542" s="12"/>
      <c r="DM542" s="5"/>
      <c r="DO542" s="5"/>
      <c r="DP542" s="8"/>
      <c r="DQ542" s="5"/>
      <c r="DR542" s="8"/>
      <c r="DS542" s="5"/>
      <c r="DT542" s="8"/>
      <c r="DU542" s="5"/>
      <c r="DV542" s="8"/>
      <c r="DW542" s="5"/>
      <c r="DX542" s="8"/>
      <c r="DY542" s="12"/>
      <c r="DZ542" s="5"/>
    </row>
    <row r="543" spans="35:130" x14ac:dyDescent="0.45">
      <c r="AI543" s="1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V543" s="5"/>
      <c r="AW543" s="8"/>
      <c r="AX543" s="5"/>
      <c r="AY543" s="8"/>
      <c r="AZ543" s="5"/>
      <c r="BA543" s="8"/>
      <c r="BB543" s="5"/>
      <c r="BC543" s="8"/>
      <c r="BD543" s="5"/>
      <c r="BE543" s="8"/>
      <c r="BF543" s="33"/>
      <c r="BG543" s="5"/>
      <c r="BI543" s="5"/>
      <c r="BJ543" s="5"/>
      <c r="BK543" s="5"/>
      <c r="BL543" s="5"/>
      <c r="BM543" s="5"/>
      <c r="BN543" s="37"/>
      <c r="BO543" s="5"/>
      <c r="BP543" s="5"/>
      <c r="BQ543" s="5"/>
      <c r="BR543" s="5"/>
      <c r="BS543" s="5"/>
      <c r="BT543" s="37"/>
      <c r="BU543" s="5"/>
      <c r="BV543" s="5"/>
      <c r="BW543" s="5"/>
      <c r="BX543" s="5"/>
      <c r="BY543" s="5"/>
      <c r="BZ543" s="37"/>
      <c r="CA543" s="5"/>
      <c r="CB543" s="5"/>
      <c r="CC543" s="5"/>
      <c r="CD543" s="5"/>
      <c r="CE543" s="5"/>
      <c r="CF543" s="37"/>
      <c r="CG543" s="5"/>
      <c r="CH543" s="5"/>
      <c r="CI543" s="5"/>
      <c r="CJ543" s="5"/>
      <c r="CK543" s="5"/>
      <c r="CL543" s="37"/>
      <c r="CM543" s="12"/>
      <c r="CN543" s="8"/>
      <c r="CO543" s="5"/>
      <c r="CP543" s="8"/>
      <c r="CQ543" s="5"/>
      <c r="CR543" s="8"/>
      <c r="CU543" s="5"/>
      <c r="CV543" s="8"/>
      <c r="CW543" s="5"/>
      <c r="DK543" s="8"/>
      <c r="DL543" s="12"/>
      <c r="DM543" s="5"/>
      <c r="DO543" s="5"/>
      <c r="DP543" s="8"/>
      <c r="DQ543" s="5"/>
      <c r="DR543" s="8"/>
      <c r="DS543" s="5"/>
      <c r="DT543" s="8"/>
      <c r="DU543" s="5"/>
      <c r="DV543" s="8"/>
      <c r="DW543" s="5"/>
      <c r="DX543" s="8"/>
      <c r="DY543" s="12"/>
      <c r="DZ543" s="5"/>
    </row>
    <row r="544" spans="35:130" x14ac:dyDescent="0.45">
      <c r="AI544" s="1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V544" s="5"/>
      <c r="AW544" s="8"/>
      <c r="AX544" s="5"/>
      <c r="AY544" s="8"/>
      <c r="AZ544" s="5"/>
      <c r="BA544" s="8"/>
      <c r="BB544" s="5"/>
      <c r="BC544" s="8"/>
      <c r="BD544" s="5"/>
      <c r="BE544" s="8"/>
      <c r="BF544" s="33"/>
      <c r="BG544" s="5"/>
      <c r="BI544" s="5"/>
      <c r="BJ544" s="5"/>
      <c r="BK544" s="5"/>
      <c r="BL544" s="5"/>
      <c r="BM544" s="5"/>
      <c r="BN544" s="37"/>
      <c r="BO544" s="5"/>
      <c r="BP544" s="5"/>
      <c r="BQ544" s="5"/>
      <c r="BR544" s="5"/>
      <c r="BS544" s="5"/>
      <c r="BT544" s="37"/>
      <c r="BU544" s="5"/>
      <c r="BV544" s="5"/>
      <c r="BW544" s="5"/>
      <c r="BX544" s="5"/>
      <c r="BY544" s="5"/>
      <c r="BZ544" s="37"/>
      <c r="CA544" s="5"/>
      <c r="CB544" s="5"/>
      <c r="CC544" s="5"/>
      <c r="CD544" s="5"/>
      <c r="CE544" s="5"/>
      <c r="CF544" s="37"/>
      <c r="CG544" s="5"/>
      <c r="CH544" s="5"/>
      <c r="CI544" s="5"/>
      <c r="CJ544" s="5"/>
      <c r="CK544" s="5"/>
      <c r="CL544" s="37"/>
      <c r="CM544" s="12"/>
      <c r="CN544" s="8"/>
      <c r="CO544" s="5"/>
      <c r="CP544" s="8"/>
      <c r="CQ544" s="5"/>
      <c r="CR544" s="8"/>
      <c r="CU544" s="5"/>
      <c r="CV544" s="8"/>
      <c r="CW544" s="5"/>
      <c r="DK544" s="8"/>
      <c r="DL544" s="12"/>
      <c r="DM544" s="5"/>
      <c r="DO544" s="5"/>
      <c r="DP544" s="8"/>
      <c r="DQ544" s="5"/>
      <c r="DR544" s="8"/>
      <c r="DS544" s="5"/>
      <c r="DT544" s="8"/>
      <c r="DU544" s="5"/>
      <c r="DV544" s="8"/>
      <c r="DW544" s="5"/>
      <c r="DX544" s="8"/>
      <c r="DY544" s="12"/>
      <c r="DZ544" s="5"/>
    </row>
    <row r="545" spans="35:130" x14ac:dyDescent="0.45">
      <c r="AI545" s="1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V545" s="5"/>
      <c r="AW545" s="8"/>
      <c r="AX545" s="5"/>
      <c r="AY545" s="8"/>
      <c r="AZ545" s="5"/>
      <c r="BA545" s="8"/>
      <c r="BB545" s="5"/>
      <c r="BC545" s="8"/>
      <c r="BD545" s="5"/>
      <c r="BE545" s="8"/>
      <c r="BF545" s="33"/>
      <c r="BG545" s="5"/>
      <c r="BI545" s="5"/>
      <c r="BJ545" s="5"/>
      <c r="BK545" s="5"/>
      <c r="BL545" s="5"/>
      <c r="BM545" s="5"/>
      <c r="BN545" s="37"/>
      <c r="BO545" s="5"/>
      <c r="BP545" s="5"/>
      <c r="BQ545" s="5"/>
      <c r="BR545" s="5"/>
      <c r="BS545" s="5"/>
      <c r="BT545" s="37"/>
      <c r="BU545" s="5"/>
      <c r="BV545" s="5"/>
      <c r="BW545" s="5"/>
      <c r="BX545" s="5"/>
      <c r="BY545" s="5"/>
      <c r="BZ545" s="37"/>
      <c r="CA545" s="5"/>
      <c r="CB545" s="5"/>
      <c r="CC545" s="5"/>
      <c r="CD545" s="5"/>
      <c r="CE545" s="5"/>
      <c r="CF545" s="37"/>
      <c r="CG545" s="5"/>
      <c r="CH545" s="5"/>
      <c r="CI545" s="5"/>
      <c r="CJ545" s="5"/>
      <c r="CK545" s="5"/>
      <c r="CL545" s="37"/>
      <c r="CM545" s="12"/>
      <c r="CN545" s="8"/>
      <c r="CO545" s="5"/>
      <c r="CP545" s="8"/>
      <c r="CQ545" s="5"/>
      <c r="CR545" s="8"/>
      <c r="CU545" s="5"/>
      <c r="CV545" s="8"/>
      <c r="CW545" s="5"/>
      <c r="DK545" s="8"/>
      <c r="DL545" s="12"/>
      <c r="DM545" s="5"/>
      <c r="DO545" s="5"/>
      <c r="DP545" s="8"/>
      <c r="DQ545" s="5"/>
      <c r="DR545" s="8"/>
      <c r="DS545" s="5"/>
      <c r="DT545" s="8"/>
      <c r="DU545" s="5"/>
      <c r="DV545" s="8"/>
      <c r="DW545" s="5"/>
      <c r="DX545" s="8"/>
      <c r="DY545" s="12"/>
      <c r="DZ545" s="5"/>
    </row>
    <row r="546" spans="35:130" x14ac:dyDescent="0.45">
      <c r="AI546" s="1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V546" s="5"/>
      <c r="AW546" s="8"/>
      <c r="AX546" s="5"/>
      <c r="AY546" s="8"/>
      <c r="AZ546" s="5"/>
      <c r="BA546" s="8"/>
      <c r="BB546" s="5"/>
      <c r="BC546" s="8"/>
      <c r="BD546" s="5"/>
      <c r="BE546" s="8"/>
      <c r="BF546" s="33"/>
      <c r="BG546" s="5"/>
      <c r="BI546" s="5"/>
      <c r="BJ546" s="5"/>
      <c r="BK546" s="5"/>
      <c r="BL546" s="5"/>
      <c r="BM546" s="5"/>
      <c r="BN546" s="37"/>
      <c r="BO546" s="5"/>
      <c r="BP546" s="5"/>
      <c r="BQ546" s="5"/>
      <c r="BR546" s="5"/>
      <c r="BS546" s="5"/>
      <c r="BT546" s="37"/>
      <c r="BU546" s="5"/>
      <c r="BV546" s="5"/>
      <c r="BW546" s="5"/>
      <c r="BX546" s="5"/>
      <c r="BY546" s="5"/>
      <c r="BZ546" s="37"/>
      <c r="CA546" s="5"/>
      <c r="CB546" s="5"/>
      <c r="CC546" s="5"/>
      <c r="CD546" s="5"/>
      <c r="CE546" s="5"/>
      <c r="CF546" s="37"/>
      <c r="CG546" s="5"/>
      <c r="CH546" s="5"/>
      <c r="CI546" s="5"/>
      <c r="CJ546" s="5"/>
      <c r="CK546" s="5"/>
      <c r="CL546" s="37"/>
      <c r="CM546" s="12"/>
      <c r="CN546" s="8"/>
      <c r="CO546" s="5"/>
      <c r="CP546" s="8"/>
      <c r="CQ546" s="5"/>
      <c r="CR546" s="8"/>
      <c r="CU546" s="5"/>
      <c r="CV546" s="8"/>
      <c r="CW546" s="5"/>
      <c r="DK546" s="8"/>
      <c r="DL546" s="12"/>
      <c r="DM546" s="5"/>
      <c r="DO546" s="5"/>
      <c r="DP546" s="8"/>
      <c r="DQ546" s="5"/>
      <c r="DR546" s="8"/>
      <c r="DS546" s="5"/>
      <c r="DT546" s="8"/>
      <c r="DU546" s="5"/>
      <c r="DV546" s="8"/>
      <c r="DW546" s="5"/>
      <c r="DX546" s="8"/>
      <c r="DY546" s="12"/>
      <c r="DZ546" s="5"/>
    </row>
    <row r="547" spans="35:130" x14ac:dyDescent="0.45">
      <c r="AI547" s="1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V547" s="5"/>
      <c r="AW547" s="8"/>
      <c r="AX547" s="5"/>
      <c r="AY547" s="8"/>
      <c r="AZ547" s="5"/>
      <c r="BA547" s="8"/>
      <c r="BB547" s="5"/>
      <c r="BC547" s="8"/>
      <c r="BD547" s="5"/>
      <c r="BE547" s="8"/>
      <c r="BF547" s="33"/>
      <c r="BG547" s="5"/>
      <c r="BI547" s="5"/>
      <c r="BJ547" s="5"/>
      <c r="BK547" s="5"/>
      <c r="BL547" s="5"/>
      <c r="BM547" s="5"/>
      <c r="BN547" s="37"/>
      <c r="BO547" s="5"/>
      <c r="BP547" s="5"/>
      <c r="BQ547" s="5"/>
      <c r="BR547" s="5"/>
      <c r="BS547" s="5"/>
      <c r="BT547" s="37"/>
      <c r="BU547" s="5"/>
      <c r="BV547" s="5"/>
      <c r="BW547" s="5"/>
      <c r="BX547" s="5"/>
      <c r="BY547" s="5"/>
      <c r="BZ547" s="37"/>
      <c r="CA547" s="5"/>
      <c r="CB547" s="5"/>
      <c r="CC547" s="5"/>
      <c r="CD547" s="5"/>
      <c r="CE547" s="5"/>
      <c r="CF547" s="37"/>
      <c r="CG547" s="5"/>
      <c r="CH547" s="5"/>
      <c r="CI547" s="5"/>
      <c r="CJ547" s="5"/>
      <c r="CK547" s="5"/>
      <c r="CL547" s="37"/>
      <c r="CM547" s="12"/>
      <c r="CN547" s="8"/>
      <c r="CO547" s="5"/>
      <c r="CP547" s="8"/>
      <c r="CQ547" s="5"/>
      <c r="CR547" s="8"/>
      <c r="CU547" s="5"/>
      <c r="CV547" s="8"/>
      <c r="CW547" s="5"/>
      <c r="DK547" s="8"/>
      <c r="DL547" s="12"/>
      <c r="DM547" s="5"/>
      <c r="DO547" s="5"/>
      <c r="DP547" s="8"/>
      <c r="DQ547" s="5"/>
      <c r="DR547" s="8"/>
      <c r="DS547" s="5"/>
      <c r="DT547" s="8"/>
      <c r="DU547" s="5"/>
      <c r="DV547" s="8"/>
      <c r="DW547" s="5"/>
      <c r="DX547" s="8"/>
      <c r="DY547" s="12"/>
      <c r="DZ547" s="5"/>
    </row>
    <row r="548" spans="35:130" x14ac:dyDescent="0.45">
      <c r="AI548" s="1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V548" s="5"/>
      <c r="AW548" s="8"/>
      <c r="AX548" s="5"/>
      <c r="AY548" s="8"/>
      <c r="AZ548" s="5"/>
      <c r="BA548" s="8"/>
      <c r="BB548" s="5"/>
      <c r="BC548" s="8"/>
      <c r="BD548" s="5"/>
      <c r="BE548" s="8"/>
      <c r="BF548" s="33"/>
      <c r="BG548" s="5"/>
      <c r="BI548" s="5"/>
      <c r="BJ548" s="5"/>
      <c r="BK548" s="5"/>
      <c r="BL548" s="5"/>
      <c r="BM548" s="5"/>
      <c r="BN548" s="37"/>
      <c r="BO548" s="5"/>
      <c r="BP548" s="5"/>
      <c r="BQ548" s="5"/>
      <c r="BR548" s="5"/>
      <c r="BS548" s="5"/>
      <c r="BT548" s="37"/>
      <c r="BU548" s="5"/>
      <c r="BV548" s="5"/>
      <c r="BW548" s="5"/>
      <c r="BX548" s="5"/>
      <c r="BY548" s="5"/>
      <c r="BZ548" s="37"/>
      <c r="CA548" s="5"/>
      <c r="CB548" s="5"/>
      <c r="CC548" s="5"/>
      <c r="CD548" s="5"/>
      <c r="CE548" s="5"/>
      <c r="CF548" s="37"/>
      <c r="CG548" s="5"/>
      <c r="CH548" s="5"/>
      <c r="CI548" s="5"/>
      <c r="CJ548" s="5"/>
      <c r="CK548" s="5"/>
      <c r="CL548" s="37"/>
      <c r="CM548" s="12"/>
      <c r="CN548" s="8"/>
      <c r="CO548" s="5"/>
      <c r="CP548" s="8"/>
      <c r="CQ548" s="5"/>
      <c r="CR548" s="8"/>
      <c r="CU548" s="5"/>
      <c r="CV548" s="8"/>
      <c r="CW548" s="5"/>
      <c r="DK548" s="8"/>
      <c r="DL548" s="12"/>
      <c r="DM548" s="5"/>
      <c r="DO548" s="5"/>
      <c r="DP548" s="8"/>
      <c r="DQ548" s="5"/>
      <c r="DR548" s="8"/>
      <c r="DS548" s="5"/>
      <c r="DT548" s="8"/>
      <c r="DU548" s="5"/>
      <c r="DV548" s="8"/>
      <c r="DW548" s="5"/>
      <c r="DX548" s="8"/>
      <c r="DY548" s="12"/>
      <c r="DZ548" s="5"/>
    </row>
    <row r="549" spans="35:130" x14ac:dyDescent="0.45">
      <c r="AI549" s="1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V549" s="5"/>
      <c r="AW549" s="8"/>
      <c r="AX549" s="5"/>
      <c r="AY549" s="8"/>
      <c r="AZ549" s="5"/>
      <c r="BA549" s="8"/>
      <c r="BB549" s="5"/>
      <c r="BC549" s="8"/>
      <c r="BD549" s="5"/>
      <c r="BE549" s="8"/>
      <c r="BF549" s="33"/>
      <c r="BG549" s="5"/>
      <c r="BI549" s="5"/>
      <c r="BJ549" s="5"/>
      <c r="BK549" s="5"/>
      <c r="BL549" s="5"/>
      <c r="BM549" s="5"/>
      <c r="BN549" s="37"/>
      <c r="BO549" s="5"/>
      <c r="BP549" s="5"/>
      <c r="BQ549" s="5"/>
      <c r="BR549" s="5"/>
      <c r="BS549" s="5"/>
      <c r="BT549" s="37"/>
      <c r="BU549" s="5"/>
      <c r="BV549" s="5"/>
      <c r="BW549" s="5"/>
      <c r="BX549" s="5"/>
      <c r="BY549" s="5"/>
      <c r="BZ549" s="37"/>
      <c r="CA549" s="5"/>
      <c r="CB549" s="5"/>
      <c r="CC549" s="5"/>
      <c r="CD549" s="5"/>
      <c r="CE549" s="5"/>
      <c r="CF549" s="37"/>
      <c r="CG549" s="5"/>
      <c r="CH549" s="5"/>
      <c r="CI549" s="5"/>
      <c r="CJ549" s="5"/>
      <c r="CK549" s="5"/>
      <c r="CL549" s="37"/>
      <c r="CM549" s="12"/>
      <c r="CN549" s="8"/>
      <c r="CO549" s="5"/>
      <c r="CP549" s="8"/>
      <c r="CQ549" s="5"/>
      <c r="CR549" s="8"/>
      <c r="CU549" s="5"/>
      <c r="CV549" s="8"/>
      <c r="CW549" s="5"/>
      <c r="DK549" s="8"/>
      <c r="DL549" s="12"/>
      <c r="DM549" s="5"/>
      <c r="DO549" s="5"/>
      <c r="DP549" s="8"/>
      <c r="DQ549" s="5"/>
      <c r="DR549" s="8"/>
      <c r="DS549" s="5"/>
      <c r="DT549" s="8"/>
      <c r="DU549" s="5"/>
      <c r="DV549" s="8"/>
      <c r="DW549" s="5"/>
      <c r="DX549" s="8"/>
      <c r="DY549" s="12"/>
      <c r="DZ549" s="5"/>
    </row>
    <row r="550" spans="35:130" x14ac:dyDescent="0.45">
      <c r="AI550" s="1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V550" s="5"/>
      <c r="AW550" s="8"/>
      <c r="AX550" s="5"/>
      <c r="AY550" s="8"/>
      <c r="AZ550" s="5"/>
      <c r="BA550" s="8"/>
      <c r="BB550" s="5"/>
      <c r="BC550" s="8"/>
      <c r="BD550" s="5"/>
      <c r="BE550" s="8"/>
      <c r="BF550" s="33"/>
      <c r="BG550" s="5"/>
      <c r="BI550" s="5"/>
      <c r="BJ550" s="5"/>
      <c r="BK550" s="5"/>
      <c r="BL550" s="5"/>
      <c r="BM550" s="5"/>
      <c r="BN550" s="37"/>
      <c r="BO550" s="5"/>
      <c r="BP550" s="5"/>
      <c r="BQ550" s="5"/>
      <c r="BR550" s="5"/>
      <c r="BS550" s="5"/>
      <c r="BT550" s="37"/>
      <c r="BU550" s="5"/>
      <c r="BV550" s="5"/>
      <c r="BW550" s="5"/>
      <c r="BX550" s="5"/>
      <c r="BY550" s="5"/>
      <c r="BZ550" s="37"/>
      <c r="CA550" s="5"/>
      <c r="CB550" s="5"/>
      <c r="CC550" s="5"/>
      <c r="CD550" s="5"/>
      <c r="CE550" s="5"/>
      <c r="CF550" s="37"/>
      <c r="CG550" s="5"/>
      <c r="CH550" s="5"/>
      <c r="CI550" s="5"/>
      <c r="CJ550" s="5"/>
      <c r="CK550" s="5"/>
      <c r="CL550" s="37"/>
      <c r="CM550" s="12"/>
      <c r="CN550" s="8"/>
      <c r="CO550" s="5"/>
      <c r="CP550" s="8"/>
      <c r="CQ550" s="5"/>
      <c r="CR550" s="8"/>
      <c r="CU550" s="5"/>
      <c r="CV550" s="8"/>
      <c r="CW550" s="5"/>
      <c r="DK550" s="8"/>
      <c r="DL550" s="12"/>
      <c r="DM550" s="5"/>
      <c r="DO550" s="5"/>
      <c r="DP550" s="8"/>
      <c r="DQ550" s="5"/>
      <c r="DR550" s="8"/>
      <c r="DS550" s="5"/>
      <c r="DT550" s="8"/>
      <c r="DU550" s="5"/>
      <c r="DV550" s="8"/>
      <c r="DW550" s="5"/>
      <c r="DX550" s="8"/>
      <c r="DY550" s="12"/>
      <c r="DZ550" s="5"/>
    </row>
    <row r="551" spans="35:130" x14ac:dyDescent="0.45">
      <c r="AI551" s="1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V551" s="5"/>
      <c r="AW551" s="8"/>
      <c r="AX551" s="5"/>
      <c r="AY551" s="8"/>
      <c r="AZ551" s="5"/>
      <c r="BA551" s="8"/>
      <c r="BB551" s="5"/>
      <c r="BC551" s="8"/>
      <c r="BD551" s="5"/>
      <c r="BE551" s="8"/>
      <c r="BF551" s="33"/>
      <c r="BG551" s="5"/>
      <c r="BI551" s="5"/>
      <c r="BJ551" s="5"/>
      <c r="BK551" s="5"/>
      <c r="BL551" s="5"/>
      <c r="BM551" s="5"/>
      <c r="BN551" s="37"/>
      <c r="BO551" s="5"/>
      <c r="BP551" s="5"/>
      <c r="BQ551" s="5"/>
      <c r="BR551" s="5"/>
      <c r="BS551" s="5"/>
      <c r="BT551" s="37"/>
      <c r="BU551" s="5"/>
      <c r="BV551" s="5"/>
      <c r="BW551" s="5"/>
      <c r="BX551" s="5"/>
      <c r="BY551" s="5"/>
      <c r="BZ551" s="37"/>
      <c r="CA551" s="5"/>
      <c r="CB551" s="5"/>
      <c r="CC551" s="5"/>
      <c r="CD551" s="5"/>
      <c r="CE551" s="5"/>
      <c r="CF551" s="37"/>
      <c r="CG551" s="5"/>
      <c r="CH551" s="5"/>
      <c r="CI551" s="5"/>
      <c r="CJ551" s="5"/>
      <c r="CK551" s="5"/>
      <c r="CL551" s="37"/>
      <c r="CM551" s="12"/>
      <c r="CN551" s="8"/>
      <c r="CO551" s="5"/>
      <c r="CP551" s="8"/>
      <c r="CQ551" s="5"/>
      <c r="CR551" s="8"/>
      <c r="CU551" s="5"/>
      <c r="CV551" s="8"/>
      <c r="CW551" s="5"/>
      <c r="DK551" s="8"/>
      <c r="DL551" s="12"/>
      <c r="DM551" s="5"/>
      <c r="DO551" s="5"/>
      <c r="DP551" s="8"/>
      <c r="DQ551" s="5"/>
      <c r="DR551" s="8"/>
      <c r="DS551" s="5"/>
      <c r="DT551" s="8"/>
      <c r="DU551" s="5"/>
      <c r="DV551" s="8"/>
      <c r="DW551" s="5"/>
      <c r="DX551" s="8"/>
      <c r="DY551" s="12"/>
      <c r="DZ551" s="5"/>
    </row>
    <row r="552" spans="35:130" x14ac:dyDescent="0.45">
      <c r="AI552" s="1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V552" s="5"/>
      <c r="AW552" s="8"/>
      <c r="AX552" s="5"/>
      <c r="AY552" s="8"/>
      <c r="AZ552" s="5"/>
      <c r="BA552" s="8"/>
      <c r="BB552" s="5"/>
      <c r="BC552" s="8"/>
      <c r="BD552" s="5"/>
      <c r="BE552" s="8"/>
      <c r="BF552" s="33"/>
      <c r="BG552" s="5"/>
      <c r="BI552" s="5"/>
      <c r="BJ552" s="5"/>
      <c r="BK552" s="5"/>
      <c r="BL552" s="5"/>
      <c r="BM552" s="5"/>
      <c r="BN552" s="37"/>
      <c r="BO552" s="5"/>
      <c r="BP552" s="5"/>
      <c r="BQ552" s="5"/>
      <c r="BR552" s="5"/>
      <c r="BS552" s="5"/>
      <c r="BT552" s="37"/>
      <c r="BU552" s="5"/>
      <c r="BV552" s="5"/>
      <c r="BW552" s="5"/>
      <c r="BX552" s="5"/>
      <c r="BY552" s="5"/>
      <c r="BZ552" s="37"/>
      <c r="CA552" s="5"/>
      <c r="CB552" s="5"/>
      <c r="CC552" s="5"/>
      <c r="CD552" s="5"/>
      <c r="CE552" s="5"/>
      <c r="CF552" s="37"/>
      <c r="CG552" s="5"/>
      <c r="CH552" s="5"/>
      <c r="CI552" s="5"/>
      <c r="CJ552" s="5"/>
      <c r="CK552" s="5"/>
      <c r="CL552" s="37"/>
      <c r="CM552" s="12"/>
      <c r="CN552" s="8"/>
      <c r="CO552" s="5"/>
      <c r="CP552" s="8"/>
      <c r="CQ552" s="5"/>
      <c r="CR552" s="8"/>
      <c r="CU552" s="5"/>
      <c r="CV552" s="8"/>
      <c r="CW552" s="5"/>
      <c r="DK552" s="8"/>
      <c r="DL552" s="12"/>
      <c r="DM552" s="5"/>
      <c r="DO552" s="5"/>
      <c r="DP552" s="8"/>
      <c r="DQ552" s="5"/>
      <c r="DR552" s="8"/>
      <c r="DS552" s="5"/>
      <c r="DT552" s="8"/>
      <c r="DU552" s="5"/>
      <c r="DV552" s="8"/>
      <c r="DW552" s="5"/>
      <c r="DX552" s="8"/>
      <c r="DY552" s="12"/>
      <c r="DZ552" s="5"/>
    </row>
    <row r="553" spans="35:130" x14ac:dyDescent="0.45">
      <c r="AI553" s="1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V553" s="5"/>
      <c r="AW553" s="8"/>
      <c r="AX553" s="5"/>
      <c r="AY553" s="8"/>
      <c r="AZ553" s="5"/>
      <c r="BA553" s="8"/>
      <c r="BB553" s="5"/>
      <c r="BC553" s="8"/>
      <c r="BD553" s="5"/>
      <c r="BE553" s="8"/>
      <c r="BF553" s="33"/>
      <c r="BG553" s="5"/>
      <c r="BI553" s="5"/>
      <c r="BJ553" s="5"/>
      <c r="BK553" s="5"/>
      <c r="BL553" s="5"/>
      <c r="BM553" s="5"/>
      <c r="BN553" s="37"/>
      <c r="BO553" s="5"/>
      <c r="BP553" s="5"/>
      <c r="BQ553" s="5"/>
      <c r="BR553" s="5"/>
      <c r="BS553" s="5"/>
      <c r="BT553" s="37"/>
      <c r="BU553" s="5"/>
      <c r="BV553" s="5"/>
      <c r="BW553" s="5"/>
      <c r="BX553" s="5"/>
      <c r="BY553" s="5"/>
      <c r="BZ553" s="37"/>
      <c r="CA553" s="5"/>
      <c r="CB553" s="5"/>
      <c r="CC553" s="5"/>
      <c r="CD553" s="5"/>
      <c r="CE553" s="5"/>
      <c r="CF553" s="37"/>
      <c r="CG553" s="5"/>
      <c r="CH553" s="5"/>
      <c r="CI553" s="5"/>
      <c r="CJ553" s="5"/>
      <c r="CK553" s="5"/>
      <c r="CL553" s="37"/>
      <c r="CM553" s="12"/>
      <c r="CN553" s="8"/>
      <c r="CO553" s="5"/>
      <c r="CP553" s="8"/>
      <c r="CQ553" s="5"/>
      <c r="CR553" s="8"/>
      <c r="CU553" s="5"/>
      <c r="CV553" s="8"/>
      <c r="CW553" s="5"/>
      <c r="DK553" s="8"/>
      <c r="DL553" s="12"/>
      <c r="DM553" s="5"/>
      <c r="DO553" s="5"/>
      <c r="DP553" s="8"/>
      <c r="DQ553" s="5"/>
      <c r="DR553" s="8"/>
      <c r="DS553" s="5"/>
      <c r="DT553" s="8"/>
      <c r="DU553" s="5"/>
      <c r="DV553" s="8"/>
      <c r="DW553" s="5"/>
      <c r="DX553" s="8"/>
      <c r="DY553" s="12"/>
      <c r="DZ553" s="5"/>
    </row>
    <row r="554" spans="35:130" x14ac:dyDescent="0.45">
      <c r="AI554" s="1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V554" s="5"/>
      <c r="AW554" s="8"/>
      <c r="AX554" s="5"/>
      <c r="AY554" s="8"/>
      <c r="AZ554" s="5"/>
      <c r="BA554" s="8"/>
      <c r="BB554" s="5"/>
      <c r="BC554" s="8"/>
      <c r="BD554" s="5"/>
      <c r="BE554" s="8"/>
      <c r="BF554" s="33"/>
      <c r="BG554" s="5"/>
      <c r="BI554" s="5"/>
      <c r="BJ554" s="5"/>
      <c r="BK554" s="5"/>
      <c r="BL554" s="5"/>
      <c r="BM554" s="5"/>
      <c r="BN554" s="37"/>
      <c r="BO554" s="5"/>
      <c r="BP554" s="5"/>
      <c r="BQ554" s="5"/>
      <c r="BR554" s="5"/>
      <c r="BS554" s="5"/>
      <c r="BT554" s="37"/>
      <c r="BU554" s="5"/>
      <c r="BV554" s="5"/>
      <c r="BW554" s="5"/>
      <c r="BX554" s="5"/>
      <c r="BY554" s="5"/>
      <c r="BZ554" s="37"/>
      <c r="CA554" s="5"/>
      <c r="CB554" s="5"/>
      <c r="CC554" s="5"/>
      <c r="CD554" s="5"/>
      <c r="CE554" s="5"/>
      <c r="CF554" s="37"/>
      <c r="CG554" s="5"/>
      <c r="CH554" s="5"/>
      <c r="CI554" s="5"/>
      <c r="CJ554" s="5"/>
      <c r="CK554" s="5"/>
      <c r="CL554" s="37"/>
      <c r="CM554" s="12"/>
      <c r="CN554" s="8"/>
      <c r="CO554" s="5"/>
      <c r="CP554" s="8"/>
      <c r="CQ554" s="5"/>
      <c r="CR554" s="8"/>
      <c r="CU554" s="5"/>
      <c r="CV554" s="8"/>
      <c r="CW554" s="5"/>
      <c r="DK554" s="8"/>
      <c r="DL554" s="12"/>
      <c r="DM554" s="5"/>
      <c r="DO554" s="5"/>
      <c r="DP554" s="8"/>
      <c r="DQ554" s="5"/>
      <c r="DR554" s="8"/>
      <c r="DS554" s="5"/>
      <c r="DT554" s="8"/>
      <c r="DU554" s="5"/>
      <c r="DV554" s="8"/>
      <c r="DW554" s="5"/>
      <c r="DX554" s="8"/>
      <c r="DY554" s="12"/>
      <c r="DZ554" s="5"/>
    </row>
    <row r="555" spans="35:130" x14ac:dyDescent="0.45">
      <c r="AI555" s="1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V555" s="5"/>
      <c r="AW555" s="8"/>
      <c r="AX555" s="5"/>
      <c r="AY555" s="8"/>
      <c r="AZ555" s="5"/>
      <c r="BA555" s="8"/>
      <c r="BB555" s="5"/>
      <c r="BC555" s="8"/>
      <c r="BD555" s="5"/>
      <c r="BE555" s="8"/>
      <c r="BF555" s="33"/>
      <c r="BG555" s="5"/>
      <c r="BI555" s="5"/>
      <c r="BJ555" s="5"/>
      <c r="BK555" s="5"/>
      <c r="BL555" s="5"/>
      <c r="BM555" s="5"/>
      <c r="BN555" s="37"/>
      <c r="BO555" s="5"/>
      <c r="BP555" s="5"/>
      <c r="BQ555" s="5"/>
      <c r="BR555" s="5"/>
      <c r="BS555" s="5"/>
      <c r="BT555" s="37"/>
      <c r="BU555" s="5"/>
      <c r="BV555" s="5"/>
      <c r="BW555" s="5"/>
      <c r="BX555" s="5"/>
      <c r="BY555" s="5"/>
      <c r="BZ555" s="37"/>
      <c r="CA555" s="5"/>
      <c r="CB555" s="5"/>
      <c r="CC555" s="5"/>
      <c r="CD555" s="5"/>
      <c r="CE555" s="5"/>
      <c r="CF555" s="37"/>
      <c r="CG555" s="5"/>
      <c r="CH555" s="5"/>
      <c r="CI555" s="5"/>
      <c r="CJ555" s="5"/>
      <c r="CK555" s="5"/>
      <c r="CL555" s="37"/>
      <c r="CM555" s="12"/>
      <c r="CN555" s="8"/>
      <c r="CO555" s="5"/>
      <c r="CP555" s="8"/>
      <c r="CQ555" s="5"/>
      <c r="CR555" s="8"/>
      <c r="CU555" s="5"/>
      <c r="CV555" s="8"/>
      <c r="CW555" s="5"/>
      <c r="DK555" s="8"/>
      <c r="DL555" s="12"/>
      <c r="DM555" s="5"/>
      <c r="DO555" s="5"/>
      <c r="DP555" s="8"/>
      <c r="DQ555" s="5"/>
      <c r="DR555" s="8"/>
      <c r="DS555" s="5"/>
      <c r="DT555" s="8"/>
      <c r="DU555" s="5"/>
      <c r="DV555" s="8"/>
      <c r="DW555" s="5"/>
      <c r="DX555" s="8"/>
      <c r="DY555" s="12"/>
      <c r="DZ555" s="5"/>
    </row>
    <row r="556" spans="35:130" x14ac:dyDescent="0.45">
      <c r="AI556" s="1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V556" s="5"/>
      <c r="AW556" s="8"/>
      <c r="AX556" s="5"/>
      <c r="AY556" s="8"/>
      <c r="AZ556" s="5"/>
      <c r="BA556" s="8"/>
      <c r="BB556" s="5"/>
      <c r="BC556" s="8"/>
      <c r="BD556" s="5"/>
      <c r="BE556" s="8"/>
      <c r="BF556" s="33"/>
      <c r="BG556" s="5"/>
      <c r="BI556" s="5"/>
      <c r="BJ556" s="5"/>
      <c r="BK556" s="5"/>
      <c r="BL556" s="5"/>
      <c r="BM556" s="5"/>
      <c r="BN556" s="37"/>
      <c r="BO556" s="5"/>
      <c r="BP556" s="5"/>
      <c r="BQ556" s="5"/>
      <c r="BR556" s="5"/>
      <c r="BS556" s="5"/>
      <c r="BT556" s="37"/>
      <c r="BU556" s="5"/>
      <c r="BV556" s="5"/>
      <c r="BW556" s="5"/>
      <c r="BX556" s="5"/>
      <c r="BY556" s="5"/>
      <c r="BZ556" s="37"/>
      <c r="CA556" s="5"/>
      <c r="CB556" s="5"/>
      <c r="CC556" s="5"/>
      <c r="CD556" s="5"/>
      <c r="CE556" s="5"/>
      <c r="CF556" s="37"/>
      <c r="CG556" s="5"/>
      <c r="CH556" s="5"/>
      <c r="CI556" s="5"/>
      <c r="CJ556" s="5"/>
      <c r="CK556" s="5"/>
      <c r="CL556" s="37"/>
      <c r="CM556" s="12"/>
      <c r="CN556" s="8"/>
      <c r="CO556" s="5"/>
      <c r="CP556" s="8"/>
      <c r="CQ556" s="5"/>
      <c r="CR556" s="8"/>
      <c r="CU556" s="5"/>
      <c r="CV556" s="8"/>
      <c r="CW556" s="5"/>
      <c r="DK556" s="8"/>
      <c r="DL556" s="12"/>
      <c r="DM556" s="5"/>
      <c r="DO556" s="5"/>
      <c r="DP556" s="8"/>
      <c r="DQ556" s="5"/>
      <c r="DR556" s="8"/>
      <c r="DS556" s="5"/>
      <c r="DT556" s="8"/>
      <c r="DU556" s="5"/>
      <c r="DV556" s="8"/>
      <c r="DW556" s="5"/>
      <c r="DX556" s="8"/>
      <c r="DY556" s="12"/>
      <c r="DZ556" s="5"/>
    </row>
    <row r="557" spans="35:130" x14ac:dyDescent="0.45">
      <c r="AI557" s="1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V557" s="5"/>
      <c r="AW557" s="8"/>
      <c r="AX557" s="5"/>
      <c r="AY557" s="8"/>
      <c r="AZ557" s="5"/>
      <c r="BA557" s="8"/>
      <c r="BB557" s="5"/>
      <c r="BC557" s="8"/>
      <c r="BD557" s="5"/>
      <c r="BE557" s="8"/>
      <c r="BF557" s="33"/>
      <c r="BG557" s="5"/>
      <c r="BI557" s="5"/>
      <c r="BJ557" s="5"/>
      <c r="BK557" s="5"/>
      <c r="BL557" s="5"/>
      <c r="BM557" s="5"/>
      <c r="BN557" s="37"/>
      <c r="BO557" s="5"/>
      <c r="BP557" s="5"/>
      <c r="BQ557" s="5"/>
      <c r="BR557" s="5"/>
      <c r="BS557" s="5"/>
      <c r="BT557" s="37"/>
      <c r="BU557" s="5"/>
      <c r="BV557" s="5"/>
      <c r="BW557" s="5"/>
      <c r="BX557" s="5"/>
      <c r="BY557" s="5"/>
      <c r="BZ557" s="37"/>
      <c r="CA557" s="5"/>
      <c r="CB557" s="5"/>
      <c r="CC557" s="5"/>
      <c r="CD557" s="5"/>
      <c r="CE557" s="5"/>
      <c r="CF557" s="37"/>
      <c r="CG557" s="5"/>
      <c r="CH557" s="5"/>
      <c r="CI557" s="5"/>
      <c r="CJ557" s="5"/>
      <c r="CK557" s="5"/>
      <c r="CL557" s="37"/>
      <c r="CM557" s="12"/>
      <c r="CN557" s="8"/>
      <c r="CO557" s="5"/>
      <c r="CP557" s="8"/>
      <c r="CQ557" s="5"/>
      <c r="CR557" s="8"/>
      <c r="CU557" s="5"/>
      <c r="CV557" s="8"/>
      <c r="CW557" s="5"/>
      <c r="DK557" s="8"/>
      <c r="DL557" s="12"/>
      <c r="DM557" s="5"/>
      <c r="DO557" s="5"/>
      <c r="DP557" s="8"/>
      <c r="DQ557" s="5"/>
      <c r="DR557" s="8"/>
      <c r="DS557" s="5"/>
      <c r="DT557" s="8"/>
      <c r="DU557" s="5"/>
      <c r="DV557" s="8"/>
      <c r="DW557" s="5"/>
      <c r="DX557" s="8"/>
      <c r="DY557" s="12"/>
      <c r="DZ557" s="5"/>
    </row>
    <row r="558" spans="35:130" x14ac:dyDescent="0.45">
      <c r="AI558" s="1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V558" s="5"/>
      <c r="AW558" s="8"/>
      <c r="AX558" s="5"/>
      <c r="AY558" s="8"/>
      <c r="AZ558" s="5"/>
      <c r="BA558" s="8"/>
      <c r="BB558" s="5"/>
      <c r="BC558" s="8"/>
      <c r="BD558" s="5"/>
      <c r="BE558" s="8"/>
      <c r="BF558" s="33"/>
      <c r="BG558" s="5"/>
      <c r="BI558" s="5"/>
      <c r="BJ558" s="5"/>
      <c r="BK558" s="5"/>
      <c r="BL558" s="5"/>
      <c r="BM558" s="5"/>
      <c r="BN558" s="37"/>
      <c r="BO558" s="5"/>
      <c r="BP558" s="5"/>
      <c r="BQ558" s="5"/>
      <c r="BR558" s="5"/>
      <c r="BS558" s="5"/>
      <c r="BT558" s="37"/>
      <c r="BU558" s="5"/>
      <c r="BV558" s="5"/>
      <c r="BW558" s="5"/>
      <c r="BX558" s="5"/>
      <c r="BY558" s="5"/>
      <c r="BZ558" s="37"/>
      <c r="CA558" s="5"/>
      <c r="CB558" s="5"/>
      <c r="CC558" s="5"/>
      <c r="CD558" s="5"/>
      <c r="CE558" s="5"/>
      <c r="CF558" s="37"/>
      <c r="CG558" s="5"/>
      <c r="CH558" s="5"/>
      <c r="CI558" s="5"/>
      <c r="CJ558" s="5"/>
      <c r="CK558" s="5"/>
      <c r="CL558" s="37"/>
      <c r="CM558" s="12"/>
      <c r="CN558" s="8"/>
      <c r="CO558" s="5"/>
      <c r="CP558" s="8"/>
      <c r="CQ558" s="5"/>
      <c r="CR558" s="8"/>
      <c r="CU558" s="5"/>
      <c r="CV558" s="8"/>
      <c r="CW558" s="5"/>
      <c r="DK558" s="8"/>
      <c r="DL558" s="12"/>
      <c r="DM558" s="5"/>
      <c r="DO558" s="5"/>
      <c r="DP558" s="8"/>
      <c r="DQ558" s="5"/>
      <c r="DR558" s="8"/>
      <c r="DS558" s="5"/>
      <c r="DT558" s="8"/>
      <c r="DU558" s="5"/>
      <c r="DV558" s="8"/>
      <c r="DW558" s="5"/>
      <c r="DX558" s="8"/>
      <c r="DY558" s="12"/>
      <c r="DZ558" s="5"/>
    </row>
    <row r="559" spans="35:130" x14ac:dyDescent="0.45">
      <c r="AI559" s="1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V559" s="5"/>
      <c r="AW559" s="8"/>
      <c r="AX559" s="5"/>
      <c r="AY559" s="8"/>
      <c r="AZ559" s="5"/>
      <c r="BA559" s="8"/>
      <c r="BB559" s="5"/>
      <c r="BC559" s="8"/>
      <c r="BD559" s="5"/>
      <c r="BE559" s="8"/>
      <c r="BF559" s="33"/>
      <c r="BG559" s="5"/>
      <c r="BI559" s="5"/>
      <c r="BJ559" s="5"/>
      <c r="BK559" s="5"/>
      <c r="BL559" s="5"/>
      <c r="BM559" s="5"/>
      <c r="BN559" s="37"/>
      <c r="BO559" s="5"/>
      <c r="BP559" s="5"/>
      <c r="BQ559" s="5"/>
      <c r="BR559" s="5"/>
      <c r="BS559" s="5"/>
      <c r="BT559" s="37"/>
      <c r="BU559" s="5"/>
      <c r="BV559" s="5"/>
      <c r="BW559" s="5"/>
      <c r="BX559" s="5"/>
      <c r="BY559" s="5"/>
      <c r="BZ559" s="37"/>
      <c r="CA559" s="5"/>
      <c r="CB559" s="5"/>
      <c r="CC559" s="5"/>
      <c r="CD559" s="5"/>
      <c r="CE559" s="5"/>
      <c r="CF559" s="37"/>
      <c r="CG559" s="5"/>
      <c r="CH559" s="5"/>
      <c r="CI559" s="5"/>
      <c r="CJ559" s="5"/>
      <c r="CK559" s="5"/>
      <c r="CL559" s="37"/>
      <c r="CM559" s="12"/>
      <c r="CN559" s="8"/>
      <c r="CO559" s="5"/>
      <c r="CP559" s="8"/>
      <c r="CQ559" s="5"/>
      <c r="CR559" s="8"/>
      <c r="CU559" s="5"/>
      <c r="CV559" s="8"/>
      <c r="CW559" s="5"/>
      <c r="DK559" s="8"/>
      <c r="DL559" s="12"/>
      <c r="DM559" s="5"/>
      <c r="DO559" s="5"/>
      <c r="DP559" s="8"/>
      <c r="DQ559" s="5"/>
      <c r="DR559" s="8"/>
      <c r="DS559" s="5"/>
      <c r="DT559" s="8"/>
      <c r="DU559" s="5"/>
      <c r="DV559" s="8"/>
      <c r="DW559" s="5"/>
      <c r="DX559" s="8"/>
      <c r="DY559" s="12"/>
      <c r="DZ559" s="5"/>
    </row>
    <row r="560" spans="35:130" x14ac:dyDescent="0.45">
      <c r="AI560" s="1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V560" s="5"/>
      <c r="AW560" s="8"/>
      <c r="AX560" s="5"/>
      <c r="AY560" s="8"/>
      <c r="AZ560" s="5"/>
      <c r="BA560" s="8"/>
      <c r="BB560" s="5"/>
      <c r="BC560" s="8"/>
      <c r="BD560" s="5"/>
      <c r="BE560" s="8"/>
      <c r="BF560" s="33"/>
      <c r="BG560" s="5"/>
      <c r="BI560" s="5"/>
      <c r="BJ560" s="5"/>
      <c r="BK560" s="5"/>
      <c r="BL560" s="5"/>
      <c r="BM560" s="5"/>
      <c r="BN560" s="37"/>
      <c r="BO560" s="5"/>
      <c r="BP560" s="5"/>
      <c r="BQ560" s="5"/>
      <c r="BR560" s="5"/>
      <c r="BS560" s="5"/>
      <c r="BT560" s="37"/>
      <c r="BU560" s="5"/>
      <c r="BV560" s="5"/>
      <c r="BW560" s="5"/>
      <c r="BX560" s="5"/>
      <c r="BY560" s="5"/>
      <c r="BZ560" s="37"/>
      <c r="CA560" s="5"/>
      <c r="CB560" s="5"/>
      <c r="CC560" s="5"/>
      <c r="CD560" s="5"/>
      <c r="CE560" s="5"/>
      <c r="CF560" s="37"/>
      <c r="CG560" s="5"/>
      <c r="CH560" s="5"/>
      <c r="CI560" s="5"/>
      <c r="CJ560" s="5"/>
      <c r="CK560" s="5"/>
      <c r="CL560" s="37"/>
      <c r="CM560" s="12"/>
      <c r="CN560" s="8"/>
      <c r="CO560" s="5"/>
      <c r="CP560" s="8"/>
      <c r="CQ560" s="5"/>
      <c r="CR560" s="8"/>
      <c r="CU560" s="5"/>
      <c r="CV560" s="8"/>
      <c r="CW560" s="5"/>
      <c r="DK560" s="8"/>
      <c r="DL560" s="12"/>
      <c r="DM560" s="5"/>
      <c r="DO560" s="5"/>
      <c r="DP560" s="8"/>
      <c r="DQ560" s="5"/>
      <c r="DR560" s="8"/>
      <c r="DS560" s="5"/>
      <c r="DT560" s="8"/>
      <c r="DU560" s="5"/>
      <c r="DV560" s="8"/>
      <c r="DW560" s="5"/>
      <c r="DX560" s="8"/>
      <c r="DY560" s="12"/>
      <c r="DZ560" s="5"/>
    </row>
    <row r="561" spans="35:130" x14ac:dyDescent="0.45">
      <c r="AI561" s="1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V561" s="5"/>
      <c r="AW561" s="8"/>
      <c r="AX561" s="5"/>
      <c r="AY561" s="8"/>
      <c r="AZ561" s="5"/>
      <c r="BA561" s="8"/>
      <c r="BB561" s="5"/>
      <c r="BC561" s="8"/>
      <c r="BD561" s="5"/>
      <c r="BE561" s="8"/>
      <c r="BF561" s="33"/>
      <c r="BG561" s="5"/>
      <c r="BI561" s="5"/>
      <c r="BJ561" s="5"/>
      <c r="BK561" s="5"/>
      <c r="BL561" s="5"/>
      <c r="BM561" s="5"/>
      <c r="BN561" s="37"/>
      <c r="BO561" s="5"/>
      <c r="BP561" s="5"/>
      <c r="BQ561" s="5"/>
      <c r="BR561" s="5"/>
      <c r="BS561" s="5"/>
      <c r="BT561" s="37"/>
      <c r="BU561" s="5"/>
      <c r="BV561" s="5"/>
      <c r="BW561" s="5"/>
      <c r="BX561" s="5"/>
      <c r="BY561" s="5"/>
      <c r="BZ561" s="37"/>
      <c r="CA561" s="5"/>
      <c r="CB561" s="5"/>
      <c r="CC561" s="5"/>
      <c r="CD561" s="5"/>
      <c r="CE561" s="5"/>
      <c r="CF561" s="37"/>
      <c r="CG561" s="5"/>
      <c r="CH561" s="5"/>
      <c r="CI561" s="5"/>
      <c r="CJ561" s="5"/>
      <c r="CK561" s="5"/>
      <c r="CL561" s="37"/>
      <c r="CM561" s="12"/>
      <c r="CN561" s="8"/>
      <c r="CO561" s="5"/>
      <c r="CP561" s="8"/>
      <c r="CQ561" s="5"/>
      <c r="CR561" s="8"/>
      <c r="CU561" s="5"/>
      <c r="CV561" s="8"/>
      <c r="CW561" s="5"/>
      <c r="DK561" s="8"/>
      <c r="DL561" s="12"/>
      <c r="DM561" s="5"/>
      <c r="DO561" s="5"/>
      <c r="DP561" s="8"/>
      <c r="DQ561" s="5"/>
      <c r="DR561" s="8"/>
      <c r="DS561" s="5"/>
      <c r="DT561" s="8"/>
      <c r="DU561" s="5"/>
      <c r="DV561" s="8"/>
      <c r="DW561" s="5"/>
      <c r="DX561" s="8"/>
      <c r="DY561" s="12"/>
      <c r="DZ561" s="5"/>
    </row>
    <row r="562" spans="35:130" x14ac:dyDescent="0.45">
      <c r="AI562" s="1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V562" s="5"/>
      <c r="AW562" s="8"/>
      <c r="AX562" s="5"/>
      <c r="AY562" s="8"/>
      <c r="AZ562" s="5"/>
      <c r="BA562" s="8"/>
      <c r="BB562" s="5"/>
      <c r="BC562" s="8"/>
      <c r="BD562" s="5"/>
      <c r="BE562" s="8"/>
      <c r="BF562" s="33"/>
      <c r="BG562" s="5"/>
      <c r="BI562" s="5"/>
      <c r="BJ562" s="5"/>
      <c r="BK562" s="5"/>
      <c r="BL562" s="5"/>
      <c r="BM562" s="5"/>
      <c r="BN562" s="37"/>
      <c r="BO562" s="5"/>
      <c r="BP562" s="5"/>
      <c r="BQ562" s="5"/>
      <c r="BR562" s="5"/>
      <c r="BS562" s="5"/>
      <c r="BT562" s="37"/>
      <c r="BU562" s="5"/>
      <c r="BV562" s="5"/>
      <c r="BW562" s="5"/>
      <c r="BX562" s="5"/>
      <c r="BY562" s="5"/>
      <c r="BZ562" s="37"/>
      <c r="CA562" s="5"/>
      <c r="CB562" s="5"/>
      <c r="CC562" s="5"/>
      <c r="CD562" s="5"/>
      <c r="CE562" s="5"/>
      <c r="CF562" s="37"/>
      <c r="CG562" s="5"/>
      <c r="CH562" s="5"/>
      <c r="CI562" s="5"/>
      <c r="CJ562" s="5"/>
      <c r="CK562" s="5"/>
      <c r="CL562" s="37"/>
      <c r="CM562" s="12"/>
      <c r="CN562" s="8"/>
      <c r="CO562" s="5"/>
      <c r="CP562" s="8"/>
      <c r="CQ562" s="5"/>
      <c r="CR562" s="8"/>
      <c r="CU562" s="5"/>
      <c r="CV562" s="8"/>
      <c r="CW562" s="5"/>
      <c r="DK562" s="8"/>
      <c r="DL562" s="12"/>
      <c r="DM562" s="5"/>
      <c r="DO562" s="5"/>
      <c r="DP562" s="8"/>
      <c r="DQ562" s="5"/>
      <c r="DR562" s="8"/>
      <c r="DS562" s="5"/>
      <c r="DT562" s="8"/>
      <c r="DU562" s="5"/>
      <c r="DV562" s="8"/>
      <c r="DW562" s="5"/>
      <c r="DX562" s="8"/>
      <c r="DY562" s="12"/>
      <c r="DZ562" s="5"/>
    </row>
    <row r="563" spans="35:130" x14ac:dyDescent="0.45">
      <c r="AI563" s="1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V563" s="5"/>
      <c r="AW563" s="8"/>
      <c r="AX563" s="5"/>
      <c r="AY563" s="8"/>
      <c r="AZ563" s="5"/>
      <c r="BA563" s="8"/>
      <c r="BB563" s="5"/>
      <c r="BC563" s="8"/>
      <c r="BD563" s="5"/>
      <c r="BE563" s="8"/>
      <c r="BF563" s="33"/>
      <c r="BG563" s="5"/>
      <c r="BI563" s="5"/>
      <c r="BJ563" s="5"/>
      <c r="BK563" s="5"/>
      <c r="BL563" s="5"/>
      <c r="BM563" s="5"/>
      <c r="BN563" s="37"/>
      <c r="BO563" s="5"/>
      <c r="BP563" s="5"/>
      <c r="BQ563" s="5"/>
      <c r="BR563" s="5"/>
      <c r="BS563" s="5"/>
      <c r="BT563" s="37"/>
      <c r="BU563" s="5"/>
      <c r="BV563" s="5"/>
      <c r="BW563" s="5"/>
      <c r="BX563" s="5"/>
      <c r="BY563" s="5"/>
      <c r="BZ563" s="37"/>
      <c r="CA563" s="5"/>
      <c r="CB563" s="5"/>
      <c r="CC563" s="5"/>
      <c r="CD563" s="5"/>
      <c r="CE563" s="5"/>
      <c r="CF563" s="37"/>
      <c r="CG563" s="5"/>
      <c r="CH563" s="5"/>
      <c r="CI563" s="5"/>
      <c r="CJ563" s="5"/>
      <c r="CK563" s="5"/>
      <c r="CL563" s="37"/>
      <c r="CM563" s="12"/>
      <c r="CN563" s="8"/>
      <c r="CO563" s="5"/>
      <c r="CP563" s="8"/>
      <c r="CQ563" s="5"/>
      <c r="CR563" s="8"/>
      <c r="CU563" s="5"/>
      <c r="CV563" s="8"/>
      <c r="CW563" s="5"/>
      <c r="DK563" s="8"/>
      <c r="DL563" s="12"/>
      <c r="DM563" s="5"/>
      <c r="DO563" s="5"/>
      <c r="DP563" s="8"/>
      <c r="DQ563" s="5"/>
      <c r="DR563" s="8"/>
      <c r="DS563" s="5"/>
      <c r="DT563" s="8"/>
      <c r="DU563" s="5"/>
      <c r="DV563" s="8"/>
      <c r="DW563" s="5"/>
      <c r="DX563" s="8"/>
      <c r="DY563" s="12"/>
      <c r="DZ563" s="5"/>
    </row>
    <row r="564" spans="35:130" x14ac:dyDescent="0.45">
      <c r="AI564" s="1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V564" s="5"/>
      <c r="AW564" s="8"/>
      <c r="AX564" s="5"/>
      <c r="AY564" s="8"/>
      <c r="AZ564" s="5"/>
      <c r="BA564" s="8"/>
      <c r="BB564" s="5"/>
      <c r="BC564" s="8"/>
      <c r="BD564" s="5"/>
      <c r="BE564" s="8"/>
      <c r="BF564" s="33"/>
      <c r="BG564" s="5"/>
      <c r="BI564" s="5"/>
      <c r="BJ564" s="5"/>
      <c r="BK564" s="5"/>
      <c r="BL564" s="5"/>
      <c r="BM564" s="5"/>
      <c r="BN564" s="37"/>
      <c r="BO564" s="5"/>
      <c r="BP564" s="5"/>
      <c r="BQ564" s="5"/>
      <c r="BR564" s="5"/>
      <c r="BS564" s="5"/>
      <c r="BT564" s="37"/>
      <c r="BU564" s="5"/>
      <c r="BV564" s="5"/>
      <c r="BW564" s="5"/>
      <c r="BX564" s="5"/>
      <c r="BY564" s="5"/>
      <c r="BZ564" s="37"/>
      <c r="CA564" s="5"/>
      <c r="CB564" s="5"/>
      <c r="CC564" s="5"/>
      <c r="CD564" s="5"/>
      <c r="CE564" s="5"/>
      <c r="CF564" s="37"/>
      <c r="CG564" s="5"/>
      <c r="CH564" s="5"/>
      <c r="CI564" s="5"/>
      <c r="CJ564" s="5"/>
      <c r="CK564" s="5"/>
      <c r="CL564" s="37"/>
      <c r="CM564" s="12"/>
      <c r="CN564" s="8"/>
      <c r="CO564" s="5"/>
      <c r="CP564" s="8"/>
      <c r="CQ564" s="5"/>
      <c r="CR564" s="8"/>
      <c r="CU564" s="5"/>
      <c r="CV564" s="8"/>
      <c r="CW564" s="5"/>
      <c r="DK564" s="8"/>
      <c r="DL564" s="12"/>
      <c r="DM564" s="5"/>
      <c r="DO564" s="5"/>
      <c r="DP564" s="8"/>
      <c r="DQ564" s="5"/>
      <c r="DR564" s="8"/>
      <c r="DS564" s="5"/>
      <c r="DT564" s="8"/>
      <c r="DU564" s="5"/>
      <c r="DV564" s="8"/>
      <c r="DW564" s="5"/>
      <c r="DX564" s="8"/>
      <c r="DY564" s="12"/>
      <c r="DZ564" s="5"/>
    </row>
    <row r="565" spans="35:130" x14ac:dyDescent="0.45">
      <c r="AI565" s="1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V565" s="5"/>
      <c r="AW565" s="8"/>
      <c r="AX565" s="5"/>
      <c r="AY565" s="8"/>
      <c r="AZ565" s="5"/>
      <c r="BA565" s="8"/>
      <c r="BB565" s="5"/>
      <c r="BC565" s="8"/>
      <c r="BD565" s="5"/>
      <c r="BE565" s="8"/>
      <c r="BF565" s="33"/>
      <c r="BG565" s="5"/>
      <c r="BI565" s="5"/>
      <c r="BJ565" s="5"/>
      <c r="BK565" s="5"/>
      <c r="BL565" s="5"/>
      <c r="BM565" s="5"/>
      <c r="BN565" s="37"/>
      <c r="BO565" s="5"/>
      <c r="BP565" s="5"/>
      <c r="BQ565" s="5"/>
      <c r="BR565" s="5"/>
      <c r="BS565" s="5"/>
      <c r="BT565" s="37"/>
      <c r="BU565" s="5"/>
      <c r="BV565" s="5"/>
      <c r="BW565" s="5"/>
      <c r="BX565" s="5"/>
      <c r="BY565" s="5"/>
      <c r="BZ565" s="37"/>
      <c r="CA565" s="5"/>
      <c r="CB565" s="5"/>
      <c r="CC565" s="5"/>
      <c r="CD565" s="5"/>
      <c r="CE565" s="5"/>
      <c r="CF565" s="37"/>
      <c r="CG565" s="5"/>
      <c r="CH565" s="5"/>
      <c r="CI565" s="5"/>
      <c r="CJ565" s="5"/>
      <c r="CK565" s="5"/>
      <c r="CL565" s="37"/>
      <c r="CM565" s="12"/>
      <c r="CN565" s="8"/>
      <c r="CO565" s="5"/>
      <c r="CP565" s="8"/>
      <c r="CQ565" s="5"/>
      <c r="CR565" s="8"/>
      <c r="CU565" s="5"/>
      <c r="CV565" s="8"/>
      <c r="CW565" s="5"/>
      <c r="DK565" s="8"/>
      <c r="DL565" s="12"/>
      <c r="DM565" s="5"/>
      <c r="DO565" s="5"/>
      <c r="DP565" s="8"/>
      <c r="DQ565" s="5"/>
      <c r="DR565" s="8"/>
      <c r="DS565" s="5"/>
      <c r="DT565" s="8"/>
      <c r="DU565" s="5"/>
      <c r="DV565" s="8"/>
      <c r="DW565" s="5"/>
      <c r="DX565" s="8"/>
      <c r="DY565" s="12"/>
      <c r="DZ565" s="5"/>
    </row>
    <row r="566" spans="35:130" x14ac:dyDescent="0.45">
      <c r="AI566" s="1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V566" s="5"/>
      <c r="AW566" s="8"/>
      <c r="AX566" s="5"/>
      <c r="AY566" s="8"/>
      <c r="AZ566" s="5"/>
      <c r="BA566" s="8"/>
      <c r="BB566" s="5"/>
      <c r="BC566" s="8"/>
      <c r="BD566" s="5"/>
      <c r="BE566" s="8"/>
      <c r="BF566" s="33"/>
      <c r="BG566" s="5"/>
      <c r="BI566" s="5"/>
      <c r="BJ566" s="5"/>
      <c r="BK566" s="5"/>
      <c r="BL566" s="5"/>
      <c r="BM566" s="5"/>
      <c r="BN566" s="37"/>
      <c r="BO566" s="5"/>
      <c r="BP566" s="5"/>
      <c r="BQ566" s="5"/>
      <c r="BR566" s="5"/>
      <c r="BS566" s="5"/>
      <c r="BT566" s="37"/>
      <c r="BU566" s="5"/>
      <c r="BV566" s="5"/>
      <c r="BW566" s="5"/>
      <c r="BX566" s="5"/>
      <c r="BY566" s="5"/>
      <c r="BZ566" s="37"/>
      <c r="CA566" s="5"/>
      <c r="CB566" s="5"/>
      <c r="CC566" s="5"/>
      <c r="CD566" s="5"/>
      <c r="CE566" s="5"/>
      <c r="CF566" s="37"/>
      <c r="CG566" s="5"/>
      <c r="CH566" s="5"/>
      <c r="CI566" s="5"/>
      <c r="CJ566" s="5"/>
      <c r="CK566" s="5"/>
      <c r="CL566" s="37"/>
      <c r="CM566" s="12"/>
      <c r="CN566" s="8"/>
      <c r="CO566" s="5"/>
      <c r="CP566" s="8"/>
      <c r="CQ566" s="5"/>
      <c r="CR566" s="8"/>
      <c r="CU566" s="5"/>
      <c r="CV566" s="8"/>
      <c r="CW566" s="5"/>
      <c r="DK566" s="8"/>
      <c r="DL566" s="12"/>
      <c r="DM566" s="5"/>
      <c r="DO566" s="5"/>
      <c r="DP566" s="8"/>
      <c r="DQ566" s="5"/>
      <c r="DR566" s="8"/>
      <c r="DS566" s="5"/>
      <c r="DT566" s="8"/>
      <c r="DU566" s="5"/>
      <c r="DV566" s="8"/>
      <c r="DW566" s="5"/>
      <c r="DX566" s="8"/>
      <c r="DY566" s="12"/>
      <c r="DZ566" s="5"/>
    </row>
    <row r="567" spans="35:130" x14ac:dyDescent="0.45">
      <c r="AI567" s="1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V567" s="5"/>
      <c r="AW567" s="8"/>
      <c r="AX567" s="5"/>
      <c r="AY567" s="8"/>
      <c r="AZ567" s="5"/>
      <c r="BA567" s="8"/>
      <c r="BB567" s="5"/>
      <c r="BC567" s="8"/>
      <c r="BD567" s="5"/>
      <c r="BE567" s="8"/>
      <c r="BF567" s="33"/>
      <c r="BG567" s="5"/>
      <c r="BI567" s="5"/>
      <c r="BJ567" s="5"/>
      <c r="BK567" s="5"/>
      <c r="BL567" s="5"/>
      <c r="BM567" s="5"/>
      <c r="BN567" s="37"/>
      <c r="BO567" s="5"/>
      <c r="BP567" s="5"/>
      <c r="BQ567" s="5"/>
      <c r="BR567" s="5"/>
      <c r="BS567" s="5"/>
      <c r="BT567" s="37"/>
      <c r="BU567" s="5"/>
      <c r="BV567" s="5"/>
      <c r="BW567" s="5"/>
      <c r="BX567" s="5"/>
      <c r="BY567" s="5"/>
      <c r="BZ567" s="37"/>
      <c r="CA567" s="5"/>
      <c r="CB567" s="5"/>
      <c r="CC567" s="5"/>
      <c r="CD567" s="5"/>
      <c r="CE567" s="5"/>
      <c r="CF567" s="37"/>
      <c r="CG567" s="5"/>
      <c r="CH567" s="5"/>
      <c r="CI567" s="5"/>
      <c r="CJ567" s="5"/>
      <c r="CK567" s="5"/>
      <c r="CL567" s="37"/>
      <c r="CM567" s="12"/>
      <c r="CN567" s="8"/>
      <c r="CO567" s="5"/>
      <c r="CP567" s="8"/>
      <c r="CQ567" s="5"/>
      <c r="CR567" s="8"/>
      <c r="CU567" s="5"/>
      <c r="CV567" s="8"/>
      <c r="CW567" s="5"/>
      <c r="DK567" s="8"/>
      <c r="DL567" s="12"/>
      <c r="DM567" s="5"/>
      <c r="DO567" s="5"/>
      <c r="DP567" s="8"/>
      <c r="DQ567" s="5"/>
      <c r="DR567" s="8"/>
      <c r="DS567" s="5"/>
      <c r="DT567" s="8"/>
      <c r="DU567" s="5"/>
      <c r="DV567" s="8"/>
      <c r="DW567" s="5"/>
      <c r="DX567" s="8"/>
      <c r="DY567" s="12"/>
      <c r="DZ567" s="5"/>
    </row>
    <row r="568" spans="35:130" x14ac:dyDescent="0.45">
      <c r="AI568" s="1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V568" s="5"/>
      <c r="AW568" s="8"/>
      <c r="AX568" s="5"/>
      <c r="AY568" s="8"/>
      <c r="AZ568" s="5"/>
      <c r="BA568" s="8"/>
      <c r="BB568" s="5"/>
      <c r="BC568" s="8"/>
      <c r="BD568" s="5"/>
      <c r="BE568" s="8"/>
      <c r="BF568" s="33"/>
      <c r="BG568" s="5"/>
      <c r="BI568" s="5"/>
      <c r="BJ568" s="5"/>
      <c r="BK568" s="5"/>
      <c r="BL568" s="5"/>
      <c r="BM568" s="5"/>
      <c r="BN568" s="37"/>
      <c r="BO568" s="5"/>
      <c r="BP568" s="5"/>
      <c r="BQ568" s="5"/>
      <c r="BR568" s="5"/>
      <c r="BS568" s="5"/>
      <c r="BT568" s="37"/>
      <c r="BU568" s="5"/>
      <c r="BV568" s="5"/>
      <c r="BW568" s="5"/>
      <c r="BX568" s="5"/>
      <c r="BY568" s="5"/>
      <c r="BZ568" s="37"/>
      <c r="CA568" s="5"/>
      <c r="CB568" s="5"/>
      <c r="CC568" s="5"/>
      <c r="CD568" s="5"/>
      <c r="CE568" s="5"/>
      <c r="CF568" s="37"/>
      <c r="CG568" s="5"/>
      <c r="CH568" s="5"/>
      <c r="CI568" s="5"/>
      <c r="CJ568" s="5"/>
      <c r="CK568" s="5"/>
      <c r="CL568" s="37"/>
      <c r="CM568" s="12"/>
      <c r="CN568" s="8"/>
      <c r="CO568" s="5"/>
      <c r="CP568" s="8"/>
      <c r="CQ568" s="5"/>
      <c r="CR568" s="8"/>
      <c r="CU568" s="5"/>
      <c r="CV568" s="8"/>
      <c r="CW568" s="5"/>
      <c r="DK568" s="8"/>
      <c r="DL568" s="12"/>
      <c r="DM568" s="5"/>
      <c r="DO568" s="5"/>
      <c r="DP568" s="8"/>
      <c r="DQ568" s="5"/>
      <c r="DR568" s="8"/>
      <c r="DS568" s="5"/>
      <c r="DT568" s="8"/>
      <c r="DU568" s="5"/>
      <c r="DV568" s="8"/>
      <c r="DW568" s="5"/>
      <c r="DX568" s="8"/>
      <c r="DY568" s="12"/>
      <c r="DZ568" s="5"/>
    </row>
    <row r="569" spans="35:130" x14ac:dyDescent="0.45">
      <c r="AI569" s="1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V569" s="5"/>
      <c r="AW569" s="8"/>
      <c r="AX569" s="5"/>
      <c r="AY569" s="8"/>
      <c r="AZ569" s="5"/>
      <c r="BA569" s="8"/>
      <c r="BB569" s="5"/>
      <c r="BC569" s="8"/>
      <c r="BD569" s="5"/>
      <c r="BE569" s="8"/>
      <c r="BF569" s="33"/>
      <c r="BG569" s="5"/>
      <c r="BI569" s="5"/>
      <c r="BJ569" s="5"/>
      <c r="BK569" s="5"/>
      <c r="BL569" s="5"/>
      <c r="BM569" s="5"/>
      <c r="BN569" s="37"/>
      <c r="BO569" s="5"/>
      <c r="BP569" s="5"/>
      <c r="BQ569" s="5"/>
      <c r="BR569" s="5"/>
      <c r="BS569" s="5"/>
      <c r="BT569" s="37"/>
      <c r="BU569" s="5"/>
      <c r="BV569" s="5"/>
      <c r="BW569" s="5"/>
      <c r="BX569" s="5"/>
      <c r="BY569" s="5"/>
      <c r="BZ569" s="37"/>
      <c r="CA569" s="5"/>
      <c r="CB569" s="5"/>
      <c r="CC569" s="5"/>
      <c r="CD569" s="5"/>
      <c r="CE569" s="5"/>
      <c r="CF569" s="37"/>
      <c r="CG569" s="5"/>
      <c r="CH569" s="5"/>
      <c r="CI569" s="5"/>
      <c r="CJ569" s="5"/>
      <c r="CK569" s="5"/>
      <c r="CL569" s="37"/>
      <c r="CM569" s="12"/>
      <c r="CN569" s="8"/>
      <c r="CO569" s="5"/>
      <c r="CP569" s="8"/>
      <c r="CQ569" s="5"/>
      <c r="CR569" s="8"/>
      <c r="CU569" s="5"/>
      <c r="CV569" s="8"/>
      <c r="CW569" s="5"/>
      <c r="DK569" s="8"/>
      <c r="DL569" s="12"/>
      <c r="DM569" s="5"/>
      <c r="DO569" s="5"/>
      <c r="DP569" s="8"/>
      <c r="DQ569" s="5"/>
      <c r="DR569" s="8"/>
      <c r="DS569" s="5"/>
      <c r="DT569" s="8"/>
      <c r="DU569" s="5"/>
      <c r="DV569" s="8"/>
      <c r="DW569" s="5"/>
      <c r="DX569" s="8"/>
      <c r="DY569" s="12"/>
      <c r="DZ569" s="5"/>
    </row>
    <row r="570" spans="35:130" x14ac:dyDescent="0.45">
      <c r="AI570" s="1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V570" s="5"/>
      <c r="AW570" s="8"/>
      <c r="AX570" s="5"/>
      <c r="AY570" s="8"/>
      <c r="AZ570" s="5"/>
      <c r="BA570" s="8"/>
      <c r="BB570" s="5"/>
      <c r="BC570" s="8"/>
      <c r="BD570" s="5"/>
      <c r="BE570" s="8"/>
      <c r="BF570" s="33"/>
      <c r="BG570" s="5"/>
      <c r="BI570" s="5"/>
      <c r="BJ570" s="5"/>
      <c r="BK570" s="5"/>
      <c r="BL570" s="5"/>
      <c r="BM570" s="5"/>
      <c r="BN570" s="37"/>
      <c r="BO570" s="5"/>
      <c r="BP570" s="5"/>
      <c r="BQ570" s="5"/>
      <c r="BR570" s="5"/>
      <c r="BS570" s="5"/>
      <c r="BT570" s="37"/>
      <c r="BU570" s="5"/>
      <c r="BV570" s="5"/>
      <c r="BW570" s="5"/>
      <c r="BX570" s="5"/>
      <c r="BY570" s="5"/>
      <c r="BZ570" s="37"/>
      <c r="CA570" s="5"/>
      <c r="CB570" s="5"/>
      <c r="CC570" s="5"/>
      <c r="CD570" s="5"/>
      <c r="CE570" s="5"/>
      <c r="CF570" s="37"/>
      <c r="CG570" s="5"/>
      <c r="CH570" s="5"/>
      <c r="CI570" s="5"/>
      <c r="CJ570" s="5"/>
      <c r="CK570" s="5"/>
      <c r="CL570" s="37"/>
      <c r="CM570" s="12"/>
      <c r="CN570" s="8"/>
      <c r="CO570" s="5"/>
      <c r="CP570" s="8"/>
      <c r="CQ570" s="5"/>
      <c r="CR570" s="8"/>
      <c r="CU570" s="5"/>
      <c r="CV570" s="8"/>
      <c r="CW570" s="5"/>
      <c r="DK570" s="8"/>
      <c r="DL570" s="12"/>
      <c r="DM570" s="5"/>
      <c r="DO570" s="5"/>
      <c r="DP570" s="8"/>
      <c r="DQ570" s="5"/>
      <c r="DR570" s="8"/>
      <c r="DS570" s="5"/>
      <c r="DT570" s="8"/>
      <c r="DU570" s="5"/>
      <c r="DV570" s="8"/>
      <c r="DW570" s="5"/>
      <c r="DX570" s="8"/>
      <c r="DY570" s="12"/>
      <c r="DZ570" s="5"/>
    </row>
    <row r="571" spans="35:130" x14ac:dyDescent="0.45">
      <c r="AI571" s="1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V571" s="5"/>
      <c r="AW571" s="8"/>
      <c r="AX571" s="5"/>
      <c r="AY571" s="8"/>
      <c r="AZ571" s="5"/>
      <c r="BA571" s="8"/>
      <c r="BB571" s="5"/>
      <c r="BC571" s="8"/>
      <c r="BD571" s="5"/>
      <c r="BE571" s="8"/>
      <c r="BF571" s="33"/>
      <c r="BG571" s="5"/>
      <c r="BI571" s="5"/>
      <c r="BJ571" s="5"/>
      <c r="BK571" s="5"/>
      <c r="BL571" s="5"/>
      <c r="BM571" s="5"/>
      <c r="BN571" s="37"/>
      <c r="BO571" s="5"/>
      <c r="BP571" s="5"/>
      <c r="BQ571" s="5"/>
      <c r="BR571" s="5"/>
      <c r="BS571" s="5"/>
      <c r="BT571" s="37"/>
      <c r="BU571" s="5"/>
      <c r="BV571" s="5"/>
      <c r="BW571" s="5"/>
      <c r="BX571" s="5"/>
      <c r="BY571" s="5"/>
      <c r="BZ571" s="37"/>
      <c r="CA571" s="5"/>
      <c r="CB571" s="5"/>
      <c r="CC571" s="5"/>
      <c r="CD571" s="5"/>
      <c r="CE571" s="5"/>
      <c r="CF571" s="37"/>
      <c r="CG571" s="5"/>
      <c r="CH571" s="5"/>
      <c r="CI571" s="5"/>
      <c r="CJ571" s="5"/>
      <c r="CK571" s="5"/>
      <c r="CL571" s="37"/>
      <c r="CM571" s="12"/>
      <c r="CN571" s="8"/>
      <c r="CO571" s="5"/>
      <c r="CP571" s="8"/>
      <c r="CQ571" s="5"/>
      <c r="CR571" s="8"/>
      <c r="CU571" s="5"/>
      <c r="CV571" s="8"/>
      <c r="CW571" s="5"/>
      <c r="DK571" s="8"/>
      <c r="DL571" s="12"/>
      <c r="DM571" s="5"/>
      <c r="DO571" s="5"/>
      <c r="DP571" s="8"/>
      <c r="DQ571" s="5"/>
      <c r="DR571" s="8"/>
      <c r="DS571" s="5"/>
      <c r="DT571" s="8"/>
      <c r="DU571" s="5"/>
      <c r="DV571" s="8"/>
      <c r="DW571" s="5"/>
      <c r="DX571" s="8"/>
      <c r="DY571" s="12"/>
      <c r="DZ571" s="5"/>
    </row>
    <row r="572" spans="35:130" x14ac:dyDescent="0.45">
      <c r="AI572" s="1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V572" s="5"/>
      <c r="AW572" s="8"/>
      <c r="AX572" s="5"/>
      <c r="AY572" s="8"/>
      <c r="AZ572" s="5"/>
      <c r="BA572" s="8"/>
      <c r="BB572" s="5"/>
      <c r="BC572" s="8"/>
      <c r="BD572" s="5"/>
      <c r="BE572" s="8"/>
      <c r="BF572" s="33"/>
      <c r="BG572" s="5"/>
      <c r="BI572" s="5"/>
      <c r="BJ572" s="5"/>
      <c r="BK572" s="5"/>
      <c r="BL572" s="5"/>
      <c r="BM572" s="5"/>
      <c r="BN572" s="37"/>
      <c r="BO572" s="5"/>
      <c r="BP572" s="5"/>
      <c r="BQ572" s="5"/>
      <c r="BR572" s="5"/>
      <c r="BS572" s="5"/>
      <c r="BT572" s="37"/>
      <c r="BU572" s="5"/>
      <c r="BV572" s="5"/>
      <c r="BW572" s="5"/>
      <c r="BX572" s="5"/>
      <c r="BY572" s="5"/>
      <c r="BZ572" s="37"/>
      <c r="CA572" s="5"/>
      <c r="CB572" s="5"/>
      <c r="CC572" s="5"/>
      <c r="CD572" s="5"/>
      <c r="CE572" s="5"/>
      <c r="CF572" s="37"/>
      <c r="CG572" s="5"/>
      <c r="CH572" s="5"/>
      <c r="CI572" s="5"/>
      <c r="CJ572" s="5"/>
      <c r="CK572" s="5"/>
      <c r="CL572" s="37"/>
      <c r="CM572" s="12"/>
      <c r="CN572" s="8"/>
      <c r="CO572" s="5"/>
      <c r="CP572" s="8"/>
      <c r="CQ572" s="5"/>
      <c r="CR572" s="8"/>
      <c r="CU572" s="5"/>
      <c r="CV572" s="8"/>
      <c r="CW572" s="5"/>
      <c r="DK572" s="8"/>
      <c r="DL572" s="12"/>
      <c r="DM572" s="5"/>
      <c r="DO572" s="5"/>
      <c r="DP572" s="8"/>
      <c r="DQ572" s="5"/>
      <c r="DR572" s="8"/>
      <c r="DS572" s="5"/>
      <c r="DT572" s="8"/>
      <c r="DU572" s="5"/>
      <c r="DV572" s="8"/>
      <c r="DW572" s="5"/>
      <c r="DX572" s="8"/>
      <c r="DY572" s="12"/>
      <c r="DZ572" s="5"/>
    </row>
    <row r="573" spans="35:130" x14ac:dyDescent="0.45">
      <c r="AI573" s="1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V573" s="5"/>
      <c r="AW573" s="8"/>
      <c r="AX573" s="5"/>
      <c r="AY573" s="8"/>
      <c r="AZ573" s="5"/>
      <c r="BA573" s="8"/>
      <c r="BB573" s="5"/>
      <c r="BC573" s="8"/>
      <c r="BD573" s="5"/>
      <c r="BE573" s="8"/>
      <c r="BF573" s="33"/>
      <c r="BG573" s="5"/>
      <c r="BI573" s="5"/>
      <c r="BJ573" s="5"/>
      <c r="BK573" s="5"/>
      <c r="BL573" s="5"/>
      <c r="BM573" s="5"/>
      <c r="BN573" s="37"/>
      <c r="BO573" s="5"/>
      <c r="BP573" s="5"/>
      <c r="BQ573" s="5"/>
      <c r="BR573" s="5"/>
      <c r="BS573" s="5"/>
      <c r="BT573" s="37"/>
      <c r="BU573" s="5"/>
      <c r="BV573" s="5"/>
      <c r="BW573" s="5"/>
      <c r="BX573" s="5"/>
      <c r="BY573" s="5"/>
      <c r="BZ573" s="37"/>
      <c r="CA573" s="5"/>
      <c r="CB573" s="5"/>
      <c r="CC573" s="5"/>
      <c r="CD573" s="5"/>
      <c r="CE573" s="5"/>
      <c r="CF573" s="37"/>
      <c r="CG573" s="5"/>
      <c r="CH573" s="5"/>
      <c r="CI573" s="5"/>
      <c r="CJ573" s="5"/>
      <c r="CK573" s="5"/>
      <c r="CL573" s="37"/>
      <c r="CM573" s="12"/>
      <c r="CN573" s="8"/>
      <c r="CO573" s="5"/>
      <c r="CP573" s="8"/>
      <c r="CQ573" s="5"/>
      <c r="CR573" s="8"/>
      <c r="CU573" s="5"/>
      <c r="CV573" s="8"/>
      <c r="CW573" s="5"/>
      <c r="DK573" s="8"/>
      <c r="DL573" s="12"/>
      <c r="DM573" s="5"/>
      <c r="DO573" s="5"/>
      <c r="DP573" s="8"/>
      <c r="DQ573" s="5"/>
      <c r="DR573" s="8"/>
      <c r="DS573" s="5"/>
      <c r="DT573" s="8"/>
      <c r="DU573" s="5"/>
      <c r="DV573" s="8"/>
      <c r="DW573" s="5"/>
      <c r="DX573" s="8"/>
      <c r="DY573" s="12"/>
      <c r="DZ573" s="5"/>
    </row>
    <row r="574" spans="35:130" x14ac:dyDescent="0.45">
      <c r="AI574" s="1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V574" s="5"/>
      <c r="AW574" s="8"/>
      <c r="AX574" s="5"/>
      <c r="AY574" s="8"/>
      <c r="AZ574" s="5"/>
      <c r="BA574" s="8"/>
      <c r="BB574" s="5"/>
      <c r="BC574" s="8"/>
      <c r="BD574" s="5"/>
      <c r="BE574" s="8"/>
      <c r="BF574" s="33"/>
      <c r="BG574" s="5"/>
      <c r="BI574" s="5"/>
      <c r="BJ574" s="5"/>
      <c r="BK574" s="5"/>
      <c r="BL574" s="5"/>
      <c r="BM574" s="5"/>
      <c r="BN574" s="37"/>
      <c r="BO574" s="5"/>
      <c r="BP574" s="5"/>
      <c r="BQ574" s="5"/>
      <c r="BR574" s="5"/>
      <c r="BS574" s="5"/>
      <c r="BT574" s="37"/>
      <c r="BU574" s="5"/>
      <c r="BV574" s="5"/>
      <c r="BW574" s="5"/>
      <c r="BX574" s="5"/>
      <c r="BY574" s="5"/>
      <c r="BZ574" s="37"/>
      <c r="CA574" s="5"/>
      <c r="CB574" s="5"/>
      <c r="CC574" s="5"/>
      <c r="CD574" s="5"/>
      <c r="CE574" s="5"/>
      <c r="CF574" s="37"/>
      <c r="CG574" s="5"/>
      <c r="CH574" s="5"/>
      <c r="CI574" s="5"/>
      <c r="CJ574" s="5"/>
      <c r="CK574" s="5"/>
      <c r="CL574" s="37"/>
      <c r="CM574" s="12"/>
      <c r="CN574" s="8"/>
      <c r="CO574" s="5"/>
      <c r="CP574" s="8"/>
      <c r="CQ574" s="5"/>
      <c r="CR574" s="8"/>
      <c r="CU574" s="5"/>
      <c r="CV574" s="8"/>
      <c r="CW574" s="5"/>
      <c r="DK574" s="8"/>
      <c r="DL574" s="12"/>
      <c r="DM574" s="5"/>
      <c r="DO574" s="5"/>
      <c r="DP574" s="8"/>
      <c r="DQ574" s="5"/>
      <c r="DR574" s="8"/>
      <c r="DS574" s="5"/>
      <c r="DT574" s="8"/>
      <c r="DU574" s="5"/>
      <c r="DV574" s="8"/>
      <c r="DW574" s="5"/>
      <c r="DX574" s="8"/>
      <c r="DY574" s="12"/>
      <c r="DZ574" s="5"/>
    </row>
    <row r="575" spans="35:130" x14ac:dyDescent="0.45">
      <c r="AI575" s="1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V575" s="5"/>
      <c r="AW575" s="8"/>
      <c r="AX575" s="5"/>
      <c r="AY575" s="8"/>
      <c r="AZ575" s="5"/>
      <c r="BA575" s="8"/>
      <c r="BB575" s="5"/>
      <c r="BC575" s="8"/>
      <c r="BD575" s="5"/>
      <c r="BE575" s="8"/>
      <c r="BF575" s="33"/>
      <c r="BG575" s="5"/>
      <c r="BI575" s="5"/>
      <c r="BJ575" s="5"/>
      <c r="BK575" s="5"/>
      <c r="BL575" s="5"/>
      <c r="BM575" s="5"/>
      <c r="BN575" s="37"/>
      <c r="BO575" s="5"/>
      <c r="BP575" s="5"/>
      <c r="BQ575" s="5"/>
      <c r="BR575" s="5"/>
      <c r="BS575" s="5"/>
      <c r="BT575" s="37"/>
      <c r="BU575" s="5"/>
      <c r="BV575" s="5"/>
      <c r="BW575" s="5"/>
      <c r="BX575" s="5"/>
      <c r="BY575" s="5"/>
      <c r="BZ575" s="37"/>
      <c r="CA575" s="5"/>
      <c r="CB575" s="5"/>
      <c r="CC575" s="5"/>
      <c r="CD575" s="5"/>
      <c r="CE575" s="5"/>
      <c r="CF575" s="37"/>
      <c r="CG575" s="5"/>
      <c r="CH575" s="5"/>
      <c r="CI575" s="5"/>
      <c r="CJ575" s="5"/>
      <c r="CK575" s="5"/>
      <c r="CL575" s="37"/>
      <c r="CM575" s="12"/>
      <c r="CN575" s="8"/>
      <c r="CO575" s="5"/>
      <c r="CP575" s="8"/>
      <c r="CQ575" s="5"/>
      <c r="CR575" s="8"/>
      <c r="CU575" s="5"/>
      <c r="CV575" s="8"/>
      <c r="CW575" s="5"/>
      <c r="DK575" s="8"/>
      <c r="DL575" s="12"/>
      <c r="DM575" s="5"/>
      <c r="DO575" s="5"/>
      <c r="DP575" s="8"/>
      <c r="DQ575" s="5"/>
      <c r="DR575" s="8"/>
      <c r="DS575" s="5"/>
      <c r="DT575" s="8"/>
      <c r="DU575" s="5"/>
      <c r="DV575" s="8"/>
      <c r="DW575" s="5"/>
      <c r="DX575" s="8"/>
      <c r="DY575" s="12"/>
      <c r="DZ575" s="5"/>
    </row>
    <row r="576" spans="35:130" x14ac:dyDescent="0.45">
      <c r="AI576" s="1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V576" s="5"/>
      <c r="AW576" s="8"/>
      <c r="AX576" s="5"/>
      <c r="AY576" s="8"/>
      <c r="AZ576" s="5"/>
      <c r="BA576" s="8"/>
      <c r="BB576" s="5"/>
      <c r="BC576" s="8"/>
      <c r="BD576" s="5"/>
      <c r="BE576" s="8"/>
      <c r="BF576" s="33"/>
      <c r="BG576" s="5"/>
      <c r="BI576" s="5"/>
      <c r="BJ576" s="5"/>
      <c r="BK576" s="5"/>
      <c r="BL576" s="5"/>
      <c r="BM576" s="5"/>
      <c r="BN576" s="37"/>
      <c r="BO576" s="5"/>
      <c r="BP576" s="5"/>
      <c r="BQ576" s="5"/>
      <c r="BR576" s="5"/>
      <c r="BS576" s="5"/>
      <c r="BT576" s="37"/>
      <c r="BU576" s="5"/>
      <c r="BV576" s="5"/>
      <c r="BW576" s="5"/>
      <c r="BX576" s="5"/>
      <c r="BY576" s="5"/>
      <c r="BZ576" s="37"/>
      <c r="CA576" s="5"/>
      <c r="CB576" s="5"/>
      <c r="CC576" s="5"/>
      <c r="CD576" s="5"/>
      <c r="CE576" s="5"/>
      <c r="CF576" s="37"/>
      <c r="CG576" s="5"/>
      <c r="CH576" s="5"/>
      <c r="CI576" s="5"/>
      <c r="CJ576" s="5"/>
      <c r="CK576" s="5"/>
      <c r="CL576" s="37"/>
      <c r="CM576" s="12"/>
      <c r="CN576" s="8"/>
      <c r="CO576" s="5"/>
      <c r="CP576" s="8"/>
      <c r="CQ576" s="5"/>
      <c r="CR576" s="8"/>
      <c r="CU576" s="5"/>
      <c r="CV576" s="8"/>
      <c r="CW576" s="5"/>
      <c r="DK576" s="8"/>
      <c r="DL576" s="12"/>
      <c r="DM576" s="5"/>
      <c r="DO576" s="5"/>
      <c r="DP576" s="8"/>
      <c r="DQ576" s="5"/>
      <c r="DR576" s="8"/>
      <c r="DS576" s="5"/>
      <c r="DT576" s="8"/>
      <c r="DU576" s="5"/>
      <c r="DV576" s="8"/>
      <c r="DW576" s="5"/>
      <c r="DX576" s="8"/>
      <c r="DY576" s="12"/>
      <c r="DZ576" s="5"/>
    </row>
    <row r="577" spans="35:130" x14ac:dyDescent="0.45">
      <c r="AI577" s="1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V577" s="5"/>
      <c r="AW577" s="8"/>
      <c r="AX577" s="5"/>
      <c r="AY577" s="8"/>
      <c r="AZ577" s="5"/>
      <c r="BA577" s="8"/>
      <c r="BB577" s="5"/>
      <c r="BC577" s="8"/>
      <c r="BD577" s="5"/>
      <c r="BE577" s="8"/>
      <c r="BF577" s="33"/>
      <c r="BG577" s="5"/>
      <c r="BI577" s="5"/>
      <c r="BJ577" s="5"/>
      <c r="BK577" s="5"/>
      <c r="BL577" s="5"/>
      <c r="BM577" s="5"/>
      <c r="BN577" s="37"/>
      <c r="BO577" s="5"/>
      <c r="BP577" s="5"/>
      <c r="BQ577" s="5"/>
      <c r="BR577" s="5"/>
      <c r="BS577" s="5"/>
      <c r="BT577" s="37"/>
      <c r="BU577" s="5"/>
      <c r="BV577" s="5"/>
      <c r="BW577" s="5"/>
      <c r="BX577" s="5"/>
      <c r="BY577" s="5"/>
      <c r="BZ577" s="37"/>
      <c r="CA577" s="5"/>
      <c r="CB577" s="5"/>
      <c r="CC577" s="5"/>
      <c r="CD577" s="5"/>
      <c r="CE577" s="5"/>
      <c r="CF577" s="37"/>
      <c r="CG577" s="5"/>
      <c r="CH577" s="5"/>
      <c r="CI577" s="5"/>
      <c r="CJ577" s="5"/>
      <c r="CK577" s="5"/>
      <c r="CL577" s="37"/>
      <c r="CM577" s="12"/>
      <c r="CN577" s="8"/>
      <c r="CO577" s="5"/>
      <c r="CP577" s="8"/>
      <c r="CQ577" s="5"/>
      <c r="CR577" s="8"/>
      <c r="CU577" s="5"/>
      <c r="CV577" s="8"/>
      <c r="CW577" s="5"/>
      <c r="DK577" s="8"/>
      <c r="DL577" s="12"/>
      <c r="DM577" s="5"/>
      <c r="DO577" s="5"/>
      <c r="DP577" s="8"/>
      <c r="DQ577" s="5"/>
      <c r="DR577" s="8"/>
      <c r="DS577" s="5"/>
      <c r="DT577" s="8"/>
      <c r="DU577" s="5"/>
      <c r="DV577" s="8"/>
      <c r="DW577" s="5"/>
      <c r="DX577" s="8"/>
      <c r="DY577" s="12"/>
      <c r="DZ577" s="5"/>
    </row>
    <row r="578" spans="35:130" x14ac:dyDescent="0.45">
      <c r="AI578" s="1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V578" s="5"/>
      <c r="AW578" s="8"/>
      <c r="AX578" s="5"/>
      <c r="AY578" s="8"/>
      <c r="AZ578" s="5"/>
      <c r="BA578" s="8"/>
      <c r="BB578" s="5"/>
      <c r="BC578" s="8"/>
      <c r="BD578" s="5"/>
      <c r="BE578" s="8"/>
      <c r="BF578" s="33"/>
      <c r="BG578" s="5"/>
      <c r="BI578" s="5"/>
      <c r="BJ578" s="5"/>
      <c r="BK578" s="5"/>
      <c r="BL578" s="5"/>
      <c r="BM578" s="5"/>
      <c r="BN578" s="37"/>
      <c r="BO578" s="5"/>
      <c r="BP578" s="5"/>
      <c r="BQ578" s="5"/>
      <c r="BR578" s="5"/>
      <c r="BS578" s="5"/>
      <c r="BT578" s="37"/>
      <c r="BU578" s="5"/>
      <c r="BV578" s="5"/>
      <c r="BW578" s="5"/>
      <c r="BX578" s="5"/>
      <c r="BY578" s="5"/>
      <c r="BZ578" s="37"/>
      <c r="CA578" s="5"/>
      <c r="CB578" s="5"/>
      <c r="CC578" s="5"/>
      <c r="CD578" s="5"/>
      <c r="CE578" s="5"/>
      <c r="CF578" s="37"/>
      <c r="CG578" s="5"/>
      <c r="CH578" s="5"/>
      <c r="CI578" s="5"/>
      <c r="CJ578" s="5"/>
      <c r="CK578" s="5"/>
      <c r="CL578" s="37"/>
      <c r="CM578" s="12"/>
      <c r="CN578" s="8"/>
      <c r="CO578" s="5"/>
      <c r="CP578" s="8"/>
      <c r="CQ578" s="5"/>
      <c r="CR578" s="8"/>
      <c r="CU578" s="5"/>
      <c r="CV578" s="8"/>
      <c r="CW578" s="5"/>
      <c r="DK578" s="8"/>
      <c r="DL578" s="12"/>
      <c r="DM578" s="5"/>
      <c r="DO578" s="5"/>
      <c r="DP578" s="8"/>
      <c r="DQ578" s="5"/>
      <c r="DR578" s="8"/>
      <c r="DS578" s="5"/>
      <c r="DT578" s="8"/>
      <c r="DU578" s="5"/>
      <c r="DV578" s="8"/>
      <c r="DW578" s="5"/>
      <c r="DX578" s="8"/>
      <c r="DY578" s="12"/>
      <c r="DZ578" s="5"/>
    </row>
    <row r="579" spans="35:130" x14ac:dyDescent="0.45">
      <c r="AI579" s="1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V579" s="5"/>
      <c r="AW579" s="8"/>
      <c r="AX579" s="5"/>
      <c r="AY579" s="8"/>
      <c r="AZ579" s="5"/>
      <c r="BA579" s="8"/>
      <c r="BB579" s="5"/>
      <c r="BC579" s="8"/>
      <c r="BD579" s="5"/>
      <c r="BE579" s="8"/>
      <c r="BF579" s="33"/>
      <c r="BG579" s="5"/>
      <c r="BI579" s="5"/>
      <c r="BJ579" s="5"/>
      <c r="BK579" s="5"/>
      <c r="BL579" s="5"/>
      <c r="BM579" s="5"/>
      <c r="BN579" s="37"/>
      <c r="BO579" s="5"/>
      <c r="BP579" s="5"/>
      <c r="BQ579" s="5"/>
      <c r="BR579" s="5"/>
      <c r="BS579" s="5"/>
      <c r="BT579" s="37"/>
      <c r="BU579" s="5"/>
      <c r="BV579" s="5"/>
      <c r="BW579" s="5"/>
      <c r="BX579" s="5"/>
      <c r="BY579" s="5"/>
      <c r="BZ579" s="37"/>
      <c r="CA579" s="5"/>
      <c r="CB579" s="5"/>
      <c r="CC579" s="5"/>
      <c r="CD579" s="5"/>
      <c r="CE579" s="5"/>
      <c r="CF579" s="37"/>
      <c r="CG579" s="5"/>
      <c r="CH579" s="5"/>
      <c r="CI579" s="5"/>
      <c r="CJ579" s="5"/>
      <c r="CK579" s="5"/>
      <c r="CL579" s="37"/>
      <c r="CM579" s="12"/>
      <c r="CN579" s="8"/>
      <c r="CO579" s="5"/>
      <c r="CP579" s="8"/>
      <c r="CQ579" s="5"/>
      <c r="CR579" s="8"/>
      <c r="CU579" s="5"/>
      <c r="CV579" s="8"/>
      <c r="CW579" s="5"/>
      <c r="DK579" s="8"/>
      <c r="DL579" s="12"/>
      <c r="DM579" s="5"/>
      <c r="DO579" s="5"/>
      <c r="DP579" s="8"/>
      <c r="DQ579" s="5"/>
      <c r="DR579" s="8"/>
      <c r="DS579" s="5"/>
      <c r="DT579" s="8"/>
      <c r="DU579" s="5"/>
      <c r="DV579" s="8"/>
      <c r="DW579" s="5"/>
      <c r="DX579" s="8"/>
      <c r="DY579" s="12"/>
      <c r="DZ579" s="5"/>
    </row>
    <row r="580" spans="35:130" x14ac:dyDescent="0.45">
      <c r="AI580" s="1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V580" s="5"/>
      <c r="AW580" s="8"/>
      <c r="AX580" s="5"/>
      <c r="AY580" s="8"/>
      <c r="AZ580" s="5"/>
      <c r="BA580" s="8"/>
      <c r="BB580" s="5"/>
      <c r="BC580" s="8"/>
      <c r="BD580" s="5"/>
      <c r="BE580" s="8"/>
      <c r="BF580" s="33"/>
      <c r="BG580" s="5"/>
      <c r="BI580" s="5"/>
      <c r="BJ580" s="5"/>
      <c r="BK580" s="5"/>
      <c r="BL580" s="5"/>
      <c r="BM580" s="5"/>
      <c r="BN580" s="37"/>
      <c r="BO580" s="5"/>
      <c r="BP580" s="5"/>
      <c r="BQ580" s="5"/>
      <c r="BR580" s="5"/>
      <c r="BS580" s="5"/>
      <c r="BT580" s="37"/>
      <c r="BU580" s="5"/>
      <c r="BV580" s="5"/>
      <c r="BW580" s="5"/>
      <c r="BX580" s="5"/>
      <c r="BY580" s="5"/>
      <c r="BZ580" s="37"/>
      <c r="CA580" s="5"/>
      <c r="CB580" s="5"/>
      <c r="CC580" s="5"/>
      <c r="CD580" s="5"/>
      <c r="CE580" s="5"/>
      <c r="CF580" s="37"/>
      <c r="CG580" s="5"/>
      <c r="CH580" s="5"/>
      <c r="CI580" s="5"/>
      <c r="CJ580" s="5"/>
      <c r="CK580" s="5"/>
      <c r="CL580" s="37"/>
      <c r="CM580" s="12"/>
      <c r="CN580" s="8"/>
      <c r="CO580" s="5"/>
      <c r="CP580" s="8"/>
      <c r="CQ580" s="5"/>
      <c r="CR580" s="8"/>
      <c r="CU580" s="5"/>
      <c r="CV580" s="8"/>
      <c r="CW580" s="5"/>
      <c r="DK580" s="8"/>
      <c r="DL580" s="12"/>
      <c r="DM580" s="5"/>
      <c r="DO580" s="5"/>
      <c r="DP580" s="8"/>
      <c r="DQ580" s="5"/>
      <c r="DR580" s="8"/>
      <c r="DS580" s="5"/>
      <c r="DT580" s="8"/>
      <c r="DU580" s="5"/>
      <c r="DV580" s="8"/>
      <c r="DW580" s="5"/>
      <c r="DX580" s="8"/>
      <c r="DY580" s="12"/>
      <c r="DZ580" s="5"/>
    </row>
    <row r="581" spans="35:130" x14ac:dyDescent="0.45">
      <c r="AI581" s="1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V581" s="5"/>
      <c r="AW581" s="8"/>
      <c r="AX581" s="5"/>
      <c r="AY581" s="8"/>
      <c r="AZ581" s="5"/>
      <c r="BA581" s="8"/>
      <c r="BB581" s="5"/>
      <c r="BC581" s="8"/>
      <c r="BD581" s="5"/>
      <c r="BE581" s="8"/>
      <c r="BF581" s="33"/>
      <c r="BG581" s="5"/>
      <c r="BI581" s="5"/>
      <c r="BJ581" s="5"/>
      <c r="BK581" s="5"/>
      <c r="BL581" s="5"/>
      <c r="BM581" s="5"/>
      <c r="BN581" s="37"/>
      <c r="BO581" s="5"/>
      <c r="BP581" s="5"/>
      <c r="BQ581" s="5"/>
      <c r="BR581" s="5"/>
      <c r="BS581" s="5"/>
      <c r="BT581" s="37"/>
      <c r="BU581" s="5"/>
      <c r="BV581" s="5"/>
      <c r="BW581" s="5"/>
      <c r="BX581" s="5"/>
      <c r="BY581" s="5"/>
      <c r="BZ581" s="37"/>
      <c r="CA581" s="5"/>
      <c r="CB581" s="5"/>
      <c r="CC581" s="5"/>
      <c r="CD581" s="5"/>
      <c r="CE581" s="5"/>
      <c r="CF581" s="37"/>
      <c r="CG581" s="5"/>
      <c r="CH581" s="5"/>
      <c r="CI581" s="5"/>
      <c r="CJ581" s="5"/>
      <c r="CK581" s="5"/>
      <c r="CL581" s="37"/>
      <c r="CM581" s="12"/>
      <c r="CN581" s="8"/>
      <c r="CO581" s="5"/>
      <c r="CP581" s="8"/>
      <c r="CQ581" s="5"/>
      <c r="CR581" s="8"/>
      <c r="CU581" s="5"/>
      <c r="CV581" s="8"/>
      <c r="CW581" s="5"/>
      <c r="DK581" s="8"/>
      <c r="DL581" s="12"/>
      <c r="DM581" s="5"/>
      <c r="DO581" s="5"/>
      <c r="DP581" s="8"/>
      <c r="DQ581" s="5"/>
      <c r="DR581" s="8"/>
      <c r="DS581" s="5"/>
      <c r="DT581" s="8"/>
      <c r="DU581" s="5"/>
      <c r="DV581" s="8"/>
      <c r="DW581" s="5"/>
      <c r="DX581" s="8"/>
      <c r="DY581" s="12"/>
      <c r="DZ581" s="5"/>
    </row>
    <row r="582" spans="35:130" x14ac:dyDescent="0.45">
      <c r="AI582" s="1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V582" s="5"/>
      <c r="AW582" s="8"/>
      <c r="AX582" s="5"/>
      <c r="AY582" s="8"/>
      <c r="AZ582" s="5"/>
      <c r="BA582" s="8"/>
      <c r="BB582" s="5"/>
      <c r="BC582" s="8"/>
      <c r="BD582" s="5"/>
      <c r="BE582" s="8"/>
      <c r="BF582" s="33"/>
      <c r="BG582" s="5"/>
      <c r="BI582" s="5"/>
      <c r="BJ582" s="5"/>
      <c r="BK582" s="5"/>
      <c r="BL582" s="5"/>
      <c r="BM582" s="5"/>
      <c r="BN582" s="37"/>
      <c r="BO582" s="5"/>
      <c r="BP582" s="5"/>
      <c r="BQ582" s="5"/>
      <c r="BR582" s="5"/>
      <c r="BS582" s="5"/>
      <c r="BT582" s="37"/>
      <c r="BU582" s="5"/>
      <c r="BV582" s="5"/>
      <c r="BW582" s="5"/>
      <c r="BX582" s="5"/>
      <c r="BY582" s="5"/>
      <c r="BZ582" s="37"/>
      <c r="CA582" s="5"/>
      <c r="CB582" s="5"/>
      <c r="CC582" s="5"/>
      <c r="CD582" s="5"/>
      <c r="CE582" s="5"/>
      <c r="CF582" s="37"/>
      <c r="CG582" s="5"/>
      <c r="CH582" s="5"/>
      <c r="CI582" s="5"/>
      <c r="CJ582" s="5"/>
      <c r="CK582" s="5"/>
      <c r="CL582" s="37"/>
      <c r="CM582" s="12"/>
      <c r="CN582" s="8"/>
      <c r="CO582" s="5"/>
      <c r="CP582" s="8"/>
      <c r="CQ582" s="5"/>
      <c r="CR582" s="8"/>
      <c r="CU582" s="5"/>
      <c r="CV582" s="8"/>
      <c r="CW582" s="5"/>
      <c r="DK582" s="8"/>
      <c r="DL582" s="12"/>
      <c r="DM582" s="5"/>
      <c r="DO582" s="5"/>
      <c r="DP582" s="8"/>
      <c r="DQ582" s="5"/>
      <c r="DR582" s="8"/>
      <c r="DS582" s="5"/>
      <c r="DT582" s="8"/>
      <c r="DU582" s="5"/>
      <c r="DV582" s="8"/>
      <c r="DW582" s="5"/>
      <c r="DX582" s="8"/>
      <c r="DY582" s="12"/>
      <c r="DZ582" s="5"/>
    </row>
    <row r="583" spans="35:130" x14ac:dyDescent="0.45">
      <c r="AI583" s="1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V583" s="5"/>
      <c r="AW583" s="8"/>
      <c r="AX583" s="5"/>
      <c r="AY583" s="8"/>
      <c r="AZ583" s="5"/>
      <c r="BA583" s="8"/>
      <c r="BB583" s="5"/>
      <c r="BC583" s="8"/>
      <c r="BD583" s="5"/>
      <c r="BE583" s="8"/>
      <c r="BF583" s="33"/>
      <c r="BG583" s="5"/>
      <c r="BI583" s="5"/>
      <c r="BJ583" s="5"/>
      <c r="BK583" s="5"/>
      <c r="BL583" s="5"/>
      <c r="BM583" s="5"/>
      <c r="BN583" s="37"/>
      <c r="BO583" s="5"/>
      <c r="BP583" s="5"/>
      <c r="BQ583" s="5"/>
      <c r="BR583" s="5"/>
      <c r="BS583" s="5"/>
      <c r="BT583" s="37"/>
      <c r="BU583" s="5"/>
      <c r="BV583" s="5"/>
      <c r="BW583" s="5"/>
      <c r="BX583" s="5"/>
      <c r="BY583" s="5"/>
      <c r="BZ583" s="37"/>
      <c r="CA583" s="5"/>
      <c r="CB583" s="5"/>
      <c r="CC583" s="5"/>
      <c r="CD583" s="5"/>
      <c r="CE583" s="5"/>
      <c r="CF583" s="37"/>
      <c r="CG583" s="5"/>
      <c r="CH583" s="5"/>
      <c r="CI583" s="5"/>
      <c r="CJ583" s="5"/>
      <c r="CK583" s="5"/>
      <c r="CL583" s="37"/>
      <c r="CM583" s="12"/>
      <c r="CN583" s="8"/>
      <c r="CO583" s="5"/>
      <c r="CP583" s="8"/>
      <c r="CQ583" s="5"/>
      <c r="CR583" s="8"/>
      <c r="CU583" s="5"/>
      <c r="CV583" s="8"/>
      <c r="CW583" s="5"/>
      <c r="DK583" s="8"/>
      <c r="DL583" s="12"/>
      <c r="DM583" s="5"/>
      <c r="DO583" s="5"/>
      <c r="DP583" s="8"/>
      <c r="DQ583" s="5"/>
      <c r="DR583" s="8"/>
      <c r="DS583" s="5"/>
      <c r="DT583" s="8"/>
      <c r="DU583" s="5"/>
      <c r="DV583" s="8"/>
      <c r="DW583" s="5"/>
      <c r="DX583" s="8"/>
      <c r="DY583" s="12"/>
      <c r="DZ583" s="5"/>
    </row>
    <row r="584" spans="35:130" x14ac:dyDescent="0.45">
      <c r="AI584" s="1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V584" s="5"/>
      <c r="AW584" s="8"/>
      <c r="AX584" s="5"/>
      <c r="AY584" s="8"/>
      <c r="AZ584" s="5"/>
      <c r="BA584" s="8"/>
      <c r="BB584" s="5"/>
      <c r="BC584" s="8"/>
      <c r="BD584" s="5"/>
      <c r="BE584" s="8"/>
      <c r="BF584" s="33"/>
      <c r="BG584" s="5"/>
      <c r="BI584" s="5"/>
      <c r="BJ584" s="5"/>
      <c r="BK584" s="5"/>
      <c r="BL584" s="5"/>
      <c r="BM584" s="5"/>
      <c r="BN584" s="37"/>
      <c r="BO584" s="5"/>
      <c r="BP584" s="5"/>
      <c r="BQ584" s="5"/>
      <c r="BR584" s="5"/>
      <c r="BS584" s="5"/>
      <c r="BT584" s="37"/>
      <c r="BU584" s="5"/>
      <c r="BV584" s="5"/>
      <c r="BW584" s="5"/>
      <c r="BX584" s="5"/>
      <c r="BY584" s="5"/>
      <c r="BZ584" s="37"/>
      <c r="CA584" s="5"/>
      <c r="CB584" s="5"/>
      <c r="CC584" s="5"/>
      <c r="CD584" s="5"/>
      <c r="CE584" s="5"/>
      <c r="CF584" s="37"/>
      <c r="CG584" s="5"/>
      <c r="CH584" s="5"/>
      <c r="CI584" s="5"/>
      <c r="CJ584" s="5"/>
      <c r="CK584" s="5"/>
      <c r="CL584" s="37"/>
      <c r="CM584" s="12"/>
      <c r="CN584" s="8"/>
      <c r="CO584" s="5"/>
      <c r="CP584" s="8"/>
      <c r="CQ584" s="5"/>
      <c r="CR584" s="8"/>
      <c r="CU584" s="5"/>
      <c r="CV584" s="8"/>
      <c r="CW584" s="5"/>
      <c r="DK584" s="8"/>
      <c r="DL584" s="12"/>
      <c r="DM584" s="5"/>
      <c r="DO584" s="5"/>
      <c r="DP584" s="8"/>
      <c r="DQ584" s="5"/>
      <c r="DR584" s="8"/>
      <c r="DS584" s="5"/>
      <c r="DT584" s="8"/>
      <c r="DU584" s="5"/>
      <c r="DV584" s="8"/>
      <c r="DW584" s="5"/>
      <c r="DX584" s="8"/>
      <c r="DY584" s="12"/>
      <c r="DZ584" s="5"/>
    </row>
    <row r="585" spans="35:130" x14ac:dyDescent="0.45">
      <c r="AI585" s="1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V585" s="5"/>
      <c r="AW585" s="8"/>
      <c r="AX585" s="5"/>
      <c r="AY585" s="8"/>
      <c r="AZ585" s="5"/>
      <c r="BA585" s="8"/>
      <c r="BB585" s="5"/>
      <c r="BC585" s="8"/>
      <c r="BD585" s="5"/>
      <c r="BE585" s="8"/>
      <c r="BF585" s="33"/>
      <c r="BG585" s="5"/>
      <c r="BI585" s="5"/>
      <c r="BJ585" s="5"/>
      <c r="BK585" s="5"/>
      <c r="BL585" s="5"/>
      <c r="BM585" s="5"/>
      <c r="BN585" s="37"/>
      <c r="BO585" s="5"/>
      <c r="BP585" s="5"/>
      <c r="BQ585" s="5"/>
      <c r="BR585" s="5"/>
      <c r="BS585" s="5"/>
      <c r="BT585" s="37"/>
      <c r="BU585" s="5"/>
      <c r="BV585" s="5"/>
      <c r="BW585" s="5"/>
      <c r="BX585" s="5"/>
      <c r="BY585" s="5"/>
      <c r="BZ585" s="37"/>
      <c r="CA585" s="5"/>
      <c r="CB585" s="5"/>
      <c r="CC585" s="5"/>
      <c r="CD585" s="5"/>
      <c r="CE585" s="5"/>
      <c r="CF585" s="37"/>
      <c r="CG585" s="5"/>
      <c r="CH585" s="5"/>
      <c r="CI585" s="5"/>
      <c r="CJ585" s="5"/>
      <c r="CK585" s="5"/>
      <c r="CL585" s="37"/>
      <c r="CM585" s="12"/>
      <c r="CN585" s="8"/>
      <c r="CO585" s="5"/>
      <c r="CP585" s="8"/>
      <c r="CQ585" s="5"/>
      <c r="CR585" s="8"/>
      <c r="CU585" s="5"/>
      <c r="CV585" s="8"/>
      <c r="CW585" s="5"/>
      <c r="DK585" s="8"/>
      <c r="DL585" s="12"/>
      <c r="DM585" s="5"/>
      <c r="DO585" s="5"/>
      <c r="DP585" s="8"/>
      <c r="DQ585" s="5"/>
      <c r="DR585" s="8"/>
      <c r="DS585" s="5"/>
      <c r="DT585" s="8"/>
      <c r="DU585" s="5"/>
      <c r="DV585" s="8"/>
      <c r="DW585" s="5"/>
      <c r="DX585" s="8"/>
      <c r="DY585" s="12"/>
      <c r="DZ585" s="5"/>
    </row>
    <row r="586" spans="35:130" x14ac:dyDescent="0.45">
      <c r="AI586" s="1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V586" s="5"/>
      <c r="AW586" s="8"/>
      <c r="AX586" s="5"/>
      <c r="AY586" s="8"/>
      <c r="AZ586" s="5"/>
      <c r="BA586" s="8"/>
      <c r="BB586" s="5"/>
      <c r="BC586" s="8"/>
      <c r="BD586" s="5"/>
      <c r="BE586" s="8"/>
      <c r="BF586" s="33"/>
      <c r="BG586" s="5"/>
      <c r="BI586" s="5"/>
      <c r="BJ586" s="5"/>
      <c r="BK586" s="5"/>
      <c r="BL586" s="5"/>
      <c r="BM586" s="5"/>
      <c r="BN586" s="37"/>
      <c r="BO586" s="5"/>
      <c r="BP586" s="5"/>
      <c r="BQ586" s="5"/>
      <c r="BR586" s="5"/>
      <c r="BS586" s="5"/>
      <c r="BT586" s="37"/>
      <c r="BU586" s="5"/>
      <c r="BV586" s="5"/>
      <c r="BW586" s="5"/>
      <c r="BX586" s="5"/>
      <c r="BY586" s="5"/>
      <c r="BZ586" s="37"/>
      <c r="CA586" s="5"/>
      <c r="CB586" s="5"/>
      <c r="CC586" s="5"/>
      <c r="CD586" s="5"/>
      <c r="CE586" s="5"/>
      <c r="CF586" s="37"/>
      <c r="CG586" s="5"/>
      <c r="CH586" s="5"/>
      <c r="CI586" s="5"/>
      <c r="CJ586" s="5"/>
      <c r="CK586" s="5"/>
      <c r="CL586" s="37"/>
      <c r="CM586" s="12"/>
      <c r="CN586" s="8"/>
      <c r="CO586" s="5"/>
      <c r="CP586" s="8"/>
      <c r="CQ586" s="5"/>
      <c r="CR586" s="8"/>
      <c r="CU586" s="5"/>
      <c r="CV586" s="8"/>
      <c r="CW586" s="5"/>
      <c r="DK586" s="8"/>
      <c r="DL586" s="12"/>
      <c r="DM586" s="5"/>
      <c r="DO586" s="5"/>
      <c r="DP586" s="8"/>
      <c r="DQ586" s="5"/>
      <c r="DR586" s="8"/>
      <c r="DS586" s="5"/>
      <c r="DT586" s="8"/>
      <c r="DU586" s="5"/>
      <c r="DV586" s="8"/>
      <c r="DW586" s="5"/>
      <c r="DX586" s="8"/>
      <c r="DY586" s="12"/>
      <c r="DZ586" s="5"/>
    </row>
    <row r="587" spans="35:130" x14ac:dyDescent="0.45">
      <c r="AI587" s="1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V587" s="5"/>
      <c r="AW587" s="8"/>
      <c r="AX587" s="5"/>
      <c r="AY587" s="8"/>
      <c r="AZ587" s="5"/>
      <c r="BA587" s="8"/>
      <c r="BB587" s="5"/>
      <c r="BC587" s="8"/>
      <c r="BD587" s="5"/>
      <c r="BE587" s="8"/>
      <c r="BF587" s="33"/>
      <c r="BG587" s="5"/>
      <c r="BI587" s="5"/>
      <c r="BJ587" s="5"/>
      <c r="BK587" s="5"/>
      <c r="BL587" s="5"/>
      <c r="BM587" s="5"/>
      <c r="BN587" s="37"/>
      <c r="BO587" s="5"/>
      <c r="BP587" s="5"/>
      <c r="BQ587" s="5"/>
      <c r="BR587" s="5"/>
      <c r="BS587" s="5"/>
      <c r="BT587" s="37"/>
      <c r="BU587" s="5"/>
      <c r="BV587" s="5"/>
      <c r="BW587" s="5"/>
      <c r="BX587" s="5"/>
      <c r="BY587" s="5"/>
      <c r="BZ587" s="37"/>
      <c r="CA587" s="5"/>
      <c r="CB587" s="5"/>
      <c r="CC587" s="5"/>
      <c r="CD587" s="5"/>
      <c r="CE587" s="5"/>
      <c r="CF587" s="37"/>
      <c r="CG587" s="5"/>
      <c r="CH587" s="5"/>
      <c r="CI587" s="5"/>
      <c r="CJ587" s="5"/>
      <c r="CK587" s="5"/>
      <c r="CL587" s="37"/>
      <c r="CM587" s="12"/>
      <c r="CN587" s="8"/>
      <c r="CO587" s="5"/>
      <c r="CP587" s="8"/>
      <c r="CQ587" s="5"/>
      <c r="CR587" s="8"/>
      <c r="CU587" s="5"/>
      <c r="CV587" s="8"/>
      <c r="CW587" s="5"/>
      <c r="DK587" s="8"/>
      <c r="DL587" s="12"/>
      <c r="DM587" s="5"/>
      <c r="DO587" s="5"/>
      <c r="DP587" s="8"/>
      <c r="DQ587" s="5"/>
      <c r="DR587" s="8"/>
      <c r="DS587" s="5"/>
      <c r="DT587" s="8"/>
      <c r="DU587" s="5"/>
      <c r="DV587" s="8"/>
      <c r="DW587" s="5"/>
      <c r="DX587" s="8"/>
      <c r="DY587" s="12"/>
      <c r="DZ587" s="5"/>
    </row>
    <row r="588" spans="35:130" x14ac:dyDescent="0.45">
      <c r="AI588" s="1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V588" s="5"/>
      <c r="AW588" s="8"/>
      <c r="AX588" s="5"/>
      <c r="AY588" s="8"/>
      <c r="AZ588" s="5"/>
      <c r="BA588" s="8"/>
      <c r="BB588" s="5"/>
      <c r="BC588" s="8"/>
      <c r="BD588" s="5"/>
      <c r="BE588" s="8"/>
      <c r="BF588" s="33"/>
      <c r="BG588" s="5"/>
      <c r="BI588" s="5"/>
      <c r="BJ588" s="5"/>
      <c r="BK588" s="5"/>
      <c r="BL588" s="5"/>
      <c r="BM588" s="5"/>
      <c r="BN588" s="37"/>
      <c r="BO588" s="5"/>
      <c r="BP588" s="5"/>
      <c r="BQ588" s="5"/>
      <c r="BR588" s="5"/>
      <c r="BS588" s="5"/>
      <c r="BT588" s="37"/>
      <c r="BU588" s="5"/>
      <c r="BV588" s="5"/>
      <c r="BW588" s="5"/>
      <c r="BX588" s="5"/>
      <c r="BY588" s="5"/>
      <c r="BZ588" s="37"/>
      <c r="CA588" s="5"/>
      <c r="CB588" s="5"/>
      <c r="CC588" s="5"/>
      <c r="CD588" s="5"/>
      <c r="CE588" s="5"/>
      <c r="CF588" s="37"/>
      <c r="CG588" s="5"/>
      <c r="CH588" s="5"/>
      <c r="CI588" s="5"/>
      <c r="CJ588" s="5"/>
      <c r="CK588" s="5"/>
      <c r="CL588" s="37"/>
      <c r="CM588" s="12"/>
      <c r="CN588" s="8"/>
      <c r="CO588" s="5"/>
      <c r="CP588" s="8"/>
      <c r="CQ588" s="5"/>
      <c r="CR588" s="8"/>
      <c r="CU588" s="5"/>
      <c r="CV588" s="8"/>
      <c r="CW588" s="5"/>
      <c r="DK588" s="8"/>
      <c r="DL588" s="12"/>
      <c r="DM588" s="5"/>
      <c r="DO588" s="5"/>
      <c r="DP588" s="8"/>
      <c r="DQ588" s="5"/>
      <c r="DR588" s="8"/>
      <c r="DS588" s="5"/>
      <c r="DT588" s="8"/>
      <c r="DU588" s="5"/>
      <c r="DV588" s="8"/>
      <c r="DW588" s="5"/>
      <c r="DX588" s="8"/>
      <c r="DY588" s="12"/>
      <c r="DZ588" s="5"/>
    </row>
    <row r="589" spans="35:130" x14ac:dyDescent="0.45">
      <c r="AI589" s="1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V589" s="5"/>
      <c r="AW589" s="8"/>
      <c r="AX589" s="5"/>
      <c r="AY589" s="8"/>
      <c r="AZ589" s="5"/>
      <c r="BA589" s="8"/>
      <c r="BB589" s="5"/>
      <c r="BC589" s="8"/>
      <c r="BD589" s="5"/>
      <c r="BE589" s="8"/>
      <c r="BF589" s="33"/>
      <c r="BG589" s="5"/>
      <c r="BI589" s="5"/>
      <c r="BJ589" s="5"/>
      <c r="BK589" s="5"/>
      <c r="BL589" s="5"/>
      <c r="BM589" s="5"/>
      <c r="BN589" s="37"/>
      <c r="BO589" s="5"/>
      <c r="BP589" s="5"/>
      <c r="BQ589" s="5"/>
      <c r="BR589" s="5"/>
      <c r="BS589" s="5"/>
      <c r="BT589" s="37"/>
      <c r="BU589" s="5"/>
      <c r="BV589" s="5"/>
      <c r="BW589" s="5"/>
      <c r="BX589" s="5"/>
      <c r="BY589" s="5"/>
      <c r="BZ589" s="37"/>
      <c r="CA589" s="5"/>
      <c r="CB589" s="5"/>
      <c r="CC589" s="5"/>
      <c r="CD589" s="5"/>
      <c r="CE589" s="5"/>
      <c r="CF589" s="37"/>
      <c r="CG589" s="5"/>
      <c r="CH589" s="5"/>
      <c r="CI589" s="5"/>
      <c r="CJ589" s="5"/>
      <c r="CK589" s="5"/>
      <c r="CL589" s="37"/>
      <c r="CM589" s="12"/>
      <c r="CN589" s="8"/>
      <c r="CO589" s="5"/>
      <c r="CP589" s="8"/>
      <c r="CQ589" s="5"/>
      <c r="CR589" s="8"/>
      <c r="CU589" s="5"/>
      <c r="CV589" s="8"/>
      <c r="CW589" s="5"/>
      <c r="DK589" s="8"/>
      <c r="DL589" s="12"/>
      <c r="DM589" s="5"/>
      <c r="DO589" s="5"/>
      <c r="DP589" s="8"/>
      <c r="DQ589" s="5"/>
      <c r="DR589" s="8"/>
      <c r="DS589" s="5"/>
      <c r="DT589" s="8"/>
      <c r="DU589" s="5"/>
      <c r="DV589" s="8"/>
      <c r="DW589" s="5"/>
      <c r="DX589" s="8"/>
      <c r="DY589" s="12"/>
      <c r="DZ589" s="5"/>
    </row>
    <row r="590" spans="35:130" x14ac:dyDescent="0.45">
      <c r="AI590" s="1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V590" s="5"/>
      <c r="AW590" s="8"/>
      <c r="AX590" s="5"/>
      <c r="AY590" s="8"/>
      <c r="AZ590" s="5"/>
      <c r="BA590" s="8"/>
      <c r="BB590" s="5"/>
      <c r="BC590" s="8"/>
      <c r="BD590" s="5"/>
      <c r="BE590" s="8"/>
      <c r="BF590" s="33"/>
      <c r="BG590" s="5"/>
      <c r="BI590" s="5"/>
      <c r="BJ590" s="5"/>
      <c r="BK590" s="5"/>
      <c r="BL590" s="5"/>
      <c r="BM590" s="5"/>
      <c r="BN590" s="37"/>
      <c r="BO590" s="5"/>
      <c r="BP590" s="5"/>
      <c r="BQ590" s="5"/>
      <c r="BR590" s="5"/>
      <c r="BS590" s="5"/>
      <c r="BT590" s="37"/>
      <c r="BU590" s="5"/>
      <c r="BV590" s="5"/>
      <c r="BW590" s="5"/>
      <c r="BX590" s="5"/>
      <c r="BY590" s="5"/>
      <c r="BZ590" s="37"/>
      <c r="CA590" s="5"/>
      <c r="CB590" s="5"/>
      <c r="CC590" s="5"/>
      <c r="CD590" s="5"/>
      <c r="CE590" s="5"/>
      <c r="CF590" s="37"/>
      <c r="CG590" s="5"/>
      <c r="CH590" s="5"/>
      <c r="CI590" s="5"/>
      <c r="CJ590" s="5"/>
      <c r="CK590" s="5"/>
      <c r="CL590" s="37"/>
      <c r="CM590" s="12"/>
      <c r="CN590" s="8"/>
      <c r="CO590" s="5"/>
      <c r="CP590" s="8"/>
      <c r="CQ590" s="5"/>
      <c r="CR590" s="8"/>
      <c r="CU590" s="5"/>
      <c r="CV590" s="8"/>
      <c r="CW590" s="5"/>
      <c r="DK590" s="8"/>
      <c r="DL590" s="12"/>
      <c r="DM590" s="5"/>
      <c r="DO590" s="5"/>
      <c r="DP590" s="8"/>
      <c r="DQ590" s="5"/>
      <c r="DR590" s="8"/>
      <c r="DS590" s="5"/>
      <c r="DT590" s="8"/>
      <c r="DU590" s="5"/>
      <c r="DV590" s="8"/>
      <c r="DW590" s="5"/>
      <c r="DX590" s="8"/>
      <c r="DY590" s="12"/>
      <c r="DZ590" s="5"/>
    </row>
    <row r="591" spans="35:130" x14ac:dyDescent="0.45">
      <c r="AI591" s="1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V591" s="5"/>
      <c r="AW591" s="8"/>
      <c r="AX591" s="5"/>
      <c r="AY591" s="8"/>
      <c r="AZ591" s="5"/>
      <c r="BA591" s="8"/>
      <c r="BB591" s="5"/>
      <c r="BC591" s="8"/>
      <c r="BD591" s="5"/>
      <c r="BE591" s="8"/>
      <c r="BF591" s="33"/>
      <c r="BG591" s="5"/>
      <c r="BI591" s="5"/>
      <c r="BJ591" s="5"/>
      <c r="BK591" s="5"/>
      <c r="BL591" s="5"/>
      <c r="BM591" s="5"/>
      <c r="BN591" s="37"/>
      <c r="BO591" s="5"/>
      <c r="BP591" s="5"/>
      <c r="BQ591" s="5"/>
      <c r="BR591" s="5"/>
      <c r="BS591" s="5"/>
      <c r="BT591" s="37"/>
      <c r="BU591" s="5"/>
      <c r="BV591" s="5"/>
      <c r="BW591" s="5"/>
      <c r="BX591" s="5"/>
      <c r="BY591" s="5"/>
      <c r="BZ591" s="37"/>
      <c r="CA591" s="5"/>
      <c r="CB591" s="5"/>
      <c r="CC591" s="5"/>
      <c r="CD591" s="5"/>
      <c r="CE591" s="5"/>
      <c r="CF591" s="37"/>
      <c r="CG591" s="5"/>
      <c r="CH591" s="5"/>
      <c r="CI591" s="5"/>
      <c r="CJ591" s="5"/>
      <c r="CK591" s="5"/>
      <c r="CL591" s="37"/>
      <c r="CM591" s="12"/>
      <c r="CN591" s="8"/>
      <c r="CO591" s="5"/>
      <c r="CP591" s="8"/>
      <c r="CQ591" s="5"/>
      <c r="CR591" s="8"/>
      <c r="CU591" s="5"/>
      <c r="CV591" s="8"/>
      <c r="CW591" s="5"/>
      <c r="DK591" s="8"/>
      <c r="DL591" s="12"/>
      <c r="DM591" s="5"/>
      <c r="DO591" s="5"/>
      <c r="DP591" s="8"/>
      <c r="DQ591" s="5"/>
      <c r="DR591" s="8"/>
      <c r="DS591" s="5"/>
      <c r="DT591" s="8"/>
      <c r="DU591" s="5"/>
      <c r="DV591" s="8"/>
      <c r="DW591" s="5"/>
      <c r="DX591" s="8"/>
      <c r="DY591" s="12"/>
      <c r="DZ591" s="5"/>
    </row>
    <row r="592" spans="35:130" x14ac:dyDescent="0.45">
      <c r="AI592" s="1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V592" s="5"/>
      <c r="AW592" s="8"/>
      <c r="AX592" s="5"/>
      <c r="AY592" s="8"/>
      <c r="AZ592" s="5"/>
      <c r="BA592" s="8"/>
      <c r="BB592" s="5"/>
      <c r="BC592" s="8"/>
      <c r="BD592" s="5"/>
      <c r="BE592" s="8"/>
      <c r="BF592" s="33"/>
      <c r="BG592" s="5"/>
      <c r="BI592" s="5"/>
      <c r="BJ592" s="5"/>
      <c r="BK592" s="5"/>
      <c r="BL592" s="5"/>
      <c r="BM592" s="5"/>
      <c r="BN592" s="37"/>
      <c r="BO592" s="5"/>
      <c r="BP592" s="5"/>
      <c r="BQ592" s="5"/>
      <c r="BR592" s="5"/>
      <c r="BS592" s="5"/>
      <c r="BT592" s="37"/>
      <c r="BU592" s="5"/>
      <c r="BV592" s="5"/>
      <c r="BW592" s="5"/>
      <c r="BX592" s="5"/>
      <c r="BY592" s="5"/>
      <c r="BZ592" s="37"/>
      <c r="CA592" s="5"/>
      <c r="CB592" s="5"/>
      <c r="CC592" s="5"/>
      <c r="CD592" s="5"/>
      <c r="CE592" s="5"/>
      <c r="CF592" s="37"/>
      <c r="CG592" s="5"/>
      <c r="CH592" s="5"/>
      <c r="CI592" s="5"/>
      <c r="CJ592" s="5"/>
      <c r="CK592" s="5"/>
      <c r="CL592" s="37"/>
      <c r="CM592" s="12"/>
      <c r="CN592" s="8"/>
      <c r="CO592" s="5"/>
      <c r="CP592" s="8"/>
      <c r="CQ592" s="5"/>
      <c r="CR592" s="8"/>
      <c r="CU592" s="5"/>
      <c r="CV592" s="8"/>
      <c r="CW592" s="5"/>
      <c r="DK592" s="8"/>
      <c r="DL592" s="12"/>
      <c r="DM592" s="5"/>
      <c r="DO592" s="5"/>
      <c r="DP592" s="8"/>
      <c r="DQ592" s="5"/>
      <c r="DR592" s="8"/>
      <c r="DS592" s="5"/>
      <c r="DT592" s="8"/>
      <c r="DU592" s="5"/>
      <c r="DV592" s="8"/>
      <c r="DW592" s="5"/>
      <c r="DX592" s="8"/>
      <c r="DY592" s="12"/>
      <c r="DZ592" s="5"/>
    </row>
    <row r="593" spans="35:130" x14ac:dyDescent="0.45">
      <c r="AI593" s="1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V593" s="5"/>
      <c r="AW593" s="8"/>
      <c r="AX593" s="5"/>
      <c r="AY593" s="8"/>
      <c r="AZ593" s="5"/>
      <c r="BA593" s="8"/>
      <c r="BB593" s="5"/>
      <c r="BC593" s="8"/>
      <c r="BD593" s="5"/>
      <c r="BE593" s="8"/>
      <c r="BF593" s="33"/>
      <c r="BG593" s="5"/>
      <c r="BI593" s="5"/>
      <c r="BJ593" s="5"/>
      <c r="BK593" s="5"/>
      <c r="BL593" s="5"/>
      <c r="BM593" s="5"/>
      <c r="BN593" s="37"/>
      <c r="BO593" s="5"/>
      <c r="BP593" s="5"/>
      <c r="BQ593" s="5"/>
      <c r="BR593" s="5"/>
      <c r="BS593" s="5"/>
      <c r="BT593" s="37"/>
      <c r="BU593" s="5"/>
      <c r="BV593" s="5"/>
      <c r="BW593" s="5"/>
      <c r="BX593" s="5"/>
      <c r="BY593" s="5"/>
      <c r="BZ593" s="37"/>
      <c r="CA593" s="5"/>
      <c r="CB593" s="5"/>
      <c r="CC593" s="5"/>
      <c r="CD593" s="5"/>
      <c r="CE593" s="5"/>
      <c r="CF593" s="37"/>
      <c r="CG593" s="5"/>
      <c r="CH593" s="5"/>
      <c r="CI593" s="5"/>
      <c r="CJ593" s="5"/>
      <c r="CK593" s="5"/>
      <c r="CL593" s="37"/>
      <c r="CM593" s="12"/>
      <c r="CN593" s="8"/>
      <c r="CO593" s="5"/>
      <c r="CP593" s="8"/>
      <c r="CQ593" s="5"/>
      <c r="CR593" s="8"/>
      <c r="CU593" s="5"/>
      <c r="CV593" s="8"/>
      <c r="CW593" s="5"/>
      <c r="DK593" s="8"/>
      <c r="DL593" s="12"/>
      <c r="DM593" s="5"/>
      <c r="DO593" s="5"/>
      <c r="DP593" s="8"/>
      <c r="DQ593" s="5"/>
      <c r="DR593" s="8"/>
      <c r="DS593" s="5"/>
      <c r="DT593" s="8"/>
      <c r="DU593" s="5"/>
      <c r="DV593" s="8"/>
      <c r="DW593" s="5"/>
      <c r="DX593" s="8"/>
      <c r="DY593" s="12"/>
      <c r="DZ593" s="5"/>
    </row>
    <row r="594" spans="35:130" x14ac:dyDescent="0.45">
      <c r="AI594" s="1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V594" s="5"/>
      <c r="AW594" s="8"/>
      <c r="AX594" s="5"/>
      <c r="AY594" s="8"/>
      <c r="AZ594" s="5"/>
      <c r="BA594" s="8"/>
      <c r="BB594" s="5"/>
      <c r="BC594" s="8"/>
      <c r="BD594" s="5"/>
      <c r="BE594" s="8"/>
      <c r="BF594" s="33"/>
      <c r="BG594" s="5"/>
      <c r="BI594" s="5"/>
      <c r="BJ594" s="5"/>
      <c r="BK594" s="5"/>
      <c r="BL594" s="5"/>
      <c r="BM594" s="5"/>
      <c r="BN594" s="37"/>
      <c r="BO594" s="5"/>
      <c r="BP594" s="5"/>
      <c r="BQ594" s="5"/>
      <c r="BR594" s="5"/>
      <c r="BS594" s="5"/>
      <c r="BT594" s="37"/>
      <c r="BU594" s="5"/>
      <c r="BV594" s="5"/>
      <c r="BW594" s="5"/>
      <c r="BX594" s="5"/>
      <c r="BY594" s="5"/>
      <c r="BZ594" s="37"/>
      <c r="CA594" s="5"/>
      <c r="CB594" s="5"/>
      <c r="CC594" s="5"/>
      <c r="CD594" s="5"/>
      <c r="CE594" s="5"/>
      <c r="CF594" s="37"/>
      <c r="CG594" s="5"/>
      <c r="CH594" s="5"/>
      <c r="CI594" s="5"/>
      <c r="CJ594" s="5"/>
      <c r="CK594" s="5"/>
      <c r="CL594" s="37"/>
      <c r="CM594" s="12"/>
      <c r="CN594" s="8"/>
      <c r="CO594" s="5"/>
      <c r="CP594" s="8"/>
      <c r="CQ594" s="5"/>
      <c r="CR594" s="8"/>
      <c r="CU594" s="5"/>
      <c r="CV594" s="8"/>
      <c r="CW594" s="5"/>
      <c r="DK594" s="8"/>
      <c r="DL594" s="12"/>
      <c r="DM594" s="5"/>
      <c r="DO594" s="5"/>
      <c r="DP594" s="8"/>
      <c r="DQ594" s="5"/>
      <c r="DR594" s="8"/>
      <c r="DS594" s="5"/>
      <c r="DT594" s="8"/>
      <c r="DU594" s="5"/>
      <c r="DV594" s="8"/>
      <c r="DW594" s="5"/>
      <c r="DX594" s="8"/>
      <c r="DY594" s="12"/>
      <c r="DZ594" s="5"/>
    </row>
    <row r="595" spans="35:130" x14ac:dyDescent="0.45">
      <c r="AI595" s="1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V595" s="5"/>
      <c r="AW595" s="8"/>
      <c r="AX595" s="5"/>
      <c r="AY595" s="8"/>
      <c r="AZ595" s="5"/>
      <c r="BA595" s="8"/>
      <c r="BB595" s="5"/>
      <c r="BC595" s="8"/>
      <c r="BD595" s="5"/>
      <c r="BE595" s="8"/>
      <c r="BF595" s="33"/>
      <c r="BG595" s="5"/>
      <c r="BI595" s="5"/>
      <c r="BJ595" s="5"/>
      <c r="BK595" s="5"/>
      <c r="BL595" s="5"/>
      <c r="BM595" s="5"/>
      <c r="BN595" s="37"/>
      <c r="BO595" s="5"/>
      <c r="BP595" s="5"/>
      <c r="BQ595" s="5"/>
      <c r="BR595" s="5"/>
      <c r="BS595" s="5"/>
      <c r="BT595" s="37"/>
      <c r="BU595" s="5"/>
      <c r="BV595" s="5"/>
      <c r="BW595" s="5"/>
      <c r="BX595" s="5"/>
      <c r="BY595" s="5"/>
      <c r="BZ595" s="37"/>
      <c r="CA595" s="5"/>
      <c r="CB595" s="5"/>
      <c r="CC595" s="5"/>
      <c r="CD595" s="5"/>
      <c r="CE595" s="5"/>
      <c r="CF595" s="37"/>
      <c r="CG595" s="5"/>
      <c r="CH595" s="5"/>
      <c r="CI595" s="5"/>
      <c r="CJ595" s="5"/>
      <c r="CK595" s="5"/>
      <c r="CL595" s="37"/>
      <c r="CM595" s="12"/>
      <c r="CN595" s="8"/>
      <c r="CO595" s="5"/>
      <c r="CP595" s="8"/>
      <c r="CQ595" s="5"/>
      <c r="CR595" s="8"/>
      <c r="CU595" s="5"/>
      <c r="CV595" s="8"/>
      <c r="CW595" s="5"/>
      <c r="DK595" s="8"/>
      <c r="DL595" s="12"/>
      <c r="DM595" s="5"/>
      <c r="DO595" s="5"/>
      <c r="DP595" s="8"/>
      <c r="DQ595" s="5"/>
      <c r="DR595" s="8"/>
      <c r="DS595" s="5"/>
      <c r="DT595" s="8"/>
      <c r="DU595" s="5"/>
      <c r="DV595" s="8"/>
      <c r="DW595" s="5"/>
      <c r="DX595" s="8"/>
      <c r="DY595" s="12"/>
      <c r="DZ595" s="5"/>
    </row>
    <row r="596" spans="35:130" x14ac:dyDescent="0.45">
      <c r="AI596" s="1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V596" s="5"/>
      <c r="AW596" s="8"/>
      <c r="AX596" s="5"/>
      <c r="AY596" s="8"/>
      <c r="AZ596" s="5"/>
      <c r="BA596" s="8"/>
      <c r="BB596" s="5"/>
      <c r="BC596" s="8"/>
      <c r="BD596" s="5"/>
      <c r="BE596" s="8"/>
      <c r="BF596" s="33"/>
      <c r="BG596" s="5"/>
      <c r="BI596" s="5"/>
      <c r="BJ596" s="5"/>
      <c r="BK596" s="5"/>
      <c r="BL596" s="5"/>
      <c r="BM596" s="5"/>
      <c r="BN596" s="37"/>
      <c r="BO596" s="5"/>
      <c r="BP596" s="5"/>
      <c r="BQ596" s="5"/>
      <c r="BR596" s="5"/>
      <c r="BS596" s="5"/>
      <c r="BT596" s="37"/>
      <c r="BU596" s="5"/>
      <c r="BV596" s="5"/>
      <c r="BW596" s="5"/>
      <c r="BX596" s="5"/>
      <c r="BY596" s="5"/>
      <c r="BZ596" s="37"/>
      <c r="CA596" s="5"/>
      <c r="CB596" s="5"/>
      <c r="CC596" s="5"/>
      <c r="CD596" s="5"/>
      <c r="CE596" s="5"/>
      <c r="CF596" s="37"/>
      <c r="CG596" s="5"/>
      <c r="CH596" s="5"/>
      <c r="CI596" s="5"/>
      <c r="CJ596" s="5"/>
      <c r="CK596" s="5"/>
      <c r="CL596" s="37"/>
      <c r="CM596" s="12"/>
      <c r="CN596" s="8"/>
      <c r="CO596" s="5"/>
      <c r="CP596" s="8"/>
      <c r="CQ596" s="5"/>
      <c r="CR596" s="8"/>
      <c r="CU596" s="5"/>
      <c r="CV596" s="8"/>
      <c r="CW596" s="5"/>
      <c r="DK596" s="8"/>
      <c r="DL596" s="12"/>
      <c r="DM596" s="5"/>
      <c r="DO596" s="5"/>
      <c r="DP596" s="8"/>
      <c r="DQ596" s="5"/>
      <c r="DR596" s="8"/>
      <c r="DS596" s="5"/>
      <c r="DT596" s="8"/>
      <c r="DU596" s="5"/>
      <c r="DV596" s="8"/>
      <c r="DW596" s="5"/>
      <c r="DX596" s="8"/>
      <c r="DY596" s="12"/>
      <c r="DZ596" s="5"/>
    </row>
    <row r="597" spans="35:130" x14ac:dyDescent="0.45">
      <c r="AI597" s="1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V597" s="5"/>
      <c r="AW597" s="8"/>
      <c r="AX597" s="5"/>
      <c r="AY597" s="8"/>
      <c r="AZ597" s="5"/>
      <c r="BA597" s="8"/>
      <c r="BB597" s="5"/>
      <c r="BC597" s="8"/>
      <c r="BD597" s="5"/>
      <c r="BE597" s="8"/>
      <c r="BF597" s="33"/>
      <c r="BG597" s="5"/>
      <c r="BI597" s="5"/>
      <c r="BJ597" s="5"/>
      <c r="BK597" s="5"/>
      <c r="BL597" s="5"/>
      <c r="BM597" s="5"/>
      <c r="BN597" s="37"/>
      <c r="BO597" s="5"/>
      <c r="BP597" s="5"/>
      <c r="BQ597" s="5"/>
      <c r="BR597" s="5"/>
      <c r="BS597" s="5"/>
      <c r="BT597" s="37"/>
      <c r="BU597" s="5"/>
      <c r="BV597" s="5"/>
      <c r="BW597" s="5"/>
      <c r="BX597" s="5"/>
      <c r="BY597" s="5"/>
      <c r="BZ597" s="37"/>
      <c r="CA597" s="5"/>
      <c r="CB597" s="5"/>
      <c r="CC597" s="5"/>
      <c r="CD597" s="5"/>
      <c r="CE597" s="5"/>
      <c r="CF597" s="37"/>
      <c r="CG597" s="5"/>
      <c r="CH597" s="5"/>
      <c r="CI597" s="5"/>
      <c r="CJ597" s="5"/>
      <c r="CK597" s="5"/>
      <c r="CL597" s="37"/>
      <c r="CM597" s="12"/>
      <c r="CN597" s="8"/>
      <c r="CO597" s="5"/>
      <c r="CP597" s="8"/>
      <c r="CQ597" s="5"/>
      <c r="CR597" s="8"/>
      <c r="CU597" s="5"/>
      <c r="CV597" s="8"/>
      <c r="CW597" s="5"/>
      <c r="DK597" s="8"/>
      <c r="DL597" s="12"/>
      <c r="DM597" s="5"/>
      <c r="DO597" s="5"/>
      <c r="DP597" s="8"/>
      <c r="DQ597" s="5"/>
      <c r="DR597" s="8"/>
      <c r="DS597" s="5"/>
      <c r="DT597" s="8"/>
      <c r="DU597" s="5"/>
      <c r="DV597" s="8"/>
      <c r="DW597" s="5"/>
      <c r="DX597" s="8"/>
      <c r="DY597" s="12"/>
      <c r="DZ597" s="5"/>
    </row>
    <row r="598" spans="35:130" x14ac:dyDescent="0.45">
      <c r="AI598" s="1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V598" s="5"/>
      <c r="AW598" s="8"/>
      <c r="AX598" s="5"/>
      <c r="AY598" s="8"/>
      <c r="AZ598" s="5"/>
      <c r="BA598" s="8"/>
      <c r="BB598" s="5"/>
      <c r="BC598" s="8"/>
      <c r="BD598" s="5"/>
      <c r="BE598" s="8"/>
      <c r="BF598" s="33"/>
      <c r="BG598" s="5"/>
      <c r="BI598" s="5"/>
      <c r="BJ598" s="5"/>
      <c r="BK598" s="5"/>
      <c r="BL598" s="5"/>
      <c r="BM598" s="5"/>
      <c r="BN598" s="37"/>
      <c r="BO598" s="5"/>
      <c r="BP598" s="5"/>
      <c r="BQ598" s="5"/>
      <c r="BR598" s="5"/>
      <c r="BS598" s="5"/>
      <c r="BT598" s="37"/>
      <c r="BU598" s="5"/>
      <c r="BV598" s="5"/>
      <c r="BW598" s="5"/>
      <c r="BX598" s="5"/>
      <c r="BY598" s="5"/>
      <c r="BZ598" s="37"/>
      <c r="CA598" s="5"/>
      <c r="CB598" s="5"/>
      <c r="CC598" s="5"/>
      <c r="CD598" s="5"/>
      <c r="CE598" s="5"/>
      <c r="CF598" s="37"/>
      <c r="CG598" s="5"/>
      <c r="CH598" s="5"/>
      <c r="CI598" s="5"/>
      <c r="CJ598" s="5"/>
      <c r="CK598" s="5"/>
      <c r="CL598" s="37"/>
      <c r="CM598" s="12"/>
      <c r="CN598" s="8"/>
      <c r="CO598" s="5"/>
      <c r="CP598" s="8"/>
      <c r="CQ598" s="5"/>
      <c r="CR598" s="8"/>
      <c r="CU598" s="5"/>
      <c r="CV598" s="8"/>
      <c r="CW598" s="5"/>
      <c r="DK598" s="8"/>
      <c r="DL598" s="12"/>
      <c r="DM598" s="5"/>
      <c r="DO598" s="5"/>
      <c r="DP598" s="8"/>
      <c r="DQ598" s="5"/>
      <c r="DR598" s="8"/>
      <c r="DS598" s="5"/>
      <c r="DT598" s="8"/>
      <c r="DU598" s="5"/>
      <c r="DV598" s="8"/>
      <c r="DW598" s="5"/>
      <c r="DX598" s="8"/>
      <c r="DY598" s="12"/>
      <c r="DZ598" s="5"/>
    </row>
    <row r="599" spans="35:130" x14ac:dyDescent="0.45">
      <c r="AI599" s="1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V599" s="5"/>
      <c r="AW599" s="8"/>
      <c r="AX599" s="5"/>
      <c r="AY599" s="8"/>
      <c r="AZ599" s="5"/>
      <c r="BA599" s="8"/>
      <c r="BB599" s="5"/>
      <c r="BC599" s="8"/>
      <c r="BD599" s="5"/>
      <c r="BE599" s="8"/>
      <c r="BF599" s="33"/>
      <c r="BG599" s="5"/>
      <c r="BI599" s="5"/>
      <c r="BJ599" s="5"/>
      <c r="BK599" s="5"/>
      <c r="BL599" s="5"/>
      <c r="BM599" s="5"/>
      <c r="BN599" s="37"/>
      <c r="BO599" s="5"/>
      <c r="BP599" s="5"/>
      <c r="BQ599" s="5"/>
      <c r="BR599" s="5"/>
      <c r="BS599" s="5"/>
      <c r="BT599" s="37"/>
      <c r="BU599" s="5"/>
      <c r="BV599" s="5"/>
      <c r="BW599" s="5"/>
      <c r="BX599" s="5"/>
      <c r="BY599" s="5"/>
      <c r="BZ599" s="37"/>
      <c r="CA599" s="5"/>
      <c r="CB599" s="5"/>
      <c r="CC599" s="5"/>
      <c r="CD599" s="5"/>
      <c r="CE599" s="5"/>
      <c r="CF599" s="37"/>
      <c r="CG599" s="5"/>
      <c r="CH599" s="5"/>
      <c r="CI599" s="5"/>
      <c r="CJ599" s="5"/>
      <c r="CK599" s="5"/>
      <c r="CL599" s="37"/>
      <c r="CM599" s="12"/>
      <c r="CN599" s="8"/>
      <c r="CO599" s="5"/>
      <c r="CP599" s="8"/>
      <c r="CQ599" s="5"/>
      <c r="CR599" s="8"/>
      <c r="CU599" s="5"/>
      <c r="CV599" s="8"/>
      <c r="CW599" s="5"/>
      <c r="DK599" s="8"/>
      <c r="DL599" s="12"/>
      <c r="DM599" s="5"/>
      <c r="DO599" s="5"/>
      <c r="DP599" s="8"/>
      <c r="DQ599" s="5"/>
      <c r="DR599" s="8"/>
      <c r="DS599" s="5"/>
      <c r="DT599" s="8"/>
      <c r="DU599" s="5"/>
      <c r="DV599" s="8"/>
      <c r="DW599" s="5"/>
      <c r="DX599" s="8"/>
      <c r="DY599" s="12"/>
      <c r="DZ599" s="5"/>
    </row>
    <row r="600" spans="35:130" x14ac:dyDescent="0.45">
      <c r="AI600" s="1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V600" s="5"/>
      <c r="AW600" s="8"/>
      <c r="AX600" s="5"/>
      <c r="AY600" s="8"/>
      <c r="AZ600" s="5"/>
      <c r="BA600" s="8"/>
      <c r="BB600" s="5"/>
      <c r="BC600" s="8"/>
      <c r="BD600" s="5"/>
      <c r="BE600" s="8"/>
      <c r="BF600" s="33"/>
      <c r="BG600" s="5"/>
      <c r="BI600" s="5"/>
      <c r="BJ600" s="5"/>
      <c r="BK600" s="5"/>
      <c r="BL600" s="5"/>
      <c r="BM600" s="5"/>
      <c r="BN600" s="37"/>
      <c r="BO600" s="5"/>
      <c r="BP600" s="5"/>
      <c r="BQ600" s="5"/>
      <c r="BR600" s="5"/>
      <c r="BS600" s="5"/>
      <c r="BT600" s="37"/>
      <c r="BU600" s="5"/>
      <c r="BV600" s="5"/>
      <c r="BW600" s="5"/>
      <c r="BX600" s="5"/>
      <c r="BY600" s="5"/>
      <c r="BZ600" s="37"/>
      <c r="CA600" s="5"/>
      <c r="CB600" s="5"/>
      <c r="CC600" s="5"/>
      <c r="CD600" s="5"/>
      <c r="CE600" s="5"/>
      <c r="CF600" s="37"/>
      <c r="CG600" s="5"/>
      <c r="CH600" s="5"/>
      <c r="CI600" s="5"/>
      <c r="CJ600" s="5"/>
      <c r="CK600" s="5"/>
      <c r="CL600" s="37"/>
      <c r="CM600" s="12"/>
      <c r="CN600" s="8"/>
      <c r="CO600" s="5"/>
      <c r="CP600" s="8"/>
      <c r="CQ600" s="5"/>
      <c r="CR600" s="8"/>
      <c r="CU600" s="5"/>
      <c r="CV600" s="8"/>
      <c r="CW600" s="5"/>
      <c r="DK600" s="8"/>
      <c r="DL600" s="12"/>
      <c r="DM600" s="5"/>
      <c r="DO600" s="5"/>
      <c r="DP600" s="8"/>
      <c r="DQ600" s="5"/>
      <c r="DR600" s="8"/>
      <c r="DS600" s="5"/>
      <c r="DT600" s="8"/>
      <c r="DU600" s="5"/>
      <c r="DV600" s="8"/>
      <c r="DW600" s="5"/>
      <c r="DX600" s="8"/>
      <c r="DY600" s="12"/>
      <c r="DZ600" s="5"/>
    </row>
    <row r="601" spans="35:130" x14ac:dyDescent="0.45">
      <c r="AI601" s="1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V601" s="5"/>
      <c r="AW601" s="8"/>
      <c r="AX601" s="5"/>
      <c r="AY601" s="8"/>
      <c r="AZ601" s="5"/>
      <c r="BA601" s="8"/>
      <c r="BB601" s="5"/>
      <c r="BC601" s="8"/>
      <c r="BD601" s="5"/>
      <c r="BE601" s="8"/>
      <c r="BF601" s="33"/>
      <c r="BG601" s="5"/>
      <c r="BI601" s="5"/>
      <c r="BJ601" s="5"/>
      <c r="BK601" s="5"/>
      <c r="BL601" s="5"/>
      <c r="BM601" s="5"/>
      <c r="BN601" s="37"/>
      <c r="BO601" s="5"/>
      <c r="BP601" s="5"/>
      <c r="BQ601" s="5"/>
      <c r="BR601" s="5"/>
      <c r="BS601" s="5"/>
      <c r="BT601" s="37"/>
      <c r="BU601" s="5"/>
      <c r="BV601" s="5"/>
      <c r="BW601" s="5"/>
      <c r="BX601" s="5"/>
      <c r="BY601" s="5"/>
      <c r="BZ601" s="37"/>
      <c r="CA601" s="5"/>
      <c r="CB601" s="5"/>
      <c r="CC601" s="5"/>
      <c r="CD601" s="5"/>
      <c r="CE601" s="5"/>
      <c r="CF601" s="37"/>
      <c r="CG601" s="5"/>
      <c r="CH601" s="5"/>
      <c r="CI601" s="5"/>
      <c r="CJ601" s="5"/>
      <c r="CK601" s="5"/>
      <c r="CL601" s="37"/>
      <c r="CM601" s="12"/>
      <c r="CN601" s="8"/>
      <c r="CO601" s="5"/>
      <c r="CP601" s="8"/>
      <c r="CQ601" s="5"/>
      <c r="CR601" s="8"/>
      <c r="CU601" s="5"/>
      <c r="CV601" s="8"/>
      <c r="CW601" s="5"/>
      <c r="DK601" s="8"/>
      <c r="DL601" s="12"/>
      <c r="DM601" s="5"/>
      <c r="DO601" s="5"/>
      <c r="DP601" s="8"/>
      <c r="DQ601" s="5"/>
      <c r="DR601" s="8"/>
      <c r="DS601" s="5"/>
      <c r="DT601" s="8"/>
      <c r="DU601" s="5"/>
      <c r="DV601" s="8"/>
      <c r="DW601" s="5"/>
      <c r="DX601" s="8"/>
      <c r="DY601" s="12"/>
      <c r="DZ601" s="5"/>
    </row>
    <row r="602" spans="35:130" x14ac:dyDescent="0.45">
      <c r="AI602" s="1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V602" s="5"/>
      <c r="AW602" s="8"/>
      <c r="AX602" s="5"/>
      <c r="AY602" s="8"/>
      <c r="AZ602" s="5"/>
      <c r="BA602" s="8"/>
      <c r="BB602" s="5"/>
      <c r="BC602" s="8"/>
      <c r="BD602" s="5"/>
      <c r="BE602" s="8"/>
      <c r="BF602" s="33"/>
      <c r="BG602" s="5"/>
      <c r="BI602" s="5"/>
      <c r="BJ602" s="5"/>
      <c r="BK602" s="5"/>
      <c r="BL602" s="5"/>
      <c r="BM602" s="5"/>
      <c r="BN602" s="37"/>
      <c r="BO602" s="5"/>
      <c r="BP602" s="5"/>
      <c r="BQ602" s="5"/>
      <c r="BR602" s="5"/>
      <c r="BS602" s="5"/>
      <c r="BT602" s="37"/>
      <c r="BU602" s="5"/>
      <c r="BV602" s="5"/>
      <c r="BW602" s="5"/>
      <c r="BX602" s="5"/>
      <c r="BY602" s="5"/>
      <c r="BZ602" s="37"/>
      <c r="CA602" s="5"/>
      <c r="CB602" s="5"/>
      <c r="CC602" s="5"/>
      <c r="CD602" s="5"/>
      <c r="CE602" s="5"/>
      <c r="CF602" s="37"/>
      <c r="CG602" s="5"/>
      <c r="CH602" s="5"/>
      <c r="CI602" s="5"/>
      <c r="CJ602" s="5"/>
      <c r="CK602" s="5"/>
      <c r="CL602" s="37"/>
      <c r="CM602" s="12"/>
      <c r="CN602" s="8"/>
      <c r="CO602" s="5"/>
      <c r="CP602" s="8"/>
      <c r="CQ602" s="5"/>
      <c r="CR602" s="8"/>
      <c r="CU602" s="5"/>
      <c r="CV602" s="8"/>
      <c r="CW602" s="5"/>
      <c r="DK602" s="8"/>
      <c r="DL602" s="12"/>
      <c r="DM602" s="5"/>
      <c r="DO602" s="5"/>
      <c r="DP602" s="8"/>
      <c r="DQ602" s="5"/>
      <c r="DR602" s="8"/>
      <c r="DS602" s="5"/>
      <c r="DT602" s="8"/>
      <c r="DU602" s="5"/>
      <c r="DV602" s="8"/>
      <c r="DW602" s="5"/>
      <c r="DX602" s="8"/>
      <c r="DY602" s="12"/>
      <c r="DZ602" s="5"/>
    </row>
    <row r="603" spans="35:130" x14ac:dyDescent="0.45">
      <c r="AI603" s="1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V603" s="5"/>
      <c r="AW603" s="8"/>
      <c r="AX603" s="5"/>
      <c r="AY603" s="8"/>
      <c r="AZ603" s="5"/>
      <c r="BA603" s="8"/>
      <c r="BB603" s="5"/>
      <c r="BC603" s="8"/>
      <c r="BD603" s="5"/>
      <c r="BE603" s="8"/>
      <c r="BF603" s="33"/>
      <c r="BG603" s="5"/>
      <c r="BI603" s="5"/>
      <c r="BJ603" s="5"/>
      <c r="BK603" s="5"/>
      <c r="BL603" s="5"/>
      <c r="BM603" s="5"/>
      <c r="BN603" s="37"/>
      <c r="BO603" s="5"/>
      <c r="BP603" s="5"/>
      <c r="BQ603" s="5"/>
      <c r="BR603" s="5"/>
      <c r="BS603" s="5"/>
      <c r="BT603" s="37"/>
      <c r="BU603" s="5"/>
      <c r="BV603" s="5"/>
      <c r="BW603" s="5"/>
      <c r="BX603" s="5"/>
      <c r="BY603" s="5"/>
      <c r="BZ603" s="37"/>
      <c r="CA603" s="5"/>
      <c r="CB603" s="5"/>
      <c r="CC603" s="5"/>
      <c r="CD603" s="5"/>
      <c r="CE603" s="5"/>
      <c r="CF603" s="37"/>
      <c r="CG603" s="5"/>
      <c r="CH603" s="5"/>
      <c r="CI603" s="5"/>
      <c r="CJ603" s="5"/>
      <c r="CK603" s="5"/>
      <c r="CL603" s="37"/>
      <c r="CM603" s="12"/>
      <c r="CN603" s="8"/>
      <c r="CO603" s="5"/>
      <c r="CP603" s="8"/>
      <c r="CQ603" s="5"/>
      <c r="CR603" s="8"/>
      <c r="CU603" s="5"/>
      <c r="CV603" s="8"/>
      <c r="CW603" s="5"/>
      <c r="DK603" s="8"/>
      <c r="DL603" s="12"/>
      <c r="DM603" s="5"/>
      <c r="DO603" s="5"/>
      <c r="DP603" s="8"/>
      <c r="DQ603" s="5"/>
      <c r="DR603" s="8"/>
      <c r="DS603" s="5"/>
      <c r="DT603" s="8"/>
      <c r="DU603" s="5"/>
      <c r="DV603" s="8"/>
      <c r="DW603" s="5"/>
      <c r="DX603" s="8"/>
      <c r="DY603" s="12"/>
      <c r="DZ603" s="5"/>
    </row>
    <row r="604" spans="35:130" x14ac:dyDescent="0.45">
      <c r="AI604" s="1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V604" s="5"/>
      <c r="AW604" s="8"/>
      <c r="AX604" s="5"/>
      <c r="AY604" s="8"/>
      <c r="AZ604" s="5"/>
      <c r="BA604" s="8"/>
      <c r="BB604" s="5"/>
      <c r="BC604" s="8"/>
      <c r="BD604" s="5"/>
      <c r="BE604" s="8"/>
      <c r="BF604" s="33"/>
      <c r="BG604" s="5"/>
      <c r="BI604" s="5"/>
      <c r="BJ604" s="5"/>
      <c r="BK604" s="5"/>
      <c r="BL604" s="5"/>
      <c r="BM604" s="5"/>
      <c r="BN604" s="37"/>
      <c r="BO604" s="5"/>
      <c r="BP604" s="5"/>
      <c r="BQ604" s="5"/>
      <c r="BR604" s="5"/>
      <c r="BS604" s="5"/>
      <c r="BT604" s="37"/>
      <c r="BU604" s="5"/>
      <c r="BV604" s="5"/>
      <c r="BW604" s="5"/>
      <c r="BX604" s="5"/>
      <c r="BY604" s="5"/>
      <c r="BZ604" s="37"/>
      <c r="CA604" s="5"/>
      <c r="CB604" s="5"/>
      <c r="CC604" s="5"/>
      <c r="CD604" s="5"/>
      <c r="CE604" s="5"/>
      <c r="CF604" s="37"/>
      <c r="CG604" s="5"/>
      <c r="CH604" s="5"/>
      <c r="CI604" s="5"/>
      <c r="CJ604" s="5"/>
      <c r="CK604" s="5"/>
      <c r="CL604" s="37"/>
      <c r="CM604" s="12"/>
      <c r="CN604" s="8"/>
      <c r="CO604" s="5"/>
      <c r="CP604" s="8"/>
      <c r="CQ604" s="5"/>
      <c r="CR604" s="8"/>
      <c r="CU604" s="5"/>
      <c r="CV604" s="8"/>
      <c r="CW604" s="5"/>
      <c r="DK604" s="8"/>
      <c r="DL604" s="12"/>
      <c r="DM604" s="5"/>
      <c r="DO604" s="5"/>
      <c r="DP604" s="8"/>
      <c r="DQ604" s="5"/>
      <c r="DR604" s="8"/>
      <c r="DS604" s="5"/>
      <c r="DT604" s="8"/>
      <c r="DU604" s="5"/>
      <c r="DV604" s="8"/>
      <c r="DW604" s="5"/>
      <c r="DX604" s="8"/>
      <c r="DY604" s="12"/>
      <c r="DZ604" s="5"/>
    </row>
    <row r="605" spans="35:130" x14ac:dyDescent="0.45">
      <c r="AI605" s="1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V605" s="5"/>
      <c r="AW605" s="8"/>
      <c r="AX605" s="5"/>
      <c r="AY605" s="8"/>
      <c r="AZ605" s="5"/>
      <c r="BA605" s="8"/>
      <c r="BB605" s="5"/>
      <c r="BC605" s="8"/>
      <c r="BD605" s="5"/>
      <c r="BE605" s="8"/>
      <c r="BF605" s="33"/>
      <c r="BG605" s="5"/>
      <c r="BI605" s="5"/>
      <c r="BJ605" s="5"/>
      <c r="BK605" s="5"/>
      <c r="BL605" s="5"/>
      <c r="BM605" s="5"/>
      <c r="BN605" s="37"/>
      <c r="BO605" s="5"/>
      <c r="BP605" s="5"/>
      <c r="BQ605" s="5"/>
      <c r="BR605" s="5"/>
      <c r="BS605" s="5"/>
      <c r="BT605" s="37"/>
      <c r="BU605" s="5"/>
      <c r="BV605" s="5"/>
      <c r="BW605" s="5"/>
      <c r="BX605" s="5"/>
      <c r="BY605" s="5"/>
      <c r="BZ605" s="37"/>
      <c r="CA605" s="5"/>
      <c r="CB605" s="5"/>
      <c r="CC605" s="5"/>
      <c r="CD605" s="5"/>
      <c r="CE605" s="5"/>
      <c r="CF605" s="37"/>
      <c r="CG605" s="5"/>
      <c r="CH605" s="5"/>
      <c r="CI605" s="5"/>
      <c r="CJ605" s="5"/>
      <c r="CK605" s="5"/>
      <c r="CL605" s="37"/>
      <c r="CM605" s="12"/>
      <c r="CN605" s="8"/>
      <c r="CO605" s="5"/>
      <c r="CP605" s="8"/>
      <c r="CQ605" s="5"/>
      <c r="CR605" s="8"/>
      <c r="CU605" s="5"/>
      <c r="CV605" s="8"/>
      <c r="CW605" s="5"/>
      <c r="DK605" s="8"/>
      <c r="DL605" s="12"/>
      <c r="DM605" s="5"/>
      <c r="DO605" s="5"/>
      <c r="DP605" s="8"/>
      <c r="DQ605" s="5"/>
      <c r="DR605" s="8"/>
      <c r="DS605" s="5"/>
      <c r="DT605" s="8"/>
      <c r="DU605" s="5"/>
      <c r="DV605" s="8"/>
      <c r="DW605" s="5"/>
      <c r="DX605" s="8"/>
      <c r="DY605" s="12"/>
      <c r="DZ605" s="5"/>
    </row>
    <row r="606" spans="35:130" x14ac:dyDescent="0.45">
      <c r="AI606" s="1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V606" s="5"/>
      <c r="AW606" s="8"/>
      <c r="AX606" s="5"/>
      <c r="AY606" s="8"/>
      <c r="AZ606" s="5"/>
      <c r="BA606" s="8"/>
      <c r="BB606" s="5"/>
      <c r="BC606" s="8"/>
      <c r="BD606" s="5"/>
      <c r="BE606" s="8"/>
      <c r="BF606" s="33"/>
      <c r="BG606" s="5"/>
      <c r="BI606" s="5"/>
      <c r="BJ606" s="5"/>
      <c r="BK606" s="5"/>
      <c r="BL606" s="5"/>
      <c r="BM606" s="5"/>
      <c r="BN606" s="37"/>
      <c r="BO606" s="5"/>
      <c r="BP606" s="5"/>
      <c r="BQ606" s="5"/>
      <c r="BR606" s="5"/>
      <c r="BS606" s="5"/>
      <c r="BT606" s="37"/>
      <c r="BU606" s="5"/>
      <c r="BV606" s="5"/>
      <c r="BW606" s="5"/>
      <c r="BX606" s="5"/>
      <c r="BY606" s="5"/>
      <c r="BZ606" s="37"/>
      <c r="CA606" s="5"/>
      <c r="CB606" s="5"/>
      <c r="CC606" s="5"/>
      <c r="CD606" s="5"/>
      <c r="CE606" s="5"/>
      <c r="CF606" s="37"/>
      <c r="CG606" s="5"/>
      <c r="CH606" s="5"/>
      <c r="CI606" s="5"/>
      <c r="CJ606" s="5"/>
      <c r="CK606" s="5"/>
      <c r="CL606" s="37"/>
      <c r="CM606" s="12"/>
      <c r="CN606" s="8"/>
      <c r="CO606" s="5"/>
      <c r="CP606" s="8"/>
      <c r="CQ606" s="5"/>
      <c r="CR606" s="8"/>
      <c r="CU606" s="5"/>
      <c r="CV606" s="8"/>
      <c r="CW606" s="5"/>
      <c r="DK606" s="8"/>
      <c r="DL606" s="12"/>
      <c r="DM606" s="5"/>
      <c r="DO606" s="5"/>
      <c r="DP606" s="8"/>
      <c r="DQ606" s="5"/>
      <c r="DR606" s="8"/>
      <c r="DS606" s="5"/>
      <c r="DT606" s="8"/>
      <c r="DU606" s="5"/>
      <c r="DV606" s="8"/>
      <c r="DW606" s="5"/>
      <c r="DX606" s="8"/>
      <c r="DY606" s="12"/>
      <c r="DZ606" s="5"/>
    </row>
    <row r="607" spans="35:130" x14ac:dyDescent="0.45">
      <c r="AI607" s="1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V607" s="5"/>
      <c r="AW607" s="8"/>
      <c r="AX607" s="5"/>
      <c r="AY607" s="8"/>
      <c r="AZ607" s="5"/>
      <c r="BA607" s="8"/>
      <c r="BB607" s="5"/>
      <c r="BC607" s="8"/>
      <c r="BD607" s="5"/>
      <c r="BE607" s="8"/>
      <c r="BF607" s="33"/>
      <c r="BG607" s="5"/>
      <c r="BI607" s="5"/>
      <c r="BJ607" s="5"/>
      <c r="BK607" s="5"/>
      <c r="BL607" s="5"/>
      <c r="BM607" s="5"/>
      <c r="BN607" s="37"/>
      <c r="BO607" s="5"/>
      <c r="BP607" s="5"/>
      <c r="BQ607" s="5"/>
      <c r="BR607" s="5"/>
      <c r="BS607" s="5"/>
      <c r="BT607" s="37"/>
      <c r="BU607" s="5"/>
      <c r="BV607" s="5"/>
      <c r="BW607" s="5"/>
      <c r="BX607" s="5"/>
      <c r="BY607" s="5"/>
      <c r="BZ607" s="37"/>
      <c r="CA607" s="5"/>
      <c r="CB607" s="5"/>
      <c r="CC607" s="5"/>
      <c r="CD607" s="5"/>
      <c r="CE607" s="5"/>
      <c r="CF607" s="37"/>
      <c r="CG607" s="5"/>
      <c r="CH607" s="5"/>
      <c r="CI607" s="5"/>
      <c r="CJ607" s="5"/>
      <c r="CK607" s="5"/>
      <c r="CL607" s="37"/>
      <c r="CM607" s="12"/>
      <c r="CN607" s="8"/>
      <c r="CO607" s="5"/>
      <c r="CP607" s="8"/>
      <c r="CQ607" s="5"/>
      <c r="CR607" s="8"/>
      <c r="CU607" s="5"/>
      <c r="CV607" s="8"/>
      <c r="CW607" s="5"/>
      <c r="DK607" s="8"/>
      <c r="DL607" s="12"/>
      <c r="DM607" s="5"/>
      <c r="DO607" s="5"/>
      <c r="DP607" s="8"/>
      <c r="DQ607" s="5"/>
      <c r="DR607" s="8"/>
      <c r="DS607" s="5"/>
      <c r="DT607" s="8"/>
      <c r="DU607" s="5"/>
      <c r="DV607" s="8"/>
      <c r="DW607" s="5"/>
      <c r="DX607" s="8"/>
      <c r="DY607" s="12"/>
      <c r="DZ607" s="5"/>
    </row>
    <row r="608" spans="35:130" x14ac:dyDescent="0.45">
      <c r="AI608" s="1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V608" s="5"/>
      <c r="AW608" s="8"/>
      <c r="AX608" s="5"/>
      <c r="AY608" s="8"/>
      <c r="AZ608" s="5"/>
      <c r="BA608" s="8"/>
      <c r="BB608" s="5"/>
      <c r="BC608" s="8"/>
      <c r="BD608" s="5"/>
      <c r="BE608" s="8"/>
      <c r="BF608" s="33"/>
      <c r="BG608" s="5"/>
      <c r="BI608" s="5"/>
      <c r="BJ608" s="5"/>
      <c r="BK608" s="5"/>
      <c r="BL608" s="5"/>
      <c r="BM608" s="5"/>
      <c r="BN608" s="37"/>
      <c r="BO608" s="5"/>
      <c r="BP608" s="5"/>
      <c r="BQ608" s="5"/>
      <c r="BR608" s="5"/>
      <c r="BS608" s="5"/>
      <c r="BT608" s="37"/>
      <c r="BU608" s="5"/>
      <c r="BV608" s="5"/>
      <c r="BW608" s="5"/>
      <c r="BX608" s="5"/>
      <c r="BY608" s="5"/>
      <c r="BZ608" s="37"/>
      <c r="CA608" s="5"/>
      <c r="CB608" s="5"/>
      <c r="CC608" s="5"/>
      <c r="CD608" s="5"/>
      <c r="CE608" s="5"/>
      <c r="CF608" s="37"/>
      <c r="CG608" s="5"/>
      <c r="CH608" s="5"/>
      <c r="CI608" s="5"/>
      <c r="CJ608" s="5"/>
      <c r="CK608" s="5"/>
      <c r="CL608" s="37"/>
      <c r="CM608" s="12"/>
      <c r="CN608" s="8"/>
      <c r="CO608" s="5"/>
      <c r="CP608" s="8"/>
      <c r="CQ608" s="5"/>
      <c r="CR608" s="8"/>
      <c r="CU608" s="5"/>
      <c r="CV608" s="8"/>
      <c r="CW608" s="5"/>
      <c r="DK608" s="8"/>
      <c r="DL608" s="12"/>
      <c r="DM608" s="5"/>
      <c r="DO608" s="5"/>
      <c r="DP608" s="8"/>
      <c r="DQ608" s="5"/>
      <c r="DR608" s="8"/>
      <c r="DS608" s="5"/>
      <c r="DT608" s="8"/>
      <c r="DU608" s="5"/>
      <c r="DV608" s="8"/>
      <c r="DW608" s="5"/>
      <c r="DX608" s="8"/>
      <c r="DY608" s="12"/>
      <c r="DZ608" s="5"/>
    </row>
    <row r="609" spans="35:130" x14ac:dyDescent="0.45">
      <c r="AI609" s="1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V609" s="5"/>
      <c r="AW609" s="8"/>
      <c r="AX609" s="5"/>
      <c r="AY609" s="8"/>
      <c r="AZ609" s="5"/>
      <c r="BA609" s="8"/>
      <c r="BB609" s="5"/>
      <c r="BC609" s="8"/>
      <c r="BD609" s="5"/>
      <c r="BE609" s="8"/>
      <c r="BF609" s="33"/>
      <c r="BG609" s="5"/>
      <c r="BI609" s="5"/>
      <c r="BJ609" s="5"/>
      <c r="BK609" s="5"/>
      <c r="BL609" s="5"/>
      <c r="BM609" s="5"/>
      <c r="BN609" s="37"/>
      <c r="BO609" s="5"/>
      <c r="BP609" s="5"/>
      <c r="BQ609" s="5"/>
      <c r="BR609" s="5"/>
      <c r="BS609" s="5"/>
      <c r="BT609" s="37"/>
      <c r="BU609" s="5"/>
      <c r="BV609" s="5"/>
      <c r="BW609" s="5"/>
      <c r="BX609" s="5"/>
      <c r="BY609" s="5"/>
      <c r="BZ609" s="37"/>
      <c r="CA609" s="5"/>
      <c r="CB609" s="5"/>
      <c r="CC609" s="5"/>
      <c r="CD609" s="5"/>
      <c r="CE609" s="5"/>
      <c r="CF609" s="37"/>
      <c r="CG609" s="5"/>
      <c r="CH609" s="5"/>
      <c r="CI609" s="5"/>
      <c r="CJ609" s="5"/>
      <c r="CK609" s="5"/>
      <c r="CL609" s="37"/>
      <c r="CM609" s="12"/>
      <c r="CN609" s="8"/>
      <c r="CO609" s="5"/>
      <c r="CP609" s="8"/>
      <c r="CQ609" s="5"/>
      <c r="CR609" s="8"/>
      <c r="CU609" s="5"/>
      <c r="CV609" s="8"/>
      <c r="CW609" s="5"/>
      <c r="DK609" s="8"/>
      <c r="DL609" s="12"/>
      <c r="DM609" s="5"/>
      <c r="DO609" s="5"/>
      <c r="DP609" s="8"/>
      <c r="DQ609" s="5"/>
      <c r="DR609" s="8"/>
      <c r="DS609" s="5"/>
      <c r="DT609" s="8"/>
      <c r="DU609" s="5"/>
      <c r="DV609" s="8"/>
      <c r="DW609" s="5"/>
      <c r="DX609" s="8"/>
      <c r="DY609" s="12"/>
      <c r="DZ609" s="5"/>
    </row>
    <row r="610" spans="35:130" x14ac:dyDescent="0.45">
      <c r="AI610" s="1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V610" s="5"/>
      <c r="AW610" s="8"/>
      <c r="AX610" s="5"/>
      <c r="AY610" s="8"/>
      <c r="AZ610" s="5"/>
      <c r="BA610" s="8"/>
      <c r="BB610" s="5"/>
      <c r="BC610" s="8"/>
      <c r="BD610" s="5"/>
      <c r="BE610" s="8"/>
      <c r="BF610" s="33"/>
      <c r="BG610" s="5"/>
      <c r="BI610" s="5"/>
      <c r="BJ610" s="5"/>
      <c r="BK610" s="5"/>
      <c r="BL610" s="5"/>
      <c r="BM610" s="5"/>
      <c r="BN610" s="37"/>
      <c r="BO610" s="5"/>
      <c r="BP610" s="5"/>
      <c r="BQ610" s="5"/>
      <c r="BR610" s="5"/>
      <c r="BS610" s="5"/>
      <c r="BT610" s="37"/>
      <c r="BU610" s="5"/>
      <c r="BV610" s="5"/>
      <c r="BW610" s="5"/>
      <c r="BX610" s="5"/>
      <c r="BY610" s="5"/>
      <c r="BZ610" s="37"/>
      <c r="CA610" s="5"/>
      <c r="CB610" s="5"/>
      <c r="CC610" s="5"/>
      <c r="CD610" s="5"/>
      <c r="CE610" s="5"/>
      <c r="CF610" s="37"/>
      <c r="CG610" s="5"/>
      <c r="CH610" s="5"/>
      <c r="CI610" s="5"/>
      <c r="CJ610" s="5"/>
      <c r="CK610" s="5"/>
      <c r="CL610" s="37"/>
      <c r="CM610" s="12"/>
      <c r="CN610" s="8"/>
      <c r="CO610" s="5"/>
      <c r="CP610" s="8"/>
      <c r="CQ610" s="5"/>
      <c r="CR610" s="8"/>
      <c r="CU610" s="5"/>
      <c r="CV610" s="8"/>
      <c r="CW610" s="5"/>
      <c r="DK610" s="8"/>
      <c r="DL610" s="12"/>
      <c r="DM610" s="5"/>
      <c r="DO610" s="5"/>
      <c r="DP610" s="8"/>
      <c r="DQ610" s="5"/>
      <c r="DR610" s="8"/>
      <c r="DS610" s="5"/>
      <c r="DT610" s="8"/>
      <c r="DU610" s="5"/>
      <c r="DV610" s="8"/>
      <c r="DW610" s="5"/>
      <c r="DX610" s="8"/>
      <c r="DY610" s="12"/>
      <c r="DZ610" s="5"/>
    </row>
    <row r="611" spans="35:130" x14ac:dyDescent="0.45">
      <c r="AI611" s="1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V611" s="5"/>
      <c r="AW611" s="8"/>
      <c r="AX611" s="5"/>
      <c r="AY611" s="8"/>
      <c r="AZ611" s="5"/>
      <c r="BA611" s="8"/>
      <c r="BB611" s="5"/>
      <c r="BC611" s="8"/>
      <c r="BD611" s="5"/>
      <c r="BE611" s="8"/>
      <c r="BF611" s="33"/>
      <c r="BG611" s="5"/>
      <c r="BI611" s="5"/>
      <c r="BJ611" s="5"/>
      <c r="BK611" s="5"/>
      <c r="BL611" s="5"/>
      <c r="BM611" s="5"/>
      <c r="BN611" s="37"/>
      <c r="BO611" s="5"/>
      <c r="BP611" s="5"/>
      <c r="BQ611" s="5"/>
      <c r="BR611" s="5"/>
      <c r="BS611" s="5"/>
      <c r="BT611" s="37"/>
      <c r="BU611" s="5"/>
      <c r="BV611" s="5"/>
      <c r="BW611" s="5"/>
      <c r="BX611" s="5"/>
      <c r="BY611" s="5"/>
      <c r="BZ611" s="37"/>
      <c r="CA611" s="5"/>
      <c r="CB611" s="5"/>
      <c r="CC611" s="5"/>
      <c r="CD611" s="5"/>
      <c r="CE611" s="5"/>
      <c r="CF611" s="37"/>
      <c r="CG611" s="5"/>
      <c r="CH611" s="5"/>
      <c r="CI611" s="5"/>
      <c r="CJ611" s="5"/>
      <c r="CK611" s="5"/>
      <c r="CL611" s="37"/>
      <c r="CM611" s="12"/>
      <c r="CN611" s="8"/>
      <c r="CO611" s="5"/>
      <c r="CP611" s="8"/>
      <c r="CQ611" s="5"/>
      <c r="CR611" s="8"/>
      <c r="CU611" s="5"/>
      <c r="CV611" s="8"/>
      <c r="CW611" s="5"/>
      <c r="DK611" s="8"/>
      <c r="DL611" s="12"/>
      <c r="DM611" s="5"/>
      <c r="DO611" s="5"/>
      <c r="DP611" s="8"/>
      <c r="DQ611" s="5"/>
      <c r="DR611" s="8"/>
      <c r="DS611" s="5"/>
      <c r="DT611" s="8"/>
      <c r="DU611" s="5"/>
      <c r="DV611" s="8"/>
      <c r="DW611" s="5"/>
      <c r="DX611" s="8"/>
      <c r="DY611" s="12"/>
      <c r="DZ611" s="5"/>
    </row>
    <row r="612" spans="35:130" x14ac:dyDescent="0.45">
      <c r="AI612" s="1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V612" s="5"/>
      <c r="AW612" s="8"/>
      <c r="AX612" s="5"/>
      <c r="AY612" s="8"/>
      <c r="AZ612" s="5"/>
      <c r="BA612" s="8"/>
      <c r="BB612" s="5"/>
      <c r="BC612" s="8"/>
      <c r="BD612" s="5"/>
      <c r="BE612" s="8"/>
      <c r="BF612" s="33"/>
      <c r="BG612" s="5"/>
      <c r="BI612" s="5"/>
      <c r="BJ612" s="5"/>
      <c r="BK612" s="5"/>
      <c r="BL612" s="5"/>
      <c r="BM612" s="5"/>
      <c r="BN612" s="37"/>
      <c r="BO612" s="5"/>
      <c r="BP612" s="5"/>
      <c r="BQ612" s="5"/>
      <c r="BR612" s="5"/>
      <c r="BS612" s="5"/>
      <c r="BT612" s="37"/>
      <c r="BU612" s="5"/>
      <c r="BV612" s="5"/>
      <c r="BW612" s="5"/>
      <c r="BX612" s="5"/>
      <c r="BY612" s="5"/>
      <c r="BZ612" s="37"/>
      <c r="CA612" s="5"/>
      <c r="CB612" s="5"/>
      <c r="CC612" s="5"/>
      <c r="CD612" s="5"/>
      <c r="CE612" s="5"/>
      <c r="CF612" s="37"/>
      <c r="CG612" s="5"/>
      <c r="CH612" s="5"/>
      <c r="CI612" s="5"/>
      <c r="CJ612" s="5"/>
      <c r="CK612" s="5"/>
      <c r="CL612" s="37"/>
      <c r="CM612" s="12"/>
      <c r="CN612" s="8"/>
      <c r="CO612" s="5"/>
      <c r="CP612" s="8"/>
      <c r="CQ612" s="5"/>
      <c r="CR612" s="8"/>
      <c r="CU612" s="5"/>
      <c r="CV612" s="8"/>
      <c r="CW612" s="5"/>
      <c r="DK612" s="8"/>
      <c r="DL612" s="12"/>
      <c r="DM612" s="5"/>
      <c r="DO612" s="5"/>
      <c r="DP612" s="8"/>
      <c r="DQ612" s="5"/>
      <c r="DR612" s="8"/>
      <c r="DS612" s="5"/>
      <c r="DT612" s="8"/>
      <c r="DU612" s="5"/>
      <c r="DV612" s="8"/>
      <c r="DW612" s="5"/>
      <c r="DX612" s="8"/>
      <c r="DY612" s="12"/>
      <c r="DZ612" s="5"/>
    </row>
    <row r="613" spans="35:130" x14ac:dyDescent="0.45">
      <c r="AI613" s="1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V613" s="5"/>
      <c r="AW613" s="8"/>
      <c r="AX613" s="5"/>
      <c r="AY613" s="8"/>
      <c r="AZ613" s="5"/>
      <c r="BA613" s="8"/>
      <c r="BB613" s="5"/>
      <c r="BC613" s="8"/>
      <c r="BD613" s="5"/>
      <c r="BE613" s="8"/>
      <c r="BF613" s="33"/>
      <c r="BG613" s="5"/>
      <c r="BI613" s="5"/>
      <c r="BJ613" s="5"/>
      <c r="BK613" s="5"/>
      <c r="BL613" s="5"/>
      <c r="BM613" s="5"/>
      <c r="BN613" s="37"/>
      <c r="BO613" s="5"/>
      <c r="BP613" s="5"/>
      <c r="BQ613" s="5"/>
      <c r="BR613" s="5"/>
      <c r="BS613" s="5"/>
      <c r="BT613" s="37"/>
      <c r="BU613" s="5"/>
      <c r="BV613" s="5"/>
      <c r="BW613" s="5"/>
      <c r="BX613" s="5"/>
      <c r="BY613" s="5"/>
      <c r="BZ613" s="37"/>
      <c r="CA613" s="5"/>
      <c r="CB613" s="5"/>
      <c r="CC613" s="5"/>
      <c r="CD613" s="5"/>
      <c r="CE613" s="5"/>
      <c r="CF613" s="37"/>
      <c r="CG613" s="5"/>
      <c r="CH613" s="5"/>
      <c r="CI613" s="5"/>
      <c r="CJ613" s="5"/>
      <c r="CK613" s="5"/>
      <c r="CL613" s="37"/>
      <c r="CM613" s="12"/>
      <c r="CN613" s="8"/>
      <c r="CO613" s="5"/>
      <c r="CP613" s="8"/>
      <c r="CQ613" s="5"/>
      <c r="CR613" s="8"/>
      <c r="CU613" s="5"/>
      <c r="CV613" s="8"/>
      <c r="CW613" s="5"/>
      <c r="DK613" s="8"/>
      <c r="DL613" s="12"/>
      <c r="DM613" s="5"/>
      <c r="DO613" s="5"/>
      <c r="DP613" s="8"/>
      <c r="DQ613" s="5"/>
      <c r="DR613" s="8"/>
      <c r="DS613" s="5"/>
      <c r="DT613" s="8"/>
      <c r="DU613" s="5"/>
      <c r="DV613" s="8"/>
      <c r="DW613" s="5"/>
      <c r="DX613" s="8"/>
      <c r="DY613" s="12"/>
      <c r="DZ613" s="5"/>
    </row>
    <row r="614" spans="35:130" x14ac:dyDescent="0.45">
      <c r="AI614" s="1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V614" s="5"/>
      <c r="AW614" s="8"/>
      <c r="AX614" s="5"/>
      <c r="AY614" s="8"/>
      <c r="AZ614" s="5"/>
      <c r="BA614" s="8"/>
      <c r="BB614" s="5"/>
      <c r="BC614" s="8"/>
      <c r="BD614" s="5"/>
      <c r="BE614" s="8"/>
      <c r="BF614" s="33"/>
      <c r="BG614" s="5"/>
      <c r="BI614" s="5"/>
      <c r="BJ614" s="5"/>
      <c r="BK614" s="5"/>
      <c r="BL614" s="5"/>
      <c r="BM614" s="5"/>
      <c r="BN614" s="37"/>
      <c r="BO614" s="5"/>
      <c r="BP614" s="5"/>
      <c r="BQ614" s="5"/>
      <c r="BR614" s="5"/>
      <c r="BS614" s="5"/>
      <c r="BT614" s="37"/>
      <c r="BU614" s="5"/>
      <c r="BV614" s="5"/>
      <c r="BW614" s="5"/>
      <c r="BX614" s="5"/>
      <c r="BY614" s="5"/>
      <c r="BZ614" s="37"/>
      <c r="CA614" s="5"/>
      <c r="CB614" s="5"/>
      <c r="CC614" s="5"/>
      <c r="CD614" s="5"/>
      <c r="CE614" s="5"/>
      <c r="CF614" s="37"/>
      <c r="CG614" s="5"/>
      <c r="CH614" s="5"/>
      <c r="CI614" s="5"/>
      <c r="CJ614" s="5"/>
      <c r="CK614" s="5"/>
      <c r="CL614" s="37"/>
      <c r="CM614" s="12"/>
      <c r="CN614" s="8"/>
      <c r="CO614" s="5"/>
      <c r="CP614" s="8"/>
      <c r="CQ614" s="5"/>
      <c r="CR614" s="8"/>
      <c r="CU614" s="5"/>
      <c r="CV614" s="8"/>
      <c r="CW614" s="5"/>
      <c r="DK614" s="8"/>
      <c r="DL614" s="12"/>
      <c r="DM614" s="5"/>
      <c r="DO614" s="5"/>
      <c r="DP614" s="8"/>
      <c r="DQ614" s="5"/>
      <c r="DR614" s="8"/>
      <c r="DS614" s="5"/>
      <c r="DT614" s="8"/>
      <c r="DU614" s="5"/>
      <c r="DV614" s="8"/>
      <c r="DW614" s="5"/>
      <c r="DX614" s="8"/>
      <c r="DY614" s="12"/>
      <c r="DZ614" s="5"/>
    </row>
    <row r="615" spans="35:130" x14ac:dyDescent="0.45">
      <c r="AI615" s="1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V615" s="5"/>
      <c r="AW615" s="8"/>
      <c r="AX615" s="5"/>
      <c r="AY615" s="8"/>
      <c r="AZ615" s="5"/>
      <c r="BA615" s="8"/>
      <c r="BB615" s="5"/>
      <c r="BC615" s="8"/>
      <c r="BD615" s="5"/>
      <c r="BE615" s="8"/>
      <c r="BF615" s="33"/>
      <c r="BG615" s="5"/>
      <c r="BI615" s="5"/>
      <c r="BJ615" s="5"/>
      <c r="BK615" s="5"/>
      <c r="BL615" s="5"/>
      <c r="BM615" s="5"/>
      <c r="BN615" s="37"/>
      <c r="BO615" s="5"/>
      <c r="BP615" s="5"/>
      <c r="BQ615" s="5"/>
      <c r="BR615" s="5"/>
      <c r="BS615" s="5"/>
      <c r="BT615" s="37"/>
      <c r="BU615" s="5"/>
      <c r="BV615" s="5"/>
      <c r="BW615" s="5"/>
      <c r="BX615" s="5"/>
      <c r="BY615" s="5"/>
      <c r="BZ615" s="37"/>
      <c r="CA615" s="5"/>
      <c r="CB615" s="5"/>
      <c r="CC615" s="5"/>
      <c r="CD615" s="5"/>
      <c r="CE615" s="5"/>
      <c r="CF615" s="37"/>
      <c r="CG615" s="5"/>
      <c r="CH615" s="5"/>
      <c r="CI615" s="5"/>
      <c r="CJ615" s="5"/>
      <c r="CK615" s="5"/>
      <c r="CL615" s="37"/>
      <c r="CM615" s="12"/>
      <c r="CN615" s="8"/>
      <c r="CO615" s="5"/>
      <c r="CP615" s="8"/>
      <c r="CQ615" s="5"/>
      <c r="CR615" s="8"/>
      <c r="CU615" s="5"/>
      <c r="CV615" s="8"/>
      <c r="CW615" s="5"/>
      <c r="DK615" s="8"/>
      <c r="DL615" s="12"/>
      <c r="DM615" s="5"/>
      <c r="DO615" s="5"/>
      <c r="DP615" s="8"/>
      <c r="DQ615" s="5"/>
      <c r="DR615" s="8"/>
      <c r="DS615" s="5"/>
      <c r="DT615" s="8"/>
      <c r="DU615" s="5"/>
      <c r="DV615" s="8"/>
      <c r="DW615" s="5"/>
      <c r="DX615" s="8"/>
      <c r="DY615" s="12"/>
      <c r="DZ615" s="5"/>
    </row>
    <row r="616" spans="35:130" x14ac:dyDescent="0.45">
      <c r="AI616" s="1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V616" s="5"/>
      <c r="AW616" s="8"/>
      <c r="AX616" s="5"/>
      <c r="AY616" s="8"/>
      <c r="AZ616" s="5"/>
      <c r="BA616" s="8"/>
      <c r="BB616" s="5"/>
      <c r="BC616" s="8"/>
      <c r="BD616" s="5"/>
      <c r="BE616" s="8"/>
      <c r="BF616" s="33"/>
      <c r="BG616" s="5"/>
      <c r="BI616" s="5"/>
      <c r="BJ616" s="5"/>
      <c r="BK616" s="5"/>
      <c r="BL616" s="5"/>
      <c r="BM616" s="5"/>
      <c r="BN616" s="37"/>
      <c r="BO616" s="5"/>
      <c r="BP616" s="5"/>
      <c r="BQ616" s="5"/>
      <c r="BR616" s="5"/>
      <c r="BS616" s="5"/>
      <c r="BT616" s="37"/>
      <c r="BU616" s="5"/>
      <c r="BV616" s="5"/>
      <c r="BW616" s="5"/>
      <c r="BX616" s="5"/>
      <c r="BY616" s="5"/>
      <c r="BZ616" s="37"/>
      <c r="CA616" s="5"/>
      <c r="CB616" s="5"/>
      <c r="CC616" s="5"/>
      <c r="CD616" s="5"/>
      <c r="CE616" s="5"/>
      <c r="CF616" s="37"/>
      <c r="CG616" s="5"/>
      <c r="CH616" s="5"/>
      <c r="CI616" s="5"/>
      <c r="CJ616" s="5"/>
      <c r="CK616" s="5"/>
      <c r="CL616" s="37"/>
      <c r="CM616" s="12"/>
      <c r="CN616" s="8"/>
      <c r="CO616" s="5"/>
      <c r="CP616" s="8"/>
      <c r="CQ616" s="5"/>
      <c r="CR616" s="8"/>
      <c r="CU616" s="5"/>
      <c r="CV616" s="8"/>
      <c r="CW616" s="5"/>
      <c r="DK616" s="8"/>
      <c r="DL616" s="12"/>
      <c r="DM616" s="5"/>
      <c r="DO616" s="5"/>
      <c r="DP616" s="8"/>
      <c r="DQ616" s="5"/>
      <c r="DR616" s="8"/>
      <c r="DS616" s="5"/>
      <c r="DT616" s="8"/>
      <c r="DU616" s="5"/>
      <c r="DV616" s="8"/>
      <c r="DW616" s="5"/>
      <c r="DX616" s="8"/>
      <c r="DY616" s="12"/>
      <c r="DZ616" s="5"/>
    </row>
    <row r="617" spans="35:130" x14ac:dyDescent="0.45">
      <c r="AI617" s="1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V617" s="5"/>
      <c r="AW617" s="8"/>
      <c r="AX617" s="5"/>
      <c r="AY617" s="8"/>
      <c r="AZ617" s="5"/>
      <c r="BA617" s="8"/>
      <c r="BB617" s="5"/>
      <c r="BC617" s="8"/>
      <c r="BD617" s="5"/>
      <c r="BE617" s="8"/>
      <c r="BF617" s="33"/>
      <c r="BG617" s="5"/>
      <c r="BI617" s="5"/>
      <c r="BJ617" s="5"/>
      <c r="BK617" s="5"/>
      <c r="BL617" s="5"/>
      <c r="BM617" s="5"/>
      <c r="BN617" s="37"/>
      <c r="BO617" s="5"/>
      <c r="BP617" s="5"/>
      <c r="BQ617" s="5"/>
      <c r="BR617" s="5"/>
      <c r="BS617" s="5"/>
      <c r="BT617" s="37"/>
      <c r="BU617" s="5"/>
      <c r="BV617" s="5"/>
      <c r="BW617" s="5"/>
      <c r="BX617" s="5"/>
      <c r="BY617" s="5"/>
      <c r="BZ617" s="37"/>
      <c r="CA617" s="5"/>
      <c r="CB617" s="5"/>
      <c r="CC617" s="5"/>
      <c r="CD617" s="5"/>
      <c r="CE617" s="5"/>
      <c r="CF617" s="37"/>
      <c r="CG617" s="5"/>
      <c r="CH617" s="5"/>
      <c r="CI617" s="5"/>
      <c r="CJ617" s="5"/>
      <c r="CK617" s="5"/>
      <c r="CL617" s="37"/>
      <c r="CM617" s="12"/>
      <c r="CN617" s="8"/>
      <c r="CO617" s="5"/>
      <c r="CP617" s="8"/>
      <c r="CQ617" s="5"/>
      <c r="CR617" s="8"/>
      <c r="CU617" s="5"/>
      <c r="CV617" s="8"/>
      <c r="CW617" s="5"/>
      <c r="DK617" s="8"/>
      <c r="DL617" s="12"/>
      <c r="DM617" s="5"/>
      <c r="DO617" s="5"/>
      <c r="DP617" s="8"/>
      <c r="DQ617" s="5"/>
      <c r="DR617" s="8"/>
      <c r="DS617" s="5"/>
      <c r="DT617" s="8"/>
      <c r="DU617" s="5"/>
      <c r="DV617" s="8"/>
      <c r="DW617" s="5"/>
      <c r="DX617" s="8"/>
      <c r="DY617" s="12"/>
      <c r="DZ617" s="5"/>
    </row>
    <row r="618" spans="35:130" x14ac:dyDescent="0.45">
      <c r="AI618" s="1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V618" s="5"/>
      <c r="AW618" s="8"/>
      <c r="AX618" s="5"/>
      <c r="AY618" s="8"/>
      <c r="AZ618" s="5"/>
      <c r="BA618" s="8"/>
      <c r="BB618" s="5"/>
      <c r="BC618" s="8"/>
      <c r="BD618" s="5"/>
      <c r="BE618" s="8"/>
      <c r="BF618" s="33"/>
      <c r="BG618" s="5"/>
      <c r="BI618" s="5"/>
      <c r="BJ618" s="5"/>
      <c r="BK618" s="5"/>
      <c r="BL618" s="5"/>
      <c r="BM618" s="5"/>
      <c r="BN618" s="37"/>
      <c r="BO618" s="5"/>
      <c r="BP618" s="5"/>
      <c r="BQ618" s="5"/>
      <c r="BR618" s="5"/>
      <c r="BS618" s="5"/>
      <c r="BT618" s="37"/>
      <c r="BU618" s="5"/>
      <c r="BV618" s="5"/>
      <c r="BW618" s="5"/>
      <c r="BX618" s="5"/>
      <c r="BY618" s="5"/>
      <c r="BZ618" s="37"/>
      <c r="CA618" s="5"/>
      <c r="CB618" s="5"/>
      <c r="CC618" s="5"/>
      <c r="CD618" s="5"/>
      <c r="CE618" s="5"/>
      <c r="CF618" s="37"/>
      <c r="CG618" s="5"/>
      <c r="CH618" s="5"/>
      <c r="CI618" s="5"/>
      <c r="CJ618" s="5"/>
      <c r="CK618" s="5"/>
      <c r="CL618" s="37"/>
      <c r="CM618" s="12"/>
      <c r="CN618" s="8"/>
      <c r="CO618" s="5"/>
      <c r="CP618" s="8"/>
      <c r="CQ618" s="5"/>
      <c r="CR618" s="8"/>
      <c r="CU618" s="5"/>
      <c r="CV618" s="8"/>
      <c r="CW618" s="5"/>
      <c r="DK618" s="8"/>
      <c r="DL618" s="12"/>
      <c r="DM618" s="5"/>
      <c r="DO618" s="5"/>
      <c r="DP618" s="8"/>
      <c r="DQ618" s="5"/>
      <c r="DR618" s="8"/>
      <c r="DS618" s="5"/>
      <c r="DT618" s="8"/>
      <c r="DU618" s="5"/>
      <c r="DV618" s="8"/>
      <c r="DW618" s="5"/>
      <c r="DX618" s="8"/>
      <c r="DY618" s="12"/>
      <c r="DZ618" s="5"/>
    </row>
    <row r="619" spans="35:130" x14ac:dyDescent="0.45">
      <c r="AI619" s="1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V619" s="5"/>
      <c r="AW619" s="8"/>
      <c r="AX619" s="5"/>
      <c r="AY619" s="8"/>
      <c r="AZ619" s="5"/>
      <c r="BA619" s="8"/>
      <c r="BB619" s="5"/>
      <c r="BC619" s="8"/>
      <c r="BD619" s="5"/>
      <c r="BE619" s="8"/>
      <c r="BF619" s="33"/>
      <c r="BG619" s="5"/>
      <c r="BI619" s="5"/>
      <c r="BJ619" s="5"/>
      <c r="BK619" s="5"/>
      <c r="BL619" s="5"/>
      <c r="BM619" s="5"/>
      <c r="BN619" s="37"/>
      <c r="BO619" s="5"/>
      <c r="BP619" s="5"/>
      <c r="BQ619" s="5"/>
      <c r="BR619" s="5"/>
      <c r="BS619" s="5"/>
      <c r="BT619" s="37"/>
      <c r="BU619" s="5"/>
      <c r="BV619" s="5"/>
      <c r="BW619" s="5"/>
      <c r="BX619" s="5"/>
      <c r="BY619" s="5"/>
      <c r="BZ619" s="37"/>
      <c r="CA619" s="5"/>
      <c r="CB619" s="5"/>
      <c r="CC619" s="5"/>
      <c r="CD619" s="5"/>
      <c r="CE619" s="5"/>
      <c r="CF619" s="37"/>
      <c r="CG619" s="5"/>
      <c r="CH619" s="5"/>
      <c r="CI619" s="5"/>
      <c r="CJ619" s="5"/>
      <c r="CK619" s="5"/>
      <c r="CL619" s="37"/>
      <c r="CM619" s="12"/>
      <c r="CN619" s="8"/>
      <c r="CO619" s="5"/>
      <c r="CP619" s="8"/>
      <c r="CQ619" s="5"/>
      <c r="CR619" s="8"/>
      <c r="CU619" s="5"/>
      <c r="CV619" s="8"/>
      <c r="CW619" s="5"/>
      <c r="DK619" s="8"/>
      <c r="DL619" s="12"/>
      <c r="DM619" s="5"/>
      <c r="DO619" s="5"/>
      <c r="DP619" s="8"/>
      <c r="DQ619" s="5"/>
      <c r="DR619" s="8"/>
      <c r="DS619" s="5"/>
      <c r="DT619" s="8"/>
      <c r="DU619" s="5"/>
      <c r="DV619" s="8"/>
      <c r="DW619" s="5"/>
      <c r="DX619" s="8"/>
      <c r="DY619" s="12"/>
      <c r="DZ619" s="5"/>
    </row>
    <row r="620" spans="35:130" x14ac:dyDescent="0.45">
      <c r="AI620" s="1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V620" s="5"/>
      <c r="AW620" s="8"/>
      <c r="AX620" s="5"/>
      <c r="AY620" s="8"/>
      <c r="AZ620" s="5"/>
      <c r="BA620" s="8"/>
      <c r="BB620" s="5"/>
      <c r="BC620" s="8"/>
      <c r="BD620" s="5"/>
      <c r="BE620" s="8"/>
      <c r="BF620" s="33"/>
      <c r="BG620" s="5"/>
      <c r="BI620" s="5"/>
      <c r="BJ620" s="5"/>
      <c r="BK620" s="5"/>
      <c r="BL620" s="5"/>
      <c r="BM620" s="5"/>
      <c r="BN620" s="37"/>
      <c r="BO620" s="5"/>
      <c r="BP620" s="5"/>
      <c r="BQ620" s="5"/>
      <c r="BR620" s="5"/>
      <c r="BS620" s="5"/>
      <c r="BT620" s="37"/>
      <c r="BU620" s="5"/>
      <c r="BV620" s="5"/>
      <c r="BW620" s="5"/>
      <c r="BX620" s="5"/>
      <c r="BY620" s="5"/>
      <c r="BZ620" s="37"/>
      <c r="CA620" s="5"/>
      <c r="CB620" s="5"/>
      <c r="CC620" s="5"/>
      <c r="CD620" s="5"/>
      <c r="CE620" s="5"/>
      <c r="CF620" s="37"/>
      <c r="CG620" s="5"/>
      <c r="CH620" s="5"/>
      <c r="CI620" s="5"/>
      <c r="CJ620" s="5"/>
      <c r="CK620" s="5"/>
      <c r="CL620" s="37"/>
      <c r="CM620" s="12"/>
      <c r="CN620" s="8"/>
      <c r="CO620" s="5"/>
      <c r="CP620" s="8"/>
      <c r="CQ620" s="5"/>
      <c r="CR620" s="8"/>
      <c r="CU620" s="5"/>
      <c r="CV620" s="8"/>
      <c r="CW620" s="5"/>
      <c r="DK620" s="8"/>
      <c r="DL620" s="12"/>
      <c r="DM620" s="5"/>
      <c r="DO620" s="5"/>
      <c r="DP620" s="8"/>
      <c r="DQ620" s="5"/>
      <c r="DR620" s="8"/>
      <c r="DS620" s="5"/>
      <c r="DT620" s="8"/>
      <c r="DU620" s="5"/>
      <c r="DV620" s="8"/>
      <c r="DW620" s="5"/>
      <c r="DX620" s="8"/>
      <c r="DY620" s="12"/>
      <c r="DZ620" s="5"/>
    </row>
    <row r="621" spans="35:130" x14ac:dyDescent="0.45">
      <c r="AI621" s="1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V621" s="5"/>
      <c r="AW621" s="8"/>
      <c r="AX621" s="5"/>
      <c r="AY621" s="8"/>
      <c r="AZ621" s="5"/>
      <c r="BA621" s="8"/>
      <c r="BB621" s="5"/>
      <c r="BC621" s="8"/>
      <c r="BD621" s="5"/>
      <c r="BE621" s="8"/>
      <c r="BF621" s="33"/>
      <c r="BG621" s="5"/>
      <c r="BI621" s="5"/>
      <c r="BJ621" s="5"/>
      <c r="BK621" s="5"/>
      <c r="BL621" s="5"/>
      <c r="BM621" s="5"/>
      <c r="BN621" s="37"/>
      <c r="BO621" s="5"/>
      <c r="BP621" s="5"/>
      <c r="BQ621" s="5"/>
      <c r="BR621" s="5"/>
      <c r="BS621" s="5"/>
      <c r="BT621" s="37"/>
      <c r="BU621" s="5"/>
      <c r="BV621" s="5"/>
      <c r="BW621" s="5"/>
      <c r="BX621" s="5"/>
      <c r="BY621" s="5"/>
      <c r="BZ621" s="37"/>
      <c r="CA621" s="5"/>
      <c r="CB621" s="5"/>
      <c r="CC621" s="5"/>
      <c r="CD621" s="5"/>
      <c r="CE621" s="5"/>
      <c r="CF621" s="37"/>
      <c r="CG621" s="5"/>
      <c r="CH621" s="5"/>
      <c r="CI621" s="5"/>
      <c r="CJ621" s="5"/>
      <c r="CK621" s="5"/>
      <c r="CL621" s="37"/>
      <c r="CM621" s="12"/>
      <c r="CN621" s="8"/>
      <c r="CO621" s="5"/>
      <c r="CP621" s="8"/>
      <c r="CQ621" s="5"/>
      <c r="CR621" s="8"/>
      <c r="CU621" s="5"/>
      <c r="CV621" s="8"/>
      <c r="CW621" s="5"/>
      <c r="DK621" s="8"/>
      <c r="DL621" s="12"/>
      <c r="DM621" s="5"/>
      <c r="DO621" s="5"/>
      <c r="DP621" s="8"/>
      <c r="DQ621" s="5"/>
      <c r="DR621" s="8"/>
      <c r="DS621" s="5"/>
      <c r="DT621" s="8"/>
      <c r="DU621" s="5"/>
      <c r="DV621" s="8"/>
      <c r="DW621" s="5"/>
      <c r="DX621" s="8"/>
      <c r="DY621" s="12"/>
      <c r="DZ621" s="5"/>
    </row>
    <row r="622" spans="35:130" x14ac:dyDescent="0.45">
      <c r="AI622" s="1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V622" s="5"/>
      <c r="AW622" s="8"/>
      <c r="AX622" s="5"/>
      <c r="AY622" s="8"/>
      <c r="AZ622" s="5"/>
      <c r="BA622" s="8"/>
      <c r="BB622" s="5"/>
      <c r="BC622" s="8"/>
      <c r="BD622" s="5"/>
      <c r="BE622" s="8"/>
      <c r="BF622" s="33"/>
      <c r="BG622" s="5"/>
      <c r="BI622" s="5"/>
      <c r="BJ622" s="5"/>
      <c r="BK622" s="5"/>
      <c r="BL622" s="5"/>
      <c r="BM622" s="5"/>
      <c r="BN622" s="37"/>
      <c r="BO622" s="5"/>
      <c r="BP622" s="5"/>
      <c r="BQ622" s="5"/>
      <c r="BR622" s="5"/>
      <c r="BS622" s="5"/>
      <c r="BT622" s="37"/>
      <c r="BU622" s="5"/>
      <c r="BV622" s="5"/>
      <c r="BW622" s="5"/>
      <c r="BX622" s="5"/>
      <c r="BY622" s="5"/>
      <c r="BZ622" s="37"/>
      <c r="CA622" s="5"/>
      <c r="CB622" s="5"/>
      <c r="CC622" s="5"/>
      <c r="CD622" s="5"/>
      <c r="CE622" s="5"/>
      <c r="CF622" s="37"/>
      <c r="CG622" s="5"/>
      <c r="CH622" s="5"/>
      <c r="CI622" s="5"/>
      <c r="CJ622" s="5"/>
      <c r="CK622" s="5"/>
      <c r="CL622" s="37"/>
      <c r="CM622" s="12"/>
      <c r="CN622" s="8"/>
      <c r="CO622" s="5"/>
      <c r="CP622" s="8"/>
      <c r="CQ622" s="5"/>
      <c r="CR622" s="8"/>
      <c r="CU622" s="5"/>
      <c r="CV622" s="8"/>
      <c r="CW622" s="5"/>
      <c r="DK622" s="8"/>
      <c r="DL622" s="12"/>
      <c r="DM622" s="5"/>
      <c r="DO622" s="5"/>
      <c r="DP622" s="8"/>
      <c r="DQ622" s="5"/>
      <c r="DR622" s="8"/>
      <c r="DS622" s="5"/>
      <c r="DT622" s="8"/>
      <c r="DU622" s="5"/>
      <c r="DV622" s="8"/>
      <c r="DW622" s="5"/>
      <c r="DX622" s="8"/>
      <c r="DY622" s="12"/>
      <c r="DZ622" s="5"/>
    </row>
    <row r="623" spans="35:130" x14ac:dyDescent="0.45">
      <c r="AI623" s="1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V623" s="5"/>
      <c r="AW623" s="8"/>
      <c r="AX623" s="5"/>
      <c r="AY623" s="8"/>
      <c r="AZ623" s="5"/>
      <c r="BA623" s="8"/>
      <c r="BB623" s="5"/>
      <c r="BC623" s="8"/>
      <c r="BD623" s="5"/>
      <c r="BE623" s="8"/>
      <c r="BF623" s="33"/>
      <c r="BG623" s="5"/>
      <c r="BI623" s="5"/>
      <c r="BJ623" s="5"/>
      <c r="BK623" s="5"/>
      <c r="BL623" s="5"/>
      <c r="BM623" s="5"/>
      <c r="BN623" s="37"/>
      <c r="BO623" s="5"/>
      <c r="BP623" s="5"/>
      <c r="BQ623" s="5"/>
      <c r="BR623" s="5"/>
      <c r="BS623" s="5"/>
      <c r="BT623" s="37"/>
      <c r="BU623" s="5"/>
      <c r="BV623" s="5"/>
      <c r="BW623" s="5"/>
      <c r="BX623" s="5"/>
      <c r="BY623" s="5"/>
      <c r="BZ623" s="37"/>
      <c r="CA623" s="5"/>
      <c r="CB623" s="5"/>
      <c r="CC623" s="5"/>
      <c r="CD623" s="5"/>
      <c r="CE623" s="5"/>
      <c r="CF623" s="37"/>
      <c r="CG623" s="5"/>
      <c r="CH623" s="5"/>
      <c r="CI623" s="5"/>
      <c r="CJ623" s="5"/>
      <c r="CK623" s="5"/>
      <c r="CL623" s="37"/>
      <c r="CM623" s="12"/>
      <c r="CN623" s="8"/>
      <c r="CO623" s="5"/>
      <c r="CP623" s="8"/>
      <c r="CQ623" s="5"/>
      <c r="CR623" s="8"/>
      <c r="CU623" s="5"/>
      <c r="CV623" s="8"/>
      <c r="CW623" s="5"/>
      <c r="DK623" s="8"/>
      <c r="DL623" s="12"/>
      <c r="DM623" s="5"/>
      <c r="DO623" s="5"/>
      <c r="DP623" s="8"/>
      <c r="DQ623" s="5"/>
      <c r="DR623" s="8"/>
      <c r="DS623" s="5"/>
      <c r="DT623" s="8"/>
      <c r="DU623" s="5"/>
      <c r="DV623" s="8"/>
      <c r="DW623" s="5"/>
      <c r="DX623" s="8"/>
      <c r="DY623" s="12"/>
      <c r="DZ623" s="5"/>
    </row>
    <row r="624" spans="35:130" x14ac:dyDescent="0.45">
      <c r="AI624" s="1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V624" s="5"/>
      <c r="AW624" s="8"/>
      <c r="AX624" s="5"/>
      <c r="AY624" s="8"/>
      <c r="AZ624" s="5"/>
      <c r="BA624" s="8"/>
      <c r="BB624" s="5"/>
      <c r="BC624" s="8"/>
      <c r="BD624" s="5"/>
      <c r="BE624" s="8"/>
      <c r="BF624" s="33"/>
      <c r="BG624" s="5"/>
      <c r="BI624" s="5"/>
      <c r="BJ624" s="5"/>
      <c r="BK624" s="5"/>
      <c r="BL624" s="5"/>
      <c r="BM624" s="5"/>
      <c r="BN624" s="37"/>
      <c r="BO624" s="5"/>
      <c r="BP624" s="5"/>
      <c r="BQ624" s="5"/>
      <c r="BR624" s="5"/>
      <c r="BS624" s="5"/>
      <c r="BT624" s="37"/>
      <c r="BU624" s="5"/>
      <c r="BV624" s="5"/>
      <c r="BW624" s="5"/>
      <c r="BX624" s="5"/>
      <c r="BY624" s="5"/>
      <c r="BZ624" s="37"/>
      <c r="CA624" s="5"/>
      <c r="CB624" s="5"/>
      <c r="CC624" s="5"/>
      <c r="CD624" s="5"/>
      <c r="CE624" s="5"/>
      <c r="CF624" s="37"/>
      <c r="CG624" s="5"/>
      <c r="CH624" s="5"/>
      <c r="CI624" s="5"/>
      <c r="CJ624" s="5"/>
      <c r="CK624" s="5"/>
      <c r="CL624" s="37"/>
      <c r="CM624" s="12"/>
      <c r="CN624" s="8"/>
      <c r="CO624" s="5"/>
      <c r="CP624" s="8"/>
      <c r="CQ624" s="5"/>
      <c r="CR624" s="8"/>
      <c r="CU624" s="5"/>
      <c r="CV624" s="8"/>
      <c r="CW624" s="5"/>
      <c r="DK624" s="8"/>
      <c r="DL624" s="12"/>
      <c r="DM624" s="5"/>
      <c r="DO624" s="5"/>
      <c r="DP624" s="8"/>
      <c r="DQ624" s="5"/>
      <c r="DR624" s="8"/>
      <c r="DS624" s="5"/>
      <c r="DT624" s="8"/>
      <c r="DU624" s="5"/>
      <c r="DV624" s="8"/>
      <c r="DW624" s="5"/>
      <c r="DX624" s="8"/>
      <c r="DY624" s="12"/>
      <c r="DZ624" s="5"/>
    </row>
    <row r="625" spans="35:130" x14ac:dyDescent="0.45">
      <c r="AI625" s="1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V625" s="5"/>
      <c r="AW625" s="8"/>
      <c r="AX625" s="5"/>
      <c r="AY625" s="8"/>
      <c r="AZ625" s="5"/>
      <c r="BA625" s="8"/>
      <c r="BB625" s="5"/>
      <c r="BC625" s="8"/>
      <c r="BD625" s="5"/>
      <c r="BE625" s="8"/>
      <c r="BF625" s="33"/>
      <c r="BG625" s="5"/>
      <c r="BI625" s="5"/>
      <c r="BJ625" s="5"/>
      <c r="BK625" s="5"/>
      <c r="BL625" s="5"/>
      <c r="BM625" s="5"/>
      <c r="BN625" s="37"/>
      <c r="BO625" s="5"/>
      <c r="BP625" s="5"/>
      <c r="BQ625" s="5"/>
      <c r="BR625" s="5"/>
      <c r="BS625" s="5"/>
      <c r="BT625" s="37"/>
      <c r="BU625" s="5"/>
      <c r="BV625" s="5"/>
      <c r="BW625" s="5"/>
      <c r="BX625" s="5"/>
      <c r="BY625" s="5"/>
      <c r="BZ625" s="37"/>
      <c r="CA625" s="5"/>
      <c r="CB625" s="5"/>
      <c r="CC625" s="5"/>
      <c r="CD625" s="5"/>
      <c r="CE625" s="5"/>
      <c r="CF625" s="37"/>
      <c r="CG625" s="5"/>
      <c r="CH625" s="5"/>
      <c r="CI625" s="5"/>
      <c r="CJ625" s="5"/>
      <c r="CK625" s="5"/>
      <c r="CL625" s="37"/>
      <c r="CM625" s="12"/>
      <c r="CN625" s="8"/>
      <c r="CO625" s="5"/>
      <c r="CP625" s="8"/>
      <c r="CQ625" s="5"/>
      <c r="CR625" s="8"/>
      <c r="CU625" s="5"/>
      <c r="CV625" s="8"/>
      <c r="CW625" s="5"/>
      <c r="DK625" s="8"/>
      <c r="DL625" s="12"/>
      <c r="DM625" s="5"/>
      <c r="DO625" s="5"/>
      <c r="DP625" s="8"/>
      <c r="DQ625" s="5"/>
      <c r="DR625" s="8"/>
      <c r="DS625" s="5"/>
      <c r="DT625" s="8"/>
      <c r="DU625" s="5"/>
      <c r="DV625" s="8"/>
      <c r="DW625" s="5"/>
      <c r="DX625" s="8"/>
      <c r="DY625" s="12"/>
      <c r="DZ625" s="5"/>
    </row>
    <row r="626" spans="35:130" x14ac:dyDescent="0.45">
      <c r="AI626" s="1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V626" s="5"/>
      <c r="AW626" s="8"/>
      <c r="AX626" s="5"/>
      <c r="AY626" s="8"/>
      <c r="AZ626" s="5"/>
      <c r="BA626" s="8"/>
      <c r="BB626" s="5"/>
      <c r="BC626" s="8"/>
      <c r="BD626" s="5"/>
      <c r="BE626" s="8"/>
      <c r="BF626" s="33"/>
      <c r="BG626" s="5"/>
      <c r="BI626" s="5"/>
      <c r="BJ626" s="5"/>
      <c r="BK626" s="5"/>
      <c r="BL626" s="5"/>
      <c r="BM626" s="5"/>
      <c r="BN626" s="37"/>
      <c r="BO626" s="5"/>
      <c r="BP626" s="5"/>
      <c r="BQ626" s="5"/>
      <c r="BR626" s="5"/>
      <c r="BS626" s="5"/>
      <c r="BT626" s="37"/>
      <c r="BU626" s="5"/>
      <c r="BV626" s="5"/>
      <c r="BW626" s="5"/>
      <c r="BX626" s="5"/>
      <c r="BY626" s="5"/>
      <c r="BZ626" s="37"/>
      <c r="CA626" s="5"/>
      <c r="CB626" s="5"/>
      <c r="CC626" s="5"/>
      <c r="CD626" s="5"/>
      <c r="CE626" s="5"/>
      <c r="CF626" s="37"/>
      <c r="CG626" s="5"/>
      <c r="CH626" s="5"/>
      <c r="CI626" s="5"/>
      <c r="CJ626" s="5"/>
      <c r="CK626" s="5"/>
      <c r="CL626" s="37"/>
      <c r="CM626" s="12"/>
      <c r="CN626" s="8"/>
      <c r="CO626" s="5"/>
      <c r="CP626" s="8"/>
      <c r="CQ626" s="5"/>
      <c r="CR626" s="8"/>
      <c r="CU626" s="5"/>
      <c r="CV626" s="8"/>
      <c r="CW626" s="5"/>
      <c r="DK626" s="8"/>
      <c r="DL626" s="12"/>
      <c r="DM626" s="5"/>
      <c r="DO626" s="5"/>
      <c r="DP626" s="8"/>
      <c r="DQ626" s="5"/>
      <c r="DR626" s="8"/>
      <c r="DS626" s="5"/>
      <c r="DT626" s="8"/>
      <c r="DU626" s="5"/>
      <c r="DV626" s="8"/>
      <c r="DW626" s="5"/>
      <c r="DX626" s="8"/>
      <c r="DY626" s="12"/>
      <c r="DZ626" s="5"/>
    </row>
    <row r="627" spans="35:130" x14ac:dyDescent="0.45">
      <c r="AI627" s="1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V627" s="5"/>
      <c r="AW627" s="8"/>
      <c r="AX627" s="5"/>
      <c r="AY627" s="8"/>
      <c r="AZ627" s="5"/>
      <c r="BA627" s="8"/>
      <c r="BB627" s="5"/>
      <c r="BC627" s="8"/>
      <c r="BD627" s="5"/>
      <c r="BE627" s="8"/>
      <c r="BF627" s="33"/>
      <c r="BG627" s="5"/>
      <c r="BI627" s="5"/>
      <c r="BJ627" s="5"/>
      <c r="BK627" s="5"/>
      <c r="BL627" s="5"/>
      <c r="BM627" s="5"/>
      <c r="BN627" s="37"/>
      <c r="BO627" s="5"/>
      <c r="BP627" s="5"/>
      <c r="BQ627" s="5"/>
      <c r="BR627" s="5"/>
      <c r="BS627" s="5"/>
      <c r="BT627" s="37"/>
      <c r="BU627" s="5"/>
      <c r="BV627" s="5"/>
      <c r="BW627" s="5"/>
      <c r="BX627" s="5"/>
      <c r="BY627" s="5"/>
      <c r="BZ627" s="37"/>
      <c r="CA627" s="5"/>
      <c r="CB627" s="5"/>
      <c r="CC627" s="5"/>
      <c r="CD627" s="5"/>
      <c r="CE627" s="5"/>
      <c r="CF627" s="37"/>
      <c r="CG627" s="5"/>
      <c r="CH627" s="5"/>
      <c r="CI627" s="5"/>
      <c r="CJ627" s="5"/>
      <c r="CK627" s="5"/>
      <c r="CL627" s="37"/>
      <c r="CM627" s="12"/>
      <c r="CN627" s="8"/>
      <c r="CO627" s="5"/>
      <c r="CP627" s="8"/>
      <c r="CQ627" s="5"/>
      <c r="CR627" s="8"/>
      <c r="CU627" s="5"/>
      <c r="CV627" s="8"/>
      <c r="CW627" s="5"/>
      <c r="DK627" s="8"/>
      <c r="DL627" s="12"/>
      <c r="DM627" s="5"/>
      <c r="DO627" s="5"/>
      <c r="DP627" s="8"/>
      <c r="DQ627" s="5"/>
      <c r="DR627" s="8"/>
      <c r="DS627" s="5"/>
      <c r="DT627" s="8"/>
      <c r="DU627" s="5"/>
      <c r="DV627" s="8"/>
      <c r="DW627" s="5"/>
      <c r="DX627" s="8"/>
      <c r="DY627" s="12"/>
      <c r="DZ627" s="5"/>
    </row>
    <row r="628" spans="35:130" x14ac:dyDescent="0.45">
      <c r="AI628" s="1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V628" s="5"/>
      <c r="AW628" s="8"/>
      <c r="AX628" s="5"/>
      <c r="AY628" s="8"/>
      <c r="AZ628" s="5"/>
      <c r="BA628" s="8"/>
      <c r="BB628" s="5"/>
      <c r="BC628" s="8"/>
      <c r="BD628" s="5"/>
      <c r="BE628" s="8"/>
      <c r="BF628" s="33"/>
      <c r="BG628" s="5"/>
      <c r="BI628" s="5"/>
      <c r="BJ628" s="5"/>
      <c r="BK628" s="5"/>
      <c r="BL628" s="5"/>
      <c r="BM628" s="5"/>
      <c r="BN628" s="37"/>
      <c r="BO628" s="5"/>
      <c r="BP628" s="5"/>
      <c r="BQ628" s="5"/>
      <c r="BR628" s="5"/>
      <c r="BS628" s="5"/>
      <c r="BT628" s="37"/>
      <c r="BU628" s="5"/>
      <c r="BV628" s="5"/>
      <c r="BW628" s="5"/>
      <c r="BX628" s="5"/>
      <c r="BY628" s="5"/>
      <c r="BZ628" s="37"/>
      <c r="CA628" s="5"/>
      <c r="CB628" s="5"/>
      <c r="CC628" s="5"/>
      <c r="CD628" s="5"/>
      <c r="CE628" s="5"/>
      <c r="CF628" s="37"/>
      <c r="CG628" s="5"/>
      <c r="CH628" s="5"/>
      <c r="CI628" s="5"/>
      <c r="CJ628" s="5"/>
      <c r="CK628" s="5"/>
      <c r="CL628" s="37"/>
      <c r="CM628" s="12"/>
      <c r="CN628" s="8"/>
      <c r="CO628" s="5"/>
      <c r="CP628" s="8"/>
      <c r="CQ628" s="5"/>
      <c r="CR628" s="8"/>
      <c r="CU628" s="5"/>
      <c r="CV628" s="8"/>
      <c r="CW628" s="5"/>
      <c r="DK628" s="8"/>
      <c r="DL628" s="12"/>
      <c r="DM628" s="5"/>
      <c r="DO628" s="5"/>
      <c r="DP628" s="8"/>
      <c r="DQ628" s="5"/>
      <c r="DR628" s="8"/>
      <c r="DS628" s="5"/>
      <c r="DT628" s="8"/>
      <c r="DU628" s="5"/>
      <c r="DV628" s="8"/>
      <c r="DW628" s="5"/>
      <c r="DX628" s="8"/>
      <c r="DY628" s="12"/>
      <c r="DZ628" s="5"/>
    </row>
    <row r="629" spans="35:130" x14ac:dyDescent="0.45">
      <c r="AI629" s="1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V629" s="5"/>
      <c r="AW629" s="8"/>
      <c r="AX629" s="5"/>
      <c r="AY629" s="8"/>
      <c r="AZ629" s="5"/>
      <c r="BA629" s="8"/>
      <c r="BB629" s="5"/>
      <c r="BC629" s="8"/>
      <c r="BD629" s="5"/>
      <c r="BE629" s="8"/>
      <c r="BF629" s="33"/>
      <c r="BG629" s="5"/>
      <c r="BI629" s="5"/>
      <c r="BJ629" s="5"/>
      <c r="BK629" s="5"/>
      <c r="BL629" s="5"/>
      <c r="BM629" s="5"/>
      <c r="BN629" s="37"/>
      <c r="BO629" s="5"/>
      <c r="BP629" s="5"/>
      <c r="BQ629" s="5"/>
      <c r="BR629" s="5"/>
      <c r="BS629" s="5"/>
      <c r="BT629" s="37"/>
      <c r="BU629" s="5"/>
      <c r="BV629" s="5"/>
      <c r="BW629" s="5"/>
      <c r="BX629" s="5"/>
      <c r="BY629" s="5"/>
      <c r="BZ629" s="37"/>
      <c r="CA629" s="5"/>
      <c r="CB629" s="5"/>
      <c r="CC629" s="5"/>
      <c r="CD629" s="5"/>
      <c r="CE629" s="5"/>
      <c r="CF629" s="37"/>
      <c r="CG629" s="5"/>
      <c r="CH629" s="5"/>
      <c r="CI629" s="5"/>
      <c r="CJ629" s="5"/>
      <c r="CK629" s="5"/>
      <c r="CL629" s="37"/>
      <c r="CM629" s="12"/>
      <c r="CN629" s="8"/>
      <c r="CO629" s="5"/>
      <c r="CP629" s="8"/>
      <c r="CQ629" s="5"/>
      <c r="CR629" s="8"/>
      <c r="CU629" s="5"/>
      <c r="CV629" s="8"/>
      <c r="CW629" s="5"/>
      <c r="DK629" s="8"/>
      <c r="DL629" s="12"/>
      <c r="DM629" s="5"/>
      <c r="DO629" s="5"/>
      <c r="DP629" s="8"/>
      <c r="DQ629" s="5"/>
      <c r="DR629" s="8"/>
      <c r="DS629" s="5"/>
      <c r="DT629" s="8"/>
      <c r="DU629" s="5"/>
      <c r="DV629" s="8"/>
      <c r="DW629" s="5"/>
      <c r="DX629" s="8"/>
      <c r="DY629" s="12"/>
      <c r="DZ629" s="5"/>
    </row>
    <row r="630" spans="35:130" x14ac:dyDescent="0.45">
      <c r="AI630" s="1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V630" s="5"/>
      <c r="AW630" s="8"/>
      <c r="AX630" s="5"/>
      <c r="AY630" s="8"/>
      <c r="AZ630" s="5"/>
      <c r="BA630" s="8"/>
      <c r="BB630" s="5"/>
      <c r="BC630" s="8"/>
      <c r="BD630" s="5"/>
      <c r="BE630" s="8"/>
      <c r="BF630" s="33"/>
      <c r="BG630" s="5"/>
      <c r="BI630" s="5"/>
      <c r="BJ630" s="5"/>
      <c r="BK630" s="5"/>
      <c r="BL630" s="5"/>
      <c r="BM630" s="5"/>
      <c r="BN630" s="37"/>
      <c r="BO630" s="5"/>
      <c r="BP630" s="5"/>
      <c r="BQ630" s="5"/>
      <c r="BR630" s="5"/>
      <c r="BS630" s="5"/>
      <c r="BT630" s="37"/>
      <c r="BU630" s="5"/>
      <c r="BV630" s="5"/>
      <c r="BW630" s="5"/>
      <c r="BX630" s="5"/>
      <c r="BY630" s="5"/>
      <c r="BZ630" s="37"/>
      <c r="CA630" s="5"/>
      <c r="CB630" s="5"/>
      <c r="CC630" s="5"/>
      <c r="CD630" s="5"/>
      <c r="CE630" s="5"/>
      <c r="CF630" s="37"/>
      <c r="CG630" s="5"/>
      <c r="CH630" s="5"/>
      <c r="CI630" s="5"/>
      <c r="CJ630" s="5"/>
      <c r="CK630" s="5"/>
      <c r="CL630" s="37"/>
      <c r="CM630" s="12"/>
      <c r="CN630" s="8"/>
      <c r="CO630" s="5"/>
      <c r="CP630" s="8"/>
      <c r="CQ630" s="5"/>
      <c r="CR630" s="8"/>
      <c r="CU630" s="5"/>
      <c r="CV630" s="8"/>
      <c r="CW630" s="5"/>
      <c r="DK630" s="8"/>
      <c r="DL630" s="12"/>
      <c r="DM630" s="5"/>
      <c r="DO630" s="5"/>
      <c r="DP630" s="8"/>
      <c r="DQ630" s="5"/>
      <c r="DR630" s="8"/>
      <c r="DS630" s="5"/>
      <c r="DT630" s="8"/>
      <c r="DU630" s="5"/>
      <c r="DV630" s="8"/>
      <c r="DW630" s="5"/>
      <c r="DX630" s="8"/>
      <c r="DY630" s="12"/>
      <c r="DZ630" s="5"/>
    </row>
    <row r="631" spans="35:130" x14ac:dyDescent="0.45">
      <c r="AI631" s="1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V631" s="5"/>
      <c r="AW631" s="8"/>
      <c r="AX631" s="5"/>
      <c r="AY631" s="8"/>
      <c r="AZ631" s="5"/>
      <c r="BA631" s="8"/>
      <c r="BB631" s="5"/>
      <c r="BC631" s="8"/>
      <c r="BD631" s="5"/>
      <c r="BE631" s="8"/>
      <c r="BF631" s="33"/>
      <c r="BG631" s="5"/>
      <c r="BI631" s="5"/>
      <c r="BJ631" s="5"/>
      <c r="BK631" s="5"/>
      <c r="BL631" s="5"/>
      <c r="BM631" s="5"/>
      <c r="BN631" s="37"/>
      <c r="BO631" s="5"/>
      <c r="BP631" s="5"/>
      <c r="BQ631" s="5"/>
      <c r="BR631" s="5"/>
      <c r="BS631" s="5"/>
      <c r="BT631" s="37"/>
      <c r="BU631" s="5"/>
      <c r="BV631" s="5"/>
      <c r="BW631" s="5"/>
      <c r="BX631" s="5"/>
      <c r="BY631" s="5"/>
      <c r="BZ631" s="37"/>
      <c r="CA631" s="5"/>
      <c r="CB631" s="5"/>
      <c r="CC631" s="5"/>
      <c r="CD631" s="5"/>
      <c r="CE631" s="5"/>
      <c r="CF631" s="37"/>
      <c r="CG631" s="5"/>
      <c r="CH631" s="5"/>
      <c r="CI631" s="5"/>
      <c r="CJ631" s="5"/>
      <c r="CK631" s="5"/>
      <c r="CL631" s="37"/>
      <c r="CM631" s="12"/>
      <c r="CN631" s="8"/>
      <c r="CO631" s="5"/>
      <c r="CP631" s="8"/>
      <c r="CQ631" s="5"/>
      <c r="CR631" s="8"/>
      <c r="CU631" s="5"/>
      <c r="CV631" s="8"/>
      <c r="CW631" s="5"/>
      <c r="DK631" s="8"/>
      <c r="DL631" s="12"/>
      <c r="DM631" s="5"/>
      <c r="DO631" s="5"/>
      <c r="DP631" s="8"/>
      <c r="DQ631" s="5"/>
      <c r="DR631" s="8"/>
      <c r="DS631" s="5"/>
      <c r="DT631" s="8"/>
      <c r="DU631" s="5"/>
      <c r="DV631" s="8"/>
      <c r="DW631" s="5"/>
      <c r="DX631" s="8"/>
      <c r="DY631" s="12"/>
      <c r="DZ631" s="5"/>
    </row>
    <row r="632" spans="35:130" x14ac:dyDescent="0.45">
      <c r="AI632" s="1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V632" s="5"/>
      <c r="AW632" s="8"/>
      <c r="AX632" s="5"/>
      <c r="AY632" s="8"/>
      <c r="AZ632" s="5"/>
      <c r="BA632" s="8"/>
      <c r="BB632" s="5"/>
      <c r="BC632" s="8"/>
      <c r="BD632" s="5"/>
      <c r="BE632" s="8"/>
      <c r="BF632" s="33"/>
      <c r="BG632" s="5"/>
      <c r="BI632" s="5"/>
      <c r="BJ632" s="5"/>
      <c r="BK632" s="5"/>
      <c r="BL632" s="5"/>
      <c r="BM632" s="5"/>
      <c r="BN632" s="37"/>
      <c r="BO632" s="5"/>
      <c r="BP632" s="5"/>
      <c r="BQ632" s="5"/>
      <c r="BR632" s="5"/>
      <c r="BS632" s="5"/>
      <c r="BT632" s="37"/>
      <c r="BU632" s="5"/>
      <c r="BV632" s="5"/>
      <c r="BW632" s="5"/>
      <c r="BX632" s="5"/>
      <c r="BY632" s="5"/>
      <c r="BZ632" s="37"/>
      <c r="CA632" s="5"/>
      <c r="CB632" s="5"/>
      <c r="CC632" s="5"/>
      <c r="CD632" s="5"/>
      <c r="CE632" s="5"/>
      <c r="CF632" s="37"/>
      <c r="CG632" s="5"/>
      <c r="CH632" s="5"/>
      <c r="CI632" s="5"/>
      <c r="CJ632" s="5"/>
      <c r="CK632" s="5"/>
      <c r="CL632" s="37"/>
      <c r="CM632" s="12"/>
      <c r="CN632" s="8"/>
      <c r="CO632" s="5"/>
      <c r="CP632" s="8"/>
      <c r="CQ632" s="5"/>
      <c r="CR632" s="8"/>
      <c r="CU632" s="5"/>
      <c r="CV632" s="8"/>
      <c r="CW632" s="5"/>
      <c r="DK632" s="8"/>
      <c r="DL632" s="12"/>
      <c r="DM632" s="5"/>
      <c r="DO632" s="5"/>
      <c r="DP632" s="8"/>
      <c r="DQ632" s="5"/>
      <c r="DR632" s="8"/>
      <c r="DS632" s="5"/>
      <c r="DT632" s="8"/>
      <c r="DU632" s="5"/>
      <c r="DV632" s="8"/>
      <c r="DW632" s="5"/>
      <c r="DX632" s="8"/>
      <c r="DY632" s="12"/>
      <c r="DZ632" s="5"/>
    </row>
    <row r="633" spans="35:130" x14ac:dyDescent="0.45">
      <c r="AI633" s="1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V633" s="5"/>
      <c r="AW633" s="8"/>
      <c r="AX633" s="5"/>
      <c r="AY633" s="8"/>
      <c r="AZ633" s="5"/>
      <c r="BA633" s="8"/>
      <c r="BB633" s="5"/>
      <c r="BC633" s="8"/>
      <c r="BD633" s="5"/>
      <c r="BE633" s="8"/>
      <c r="BF633" s="33"/>
      <c r="BG633" s="5"/>
      <c r="BI633" s="5"/>
      <c r="BJ633" s="5"/>
      <c r="BK633" s="5"/>
      <c r="BL633" s="5"/>
      <c r="BM633" s="5"/>
      <c r="BN633" s="37"/>
      <c r="BO633" s="5"/>
      <c r="BP633" s="5"/>
      <c r="BQ633" s="5"/>
      <c r="BR633" s="5"/>
      <c r="BS633" s="5"/>
      <c r="BT633" s="37"/>
      <c r="BU633" s="5"/>
      <c r="BV633" s="5"/>
      <c r="BW633" s="5"/>
      <c r="BX633" s="5"/>
      <c r="BY633" s="5"/>
      <c r="BZ633" s="37"/>
      <c r="CA633" s="5"/>
      <c r="CB633" s="5"/>
      <c r="CC633" s="5"/>
      <c r="CD633" s="5"/>
      <c r="CE633" s="5"/>
      <c r="CF633" s="37"/>
      <c r="CG633" s="5"/>
      <c r="CH633" s="5"/>
      <c r="CI633" s="5"/>
      <c r="CJ633" s="5"/>
      <c r="CK633" s="5"/>
      <c r="CL633" s="37"/>
      <c r="CM633" s="12"/>
      <c r="CN633" s="8"/>
      <c r="CO633" s="5"/>
      <c r="CP633" s="8"/>
      <c r="CQ633" s="5"/>
      <c r="CR633" s="8"/>
      <c r="CU633" s="5"/>
      <c r="CV633" s="8"/>
      <c r="CW633" s="5"/>
      <c r="DK633" s="8"/>
      <c r="DL633" s="12"/>
      <c r="DM633" s="5"/>
      <c r="DO633" s="5"/>
      <c r="DP633" s="8"/>
      <c r="DQ633" s="5"/>
      <c r="DR633" s="8"/>
      <c r="DS633" s="5"/>
      <c r="DT633" s="8"/>
      <c r="DU633" s="5"/>
      <c r="DV633" s="8"/>
      <c r="DW633" s="5"/>
      <c r="DX633" s="8"/>
      <c r="DY633" s="12"/>
      <c r="DZ633" s="5"/>
    </row>
    <row r="634" spans="35:130" x14ac:dyDescent="0.45">
      <c r="AI634" s="1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V634" s="5"/>
      <c r="AW634" s="8"/>
      <c r="AX634" s="5"/>
      <c r="AY634" s="8"/>
      <c r="AZ634" s="5"/>
      <c r="BA634" s="8"/>
      <c r="BB634" s="5"/>
      <c r="BC634" s="8"/>
      <c r="BD634" s="5"/>
      <c r="BE634" s="8"/>
      <c r="BF634" s="33"/>
      <c r="BG634" s="5"/>
      <c r="BI634" s="5"/>
      <c r="BJ634" s="5"/>
      <c r="BK634" s="5"/>
      <c r="BL634" s="5"/>
      <c r="BM634" s="5"/>
      <c r="BN634" s="37"/>
      <c r="BO634" s="5"/>
      <c r="BP634" s="5"/>
      <c r="BQ634" s="5"/>
      <c r="BR634" s="5"/>
      <c r="BS634" s="5"/>
      <c r="BT634" s="37"/>
      <c r="BU634" s="5"/>
      <c r="BV634" s="5"/>
      <c r="BW634" s="5"/>
      <c r="BX634" s="5"/>
      <c r="BY634" s="5"/>
      <c r="BZ634" s="37"/>
      <c r="CA634" s="5"/>
      <c r="CB634" s="5"/>
      <c r="CC634" s="5"/>
      <c r="CD634" s="5"/>
      <c r="CE634" s="5"/>
      <c r="CF634" s="37"/>
      <c r="CG634" s="5"/>
      <c r="CH634" s="5"/>
      <c r="CI634" s="5"/>
      <c r="CJ634" s="5"/>
      <c r="CK634" s="5"/>
      <c r="CL634" s="37"/>
      <c r="CM634" s="12"/>
      <c r="CN634" s="8"/>
      <c r="CO634" s="5"/>
      <c r="CP634" s="8"/>
      <c r="CQ634" s="5"/>
      <c r="CR634" s="8"/>
      <c r="CU634" s="5"/>
      <c r="CV634" s="8"/>
      <c r="CW634" s="5"/>
      <c r="DK634" s="8"/>
      <c r="DL634" s="12"/>
      <c r="DM634" s="5"/>
      <c r="DO634" s="5"/>
      <c r="DP634" s="8"/>
      <c r="DQ634" s="5"/>
      <c r="DR634" s="8"/>
      <c r="DS634" s="5"/>
      <c r="DT634" s="8"/>
      <c r="DU634" s="5"/>
      <c r="DV634" s="8"/>
      <c r="DW634" s="5"/>
      <c r="DX634" s="8"/>
      <c r="DY634" s="12"/>
      <c r="DZ634" s="5"/>
    </row>
    <row r="635" spans="35:130" x14ac:dyDescent="0.45">
      <c r="AI635" s="1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V635" s="5"/>
      <c r="AW635" s="8"/>
      <c r="AX635" s="5"/>
      <c r="AY635" s="8"/>
      <c r="AZ635" s="5"/>
      <c r="BA635" s="8"/>
      <c r="BB635" s="5"/>
      <c r="BC635" s="8"/>
      <c r="BD635" s="5"/>
      <c r="BE635" s="8"/>
      <c r="BF635" s="33"/>
      <c r="BG635" s="5"/>
      <c r="BI635" s="5"/>
      <c r="BJ635" s="5"/>
      <c r="BK635" s="5"/>
      <c r="BL635" s="5"/>
      <c r="BM635" s="5"/>
      <c r="BN635" s="37"/>
      <c r="BO635" s="5"/>
      <c r="BP635" s="5"/>
      <c r="BQ635" s="5"/>
      <c r="BR635" s="5"/>
      <c r="BS635" s="5"/>
      <c r="BT635" s="37"/>
      <c r="BU635" s="5"/>
      <c r="BV635" s="5"/>
      <c r="BW635" s="5"/>
      <c r="BX635" s="5"/>
      <c r="BY635" s="5"/>
      <c r="BZ635" s="37"/>
      <c r="CA635" s="5"/>
      <c r="CB635" s="5"/>
      <c r="CC635" s="5"/>
      <c r="CD635" s="5"/>
      <c r="CE635" s="5"/>
      <c r="CF635" s="37"/>
      <c r="CG635" s="5"/>
      <c r="CH635" s="5"/>
      <c r="CI635" s="5"/>
      <c r="CJ635" s="5"/>
      <c r="CK635" s="5"/>
      <c r="CL635" s="37"/>
      <c r="CM635" s="12"/>
      <c r="CN635" s="8"/>
      <c r="CO635" s="5"/>
      <c r="CP635" s="8"/>
      <c r="CQ635" s="5"/>
      <c r="CR635" s="8"/>
      <c r="CU635" s="5"/>
      <c r="CV635" s="8"/>
      <c r="CW635" s="5"/>
      <c r="DK635" s="8"/>
      <c r="DL635" s="12"/>
      <c r="DM635" s="5"/>
      <c r="DO635" s="5"/>
      <c r="DP635" s="8"/>
      <c r="DQ635" s="5"/>
      <c r="DR635" s="8"/>
      <c r="DS635" s="5"/>
      <c r="DT635" s="8"/>
      <c r="DU635" s="5"/>
      <c r="DV635" s="8"/>
      <c r="DW635" s="5"/>
      <c r="DX635" s="8"/>
      <c r="DY635" s="12"/>
      <c r="DZ635" s="5"/>
    </row>
    <row r="636" spans="35:130" x14ac:dyDescent="0.45">
      <c r="AI636" s="1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V636" s="5"/>
      <c r="AW636" s="8"/>
      <c r="AX636" s="5"/>
      <c r="AY636" s="8"/>
      <c r="AZ636" s="5"/>
      <c r="BA636" s="8"/>
      <c r="BB636" s="5"/>
      <c r="BC636" s="8"/>
      <c r="BD636" s="5"/>
      <c r="BE636" s="8"/>
      <c r="BF636" s="33"/>
      <c r="BG636" s="5"/>
      <c r="BI636" s="5"/>
      <c r="BJ636" s="5"/>
      <c r="BK636" s="5"/>
      <c r="BL636" s="5"/>
      <c r="BM636" s="5"/>
      <c r="BN636" s="37"/>
      <c r="BO636" s="5"/>
      <c r="BP636" s="5"/>
      <c r="BQ636" s="5"/>
      <c r="BR636" s="5"/>
      <c r="BS636" s="5"/>
      <c r="BT636" s="37"/>
      <c r="BU636" s="5"/>
      <c r="BV636" s="5"/>
      <c r="BW636" s="5"/>
      <c r="BX636" s="5"/>
      <c r="BY636" s="5"/>
      <c r="BZ636" s="37"/>
      <c r="CA636" s="5"/>
      <c r="CB636" s="5"/>
      <c r="CC636" s="5"/>
      <c r="CD636" s="5"/>
      <c r="CE636" s="5"/>
      <c r="CF636" s="37"/>
      <c r="CG636" s="5"/>
      <c r="CH636" s="5"/>
      <c r="CI636" s="5"/>
      <c r="CJ636" s="5"/>
      <c r="CK636" s="5"/>
      <c r="CL636" s="37"/>
      <c r="CM636" s="12"/>
      <c r="CN636" s="8"/>
      <c r="CO636" s="5"/>
      <c r="CP636" s="8"/>
      <c r="CQ636" s="5"/>
      <c r="CR636" s="8"/>
      <c r="CU636" s="5"/>
      <c r="CV636" s="8"/>
      <c r="CW636" s="5"/>
      <c r="DK636" s="8"/>
      <c r="DL636" s="12"/>
      <c r="DM636" s="5"/>
      <c r="DO636" s="5"/>
      <c r="DP636" s="8"/>
      <c r="DQ636" s="5"/>
      <c r="DR636" s="8"/>
      <c r="DS636" s="5"/>
      <c r="DT636" s="8"/>
      <c r="DU636" s="5"/>
      <c r="DV636" s="8"/>
      <c r="DW636" s="5"/>
      <c r="DX636" s="8"/>
      <c r="DY636" s="12"/>
      <c r="DZ636" s="5"/>
    </row>
    <row r="637" spans="35:130" x14ac:dyDescent="0.45">
      <c r="AI637" s="1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V637" s="5"/>
      <c r="AW637" s="8"/>
      <c r="AX637" s="5"/>
      <c r="AY637" s="8"/>
      <c r="AZ637" s="5"/>
      <c r="BA637" s="8"/>
      <c r="BB637" s="5"/>
      <c r="BC637" s="8"/>
      <c r="BD637" s="5"/>
      <c r="BE637" s="8"/>
      <c r="BF637" s="33"/>
      <c r="BG637" s="5"/>
      <c r="BI637" s="5"/>
      <c r="BJ637" s="5"/>
      <c r="BK637" s="5"/>
      <c r="BL637" s="5"/>
      <c r="BM637" s="5"/>
      <c r="BN637" s="37"/>
      <c r="BO637" s="5"/>
      <c r="BP637" s="5"/>
      <c r="BQ637" s="5"/>
      <c r="BR637" s="5"/>
      <c r="BS637" s="5"/>
      <c r="BT637" s="37"/>
      <c r="BU637" s="5"/>
      <c r="BV637" s="5"/>
      <c r="BW637" s="5"/>
      <c r="BX637" s="5"/>
      <c r="BY637" s="5"/>
      <c r="BZ637" s="37"/>
      <c r="CA637" s="5"/>
      <c r="CB637" s="5"/>
      <c r="CC637" s="5"/>
      <c r="CD637" s="5"/>
      <c r="CE637" s="5"/>
      <c r="CF637" s="37"/>
      <c r="CG637" s="5"/>
      <c r="CH637" s="5"/>
      <c r="CI637" s="5"/>
      <c r="CJ637" s="5"/>
      <c r="CK637" s="5"/>
      <c r="CL637" s="37"/>
      <c r="CM637" s="12"/>
      <c r="CN637" s="8"/>
      <c r="CO637" s="5"/>
      <c r="CP637" s="8"/>
      <c r="CQ637" s="5"/>
      <c r="CR637" s="8"/>
      <c r="CU637" s="5"/>
      <c r="CV637" s="8"/>
      <c r="CW637" s="5"/>
      <c r="DK637" s="8"/>
      <c r="DL637" s="12"/>
      <c r="DM637" s="5"/>
      <c r="DO637" s="5"/>
      <c r="DP637" s="8"/>
      <c r="DQ637" s="5"/>
      <c r="DR637" s="8"/>
      <c r="DS637" s="5"/>
      <c r="DT637" s="8"/>
      <c r="DU637" s="5"/>
      <c r="DV637" s="8"/>
      <c r="DW637" s="5"/>
      <c r="DX637" s="8"/>
      <c r="DY637" s="12"/>
      <c r="DZ637" s="5"/>
    </row>
    <row r="638" spans="35:130" x14ac:dyDescent="0.45">
      <c r="AI638" s="1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V638" s="5"/>
      <c r="AW638" s="8"/>
      <c r="AX638" s="5"/>
      <c r="AY638" s="8"/>
      <c r="AZ638" s="5"/>
      <c r="BA638" s="8"/>
      <c r="BB638" s="5"/>
      <c r="BC638" s="8"/>
      <c r="BD638" s="5"/>
      <c r="BE638" s="8"/>
      <c r="BF638" s="33"/>
      <c r="BG638" s="5"/>
      <c r="BI638" s="5"/>
      <c r="BJ638" s="5"/>
      <c r="BK638" s="5"/>
      <c r="BL638" s="5"/>
      <c r="BM638" s="5"/>
      <c r="BN638" s="37"/>
      <c r="BO638" s="5"/>
      <c r="BP638" s="5"/>
      <c r="BQ638" s="5"/>
      <c r="BR638" s="5"/>
      <c r="BS638" s="5"/>
      <c r="BT638" s="37"/>
      <c r="BU638" s="5"/>
      <c r="BV638" s="5"/>
      <c r="BW638" s="5"/>
      <c r="BX638" s="5"/>
      <c r="BY638" s="5"/>
      <c r="BZ638" s="37"/>
      <c r="CA638" s="5"/>
      <c r="CB638" s="5"/>
      <c r="CC638" s="5"/>
      <c r="CD638" s="5"/>
      <c r="CE638" s="5"/>
      <c r="CF638" s="37"/>
      <c r="CG638" s="5"/>
      <c r="CH638" s="5"/>
      <c r="CI638" s="5"/>
      <c r="CJ638" s="5"/>
      <c r="CK638" s="5"/>
      <c r="CL638" s="37"/>
      <c r="CM638" s="12"/>
      <c r="CN638" s="8"/>
      <c r="CO638" s="5"/>
      <c r="CP638" s="8"/>
      <c r="CQ638" s="5"/>
      <c r="CR638" s="8"/>
      <c r="CU638" s="5"/>
      <c r="CV638" s="8"/>
      <c r="CW638" s="5"/>
      <c r="DK638" s="8"/>
      <c r="DL638" s="12"/>
      <c r="DM638" s="5"/>
      <c r="DO638" s="5"/>
      <c r="DP638" s="8"/>
      <c r="DQ638" s="5"/>
      <c r="DR638" s="8"/>
      <c r="DS638" s="5"/>
      <c r="DT638" s="8"/>
      <c r="DU638" s="5"/>
      <c r="DV638" s="8"/>
      <c r="DW638" s="5"/>
      <c r="DX638" s="8"/>
      <c r="DY638" s="12"/>
      <c r="DZ638" s="5"/>
    </row>
    <row r="639" spans="35:130" x14ac:dyDescent="0.45">
      <c r="AI639" s="1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V639" s="5"/>
      <c r="AW639" s="8"/>
      <c r="AX639" s="5"/>
      <c r="AY639" s="8"/>
      <c r="AZ639" s="5"/>
      <c r="BA639" s="8"/>
      <c r="BB639" s="5"/>
      <c r="BC639" s="8"/>
      <c r="BD639" s="5"/>
      <c r="BE639" s="8"/>
      <c r="BF639" s="33"/>
      <c r="BG639" s="5"/>
      <c r="BI639" s="5"/>
      <c r="BJ639" s="5"/>
      <c r="BK639" s="5"/>
      <c r="BL639" s="5"/>
      <c r="BM639" s="5"/>
      <c r="BN639" s="37"/>
      <c r="BO639" s="5"/>
      <c r="BP639" s="5"/>
      <c r="BQ639" s="5"/>
      <c r="BR639" s="5"/>
      <c r="BS639" s="5"/>
      <c r="BT639" s="37"/>
      <c r="BU639" s="5"/>
      <c r="BV639" s="5"/>
      <c r="BW639" s="5"/>
      <c r="BX639" s="5"/>
      <c r="BY639" s="5"/>
      <c r="BZ639" s="37"/>
      <c r="CA639" s="5"/>
      <c r="CB639" s="5"/>
      <c r="CC639" s="5"/>
      <c r="CD639" s="5"/>
      <c r="CE639" s="5"/>
      <c r="CF639" s="37"/>
      <c r="CG639" s="5"/>
      <c r="CH639" s="5"/>
      <c r="CI639" s="5"/>
      <c r="CJ639" s="5"/>
      <c r="CK639" s="5"/>
      <c r="CL639" s="37"/>
      <c r="CM639" s="12"/>
      <c r="CN639" s="8"/>
      <c r="CO639" s="5"/>
      <c r="CP639" s="8"/>
      <c r="CQ639" s="5"/>
      <c r="CR639" s="8"/>
      <c r="CU639" s="5"/>
      <c r="CV639" s="8"/>
      <c r="CW639" s="5"/>
      <c r="DK639" s="8"/>
      <c r="DL639" s="12"/>
      <c r="DM639" s="5"/>
      <c r="DO639" s="5"/>
      <c r="DP639" s="8"/>
      <c r="DQ639" s="5"/>
      <c r="DR639" s="8"/>
      <c r="DS639" s="5"/>
      <c r="DT639" s="8"/>
      <c r="DU639" s="5"/>
      <c r="DV639" s="8"/>
      <c r="DW639" s="5"/>
      <c r="DX639" s="8"/>
      <c r="DY639" s="12"/>
      <c r="DZ639" s="5"/>
    </row>
    <row r="640" spans="35:130" x14ac:dyDescent="0.45">
      <c r="AI640" s="1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V640" s="5"/>
      <c r="AW640" s="8"/>
      <c r="AX640" s="5"/>
      <c r="AY640" s="8"/>
      <c r="AZ640" s="5"/>
      <c r="BA640" s="8"/>
      <c r="BB640" s="5"/>
      <c r="BC640" s="8"/>
      <c r="BD640" s="5"/>
      <c r="BE640" s="8"/>
      <c r="BF640" s="33"/>
      <c r="BG640" s="5"/>
      <c r="BI640" s="5"/>
      <c r="BJ640" s="5"/>
      <c r="BK640" s="5"/>
      <c r="BL640" s="5"/>
      <c r="BM640" s="5"/>
      <c r="BN640" s="37"/>
      <c r="BO640" s="5"/>
      <c r="BP640" s="5"/>
      <c r="BQ640" s="5"/>
      <c r="BR640" s="5"/>
      <c r="BS640" s="5"/>
      <c r="BT640" s="37"/>
      <c r="BU640" s="5"/>
      <c r="BV640" s="5"/>
      <c r="BW640" s="5"/>
      <c r="BX640" s="5"/>
      <c r="BY640" s="5"/>
      <c r="BZ640" s="37"/>
      <c r="CA640" s="5"/>
      <c r="CB640" s="5"/>
      <c r="CC640" s="5"/>
      <c r="CD640" s="5"/>
      <c r="CE640" s="5"/>
      <c r="CF640" s="37"/>
      <c r="CG640" s="5"/>
      <c r="CH640" s="5"/>
      <c r="CI640" s="5"/>
      <c r="CJ640" s="5"/>
      <c r="CK640" s="5"/>
      <c r="CL640" s="37"/>
      <c r="CM640" s="12"/>
      <c r="CN640" s="8"/>
      <c r="CO640" s="5"/>
      <c r="CP640" s="8"/>
      <c r="CQ640" s="5"/>
      <c r="CR640" s="8"/>
      <c r="CU640" s="5"/>
      <c r="CV640" s="8"/>
      <c r="CW640" s="5"/>
      <c r="DK640" s="8"/>
      <c r="DL640" s="12"/>
      <c r="DM640" s="5"/>
      <c r="DO640" s="5"/>
      <c r="DP640" s="8"/>
      <c r="DQ640" s="5"/>
      <c r="DR640" s="8"/>
      <c r="DS640" s="5"/>
      <c r="DT640" s="8"/>
      <c r="DU640" s="5"/>
      <c r="DV640" s="8"/>
      <c r="DW640" s="5"/>
      <c r="DX640" s="8"/>
      <c r="DY640" s="12"/>
      <c r="DZ640" s="5"/>
    </row>
    <row r="641" spans="35:130" x14ac:dyDescent="0.45">
      <c r="AI641" s="1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V641" s="5"/>
      <c r="AW641" s="8"/>
      <c r="AX641" s="5"/>
      <c r="AY641" s="8"/>
      <c r="AZ641" s="5"/>
      <c r="BA641" s="8"/>
      <c r="BB641" s="5"/>
      <c r="BC641" s="8"/>
      <c r="BD641" s="5"/>
      <c r="BE641" s="8"/>
      <c r="BF641" s="33"/>
      <c r="BG641" s="5"/>
      <c r="BI641" s="5"/>
      <c r="BJ641" s="5"/>
      <c r="BK641" s="5"/>
      <c r="BL641" s="5"/>
      <c r="BM641" s="5"/>
      <c r="BN641" s="37"/>
      <c r="BO641" s="5"/>
      <c r="BP641" s="5"/>
      <c r="BQ641" s="5"/>
      <c r="BR641" s="5"/>
      <c r="BS641" s="5"/>
      <c r="BT641" s="37"/>
      <c r="BU641" s="5"/>
      <c r="BV641" s="5"/>
      <c r="BW641" s="5"/>
      <c r="BX641" s="5"/>
      <c r="BY641" s="5"/>
      <c r="BZ641" s="37"/>
      <c r="CA641" s="5"/>
      <c r="CB641" s="5"/>
      <c r="CC641" s="5"/>
      <c r="CD641" s="5"/>
      <c r="CE641" s="5"/>
      <c r="CF641" s="37"/>
      <c r="CG641" s="5"/>
      <c r="CH641" s="5"/>
      <c r="CI641" s="5"/>
      <c r="CJ641" s="5"/>
      <c r="CK641" s="5"/>
      <c r="CL641" s="37"/>
      <c r="CM641" s="12"/>
      <c r="CN641" s="8"/>
      <c r="CO641" s="5"/>
      <c r="CP641" s="8"/>
      <c r="CQ641" s="5"/>
      <c r="CR641" s="8"/>
      <c r="CU641" s="5"/>
      <c r="CV641" s="8"/>
      <c r="CW641" s="5"/>
      <c r="DK641" s="8"/>
      <c r="DL641" s="12"/>
      <c r="DM641" s="5"/>
      <c r="DO641" s="5"/>
      <c r="DP641" s="8"/>
      <c r="DQ641" s="5"/>
      <c r="DR641" s="8"/>
      <c r="DS641" s="5"/>
      <c r="DT641" s="8"/>
      <c r="DU641" s="5"/>
      <c r="DV641" s="8"/>
      <c r="DW641" s="5"/>
      <c r="DX641" s="8"/>
      <c r="DY641" s="12"/>
      <c r="DZ641" s="5"/>
    </row>
    <row r="642" spans="35:130" x14ac:dyDescent="0.45">
      <c r="AI642" s="1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V642" s="5"/>
      <c r="AW642" s="8"/>
      <c r="AX642" s="5"/>
      <c r="AY642" s="8"/>
      <c r="AZ642" s="5"/>
      <c r="BA642" s="8"/>
      <c r="BB642" s="5"/>
      <c r="BC642" s="8"/>
      <c r="BD642" s="5"/>
      <c r="BE642" s="8"/>
      <c r="BF642" s="33"/>
      <c r="BG642" s="5"/>
      <c r="BI642" s="5"/>
      <c r="BJ642" s="5"/>
      <c r="BK642" s="5"/>
      <c r="BL642" s="5"/>
      <c r="BM642" s="5"/>
      <c r="BN642" s="37"/>
      <c r="BO642" s="5"/>
      <c r="BP642" s="5"/>
      <c r="BQ642" s="5"/>
      <c r="BR642" s="5"/>
      <c r="BS642" s="5"/>
      <c r="BT642" s="37"/>
      <c r="BU642" s="5"/>
      <c r="BV642" s="5"/>
      <c r="BW642" s="5"/>
      <c r="BX642" s="5"/>
      <c r="BY642" s="5"/>
      <c r="BZ642" s="37"/>
      <c r="CA642" s="5"/>
      <c r="CB642" s="5"/>
      <c r="CC642" s="5"/>
      <c r="CD642" s="5"/>
      <c r="CE642" s="5"/>
      <c r="CF642" s="37"/>
      <c r="CG642" s="5"/>
      <c r="CH642" s="5"/>
      <c r="CI642" s="5"/>
      <c r="CJ642" s="5"/>
      <c r="CK642" s="5"/>
      <c r="CL642" s="37"/>
      <c r="CM642" s="12"/>
      <c r="CN642" s="8"/>
      <c r="CO642" s="5"/>
      <c r="CP642" s="8"/>
      <c r="CQ642" s="5"/>
      <c r="CR642" s="8"/>
      <c r="CU642" s="5"/>
      <c r="CV642" s="8"/>
      <c r="CW642" s="5"/>
      <c r="DK642" s="8"/>
      <c r="DL642" s="12"/>
      <c r="DM642" s="5"/>
      <c r="DO642" s="5"/>
      <c r="DP642" s="8"/>
      <c r="DQ642" s="5"/>
      <c r="DR642" s="8"/>
      <c r="DS642" s="5"/>
      <c r="DT642" s="8"/>
      <c r="DU642" s="5"/>
      <c r="DV642" s="8"/>
      <c r="DW642" s="5"/>
      <c r="DX642" s="8"/>
      <c r="DY642" s="12"/>
      <c r="DZ642" s="5"/>
    </row>
    <row r="643" spans="35:130" x14ac:dyDescent="0.45">
      <c r="AI643" s="1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V643" s="5"/>
      <c r="AW643" s="8"/>
      <c r="AX643" s="5"/>
      <c r="AY643" s="8"/>
      <c r="AZ643" s="5"/>
      <c r="BA643" s="8"/>
      <c r="BB643" s="5"/>
      <c r="BC643" s="8"/>
      <c r="BD643" s="5"/>
      <c r="BE643" s="8"/>
      <c r="BF643" s="33"/>
      <c r="BG643" s="5"/>
      <c r="BI643" s="5"/>
      <c r="BJ643" s="5"/>
      <c r="BK643" s="5"/>
      <c r="BL643" s="5"/>
      <c r="BM643" s="5"/>
      <c r="BN643" s="37"/>
      <c r="BO643" s="5"/>
      <c r="BP643" s="5"/>
      <c r="BQ643" s="5"/>
      <c r="BR643" s="5"/>
      <c r="BS643" s="5"/>
      <c r="BT643" s="37"/>
      <c r="BU643" s="5"/>
      <c r="BV643" s="5"/>
      <c r="BW643" s="5"/>
      <c r="BX643" s="5"/>
      <c r="BY643" s="5"/>
      <c r="BZ643" s="37"/>
      <c r="CA643" s="5"/>
      <c r="CB643" s="5"/>
      <c r="CC643" s="5"/>
      <c r="CD643" s="5"/>
      <c r="CE643" s="5"/>
      <c r="CF643" s="37"/>
      <c r="CG643" s="5"/>
      <c r="CH643" s="5"/>
      <c r="CI643" s="5"/>
      <c r="CJ643" s="5"/>
      <c r="CK643" s="5"/>
      <c r="CL643" s="37"/>
      <c r="CM643" s="12"/>
      <c r="CN643" s="8"/>
      <c r="CO643" s="5"/>
      <c r="CP643" s="8"/>
      <c r="CQ643" s="5"/>
      <c r="CR643" s="8"/>
      <c r="CU643" s="5"/>
      <c r="CV643" s="8"/>
      <c r="CW643" s="5"/>
      <c r="DK643" s="8"/>
      <c r="DL643" s="12"/>
      <c r="DM643" s="5"/>
      <c r="DO643" s="5"/>
      <c r="DP643" s="8"/>
      <c r="DQ643" s="5"/>
      <c r="DR643" s="8"/>
      <c r="DS643" s="5"/>
      <c r="DT643" s="8"/>
      <c r="DU643" s="5"/>
      <c r="DV643" s="8"/>
      <c r="DW643" s="5"/>
      <c r="DX643" s="8"/>
      <c r="DY643" s="12"/>
      <c r="DZ643" s="5"/>
    </row>
    <row r="644" spans="35:130" x14ac:dyDescent="0.45">
      <c r="AI644" s="1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V644" s="5"/>
      <c r="AW644" s="8"/>
      <c r="AX644" s="5"/>
      <c r="AY644" s="8"/>
      <c r="AZ644" s="5"/>
      <c r="BA644" s="8"/>
      <c r="BB644" s="5"/>
      <c r="BC644" s="8"/>
      <c r="BD644" s="5"/>
      <c r="BE644" s="8"/>
      <c r="BF644" s="33"/>
      <c r="BG644" s="5"/>
      <c r="BI644" s="5"/>
      <c r="BJ644" s="5"/>
      <c r="BK644" s="5"/>
      <c r="BL644" s="5"/>
      <c r="BM644" s="5"/>
      <c r="BN644" s="37"/>
      <c r="BO644" s="5"/>
      <c r="BP644" s="5"/>
      <c r="BQ644" s="5"/>
      <c r="BR644" s="5"/>
      <c r="BS644" s="5"/>
      <c r="BT644" s="37"/>
      <c r="BU644" s="5"/>
      <c r="BV644" s="5"/>
      <c r="BW644" s="5"/>
      <c r="BX644" s="5"/>
      <c r="BY644" s="5"/>
      <c r="BZ644" s="37"/>
      <c r="CA644" s="5"/>
      <c r="CB644" s="5"/>
      <c r="CC644" s="5"/>
      <c r="CD644" s="5"/>
      <c r="CE644" s="5"/>
      <c r="CF644" s="37"/>
      <c r="CG644" s="5"/>
      <c r="CH644" s="5"/>
      <c r="CI644" s="5"/>
      <c r="CJ644" s="5"/>
      <c r="CK644" s="5"/>
      <c r="CL644" s="37"/>
      <c r="CM644" s="12"/>
      <c r="CN644" s="8"/>
      <c r="CO644" s="5"/>
      <c r="CP644" s="8"/>
      <c r="CQ644" s="5"/>
      <c r="CR644" s="8"/>
      <c r="CU644" s="5"/>
      <c r="CV644" s="8"/>
      <c r="CW644" s="5"/>
      <c r="DK644" s="8"/>
      <c r="DL644" s="12"/>
      <c r="DM644" s="5"/>
      <c r="DO644" s="5"/>
      <c r="DP644" s="8"/>
      <c r="DQ644" s="5"/>
      <c r="DR644" s="8"/>
      <c r="DS644" s="5"/>
      <c r="DT644" s="8"/>
      <c r="DU644" s="5"/>
      <c r="DV644" s="8"/>
      <c r="DW644" s="5"/>
      <c r="DX644" s="8"/>
      <c r="DY644" s="12"/>
      <c r="DZ644" s="5"/>
    </row>
    <row r="645" spans="35:130" x14ac:dyDescent="0.45">
      <c r="AI645" s="1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V645" s="5"/>
      <c r="AW645" s="8"/>
      <c r="AX645" s="5"/>
      <c r="AY645" s="8"/>
      <c r="AZ645" s="5"/>
      <c r="BA645" s="8"/>
      <c r="BB645" s="5"/>
      <c r="BC645" s="8"/>
      <c r="BD645" s="5"/>
      <c r="BE645" s="8"/>
      <c r="BF645" s="33"/>
      <c r="BG645" s="5"/>
      <c r="BI645" s="5"/>
      <c r="BJ645" s="5"/>
      <c r="BK645" s="5"/>
      <c r="BL645" s="5"/>
      <c r="BM645" s="5"/>
      <c r="BN645" s="37"/>
      <c r="BO645" s="5"/>
      <c r="BP645" s="5"/>
      <c r="BQ645" s="5"/>
      <c r="BR645" s="5"/>
      <c r="BS645" s="5"/>
      <c r="BT645" s="37"/>
      <c r="BU645" s="5"/>
      <c r="BV645" s="5"/>
      <c r="BW645" s="5"/>
      <c r="BX645" s="5"/>
      <c r="BY645" s="5"/>
      <c r="BZ645" s="37"/>
      <c r="CA645" s="5"/>
      <c r="CB645" s="5"/>
      <c r="CC645" s="5"/>
      <c r="CD645" s="5"/>
      <c r="CE645" s="5"/>
      <c r="CF645" s="37"/>
      <c r="CG645" s="5"/>
      <c r="CH645" s="5"/>
      <c r="CI645" s="5"/>
      <c r="CJ645" s="5"/>
      <c r="CK645" s="5"/>
      <c r="CL645" s="37"/>
      <c r="CM645" s="12"/>
      <c r="CN645" s="8"/>
      <c r="CO645" s="5"/>
      <c r="CP645" s="8"/>
      <c r="CQ645" s="5"/>
      <c r="CR645" s="8"/>
      <c r="CU645" s="5"/>
      <c r="CV645" s="8"/>
      <c r="CW645" s="5"/>
      <c r="DK645" s="8"/>
      <c r="DL645" s="12"/>
      <c r="DM645" s="5"/>
      <c r="DO645" s="5"/>
      <c r="DP645" s="8"/>
      <c r="DQ645" s="5"/>
      <c r="DR645" s="8"/>
      <c r="DS645" s="5"/>
      <c r="DT645" s="8"/>
      <c r="DU645" s="5"/>
      <c r="DV645" s="8"/>
      <c r="DW645" s="5"/>
      <c r="DX645" s="8"/>
      <c r="DY645" s="12"/>
      <c r="DZ645" s="5"/>
    </row>
    <row r="646" spans="35:130" x14ac:dyDescent="0.45">
      <c r="AI646" s="1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V646" s="5"/>
      <c r="AW646" s="8"/>
      <c r="AX646" s="5"/>
      <c r="AY646" s="8"/>
      <c r="AZ646" s="5"/>
      <c r="BA646" s="8"/>
      <c r="BB646" s="5"/>
      <c r="BC646" s="8"/>
      <c r="BD646" s="5"/>
      <c r="BE646" s="8"/>
      <c r="BF646" s="33"/>
      <c r="BG646" s="5"/>
      <c r="BI646" s="5"/>
      <c r="BJ646" s="5"/>
      <c r="BK646" s="5"/>
      <c r="BL646" s="5"/>
      <c r="BM646" s="5"/>
      <c r="BN646" s="37"/>
      <c r="BO646" s="5"/>
      <c r="BP646" s="5"/>
      <c r="BQ646" s="5"/>
      <c r="BR646" s="5"/>
      <c r="BS646" s="5"/>
      <c r="BT646" s="37"/>
      <c r="BU646" s="5"/>
      <c r="BV646" s="5"/>
      <c r="BW646" s="5"/>
      <c r="BX646" s="5"/>
      <c r="BY646" s="5"/>
      <c r="BZ646" s="37"/>
      <c r="CA646" s="5"/>
      <c r="CB646" s="5"/>
      <c r="CC646" s="5"/>
      <c r="CD646" s="5"/>
      <c r="CE646" s="5"/>
      <c r="CF646" s="37"/>
      <c r="CG646" s="5"/>
      <c r="CH646" s="5"/>
      <c r="CI646" s="5"/>
      <c r="CJ646" s="5"/>
      <c r="CK646" s="5"/>
      <c r="CL646" s="37"/>
      <c r="CM646" s="12"/>
      <c r="CN646" s="8"/>
      <c r="CO646" s="5"/>
      <c r="CP646" s="8"/>
      <c r="CQ646" s="5"/>
      <c r="CR646" s="8"/>
      <c r="CU646" s="5"/>
      <c r="CV646" s="8"/>
      <c r="CW646" s="5"/>
      <c r="DK646" s="8"/>
      <c r="DL646" s="12"/>
      <c r="DM646" s="5"/>
      <c r="DO646" s="5"/>
      <c r="DP646" s="8"/>
      <c r="DQ646" s="5"/>
      <c r="DR646" s="8"/>
      <c r="DS646" s="5"/>
      <c r="DT646" s="8"/>
      <c r="DU646" s="5"/>
      <c r="DV646" s="8"/>
      <c r="DW646" s="5"/>
      <c r="DX646" s="8"/>
      <c r="DY646" s="12"/>
      <c r="DZ646" s="5"/>
    </row>
    <row r="647" spans="35:130" x14ac:dyDescent="0.45">
      <c r="AI647" s="1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V647" s="5"/>
      <c r="AW647" s="8"/>
      <c r="AX647" s="5"/>
      <c r="AY647" s="8"/>
      <c r="AZ647" s="5"/>
      <c r="BA647" s="8"/>
      <c r="BB647" s="5"/>
      <c r="BC647" s="8"/>
      <c r="BD647" s="5"/>
      <c r="BE647" s="8"/>
      <c r="BF647" s="33"/>
      <c r="BG647" s="5"/>
      <c r="BI647" s="5"/>
      <c r="BJ647" s="5"/>
      <c r="BK647" s="5"/>
      <c r="BL647" s="5"/>
      <c r="BM647" s="5"/>
      <c r="BN647" s="37"/>
      <c r="BO647" s="5"/>
      <c r="BP647" s="5"/>
      <c r="BQ647" s="5"/>
      <c r="BR647" s="5"/>
      <c r="BS647" s="5"/>
      <c r="BT647" s="37"/>
      <c r="BU647" s="5"/>
      <c r="BV647" s="5"/>
      <c r="BW647" s="5"/>
      <c r="BX647" s="5"/>
      <c r="BY647" s="5"/>
      <c r="BZ647" s="37"/>
      <c r="CA647" s="5"/>
      <c r="CB647" s="5"/>
      <c r="CC647" s="5"/>
      <c r="CD647" s="5"/>
      <c r="CE647" s="5"/>
      <c r="CF647" s="37"/>
      <c r="CG647" s="5"/>
      <c r="CH647" s="5"/>
      <c r="CI647" s="5"/>
      <c r="CJ647" s="5"/>
      <c r="CK647" s="5"/>
      <c r="CL647" s="37"/>
      <c r="CM647" s="12"/>
      <c r="CN647" s="8"/>
      <c r="CO647" s="5"/>
      <c r="CP647" s="8"/>
      <c r="CQ647" s="5"/>
      <c r="CR647" s="8"/>
      <c r="CU647" s="5"/>
      <c r="CV647" s="8"/>
      <c r="CW647" s="5"/>
      <c r="DK647" s="8"/>
      <c r="DL647" s="12"/>
      <c r="DM647" s="5"/>
      <c r="DO647" s="5"/>
      <c r="DP647" s="8"/>
      <c r="DQ647" s="5"/>
      <c r="DR647" s="8"/>
      <c r="DS647" s="5"/>
      <c r="DT647" s="8"/>
      <c r="DU647" s="5"/>
      <c r="DV647" s="8"/>
      <c r="DW647" s="5"/>
      <c r="DX647" s="8"/>
      <c r="DY647" s="12"/>
      <c r="DZ647" s="5"/>
    </row>
    <row r="648" spans="35:130" x14ac:dyDescent="0.45">
      <c r="AI648" s="1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V648" s="5"/>
      <c r="AW648" s="8"/>
      <c r="AX648" s="5"/>
      <c r="AY648" s="8"/>
      <c r="AZ648" s="5"/>
      <c r="BA648" s="8"/>
      <c r="BB648" s="5"/>
      <c r="BC648" s="8"/>
      <c r="BD648" s="5"/>
      <c r="BE648" s="8"/>
      <c r="BF648" s="33"/>
      <c r="BG648" s="5"/>
      <c r="BI648" s="5"/>
      <c r="BJ648" s="5"/>
      <c r="BK648" s="5"/>
      <c r="BL648" s="5"/>
      <c r="BM648" s="5"/>
      <c r="BN648" s="37"/>
      <c r="BO648" s="5"/>
      <c r="BP648" s="5"/>
      <c r="BQ648" s="5"/>
      <c r="BR648" s="5"/>
      <c r="BS648" s="5"/>
      <c r="BT648" s="37"/>
      <c r="BU648" s="5"/>
      <c r="BV648" s="5"/>
      <c r="BW648" s="5"/>
      <c r="BX648" s="5"/>
      <c r="BY648" s="5"/>
      <c r="BZ648" s="37"/>
      <c r="CA648" s="5"/>
      <c r="CB648" s="5"/>
      <c r="CC648" s="5"/>
      <c r="CD648" s="5"/>
      <c r="CE648" s="5"/>
      <c r="CF648" s="37"/>
      <c r="CG648" s="5"/>
      <c r="CH648" s="5"/>
      <c r="CI648" s="5"/>
      <c r="CJ648" s="5"/>
      <c r="CK648" s="5"/>
      <c r="CL648" s="37"/>
      <c r="CM648" s="12"/>
      <c r="CN648" s="8"/>
      <c r="CO648" s="5"/>
      <c r="CP648" s="8"/>
      <c r="CQ648" s="5"/>
      <c r="CR648" s="8"/>
      <c r="CU648" s="5"/>
      <c r="CV648" s="8"/>
      <c r="CW648" s="5"/>
      <c r="DK648" s="8"/>
      <c r="DL648" s="12"/>
      <c r="DM648" s="5"/>
      <c r="DO648" s="5"/>
      <c r="DP648" s="8"/>
      <c r="DQ648" s="5"/>
      <c r="DR648" s="8"/>
      <c r="DS648" s="5"/>
      <c r="DT648" s="8"/>
      <c r="DU648" s="5"/>
      <c r="DV648" s="8"/>
      <c r="DW648" s="5"/>
      <c r="DX648" s="8"/>
      <c r="DY648" s="12"/>
      <c r="DZ648" s="5"/>
    </row>
    <row r="649" spans="35:130" x14ac:dyDescent="0.45">
      <c r="AI649" s="1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V649" s="5"/>
      <c r="AW649" s="8"/>
      <c r="AX649" s="5"/>
      <c r="AY649" s="8"/>
      <c r="AZ649" s="5"/>
      <c r="BA649" s="8"/>
      <c r="BB649" s="5"/>
      <c r="BC649" s="8"/>
      <c r="BD649" s="5"/>
      <c r="BE649" s="8"/>
      <c r="BF649" s="33"/>
      <c r="BG649" s="5"/>
      <c r="BI649" s="5"/>
      <c r="BJ649" s="5"/>
      <c r="BK649" s="5"/>
      <c r="BL649" s="5"/>
      <c r="BM649" s="5"/>
      <c r="BN649" s="37"/>
      <c r="BO649" s="5"/>
      <c r="BP649" s="5"/>
      <c r="BQ649" s="5"/>
      <c r="BR649" s="5"/>
      <c r="BS649" s="5"/>
      <c r="BT649" s="37"/>
      <c r="BU649" s="5"/>
      <c r="BV649" s="5"/>
      <c r="BW649" s="5"/>
      <c r="BX649" s="5"/>
      <c r="BY649" s="5"/>
      <c r="BZ649" s="37"/>
      <c r="CA649" s="5"/>
      <c r="CB649" s="5"/>
      <c r="CC649" s="5"/>
      <c r="CD649" s="5"/>
      <c r="CE649" s="5"/>
      <c r="CF649" s="37"/>
      <c r="CG649" s="5"/>
      <c r="CH649" s="5"/>
      <c r="CI649" s="5"/>
      <c r="CJ649" s="5"/>
      <c r="CK649" s="5"/>
      <c r="CL649" s="37"/>
      <c r="CM649" s="12"/>
      <c r="CN649" s="8"/>
      <c r="CO649" s="5"/>
      <c r="CP649" s="8"/>
      <c r="CQ649" s="5"/>
      <c r="CR649" s="8"/>
      <c r="CU649" s="5"/>
      <c r="CV649" s="8"/>
      <c r="CW649" s="5"/>
      <c r="DK649" s="8"/>
      <c r="DL649" s="12"/>
      <c r="DM649" s="5"/>
      <c r="DO649" s="5"/>
      <c r="DP649" s="8"/>
      <c r="DQ649" s="5"/>
      <c r="DR649" s="8"/>
      <c r="DS649" s="5"/>
      <c r="DT649" s="8"/>
      <c r="DU649" s="5"/>
      <c r="DV649" s="8"/>
      <c r="DW649" s="5"/>
      <c r="DX649" s="8"/>
      <c r="DY649" s="12"/>
      <c r="DZ649" s="5"/>
    </row>
    <row r="650" spans="35:130" x14ac:dyDescent="0.45">
      <c r="AI650" s="1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V650" s="5"/>
      <c r="AW650" s="8"/>
      <c r="AX650" s="5"/>
      <c r="AY650" s="8"/>
      <c r="AZ650" s="5"/>
      <c r="BA650" s="8"/>
      <c r="BB650" s="5"/>
      <c r="BC650" s="8"/>
      <c r="BD650" s="5"/>
      <c r="BE650" s="8"/>
      <c r="BF650" s="33"/>
      <c r="BG650" s="5"/>
      <c r="BI650" s="5"/>
      <c r="BJ650" s="5"/>
      <c r="BK650" s="5"/>
      <c r="BL650" s="5"/>
      <c r="BM650" s="5"/>
      <c r="BN650" s="37"/>
      <c r="BO650" s="5"/>
      <c r="BP650" s="5"/>
      <c r="BQ650" s="5"/>
      <c r="BR650" s="5"/>
      <c r="BS650" s="5"/>
      <c r="BT650" s="37"/>
      <c r="BU650" s="5"/>
      <c r="BV650" s="5"/>
      <c r="BW650" s="5"/>
      <c r="BX650" s="5"/>
      <c r="BY650" s="5"/>
      <c r="BZ650" s="37"/>
      <c r="CA650" s="5"/>
      <c r="CB650" s="5"/>
      <c r="CC650" s="5"/>
      <c r="CD650" s="5"/>
      <c r="CE650" s="5"/>
      <c r="CF650" s="37"/>
      <c r="CG650" s="5"/>
      <c r="CH650" s="5"/>
      <c r="CI650" s="5"/>
      <c r="CJ650" s="5"/>
      <c r="CK650" s="5"/>
      <c r="CL650" s="37"/>
      <c r="CM650" s="12"/>
      <c r="CN650" s="8"/>
      <c r="CO650" s="5"/>
      <c r="CP650" s="8"/>
      <c r="CQ650" s="5"/>
      <c r="CR650" s="8"/>
      <c r="CU650" s="5"/>
      <c r="CV650" s="8"/>
      <c r="CW650" s="5"/>
      <c r="DK650" s="8"/>
      <c r="DL650" s="12"/>
      <c r="DM650" s="5"/>
      <c r="DO650" s="5"/>
      <c r="DP650" s="8"/>
      <c r="DQ650" s="5"/>
      <c r="DR650" s="8"/>
      <c r="DS650" s="5"/>
      <c r="DT650" s="8"/>
      <c r="DU650" s="5"/>
      <c r="DV650" s="8"/>
      <c r="DW650" s="5"/>
      <c r="DX650" s="8"/>
      <c r="DY650" s="12"/>
      <c r="DZ650" s="5"/>
    </row>
    <row r="651" spans="35:130" x14ac:dyDescent="0.45">
      <c r="AI651" s="1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V651" s="5"/>
      <c r="AW651" s="8"/>
      <c r="AX651" s="5"/>
      <c r="AY651" s="8"/>
      <c r="AZ651" s="5"/>
      <c r="BA651" s="8"/>
      <c r="BB651" s="5"/>
      <c r="BC651" s="8"/>
      <c r="BD651" s="5"/>
      <c r="BE651" s="8"/>
      <c r="BF651" s="33"/>
      <c r="BG651" s="5"/>
      <c r="BI651" s="5"/>
      <c r="BJ651" s="5"/>
      <c r="BK651" s="5"/>
      <c r="BL651" s="5"/>
      <c r="BM651" s="5"/>
      <c r="BN651" s="37"/>
      <c r="BO651" s="5"/>
      <c r="BP651" s="5"/>
      <c r="BQ651" s="5"/>
      <c r="BR651" s="5"/>
      <c r="BS651" s="5"/>
      <c r="BT651" s="37"/>
      <c r="BU651" s="5"/>
      <c r="BV651" s="5"/>
      <c r="BW651" s="5"/>
      <c r="BX651" s="5"/>
      <c r="BY651" s="5"/>
      <c r="BZ651" s="37"/>
      <c r="CA651" s="5"/>
      <c r="CB651" s="5"/>
      <c r="CC651" s="5"/>
      <c r="CD651" s="5"/>
      <c r="CE651" s="5"/>
      <c r="CF651" s="37"/>
      <c r="CG651" s="5"/>
      <c r="CH651" s="5"/>
      <c r="CI651" s="5"/>
      <c r="CJ651" s="5"/>
      <c r="CK651" s="5"/>
      <c r="CL651" s="37"/>
      <c r="CM651" s="12"/>
      <c r="CN651" s="8"/>
      <c r="CO651" s="5"/>
      <c r="CP651" s="8"/>
      <c r="CQ651" s="5"/>
      <c r="CR651" s="8"/>
      <c r="CU651" s="5"/>
      <c r="CV651" s="8"/>
      <c r="CW651" s="5"/>
      <c r="DK651" s="8"/>
      <c r="DL651" s="12"/>
      <c r="DM651" s="5"/>
      <c r="DO651" s="5"/>
      <c r="DP651" s="8"/>
      <c r="DQ651" s="5"/>
      <c r="DR651" s="8"/>
      <c r="DS651" s="5"/>
      <c r="DT651" s="8"/>
      <c r="DU651" s="5"/>
      <c r="DV651" s="8"/>
      <c r="DW651" s="5"/>
      <c r="DX651" s="8"/>
      <c r="DY651" s="12"/>
      <c r="DZ651" s="5"/>
    </row>
    <row r="652" spans="35:130" x14ac:dyDescent="0.45">
      <c r="AI652" s="1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V652" s="5"/>
      <c r="AW652" s="8"/>
      <c r="AX652" s="5"/>
      <c r="AY652" s="8"/>
      <c r="AZ652" s="5"/>
      <c r="BA652" s="8"/>
      <c r="BB652" s="5"/>
      <c r="BC652" s="8"/>
      <c r="BD652" s="5"/>
      <c r="BE652" s="8"/>
      <c r="BF652" s="33"/>
      <c r="BG652" s="5"/>
      <c r="BI652" s="5"/>
      <c r="BJ652" s="5"/>
      <c r="BK652" s="5"/>
      <c r="BL652" s="5"/>
      <c r="BM652" s="5"/>
      <c r="BN652" s="37"/>
      <c r="BO652" s="5"/>
      <c r="BP652" s="5"/>
      <c r="BQ652" s="5"/>
      <c r="BR652" s="5"/>
      <c r="BS652" s="5"/>
      <c r="BT652" s="37"/>
      <c r="BU652" s="5"/>
      <c r="BV652" s="5"/>
      <c r="BW652" s="5"/>
      <c r="BX652" s="5"/>
      <c r="BY652" s="5"/>
      <c r="BZ652" s="37"/>
      <c r="CA652" s="5"/>
      <c r="CB652" s="5"/>
      <c r="CC652" s="5"/>
      <c r="CD652" s="5"/>
      <c r="CE652" s="5"/>
      <c r="CF652" s="37"/>
      <c r="CG652" s="5"/>
      <c r="CH652" s="5"/>
      <c r="CI652" s="5"/>
      <c r="CJ652" s="5"/>
      <c r="CK652" s="5"/>
      <c r="CL652" s="37"/>
      <c r="CM652" s="12"/>
      <c r="CN652" s="8"/>
      <c r="CO652" s="5"/>
      <c r="CP652" s="8"/>
      <c r="CQ652" s="5"/>
      <c r="CR652" s="8"/>
      <c r="CU652" s="5"/>
      <c r="CV652" s="8"/>
      <c r="CW652" s="5"/>
      <c r="DK652" s="8"/>
      <c r="DL652" s="12"/>
      <c r="DM652" s="5"/>
      <c r="DO652" s="5"/>
      <c r="DP652" s="8"/>
      <c r="DQ652" s="5"/>
      <c r="DR652" s="8"/>
      <c r="DS652" s="5"/>
      <c r="DT652" s="8"/>
      <c r="DU652" s="5"/>
      <c r="DV652" s="8"/>
      <c r="DW652" s="5"/>
      <c r="DX652" s="8"/>
      <c r="DY652" s="12"/>
      <c r="DZ652" s="5"/>
    </row>
    <row r="653" spans="35:130" x14ac:dyDescent="0.45">
      <c r="AI653" s="1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V653" s="5"/>
      <c r="AW653" s="8"/>
      <c r="AX653" s="5"/>
      <c r="AY653" s="8"/>
      <c r="AZ653" s="5"/>
      <c r="BA653" s="8"/>
      <c r="BB653" s="5"/>
      <c r="BC653" s="8"/>
      <c r="BD653" s="5"/>
      <c r="BE653" s="8"/>
      <c r="BF653" s="33"/>
      <c r="BG653" s="5"/>
      <c r="BI653" s="5"/>
      <c r="BJ653" s="5"/>
      <c r="BK653" s="5"/>
      <c r="BL653" s="5"/>
      <c r="BM653" s="5"/>
      <c r="BN653" s="37"/>
      <c r="BO653" s="5"/>
      <c r="BP653" s="5"/>
      <c r="BQ653" s="5"/>
      <c r="BR653" s="5"/>
      <c r="BS653" s="5"/>
      <c r="BT653" s="37"/>
      <c r="BU653" s="5"/>
      <c r="BV653" s="5"/>
      <c r="BW653" s="5"/>
      <c r="BX653" s="5"/>
      <c r="BY653" s="5"/>
      <c r="BZ653" s="37"/>
      <c r="CA653" s="5"/>
      <c r="CB653" s="5"/>
      <c r="CC653" s="5"/>
      <c r="CD653" s="5"/>
      <c r="CE653" s="5"/>
      <c r="CF653" s="37"/>
      <c r="CG653" s="5"/>
      <c r="CH653" s="5"/>
      <c r="CI653" s="5"/>
      <c r="CJ653" s="5"/>
      <c r="CK653" s="5"/>
      <c r="CL653" s="37"/>
      <c r="CM653" s="12"/>
      <c r="CN653" s="8"/>
      <c r="CO653" s="5"/>
      <c r="CP653" s="8"/>
      <c r="CQ653" s="5"/>
      <c r="CR653" s="8"/>
      <c r="CU653" s="5"/>
      <c r="CV653" s="8"/>
      <c r="CW653" s="5"/>
      <c r="DK653" s="8"/>
      <c r="DL653" s="12"/>
      <c r="DM653" s="5"/>
      <c r="DO653" s="5"/>
      <c r="DP653" s="8"/>
      <c r="DQ653" s="5"/>
      <c r="DR653" s="8"/>
      <c r="DS653" s="5"/>
      <c r="DT653" s="8"/>
      <c r="DU653" s="5"/>
      <c r="DV653" s="8"/>
      <c r="DW653" s="5"/>
      <c r="DX653" s="8"/>
      <c r="DY653" s="12"/>
      <c r="DZ653" s="5"/>
    </row>
    <row r="654" spans="35:130" x14ac:dyDescent="0.45">
      <c r="AI654" s="1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V654" s="5"/>
      <c r="AW654" s="8"/>
      <c r="AX654" s="5"/>
      <c r="AY654" s="8"/>
      <c r="AZ654" s="5"/>
      <c r="BA654" s="8"/>
      <c r="BB654" s="5"/>
      <c r="BC654" s="8"/>
      <c r="BD654" s="5"/>
      <c r="BE654" s="8"/>
      <c r="BF654" s="33"/>
      <c r="BG654" s="5"/>
      <c r="BI654" s="5"/>
      <c r="BJ654" s="5"/>
      <c r="BK654" s="5"/>
      <c r="BL654" s="5"/>
      <c r="BM654" s="5"/>
      <c r="BN654" s="37"/>
      <c r="BO654" s="5"/>
      <c r="BP654" s="5"/>
      <c r="BQ654" s="5"/>
      <c r="BR654" s="5"/>
      <c r="BS654" s="5"/>
      <c r="BT654" s="37"/>
      <c r="BU654" s="5"/>
      <c r="BV654" s="5"/>
      <c r="BW654" s="5"/>
      <c r="BX654" s="5"/>
      <c r="BY654" s="5"/>
      <c r="BZ654" s="37"/>
      <c r="CA654" s="5"/>
      <c r="CB654" s="5"/>
      <c r="CC654" s="5"/>
      <c r="CD654" s="5"/>
      <c r="CE654" s="5"/>
      <c r="CF654" s="37"/>
      <c r="CG654" s="5"/>
      <c r="CH654" s="5"/>
      <c r="CI654" s="5"/>
      <c r="CJ654" s="5"/>
      <c r="CK654" s="5"/>
      <c r="CL654" s="37"/>
      <c r="CM654" s="12"/>
      <c r="CN654" s="8"/>
      <c r="CO654" s="5"/>
      <c r="CP654" s="8"/>
      <c r="CQ654" s="5"/>
      <c r="CR654" s="8"/>
      <c r="CU654" s="5"/>
      <c r="CV654" s="8"/>
      <c r="CW654" s="5"/>
      <c r="DK654" s="8"/>
      <c r="DL654" s="12"/>
      <c r="DM654" s="5"/>
      <c r="DO654" s="5"/>
      <c r="DP654" s="8"/>
      <c r="DQ654" s="5"/>
      <c r="DR654" s="8"/>
      <c r="DS654" s="5"/>
      <c r="DT654" s="8"/>
      <c r="DU654" s="5"/>
      <c r="DV654" s="8"/>
      <c r="DW654" s="5"/>
      <c r="DX654" s="8"/>
      <c r="DY654" s="12"/>
      <c r="DZ654" s="5"/>
    </row>
    <row r="655" spans="35:130" x14ac:dyDescent="0.45">
      <c r="AI655" s="1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V655" s="5"/>
      <c r="AW655" s="8"/>
      <c r="AX655" s="5"/>
      <c r="AY655" s="8"/>
      <c r="AZ655" s="5"/>
      <c r="BA655" s="8"/>
      <c r="BB655" s="5"/>
      <c r="BC655" s="8"/>
      <c r="BD655" s="5"/>
      <c r="BE655" s="8"/>
      <c r="BF655" s="33"/>
      <c r="BG655" s="5"/>
      <c r="BI655" s="5"/>
      <c r="BJ655" s="5"/>
      <c r="BK655" s="5"/>
      <c r="BL655" s="5"/>
      <c r="BM655" s="5"/>
      <c r="BN655" s="37"/>
      <c r="BO655" s="5"/>
      <c r="BP655" s="5"/>
      <c r="BQ655" s="5"/>
      <c r="BR655" s="5"/>
      <c r="BS655" s="5"/>
      <c r="BT655" s="37"/>
      <c r="BU655" s="5"/>
      <c r="BV655" s="5"/>
      <c r="BW655" s="5"/>
      <c r="BX655" s="5"/>
      <c r="BY655" s="5"/>
      <c r="BZ655" s="37"/>
      <c r="CA655" s="5"/>
      <c r="CB655" s="5"/>
      <c r="CC655" s="5"/>
      <c r="CD655" s="5"/>
      <c r="CE655" s="5"/>
      <c r="CF655" s="37"/>
      <c r="CG655" s="5"/>
      <c r="CH655" s="5"/>
      <c r="CI655" s="5"/>
      <c r="CJ655" s="5"/>
      <c r="CK655" s="5"/>
      <c r="CL655" s="37"/>
      <c r="CM655" s="12"/>
      <c r="CN655" s="8"/>
      <c r="CO655" s="5"/>
      <c r="CP655" s="8"/>
      <c r="CQ655" s="5"/>
      <c r="CR655" s="8"/>
      <c r="CU655" s="5"/>
      <c r="CV655" s="8"/>
      <c r="CW655" s="5"/>
      <c r="DK655" s="8"/>
      <c r="DL655" s="12"/>
      <c r="DM655" s="5"/>
      <c r="DO655" s="5"/>
      <c r="DP655" s="8"/>
      <c r="DQ655" s="5"/>
      <c r="DR655" s="8"/>
      <c r="DS655" s="5"/>
      <c r="DT655" s="8"/>
      <c r="DU655" s="5"/>
      <c r="DV655" s="8"/>
      <c r="DW655" s="5"/>
      <c r="DX655" s="8"/>
      <c r="DY655" s="12"/>
      <c r="DZ655" s="5"/>
    </row>
    <row r="656" spans="35:130" x14ac:dyDescent="0.45">
      <c r="AI656" s="1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V656" s="5"/>
      <c r="AW656" s="8"/>
      <c r="AX656" s="5"/>
      <c r="AY656" s="8"/>
      <c r="AZ656" s="5"/>
      <c r="BA656" s="8"/>
      <c r="BB656" s="5"/>
      <c r="BC656" s="8"/>
      <c r="BD656" s="5"/>
      <c r="BE656" s="8"/>
      <c r="BF656" s="33"/>
      <c r="BG656" s="5"/>
      <c r="BI656" s="5"/>
      <c r="BJ656" s="5"/>
      <c r="BK656" s="5"/>
      <c r="BL656" s="5"/>
      <c r="BM656" s="5"/>
      <c r="BN656" s="37"/>
      <c r="BO656" s="5"/>
      <c r="BP656" s="5"/>
      <c r="BQ656" s="5"/>
      <c r="BR656" s="5"/>
      <c r="BS656" s="5"/>
      <c r="BT656" s="37"/>
      <c r="BU656" s="5"/>
      <c r="BV656" s="5"/>
      <c r="BW656" s="5"/>
      <c r="BX656" s="5"/>
      <c r="BY656" s="5"/>
      <c r="BZ656" s="37"/>
      <c r="CA656" s="5"/>
      <c r="CB656" s="5"/>
      <c r="CC656" s="5"/>
      <c r="CD656" s="5"/>
      <c r="CE656" s="5"/>
      <c r="CF656" s="37"/>
      <c r="CG656" s="5"/>
      <c r="CH656" s="5"/>
      <c r="CI656" s="5"/>
      <c r="CJ656" s="5"/>
      <c r="CK656" s="5"/>
      <c r="CL656" s="37"/>
      <c r="CM656" s="12"/>
      <c r="CN656" s="8"/>
      <c r="CO656" s="5"/>
      <c r="CP656" s="8"/>
      <c r="CQ656" s="5"/>
      <c r="CR656" s="8"/>
      <c r="CU656" s="5"/>
      <c r="CV656" s="8"/>
      <c r="CW656" s="5"/>
      <c r="DK656" s="8"/>
      <c r="DL656" s="12"/>
      <c r="DM656" s="5"/>
      <c r="DO656" s="5"/>
      <c r="DP656" s="8"/>
      <c r="DQ656" s="5"/>
      <c r="DR656" s="8"/>
      <c r="DS656" s="5"/>
      <c r="DT656" s="8"/>
      <c r="DU656" s="5"/>
      <c r="DV656" s="8"/>
      <c r="DW656" s="5"/>
      <c r="DX656" s="8"/>
      <c r="DY656" s="12"/>
      <c r="DZ656" s="5"/>
    </row>
    <row r="657" spans="35:130" x14ac:dyDescent="0.45">
      <c r="AI657" s="1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V657" s="5"/>
      <c r="AW657" s="8"/>
      <c r="AX657" s="5"/>
      <c r="AY657" s="8"/>
      <c r="AZ657" s="5"/>
      <c r="BA657" s="8"/>
      <c r="BB657" s="5"/>
      <c r="BC657" s="8"/>
      <c r="BD657" s="5"/>
      <c r="BE657" s="8"/>
      <c r="BF657" s="33"/>
      <c r="BG657" s="5"/>
      <c r="BI657" s="5"/>
      <c r="BJ657" s="5"/>
      <c r="BK657" s="5"/>
      <c r="BL657" s="5"/>
      <c r="BM657" s="5"/>
      <c r="BN657" s="37"/>
      <c r="BO657" s="5"/>
      <c r="BP657" s="5"/>
      <c r="BQ657" s="5"/>
      <c r="BR657" s="5"/>
      <c r="BS657" s="5"/>
      <c r="BT657" s="37"/>
      <c r="BU657" s="5"/>
      <c r="BV657" s="5"/>
      <c r="BW657" s="5"/>
      <c r="BX657" s="5"/>
      <c r="BY657" s="5"/>
      <c r="BZ657" s="37"/>
      <c r="CA657" s="5"/>
      <c r="CB657" s="5"/>
      <c r="CC657" s="5"/>
      <c r="CD657" s="5"/>
      <c r="CE657" s="5"/>
      <c r="CF657" s="37"/>
      <c r="CG657" s="5"/>
      <c r="CH657" s="5"/>
      <c r="CI657" s="5"/>
      <c r="CJ657" s="5"/>
      <c r="CK657" s="5"/>
      <c r="CL657" s="37"/>
      <c r="CM657" s="12"/>
      <c r="CN657" s="8"/>
      <c r="CO657" s="5"/>
      <c r="CP657" s="8"/>
      <c r="CQ657" s="5"/>
      <c r="CR657" s="8"/>
      <c r="CU657" s="5"/>
      <c r="CV657" s="8"/>
      <c r="CW657" s="5"/>
      <c r="DK657" s="8"/>
      <c r="DL657" s="12"/>
      <c r="DM657" s="5"/>
      <c r="DO657" s="5"/>
      <c r="DP657" s="8"/>
      <c r="DQ657" s="5"/>
      <c r="DR657" s="8"/>
      <c r="DS657" s="5"/>
      <c r="DT657" s="8"/>
      <c r="DU657" s="5"/>
      <c r="DV657" s="8"/>
      <c r="DW657" s="5"/>
      <c r="DX657" s="8"/>
      <c r="DY657" s="12"/>
      <c r="DZ657" s="5"/>
    </row>
    <row r="658" spans="35:130" x14ac:dyDescent="0.45">
      <c r="AI658" s="1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V658" s="5"/>
      <c r="AW658" s="8"/>
      <c r="AX658" s="5"/>
      <c r="AY658" s="8"/>
      <c r="AZ658" s="5"/>
      <c r="BA658" s="8"/>
      <c r="BB658" s="5"/>
      <c r="BC658" s="8"/>
      <c r="BD658" s="5"/>
      <c r="BE658" s="8"/>
      <c r="BF658" s="33"/>
      <c r="BG658" s="5"/>
      <c r="BI658" s="5"/>
      <c r="BJ658" s="5"/>
      <c r="BK658" s="5"/>
      <c r="BL658" s="5"/>
      <c r="BM658" s="5"/>
      <c r="BN658" s="37"/>
      <c r="BO658" s="5"/>
      <c r="BP658" s="5"/>
      <c r="BQ658" s="5"/>
      <c r="BR658" s="5"/>
      <c r="BS658" s="5"/>
      <c r="BT658" s="37"/>
      <c r="BU658" s="5"/>
      <c r="BV658" s="5"/>
      <c r="BW658" s="5"/>
      <c r="BX658" s="5"/>
      <c r="BY658" s="5"/>
      <c r="BZ658" s="37"/>
      <c r="CA658" s="5"/>
      <c r="CB658" s="5"/>
      <c r="CC658" s="5"/>
      <c r="CD658" s="5"/>
      <c r="CE658" s="5"/>
      <c r="CF658" s="37"/>
      <c r="CG658" s="5"/>
      <c r="CH658" s="5"/>
      <c r="CI658" s="5"/>
      <c r="CJ658" s="5"/>
      <c r="CK658" s="5"/>
      <c r="CL658" s="37"/>
      <c r="CM658" s="12"/>
      <c r="CN658" s="8"/>
      <c r="CO658" s="5"/>
      <c r="CP658" s="8"/>
      <c r="CQ658" s="5"/>
      <c r="CR658" s="8"/>
      <c r="CU658" s="5"/>
      <c r="CV658" s="8"/>
      <c r="CW658" s="5"/>
      <c r="DK658" s="8"/>
      <c r="DL658" s="12"/>
      <c r="DM658" s="5"/>
      <c r="DO658" s="5"/>
      <c r="DP658" s="8"/>
      <c r="DQ658" s="5"/>
      <c r="DR658" s="8"/>
      <c r="DS658" s="5"/>
      <c r="DT658" s="8"/>
      <c r="DU658" s="5"/>
      <c r="DV658" s="8"/>
      <c r="DW658" s="5"/>
      <c r="DX658" s="8"/>
      <c r="DY658" s="12"/>
      <c r="DZ658" s="5"/>
    </row>
    <row r="659" spans="35:130" x14ac:dyDescent="0.45">
      <c r="AI659" s="1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V659" s="5"/>
      <c r="AW659" s="8"/>
      <c r="AX659" s="5"/>
      <c r="AY659" s="8"/>
      <c r="AZ659" s="5"/>
      <c r="BA659" s="8"/>
      <c r="BB659" s="5"/>
      <c r="BC659" s="8"/>
      <c r="BD659" s="5"/>
      <c r="BE659" s="8"/>
      <c r="BF659" s="33"/>
      <c r="BG659" s="5"/>
      <c r="BI659" s="5"/>
      <c r="BJ659" s="5"/>
      <c r="BK659" s="5"/>
      <c r="BL659" s="5"/>
      <c r="BM659" s="5"/>
      <c r="BN659" s="37"/>
      <c r="BO659" s="5"/>
      <c r="BP659" s="5"/>
      <c r="BQ659" s="5"/>
      <c r="BR659" s="5"/>
      <c r="BS659" s="5"/>
      <c r="BT659" s="37"/>
      <c r="BU659" s="5"/>
      <c r="BV659" s="5"/>
      <c r="BW659" s="5"/>
      <c r="BX659" s="5"/>
      <c r="BY659" s="5"/>
      <c r="BZ659" s="37"/>
      <c r="CA659" s="5"/>
      <c r="CB659" s="5"/>
      <c r="CC659" s="5"/>
      <c r="CD659" s="5"/>
      <c r="CE659" s="5"/>
      <c r="CF659" s="37"/>
      <c r="CG659" s="5"/>
      <c r="CH659" s="5"/>
      <c r="CI659" s="5"/>
      <c r="CJ659" s="5"/>
      <c r="CK659" s="5"/>
      <c r="CL659" s="37"/>
      <c r="CM659" s="12"/>
      <c r="CN659" s="8"/>
      <c r="CO659" s="5"/>
      <c r="CP659" s="8"/>
      <c r="CQ659" s="5"/>
      <c r="CR659" s="8"/>
      <c r="CU659" s="5"/>
      <c r="CV659" s="8"/>
      <c r="CW659" s="5"/>
      <c r="DK659" s="8"/>
      <c r="DL659" s="12"/>
      <c r="DM659" s="5"/>
      <c r="DO659" s="5"/>
      <c r="DP659" s="8"/>
      <c r="DQ659" s="5"/>
      <c r="DR659" s="8"/>
      <c r="DS659" s="5"/>
      <c r="DT659" s="8"/>
      <c r="DU659" s="5"/>
      <c r="DV659" s="8"/>
      <c r="DW659" s="5"/>
      <c r="DX659" s="8"/>
      <c r="DY659" s="12"/>
      <c r="DZ659" s="5"/>
    </row>
    <row r="660" spans="35:130" x14ac:dyDescent="0.45">
      <c r="AI660" s="1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V660" s="5"/>
      <c r="AW660" s="8"/>
      <c r="AX660" s="5"/>
      <c r="AY660" s="8"/>
      <c r="AZ660" s="5"/>
      <c r="BA660" s="8"/>
      <c r="BB660" s="5"/>
      <c r="BC660" s="8"/>
      <c r="BD660" s="5"/>
      <c r="BE660" s="8"/>
      <c r="BF660" s="33"/>
      <c r="BG660" s="5"/>
      <c r="BI660" s="5"/>
      <c r="BJ660" s="5"/>
      <c r="BK660" s="5"/>
      <c r="BL660" s="5"/>
      <c r="BM660" s="5"/>
      <c r="BN660" s="37"/>
      <c r="BO660" s="5"/>
      <c r="BP660" s="5"/>
      <c r="BQ660" s="5"/>
      <c r="BR660" s="5"/>
      <c r="BS660" s="5"/>
      <c r="BT660" s="37"/>
      <c r="BU660" s="5"/>
      <c r="BV660" s="5"/>
      <c r="BW660" s="5"/>
      <c r="BX660" s="5"/>
      <c r="BY660" s="5"/>
      <c r="BZ660" s="37"/>
      <c r="CA660" s="5"/>
      <c r="CB660" s="5"/>
      <c r="CC660" s="5"/>
      <c r="CD660" s="5"/>
      <c r="CE660" s="5"/>
      <c r="CF660" s="37"/>
      <c r="CG660" s="5"/>
      <c r="CH660" s="5"/>
      <c r="CI660" s="5"/>
      <c r="CJ660" s="5"/>
      <c r="CK660" s="5"/>
      <c r="CL660" s="37"/>
      <c r="CM660" s="12"/>
      <c r="CN660" s="8"/>
      <c r="CO660" s="5"/>
      <c r="CP660" s="8"/>
      <c r="CQ660" s="5"/>
      <c r="CR660" s="8"/>
      <c r="CU660" s="5"/>
      <c r="CV660" s="8"/>
      <c r="CW660" s="5"/>
      <c r="DK660" s="8"/>
      <c r="DL660" s="12"/>
      <c r="DM660" s="5"/>
      <c r="DO660" s="5"/>
      <c r="DP660" s="8"/>
      <c r="DQ660" s="5"/>
      <c r="DR660" s="8"/>
      <c r="DS660" s="5"/>
      <c r="DT660" s="8"/>
      <c r="DU660" s="5"/>
      <c r="DV660" s="8"/>
      <c r="DW660" s="5"/>
      <c r="DX660" s="8"/>
      <c r="DY660" s="12"/>
      <c r="DZ660" s="5"/>
    </row>
    <row r="661" spans="35:130" x14ac:dyDescent="0.45">
      <c r="AI661" s="1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V661" s="5"/>
      <c r="AW661" s="8"/>
      <c r="AX661" s="5"/>
      <c r="AY661" s="8"/>
      <c r="AZ661" s="5"/>
      <c r="BA661" s="8"/>
      <c r="BB661" s="5"/>
      <c r="BC661" s="8"/>
      <c r="BD661" s="5"/>
      <c r="BE661" s="8"/>
      <c r="BF661" s="33"/>
      <c r="BG661" s="5"/>
      <c r="BI661" s="5"/>
      <c r="BJ661" s="5"/>
      <c r="BK661" s="5"/>
      <c r="BL661" s="5"/>
      <c r="BM661" s="5"/>
      <c r="BN661" s="37"/>
      <c r="BO661" s="5"/>
      <c r="BP661" s="5"/>
      <c r="BQ661" s="5"/>
      <c r="BR661" s="5"/>
      <c r="BS661" s="5"/>
      <c r="BT661" s="37"/>
      <c r="BU661" s="5"/>
      <c r="BV661" s="5"/>
      <c r="BW661" s="5"/>
      <c r="BX661" s="5"/>
      <c r="BY661" s="5"/>
      <c r="BZ661" s="37"/>
      <c r="CA661" s="5"/>
      <c r="CB661" s="5"/>
      <c r="CC661" s="5"/>
      <c r="CD661" s="5"/>
      <c r="CE661" s="5"/>
      <c r="CF661" s="37"/>
      <c r="CG661" s="5"/>
      <c r="CH661" s="5"/>
      <c r="CI661" s="5"/>
      <c r="CJ661" s="5"/>
      <c r="CK661" s="5"/>
      <c r="CL661" s="37"/>
      <c r="CM661" s="12"/>
      <c r="CN661" s="8"/>
      <c r="CO661" s="5"/>
      <c r="CP661" s="8"/>
      <c r="CQ661" s="5"/>
      <c r="CR661" s="8"/>
      <c r="CU661" s="5"/>
      <c r="CV661" s="8"/>
      <c r="CW661" s="5"/>
      <c r="DK661" s="8"/>
      <c r="DL661" s="12"/>
      <c r="DM661" s="5"/>
      <c r="DO661" s="5"/>
      <c r="DP661" s="8"/>
      <c r="DQ661" s="5"/>
      <c r="DR661" s="8"/>
      <c r="DS661" s="5"/>
      <c r="DT661" s="8"/>
      <c r="DU661" s="5"/>
      <c r="DV661" s="8"/>
      <c r="DW661" s="5"/>
      <c r="DX661" s="8"/>
      <c r="DY661" s="12"/>
      <c r="DZ661" s="5"/>
    </row>
    <row r="662" spans="35:130" x14ac:dyDescent="0.45">
      <c r="AI662" s="1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V662" s="5"/>
      <c r="AW662" s="8"/>
      <c r="AX662" s="5"/>
      <c r="AY662" s="8"/>
      <c r="AZ662" s="5"/>
      <c r="BA662" s="8"/>
      <c r="BB662" s="5"/>
      <c r="BC662" s="8"/>
      <c r="BD662" s="5"/>
      <c r="BE662" s="8"/>
      <c r="BF662" s="33"/>
      <c r="BG662" s="5"/>
      <c r="BI662" s="5"/>
      <c r="BJ662" s="5"/>
      <c r="BK662" s="5"/>
      <c r="BL662" s="5"/>
      <c r="BM662" s="5"/>
      <c r="BN662" s="37"/>
      <c r="BO662" s="5"/>
      <c r="BP662" s="5"/>
      <c r="BQ662" s="5"/>
      <c r="BR662" s="5"/>
      <c r="BS662" s="5"/>
      <c r="BT662" s="37"/>
      <c r="BU662" s="5"/>
      <c r="BV662" s="5"/>
      <c r="BW662" s="5"/>
      <c r="BX662" s="5"/>
      <c r="BY662" s="5"/>
      <c r="BZ662" s="37"/>
      <c r="CA662" s="5"/>
      <c r="CB662" s="5"/>
      <c r="CC662" s="5"/>
      <c r="CD662" s="5"/>
      <c r="CE662" s="5"/>
      <c r="CF662" s="37"/>
      <c r="CG662" s="5"/>
      <c r="CH662" s="5"/>
      <c r="CI662" s="5"/>
      <c r="CJ662" s="5"/>
      <c r="CK662" s="5"/>
      <c r="CL662" s="37"/>
      <c r="CM662" s="12"/>
      <c r="CN662" s="8"/>
      <c r="CO662" s="5"/>
      <c r="CP662" s="8"/>
      <c r="CQ662" s="5"/>
      <c r="CR662" s="8"/>
      <c r="CU662" s="5"/>
      <c r="CV662" s="8"/>
      <c r="CW662" s="5"/>
      <c r="DK662" s="8"/>
      <c r="DL662" s="12"/>
      <c r="DM662" s="5"/>
      <c r="DO662" s="5"/>
      <c r="DP662" s="8"/>
      <c r="DQ662" s="5"/>
      <c r="DR662" s="8"/>
      <c r="DS662" s="5"/>
      <c r="DT662" s="8"/>
      <c r="DU662" s="5"/>
      <c r="DV662" s="8"/>
      <c r="DW662" s="5"/>
      <c r="DX662" s="8"/>
      <c r="DY662" s="12"/>
      <c r="DZ662" s="5"/>
    </row>
    <row r="663" spans="35:130" x14ac:dyDescent="0.45">
      <c r="AI663" s="1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V663" s="5"/>
      <c r="AW663" s="8"/>
      <c r="AX663" s="5"/>
      <c r="AY663" s="8"/>
      <c r="AZ663" s="5"/>
      <c r="BA663" s="8"/>
      <c r="BB663" s="5"/>
      <c r="BC663" s="8"/>
      <c r="BD663" s="5"/>
      <c r="BE663" s="8"/>
      <c r="BF663" s="33"/>
      <c r="BG663" s="5"/>
      <c r="BI663" s="5"/>
      <c r="BJ663" s="5"/>
      <c r="BK663" s="5"/>
      <c r="BL663" s="5"/>
      <c r="BM663" s="5"/>
      <c r="BN663" s="37"/>
      <c r="BO663" s="5"/>
      <c r="BP663" s="5"/>
      <c r="BQ663" s="5"/>
      <c r="BR663" s="5"/>
      <c r="BS663" s="5"/>
      <c r="BT663" s="37"/>
      <c r="BU663" s="5"/>
      <c r="BV663" s="5"/>
      <c r="BW663" s="5"/>
      <c r="BX663" s="5"/>
      <c r="BY663" s="5"/>
      <c r="BZ663" s="37"/>
      <c r="CA663" s="5"/>
      <c r="CB663" s="5"/>
      <c r="CC663" s="5"/>
      <c r="CD663" s="5"/>
      <c r="CE663" s="5"/>
      <c r="CF663" s="37"/>
      <c r="CG663" s="5"/>
      <c r="CH663" s="5"/>
      <c r="CI663" s="5"/>
      <c r="CJ663" s="5"/>
      <c r="CK663" s="5"/>
      <c r="CL663" s="37"/>
      <c r="CM663" s="12"/>
      <c r="CN663" s="8"/>
      <c r="CO663" s="5"/>
      <c r="CP663" s="8"/>
      <c r="CQ663" s="5"/>
      <c r="CR663" s="8"/>
      <c r="CU663" s="5"/>
      <c r="CV663" s="8"/>
      <c r="CW663" s="5"/>
      <c r="DK663" s="8"/>
      <c r="DL663" s="12"/>
      <c r="DM663" s="5"/>
      <c r="DO663" s="5"/>
      <c r="DP663" s="8"/>
      <c r="DQ663" s="5"/>
      <c r="DR663" s="8"/>
      <c r="DS663" s="5"/>
      <c r="DT663" s="8"/>
      <c r="DU663" s="5"/>
      <c r="DV663" s="8"/>
      <c r="DW663" s="5"/>
      <c r="DX663" s="8"/>
      <c r="DY663" s="12"/>
      <c r="DZ663" s="5"/>
    </row>
    <row r="664" spans="35:130" x14ac:dyDescent="0.45">
      <c r="AI664" s="1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V664" s="5"/>
      <c r="AW664" s="8"/>
      <c r="AX664" s="5"/>
      <c r="AY664" s="8"/>
      <c r="AZ664" s="5"/>
      <c r="BA664" s="8"/>
      <c r="BB664" s="5"/>
      <c r="BC664" s="8"/>
      <c r="BD664" s="5"/>
      <c r="BE664" s="8"/>
      <c r="BF664" s="33"/>
      <c r="BG664" s="5"/>
      <c r="BI664" s="5"/>
      <c r="BJ664" s="5"/>
      <c r="BK664" s="5"/>
      <c r="BL664" s="5"/>
      <c r="BM664" s="5"/>
      <c r="BN664" s="37"/>
      <c r="BO664" s="5"/>
      <c r="BP664" s="5"/>
      <c r="BQ664" s="5"/>
      <c r="BR664" s="5"/>
      <c r="BS664" s="5"/>
      <c r="BT664" s="37"/>
      <c r="BU664" s="5"/>
      <c r="BV664" s="5"/>
      <c r="BW664" s="5"/>
      <c r="BX664" s="5"/>
      <c r="BY664" s="5"/>
      <c r="BZ664" s="37"/>
      <c r="CA664" s="5"/>
      <c r="CB664" s="5"/>
      <c r="CC664" s="5"/>
      <c r="CD664" s="5"/>
      <c r="CE664" s="5"/>
      <c r="CF664" s="37"/>
      <c r="CG664" s="5"/>
      <c r="CH664" s="5"/>
      <c r="CI664" s="5"/>
      <c r="CJ664" s="5"/>
      <c r="CK664" s="5"/>
      <c r="CL664" s="37"/>
      <c r="CM664" s="12"/>
      <c r="CN664" s="8"/>
      <c r="CO664" s="5"/>
      <c r="CP664" s="8"/>
      <c r="CQ664" s="5"/>
      <c r="CR664" s="8"/>
      <c r="CU664" s="5"/>
      <c r="CV664" s="8"/>
      <c r="CW664" s="5"/>
      <c r="DK664" s="8"/>
      <c r="DL664" s="12"/>
      <c r="DM664" s="5"/>
      <c r="DO664" s="5"/>
      <c r="DP664" s="8"/>
      <c r="DQ664" s="5"/>
      <c r="DR664" s="8"/>
      <c r="DS664" s="5"/>
      <c r="DT664" s="8"/>
      <c r="DU664" s="5"/>
      <c r="DV664" s="8"/>
      <c r="DW664" s="5"/>
      <c r="DX664" s="8"/>
      <c r="DY664" s="12"/>
      <c r="DZ664" s="5"/>
    </row>
    <row r="665" spans="35:130" x14ac:dyDescent="0.45">
      <c r="AI665" s="1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V665" s="5"/>
      <c r="AW665" s="8"/>
      <c r="AX665" s="5"/>
      <c r="AY665" s="8"/>
      <c r="AZ665" s="5"/>
      <c r="BA665" s="8"/>
      <c r="BB665" s="5"/>
      <c r="BC665" s="8"/>
      <c r="BD665" s="5"/>
      <c r="BE665" s="8"/>
      <c r="BF665" s="33"/>
      <c r="BG665" s="5"/>
      <c r="BI665" s="5"/>
      <c r="BJ665" s="5"/>
      <c r="BK665" s="5"/>
      <c r="BL665" s="5"/>
      <c r="BM665" s="5"/>
      <c r="BN665" s="37"/>
      <c r="BO665" s="5"/>
      <c r="BP665" s="5"/>
      <c r="BQ665" s="5"/>
      <c r="BR665" s="5"/>
      <c r="BS665" s="5"/>
      <c r="BT665" s="37"/>
      <c r="BU665" s="5"/>
      <c r="BV665" s="5"/>
      <c r="BW665" s="5"/>
      <c r="BX665" s="5"/>
      <c r="BY665" s="5"/>
      <c r="BZ665" s="37"/>
      <c r="CA665" s="5"/>
      <c r="CB665" s="5"/>
      <c r="CC665" s="5"/>
      <c r="CD665" s="5"/>
      <c r="CE665" s="5"/>
      <c r="CF665" s="37"/>
      <c r="CG665" s="5"/>
      <c r="CH665" s="5"/>
      <c r="CI665" s="5"/>
      <c r="CJ665" s="5"/>
      <c r="CK665" s="5"/>
      <c r="CL665" s="37"/>
      <c r="CM665" s="12"/>
      <c r="CN665" s="8"/>
      <c r="CO665" s="5"/>
      <c r="CP665" s="8"/>
      <c r="CQ665" s="5"/>
      <c r="CR665" s="8"/>
      <c r="CU665" s="5"/>
      <c r="CV665" s="8"/>
      <c r="CW665" s="5"/>
      <c r="DK665" s="8"/>
      <c r="DL665" s="12"/>
      <c r="DM665" s="5"/>
      <c r="DO665" s="5"/>
      <c r="DP665" s="8"/>
      <c r="DQ665" s="5"/>
      <c r="DR665" s="8"/>
      <c r="DS665" s="5"/>
      <c r="DT665" s="8"/>
      <c r="DU665" s="5"/>
      <c r="DV665" s="8"/>
      <c r="DW665" s="5"/>
      <c r="DX665" s="8"/>
      <c r="DY665" s="12"/>
      <c r="DZ665" s="5"/>
    </row>
    <row r="666" spans="35:130" x14ac:dyDescent="0.45">
      <c r="AI666" s="1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V666" s="5"/>
      <c r="AW666" s="8"/>
      <c r="AX666" s="5"/>
      <c r="AY666" s="8"/>
      <c r="AZ666" s="5"/>
      <c r="BA666" s="8"/>
      <c r="BB666" s="5"/>
      <c r="BC666" s="8"/>
      <c r="BD666" s="5"/>
      <c r="BE666" s="8"/>
      <c r="BF666" s="33"/>
      <c r="BG666" s="5"/>
      <c r="BI666" s="5"/>
      <c r="BJ666" s="5"/>
      <c r="BK666" s="5"/>
      <c r="BL666" s="5"/>
      <c r="BM666" s="5"/>
      <c r="BN666" s="37"/>
      <c r="BO666" s="5"/>
      <c r="BP666" s="5"/>
      <c r="BQ666" s="5"/>
      <c r="BR666" s="5"/>
      <c r="BS666" s="5"/>
      <c r="BT666" s="37"/>
      <c r="BU666" s="5"/>
      <c r="BV666" s="5"/>
      <c r="BW666" s="5"/>
      <c r="BX666" s="5"/>
      <c r="BY666" s="5"/>
      <c r="BZ666" s="37"/>
      <c r="CA666" s="5"/>
      <c r="CB666" s="5"/>
      <c r="CC666" s="5"/>
      <c r="CD666" s="5"/>
      <c r="CE666" s="5"/>
      <c r="CF666" s="37"/>
      <c r="CG666" s="5"/>
      <c r="CH666" s="5"/>
      <c r="CI666" s="5"/>
      <c r="CJ666" s="5"/>
      <c r="CK666" s="5"/>
      <c r="CL666" s="37"/>
      <c r="CM666" s="12"/>
      <c r="CN666" s="8"/>
      <c r="CO666" s="5"/>
      <c r="CP666" s="8"/>
      <c r="CQ666" s="5"/>
      <c r="CR666" s="8"/>
      <c r="CU666" s="5"/>
      <c r="CV666" s="8"/>
      <c r="CW666" s="5"/>
      <c r="DK666" s="8"/>
      <c r="DL666" s="12"/>
      <c r="DM666" s="5"/>
      <c r="DO666" s="5"/>
      <c r="DP666" s="8"/>
      <c r="DQ666" s="5"/>
      <c r="DR666" s="8"/>
      <c r="DS666" s="5"/>
      <c r="DT666" s="8"/>
      <c r="DU666" s="5"/>
      <c r="DV666" s="8"/>
      <c r="DW666" s="5"/>
      <c r="DX666" s="8"/>
      <c r="DY666" s="12"/>
      <c r="DZ666" s="5"/>
    </row>
    <row r="667" spans="35:130" x14ac:dyDescent="0.45">
      <c r="AI667" s="1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V667" s="5"/>
      <c r="AW667" s="8"/>
      <c r="AX667" s="5"/>
      <c r="AY667" s="8"/>
      <c r="AZ667" s="5"/>
      <c r="BA667" s="8"/>
      <c r="BB667" s="5"/>
      <c r="BC667" s="8"/>
      <c r="BD667" s="5"/>
      <c r="BE667" s="8"/>
      <c r="BF667" s="33"/>
      <c r="BG667" s="5"/>
      <c r="BI667" s="5"/>
      <c r="BJ667" s="5"/>
      <c r="BK667" s="5"/>
      <c r="BL667" s="5"/>
      <c r="BM667" s="5"/>
      <c r="BN667" s="37"/>
      <c r="BO667" s="5"/>
      <c r="BP667" s="5"/>
      <c r="BQ667" s="5"/>
      <c r="BR667" s="5"/>
      <c r="BS667" s="5"/>
      <c r="BT667" s="37"/>
      <c r="BU667" s="5"/>
      <c r="BV667" s="5"/>
      <c r="BW667" s="5"/>
      <c r="BX667" s="5"/>
      <c r="BY667" s="5"/>
      <c r="BZ667" s="37"/>
      <c r="CA667" s="5"/>
      <c r="CB667" s="5"/>
      <c r="CC667" s="5"/>
      <c r="CD667" s="5"/>
      <c r="CE667" s="5"/>
      <c r="CF667" s="37"/>
      <c r="CG667" s="5"/>
      <c r="CH667" s="5"/>
      <c r="CI667" s="5"/>
      <c r="CJ667" s="5"/>
      <c r="CK667" s="5"/>
      <c r="CL667" s="37"/>
      <c r="CM667" s="12"/>
      <c r="CN667" s="8"/>
      <c r="CO667" s="5"/>
      <c r="CP667" s="8"/>
      <c r="CQ667" s="5"/>
      <c r="CR667" s="8"/>
      <c r="CU667" s="5"/>
      <c r="CV667" s="8"/>
      <c r="CW667" s="5"/>
      <c r="DK667" s="8"/>
      <c r="DL667" s="12"/>
      <c r="DM667" s="5"/>
      <c r="DO667" s="5"/>
      <c r="DP667" s="8"/>
      <c r="DQ667" s="5"/>
      <c r="DR667" s="8"/>
      <c r="DS667" s="5"/>
      <c r="DT667" s="8"/>
      <c r="DU667" s="5"/>
      <c r="DV667" s="8"/>
      <c r="DW667" s="5"/>
      <c r="DX667" s="8"/>
      <c r="DY667" s="12"/>
      <c r="DZ667" s="5"/>
    </row>
    <row r="668" spans="35:130" x14ac:dyDescent="0.45">
      <c r="AI668" s="1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V668" s="5"/>
      <c r="AW668" s="8"/>
      <c r="AX668" s="5"/>
      <c r="AY668" s="8"/>
      <c r="AZ668" s="5"/>
      <c r="BA668" s="8"/>
      <c r="BB668" s="5"/>
      <c r="BC668" s="8"/>
      <c r="BD668" s="5"/>
      <c r="BE668" s="8"/>
      <c r="BF668" s="33"/>
      <c r="BG668" s="5"/>
      <c r="BI668" s="5"/>
      <c r="BJ668" s="5"/>
      <c r="BK668" s="5"/>
      <c r="BL668" s="5"/>
      <c r="BM668" s="5"/>
      <c r="BN668" s="37"/>
      <c r="BO668" s="5"/>
      <c r="BP668" s="5"/>
      <c r="BQ668" s="5"/>
      <c r="BR668" s="5"/>
      <c r="BS668" s="5"/>
      <c r="BT668" s="37"/>
      <c r="BU668" s="5"/>
      <c r="BV668" s="5"/>
      <c r="BW668" s="5"/>
      <c r="BX668" s="5"/>
      <c r="BY668" s="5"/>
      <c r="BZ668" s="37"/>
      <c r="CA668" s="5"/>
      <c r="CB668" s="5"/>
      <c r="CC668" s="5"/>
      <c r="CD668" s="5"/>
      <c r="CE668" s="5"/>
      <c r="CF668" s="37"/>
      <c r="CG668" s="5"/>
      <c r="CH668" s="5"/>
      <c r="CI668" s="5"/>
      <c r="CJ668" s="5"/>
      <c r="CK668" s="5"/>
      <c r="CL668" s="37"/>
      <c r="CM668" s="12"/>
      <c r="CN668" s="8"/>
      <c r="CO668" s="5"/>
      <c r="CP668" s="8"/>
      <c r="CQ668" s="5"/>
      <c r="CR668" s="8"/>
      <c r="CU668" s="5"/>
      <c r="CV668" s="8"/>
      <c r="CW668" s="5"/>
      <c r="DK668" s="8"/>
      <c r="DL668" s="12"/>
      <c r="DM668" s="5"/>
      <c r="DO668" s="5"/>
      <c r="DP668" s="8"/>
      <c r="DQ668" s="5"/>
      <c r="DR668" s="8"/>
      <c r="DS668" s="5"/>
      <c r="DT668" s="8"/>
      <c r="DU668" s="5"/>
      <c r="DV668" s="8"/>
      <c r="DW668" s="5"/>
      <c r="DX668" s="8"/>
      <c r="DY668" s="12"/>
      <c r="DZ668" s="5"/>
    </row>
    <row r="669" spans="35:130" x14ac:dyDescent="0.45">
      <c r="AI669" s="1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V669" s="5"/>
      <c r="AW669" s="8"/>
      <c r="AX669" s="5"/>
      <c r="AY669" s="8"/>
      <c r="AZ669" s="5"/>
      <c r="BA669" s="8"/>
      <c r="BB669" s="5"/>
      <c r="BC669" s="8"/>
      <c r="BD669" s="5"/>
      <c r="BE669" s="8"/>
      <c r="BF669" s="33"/>
      <c r="BG669" s="5"/>
      <c r="BI669" s="5"/>
      <c r="BJ669" s="5"/>
      <c r="BK669" s="5"/>
      <c r="BL669" s="5"/>
      <c r="BM669" s="5"/>
      <c r="BN669" s="37"/>
      <c r="BO669" s="5"/>
      <c r="BP669" s="5"/>
      <c r="BQ669" s="5"/>
      <c r="BR669" s="5"/>
      <c r="BS669" s="5"/>
      <c r="BT669" s="37"/>
      <c r="BU669" s="5"/>
      <c r="BV669" s="5"/>
      <c r="BW669" s="5"/>
      <c r="BX669" s="5"/>
      <c r="BY669" s="5"/>
      <c r="BZ669" s="37"/>
      <c r="CA669" s="5"/>
      <c r="CB669" s="5"/>
      <c r="CC669" s="5"/>
      <c r="CD669" s="5"/>
      <c r="CE669" s="5"/>
      <c r="CF669" s="37"/>
      <c r="CG669" s="5"/>
      <c r="CH669" s="5"/>
      <c r="CI669" s="5"/>
      <c r="CJ669" s="5"/>
      <c r="CK669" s="5"/>
      <c r="CL669" s="37"/>
      <c r="CM669" s="12"/>
      <c r="CN669" s="8"/>
      <c r="CO669" s="5"/>
      <c r="CP669" s="8"/>
      <c r="CQ669" s="5"/>
      <c r="CR669" s="8"/>
      <c r="CU669" s="5"/>
      <c r="CV669" s="8"/>
      <c r="CW669" s="5"/>
      <c r="DK669" s="8"/>
      <c r="DL669" s="12"/>
      <c r="DM669" s="5"/>
      <c r="DO669" s="5"/>
      <c r="DP669" s="8"/>
      <c r="DQ669" s="5"/>
      <c r="DR669" s="8"/>
      <c r="DS669" s="5"/>
      <c r="DT669" s="8"/>
      <c r="DU669" s="5"/>
      <c r="DV669" s="8"/>
      <c r="DW669" s="5"/>
      <c r="DX669" s="8"/>
      <c r="DY669" s="12"/>
      <c r="DZ669" s="5"/>
    </row>
    <row r="670" spans="35:130" x14ac:dyDescent="0.45">
      <c r="AI670" s="1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V670" s="5"/>
      <c r="AW670" s="8"/>
      <c r="AX670" s="5"/>
      <c r="AY670" s="8"/>
      <c r="AZ670" s="5"/>
      <c r="BA670" s="8"/>
      <c r="BB670" s="5"/>
      <c r="BC670" s="8"/>
      <c r="BD670" s="5"/>
      <c r="BE670" s="8"/>
      <c r="BF670" s="33"/>
      <c r="BG670" s="5"/>
      <c r="BI670" s="5"/>
      <c r="BJ670" s="5"/>
      <c r="BK670" s="5"/>
      <c r="BL670" s="5"/>
      <c r="BM670" s="5"/>
      <c r="BN670" s="37"/>
      <c r="BO670" s="5"/>
      <c r="BP670" s="5"/>
      <c r="BQ670" s="5"/>
      <c r="BR670" s="5"/>
      <c r="BS670" s="5"/>
      <c r="BT670" s="37"/>
      <c r="BU670" s="5"/>
      <c r="BV670" s="5"/>
      <c r="BW670" s="5"/>
      <c r="BX670" s="5"/>
      <c r="BY670" s="5"/>
      <c r="BZ670" s="37"/>
      <c r="CA670" s="5"/>
      <c r="CB670" s="5"/>
      <c r="CC670" s="5"/>
      <c r="CD670" s="5"/>
      <c r="CE670" s="5"/>
      <c r="CF670" s="37"/>
      <c r="CG670" s="5"/>
      <c r="CH670" s="5"/>
      <c r="CI670" s="5"/>
      <c r="CJ670" s="5"/>
      <c r="CK670" s="5"/>
      <c r="CL670" s="37"/>
      <c r="CM670" s="12"/>
      <c r="CN670" s="8"/>
      <c r="CO670" s="5"/>
      <c r="CP670" s="8"/>
      <c r="CQ670" s="5"/>
      <c r="CR670" s="8"/>
      <c r="CU670" s="5"/>
      <c r="CV670" s="8"/>
      <c r="CW670" s="5"/>
      <c r="DK670" s="8"/>
      <c r="DL670" s="12"/>
      <c r="DM670" s="5"/>
      <c r="DO670" s="5"/>
      <c r="DP670" s="8"/>
      <c r="DQ670" s="5"/>
      <c r="DR670" s="8"/>
      <c r="DS670" s="5"/>
      <c r="DT670" s="8"/>
      <c r="DU670" s="5"/>
      <c r="DV670" s="8"/>
      <c r="DW670" s="5"/>
      <c r="DX670" s="8"/>
      <c r="DY670" s="12"/>
      <c r="DZ670" s="5"/>
    </row>
    <row r="671" spans="35:130" x14ac:dyDescent="0.45">
      <c r="AI671" s="1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V671" s="5"/>
      <c r="AW671" s="8"/>
      <c r="AX671" s="5"/>
      <c r="AY671" s="8"/>
      <c r="AZ671" s="5"/>
      <c r="BA671" s="8"/>
      <c r="BB671" s="5"/>
      <c r="BC671" s="8"/>
      <c r="BD671" s="5"/>
      <c r="BE671" s="8"/>
      <c r="BF671" s="33"/>
      <c r="BG671" s="5"/>
      <c r="BI671" s="5"/>
      <c r="BJ671" s="5"/>
      <c r="BK671" s="5"/>
      <c r="BL671" s="5"/>
      <c r="BM671" s="5"/>
      <c r="BN671" s="37"/>
      <c r="BO671" s="5"/>
      <c r="BP671" s="5"/>
      <c r="BQ671" s="5"/>
      <c r="BR671" s="5"/>
      <c r="BS671" s="5"/>
      <c r="BT671" s="37"/>
      <c r="BU671" s="5"/>
      <c r="BV671" s="5"/>
      <c r="BW671" s="5"/>
      <c r="BX671" s="5"/>
      <c r="BY671" s="5"/>
      <c r="BZ671" s="37"/>
      <c r="CA671" s="5"/>
      <c r="CB671" s="5"/>
      <c r="CC671" s="5"/>
      <c r="CD671" s="5"/>
      <c r="CE671" s="5"/>
      <c r="CF671" s="37"/>
      <c r="CG671" s="5"/>
      <c r="CH671" s="5"/>
      <c r="CI671" s="5"/>
      <c r="CJ671" s="5"/>
      <c r="CK671" s="5"/>
      <c r="CL671" s="37"/>
      <c r="CM671" s="12"/>
      <c r="CN671" s="8"/>
      <c r="CO671" s="5"/>
      <c r="CP671" s="8"/>
      <c r="CQ671" s="5"/>
      <c r="CR671" s="8"/>
      <c r="CU671" s="5"/>
      <c r="CV671" s="8"/>
      <c r="CW671" s="5"/>
      <c r="DK671" s="8"/>
      <c r="DL671" s="12"/>
      <c r="DM671" s="5"/>
      <c r="DO671" s="5"/>
      <c r="DP671" s="8"/>
      <c r="DQ671" s="5"/>
      <c r="DR671" s="8"/>
      <c r="DS671" s="5"/>
      <c r="DT671" s="8"/>
      <c r="DU671" s="5"/>
      <c r="DV671" s="8"/>
      <c r="DW671" s="5"/>
      <c r="DX671" s="8"/>
      <c r="DY671" s="12"/>
      <c r="DZ671" s="5"/>
    </row>
    <row r="672" spans="35:130" x14ac:dyDescent="0.45">
      <c r="AI672" s="1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V672" s="5"/>
      <c r="AW672" s="8"/>
      <c r="AX672" s="5"/>
      <c r="AY672" s="8"/>
      <c r="AZ672" s="5"/>
      <c r="BA672" s="8"/>
      <c r="BB672" s="5"/>
      <c r="BC672" s="8"/>
      <c r="BD672" s="5"/>
      <c r="BE672" s="8"/>
      <c r="BF672" s="33"/>
      <c r="BG672" s="5"/>
      <c r="BI672" s="5"/>
      <c r="BJ672" s="5"/>
      <c r="BK672" s="5"/>
      <c r="BL672" s="5"/>
      <c r="BM672" s="5"/>
      <c r="BN672" s="37"/>
      <c r="BO672" s="5"/>
      <c r="BP672" s="5"/>
      <c r="BQ672" s="5"/>
      <c r="BR672" s="5"/>
      <c r="BS672" s="5"/>
      <c r="BT672" s="37"/>
      <c r="BU672" s="5"/>
      <c r="BV672" s="5"/>
      <c r="BW672" s="5"/>
      <c r="BX672" s="5"/>
      <c r="BY672" s="5"/>
      <c r="BZ672" s="37"/>
      <c r="CA672" s="5"/>
      <c r="CB672" s="5"/>
      <c r="CC672" s="5"/>
      <c r="CD672" s="5"/>
      <c r="CE672" s="5"/>
      <c r="CF672" s="37"/>
      <c r="CG672" s="5"/>
      <c r="CH672" s="5"/>
      <c r="CI672" s="5"/>
      <c r="CJ672" s="5"/>
      <c r="CK672" s="5"/>
      <c r="CL672" s="37"/>
      <c r="CM672" s="12"/>
      <c r="CN672" s="8"/>
      <c r="CO672" s="5"/>
      <c r="CP672" s="8"/>
      <c r="CQ672" s="5"/>
      <c r="CR672" s="8"/>
      <c r="CU672" s="5"/>
      <c r="CV672" s="8"/>
      <c r="CW672" s="5"/>
      <c r="DK672" s="8"/>
      <c r="DL672" s="12"/>
      <c r="DM672" s="5"/>
      <c r="DO672" s="5"/>
      <c r="DP672" s="8"/>
      <c r="DQ672" s="5"/>
      <c r="DR672" s="8"/>
      <c r="DS672" s="5"/>
      <c r="DT672" s="8"/>
      <c r="DU672" s="5"/>
      <c r="DV672" s="8"/>
      <c r="DW672" s="5"/>
      <c r="DX672" s="8"/>
      <c r="DY672" s="12"/>
      <c r="DZ672" s="5"/>
    </row>
    <row r="673" spans="35:130" x14ac:dyDescent="0.45">
      <c r="AI673" s="1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V673" s="5"/>
      <c r="AW673" s="8"/>
      <c r="AX673" s="5"/>
      <c r="AY673" s="8"/>
      <c r="AZ673" s="5"/>
      <c r="BA673" s="8"/>
      <c r="BB673" s="5"/>
      <c r="BC673" s="8"/>
      <c r="BD673" s="5"/>
      <c r="BE673" s="8"/>
      <c r="BF673" s="33"/>
      <c r="BG673" s="5"/>
      <c r="BI673" s="5"/>
      <c r="BJ673" s="5"/>
      <c r="BK673" s="5"/>
      <c r="BL673" s="5"/>
      <c r="BM673" s="5"/>
      <c r="BN673" s="37"/>
      <c r="BO673" s="5"/>
      <c r="BP673" s="5"/>
      <c r="BQ673" s="5"/>
      <c r="BR673" s="5"/>
      <c r="BS673" s="5"/>
      <c r="BT673" s="37"/>
      <c r="BU673" s="5"/>
      <c r="BV673" s="5"/>
      <c r="BW673" s="5"/>
      <c r="BX673" s="5"/>
      <c r="BY673" s="5"/>
      <c r="BZ673" s="37"/>
      <c r="CA673" s="5"/>
      <c r="CB673" s="5"/>
      <c r="CC673" s="5"/>
      <c r="CD673" s="5"/>
      <c r="CE673" s="5"/>
      <c r="CF673" s="37"/>
      <c r="CG673" s="5"/>
      <c r="CH673" s="5"/>
      <c r="CI673" s="5"/>
      <c r="CJ673" s="5"/>
      <c r="CK673" s="5"/>
      <c r="CL673" s="37"/>
      <c r="CM673" s="12"/>
      <c r="CN673" s="8"/>
      <c r="CO673" s="5"/>
      <c r="CP673" s="8"/>
      <c r="CQ673" s="5"/>
      <c r="CR673" s="8"/>
      <c r="CU673" s="5"/>
      <c r="CV673" s="8"/>
      <c r="CW673" s="5"/>
      <c r="DK673" s="8"/>
      <c r="DL673" s="12"/>
      <c r="DM673" s="5"/>
      <c r="DO673" s="5"/>
      <c r="DP673" s="8"/>
      <c r="DQ673" s="5"/>
      <c r="DR673" s="8"/>
      <c r="DS673" s="5"/>
      <c r="DT673" s="8"/>
      <c r="DU673" s="5"/>
      <c r="DV673" s="8"/>
      <c r="DW673" s="5"/>
      <c r="DX673" s="8"/>
      <c r="DY673" s="12"/>
      <c r="DZ673" s="5"/>
    </row>
    <row r="674" spans="35:130" x14ac:dyDescent="0.45">
      <c r="AI674" s="1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V674" s="5"/>
      <c r="AW674" s="8"/>
      <c r="AX674" s="5"/>
      <c r="AY674" s="8"/>
      <c r="AZ674" s="5"/>
      <c r="BA674" s="8"/>
      <c r="BB674" s="5"/>
      <c r="BC674" s="8"/>
      <c r="BD674" s="5"/>
      <c r="BE674" s="8"/>
      <c r="BF674" s="33"/>
      <c r="BG674" s="5"/>
      <c r="BI674" s="5"/>
      <c r="BJ674" s="5"/>
      <c r="BK674" s="5"/>
      <c r="BL674" s="5"/>
      <c r="BM674" s="5"/>
      <c r="BN674" s="37"/>
      <c r="BO674" s="5"/>
      <c r="BP674" s="5"/>
      <c r="BQ674" s="5"/>
      <c r="BR674" s="5"/>
      <c r="BS674" s="5"/>
      <c r="BT674" s="37"/>
      <c r="BU674" s="5"/>
      <c r="BV674" s="5"/>
      <c r="BW674" s="5"/>
      <c r="BX674" s="5"/>
      <c r="BY674" s="5"/>
      <c r="BZ674" s="37"/>
      <c r="CA674" s="5"/>
      <c r="CB674" s="5"/>
      <c r="CC674" s="5"/>
      <c r="CD674" s="5"/>
      <c r="CE674" s="5"/>
      <c r="CF674" s="37"/>
      <c r="CG674" s="5"/>
      <c r="CH674" s="5"/>
      <c r="CI674" s="5"/>
      <c r="CJ674" s="5"/>
      <c r="CK674" s="5"/>
      <c r="CL674" s="37"/>
      <c r="CM674" s="12"/>
      <c r="CN674" s="8"/>
      <c r="CO674" s="5"/>
      <c r="CP674" s="8"/>
      <c r="CQ674" s="5"/>
      <c r="CR674" s="8"/>
      <c r="CU674" s="5"/>
      <c r="CV674" s="8"/>
      <c r="CW674" s="5"/>
      <c r="DK674" s="8"/>
      <c r="DL674" s="12"/>
      <c r="DM674" s="5"/>
      <c r="DO674" s="5"/>
      <c r="DP674" s="8"/>
      <c r="DQ674" s="5"/>
      <c r="DR674" s="8"/>
      <c r="DS674" s="5"/>
      <c r="DT674" s="8"/>
      <c r="DU674" s="5"/>
      <c r="DV674" s="8"/>
      <c r="DW674" s="5"/>
      <c r="DX674" s="8"/>
      <c r="DY674" s="12"/>
      <c r="DZ674" s="5"/>
    </row>
    <row r="675" spans="35:130" x14ac:dyDescent="0.45">
      <c r="AI675" s="1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V675" s="5"/>
      <c r="AW675" s="8"/>
      <c r="AX675" s="5"/>
      <c r="AY675" s="8"/>
      <c r="AZ675" s="5"/>
      <c r="BA675" s="8"/>
      <c r="BB675" s="5"/>
      <c r="BC675" s="8"/>
      <c r="BD675" s="5"/>
      <c r="BE675" s="8"/>
      <c r="BF675" s="33"/>
      <c r="BG675" s="5"/>
      <c r="BI675" s="5"/>
      <c r="BJ675" s="5"/>
      <c r="BK675" s="5"/>
      <c r="BL675" s="5"/>
      <c r="BM675" s="5"/>
      <c r="BN675" s="37"/>
      <c r="BO675" s="5"/>
      <c r="BP675" s="5"/>
      <c r="BQ675" s="5"/>
      <c r="BR675" s="5"/>
      <c r="BS675" s="5"/>
      <c r="BT675" s="37"/>
      <c r="BU675" s="5"/>
      <c r="BV675" s="5"/>
      <c r="BW675" s="5"/>
      <c r="BX675" s="5"/>
      <c r="BY675" s="5"/>
      <c r="BZ675" s="37"/>
      <c r="CA675" s="5"/>
      <c r="CB675" s="5"/>
      <c r="CC675" s="5"/>
      <c r="CD675" s="5"/>
      <c r="CE675" s="5"/>
      <c r="CF675" s="37"/>
      <c r="CG675" s="5"/>
      <c r="CH675" s="5"/>
      <c r="CI675" s="5"/>
      <c r="CJ675" s="5"/>
      <c r="CK675" s="5"/>
      <c r="CL675" s="37"/>
      <c r="CM675" s="12"/>
      <c r="CN675" s="8"/>
      <c r="CO675" s="5"/>
      <c r="CP675" s="8"/>
      <c r="CQ675" s="5"/>
      <c r="CR675" s="8"/>
      <c r="CU675" s="5"/>
      <c r="CV675" s="8"/>
      <c r="CW675" s="5"/>
      <c r="DK675" s="8"/>
      <c r="DL675" s="12"/>
      <c r="DM675" s="5"/>
      <c r="DO675" s="5"/>
      <c r="DP675" s="8"/>
      <c r="DQ675" s="5"/>
      <c r="DR675" s="8"/>
      <c r="DS675" s="5"/>
      <c r="DT675" s="8"/>
      <c r="DU675" s="5"/>
      <c r="DV675" s="8"/>
      <c r="DW675" s="5"/>
      <c r="DX675" s="8"/>
      <c r="DY675" s="12"/>
      <c r="DZ675" s="5"/>
    </row>
    <row r="676" spans="35:130" x14ac:dyDescent="0.45">
      <c r="AI676" s="1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V676" s="5"/>
      <c r="AW676" s="8"/>
      <c r="AX676" s="5"/>
      <c r="AY676" s="8"/>
      <c r="AZ676" s="5"/>
      <c r="BA676" s="8"/>
      <c r="BB676" s="5"/>
      <c r="BC676" s="8"/>
      <c r="BD676" s="5"/>
      <c r="BE676" s="8"/>
      <c r="BF676" s="33"/>
      <c r="BG676" s="5"/>
      <c r="BI676" s="5"/>
      <c r="BJ676" s="5"/>
      <c r="BK676" s="5"/>
      <c r="BL676" s="5"/>
      <c r="BM676" s="5"/>
      <c r="BN676" s="37"/>
      <c r="BO676" s="5"/>
      <c r="BP676" s="5"/>
      <c r="BQ676" s="5"/>
      <c r="BR676" s="5"/>
      <c r="BS676" s="5"/>
      <c r="BT676" s="37"/>
      <c r="BU676" s="5"/>
      <c r="BV676" s="5"/>
      <c r="BW676" s="5"/>
      <c r="BX676" s="5"/>
      <c r="BY676" s="5"/>
      <c r="BZ676" s="37"/>
      <c r="CA676" s="5"/>
      <c r="CB676" s="5"/>
      <c r="CC676" s="5"/>
      <c r="CD676" s="5"/>
      <c r="CE676" s="5"/>
      <c r="CF676" s="37"/>
      <c r="CG676" s="5"/>
      <c r="CH676" s="5"/>
      <c r="CI676" s="5"/>
      <c r="CJ676" s="5"/>
      <c r="CK676" s="5"/>
      <c r="CL676" s="37"/>
      <c r="CM676" s="12"/>
      <c r="CN676" s="8"/>
      <c r="CO676" s="5"/>
      <c r="CP676" s="8"/>
      <c r="CQ676" s="5"/>
      <c r="CR676" s="8"/>
      <c r="CU676" s="5"/>
      <c r="CV676" s="8"/>
      <c r="CW676" s="5"/>
      <c r="DK676" s="8"/>
      <c r="DL676" s="12"/>
      <c r="DM676" s="5"/>
      <c r="DO676" s="5"/>
      <c r="DP676" s="8"/>
      <c r="DQ676" s="5"/>
      <c r="DR676" s="8"/>
      <c r="DS676" s="5"/>
      <c r="DT676" s="8"/>
      <c r="DU676" s="5"/>
      <c r="DV676" s="8"/>
      <c r="DW676" s="5"/>
      <c r="DX676" s="8"/>
      <c r="DY676" s="12"/>
      <c r="DZ676" s="5"/>
    </row>
    <row r="677" spans="35:130" x14ac:dyDescent="0.45">
      <c r="AI677" s="1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V677" s="5"/>
      <c r="AW677" s="8"/>
      <c r="AX677" s="5"/>
      <c r="AY677" s="8"/>
      <c r="AZ677" s="5"/>
      <c r="BA677" s="8"/>
      <c r="BB677" s="5"/>
      <c r="BC677" s="8"/>
      <c r="BD677" s="5"/>
      <c r="BE677" s="8"/>
      <c r="BF677" s="33"/>
      <c r="BG677" s="5"/>
      <c r="BI677" s="5"/>
      <c r="BJ677" s="5"/>
      <c r="BK677" s="5"/>
      <c r="BL677" s="5"/>
      <c r="BM677" s="5"/>
      <c r="BN677" s="37"/>
      <c r="BO677" s="5"/>
      <c r="BP677" s="5"/>
      <c r="BQ677" s="5"/>
      <c r="BR677" s="5"/>
      <c r="BS677" s="5"/>
      <c r="BT677" s="37"/>
      <c r="BU677" s="5"/>
      <c r="BV677" s="5"/>
      <c r="BW677" s="5"/>
      <c r="BX677" s="5"/>
      <c r="BY677" s="5"/>
      <c r="BZ677" s="37"/>
      <c r="CA677" s="5"/>
      <c r="CB677" s="5"/>
      <c r="CC677" s="5"/>
      <c r="CD677" s="5"/>
      <c r="CE677" s="5"/>
      <c r="CF677" s="37"/>
      <c r="CG677" s="5"/>
      <c r="CH677" s="5"/>
      <c r="CI677" s="5"/>
      <c r="CJ677" s="5"/>
      <c r="CK677" s="5"/>
      <c r="CL677" s="37"/>
      <c r="CM677" s="12"/>
      <c r="CN677" s="8"/>
      <c r="CO677" s="5"/>
      <c r="CP677" s="8"/>
      <c r="CQ677" s="5"/>
      <c r="CR677" s="8"/>
      <c r="CU677" s="5"/>
      <c r="CV677" s="8"/>
      <c r="CW677" s="5"/>
      <c r="DK677" s="8"/>
      <c r="DL677" s="12"/>
      <c r="DM677" s="5"/>
      <c r="DO677" s="5"/>
      <c r="DP677" s="8"/>
      <c r="DQ677" s="5"/>
      <c r="DR677" s="8"/>
      <c r="DS677" s="5"/>
      <c r="DT677" s="8"/>
      <c r="DU677" s="5"/>
      <c r="DV677" s="8"/>
      <c r="DW677" s="5"/>
      <c r="DX677" s="8"/>
      <c r="DY677" s="12"/>
      <c r="DZ677" s="5"/>
    </row>
    <row r="678" spans="35:130" x14ac:dyDescent="0.45">
      <c r="AI678" s="1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V678" s="5"/>
      <c r="AW678" s="8"/>
      <c r="AX678" s="5"/>
      <c r="AY678" s="8"/>
      <c r="AZ678" s="5"/>
      <c r="BA678" s="8"/>
      <c r="BB678" s="5"/>
      <c r="BC678" s="8"/>
      <c r="BD678" s="5"/>
      <c r="BE678" s="8"/>
      <c r="BF678" s="33"/>
      <c r="BG678" s="5"/>
      <c r="BI678" s="5"/>
      <c r="BJ678" s="5"/>
      <c r="BK678" s="5"/>
      <c r="BL678" s="5"/>
      <c r="BM678" s="5"/>
      <c r="BN678" s="37"/>
      <c r="BO678" s="5"/>
      <c r="BP678" s="5"/>
      <c r="BQ678" s="5"/>
      <c r="BR678" s="5"/>
      <c r="BS678" s="5"/>
      <c r="BT678" s="37"/>
      <c r="BU678" s="5"/>
      <c r="BV678" s="5"/>
      <c r="BW678" s="5"/>
      <c r="BX678" s="5"/>
      <c r="BY678" s="5"/>
      <c r="BZ678" s="37"/>
      <c r="CA678" s="5"/>
      <c r="CB678" s="5"/>
      <c r="CC678" s="5"/>
      <c r="CD678" s="5"/>
      <c r="CE678" s="5"/>
      <c r="CF678" s="37"/>
      <c r="CG678" s="5"/>
      <c r="CH678" s="5"/>
      <c r="CI678" s="5"/>
      <c r="CJ678" s="5"/>
      <c r="CK678" s="5"/>
      <c r="CL678" s="37"/>
      <c r="CM678" s="12"/>
      <c r="CN678" s="8"/>
      <c r="CO678" s="5"/>
      <c r="CP678" s="8"/>
      <c r="CQ678" s="5"/>
      <c r="CR678" s="8"/>
      <c r="CU678" s="5"/>
      <c r="CV678" s="8"/>
      <c r="CW678" s="5"/>
      <c r="DK678" s="8"/>
      <c r="DL678" s="12"/>
      <c r="DM678" s="5"/>
      <c r="DO678" s="5"/>
      <c r="DP678" s="8"/>
      <c r="DQ678" s="5"/>
      <c r="DR678" s="8"/>
      <c r="DS678" s="5"/>
      <c r="DT678" s="8"/>
      <c r="DU678" s="5"/>
      <c r="DV678" s="8"/>
      <c r="DW678" s="5"/>
      <c r="DX678" s="8"/>
      <c r="DY678" s="12"/>
      <c r="DZ678" s="5"/>
    </row>
    <row r="679" spans="35:130" x14ac:dyDescent="0.45">
      <c r="AI679" s="1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V679" s="5"/>
      <c r="AW679" s="8"/>
      <c r="AX679" s="5"/>
      <c r="AY679" s="8"/>
      <c r="AZ679" s="5"/>
      <c r="BA679" s="8"/>
      <c r="BB679" s="5"/>
      <c r="BC679" s="8"/>
      <c r="BD679" s="5"/>
      <c r="BE679" s="8"/>
      <c r="BF679" s="33"/>
      <c r="BG679" s="5"/>
      <c r="BI679" s="5"/>
      <c r="BJ679" s="5"/>
      <c r="BK679" s="5"/>
      <c r="BL679" s="5"/>
      <c r="BM679" s="5"/>
      <c r="BN679" s="37"/>
      <c r="BO679" s="5"/>
      <c r="BP679" s="5"/>
      <c r="BQ679" s="5"/>
      <c r="BR679" s="5"/>
      <c r="BS679" s="5"/>
      <c r="BT679" s="37"/>
      <c r="BU679" s="5"/>
      <c r="BV679" s="5"/>
      <c r="BW679" s="5"/>
      <c r="BX679" s="5"/>
      <c r="BY679" s="5"/>
      <c r="BZ679" s="37"/>
      <c r="CA679" s="5"/>
      <c r="CB679" s="5"/>
      <c r="CC679" s="5"/>
      <c r="CD679" s="5"/>
      <c r="CE679" s="5"/>
      <c r="CF679" s="37"/>
      <c r="CG679" s="5"/>
      <c r="CH679" s="5"/>
      <c r="CI679" s="5"/>
      <c r="CJ679" s="5"/>
      <c r="CK679" s="5"/>
      <c r="CL679" s="37"/>
      <c r="CM679" s="12"/>
      <c r="CN679" s="8"/>
      <c r="CO679" s="5"/>
      <c r="CP679" s="8"/>
      <c r="CQ679" s="5"/>
      <c r="CR679" s="8"/>
      <c r="CU679" s="5"/>
      <c r="CV679" s="8"/>
      <c r="CW679" s="5"/>
      <c r="DK679" s="8"/>
      <c r="DL679" s="12"/>
      <c r="DM679" s="5"/>
      <c r="DO679" s="5"/>
      <c r="DP679" s="8"/>
      <c r="DQ679" s="5"/>
      <c r="DR679" s="8"/>
      <c r="DS679" s="5"/>
      <c r="DT679" s="8"/>
      <c r="DU679" s="5"/>
      <c r="DV679" s="8"/>
      <c r="DW679" s="5"/>
      <c r="DX679" s="8"/>
      <c r="DY679" s="12"/>
      <c r="DZ679" s="5"/>
    </row>
    <row r="680" spans="35:130" x14ac:dyDescent="0.45">
      <c r="AI680" s="1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V680" s="5"/>
      <c r="AW680" s="8"/>
      <c r="AX680" s="5"/>
      <c r="AY680" s="8"/>
      <c r="AZ680" s="5"/>
      <c r="BA680" s="8"/>
      <c r="BB680" s="5"/>
      <c r="BC680" s="8"/>
      <c r="BD680" s="5"/>
      <c r="BE680" s="8"/>
      <c r="BF680" s="33"/>
      <c r="BG680" s="5"/>
      <c r="BI680" s="5"/>
      <c r="BJ680" s="5"/>
      <c r="BK680" s="5"/>
      <c r="BL680" s="5"/>
      <c r="BM680" s="5"/>
      <c r="BN680" s="37"/>
      <c r="BO680" s="5"/>
      <c r="BP680" s="5"/>
      <c r="BQ680" s="5"/>
      <c r="BR680" s="5"/>
      <c r="BS680" s="5"/>
      <c r="BT680" s="37"/>
      <c r="BU680" s="5"/>
      <c r="BV680" s="5"/>
      <c r="BW680" s="5"/>
      <c r="BX680" s="5"/>
      <c r="BY680" s="5"/>
      <c r="BZ680" s="37"/>
      <c r="CA680" s="5"/>
      <c r="CB680" s="5"/>
      <c r="CC680" s="5"/>
      <c r="CD680" s="5"/>
      <c r="CE680" s="5"/>
      <c r="CF680" s="37"/>
      <c r="CG680" s="5"/>
      <c r="CH680" s="5"/>
      <c r="CI680" s="5"/>
      <c r="CJ680" s="5"/>
      <c r="CK680" s="5"/>
      <c r="CL680" s="37"/>
      <c r="CM680" s="12"/>
      <c r="CN680" s="8"/>
      <c r="CO680" s="5"/>
      <c r="CP680" s="8"/>
      <c r="CQ680" s="5"/>
      <c r="CR680" s="8"/>
      <c r="CU680" s="5"/>
      <c r="CV680" s="8"/>
      <c r="CW680" s="5"/>
      <c r="DK680" s="8"/>
      <c r="DL680" s="12"/>
      <c r="DM680" s="5"/>
      <c r="DO680" s="5"/>
      <c r="DP680" s="8"/>
      <c r="DQ680" s="5"/>
      <c r="DR680" s="8"/>
      <c r="DS680" s="5"/>
      <c r="DT680" s="8"/>
      <c r="DU680" s="5"/>
      <c r="DV680" s="8"/>
      <c r="DW680" s="5"/>
      <c r="DX680" s="8"/>
      <c r="DY680" s="12"/>
      <c r="DZ680" s="5"/>
    </row>
    <row r="681" spans="35:130" x14ac:dyDescent="0.45">
      <c r="AI681" s="1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V681" s="5"/>
      <c r="AW681" s="8"/>
      <c r="AX681" s="5"/>
      <c r="AY681" s="8"/>
      <c r="AZ681" s="5"/>
      <c r="BA681" s="8"/>
      <c r="BB681" s="5"/>
      <c r="BC681" s="8"/>
      <c r="BD681" s="5"/>
      <c r="BE681" s="8"/>
      <c r="BF681" s="33"/>
      <c r="BG681" s="5"/>
      <c r="BI681" s="5"/>
      <c r="BJ681" s="5"/>
      <c r="BK681" s="5"/>
      <c r="BL681" s="5"/>
      <c r="BM681" s="5"/>
      <c r="BN681" s="37"/>
      <c r="BO681" s="5"/>
      <c r="BP681" s="5"/>
      <c r="BQ681" s="5"/>
      <c r="BR681" s="5"/>
      <c r="BS681" s="5"/>
      <c r="BT681" s="37"/>
      <c r="BU681" s="5"/>
      <c r="BV681" s="5"/>
      <c r="BW681" s="5"/>
      <c r="BX681" s="5"/>
      <c r="BY681" s="5"/>
      <c r="BZ681" s="37"/>
      <c r="CA681" s="5"/>
      <c r="CB681" s="5"/>
      <c r="CC681" s="5"/>
      <c r="CD681" s="5"/>
      <c r="CE681" s="5"/>
      <c r="CF681" s="37"/>
      <c r="CG681" s="5"/>
      <c r="CH681" s="5"/>
      <c r="CI681" s="5"/>
      <c r="CJ681" s="5"/>
      <c r="CK681" s="5"/>
      <c r="CL681" s="37"/>
      <c r="CM681" s="12"/>
      <c r="CN681" s="8"/>
      <c r="CO681" s="5"/>
      <c r="CP681" s="8"/>
      <c r="CQ681" s="5"/>
      <c r="CR681" s="8"/>
      <c r="CU681" s="5"/>
      <c r="CV681" s="8"/>
      <c r="CW681" s="5"/>
      <c r="DK681" s="8"/>
      <c r="DL681" s="12"/>
      <c r="DM681" s="5"/>
      <c r="DO681" s="5"/>
      <c r="DP681" s="8"/>
      <c r="DQ681" s="5"/>
      <c r="DR681" s="8"/>
      <c r="DS681" s="5"/>
      <c r="DT681" s="8"/>
      <c r="DU681" s="5"/>
      <c r="DV681" s="8"/>
      <c r="DW681" s="5"/>
      <c r="DX681" s="8"/>
      <c r="DY681" s="12"/>
      <c r="DZ681" s="5"/>
    </row>
    <row r="682" spans="35:130" x14ac:dyDescent="0.45">
      <c r="AI682" s="1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V682" s="5"/>
      <c r="AW682" s="8"/>
      <c r="AX682" s="5"/>
      <c r="AY682" s="8"/>
      <c r="AZ682" s="5"/>
      <c r="BA682" s="8"/>
      <c r="BB682" s="5"/>
      <c r="BC682" s="8"/>
      <c r="BD682" s="5"/>
      <c r="BE682" s="8"/>
      <c r="BF682" s="33"/>
      <c r="BG682" s="5"/>
      <c r="BI682" s="5"/>
      <c r="BJ682" s="5"/>
      <c r="BK682" s="5"/>
      <c r="BL682" s="5"/>
      <c r="BM682" s="5"/>
      <c r="BN682" s="37"/>
      <c r="BO682" s="5"/>
      <c r="BP682" s="5"/>
      <c r="BQ682" s="5"/>
      <c r="BR682" s="5"/>
      <c r="BS682" s="5"/>
      <c r="BT682" s="37"/>
      <c r="BU682" s="5"/>
      <c r="BV682" s="5"/>
      <c r="BW682" s="5"/>
      <c r="BX682" s="5"/>
      <c r="BY682" s="5"/>
      <c r="BZ682" s="37"/>
      <c r="CA682" s="5"/>
      <c r="CB682" s="5"/>
      <c r="CC682" s="5"/>
      <c r="CD682" s="5"/>
      <c r="CE682" s="5"/>
      <c r="CF682" s="37"/>
      <c r="CG682" s="5"/>
      <c r="CH682" s="5"/>
      <c r="CI682" s="5"/>
      <c r="CJ682" s="5"/>
      <c r="CK682" s="5"/>
      <c r="CL682" s="37"/>
      <c r="CM682" s="12"/>
      <c r="CN682" s="8"/>
      <c r="CO682" s="5"/>
      <c r="CP682" s="8"/>
      <c r="CQ682" s="5"/>
      <c r="CR682" s="8"/>
      <c r="CU682" s="5"/>
      <c r="CV682" s="8"/>
      <c r="CW682" s="5"/>
      <c r="DK682" s="8"/>
      <c r="DL682" s="12"/>
      <c r="DM682" s="5"/>
      <c r="DO682" s="5"/>
      <c r="DP682" s="8"/>
      <c r="DQ682" s="5"/>
      <c r="DR682" s="8"/>
      <c r="DS682" s="5"/>
      <c r="DT682" s="8"/>
      <c r="DU682" s="5"/>
      <c r="DV682" s="8"/>
      <c r="DW682" s="5"/>
      <c r="DX682" s="8"/>
      <c r="DY682" s="12"/>
      <c r="DZ682" s="5"/>
    </row>
    <row r="683" spans="35:130" x14ac:dyDescent="0.45">
      <c r="AI683" s="1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V683" s="5"/>
      <c r="AW683" s="8"/>
      <c r="AX683" s="5"/>
      <c r="AY683" s="8"/>
      <c r="AZ683" s="5"/>
      <c r="BA683" s="8"/>
      <c r="BB683" s="5"/>
      <c r="BC683" s="8"/>
      <c r="BD683" s="5"/>
      <c r="BE683" s="8"/>
      <c r="BF683" s="33"/>
      <c r="BG683" s="5"/>
      <c r="BI683" s="5"/>
      <c r="BJ683" s="5"/>
      <c r="BK683" s="5"/>
      <c r="BL683" s="5"/>
      <c r="BM683" s="5"/>
      <c r="BN683" s="37"/>
      <c r="BO683" s="5"/>
      <c r="BP683" s="5"/>
      <c r="BQ683" s="5"/>
      <c r="BR683" s="5"/>
      <c r="BS683" s="5"/>
      <c r="BT683" s="37"/>
      <c r="BU683" s="5"/>
      <c r="BV683" s="5"/>
      <c r="BW683" s="5"/>
      <c r="BX683" s="5"/>
      <c r="BY683" s="5"/>
      <c r="BZ683" s="37"/>
      <c r="CA683" s="5"/>
      <c r="CB683" s="5"/>
      <c r="CC683" s="5"/>
      <c r="CD683" s="5"/>
      <c r="CE683" s="5"/>
      <c r="CF683" s="37"/>
      <c r="CG683" s="5"/>
      <c r="CH683" s="5"/>
      <c r="CI683" s="5"/>
      <c r="CJ683" s="5"/>
      <c r="CK683" s="5"/>
      <c r="CL683" s="37"/>
      <c r="CM683" s="12"/>
      <c r="CN683" s="8"/>
      <c r="CO683" s="5"/>
      <c r="CP683" s="8"/>
      <c r="CQ683" s="5"/>
      <c r="CR683" s="8"/>
      <c r="CU683" s="5"/>
      <c r="CV683" s="8"/>
      <c r="CW683" s="5"/>
      <c r="DK683" s="8"/>
      <c r="DL683" s="12"/>
      <c r="DM683" s="5"/>
      <c r="DO683" s="5"/>
      <c r="DP683" s="8"/>
      <c r="DQ683" s="5"/>
      <c r="DR683" s="8"/>
      <c r="DS683" s="5"/>
      <c r="DT683" s="8"/>
      <c r="DU683" s="5"/>
      <c r="DV683" s="8"/>
      <c r="DW683" s="5"/>
      <c r="DX683" s="8"/>
      <c r="DY683" s="12"/>
      <c r="DZ683" s="5"/>
    </row>
    <row r="684" spans="35:130" x14ac:dyDescent="0.45">
      <c r="AI684" s="1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V684" s="5"/>
      <c r="AW684" s="8"/>
      <c r="AX684" s="5"/>
      <c r="AY684" s="8"/>
      <c r="AZ684" s="5"/>
      <c r="BA684" s="8"/>
      <c r="BB684" s="5"/>
      <c r="BC684" s="8"/>
      <c r="BD684" s="5"/>
      <c r="BE684" s="8"/>
      <c r="BF684" s="33"/>
      <c r="BG684" s="5"/>
      <c r="BI684" s="5"/>
      <c r="BJ684" s="5"/>
      <c r="BK684" s="5"/>
      <c r="BL684" s="5"/>
      <c r="BM684" s="5"/>
      <c r="BN684" s="37"/>
      <c r="BO684" s="5"/>
      <c r="BP684" s="5"/>
      <c r="BQ684" s="5"/>
      <c r="BR684" s="5"/>
      <c r="BS684" s="5"/>
      <c r="BT684" s="37"/>
      <c r="BU684" s="5"/>
      <c r="BV684" s="5"/>
      <c r="BW684" s="5"/>
      <c r="BX684" s="5"/>
      <c r="BY684" s="5"/>
      <c r="BZ684" s="37"/>
      <c r="CA684" s="5"/>
      <c r="CB684" s="5"/>
      <c r="CC684" s="5"/>
      <c r="CD684" s="5"/>
      <c r="CE684" s="5"/>
      <c r="CF684" s="37"/>
      <c r="CG684" s="5"/>
      <c r="CH684" s="5"/>
      <c r="CI684" s="5"/>
      <c r="CJ684" s="5"/>
      <c r="CK684" s="5"/>
      <c r="CL684" s="37"/>
      <c r="CM684" s="12"/>
      <c r="CN684" s="8"/>
      <c r="CO684" s="5"/>
      <c r="CP684" s="8"/>
      <c r="CQ684" s="5"/>
      <c r="CR684" s="8"/>
      <c r="CU684" s="5"/>
      <c r="CV684" s="8"/>
      <c r="CW684" s="5"/>
      <c r="DK684" s="8"/>
      <c r="DL684" s="12"/>
      <c r="DM684" s="5"/>
      <c r="DO684" s="5"/>
      <c r="DP684" s="8"/>
      <c r="DQ684" s="5"/>
      <c r="DR684" s="8"/>
      <c r="DS684" s="5"/>
      <c r="DT684" s="8"/>
      <c r="DU684" s="5"/>
      <c r="DV684" s="8"/>
      <c r="DW684" s="5"/>
      <c r="DX684" s="8"/>
      <c r="DY684" s="12"/>
      <c r="DZ684" s="5"/>
    </row>
    <row r="685" spans="35:130" x14ac:dyDescent="0.45">
      <c r="AI685" s="1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V685" s="5"/>
      <c r="AW685" s="8"/>
      <c r="AX685" s="5"/>
      <c r="AY685" s="8"/>
      <c r="AZ685" s="5"/>
      <c r="BA685" s="8"/>
      <c r="BB685" s="5"/>
      <c r="BC685" s="8"/>
      <c r="BD685" s="5"/>
      <c r="BE685" s="8"/>
      <c r="BF685" s="33"/>
      <c r="BG685" s="5"/>
      <c r="BI685" s="5"/>
      <c r="BJ685" s="5"/>
      <c r="BK685" s="5"/>
      <c r="BL685" s="5"/>
      <c r="BM685" s="5"/>
      <c r="BN685" s="37"/>
      <c r="BO685" s="5"/>
      <c r="BP685" s="5"/>
      <c r="BQ685" s="5"/>
      <c r="BR685" s="5"/>
      <c r="BS685" s="5"/>
      <c r="BT685" s="37"/>
      <c r="BU685" s="5"/>
      <c r="BV685" s="5"/>
      <c r="BW685" s="5"/>
      <c r="BX685" s="5"/>
      <c r="BY685" s="5"/>
      <c r="BZ685" s="37"/>
      <c r="CA685" s="5"/>
      <c r="CB685" s="5"/>
      <c r="CC685" s="5"/>
      <c r="CD685" s="5"/>
      <c r="CE685" s="5"/>
      <c r="CF685" s="37"/>
      <c r="CG685" s="5"/>
      <c r="CH685" s="5"/>
      <c r="CI685" s="5"/>
      <c r="CJ685" s="5"/>
      <c r="CK685" s="5"/>
      <c r="CL685" s="37"/>
      <c r="CM685" s="12"/>
      <c r="CN685" s="8"/>
      <c r="CO685" s="5"/>
      <c r="CP685" s="8"/>
      <c r="CQ685" s="5"/>
      <c r="CR685" s="8"/>
      <c r="CU685" s="5"/>
      <c r="CV685" s="8"/>
      <c r="CW685" s="5"/>
      <c r="DK685" s="8"/>
      <c r="DL685" s="12"/>
      <c r="DM685" s="5"/>
      <c r="DO685" s="5"/>
      <c r="DP685" s="8"/>
      <c r="DQ685" s="5"/>
      <c r="DR685" s="8"/>
      <c r="DS685" s="5"/>
      <c r="DT685" s="8"/>
      <c r="DU685" s="5"/>
      <c r="DV685" s="8"/>
      <c r="DW685" s="5"/>
      <c r="DX685" s="8"/>
      <c r="DY685" s="12"/>
      <c r="DZ685" s="5"/>
    </row>
    <row r="686" spans="35:130" x14ac:dyDescent="0.45">
      <c r="AI686" s="1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V686" s="5"/>
      <c r="AW686" s="8"/>
      <c r="AX686" s="5"/>
      <c r="AY686" s="8"/>
      <c r="AZ686" s="5"/>
      <c r="BA686" s="8"/>
      <c r="BB686" s="5"/>
      <c r="BC686" s="8"/>
      <c r="BD686" s="5"/>
      <c r="BE686" s="8"/>
      <c r="BF686" s="33"/>
      <c r="BG686" s="5"/>
      <c r="BI686" s="5"/>
      <c r="BJ686" s="5"/>
      <c r="BK686" s="5"/>
      <c r="BL686" s="5"/>
      <c r="BM686" s="5"/>
      <c r="BN686" s="37"/>
      <c r="BO686" s="5"/>
      <c r="BP686" s="5"/>
      <c r="BQ686" s="5"/>
      <c r="BR686" s="5"/>
      <c r="BS686" s="5"/>
      <c r="BT686" s="37"/>
      <c r="BU686" s="5"/>
      <c r="BV686" s="5"/>
      <c r="BW686" s="5"/>
      <c r="BX686" s="5"/>
      <c r="BY686" s="5"/>
      <c r="BZ686" s="37"/>
      <c r="CA686" s="5"/>
      <c r="CB686" s="5"/>
      <c r="CC686" s="5"/>
      <c r="CD686" s="5"/>
      <c r="CE686" s="5"/>
      <c r="CF686" s="37"/>
      <c r="CG686" s="5"/>
      <c r="CH686" s="5"/>
      <c r="CI686" s="5"/>
      <c r="CJ686" s="5"/>
      <c r="CK686" s="5"/>
      <c r="CL686" s="37"/>
      <c r="CM686" s="12"/>
      <c r="CN686" s="8"/>
      <c r="CO686" s="5"/>
      <c r="CP686" s="8"/>
      <c r="CQ686" s="5"/>
      <c r="CR686" s="8"/>
      <c r="CU686" s="5"/>
      <c r="CV686" s="8"/>
      <c r="CW686" s="5"/>
      <c r="DK686" s="8"/>
      <c r="DL686" s="12"/>
      <c r="DM686" s="5"/>
      <c r="DO686" s="5"/>
      <c r="DP686" s="8"/>
      <c r="DQ686" s="5"/>
      <c r="DR686" s="8"/>
      <c r="DS686" s="5"/>
      <c r="DT686" s="8"/>
      <c r="DU686" s="5"/>
      <c r="DV686" s="8"/>
      <c r="DW686" s="5"/>
      <c r="DX686" s="8"/>
      <c r="DY686" s="12"/>
      <c r="DZ686" s="5"/>
    </row>
    <row r="687" spans="35:130" x14ac:dyDescent="0.45">
      <c r="AI687" s="1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V687" s="5"/>
      <c r="AW687" s="8"/>
      <c r="AX687" s="5"/>
      <c r="AY687" s="8"/>
      <c r="AZ687" s="5"/>
      <c r="BA687" s="8"/>
      <c r="BB687" s="5"/>
      <c r="BC687" s="8"/>
      <c r="BD687" s="5"/>
      <c r="BE687" s="8"/>
      <c r="BF687" s="33"/>
      <c r="BG687" s="5"/>
      <c r="BI687" s="5"/>
      <c r="BJ687" s="5"/>
      <c r="BK687" s="5"/>
      <c r="BL687" s="5"/>
      <c r="BM687" s="5"/>
      <c r="BN687" s="37"/>
      <c r="BO687" s="5"/>
      <c r="BP687" s="5"/>
      <c r="BQ687" s="5"/>
      <c r="BR687" s="5"/>
      <c r="BS687" s="5"/>
      <c r="BT687" s="37"/>
      <c r="BU687" s="5"/>
      <c r="BV687" s="5"/>
      <c r="BW687" s="5"/>
      <c r="BX687" s="5"/>
      <c r="BY687" s="5"/>
      <c r="BZ687" s="37"/>
      <c r="CA687" s="5"/>
      <c r="CB687" s="5"/>
      <c r="CC687" s="5"/>
      <c r="CD687" s="5"/>
      <c r="CE687" s="5"/>
      <c r="CF687" s="37"/>
      <c r="CG687" s="5"/>
      <c r="CH687" s="5"/>
      <c r="CI687" s="5"/>
      <c r="CJ687" s="5"/>
      <c r="CK687" s="5"/>
      <c r="CL687" s="37"/>
      <c r="CM687" s="12"/>
      <c r="CN687" s="8"/>
      <c r="CO687" s="5"/>
      <c r="CP687" s="8"/>
      <c r="CQ687" s="5"/>
      <c r="CR687" s="8"/>
      <c r="CU687" s="5"/>
      <c r="CV687" s="8"/>
      <c r="CW687" s="5"/>
      <c r="DK687" s="8"/>
      <c r="DL687" s="12"/>
      <c r="DM687" s="5"/>
      <c r="DO687" s="5"/>
      <c r="DP687" s="8"/>
      <c r="DQ687" s="5"/>
      <c r="DR687" s="8"/>
      <c r="DS687" s="5"/>
      <c r="DT687" s="8"/>
      <c r="DU687" s="5"/>
      <c r="DV687" s="8"/>
      <c r="DW687" s="5"/>
      <c r="DX687" s="8"/>
      <c r="DY687" s="12"/>
      <c r="DZ687" s="5"/>
    </row>
    <row r="688" spans="35:130" x14ac:dyDescent="0.45">
      <c r="AI688" s="1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V688" s="5"/>
      <c r="AW688" s="8"/>
      <c r="AX688" s="5"/>
      <c r="AY688" s="8"/>
      <c r="AZ688" s="5"/>
      <c r="BA688" s="8"/>
      <c r="BB688" s="5"/>
      <c r="BC688" s="8"/>
      <c r="BD688" s="5"/>
      <c r="BE688" s="8"/>
      <c r="BF688" s="33"/>
      <c r="BG688" s="5"/>
      <c r="BI688" s="5"/>
      <c r="BJ688" s="5"/>
      <c r="BK688" s="5"/>
      <c r="BL688" s="5"/>
      <c r="BM688" s="5"/>
      <c r="BN688" s="37"/>
      <c r="BO688" s="5"/>
      <c r="BP688" s="5"/>
      <c r="BQ688" s="5"/>
      <c r="BR688" s="5"/>
      <c r="BS688" s="5"/>
      <c r="BT688" s="37"/>
      <c r="BU688" s="5"/>
      <c r="BV688" s="5"/>
      <c r="BW688" s="5"/>
      <c r="BX688" s="5"/>
      <c r="BY688" s="5"/>
      <c r="BZ688" s="37"/>
      <c r="CA688" s="5"/>
      <c r="CB688" s="5"/>
      <c r="CC688" s="5"/>
      <c r="CD688" s="5"/>
      <c r="CE688" s="5"/>
      <c r="CF688" s="37"/>
      <c r="CG688" s="5"/>
      <c r="CH688" s="5"/>
      <c r="CI688" s="5"/>
      <c r="CJ688" s="5"/>
      <c r="CK688" s="5"/>
      <c r="CL688" s="37"/>
      <c r="CM688" s="12"/>
      <c r="CN688" s="8"/>
      <c r="CO688" s="5"/>
      <c r="CP688" s="8"/>
      <c r="CQ688" s="5"/>
      <c r="CR688" s="8"/>
      <c r="CU688" s="5"/>
      <c r="CV688" s="8"/>
      <c r="CW688" s="5"/>
      <c r="DK688" s="8"/>
      <c r="DL688" s="12"/>
      <c r="DM688" s="5"/>
      <c r="DO688" s="5"/>
      <c r="DP688" s="8"/>
      <c r="DQ688" s="5"/>
      <c r="DR688" s="8"/>
      <c r="DS688" s="5"/>
      <c r="DT688" s="8"/>
      <c r="DU688" s="5"/>
      <c r="DV688" s="8"/>
      <c r="DW688" s="5"/>
      <c r="DX688" s="8"/>
      <c r="DY688" s="12"/>
      <c r="DZ688" s="5"/>
    </row>
    <row r="689" spans="35:130" x14ac:dyDescent="0.45">
      <c r="AI689" s="1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V689" s="5"/>
      <c r="AW689" s="8"/>
      <c r="AX689" s="5"/>
      <c r="AY689" s="8"/>
      <c r="AZ689" s="5"/>
      <c r="BA689" s="8"/>
      <c r="BB689" s="5"/>
      <c r="BC689" s="8"/>
      <c r="BD689" s="5"/>
      <c r="BE689" s="8"/>
      <c r="BF689" s="33"/>
      <c r="BG689" s="5"/>
      <c r="BI689" s="5"/>
      <c r="BJ689" s="5"/>
      <c r="BK689" s="5"/>
      <c r="BL689" s="5"/>
      <c r="BM689" s="5"/>
      <c r="BN689" s="37"/>
      <c r="BO689" s="5"/>
      <c r="BP689" s="5"/>
      <c r="BQ689" s="5"/>
      <c r="BR689" s="5"/>
      <c r="BS689" s="5"/>
      <c r="BT689" s="37"/>
      <c r="BU689" s="5"/>
      <c r="BV689" s="5"/>
      <c r="BW689" s="5"/>
      <c r="BX689" s="5"/>
      <c r="BY689" s="5"/>
      <c r="BZ689" s="37"/>
      <c r="CA689" s="5"/>
      <c r="CB689" s="5"/>
      <c r="CC689" s="5"/>
      <c r="CD689" s="5"/>
      <c r="CE689" s="5"/>
      <c r="CF689" s="37"/>
      <c r="CG689" s="5"/>
      <c r="CH689" s="5"/>
      <c r="CI689" s="5"/>
      <c r="CJ689" s="5"/>
      <c r="CK689" s="5"/>
      <c r="CL689" s="37"/>
      <c r="CM689" s="12"/>
      <c r="CN689" s="8"/>
      <c r="CO689" s="5"/>
      <c r="CP689" s="8"/>
      <c r="CQ689" s="5"/>
      <c r="CR689" s="8"/>
      <c r="CU689" s="5"/>
      <c r="CV689" s="8"/>
      <c r="CW689" s="5"/>
      <c r="DK689" s="8"/>
      <c r="DL689" s="12"/>
      <c r="DM689" s="5"/>
      <c r="DO689" s="5"/>
      <c r="DP689" s="8"/>
      <c r="DQ689" s="5"/>
      <c r="DR689" s="8"/>
      <c r="DS689" s="5"/>
      <c r="DT689" s="8"/>
      <c r="DU689" s="5"/>
      <c r="DV689" s="8"/>
      <c r="DW689" s="5"/>
      <c r="DX689" s="8"/>
      <c r="DY689" s="12"/>
      <c r="DZ689" s="5"/>
    </row>
    <row r="690" spans="35:130" x14ac:dyDescent="0.45">
      <c r="AI690" s="1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V690" s="5"/>
      <c r="AW690" s="8"/>
      <c r="AX690" s="5"/>
      <c r="AY690" s="8"/>
      <c r="AZ690" s="5"/>
      <c r="BA690" s="8"/>
      <c r="BB690" s="5"/>
      <c r="BC690" s="8"/>
      <c r="BD690" s="5"/>
      <c r="BE690" s="8"/>
      <c r="BF690" s="33"/>
      <c r="BG690" s="5"/>
      <c r="BI690" s="5"/>
      <c r="BJ690" s="5"/>
      <c r="BK690" s="5"/>
      <c r="BL690" s="5"/>
      <c r="BM690" s="5"/>
      <c r="BN690" s="37"/>
      <c r="BO690" s="5"/>
      <c r="BP690" s="5"/>
      <c r="BQ690" s="5"/>
      <c r="BR690" s="5"/>
      <c r="BS690" s="5"/>
      <c r="BT690" s="37"/>
      <c r="BU690" s="5"/>
      <c r="BV690" s="5"/>
      <c r="BW690" s="5"/>
      <c r="BX690" s="5"/>
      <c r="BY690" s="5"/>
      <c r="BZ690" s="37"/>
      <c r="CA690" s="5"/>
      <c r="CB690" s="5"/>
      <c r="CC690" s="5"/>
      <c r="CD690" s="5"/>
      <c r="CE690" s="5"/>
      <c r="CF690" s="37"/>
      <c r="CG690" s="5"/>
      <c r="CH690" s="5"/>
      <c r="CI690" s="5"/>
      <c r="CJ690" s="5"/>
      <c r="CK690" s="5"/>
      <c r="CL690" s="37"/>
      <c r="CM690" s="12"/>
      <c r="CN690" s="8"/>
      <c r="CO690" s="5"/>
      <c r="CP690" s="8"/>
      <c r="CQ690" s="5"/>
      <c r="CR690" s="8"/>
      <c r="CU690" s="5"/>
      <c r="CV690" s="8"/>
      <c r="CW690" s="5"/>
      <c r="DK690" s="8"/>
      <c r="DL690" s="12"/>
      <c r="DM690" s="5"/>
      <c r="DO690" s="5"/>
      <c r="DP690" s="8"/>
      <c r="DQ690" s="5"/>
      <c r="DR690" s="8"/>
      <c r="DS690" s="5"/>
      <c r="DT690" s="8"/>
      <c r="DU690" s="5"/>
      <c r="DV690" s="8"/>
      <c r="DW690" s="5"/>
      <c r="DX690" s="8"/>
      <c r="DY690" s="12"/>
      <c r="DZ690" s="5"/>
    </row>
    <row r="691" spans="35:130" x14ac:dyDescent="0.45">
      <c r="AI691" s="1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V691" s="5"/>
      <c r="AW691" s="8"/>
      <c r="AX691" s="5"/>
      <c r="AY691" s="8"/>
      <c r="AZ691" s="5"/>
      <c r="BA691" s="8"/>
      <c r="BB691" s="5"/>
      <c r="BC691" s="8"/>
      <c r="BD691" s="5"/>
      <c r="BE691" s="8"/>
      <c r="BF691" s="33"/>
      <c r="BG691" s="5"/>
      <c r="BI691" s="5"/>
      <c r="BJ691" s="5"/>
      <c r="BK691" s="5"/>
      <c r="BL691" s="5"/>
      <c r="BM691" s="5"/>
      <c r="BN691" s="37"/>
      <c r="BO691" s="5"/>
      <c r="BP691" s="5"/>
      <c r="BQ691" s="5"/>
      <c r="BR691" s="5"/>
      <c r="BS691" s="5"/>
      <c r="BT691" s="37"/>
      <c r="BU691" s="5"/>
      <c r="BV691" s="5"/>
      <c r="BW691" s="5"/>
      <c r="BX691" s="5"/>
      <c r="BY691" s="5"/>
      <c r="BZ691" s="37"/>
      <c r="CA691" s="5"/>
      <c r="CB691" s="5"/>
      <c r="CC691" s="5"/>
      <c r="CD691" s="5"/>
      <c r="CE691" s="5"/>
      <c r="CF691" s="37"/>
      <c r="CG691" s="5"/>
      <c r="CH691" s="5"/>
      <c r="CI691" s="5"/>
      <c r="CJ691" s="5"/>
      <c r="CK691" s="5"/>
      <c r="CL691" s="37"/>
      <c r="CM691" s="12"/>
      <c r="CN691" s="8"/>
      <c r="CO691" s="5"/>
      <c r="CP691" s="8"/>
      <c r="CQ691" s="5"/>
      <c r="CR691" s="8"/>
      <c r="CU691" s="5"/>
      <c r="CV691" s="8"/>
      <c r="CW691" s="5"/>
      <c r="DK691" s="8"/>
      <c r="DL691" s="12"/>
      <c r="DM691" s="5"/>
      <c r="DO691" s="5"/>
      <c r="DP691" s="8"/>
      <c r="DQ691" s="5"/>
      <c r="DR691" s="8"/>
      <c r="DS691" s="5"/>
      <c r="DT691" s="8"/>
      <c r="DU691" s="5"/>
      <c r="DV691" s="8"/>
      <c r="DW691" s="5"/>
      <c r="DX691" s="8"/>
      <c r="DY691" s="12"/>
      <c r="DZ691" s="5"/>
    </row>
    <row r="692" spans="35:130" x14ac:dyDescent="0.45">
      <c r="AI692" s="1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V692" s="5"/>
      <c r="AW692" s="8"/>
      <c r="AX692" s="5"/>
      <c r="AY692" s="8"/>
      <c r="AZ692" s="5"/>
      <c r="BA692" s="8"/>
      <c r="BB692" s="5"/>
      <c r="BC692" s="8"/>
      <c r="BD692" s="5"/>
      <c r="BE692" s="8"/>
      <c r="BF692" s="33"/>
      <c r="BG692" s="5"/>
      <c r="BI692" s="5"/>
      <c r="BJ692" s="5"/>
      <c r="BK692" s="5"/>
      <c r="BL692" s="5"/>
      <c r="BM692" s="5"/>
      <c r="BN692" s="37"/>
      <c r="BO692" s="5"/>
      <c r="BP692" s="5"/>
      <c r="BQ692" s="5"/>
      <c r="BR692" s="5"/>
      <c r="BS692" s="5"/>
      <c r="BT692" s="37"/>
      <c r="BU692" s="5"/>
      <c r="BV692" s="5"/>
      <c r="BW692" s="5"/>
      <c r="BX692" s="5"/>
      <c r="BY692" s="5"/>
      <c r="BZ692" s="37"/>
      <c r="CA692" s="5"/>
      <c r="CB692" s="5"/>
      <c r="CC692" s="5"/>
      <c r="CD692" s="5"/>
      <c r="CE692" s="5"/>
      <c r="CF692" s="37"/>
      <c r="CG692" s="5"/>
      <c r="CH692" s="5"/>
      <c r="CI692" s="5"/>
      <c r="CJ692" s="5"/>
      <c r="CK692" s="5"/>
      <c r="CL692" s="37"/>
      <c r="CM692" s="12"/>
      <c r="CN692" s="8"/>
      <c r="CO692" s="5"/>
      <c r="CP692" s="8"/>
      <c r="CQ692" s="5"/>
      <c r="CR692" s="8"/>
      <c r="CU692" s="5"/>
      <c r="CV692" s="8"/>
      <c r="CW692" s="5"/>
      <c r="DK692" s="8"/>
      <c r="DL692" s="12"/>
      <c r="DM692" s="5"/>
      <c r="DO692" s="5"/>
      <c r="DP692" s="8"/>
      <c r="DQ692" s="5"/>
      <c r="DR692" s="8"/>
      <c r="DS692" s="5"/>
      <c r="DT692" s="8"/>
      <c r="DU692" s="5"/>
      <c r="DV692" s="8"/>
      <c r="DW692" s="5"/>
      <c r="DX692" s="8"/>
      <c r="DY692" s="12"/>
      <c r="DZ692" s="5"/>
    </row>
    <row r="693" spans="35:130" x14ac:dyDescent="0.45">
      <c r="AI693" s="1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V693" s="5"/>
      <c r="AW693" s="8"/>
      <c r="AX693" s="5"/>
      <c r="AY693" s="8"/>
      <c r="AZ693" s="5"/>
      <c r="BA693" s="8"/>
      <c r="BB693" s="5"/>
      <c r="BC693" s="8"/>
      <c r="BD693" s="5"/>
      <c r="BE693" s="8"/>
      <c r="BF693" s="33"/>
      <c r="BG693" s="5"/>
      <c r="BI693" s="5"/>
      <c r="BJ693" s="5"/>
      <c r="BK693" s="5"/>
      <c r="BL693" s="5"/>
      <c r="BM693" s="5"/>
      <c r="BN693" s="37"/>
      <c r="BO693" s="5"/>
      <c r="BP693" s="5"/>
      <c r="BQ693" s="5"/>
      <c r="BR693" s="5"/>
      <c r="BS693" s="5"/>
      <c r="BT693" s="37"/>
      <c r="BU693" s="5"/>
      <c r="BV693" s="5"/>
      <c r="BW693" s="5"/>
      <c r="BX693" s="5"/>
      <c r="BY693" s="5"/>
      <c r="BZ693" s="37"/>
      <c r="CA693" s="5"/>
      <c r="CB693" s="5"/>
      <c r="CC693" s="5"/>
      <c r="CD693" s="5"/>
      <c r="CE693" s="5"/>
      <c r="CF693" s="37"/>
      <c r="CG693" s="5"/>
      <c r="CH693" s="5"/>
      <c r="CI693" s="5"/>
      <c r="CJ693" s="5"/>
      <c r="CK693" s="5"/>
      <c r="CL693" s="37"/>
      <c r="CM693" s="12"/>
      <c r="CN693" s="8"/>
      <c r="CO693" s="5"/>
      <c r="CP693" s="8"/>
      <c r="CQ693" s="5"/>
      <c r="CR693" s="8"/>
      <c r="CU693" s="5"/>
      <c r="CV693" s="8"/>
      <c r="CW693" s="5"/>
      <c r="DK693" s="8"/>
      <c r="DL693" s="12"/>
      <c r="DM693" s="5"/>
      <c r="DO693" s="5"/>
      <c r="DP693" s="8"/>
      <c r="DQ693" s="5"/>
      <c r="DR693" s="8"/>
      <c r="DS693" s="5"/>
      <c r="DT693" s="8"/>
      <c r="DU693" s="5"/>
      <c r="DV693" s="8"/>
      <c r="DW693" s="5"/>
      <c r="DX693" s="8"/>
      <c r="DY693" s="12"/>
      <c r="DZ693" s="5"/>
    </row>
    <row r="694" spans="35:130" x14ac:dyDescent="0.45">
      <c r="AI694" s="1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V694" s="5"/>
      <c r="AW694" s="8"/>
      <c r="AX694" s="5"/>
      <c r="AY694" s="8"/>
      <c r="AZ694" s="5"/>
      <c r="BA694" s="8"/>
      <c r="BB694" s="5"/>
      <c r="BC694" s="8"/>
      <c r="BD694" s="5"/>
      <c r="BE694" s="8"/>
      <c r="BF694" s="33"/>
      <c r="BG694" s="5"/>
      <c r="BI694" s="5"/>
      <c r="BJ694" s="5"/>
      <c r="BK694" s="5"/>
      <c r="BL694" s="5"/>
      <c r="BM694" s="5"/>
      <c r="BN694" s="37"/>
      <c r="BO694" s="5"/>
      <c r="BP694" s="5"/>
      <c r="BQ694" s="5"/>
      <c r="BR694" s="5"/>
      <c r="BS694" s="5"/>
      <c r="BT694" s="37"/>
      <c r="BU694" s="5"/>
      <c r="BV694" s="5"/>
      <c r="BW694" s="5"/>
      <c r="BX694" s="5"/>
      <c r="BY694" s="5"/>
      <c r="BZ694" s="37"/>
      <c r="CA694" s="5"/>
      <c r="CB694" s="5"/>
      <c r="CC694" s="5"/>
      <c r="CD694" s="5"/>
      <c r="CE694" s="5"/>
      <c r="CF694" s="37"/>
      <c r="CG694" s="5"/>
      <c r="CH694" s="5"/>
      <c r="CI694" s="5"/>
      <c r="CJ694" s="5"/>
      <c r="CK694" s="5"/>
      <c r="CL694" s="37"/>
      <c r="CM694" s="12"/>
      <c r="CN694" s="8"/>
      <c r="CO694" s="5"/>
      <c r="CP694" s="8"/>
      <c r="CQ694" s="5"/>
      <c r="CR694" s="8"/>
      <c r="CU694" s="5"/>
      <c r="CV694" s="8"/>
      <c r="CW694" s="5"/>
      <c r="DK694" s="8"/>
      <c r="DL694" s="12"/>
      <c r="DM694" s="5"/>
      <c r="DO694" s="5"/>
      <c r="DP694" s="8"/>
      <c r="DQ694" s="5"/>
      <c r="DR694" s="8"/>
      <c r="DS694" s="5"/>
      <c r="DT694" s="8"/>
      <c r="DU694" s="5"/>
      <c r="DV694" s="8"/>
      <c r="DW694" s="5"/>
      <c r="DX694" s="8"/>
      <c r="DY694" s="12"/>
      <c r="DZ694" s="5"/>
    </row>
    <row r="695" spans="35:130" x14ac:dyDescent="0.45">
      <c r="AI695" s="1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V695" s="5"/>
      <c r="AW695" s="8"/>
      <c r="AX695" s="5"/>
      <c r="AY695" s="8"/>
      <c r="AZ695" s="5"/>
      <c r="BA695" s="8"/>
      <c r="BB695" s="5"/>
      <c r="BC695" s="8"/>
      <c r="BD695" s="5"/>
      <c r="BE695" s="8"/>
      <c r="BF695" s="33"/>
      <c r="BG695" s="5"/>
      <c r="BI695" s="5"/>
      <c r="BJ695" s="5"/>
      <c r="BK695" s="5"/>
      <c r="BL695" s="5"/>
      <c r="BM695" s="5"/>
      <c r="BN695" s="37"/>
      <c r="BO695" s="5"/>
      <c r="BP695" s="5"/>
      <c r="BQ695" s="5"/>
      <c r="BR695" s="5"/>
      <c r="BS695" s="5"/>
      <c r="BT695" s="37"/>
      <c r="BU695" s="5"/>
      <c r="BV695" s="5"/>
      <c r="BW695" s="5"/>
      <c r="BX695" s="5"/>
      <c r="BY695" s="5"/>
      <c r="BZ695" s="37"/>
      <c r="CA695" s="5"/>
      <c r="CB695" s="5"/>
      <c r="CC695" s="5"/>
      <c r="CD695" s="5"/>
      <c r="CE695" s="5"/>
      <c r="CF695" s="37"/>
      <c r="CG695" s="5"/>
      <c r="CH695" s="5"/>
      <c r="CI695" s="5"/>
      <c r="CJ695" s="5"/>
      <c r="CK695" s="5"/>
      <c r="CL695" s="37"/>
      <c r="CM695" s="12"/>
      <c r="CN695" s="8"/>
      <c r="CO695" s="5"/>
      <c r="CP695" s="8"/>
      <c r="CQ695" s="5"/>
      <c r="CR695" s="8"/>
      <c r="CU695" s="5"/>
      <c r="CV695" s="8"/>
      <c r="CW695" s="5"/>
      <c r="DK695" s="8"/>
      <c r="DL695" s="12"/>
      <c r="DM695" s="5"/>
      <c r="DO695" s="5"/>
      <c r="DP695" s="8"/>
      <c r="DQ695" s="5"/>
      <c r="DR695" s="8"/>
      <c r="DS695" s="5"/>
      <c r="DT695" s="8"/>
      <c r="DU695" s="5"/>
      <c r="DV695" s="8"/>
      <c r="DW695" s="5"/>
      <c r="DX695" s="8"/>
      <c r="DY695" s="12"/>
      <c r="DZ695" s="5"/>
    </row>
    <row r="696" spans="35:130" x14ac:dyDescent="0.45">
      <c r="AI696" s="1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V696" s="5"/>
      <c r="AW696" s="8"/>
      <c r="AX696" s="5"/>
      <c r="AY696" s="8"/>
      <c r="AZ696" s="5"/>
      <c r="BA696" s="8"/>
      <c r="BB696" s="5"/>
      <c r="BC696" s="8"/>
      <c r="BD696" s="5"/>
      <c r="BE696" s="8"/>
      <c r="BF696" s="33"/>
      <c r="BG696" s="5"/>
      <c r="BI696" s="5"/>
      <c r="BJ696" s="5"/>
      <c r="BK696" s="5"/>
      <c r="BL696" s="5"/>
      <c r="BM696" s="5"/>
      <c r="BN696" s="37"/>
      <c r="BO696" s="5"/>
      <c r="BP696" s="5"/>
      <c r="BQ696" s="5"/>
      <c r="BR696" s="5"/>
      <c r="BS696" s="5"/>
      <c r="BT696" s="37"/>
      <c r="BU696" s="5"/>
      <c r="BV696" s="5"/>
      <c r="BW696" s="5"/>
      <c r="BX696" s="5"/>
      <c r="BY696" s="5"/>
      <c r="BZ696" s="37"/>
      <c r="CA696" s="5"/>
      <c r="CB696" s="5"/>
      <c r="CC696" s="5"/>
      <c r="CD696" s="5"/>
      <c r="CE696" s="5"/>
      <c r="CF696" s="37"/>
      <c r="CG696" s="5"/>
      <c r="CH696" s="5"/>
      <c r="CI696" s="5"/>
      <c r="CJ696" s="5"/>
      <c r="CK696" s="5"/>
      <c r="CL696" s="37"/>
      <c r="CM696" s="12"/>
      <c r="CN696" s="8"/>
      <c r="CO696" s="5"/>
      <c r="CP696" s="8"/>
      <c r="CQ696" s="5"/>
      <c r="CR696" s="8"/>
      <c r="CU696" s="5"/>
      <c r="CV696" s="8"/>
      <c r="CW696" s="5"/>
      <c r="DK696" s="8"/>
      <c r="DL696" s="12"/>
      <c r="DM696" s="5"/>
      <c r="DO696" s="5"/>
      <c r="DP696" s="8"/>
      <c r="DQ696" s="5"/>
      <c r="DR696" s="8"/>
      <c r="DS696" s="5"/>
      <c r="DT696" s="8"/>
      <c r="DU696" s="5"/>
      <c r="DV696" s="8"/>
      <c r="DW696" s="5"/>
      <c r="DX696" s="8"/>
      <c r="DY696" s="12"/>
      <c r="DZ696" s="5"/>
    </row>
    <row r="697" spans="35:130" x14ac:dyDescent="0.45">
      <c r="AI697" s="1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V697" s="5"/>
      <c r="AW697" s="8"/>
      <c r="AX697" s="5"/>
      <c r="AY697" s="8"/>
      <c r="AZ697" s="5"/>
      <c r="BA697" s="8"/>
      <c r="BB697" s="5"/>
      <c r="BC697" s="8"/>
      <c r="BD697" s="5"/>
      <c r="BE697" s="8"/>
      <c r="BF697" s="33"/>
      <c r="BG697" s="5"/>
      <c r="BI697" s="5"/>
      <c r="BJ697" s="5"/>
      <c r="BK697" s="5"/>
      <c r="BL697" s="5"/>
      <c r="BM697" s="5"/>
      <c r="BN697" s="37"/>
      <c r="BO697" s="5"/>
      <c r="BP697" s="5"/>
      <c r="BQ697" s="5"/>
      <c r="BR697" s="5"/>
      <c r="BS697" s="5"/>
      <c r="BT697" s="37"/>
      <c r="BU697" s="5"/>
      <c r="BV697" s="5"/>
      <c r="BW697" s="5"/>
      <c r="BX697" s="5"/>
      <c r="BY697" s="5"/>
      <c r="BZ697" s="37"/>
      <c r="CA697" s="5"/>
      <c r="CB697" s="5"/>
      <c r="CC697" s="5"/>
      <c r="CD697" s="5"/>
      <c r="CE697" s="5"/>
      <c r="CF697" s="37"/>
      <c r="CG697" s="5"/>
      <c r="CH697" s="5"/>
      <c r="CI697" s="5"/>
      <c r="CJ697" s="5"/>
      <c r="CK697" s="5"/>
      <c r="CL697" s="37"/>
      <c r="CM697" s="12"/>
      <c r="CN697" s="8"/>
      <c r="CO697" s="5"/>
      <c r="CP697" s="8"/>
      <c r="CQ697" s="5"/>
      <c r="CR697" s="8"/>
      <c r="CU697" s="5"/>
      <c r="CV697" s="8"/>
      <c r="CW697" s="5"/>
      <c r="DK697" s="8"/>
      <c r="DL697" s="12"/>
      <c r="DM697" s="5"/>
      <c r="DO697" s="5"/>
      <c r="DP697" s="8"/>
      <c r="DQ697" s="5"/>
      <c r="DR697" s="8"/>
      <c r="DS697" s="5"/>
      <c r="DT697" s="8"/>
      <c r="DU697" s="5"/>
      <c r="DV697" s="8"/>
      <c r="DW697" s="5"/>
      <c r="DX697" s="8"/>
      <c r="DY697" s="12"/>
      <c r="DZ697" s="5"/>
    </row>
    <row r="698" spans="35:130" x14ac:dyDescent="0.45">
      <c r="AI698" s="1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V698" s="5"/>
      <c r="AW698" s="8"/>
      <c r="AX698" s="5"/>
      <c r="AY698" s="8"/>
      <c r="AZ698" s="5"/>
      <c r="BA698" s="8"/>
      <c r="BB698" s="5"/>
      <c r="BC698" s="8"/>
      <c r="BD698" s="5"/>
      <c r="BE698" s="8"/>
      <c r="BF698" s="33"/>
      <c r="BG698" s="5"/>
      <c r="BI698" s="5"/>
      <c r="BJ698" s="5"/>
      <c r="BK698" s="5"/>
      <c r="BL698" s="5"/>
      <c r="BM698" s="5"/>
      <c r="BN698" s="37"/>
      <c r="BO698" s="5"/>
      <c r="BP698" s="5"/>
      <c r="BQ698" s="5"/>
      <c r="BR698" s="5"/>
      <c r="BS698" s="5"/>
      <c r="BT698" s="37"/>
      <c r="BU698" s="5"/>
      <c r="BV698" s="5"/>
      <c r="BW698" s="5"/>
      <c r="BX698" s="5"/>
      <c r="BY698" s="5"/>
      <c r="BZ698" s="37"/>
      <c r="CA698" s="5"/>
      <c r="CB698" s="5"/>
      <c r="CC698" s="5"/>
      <c r="CD698" s="5"/>
      <c r="CE698" s="5"/>
      <c r="CF698" s="37"/>
      <c r="CG698" s="5"/>
      <c r="CH698" s="5"/>
      <c r="CI698" s="5"/>
      <c r="CJ698" s="5"/>
      <c r="CK698" s="5"/>
      <c r="CL698" s="37"/>
      <c r="CM698" s="12"/>
      <c r="CN698" s="8"/>
      <c r="CO698" s="5"/>
      <c r="CP698" s="8"/>
      <c r="CQ698" s="5"/>
      <c r="CR698" s="8"/>
      <c r="CU698" s="5"/>
      <c r="CV698" s="8"/>
      <c r="CW698" s="5"/>
      <c r="DK698" s="8"/>
      <c r="DL698" s="12"/>
      <c r="DM698" s="5"/>
      <c r="DO698" s="5"/>
      <c r="DP698" s="8"/>
      <c r="DQ698" s="5"/>
      <c r="DR698" s="8"/>
      <c r="DS698" s="5"/>
      <c r="DT698" s="8"/>
      <c r="DU698" s="5"/>
      <c r="DV698" s="8"/>
      <c r="DW698" s="5"/>
      <c r="DX698" s="8"/>
      <c r="DY698" s="12"/>
      <c r="DZ698" s="5"/>
    </row>
    <row r="699" spans="35:130" x14ac:dyDescent="0.45">
      <c r="AI699" s="1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V699" s="5"/>
      <c r="AW699" s="8"/>
      <c r="AX699" s="5"/>
      <c r="AY699" s="8"/>
      <c r="AZ699" s="5"/>
      <c r="BA699" s="8"/>
      <c r="BB699" s="5"/>
      <c r="BC699" s="8"/>
      <c r="BD699" s="5"/>
      <c r="BE699" s="8"/>
      <c r="BF699" s="33"/>
      <c r="BG699" s="5"/>
      <c r="BI699" s="5"/>
      <c r="BJ699" s="5"/>
      <c r="BK699" s="5"/>
      <c r="BL699" s="5"/>
      <c r="BM699" s="5"/>
      <c r="BN699" s="37"/>
      <c r="BO699" s="5"/>
      <c r="BP699" s="5"/>
      <c r="BQ699" s="5"/>
      <c r="BR699" s="5"/>
      <c r="BS699" s="5"/>
      <c r="BT699" s="37"/>
      <c r="BU699" s="5"/>
      <c r="BV699" s="5"/>
      <c r="BW699" s="5"/>
      <c r="BX699" s="5"/>
      <c r="BY699" s="5"/>
      <c r="BZ699" s="37"/>
      <c r="CA699" s="5"/>
      <c r="CB699" s="5"/>
      <c r="CC699" s="5"/>
      <c r="CD699" s="5"/>
      <c r="CE699" s="5"/>
      <c r="CF699" s="37"/>
      <c r="CG699" s="5"/>
      <c r="CH699" s="5"/>
      <c r="CI699" s="5"/>
      <c r="CJ699" s="5"/>
      <c r="CK699" s="5"/>
      <c r="CL699" s="37"/>
      <c r="CM699" s="12"/>
      <c r="CN699" s="8"/>
      <c r="CO699" s="5"/>
      <c r="CP699" s="8"/>
      <c r="CQ699" s="5"/>
      <c r="CR699" s="8"/>
      <c r="CU699" s="5"/>
      <c r="CV699" s="8"/>
      <c r="CW699" s="5"/>
      <c r="DK699" s="8"/>
      <c r="DL699" s="12"/>
      <c r="DM699" s="5"/>
      <c r="DO699" s="5"/>
      <c r="DP699" s="8"/>
      <c r="DQ699" s="5"/>
      <c r="DR699" s="8"/>
      <c r="DS699" s="5"/>
      <c r="DT699" s="8"/>
      <c r="DU699" s="5"/>
      <c r="DV699" s="8"/>
      <c r="DW699" s="5"/>
      <c r="DX699" s="8"/>
      <c r="DY699" s="12"/>
      <c r="DZ699" s="5"/>
    </row>
    <row r="700" spans="35:130" x14ac:dyDescent="0.45">
      <c r="AI700" s="1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V700" s="5"/>
      <c r="AW700" s="8"/>
      <c r="AX700" s="5"/>
      <c r="AY700" s="8"/>
      <c r="AZ700" s="5"/>
      <c r="BA700" s="8"/>
      <c r="BB700" s="5"/>
      <c r="BC700" s="8"/>
      <c r="BD700" s="5"/>
      <c r="BE700" s="8"/>
      <c r="BF700" s="33"/>
      <c r="BG700" s="5"/>
      <c r="BI700" s="5"/>
      <c r="BJ700" s="5"/>
      <c r="BK700" s="5"/>
      <c r="BL700" s="5"/>
      <c r="BM700" s="5"/>
      <c r="BN700" s="37"/>
      <c r="BO700" s="5"/>
      <c r="BP700" s="5"/>
      <c r="BQ700" s="5"/>
      <c r="BR700" s="5"/>
      <c r="BS700" s="5"/>
      <c r="BT700" s="37"/>
      <c r="BU700" s="5"/>
      <c r="BV700" s="5"/>
      <c r="BW700" s="5"/>
      <c r="BX700" s="5"/>
      <c r="BY700" s="5"/>
      <c r="BZ700" s="37"/>
      <c r="CA700" s="5"/>
      <c r="CB700" s="5"/>
      <c r="CC700" s="5"/>
      <c r="CD700" s="5"/>
      <c r="CE700" s="5"/>
      <c r="CF700" s="37"/>
      <c r="CG700" s="5"/>
      <c r="CH700" s="5"/>
      <c r="CI700" s="5"/>
      <c r="CJ700" s="5"/>
      <c r="CK700" s="5"/>
      <c r="CL700" s="37"/>
      <c r="CM700" s="12"/>
      <c r="CN700" s="8"/>
      <c r="CO700" s="5"/>
      <c r="CP700" s="8"/>
      <c r="CQ700" s="5"/>
      <c r="CR700" s="8"/>
      <c r="CU700" s="5"/>
      <c r="CV700" s="8"/>
      <c r="CW700" s="5"/>
      <c r="DK700" s="8"/>
      <c r="DL700" s="12"/>
      <c r="DM700" s="5"/>
      <c r="DO700" s="5"/>
      <c r="DP700" s="8"/>
      <c r="DQ700" s="5"/>
      <c r="DR700" s="8"/>
      <c r="DS700" s="5"/>
      <c r="DT700" s="8"/>
      <c r="DU700" s="5"/>
      <c r="DV700" s="8"/>
      <c r="DW700" s="5"/>
      <c r="DX700" s="8"/>
      <c r="DY700" s="12"/>
      <c r="DZ700" s="5"/>
    </row>
    <row r="701" spans="35:130" x14ac:dyDescent="0.45">
      <c r="AI701" s="1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V701" s="5"/>
      <c r="AW701" s="8"/>
      <c r="AX701" s="5"/>
      <c r="AY701" s="8"/>
      <c r="AZ701" s="5"/>
      <c r="BA701" s="8"/>
      <c r="BB701" s="5"/>
      <c r="BC701" s="8"/>
      <c r="BD701" s="5"/>
      <c r="BE701" s="8"/>
      <c r="BF701" s="33"/>
      <c r="BG701" s="5"/>
      <c r="BI701" s="5"/>
      <c r="BJ701" s="5"/>
      <c r="BK701" s="5"/>
      <c r="BL701" s="5"/>
      <c r="BM701" s="5"/>
      <c r="BN701" s="37"/>
      <c r="BO701" s="5"/>
      <c r="BP701" s="5"/>
      <c r="BQ701" s="5"/>
      <c r="BR701" s="5"/>
      <c r="BS701" s="5"/>
      <c r="BT701" s="37"/>
      <c r="BU701" s="5"/>
      <c r="BV701" s="5"/>
      <c r="BW701" s="5"/>
      <c r="BX701" s="5"/>
      <c r="BY701" s="5"/>
      <c r="BZ701" s="37"/>
      <c r="CA701" s="5"/>
      <c r="CB701" s="5"/>
      <c r="CC701" s="5"/>
      <c r="CD701" s="5"/>
      <c r="CE701" s="5"/>
      <c r="CF701" s="37"/>
      <c r="CG701" s="5"/>
      <c r="CH701" s="5"/>
      <c r="CI701" s="5"/>
      <c r="CJ701" s="5"/>
      <c r="CK701" s="5"/>
      <c r="CL701" s="37"/>
      <c r="CM701" s="12"/>
      <c r="CN701" s="8"/>
      <c r="CO701" s="5"/>
      <c r="CP701" s="8"/>
      <c r="CQ701" s="5"/>
      <c r="CR701" s="8"/>
      <c r="CU701" s="5"/>
      <c r="CV701" s="8"/>
      <c r="CW701" s="5"/>
      <c r="DK701" s="8"/>
      <c r="DL701" s="12"/>
      <c r="DM701" s="5"/>
      <c r="DO701" s="5"/>
      <c r="DP701" s="8"/>
      <c r="DQ701" s="5"/>
      <c r="DR701" s="8"/>
      <c r="DS701" s="5"/>
      <c r="DT701" s="8"/>
      <c r="DU701" s="5"/>
      <c r="DV701" s="8"/>
      <c r="DW701" s="5"/>
      <c r="DX701" s="8"/>
      <c r="DY701" s="12"/>
      <c r="DZ701" s="5"/>
    </row>
    <row r="702" spans="35:130" x14ac:dyDescent="0.45">
      <c r="AI702" s="1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V702" s="5"/>
      <c r="AW702" s="8"/>
      <c r="AX702" s="5"/>
      <c r="AY702" s="8"/>
      <c r="AZ702" s="5"/>
      <c r="BA702" s="8"/>
      <c r="BB702" s="5"/>
      <c r="BC702" s="8"/>
      <c r="BD702" s="5"/>
      <c r="BE702" s="8"/>
      <c r="BF702" s="33"/>
      <c r="BG702" s="5"/>
      <c r="BI702" s="5"/>
      <c r="BJ702" s="5"/>
      <c r="BK702" s="5"/>
      <c r="BL702" s="5"/>
      <c r="BM702" s="5"/>
      <c r="BN702" s="37"/>
      <c r="BO702" s="5"/>
      <c r="BP702" s="5"/>
      <c r="BQ702" s="5"/>
      <c r="BR702" s="5"/>
      <c r="BS702" s="5"/>
      <c r="BT702" s="37"/>
      <c r="BU702" s="5"/>
      <c r="BV702" s="5"/>
      <c r="BW702" s="5"/>
      <c r="BX702" s="5"/>
      <c r="BY702" s="5"/>
      <c r="BZ702" s="37"/>
      <c r="CA702" s="5"/>
      <c r="CB702" s="5"/>
      <c r="CC702" s="5"/>
      <c r="CD702" s="5"/>
      <c r="CE702" s="5"/>
      <c r="CF702" s="37"/>
      <c r="CG702" s="5"/>
      <c r="CH702" s="5"/>
      <c r="CI702" s="5"/>
      <c r="CJ702" s="5"/>
      <c r="CK702" s="5"/>
      <c r="CL702" s="37"/>
      <c r="CM702" s="12"/>
      <c r="CN702" s="8"/>
      <c r="CO702" s="5"/>
      <c r="CP702" s="8"/>
      <c r="CQ702" s="5"/>
      <c r="CR702" s="8"/>
      <c r="CU702" s="5"/>
      <c r="CV702" s="8"/>
      <c r="CW702" s="5"/>
      <c r="DK702" s="8"/>
      <c r="DL702" s="12"/>
      <c r="DM702" s="5"/>
      <c r="DO702" s="5"/>
      <c r="DP702" s="8"/>
      <c r="DQ702" s="5"/>
      <c r="DR702" s="8"/>
      <c r="DS702" s="5"/>
      <c r="DT702" s="8"/>
      <c r="DU702" s="5"/>
      <c r="DV702" s="8"/>
      <c r="DW702" s="5"/>
      <c r="DX702" s="8"/>
      <c r="DY702" s="12"/>
      <c r="DZ702" s="5"/>
    </row>
    <row r="703" spans="35:130" x14ac:dyDescent="0.45">
      <c r="AI703" s="1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V703" s="5"/>
      <c r="AW703" s="8"/>
      <c r="AX703" s="5"/>
      <c r="AY703" s="8"/>
      <c r="AZ703" s="5"/>
      <c r="BA703" s="8"/>
      <c r="BB703" s="5"/>
      <c r="BC703" s="8"/>
      <c r="BD703" s="5"/>
      <c r="BE703" s="8"/>
      <c r="BF703" s="33"/>
      <c r="BG703" s="5"/>
      <c r="BI703" s="5"/>
      <c r="BJ703" s="5"/>
      <c r="BK703" s="5"/>
      <c r="BL703" s="5"/>
      <c r="BM703" s="5"/>
      <c r="BN703" s="37"/>
      <c r="BO703" s="5"/>
      <c r="BP703" s="5"/>
      <c r="BQ703" s="5"/>
      <c r="BR703" s="5"/>
      <c r="BS703" s="5"/>
      <c r="BT703" s="37"/>
      <c r="BU703" s="5"/>
      <c r="BV703" s="5"/>
      <c r="BW703" s="5"/>
      <c r="BX703" s="5"/>
      <c r="BY703" s="5"/>
      <c r="BZ703" s="37"/>
      <c r="CA703" s="5"/>
      <c r="CB703" s="5"/>
      <c r="CC703" s="5"/>
      <c r="CD703" s="5"/>
      <c r="CE703" s="5"/>
      <c r="CF703" s="37"/>
      <c r="CG703" s="5"/>
      <c r="CH703" s="5"/>
      <c r="CI703" s="5"/>
      <c r="CJ703" s="5"/>
      <c r="CK703" s="5"/>
      <c r="CL703" s="37"/>
      <c r="CM703" s="12"/>
      <c r="CN703" s="8"/>
      <c r="CO703" s="5"/>
      <c r="CP703" s="8"/>
      <c r="CQ703" s="5"/>
      <c r="CR703" s="8"/>
      <c r="CU703" s="5"/>
      <c r="CV703" s="8"/>
      <c r="CW703" s="5"/>
      <c r="DK703" s="8"/>
      <c r="DL703" s="12"/>
      <c r="DM703" s="5"/>
      <c r="DO703" s="5"/>
      <c r="DP703" s="8"/>
      <c r="DQ703" s="5"/>
      <c r="DR703" s="8"/>
      <c r="DS703" s="5"/>
      <c r="DT703" s="8"/>
      <c r="DU703" s="5"/>
      <c r="DV703" s="8"/>
      <c r="DW703" s="5"/>
      <c r="DX703" s="8"/>
      <c r="DY703" s="12"/>
      <c r="DZ703" s="5"/>
    </row>
    <row r="704" spans="35:130" x14ac:dyDescent="0.45">
      <c r="AI704" s="1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V704" s="5"/>
      <c r="AW704" s="8"/>
      <c r="AX704" s="5"/>
      <c r="AY704" s="8"/>
      <c r="AZ704" s="5"/>
      <c r="BA704" s="8"/>
      <c r="BB704" s="5"/>
      <c r="BC704" s="8"/>
      <c r="BD704" s="5"/>
      <c r="BE704" s="8"/>
      <c r="BF704" s="33"/>
      <c r="BG704" s="5"/>
      <c r="BI704" s="5"/>
      <c r="BJ704" s="5"/>
      <c r="BK704" s="5"/>
      <c r="BL704" s="5"/>
      <c r="BM704" s="5"/>
      <c r="BN704" s="37"/>
      <c r="BO704" s="5"/>
      <c r="BP704" s="5"/>
      <c r="BQ704" s="5"/>
      <c r="BR704" s="5"/>
      <c r="BS704" s="5"/>
      <c r="BT704" s="37"/>
      <c r="BU704" s="5"/>
      <c r="BV704" s="5"/>
      <c r="BW704" s="5"/>
      <c r="BX704" s="5"/>
      <c r="BY704" s="5"/>
      <c r="BZ704" s="37"/>
      <c r="CA704" s="5"/>
      <c r="CB704" s="5"/>
      <c r="CC704" s="5"/>
      <c r="CD704" s="5"/>
      <c r="CE704" s="5"/>
      <c r="CF704" s="37"/>
      <c r="CG704" s="5"/>
      <c r="CH704" s="5"/>
      <c r="CI704" s="5"/>
      <c r="CJ704" s="5"/>
      <c r="CK704" s="5"/>
      <c r="CL704" s="37"/>
      <c r="CM704" s="12"/>
      <c r="CN704" s="8"/>
      <c r="CO704" s="5"/>
      <c r="CP704" s="8"/>
      <c r="CQ704" s="5"/>
      <c r="CR704" s="8"/>
      <c r="CU704" s="5"/>
      <c r="CV704" s="8"/>
      <c r="CW704" s="5"/>
      <c r="DK704" s="8"/>
      <c r="DL704" s="12"/>
      <c r="DM704" s="5"/>
      <c r="DO704" s="5"/>
      <c r="DP704" s="8"/>
      <c r="DQ704" s="5"/>
      <c r="DR704" s="8"/>
      <c r="DS704" s="5"/>
      <c r="DT704" s="8"/>
      <c r="DU704" s="5"/>
      <c r="DV704" s="8"/>
      <c r="DW704" s="5"/>
      <c r="DX704" s="8"/>
      <c r="DY704" s="12"/>
      <c r="DZ704" s="5"/>
    </row>
    <row r="705" spans="35:130" x14ac:dyDescent="0.45">
      <c r="AI705" s="1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V705" s="5"/>
      <c r="AW705" s="8"/>
      <c r="AX705" s="5"/>
      <c r="AY705" s="8"/>
      <c r="AZ705" s="5"/>
      <c r="BA705" s="8"/>
      <c r="BB705" s="5"/>
      <c r="BC705" s="8"/>
      <c r="BD705" s="5"/>
      <c r="BE705" s="8"/>
      <c r="BF705" s="33"/>
      <c r="BG705" s="5"/>
      <c r="BI705" s="5"/>
      <c r="BJ705" s="5"/>
      <c r="BK705" s="5"/>
      <c r="BL705" s="5"/>
      <c r="BM705" s="5"/>
      <c r="BN705" s="37"/>
      <c r="BO705" s="5"/>
      <c r="BP705" s="5"/>
      <c r="BQ705" s="5"/>
      <c r="BR705" s="5"/>
      <c r="BS705" s="5"/>
      <c r="BT705" s="37"/>
      <c r="BU705" s="5"/>
      <c r="BV705" s="5"/>
      <c r="BW705" s="5"/>
      <c r="BX705" s="5"/>
      <c r="BY705" s="5"/>
      <c r="BZ705" s="37"/>
      <c r="CA705" s="5"/>
      <c r="CB705" s="5"/>
      <c r="CC705" s="5"/>
      <c r="CD705" s="5"/>
      <c r="CE705" s="5"/>
      <c r="CF705" s="37"/>
      <c r="CG705" s="5"/>
      <c r="CH705" s="5"/>
      <c r="CI705" s="5"/>
      <c r="CJ705" s="5"/>
      <c r="CK705" s="5"/>
      <c r="CL705" s="37"/>
      <c r="CM705" s="12"/>
      <c r="CN705" s="8"/>
      <c r="CO705" s="5"/>
      <c r="CP705" s="8"/>
      <c r="CQ705" s="5"/>
      <c r="CR705" s="8"/>
      <c r="CU705" s="5"/>
      <c r="CV705" s="8"/>
      <c r="CW705" s="5"/>
      <c r="DK705" s="8"/>
      <c r="DL705" s="12"/>
      <c r="DM705" s="5"/>
      <c r="DO705" s="5"/>
      <c r="DP705" s="8"/>
      <c r="DQ705" s="5"/>
      <c r="DR705" s="8"/>
      <c r="DS705" s="5"/>
      <c r="DT705" s="8"/>
      <c r="DU705" s="5"/>
      <c r="DV705" s="8"/>
      <c r="DW705" s="5"/>
      <c r="DX705" s="8"/>
      <c r="DY705" s="12"/>
      <c r="DZ705" s="5"/>
    </row>
    <row r="706" spans="35:130" x14ac:dyDescent="0.45">
      <c r="AI706" s="1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V706" s="5"/>
      <c r="AW706" s="8"/>
      <c r="AX706" s="5"/>
      <c r="AY706" s="8"/>
      <c r="AZ706" s="5"/>
      <c r="BA706" s="8"/>
      <c r="BB706" s="5"/>
      <c r="BC706" s="8"/>
      <c r="BD706" s="5"/>
      <c r="BE706" s="8"/>
      <c r="BF706" s="33"/>
      <c r="BG706" s="5"/>
      <c r="BI706" s="5"/>
      <c r="BJ706" s="5"/>
      <c r="BK706" s="5"/>
      <c r="BL706" s="5"/>
      <c r="BM706" s="5"/>
      <c r="BN706" s="37"/>
      <c r="BO706" s="5"/>
      <c r="BP706" s="5"/>
      <c r="BQ706" s="5"/>
      <c r="BR706" s="5"/>
      <c r="BS706" s="5"/>
      <c r="BT706" s="37"/>
      <c r="BU706" s="5"/>
      <c r="BV706" s="5"/>
      <c r="BW706" s="5"/>
      <c r="BX706" s="5"/>
      <c r="BY706" s="5"/>
      <c r="BZ706" s="37"/>
      <c r="CA706" s="5"/>
      <c r="CB706" s="5"/>
      <c r="CC706" s="5"/>
      <c r="CD706" s="5"/>
      <c r="CE706" s="5"/>
      <c r="CF706" s="37"/>
      <c r="CG706" s="5"/>
      <c r="CH706" s="5"/>
      <c r="CI706" s="5"/>
      <c r="CJ706" s="5"/>
      <c r="CK706" s="5"/>
      <c r="CL706" s="37"/>
      <c r="CM706" s="12"/>
      <c r="CN706" s="8"/>
      <c r="CO706" s="5"/>
      <c r="CP706" s="8"/>
      <c r="CQ706" s="5"/>
      <c r="CR706" s="8"/>
      <c r="CU706" s="5"/>
      <c r="CV706" s="8"/>
      <c r="CW706" s="5"/>
      <c r="DK706" s="8"/>
      <c r="DL706" s="12"/>
      <c r="DM706" s="5"/>
      <c r="DO706" s="5"/>
      <c r="DP706" s="8"/>
      <c r="DQ706" s="5"/>
      <c r="DR706" s="8"/>
      <c r="DS706" s="5"/>
      <c r="DT706" s="8"/>
      <c r="DU706" s="5"/>
      <c r="DV706" s="8"/>
      <c r="DW706" s="5"/>
      <c r="DX706" s="8"/>
      <c r="DY706" s="12"/>
      <c r="DZ706" s="5"/>
    </row>
    <row r="707" spans="35:130" x14ac:dyDescent="0.45">
      <c r="AI707" s="1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V707" s="5"/>
      <c r="AW707" s="8"/>
      <c r="AX707" s="5"/>
      <c r="AY707" s="8"/>
      <c r="AZ707" s="5"/>
      <c r="BA707" s="8"/>
      <c r="BB707" s="5"/>
      <c r="BC707" s="8"/>
      <c r="BD707" s="5"/>
      <c r="BE707" s="8"/>
      <c r="BF707" s="33"/>
      <c r="BG707" s="5"/>
      <c r="BI707" s="5"/>
      <c r="BJ707" s="5"/>
      <c r="BK707" s="5"/>
      <c r="BL707" s="5"/>
      <c r="BM707" s="5"/>
      <c r="BN707" s="37"/>
      <c r="BO707" s="5"/>
      <c r="BP707" s="5"/>
      <c r="BQ707" s="5"/>
      <c r="BR707" s="5"/>
      <c r="BS707" s="5"/>
      <c r="BT707" s="37"/>
      <c r="BU707" s="5"/>
      <c r="BV707" s="5"/>
      <c r="BW707" s="5"/>
      <c r="BX707" s="5"/>
      <c r="BY707" s="5"/>
      <c r="BZ707" s="37"/>
      <c r="CA707" s="5"/>
      <c r="CB707" s="5"/>
      <c r="CC707" s="5"/>
      <c r="CD707" s="5"/>
      <c r="CE707" s="5"/>
      <c r="CF707" s="37"/>
      <c r="CG707" s="5"/>
      <c r="CH707" s="5"/>
      <c r="CI707" s="5"/>
      <c r="CJ707" s="5"/>
      <c r="CK707" s="5"/>
      <c r="CL707" s="37"/>
      <c r="CM707" s="12"/>
      <c r="CN707" s="8"/>
      <c r="CO707" s="5"/>
      <c r="CP707" s="8"/>
      <c r="CQ707" s="5"/>
      <c r="CR707" s="8"/>
      <c r="CU707" s="5"/>
      <c r="CV707" s="8"/>
      <c r="CW707" s="5"/>
      <c r="DK707" s="8"/>
      <c r="DL707" s="12"/>
      <c r="DM707" s="5"/>
      <c r="DO707" s="5"/>
      <c r="DP707" s="8"/>
      <c r="DQ707" s="5"/>
      <c r="DR707" s="8"/>
      <c r="DS707" s="5"/>
      <c r="DT707" s="8"/>
      <c r="DU707" s="5"/>
      <c r="DV707" s="8"/>
      <c r="DW707" s="5"/>
      <c r="DX707" s="8"/>
      <c r="DY707" s="12"/>
      <c r="DZ707" s="5"/>
    </row>
    <row r="708" spans="35:130" x14ac:dyDescent="0.45">
      <c r="AI708" s="1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V708" s="5"/>
      <c r="AW708" s="8"/>
      <c r="AX708" s="5"/>
      <c r="AY708" s="8"/>
      <c r="AZ708" s="5"/>
      <c r="BA708" s="8"/>
      <c r="BB708" s="5"/>
      <c r="BC708" s="8"/>
      <c r="BD708" s="5"/>
      <c r="BE708" s="8"/>
      <c r="BF708" s="33"/>
      <c r="BG708" s="5"/>
      <c r="BI708" s="5"/>
      <c r="BJ708" s="5"/>
      <c r="BK708" s="5"/>
      <c r="BL708" s="5"/>
      <c r="BM708" s="5"/>
      <c r="BN708" s="37"/>
      <c r="BO708" s="5"/>
      <c r="BP708" s="5"/>
      <c r="BQ708" s="5"/>
      <c r="BR708" s="5"/>
      <c r="BS708" s="5"/>
      <c r="BT708" s="37"/>
      <c r="BU708" s="5"/>
      <c r="BV708" s="5"/>
      <c r="BW708" s="5"/>
      <c r="BX708" s="5"/>
      <c r="BY708" s="5"/>
      <c r="BZ708" s="37"/>
      <c r="CA708" s="5"/>
      <c r="CB708" s="5"/>
      <c r="CC708" s="5"/>
      <c r="CD708" s="5"/>
      <c r="CE708" s="5"/>
      <c r="CF708" s="37"/>
      <c r="CG708" s="5"/>
      <c r="CH708" s="5"/>
      <c r="CI708" s="5"/>
      <c r="CJ708" s="5"/>
      <c r="CK708" s="5"/>
      <c r="CL708" s="37"/>
      <c r="CM708" s="12"/>
      <c r="CN708" s="8"/>
      <c r="CO708" s="5"/>
      <c r="CP708" s="8"/>
      <c r="CQ708" s="5"/>
      <c r="CR708" s="8"/>
      <c r="CU708" s="5"/>
      <c r="CV708" s="8"/>
      <c r="CW708" s="5"/>
      <c r="DK708" s="8"/>
      <c r="DL708" s="12"/>
      <c r="DM708" s="5"/>
      <c r="DO708" s="5"/>
      <c r="DP708" s="8"/>
      <c r="DQ708" s="5"/>
      <c r="DR708" s="8"/>
      <c r="DS708" s="5"/>
      <c r="DT708" s="8"/>
      <c r="DU708" s="5"/>
      <c r="DV708" s="8"/>
      <c r="DW708" s="5"/>
      <c r="DX708" s="8"/>
      <c r="DY708" s="12"/>
      <c r="DZ708" s="5"/>
    </row>
    <row r="709" spans="35:130" x14ac:dyDescent="0.45">
      <c r="AI709" s="1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V709" s="5"/>
      <c r="AW709" s="8"/>
      <c r="AX709" s="5"/>
      <c r="AY709" s="8"/>
      <c r="AZ709" s="5"/>
      <c r="BA709" s="8"/>
      <c r="BB709" s="5"/>
      <c r="BC709" s="8"/>
      <c r="BD709" s="5"/>
      <c r="BE709" s="8"/>
      <c r="BF709" s="33"/>
      <c r="BG709" s="5"/>
      <c r="BI709" s="5"/>
      <c r="BJ709" s="5"/>
      <c r="BK709" s="5"/>
      <c r="BL709" s="5"/>
      <c r="BM709" s="5"/>
      <c r="BN709" s="37"/>
      <c r="BO709" s="5"/>
      <c r="BP709" s="5"/>
      <c r="BQ709" s="5"/>
      <c r="BR709" s="5"/>
      <c r="BS709" s="5"/>
      <c r="BT709" s="37"/>
      <c r="BU709" s="5"/>
      <c r="BV709" s="5"/>
      <c r="BW709" s="5"/>
      <c r="BX709" s="5"/>
      <c r="BY709" s="5"/>
      <c r="BZ709" s="37"/>
      <c r="CA709" s="5"/>
      <c r="CB709" s="5"/>
      <c r="CC709" s="5"/>
      <c r="CD709" s="5"/>
      <c r="CE709" s="5"/>
      <c r="CF709" s="37"/>
      <c r="CG709" s="5"/>
      <c r="CH709" s="5"/>
      <c r="CI709" s="5"/>
      <c r="CJ709" s="5"/>
      <c r="CK709" s="5"/>
      <c r="CL709" s="37"/>
      <c r="CM709" s="12"/>
      <c r="CN709" s="8"/>
      <c r="CO709" s="5"/>
      <c r="CP709" s="8"/>
      <c r="CQ709" s="5"/>
      <c r="CR709" s="8"/>
      <c r="CU709" s="5"/>
      <c r="CV709" s="8"/>
      <c r="CW709" s="5"/>
      <c r="DK709" s="8"/>
      <c r="DL709" s="12"/>
      <c r="DM709" s="5"/>
      <c r="DO709" s="5"/>
      <c r="DP709" s="8"/>
      <c r="DQ709" s="5"/>
      <c r="DR709" s="8"/>
      <c r="DS709" s="5"/>
      <c r="DT709" s="8"/>
      <c r="DU709" s="5"/>
      <c r="DV709" s="8"/>
      <c r="DW709" s="5"/>
      <c r="DX709" s="8"/>
      <c r="DY709" s="12"/>
      <c r="DZ709" s="5"/>
    </row>
    <row r="710" spans="35:130" x14ac:dyDescent="0.45">
      <c r="AI710" s="1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V710" s="5"/>
      <c r="AW710" s="8"/>
      <c r="AX710" s="5"/>
      <c r="AY710" s="8"/>
      <c r="AZ710" s="5"/>
      <c r="BA710" s="8"/>
      <c r="BB710" s="5"/>
      <c r="BC710" s="8"/>
      <c r="BD710" s="5"/>
      <c r="BE710" s="8"/>
      <c r="BF710" s="33"/>
      <c r="BG710" s="5"/>
      <c r="BI710" s="5"/>
      <c r="BJ710" s="5"/>
      <c r="BK710" s="5"/>
      <c r="BL710" s="5"/>
      <c r="BM710" s="5"/>
      <c r="BN710" s="37"/>
      <c r="BO710" s="5"/>
      <c r="BP710" s="5"/>
      <c r="BQ710" s="5"/>
      <c r="BR710" s="5"/>
      <c r="BS710" s="5"/>
      <c r="BT710" s="37"/>
      <c r="BU710" s="5"/>
      <c r="BV710" s="5"/>
      <c r="BW710" s="5"/>
      <c r="BX710" s="5"/>
      <c r="BY710" s="5"/>
      <c r="BZ710" s="37"/>
      <c r="CA710" s="5"/>
      <c r="CB710" s="5"/>
      <c r="CC710" s="5"/>
      <c r="CD710" s="5"/>
      <c r="CE710" s="5"/>
      <c r="CF710" s="37"/>
      <c r="CG710" s="5"/>
      <c r="CH710" s="5"/>
      <c r="CI710" s="5"/>
      <c r="CJ710" s="5"/>
      <c r="CK710" s="5"/>
      <c r="CL710" s="37"/>
      <c r="CM710" s="12"/>
      <c r="CN710" s="8"/>
      <c r="CO710" s="5"/>
      <c r="CP710" s="8"/>
      <c r="CQ710" s="5"/>
      <c r="CR710" s="8"/>
      <c r="CU710" s="5"/>
      <c r="CV710" s="8"/>
      <c r="CW710" s="5"/>
      <c r="DK710" s="8"/>
      <c r="DL710" s="12"/>
      <c r="DM710" s="5"/>
      <c r="DO710" s="5"/>
      <c r="DP710" s="8"/>
      <c r="DQ710" s="5"/>
      <c r="DR710" s="8"/>
      <c r="DS710" s="5"/>
      <c r="DT710" s="8"/>
      <c r="DU710" s="5"/>
      <c r="DV710" s="8"/>
      <c r="DW710" s="5"/>
      <c r="DX710" s="8"/>
      <c r="DY710" s="12"/>
      <c r="DZ710" s="5"/>
    </row>
    <row r="711" spans="35:130" x14ac:dyDescent="0.45">
      <c r="AI711" s="1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V711" s="5"/>
      <c r="AW711" s="8"/>
      <c r="AX711" s="5"/>
      <c r="AY711" s="8"/>
      <c r="AZ711" s="5"/>
      <c r="BA711" s="8"/>
      <c r="BB711" s="5"/>
      <c r="BC711" s="8"/>
      <c r="BD711" s="5"/>
      <c r="BE711" s="8"/>
      <c r="BF711" s="33"/>
      <c r="BG711" s="5"/>
      <c r="BI711" s="5"/>
      <c r="BJ711" s="5"/>
      <c r="BK711" s="5"/>
      <c r="BL711" s="5"/>
      <c r="BM711" s="5"/>
      <c r="BN711" s="37"/>
      <c r="BO711" s="5"/>
      <c r="BP711" s="5"/>
      <c r="BQ711" s="5"/>
      <c r="BR711" s="5"/>
      <c r="BS711" s="5"/>
      <c r="BT711" s="37"/>
      <c r="BU711" s="5"/>
      <c r="BV711" s="5"/>
      <c r="BW711" s="5"/>
      <c r="BX711" s="5"/>
      <c r="BY711" s="5"/>
      <c r="BZ711" s="37"/>
      <c r="CA711" s="5"/>
      <c r="CB711" s="5"/>
      <c r="CC711" s="5"/>
      <c r="CD711" s="5"/>
      <c r="CE711" s="5"/>
      <c r="CF711" s="37"/>
      <c r="CG711" s="5"/>
      <c r="CH711" s="5"/>
      <c r="CI711" s="5"/>
      <c r="CJ711" s="5"/>
      <c r="CK711" s="5"/>
      <c r="CL711" s="37"/>
      <c r="CM711" s="12"/>
      <c r="CN711" s="8"/>
      <c r="CO711" s="5"/>
      <c r="CP711" s="8"/>
      <c r="CQ711" s="5"/>
      <c r="CR711" s="8"/>
      <c r="CU711" s="5"/>
      <c r="CV711" s="8"/>
      <c r="CW711" s="5"/>
      <c r="DK711" s="8"/>
      <c r="DL711" s="12"/>
      <c r="DM711" s="5"/>
      <c r="DO711" s="5"/>
      <c r="DP711" s="8"/>
      <c r="DQ711" s="5"/>
      <c r="DR711" s="8"/>
      <c r="DS711" s="5"/>
      <c r="DT711" s="8"/>
      <c r="DU711" s="5"/>
      <c r="DV711" s="8"/>
      <c r="DW711" s="5"/>
      <c r="DX711" s="8"/>
      <c r="DY711" s="12"/>
      <c r="DZ711" s="5"/>
    </row>
    <row r="712" spans="35:130" x14ac:dyDescent="0.45">
      <c r="AI712" s="1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V712" s="5"/>
      <c r="AW712" s="8"/>
      <c r="AX712" s="5"/>
      <c r="AY712" s="8"/>
      <c r="AZ712" s="5"/>
      <c r="BA712" s="8"/>
      <c r="BB712" s="5"/>
      <c r="BC712" s="8"/>
      <c r="BD712" s="5"/>
      <c r="BE712" s="8"/>
      <c r="BF712" s="33"/>
      <c r="BG712" s="5"/>
      <c r="BI712" s="5"/>
      <c r="BJ712" s="5"/>
      <c r="BK712" s="5"/>
      <c r="BL712" s="5"/>
      <c r="BM712" s="5"/>
      <c r="BN712" s="37"/>
      <c r="BO712" s="5"/>
      <c r="BP712" s="5"/>
      <c r="BQ712" s="5"/>
      <c r="BR712" s="5"/>
      <c r="BS712" s="5"/>
      <c r="BT712" s="37"/>
      <c r="BU712" s="5"/>
      <c r="BV712" s="5"/>
      <c r="BW712" s="5"/>
      <c r="BX712" s="5"/>
      <c r="BY712" s="5"/>
      <c r="BZ712" s="37"/>
      <c r="CA712" s="5"/>
      <c r="CB712" s="5"/>
      <c r="CC712" s="5"/>
      <c r="CD712" s="5"/>
      <c r="CE712" s="5"/>
      <c r="CF712" s="37"/>
      <c r="CG712" s="5"/>
      <c r="CH712" s="5"/>
      <c r="CI712" s="5"/>
      <c r="CJ712" s="5"/>
      <c r="CK712" s="5"/>
      <c r="CL712" s="37"/>
      <c r="CM712" s="12"/>
      <c r="CN712" s="8"/>
      <c r="CO712" s="5"/>
      <c r="CP712" s="8"/>
      <c r="CQ712" s="5"/>
      <c r="CR712" s="8"/>
      <c r="CU712" s="5"/>
      <c r="CV712" s="8"/>
      <c r="CW712" s="5"/>
      <c r="DK712" s="8"/>
      <c r="DL712" s="12"/>
      <c r="DM712" s="5"/>
      <c r="DO712" s="5"/>
      <c r="DP712" s="8"/>
      <c r="DQ712" s="5"/>
      <c r="DR712" s="8"/>
      <c r="DS712" s="5"/>
      <c r="DT712" s="8"/>
      <c r="DU712" s="5"/>
      <c r="DV712" s="8"/>
      <c r="DW712" s="5"/>
      <c r="DX712" s="8"/>
      <c r="DY712" s="12"/>
      <c r="DZ712" s="5"/>
    </row>
    <row r="713" spans="35:130" x14ac:dyDescent="0.45">
      <c r="AI713" s="1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V713" s="5"/>
      <c r="AW713" s="8"/>
      <c r="AX713" s="5"/>
      <c r="AY713" s="8"/>
      <c r="AZ713" s="5"/>
      <c r="BA713" s="8"/>
      <c r="BB713" s="5"/>
      <c r="BC713" s="8"/>
      <c r="BD713" s="5"/>
      <c r="BE713" s="8"/>
      <c r="BF713" s="33"/>
      <c r="BG713" s="5"/>
      <c r="BI713" s="5"/>
      <c r="BJ713" s="5"/>
      <c r="BK713" s="5"/>
      <c r="BL713" s="5"/>
      <c r="BM713" s="5"/>
      <c r="BN713" s="37"/>
      <c r="BO713" s="5"/>
      <c r="BP713" s="5"/>
      <c r="BQ713" s="5"/>
      <c r="BR713" s="5"/>
      <c r="BS713" s="5"/>
      <c r="BT713" s="37"/>
      <c r="BU713" s="5"/>
      <c r="BV713" s="5"/>
      <c r="BW713" s="5"/>
      <c r="BX713" s="5"/>
      <c r="BY713" s="5"/>
      <c r="BZ713" s="37"/>
      <c r="CA713" s="5"/>
      <c r="CB713" s="5"/>
      <c r="CC713" s="5"/>
      <c r="CD713" s="5"/>
      <c r="CE713" s="5"/>
      <c r="CF713" s="37"/>
      <c r="CG713" s="5"/>
      <c r="CH713" s="5"/>
      <c r="CI713" s="5"/>
      <c r="CJ713" s="5"/>
      <c r="CK713" s="5"/>
      <c r="CL713" s="37"/>
      <c r="CM713" s="12"/>
      <c r="CN713" s="8"/>
      <c r="CO713" s="5"/>
      <c r="CP713" s="8"/>
      <c r="CQ713" s="5"/>
      <c r="CR713" s="8"/>
      <c r="CU713" s="5"/>
      <c r="CV713" s="8"/>
      <c r="CW713" s="5"/>
      <c r="DK713" s="8"/>
      <c r="DL713" s="12"/>
      <c r="DM713" s="5"/>
      <c r="DO713" s="5"/>
      <c r="DP713" s="8"/>
      <c r="DQ713" s="5"/>
      <c r="DR713" s="8"/>
      <c r="DS713" s="5"/>
      <c r="DT713" s="8"/>
      <c r="DU713" s="5"/>
      <c r="DV713" s="8"/>
      <c r="DW713" s="5"/>
      <c r="DX713" s="8"/>
      <c r="DY713" s="12"/>
      <c r="DZ713" s="5"/>
    </row>
    <row r="714" spans="35:130" x14ac:dyDescent="0.45">
      <c r="AI714" s="1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V714" s="5"/>
      <c r="AW714" s="8"/>
      <c r="AX714" s="5"/>
      <c r="AY714" s="8"/>
      <c r="AZ714" s="5"/>
      <c r="BA714" s="8"/>
      <c r="BB714" s="5"/>
      <c r="BC714" s="8"/>
      <c r="BD714" s="5"/>
      <c r="BE714" s="8"/>
      <c r="BF714" s="33"/>
      <c r="BG714" s="5"/>
      <c r="BI714" s="5"/>
      <c r="BJ714" s="5"/>
      <c r="BK714" s="5"/>
      <c r="BL714" s="5"/>
      <c r="BM714" s="5"/>
      <c r="BN714" s="37"/>
      <c r="BO714" s="5"/>
      <c r="BP714" s="5"/>
      <c r="BQ714" s="5"/>
      <c r="BR714" s="5"/>
      <c r="BS714" s="5"/>
      <c r="BT714" s="37"/>
      <c r="BU714" s="5"/>
      <c r="BV714" s="5"/>
      <c r="BW714" s="5"/>
      <c r="BX714" s="5"/>
      <c r="BY714" s="5"/>
      <c r="BZ714" s="37"/>
      <c r="CA714" s="5"/>
      <c r="CB714" s="5"/>
      <c r="CC714" s="5"/>
      <c r="CD714" s="5"/>
      <c r="CE714" s="5"/>
      <c r="CF714" s="37"/>
      <c r="CG714" s="5"/>
      <c r="CH714" s="5"/>
      <c r="CI714" s="5"/>
      <c r="CJ714" s="5"/>
      <c r="CK714" s="5"/>
      <c r="CL714" s="37"/>
      <c r="CM714" s="12"/>
      <c r="CN714" s="8"/>
      <c r="CO714" s="5"/>
      <c r="CP714" s="8"/>
      <c r="CQ714" s="5"/>
      <c r="CR714" s="8"/>
      <c r="CU714" s="5"/>
      <c r="CV714" s="8"/>
      <c r="CW714" s="5"/>
      <c r="DK714" s="8"/>
      <c r="DL714" s="12"/>
      <c r="DM714" s="5"/>
      <c r="DO714" s="5"/>
      <c r="DP714" s="8"/>
      <c r="DQ714" s="5"/>
      <c r="DR714" s="8"/>
      <c r="DS714" s="5"/>
      <c r="DT714" s="8"/>
      <c r="DU714" s="5"/>
      <c r="DV714" s="8"/>
      <c r="DW714" s="5"/>
      <c r="DX714" s="8"/>
      <c r="DY714" s="12"/>
      <c r="DZ714" s="5"/>
    </row>
    <row r="715" spans="35:130" x14ac:dyDescent="0.45">
      <c r="AI715" s="1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V715" s="5"/>
      <c r="AW715" s="8"/>
      <c r="AX715" s="5"/>
      <c r="AY715" s="8"/>
      <c r="AZ715" s="5"/>
      <c r="BA715" s="8"/>
      <c r="BB715" s="5"/>
      <c r="BC715" s="8"/>
      <c r="BD715" s="5"/>
      <c r="BE715" s="8"/>
      <c r="BF715" s="33"/>
      <c r="BG715" s="5"/>
      <c r="BI715" s="5"/>
      <c r="BJ715" s="5"/>
      <c r="BK715" s="5"/>
      <c r="BL715" s="5"/>
      <c r="BM715" s="5"/>
      <c r="BN715" s="37"/>
      <c r="BO715" s="5"/>
      <c r="BP715" s="5"/>
      <c r="BQ715" s="5"/>
      <c r="BR715" s="5"/>
      <c r="BS715" s="5"/>
      <c r="BT715" s="37"/>
      <c r="BU715" s="5"/>
      <c r="BV715" s="5"/>
      <c r="BW715" s="5"/>
      <c r="BX715" s="5"/>
      <c r="BY715" s="5"/>
      <c r="BZ715" s="37"/>
      <c r="CA715" s="5"/>
      <c r="CB715" s="5"/>
      <c r="CC715" s="5"/>
      <c r="CD715" s="5"/>
      <c r="CE715" s="5"/>
      <c r="CF715" s="37"/>
      <c r="CG715" s="5"/>
      <c r="CH715" s="5"/>
      <c r="CI715" s="5"/>
      <c r="CJ715" s="5"/>
      <c r="CK715" s="5"/>
      <c r="CL715" s="37"/>
      <c r="CM715" s="12"/>
      <c r="CN715" s="8"/>
      <c r="CO715" s="5"/>
      <c r="CP715" s="8"/>
      <c r="CQ715" s="5"/>
      <c r="CR715" s="8"/>
      <c r="CU715" s="5"/>
      <c r="CV715" s="8"/>
      <c r="CW715" s="5"/>
      <c r="DK715" s="8"/>
      <c r="DL715" s="12"/>
      <c r="DM715" s="5"/>
      <c r="DO715" s="5"/>
      <c r="DP715" s="8"/>
      <c r="DQ715" s="5"/>
      <c r="DR715" s="8"/>
      <c r="DS715" s="5"/>
      <c r="DT715" s="8"/>
      <c r="DU715" s="5"/>
      <c r="DV715" s="8"/>
      <c r="DW715" s="5"/>
      <c r="DX715" s="8"/>
      <c r="DY715" s="12"/>
      <c r="DZ715" s="5"/>
    </row>
    <row r="716" spans="35:130" x14ac:dyDescent="0.45">
      <c r="AI716" s="1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V716" s="5"/>
      <c r="AW716" s="8"/>
      <c r="AX716" s="5"/>
      <c r="AY716" s="8"/>
      <c r="AZ716" s="5"/>
      <c r="BA716" s="8"/>
      <c r="BB716" s="5"/>
      <c r="BC716" s="8"/>
      <c r="BD716" s="5"/>
      <c r="BE716" s="8"/>
      <c r="BF716" s="33"/>
      <c r="BG716" s="5"/>
      <c r="BI716" s="5"/>
      <c r="BJ716" s="5"/>
      <c r="BK716" s="5"/>
      <c r="BL716" s="5"/>
      <c r="BM716" s="5"/>
      <c r="BN716" s="37"/>
      <c r="BO716" s="5"/>
      <c r="BP716" s="5"/>
      <c r="BQ716" s="5"/>
      <c r="BR716" s="5"/>
      <c r="BS716" s="5"/>
      <c r="BT716" s="37"/>
      <c r="BU716" s="5"/>
      <c r="BV716" s="5"/>
      <c r="BW716" s="5"/>
      <c r="BX716" s="5"/>
      <c r="BY716" s="5"/>
      <c r="BZ716" s="37"/>
      <c r="CA716" s="5"/>
      <c r="CB716" s="5"/>
      <c r="CC716" s="5"/>
      <c r="CD716" s="5"/>
      <c r="CE716" s="5"/>
      <c r="CF716" s="37"/>
      <c r="CG716" s="5"/>
      <c r="CH716" s="5"/>
      <c r="CI716" s="5"/>
      <c r="CJ716" s="5"/>
      <c r="CK716" s="5"/>
      <c r="CL716" s="37"/>
      <c r="CM716" s="12"/>
      <c r="CN716" s="8"/>
      <c r="CO716" s="5"/>
      <c r="CP716" s="8"/>
      <c r="CQ716" s="5"/>
      <c r="CR716" s="8"/>
      <c r="CU716" s="5"/>
      <c r="CV716" s="8"/>
      <c r="CW716" s="5"/>
      <c r="DK716" s="8"/>
      <c r="DL716" s="12"/>
      <c r="DM716" s="5"/>
      <c r="DO716" s="5"/>
      <c r="DP716" s="8"/>
      <c r="DQ716" s="5"/>
      <c r="DR716" s="8"/>
      <c r="DS716" s="5"/>
      <c r="DT716" s="8"/>
      <c r="DU716" s="5"/>
      <c r="DV716" s="8"/>
      <c r="DW716" s="5"/>
      <c r="DX716" s="8"/>
      <c r="DY716" s="12"/>
      <c r="DZ716" s="5"/>
    </row>
    <row r="717" spans="35:130" x14ac:dyDescent="0.45">
      <c r="AI717" s="1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V717" s="5"/>
      <c r="AW717" s="8"/>
      <c r="AX717" s="5"/>
      <c r="AY717" s="8"/>
      <c r="AZ717" s="5"/>
      <c r="BA717" s="8"/>
      <c r="BB717" s="5"/>
      <c r="BC717" s="8"/>
      <c r="BD717" s="5"/>
      <c r="BE717" s="8"/>
      <c r="BF717" s="33"/>
      <c r="BG717" s="5"/>
      <c r="BI717" s="5"/>
      <c r="BJ717" s="5"/>
      <c r="BK717" s="5"/>
      <c r="BL717" s="5"/>
      <c r="BM717" s="5"/>
      <c r="BN717" s="37"/>
      <c r="BO717" s="5"/>
      <c r="BP717" s="5"/>
      <c r="BQ717" s="5"/>
      <c r="BR717" s="5"/>
      <c r="BS717" s="5"/>
      <c r="BT717" s="37"/>
      <c r="BU717" s="5"/>
      <c r="BV717" s="5"/>
      <c r="BW717" s="5"/>
      <c r="BX717" s="5"/>
      <c r="BY717" s="5"/>
      <c r="BZ717" s="37"/>
      <c r="CA717" s="5"/>
      <c r="CB717" s="5"/>
      <c r="CC717" s="5"/>
      <c r="CD717" s="5"/>
      <c r="CE717" s="5"/>
      <c r="CF717" s="37"/>
      <c r="CG717" s="5"/>
      <c r="CH717" s="5"/>
      <c r="CI717" s="5"/>
      <c r="CJ717" s="5"/>
      <c r="CK717" s="5"/>
      <c r="CL717" s="37"/>
      <c r="CM717" s="12"/>
      <c r="CN717" s="8"/>
      <c r="CO717" s="5"/>
      <c r="CP717" s="8"/>
      <c r="CQ717" s="5"/>
      <c r="CR717" s="8"/>
      <c r="CU717" s="5"/>
      <c r="CV717" s="8"/>
      <c r="CW717" s="5"/>
      <c r="DK717" s="8"/>
      <c r="DL717" s="12"/>
      <c r="DM717" s="5"/>
      <c r="DO717" s="5"/>
      <c r="DP717" s="8"/>
      <c r="DQ717" s="5"/>
      <c r="DR717" s="8"/>
      <c r="DS717" s="5"/>
      <c r="DT717" s="8"/>
      <c r="DU717" s="5"/>
      <c r="DV717" s="8"/>
      <c r="DW717" s="5"/>
      <c r="DX717" s="8"/>
      <c r="DY717" s="12"/>
      <c r="DZ717" s="5"/>
    </row>
    <row r="718" spans="35:130" x14ac:dyDescent="0.45">
      <c r="AI718" s="1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V718" s="5"/>
      <c r="AW718" s="8"/>
      <c r="AX718" s="5"/>
      <c r="AY718" s="8"/>
      <c r="AZ718" s="5"/>
      <c r="BA718" s="8"/>
      <c r="BB718" s="5"/>
      <c r="BC718" s="8"/>
      <c r="BD718" s="5"/>
      <c r="BE718" s="8"/>
      <c r="BF718" s="33"/>
      <c r="BG718" s="5"/>
      <c r="BI718" s="5"/>
      <c r="BJ718" s="5"/>
      <c r="BK718" s="5"/>
      <c r="BL718" s="5"/>
      <c r="BM718" s="5"/>
      <c r="BN718" s="37"/>
      <c r="BO718" s="5"/>
      <c r="BP718" s="5"/>
      <c r="BQ718" s="5"/>
      <c r="BR718" s="5"/>
      <c r="BS718" s="5"/>
      <c r="BT718" s="37"/>
      <c r="BU718" s="5"/>
      <c r="BV718" s="5"/>
      <c r="BW718" s="5"/>
      <c r="BX718" s="5"/>
      <c r="BY718" s="5"/>
      <c r="BZ718" s="37"/>
      <c r="CA718" s="5"/>
      <c r="CB718" s="5"/>
      <c r="CC718" s="5"/>
      <c r="CD718" s="5"/>
      <c r="CE718" s="5"/>
      <c r="CF718" s="37"/>
      <c r="CG718" s="5"/>
      <c r="CH718" s="5"/>
      <c r="CI718" s="5"/>
      <c r="CJ718" s="5"/>
      <c r="CK718" s="5"/>
      <c r="CL718" s="37"/>
      <c r="CM718" s="12"/>
      <c r="CN718" s="8"/>
      <c r="CO718" s="5"/>
      <c r="CP718" s="8"/>
      <c r="CQ718" s="5"/>
      <c r="CR718" s="8"/>
      <c r="CU718" s="5"/>
      <c r="CV718" s="8"/>
      <c r="CW718" s="5"/>
      <c r="DK718" s="8"/>
      <c r="DL718" s="12"/>
      <c r="DM718" s="5"/>
      <c r="DO718" s="5"/>
      <c r="DP718" s="8"/>
      <c r="DQ718" s="5"/>
      <c r="DR718" s="8"/>
      <c r="DS718" s="5"/>
      <c r="DT718" s="8"/>
      <c r="DU718" s="5"/>
      <c r="DV718" s="8"/>
      <c r="DW718" s="5"/>
      <c r="DX718" s="8"/>
      <c r="DY718" s="12"/>
      <c r="DZ718" s="5"/>
    </row>
    <row r="719" spans="35:130" x14ac:dyDescent="0.45">
      <c r="AI719" s="1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V719" s="5"/>
      <c r="AW719" s="8"/>
      <c r="AX719" s="5"/>
      <c r="AY719" s="8"/>
      <c r="AZ719" s="5"/>
      <c r="BA719" s="8"/>
      <c r="BB719" s="5"/>
      <c r="BC719" s="8"/>
      <c r="BD719" s="5"/>
      <c r="BE719" s="8"/>
      <c r="BF719" s="33"/>
      <c r="BG719" s="5"/>
      <c r="BI719" s="5"/>
      <c r="BJ719" s="5"/>
      <c r="BK719" s="5"/>
      <c r="BL719" s="5"/>
      <c r="BM719" s="5"/>
      <c r="BN719" s="37"/>
      <c r="BO719" s="5"/>
      <c r="BP719" s="5"/>
      <c r="BQ719" s="5"/>
      <c r="BR719" s="5"/>
      <c r="BS719" s="5"/>
      <c r="BT719" s="37"/>
      <c r="BU719" s="5"/>
      <c r="BV719" s="5"/>
      <c r="BW719" s="5"/>
      <c r="BX719" s="5"/>
      <c r="BY719" s="5"/>
      <c r="BZ719" s="37"/>
      <c r="CA719" s="5"/>
      <c r="CB719" s="5"/>
      <c r="CC719" s="5"/>
      <c r="CD719" s="5"/>
      <c r="CE719" s="5"/>
      <c r="CF719" s="37"/>
      <c r="CG719" s="5"/>
      <c r="CH719" s="5"/>
      <c r="CI719" s="5"/>
      <c r="CJ719" s="5"/>
      <c r="CK719" s="5"/>
      <c r="CL719" s="37"/>
      <c r="CM719" s="12"/>
      <c r="CN719" s="8"/>
      <c r="CO719" s="5"/>
      <c r="CP719" s="8"/>
      <c r="CQ719" s="5"/>
      <c r="CR719" s="8"/>
      <c r="CU719" s="5"/>
      <c r="CV719" s="8"/>
      <c r="CW719" s="5"/>
      <c r="DK719" s="8"/>
      <c r="DL719" s="12"/>
      <c r="DM719" s="5"/>
      <c r="DO719" s="5"/>
      <c r="DP719" s="8"/>
      <c r="DQ719" s="5"/>
      <c r="DR719" s="8"/>
      <c r="DS719" s="5"/>
      <c r="DT719" s="8"/>
      <c r="DU719" s="5"/>
      <c r="DV719" s="8"/>
      <c r="DW719" s="5"/>
      <c r="DX719" s="8"/>
      <c r="DY719" s="12"/>
      <c r="DZ719" s="5"/>
    </row>
    <row r="720" spans="35:130" x14ac:dyDescent="0.45">
      <c r="AI720" s="1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V720" s="5"/>
      <c r="AW720" s="8"/>
      <c r="AX720" s="5"/>
      <c r="AY720" s="8"/>
      <c r="AZ720" s="5"/>
      <c r="BA720" s="8"/>
      <c r="BB720" s="5"/>
      <c r="BC720" s="8"/>
      <c r="BD720" s="5"/>
      <c r="BE720" s="8"/>
      <c r="BF720" s="33"/>
      <c r="BG720" s="5"/>
      <c r="BI720" s="5"/>
      <c r="BJ720" s="5"/>
      <c r="BK720" s="5"/>
      <c r="BL720" s="5"/>
      <c r="BM720" s="5"/>
      <c r="BN720" s="37"/>
      <c r="BO720" s="5"/>
      <c r="BP720" s="5"/>
      <c r="BQ720" s="5"/>
      <c r="BR720" s="5"/>
      <c r="BS720" s="5"/>
      <c r="BT720" s="37"/>
      <c r="BU720" s="5"/>
      <c r="BV720" s="5"/>
      <c r="BW720" s="5"/>
      <c r="BX720" s="5"/>
      <c r="BY720" s="5"/>
      <c r="BZ720" s="37"/>
      <c r="CA720" s="5"/>
      <c r="CB720" s="5"/>
      <c r="CC720" s="5"/>
      <c r="CD720" s="5"/>
      <c r="CE720" s="5"/>
      <c r="CF720" s="37"/>
      <c r="CG720" s="5"/>
      <c r="CH720" s="5"/>
      <c r="CI720" s="5"/>
      <c r="CJ720" s="5"/>
      <c r="CK720" s="5"/>
      <c r="CL720" s="37"/>
      <c r="CM720" s="12"/>
      <c r="CN720" s="8"/>
      <c r="CO720" s="5"/>
      <c r="CP720" s="8"/>
      <c r="CQ720" s="5"/>
      <c r="CR720" s="8"/>
      <c r="CU720" s="5"/>
      <c r="CV720" s="8"/>
      <c r="CW720" s="5"/>
      <c r="DK720" s="8"/>
      <c r="DL720" s="12"/>
      <c r="DM720" s="5"/>
      <c r="DO720" s="5"/>
      <c r="DP720" s="8"/>
      <c r="DQ720" s="5"/>
      <c r="DR720" s="8"/>
      <c r="DS720" s="5"/>
      <c r="DT720" s="8"/>
      <c r="DU720" s="5"/>
      <c r="DV720" s="8"/>
      <c r="DW720" s="5"/>
      <c r="DX720" s="8"/>
      <c r="DY720" s="12"/>
      <c r="DZ720" s="5"/>
    </row>
    <row r="721" spans="35:130" x14ac:dyDescent="0.45">
      <c r="AI721" s="1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V721" s="5"/>
      <c r="AW721" s="8"/>
      <c r="AX721" s="5"/>
      <c r="AY721" s="8"/>
      <c r="AZ721" s="5"/>
      <c r="BA721" s="8"/>
      <c r="BB721" s="5"/>
      <c r="BC721" s="8"/>
      <c r="BD721" s="5"/>
      <c r="BE721" s="8"/>
      <c r="BF721" s="33"/>
      <c r="BG721" s="5"/>
      <c r="BI721" s="5"/>
      <c r="BJ721" s="5"/>
      <c r="BK721" s="5"/>
      <c r="BL721" s="5"/>
      <c r="BM721" s="5"/>
      <c r="BN721" s="37"/>
      <c r="BO721" s="5"/>
      <c r="BP721" s="5"/>
      <c r="BQ721" s="5"/>
      <c r="BR721" s="5"/>
      <c r="BS721" s="5"/>
      <c r="BT721" s="37"/>
      <c r="BU721" s="5"/>
      <c r="BV721" s="5"/>
      <c r="BW721" s="5"/>
      <c r="BX721" s="5"/>
      <c r="BY721" s="5"/>
      <c r="BZ721" s="37"/>
      <c r="CA721" s="5"/>
      <c r="CB721" s="5"/>
      <c r="CC721" s="5"/>
      <c r="CD721" s="5"/>
      <c r="CE721" s="5"/>
      <c r="CF721" s="37"/>
      <c r="CG721" s="5"/>
      <c r="CH721" s="5"/>
      <c r="CI721" s="5"/>
      <c r="CJ721" s="5"/>
      <c r="CK721" s="5"/>
      <c r="CL721" s="37"/>
      <c r="CM721" s="12"/>
      <c r="CN721" s="8"/>
      <c r="CO721" s="5"/>
      <c r="CP721" s="8"/>
      <c r="CQ721" s="5"/>
      <c r="CR721" s="8"/>
      <c r="CU721" s="5"/>
      <c r="CV721" s="8"/>
      <c r="CW721" s="5"/>
      <c r="DK721" s="8"/>
      <c r="DL721" s="12"/>
      <c r="DM721" s="5"/>
      <c r="DO721" s="5"/>
      <c r="DP721" s="8"/>
      <c r="DQ721" s="5"/>
      <c r="DR721" s="8"/>
      <c r="DS721" s="5"/>
      <c r="DT721" s="8"/>
      <c r="DU721" s="5"/>
      <c r="DV721" s="8"/>
      <c r="DW721" s="5"/>
      <c r="DX721" s="8"/>
      <c r="DY721" s="12"/>
      <c r="DZ721" s="5"/>
    </row>
    <row r="722" spans="35:130" x14ac:dyDescent="0.45">
      <c r="AI722" s="1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V722" s="5"/>
      <c r="AW722" s="8"/>
      <c r="AX722" s="5"/>
      <c r="AY722" s="8"/>
      <c r="AZ722" s="5"/>
      <c r="BA722" s="8"/>
      <c r="BB722" s="5"/>
      <c r="BC722" s="8"/>
      <c r="BD722" s="5"/>
      <c r="BE722" s="8"/>
      <c r="BF722" s="33"/>
      <c r="BG722" s="5"/>
      <c r="BI722" s="5"/>
      <c r="BJ722" s="5"/>
      <c r="BK722" s="5"/>
      <c r="BL722" s="5"/>
      <c r="BM722" s="5"/>
      <c r="BN722" s="37"/>
      <c r="BO722" s="5"/>
      <c r="BP722" s="5"/>
      <c r="BQ722" s="5"/>
      <c r="BR722" s="5"/>
      <c r="BS722" s="5"/>
      <c r="BT722" s="37"/>
      <c r="BU722" s="5"/>
      <c r="BV722" s="5"/>
      <c r="BW722" s="5"/>
      <c r="BX722" s="5"/>
      <c r="BY722" s="5"/>
      <c r="BZ722" s="37"/>
      <c r="CA722" s="5"/>
      <c r="CB722" s="5"/>
      <c r="CC722" s="5"/>
      <c r="CD722" s="5"/>
      <c r="CE722" s="5"/>
      <c r="CF722" s="37"/>
      <c r="CG722" s="5"/>
      <c r="CH722" s="5"/>
      <c r="CI722" s="5"/>
      <c r="CJ722" s="5"/>
      <c r="CK722" s="5"/>
      <c r="CL722" s="37"/>
      <c r="CM722" s="12"/>
      <c r="CN722" s="8"/>
      <c r="CO722" s="5"/>
      <c r="CP722" s="8"/>
      <c r="CQ722" s="5"/>
      <c r="CR722" s="8"/>
      <c r="CU722" s="5"/>
      <c r="CV722" s="8"/>
      <c r="CW722" s="5"/>
      <c r="DK722" s="8"/>
      <c r="DL722" s="12"/>
      <c r="DM722" s="5"/>
      <c r="DO722" s="5"/>
      <c r="DP722" s="8"/>
      <c r="DQ722" s="5"/>
      <c r="DR722" s="8"/>
      <c r="DS722" s="5"/>
      <c r="DT722" s="8"/>
      <c r="DU722" s="5"/>
      <c r="DV722" s="8"/>
      <c r="DW722" s="5"/>
      <c r="DX722" s="8"/>
      <c r="DY722" s="12"/>
      <c r="DZ722" s="5"/>
    </row>
    <row r="723" spans="35:130" x14ac:dyDescent="0.45">
      <c r="AI723" s="1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V723" s="5"/>
      <c r="AW723" s="8"/>
      <c r="AX723" s="5"/>
      <c r="AY723" s="8"/>
      <c r="AZ723" s="5"/>
      <c r="BA723" s="8"/>
      <c r="BB723" s="5"/>
      <c r="BC723" s="8"/>
      <c r="BD723" s="5"/>
      <c r="BE723" s="8"/>
      <c r="BF723" s="33"/>
      <c r="BG723" s="5"/>
      <c r="BI723" s="5"/>
      <c r="BJ723" s="5"/>
      <c r="BK723" s="5"/>
      <c r="BL723" s="5"/>
      <c r="BM723" s="5"/>
      <c r="BN723" s="37"/>
      <c r="BO723" s="5"/>
      <c r="BP723" s="5"/>
      <c r="BQ723" s="5"/>
      <c r="BR723" s="5"/>
      <c r="BS723" s="5"/>
      <c r="BT723" s="37"/>
      <c r="BU723" s="5"/>
      <c r="BV723" s="5"/>
      <c r="BW723" s="5"/>
      <c r="BX723" s="5"/>
      <c r="BY723" s="5"/>
      <c r="BZ723" s="37"/>
      <c r="CA723" s="5"/>
      <c r="CB723" s="5"/>
      <c r="CC723" s="5"/>
      <c r="CD723" s="5"/>
      <c r="CE723" s="5"/>
      <c r="CF723" s="37"/>
      <c r="CG723" s="5"/>
      <c r="CH723" s="5"/>
      <c r="CI723" s="5"/>
      <c r="CJ723" s="5"/>
      <c r="CK723" s="5"/>
      <c r="CL723" s="37"/>
      <c r="CM723" s="12"/>
      <c r="CN723" s="8"/>
      <c r="CO723" s="5"/>
      <c r="CP723" s="8"/>
      <c r="CQ723" s="5"/>
      <c r="CR723" s="8"/>
      <c r="CU723" s="5"/>
      <c r="CV723" s="8"/>
      <c r="CW723" s="5"/>
      <c r="DK723" s="8"/>
      <c r="DL723" s="12"/>
      <c r="DM723" s="5"/>
      <c r="DO723" s="5"/>
      <c r="DP723" s="8"/>
      <c r="DQ723" s="5"/>
      <c r="DR723" s="8"/>
      <c r="DS723" s="5"/>
      <c r="DT723" s="8"/>
      <c r="DU723" s="5"/>
      <c r="DV723" s="8"/>
      <c r="DW723" s="5"/>
      <c r="DX723" s="8"/>
      <c r="DY723" s="12"/>
      <c r="DZ723" s="5"/>
    </row>
    <row r="724" spans="35:130" x14ac:dyDescent="0.45">
      <c r="AI724" s="1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V724" s="5"/>
      <c r="AW724" s="8"/>
      <c r="AX724" s="5"/>
      <c r="AY724" s="8"/>
      <c r="AZ724" s="5"/>
      <c r="BA724" s="8"/>
      <c r="BB724" s="5"/>
      <c r="BC724" s="8"/>
      <c r="BD724" s="5"/>
      <c r="BE724" s="8"/>
      <c r="BF724" s="33"/>
      <c r="BG724" s="5"/>
      <c r="BI724" s="5"/>
      <c r="BJ724" s="5"/>
      <c r="BK724" s="5"/>
      <c r="BL724" s="5"/>
      <c r="BM724" s="5"/>
      <c r="BN724" s="37"/>
      <c r="BO724" s="5"/>
      <c r="BP724" s="5"/>
      <c r="BQ724" s="5"/>
      <c r="BR724" s="5"/>
      <c r="BS724" s="5"/>
      <c r="BT724" s="37"/>
      <c r="BU724" s="5"/>
      <c r="BV724" s="5"/>
      <c r="BW724" s="5"/>
      <c r="BX724" s="5"/>
      <c r="BY724" s="5"/>
      <c r="BZ724" s="37"/>
      <c r="CA724" s="5"/>
      <c r="CB724" s="5"/>
      <c r="CC724" s="5"/>
      <c r="CD724" s="5"/>
      <c r="CE724" s="5"/>
      <c r="CF724" s="37"/>
      <c r="CG724" s="5"/>
      <c r="CH724" s="5"/>
      <c r="CI724" s="5"/>
      <c r="CJ724" s="5"/>
      <c r="CK724" s="5"/>
      <c r="CL724" s="37"/>
      <c r="CM724" s="12"/>
      <c r="CN724" s="8"/>
      <c r="CO724" s="5"/>
      <c r="CP724" s="8"/>
      <c r="CQ724" s="5"/>
      <c r="CR724" s="8"/>
      <c r="CU724" s="5"/>
      <c r="CV724" s="8"/>
      <c r="CW724" s="5"/>
      <c r="DK724" s="8"/>
      <c r="DL724" s="12"/>
      <c r="DM724" s="5"/>
      <c r="DO724" s="5"/>
      <c r="DP724" s="8"/>
      <c r="DQ724" s="5"/>
      <c r="DR724" s="8"/>
      <c r="DS724" s="5"/>
      <c r="DT724" s="8"/>
      <c r="DU724" s="5"/>
      <c r="DV724" s="8"/>
      <c r="DW724" s="5"/>
      <c r="DX724" s="8"/>
      <c r="DY724" s="12"/>
      <c r="DZ724" s="5"/>
    </row>
    <row r="725" spans="35:130" x14ac:dyDescent="0.45">
      <c r="AI725" s="1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V725" s="5"/>
      <c r="AW725" s="8"/>
      <c r="AX725" s="5"/>
      <c r="AY725" s="8"/>
      <c r="AZ725" s="5"/>
      <c r="BA725" s="8"/>
      <c r="BB725" s="5"/>
      <c r="BC725" s="8"/>
      <c r="BD725" s="5"/>
      <c r="BE725" s="8"/>
      <c r="BF725" s="33"/>
      <c r="BG725" s="5"/>
      <c r="BI725" s="5"/>
      <c r="BJ725" s="5"/>
      <c r="BK725" s="5"/>
      <c r="BL725" s="5"/>
      <c r="BM725" s="5"/>
      <c r="BN725" s="37"/>
      <c r="BO725" s="5"/>
      <c r="BP725" s="5"/>
      <c r="BQ725" s="5"/>
      <c r="BR725" s="5"/>
      <c r="BS725" s="5"/>
      <c r="BT725" s="37"/>
      <c r="BU725" s="5"/>
      <c r="BV725" s="5"/>
      <c r="BW725" s="5"/>
      <c r="BX725" s="5"/>
      <c r="BY725" s="5"/>
      <c r="BZ725" s="37"/>
      <c r="CA725" s="5"/>
      <c r="CB725" s="5"/>
      <c r="CC725" s="5"/>
      <c r="CD725" s="5"/>
      <c r="CE725" s="5"/>
      <c r="CF725" s="37"/>
      <c r="CG725" s="5"/>
      <c r="CH725" s="5"/>
      <c r="CI725" s="5"/>
      <c r="CJ725" s="5"/>
      <c r="CK725" s="5"/>
      <c r="CL725" s="37"/>
      <c r="CM725" s="12"/>
      <c r="CN725" s="8"/>
      <c r="CO725" s="5"/>
      <c r="CP725" s="8"/>
      <c r="CQ725" s="5"/>
      <c r="CR725" s="8"/>
      <c r="CU725" s="5"/>
      <c r="CV725" s="8"/>
      <c r="CW725" s="5"/>
      <c r="DK725" s="8"/>
      <c r="DL725" s="12"/>
      <c r="DM725" s="5"/>
      <c r="DO725" s="5"/>
      <c r="DP725" s="8"/>
      <c r="DQ725" s="5"/>
      <c r="DR725" s="8"/>
      <c r="DS725" s="5"/>
      <c r="DT725" s="8"/>
      <c r="DU725" s="5"/>
      <c r="DV725" s="8"/>
      <c r="DW725" s="5"/>
      <c r="DX725" s="8"/>
      <c r="DY725" s="12"/>
      <c r="DZ725" s="5"/>
    </row>
    <row r="726" spans="35:130" x14ac:dyDescent="0.45">
      <c r="AI726" s="1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V726" s="5"/>
      <c r="AW726" s="8"/>
      <c r="AX726" s="5"/>
      <c r="AY726" s="8"/>
      <c r="AZ726" s="5"/>
      <c r="BA726" s="8"/>
      <c r="BB726" s="5"/>
      <c r="BC726" s="8"/>
      <c r="BD726" s="5"/>
      <c r="BE726" s="8"/>
      <c r="BF726" s="33"/>
      <c r="BG726" s="5"/>
      <c r="BI726" s="5"/>
      <c r="BJ726" s="5"/>
      <c r="BK726" s="5"/>
      <c r="BL726" s="5"/>
      <c r="BM726" s="5"/>
      <c r="BN726" s="37"/>
      <c r="BO726" s="5"/>
      <c r="BP726" s="5"/>
      <c r="BQ726" s="5"/>
      <c r="BR726" s="5"/>
      <c r="BS726" s="5"/>
      <c r="BT726" s="37"/>
      <c r="BU726" s="5"/>
      <c r="BV726" s="5"/>
      <c r="BW726" s="5"/>
      <c r="BX726" s="5"/>
      <c r="BY726" s="5"/>
      <c r="BZ726" s="37"/>
      <c r="CA726" s="5"/>
      <c r="CB726" s="5"/>
      <c r="CC726" s="5"/>
      <c r="CD726" s="5"/>
      <c r="CE726" s="5"/>
      <c r="CF726" s="37"/>
      <c r="CG726" s="5"/>
      <c r="CH726" s="5"/>
      <c r="CI726" s="5"/>
      <c r="CJ726" s="5"/>
      <c r="CK726" s="5"/>
      <c r="CL726" s="37"/>
      <c r="CM726" s="12"/>
      <c r="CN726" s="8"/>
      <c r="CO726" s="5"/>
      <c r="CP726" s="8"/>
      <c r="CQ726" s="5"/>
      <c r="CR726" s="8"/>
      <c r="CU726" s="5"/>
      <c r="CV726" s="8"/>
      <c r="CW726" s="5"/>
      <c r="DK726" s="8"/>
      <c r="DL726" s="12"/>
      <c r="DM726" s="5"/>
      <c r="DO726" s="5"/>
      <c r="DP726" s="8"/>
      <c r="DQ726" s="5"/>
      <c r="DR726" s="8"/>
      <c r="DS726" s="5"/>
      <c r="DT726" s="8"/>
      <c r="DU726" s="5"/>
      <c r="DV726" s="8"/>
      <c r="DW726" s="5"/>
      <c r="DX726" s="8"/>
      <c r="DY726" s="12"/>
      <c r="DZ726" s="5"/>
    </row>
    <row r="727" spans="35:130" x14ac:dyDescent="0.45">
      <c r="AI727" s="1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V727" s="5"/>
      <c r="AW727" s="8"/>
      <c r="AX727" s="5"/>
      <c r="AY727" s="8"/>
      <c r="AZ727" s="5"/>
      <c r="BA727" s="8"/>
      <c r="BB727" s="5"/>
      <c r="BC727" s="8"/>
      <c r="BD727" s="5"/>
      <c r="BE727" s="8"/>
      <c r="BF727" s="33"/>
      <c r="BG727" s="5"/>
      <c r="BI727" s="5"/>
      <c r="BJ727" s="5"/>
      <c r="BK727" s="5"/>
      <c r="BL727" s="5"/>
      <c r="BM727" s="5"/>
      <c r="BN727" s="37"/>
      <c r="BO727" s="5"/>
      <c r="BP727" s="5"/>
      <c r="BQ727" s="5"/>
      <c r="BR727" s="5"/>
      <c r="BS727" s="5"/>
      <c r="BT727" s="37"/>
      <c r="BU727" s="5"/>
      <c r="BV727" s="5"/>
      <c r="BW727" s="5"/>
      <c r="BX727" s="5"/>
      <c r="BY727" s="5"/>
      <c r="BZ727" s="37"/>
      <c r="CA727" s="5"/>
      <c r="CB727" s="5"/>
      <c r="CC727" s="5"/>
      <c r="CD727" s="5"/>
      <c r="CE727" s="5"/>
      <c r="CF727" s="37"/>
      <c r="CG727" s="5"/>
      <c r="CH727" s="5"/>
      <c r="CI727" s="5"/>
      <c r="CJ727" s="5"/>
      <c r="CK727" s="5"/>
      <c r="CL727" s="37"/>
      <c r="CM727" s="12"/>
      <c r="CN727" s="8"/>
      <c r="CO727" s="5"/>
      <c r="CP727" s="8"/>
      <c r="CQ727" s="5"/>
      <c r="CR727" s="8"/>
      <c r="CU727" s="5"/>
      <c r="CV727" s="8"/>
      <c r="CW727" s="5"/>
      <c r="DK727" s="8"/>
      <c r="DL727" s="12"/>
      <c r="DM727" s="5"/>
      <c r="DO727" s="5"/>
      <c r="DP727" s="8"/>
      <c r="DQ727" s="5"/>
      <c r="DR727" s="8"/>
      <c r="DS727" s="5"/>
      <c r="DT727" s="8"/>
      <c r="DU727" s="5"/>
      <c r="DV727" s="8"/>
      <c r="DW727" s="5"/>
      <c r="DX727" s="8"/>
      <c r="DY727" s="12"/>
      <c r="DZ727" s="5"/>
    </row>
    <row r="728" spans="35:130" x14ac:dyDescent="0.45">
      <c r="AI728" s="1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V728" s="5"/>
      <c r="AW728" s="8"/>
      <c r="AX728" s="5"/>
      <c r="AY728" s="8"/>
      <c r="AZ728" s="5"/>
      <c r="BA728" s="8"/>
      <c r="BB728" s="5"/>
      <c r="BC728" s="8"/>
      <c r="BD728" s="5"/>
      <c r="BE728" s="8"/>
      <c r="BF728" s="33"/>
      <c r="BG728" s="5"/>
      <c r="BI728" s="5"/>
      <c r="BJ728" s="5"/>
      <c r="BK728" s="5"/>
      <c r="BL728" s="5"/>
      <c r="BM728" s="5"/>
      <c r="BN728" s="37"/>
      <c r="BO728" s="5"/>
      <c r="BP728" s="5"/>
      <c r="BQ728" s="5"/>
      <c r="BR728" s="5"/>
      <c r="BS728" s="5"/>
      <c r="BT728" s="37"/>
      <c r="BU728" s="5"/>
      <c r="BV728" s="5"/>
      <c r="BW728" s="5"/>
      <c r="BX728" s="5"/>
      <c r="BY728" s="5"/>
      <c r="BZ728" s="37"/>
      <c r="CA728" s="5"/>
      <c r="CB728" s="5"/>
      <c r="CC728" s="5"/>
      <c r="CD728" s="5"/>
      <c r="CE728" s="5"/>
      <c r="CF728" s="37"/>
      <c r="CG728" s="5"/>
      <c r="CH728" s="5"/>
      <c r="CI728" s="5"/>
      <c r="CJ728" s="5"/>
      <c r="CK728" s="5"/>
      <c r="CL728" s="37"/>
      <c r="CM728" s="12"/>
      <c r="CN728" s="8"/>
      <c r="CO728" s="5"/>
      <c r="CP728" s="8"/>
      <c r="CQ728" s="5"/>
      <c r="CR728" s="8"/>
      <c r="CU728" s="5"/>
      <c r="CV728" s="8"/>
      <c r="CW728" s="5"/>
      <c r="DK728" s="8"/>
      <c r="DL728" s="12"/>
      <c r="DM728" s="5"/>
      <c r="DO728" s="5"/>
      <c r="DP728" s="8"/>
      <c r="DQ728" s="5"/>
      <c r="DR728" s="8"/>
      <c r="DS728" s="5"/>
      <c r="DT728" s="8"/>
      <c r="DU728" s="5"/>
      <c r="DV728" s="8"/>
      <c r="DW728" s="5"/>
      <c r="DX728" s="8"/>
      <c r="DY728" s="12"/>
      <c r="DZ728" s="5"/>
    </row>
    <row r="729" spans="35:130" x14ac:dyDescent="0.45">
      <c r="AI729" s="1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V729" s="5"/>
      <c r="AW729" s="8"/>
      <c r="AX729" s="5"/>
      <c r="AY729" s="8"/>
      <c r="AZ729" s="5"/>
      <c r="BA729" s="8"/>
      <c r="BB729" s="5"/>
      <c r="BC729" s="8"/>
      <c r="BD729" s="5"/>
      <c r="BE729" s="8"/>
      <c r="BF729" s="33"/>
      <c r="BG729" s="5"/>
      <c r="BI729" s="5"/>
      <c r="BJ729" s="5"/>
      <c r="BK729" s="5"/>
      <c r="BL729" s="5"/>
      <c r="BM729" s="5"/>
      <c r="BN729" s="37"/>
      <c r="BO729" s="5"/>
      <c r="BP729" s="5"/>
      <c r="BQ729" s="5"/>
      <c r="BR729" s="5"/>
      <c r="BS729" s="5"/>
      <c r="BT729" s="37"/>
      <c r="BU729" s="5"/>
      <c r="BV729" s="5"/>
      <c r="BW729" s="5"/>
      <c r="BX729" s="5"/>
      <c r="BY729" s="5"/>
      <c r="BZ729" s="37"/>
      <c r="CA729" s="5"/>
      <c r="CB729" s="5"/>
      <c r="CC729" s="5"/>
      <c r="CD729" s="5"/>
      <c r="CE729" s="5"/>
      <c r="CF729" s="37"/>
      <c r="CG729" s="5"/>
      <c r="CH729" s="5"/>
      <c r="CI729" s="5"/>
      <c r="CJ729" s="5"/>
      <c r="CK729" s="5"/>
      <c r="CL729" s="37"/>
      <c r="CM729" s="12"/>
      <c r="CN729" s="8"/>
      <c r="CO729" s="5"/>
      <c r="CP729" s="8"/>
      <c r="CQ729" s="5"/>
      <c r="CR729" s="8"/>
      <c r="CU729" s="5"/>
      <c r="CV729" s="8"/>
      <c r="CW729" s="5"/>
      <c r="DK729" s="8"/>
      <c r="DL729" s="12"/>
      <c r="DM729" s="5"/>
      <c r="DO729" s="5"/>
      <c r="DP729" s="8"/>
      <c r="DQ729" s="5"/>
      <c r="DR729" s="8"/>
      <c r="DS729" s="5"/>
      <c r="DT729" s="8"/>
      <c r="DU729" s="5"/>
      <c r="DV729" s="8"/>
      <c r="DW729" s="5"/>
      <c r="DX729" s="8"/>
      <c r="DY729" s="12"/>
      <c r="DZ729" s="5"/>
    </row>
    <row r="730" spans="35:130" x14ac:dyDescent="0.45">
      <c r="AI730" s="1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V730" s="5"/>
      <c r="AW730" s="8"/>
      <c r="AX730" s="5"/>
      <c r="AY730" s="8"/>
      <c r="AZ730" s="5"/>
      <c r="BA730" s="8"/>
      <c r="BB730" s="5"/>
      <c r="BC730" s="8"/>
      <c r="BD730" s="5"/>
      <c r="BE730" s="8"/>
      <c r="BF730" s="33"/>
      <c r="BG730" s="5"/>
      <c r="BI730" s="5"/>
      <c r="BJ730" s="5"/>
      <c r="BK730" s="5"/>
      <c r="BL730" s="5"/>
      <c r="BM730" s="5"/>
      <c r="BN730" s="37"/>
      <c r="BO730" s="5"/>
      <c r="BP730" s="5"/>
      <c r="BQ730" s="5"/>
      <c r="BR730" s="5"/>
      <c r="BS730" s="5"/>
      <c r="BT730" s="37"/>
      <c r="BU730" s="5"/>
      <c r="BV730" s="5"/>
      <c r="BW730" s="5"/>
      <c r="BX730" s="5"/>
      <c r="BY730" s="5"/>
      <c r="BZ730" s="37"/>
      <c r="CA730" s="5"/>
      <c r="CB730" s="5"/>
      <c r="CC730" s="5"/>
      <c r="CD730" s="5"/>
      <c r="CE730" s="5"/>
      <c r="CF730" s="37"/>
      <c r="CG730" s="5"/>
      <c r="CH730" s="5"/>
      <c r="CI730" s="5"/>
      <c r="CJ730" s="5"/>
      <c r="CK730" s="5"/>
      <c r="CL730" s="37"/>
      <c r="CM730" s="12"/>
      <c r="CN730" s="8"/>
      <c r="CO730" s="5"/>
      <c r="CP730" s="8"/>
      <c r="CQ730" s="5"/>
      <c r="CR730" s="8"/>
      <c r="CU730" s="5"/>
      <c r="CV730" s="8"/>
      <c r="CW730" s="5"/>
      <c r="DK730" s="8"/>
      <c r="DL730" s="12"/>
      <c r="DM730" s="5"/>
      <c r="DO730" s="5"/>
      <c r="DP730" s="8"/>
      <c r="DQ730" s="5"/>
      <c r="DR730" s="8"/>
      <c r="DS730" s="5"/>
      <c r="DT730" s="8"/>
      <c r="DU730" s="5"/>
      <c r="DV730" s="8"/>
      <c r="DW730" s="5"/>
      <c r="DX730" s="8"/>
      <c r="DY730" s="12"/>
      <c r="DZ730" s="5"/>
    </row>
    <row r="731" spans="35:130" x14ac:dyDescent="0.45">
      <c r="AI731" s="1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V731" s="5"/>
      <c r="AW731" s="8"/>
      <c r="AX731" s="5"/>
      <c r="AY731" s="8"/>
      <c r="AZ731" s="5"/>
      <c r="BA731" s="8"/>
      <c r="BB731" s="5"/>
      <c r="BC731" s="8"/>
      <c r="BD731" s="5"/>
      <c r="BE731" s="8"/>
      <c r="BF731" s="33"/>
      <c r="BG731" s="5"/>
      <c r="BI731" s="5"/>
      <c r="BJ731" s="5"/>
      <c r="BK731" s="5"/>
      <c r="BL731" s="5"/>
      <c r="BM731" s="5"/>
      <c r="BN731" s="37"/>
      <c r="BO731" s="5"/>
      <c r="BP731" s="5"/>
      <c r="BQ731" s="5"/>
      <c r="BR731" s="5"/>
      <c r="BS731" s="5"/>
      <c r="BT731" s="37"/>
      <c r="BU731" s="5"/>
      <c r="BV731" s="5"/>
      <c r="BW731" s="5"/>
      <c r="BX731" s="5"/>
      <c r="BY731" s="5"/>
      <c r="BZ731" s="37"/>
      <c r="CA731" s="5"/>
      <c r="CB731" s="5"/>
      <c r="CC731" s="5"/>
      <c r="CD731" s="5"/>
      <c r="CE731" s="5"/>
      <c r="CF731" s="37"/>
      <c r="CG731" s="5"/>
      <c r="CH731" s="5"/>
      <c r="CI731" s="5"/>
      <c r="CJ731" s="5"/>
      <c r="CK731" s="5"/>
      <c r="CL731" s="37"/>
      <c r="CM731" s="12"/>
      <c r="CN731" s="8"/>
      <c r="CO731" s="5"/>
      <c r="CP731" s="8"/>
      <c r="CQ731" s="5"/>
      <c r="CR731" s="8"/>
      <c r="CU731" s="5"/>
      <c r="CV731" s="8"/>
      <c r="CW731" s="5"/>
      <c r="DK731" s="8"/>
      <c r="DL731" s="12"/>
      <c r="DM731" s="5"/>
      <c r="DO731" s="5"/>
      <c r="DP731" s="8"/>
      <c r="DQ731" s="5"/>
      <c r="DR731" s="8"/>
      <c r="DS731" s="5"/>
      <c r="DT731" s="8"/>
      <c r="DU731" s="5"/>
      <c r="DV731" s="8"/>
      <c r="DW731" s="5"/>
      <c r="DX731" s="8"/>
      <c r="DY731" s="12"/>
      <c r="DZ731" s="5"/>
    </row>
    <row r="732" spans="35:130" x14ac:dyDescent="0.45">
      <c r="AI732" s="1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V732" s="5"/>
      <c r="AW732" s="8"/>
      <c r="AX732" s="5"/>
      <c r="AY732" s="8"/>
      <c r="AZ732" s="5"/>
      <c r="BA732" s="8"/>
      <c r="BB732" s="5"/>
      <c r="BC732" s="8"/>
      <c r="BD732" s="5"/>
      <c r="BE732" s="8"/>
      <c r="BF732" s="33"/>
      <c r="BG732" s="5"/>
      <c r="BI732" s="5"/>
      <c r="BJ732" s="5"/>
      <c r="BK732" s="5"/>
      <c r="BL732" s="5"/>
      <c r="BM732" s="5"/>
      <c r="BN732" s="37"/>
      <c r="BO732" s="5"/>
      <c r="BP732" s="5"/>
      <c r="BQ732" s="5"/>
      <c r="BR732" s="5"/>
      <c r="BS732" s="5"/>
      <c r="BT732" s="37"/>
      <c r="BU732" s="5"/>
      <c r="BV732" s="5"/>
      <c r="BW732" s="5"/>
      <c r="BX732" s="5"/>
      <c r="BY732" s="5"/>
      <c r="BZ732" s="37"/>
      <c r="CA732" s="5"/>
      <c r="CB732" s="5"/>
      <c r="CC732" s="5"/>
      <c r="CD732" s="5"/>
      <c r="CE732" s="5"/>
      <c r="CF732" s="37"/>
      <c r="CG732" s="5"/>
      <c r="CH732" s="5"/>
      <c r="CI732" s="5"/>
      <c r="CJ732" s="5"/>
      <c r="CK732" s="5"/>
      <c r="CL732" s="37"/>
      <c r="CM732" s="12"/>
      <c r="CN732" s="8"/>
      <c r="CO732" s="5"/>
      <c r="CP732" s="8"/>
      <c r="CQ732" s="5"/>
      <c r="CR732" s="8"/>
      <c r="CU732" s="5"/>
      <c r="CV732" s="8"/>
      <c r="CW732" s="5"/>
      <c r="DK732" s="8"/>
      <c r="DL732" s="12"/>
      <c r="DM732" s="5"/>
      <c r="DO732" s="5"/>
      <c r="DP732" s="8"/>
      <c r="DQ732" s="5"/>
      <c r="DR732" s="8"/>
      <c r="DS732" s="5"/>
      <c r="DT732" s="8"/>
      <c r="DU732" s="5"/>
      <c r="DV732" s="8"/>
      <c r="DW732" s="5"/>
      <c r="DX732" s="8"/>
      <c r="DY732" s="12"/>
      <c r="DZ732" s="5"/>
    </row>
    <row r="733" spans="35:130" x14ac:dyDescent="0.45">
      <c r="AI733" s="1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V733" s="5"/>
      <c r="AW733" s="8"/>
      <c r="AX733" s="5"/>
      <c r="AY733" s="8"/>
      <c r="AZ733" s="5"/>
      <c r="BA733" s="8"/>
      <c r="BB733" s="5"/>
      <c r="BC733" s="8"/>
      <c r="BD733" s="5"/>
      <c r="BE733" s="8"/>
      <c r="BF733" s="33"/>
      <c r="BG733" s="5"/>
      <c r="BI733" s="5"/>
      <c r="BJ733" s="5"/>
      <c r="BK733" s="5"/>
      <c r="BL733" s="5"/>
      <c r="BM733" s="5"/>
      <c r="BN733" s="37"/>
      <c r="BO733" s="5"/>
      <c r="BP733" s="5"/>
      <c r="BQ733" s="5"/>
      <c r="BR733" s="5"/>
      <c r="BS733" s="5"/>
      <c r="BT733" s="37"/>
      <c r="BU733" s="5"/>
      <c r="BV733" s="5"/>
      <c r="BW733" s="5"/>
      <c r="BX733" s="5"/>
      <c r="BY733" s="5"/>
      <c r="BZ733" s="37"/>
      <c r="CA733" s="5"/>
      <c r="CB733" s="5"/>
      <c r="CC733" s="5"/>
      <c r="CD733" s="5"/>
      <c r="CE733" s="5"/>
      <c r="CF733" s="37"/>
      <c r="CG733" s="5"/>
      <c r="CH733" s="5"/>
      <c r="CI733" s="5"/>
      <c r="CJ733" s="5"/>
      <c r="CK733" s="5"/>
      <c r="CL733" s="37"/>
      <c r="CM733" s="12"/>
      <c r="CN733" s="8"/>
      <c r="CO733" s="5"/>
      <c r="CP733" s="8"/>
      <c r="CQ733" s="5"/>
      <c r="CR733" s="8"/>
      <c r="CU733" s="5"/>
      <c r="CV733" s="8"/>
      <c r="CW733" s="5"/>
      <c r="DK733" s="8"/>
      <c r="DL733" s="12"/>
      <c r="DM733" s="5"/>
      <c r="DO733" s="5"/>
      <c r="DP733" s="8"/>
      <c r="DQ733" s="5"/>
      <c r="DR733" s="8"/>
      <c r="DS733" s="5"/>
      <c r="DT733" s="8"/>
      <c r="DU733" s="5"/>
      <c r="DV733" s="8"/>
      <c r="DW733" s="5"/>
      <c r="DX733" s="8"/>
      <c r="DY733" s="12"/>
      <c r="DZ733" s="5"/>
    </row>
    <row r="734" spans="35:130" x14ac:dyDescent="0.45">
      <c r="AI734" s="1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V734" s="5"/>
      <c r="AW734" s="8"/>
      <c r="AX734" s="5"/>
      <c r="AY734" s="8"/>
      <c r="AZ734" s="5"/>
      <c r="BA734" s="8"/>
      <c r="BB734" s="5"/>
      <c r="BC734" s="8"/>
      <c r="BD734" s="5"/>
      <c r="BE734" s="8"/>
      <c r="BF734" s="33"/>
      <c r="BG734" s="5"/>
      <c r="BI734" s="5"/>
      <c r="BJ734" s="5"/>
      <c r="BK734" s="5"/>
      <c r="BL734" s="5"/>
      <c r="BM734" s="5"/>
      <c r="BN734" s="37"/>
      <c r="BO734" s="5"/>
      <c r="BP734" s="5"/>
      <c r="BQ734" s="5"/>
      <c r="BR734" s="5"/>
      <c r="BS734" s="5"/>
      <c r="BT734" s="37"/>
      <c r="BU734" s="5"/>
      <c r="BV734" s="5"/>
      <c r="BW734" s="5"/>
      <c r="BX734" s="5"/>
      <c r="BY734" s="5"/>
      <c r="BZ734" s="37"/>
      <c r="CA734" s="5"/>
      <c r="CB734" s="5"/>
      <c r="CC734" s="5"/>
      <c r="CD734" s="5"/>
      <c r="CE734" s="5"/>
      <c r="CF734" s="37"/>
      <c r="CG734" s="5"/>
      <c r="CH734" s="5"/>
      <c r="CI734" s="5"/>
      <c r="CJ734" s="5"/>
      <c r="CK734" s="5"/>
      <c r="CL734" s="37"/>
      <c r="CM734" s="12"/>
      <c r="CN734" s="8"/>
      <c r="CO734" s="5"/>
      <c r="CP734" s="8"/>
      <c r="CQ734" s="5"/>
      <c r="CR734" s="8"/>
      <c r="CU734" s="5"/>
      <c r="CV734" s="8"/>
      <c r="CW734" s="5"/>
      <c r="DK734" s="8"/>
      <c r="DL734" s="12"/>
      <c r="DM734" s="5"/>
      <c r="DO734" s="5"/>
      <c r="DP734" s="8"/>
      <c r="DQ734" s="5"/>
      <c r="DR734" s="8"/>
      <c r="DS734" s="5"/>
      <c r="DT734" s="8"/>
      <c r="DU734" s="5"/>
      <c r="DV734" s="8"/>
      <c r="DW734" s="5"/>
      <c r="DX734" s="8"/>
      <c r="DY734" s="12"/>
      <c r="DZ734" s="5"/>
    </row>
    <row r="735" spans="35:130" x14ac:dyDescent="0.45">
      <c r="AI735" s="1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V735" s="5"/>
      <c r="AW735" s="8"/>
      <c r="AX735" s="5"/>
      <c r="AY735" s="8"/>
      <c r="AZ735" s="5"/>
      <c r="BA735" s="8"/>
      <c r="BB735" s="5"/>
      <c r="BC735" s="8"/>
      <c r="BD735" s="5"/>
      <c r="BE735" s="8"/>
      <c r="BF735" s="33"/>
      <c r="BG735" s="5"/>
      <c r="BI735" s="5"/>
      <c r="BJ735" s="5"/>
      <c r="BK735" s="5"/>
      <c r="BL735" s="5"/>
      <c r="BM735" s="5"/>
      <c r="BN735" s="37"/>
      <c r="BO735" s="5"/>
      <c r="BP735" s="5"/>
      <c r="BQ735" s="5"/>
      <c r="BR735" s="5"/>
      <c r="BS735" s="5"/>
      <c r="BT735" s="37"/>
      <c r="BU735" s="5"/>
      <c r="BV735" s="5"/>
      <c r="BW735" s="5"/>
      <c r="BX735" s="5"/>
      <c r="BY735" s="5"/>
      <c r="BZ735" s="37"/>
      <c r="CA735" s="5"/>
      <c r="CB735" s="5"/>
      <c r="CC735" s="5"/>
      <c r="CD735" s="5"/>
      <c r="CE735" s="5"/>
      <c r="CF735" s="37"/>
      <c r="CG735" s="5"/>
      <c r="CH735" s="5"/>
      <c r="CI735" s="5"/>
      <c r="CJ735" s="5"/>
      <c r="CK735" s="5"/>
      <c r="CL735" s="37"/>
      <c r="CM735" s="12"/>
      <c r="CN735" s="8"/>
      <c r="CO735" s="5"/>
      <c r="CP735" s="8"/>
      <c r="CQ735" s="5"/>
      <c r="CR735" s="8"/>
      <c r="CU735" s="5"/>
      <c r="CV735" s="8"/>
      <c r="CW735" s="5"/>
      <c r="DK735" s="8"/>
      <c r="DL735" s="12"/>
      <c r="DM735" s="5"/>
      <c r="DO735" s="5"/>
      <c r="DP735" s="8"/>
      <c r="DQ735" s="5"/>
      <c r="DR735" s="8"/>
      <c r="DS735" s="5"/>
      <c r="DT735" s="8"/>
      <c r="DU735" s="5"/>
      <c r="DV735" s="8"/>
      <c r="DW735" s="5"/>
      <c r="DX735" s="8"/>
      <c r="DY735" s="12"/>
      <c r="DZ735" s="5"/>
    </row>
    <row r="736" spans="35:130" x14ac:dyDescent="0.45">
      <c r="AI736" s="1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V736" s="5"/>
      <c r="AW736" s="8"/>
      <c r="AX736" s="5"/>
      <c r="AY736" s="8"/>
      <c r="AZ736" s="5"/>
      <c r="BA736" s="8"/>
      <c r="BB736" s="5"/>
      <c r="BC736" s="8"/>
      <c r="BD736" s="5"/>
      <c r="BE736" s="8"/>
      <c r="BF736" s="33"/>
      <c r="BG736" s="5"/>
      <c r="BI736" s="5"/>
      <c r="BJ736" s="5"/>
      <c r="BK736" s="5"/>
      <c r="BL736" s="5"/>
      <c r="BM736" s="5"/>
      <c r="BN736" s="37"/>
      <c r="BO736" s="5"/>
      <c r="BP736" s="5"/>
      <c r="BQ736" s="5"/>
      <c r="BR736" s="5"/>
      <c r="BS736" s="5"/>
      <c r="BT736" s="37"/>
      <c r="BU736" s="5"/>
      <c r="BV736" s="5"/>
      <c r="BW736" s="5"/>
      <c r="BX736" s="5"/>
      <c r="BY736" s="5"/>
      <c r="BZ736" s="37"/>
      <c r="CA736" s="5"/>
      <c r="CB736" s="5"/>
      <c r="CC736" s="5"/>
      <c r="CD736" s="5"/>
      <c r="CE736" s="5"/>
      <c r="CF736" s="37"/>
      <c r="CG736" s="5"/>
      <c r="CH736" s="5"/>
      <c r="CI736" s="5"/>
      <c r="CJ736" s="5"/>
      <c r="CK736" s="5"/>
      <c r="CL736" s="37"/>
      <c r="CM736" s="12"/>
      <c r="CN736" s="8"/>
      <c r="CO736" s="5"/>
      <c r="CP736" s="8"/>
      <c r="CQ736" s="5"/>
      <c r="CR736" s="8"/>
      <c r="CU736" s="5"/>
      <c r="CV736" s="8"/>
      <c r="CW736" s="5"/>
      <c r="DK736" s="8"/>
      <c r="DL736" s="12"/>
      <c r="DM736" s="5"/>
      <c r="DO736" s="5"/>
      <c r="DP736" s="8"/>
      <c r="DQ736" s="5"/>
      <c r="DR736" s="8"/>
      <c r="DS736" s="5"/>
      <c r="DT736" s="8"/>
      <c r="DU736" s="5"/>
      <c r="DV736" s="8"/>
      <c r="DW736" s="5"/>
      <c r="DX736" s="8"/>
      <c r="DY736" s="12"/>
      <c r="DZ736" s="5"/>
    </row>
    <row r="737" spans="35:130" x14ac:dyDescent="0.45">
      <c r="AI737" s="1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V737" s="5"/>
      <c r="AW737" s="8"/>
      <c r="AX737" s="5"/>
      <c r="AY737" s="8"/>
      <c r="AZ737" s="5"/>
      <c r="BA737" s="8"/>
      <c r="BB737" s="5"/>
      <c r="BC737" s="8"/>
      <c r="BD737" s="5"/>
      <c r="BE737" s="8"/>
      <c r="BF737" s="33"/>
      <c r="BG737" s="5"/>
      <c r="BI737" s="5"/>
      <c r="BJ737" s="5"/>
      <c r="BK737" s="5"/>
      <c r="BL737" s="5"/>
      <c r="BM737" s="5"/>
      <c r="BN737" s="37"/>
      <c r="BO737" s="5"/>
      <c r="BP737" s="5"/>
      <c r="BQ737" s="5"/>
      <c r="BR737" s="5"/>
      <c r="BS737" s="5"/>
      <c r="BT737" s="37"/>
      <c r="BU737" s="5"/>
      <c r="BV737" s="5"/>
      <c r="BW737" s="5"/>
      <c r="BX737" s="5"/>
      <c r="BY737" s="5"/>
      <c r="BZ737" s="37"/>
      <c r="CA737" s="5"/>
      <c r="CB737" s="5"/>
      <c r="CC737" s="5"/>
      <c r="CD737" s="5"/>
      <c r="CE737" s="5"/>
      <c r="CF737" s="37"/>
      <c r="CG737" s="5"/>
      <c r="CH737" s="5"/>
      <c r="CI737" s="5"/>
      <c r="CJ737" s="5"/>
      <c r="CK737" s="5"/>
      <c r="CL737" s="37"/>
      <c r="CM737" s="12"/>
      <c r="CN737" s="8"/>
      <c r="CO737" s="5"/>
      <c r="CP737" s="8"/>
      <c r="CQ737" s="5"/>
      <c r="CR737" s="8"/>
      <c r="CU737" s="5"/>
      <c r="CV737" s="8"/>
      <c r="CW737" s="5"/>
      <c r="DK737" s="8"/>
      <c r="DL737" s="12"/>
      <c r="DM737" s="5"/>
      <c r="DO737" s="5"/>
      <c r="DP737" s="8"/>
      <c r="DQ737" s="5"/>
      <c r="DR737" s="8"/>
      <c r="DS737" s="5"/>
      <c r="DT737" s="8"/>
      <c r="DU737" s="5"/>
      <c r="DV737" s="8"/>
      <c r="DW737" s="5"/>
      <c r="DX737" s="8"/>
      <c r="DY737" s="12"/>
      <c r="DZ737" s="5"/>
    </row>
    <row r="738" spans="35:130" x14ac:dyDescent="0.45">
      <c r="AI738" s="1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V738" s="5"/>
      <c r="AW738" s="8"/>
      <c r="AX738" s="5"/>
      <c r="AY738" s="8"/>
      <c r="AZ738" s="5"/>
      <c r="BA738" s="8"/>
      <c r="BB738" s="5"/>
      <c r="BC738" s="8"/>
      <c r="BD738" s="5"/>
      <c r="BE738" s="8"/>
      <c r="BF738" s="33"/>
      <c r="BG738" s="5"/>
      <c r="BI738" s="5"/>
      <c r="BJ738" s="5"/>
      <c r="BK738" s="5"/>
      <c r="BL738" s="5"/>
      <c r="BM738" s="5"/>
      <c r="BN738" s="37"/>
      <c r="BO738" s="5"/>
      <c r="BP738" s="5"/>
      <c r="BQ738" s="5"/>
      <c r="BR738" s="5"/>
      <c r="BS738" s="5"/>
      <c r="BT738" s="37"/>
      <c r="BU738" s="5"/>
      <c r="BV738" s="5"/>
      <c r="BW738" s="5"/>
      <c r="BX738" s="5"/>
      <c r="BY738" s="5"/>
      <c r="BZ738" s="37"/>
      <c r="CA738" s="5"/>
      <c r="CB738" s="5"/>
      <c r="CC738" s="5"/>
      <c r="CD738" s="5"/>
      <c r="CE738" s="5"/>
      <c r="CF738" s="37"/>
      <c r="CG738" s="5"/>
      <c r="CH738" s="5"/>
      <c r="CI738" s="5"/>
      <c r="CJ738" s="5"/>
      <c r="CK738" s="5"/>
      <c r="CL738" s="37"/>
      <c r="CM738" s="12"/>
      <c r="CN738" s="8"/>
      <c r="CO738" s="5"/>
      <c r="CP738" s="8"/>
      <c r="CQ738" s="5"/>
      <c r="CR738" s="8"/>
      <c r="CU738" s="5"/>
      <c r="CV738" s="8"/>
      <c r="CW738" s="5"/>
      <c r="DK738" s="8"/>
      <c r="DL738" s="12"/>
      <c r="DM738" s="5"/>
      <c r="DO738" s="5"/>
      <c r="DP738" s="8"/>
      <c r="DQ738" s="5"/>
      <c r="DR738" s="8"/>
      <c r="DS738" s="5"/>
      <c r="DT738" s="8"/>
      <c r="DU738" s="5"/>
      <c r="DV738" s="8"/>
      <c r="DW738" s="5"/>
      <c r="DX738" s="8"/>
      <c r="DY738" s="12"/>
      <c r="DZ738" s="5"/>
    </row>
    <row r="739" spans="35:130" x14ac:dyDescent="0.45">
      <c r="AI739" s="1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V739" s="5"/>
      <c r="AW739" s="8"/>
      <c r="AX739" s="5"/>
      <c r="AY739" s="8"/>
      <c r="AZ739" s="5"/>
      <c r="BA739" s="8"/>
      <c r="BB739" s="5"/>
      <c r="BC739" s="8"/>
      <c r="BD739" s="5"/>
      <c r="BE739" s="8"/>
      <c r="BF739" s="33"/>
      <c r="BG739" s="5"/>
      <c r="BI739" s="5"/>
      <c r="BJ739" s="5"/>
      <c r="BK739" s="5"/>
      <c r="BL739" s="5"/>
      <c r="BM739" s="5"/>
      <c r="BN739" s="37"/>
      <c r="BO739" s="5"/>
      <c r="BP739" s="5"/>
      <c r="BQ739" s="5"/>
      <c r="BR739" s="5"/>
      <c r="BS739" s="5"/>
      <c r="BT739" s="37"/>
      <c r="BU739" s="5"/>
      <c r="BV739" s="5"/>
      <c r="BW739" s="5"/>
      <c r="BX739" s="5"/>
      <c r="BY739" s="5"/>
      <c r="BZ739" s="37"/>
      <c r="CA739" s="5"/>
      <c r="CB739" s="5"/>
      <c r="CC739" s="5"/>
      <c r="CD739" s="5"/>
      <c r="CE739" s="5"/>
      <c r="CF739" s="37"/>
      <c r="CG739" s="5"/>
      <c r="CH739" s="5"/>
      <c r="CI739" s="5"/>
      <c r="CJ739" s="5"/>
      <c r="CK739" s="5"/>
      <c r="CL739" s="37"/>
      <c r="CM739" s="12"/>
      <c r="CN739" s="8"/>
      <c r="CO739" s="5"/>
      <c r="CP739" s="8"/>
      <c r="CQ739" s="5"/>
      <c r="CR739" s="8"/>
      <c r="CU739" s="5"/>
      <c r="CV739" s="8"/>
      <c r="CW739" s="5"/>
      <c r="DK739" s="8"/>
      <c r="DL739" s="12"/>
      <c r="DM739" s="5"/>
      <c r="DO739" s="5"/>
      <c r="DP739" s="8"/>
      <c r="DQ739" s="5"/>
      <c r="DR739" s="8"/>
      <c r="DS739" s="5"/>
      <c r="DT739" s="8"/>
      <c r="DU739" s="5"/>
      <c r="DV739" s="8"/>
      <c r="DW739" s="5"/>
      <c r="DX739" s="8"/>
      <c r="DY739" s="12"/>
      <c r="DZ739" s="5"/>
    </row>
    <row r="740" spans="35:130" x14ac:dyDescent="0.45">
      <c r="AI740" s="1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V740" s="5"/>
      <c r="AW740" s="8"/>
      <c r="AX740" s="5"/>
      <c r="AY740" s="8"/>
      <c r="AZ740" s="5"/>
      <c r="BA740" s="8"/>
      <c r="BB740" s="5"/>
      <c r="BC740" s="8"/>
      <c r="BD740" s="5"/>
      <c r="BE740" s="8"/>
      <c r="BF740" s="33"/>
      <c r="BG740" s="5"/>
      <c r="BI740" s="5"/>
      <c r="BJ740" s="5"/>
      <c r="BK740" s="5"/>
      <c r="BL740" s="5"/>
      <c r="BM740" s="5"/>
      <c r="BN740" s="37"/>
      <c r="BO740" s="5"/>
      <c r="BP740" s="5"/>
      <c r="BQ740" s="5"/>
      <c r="BR740" s="5"/>
      <c r="BS740" s="5"/>
      <c r="BT740" s="37"/>
      <c r="BU740" s="5"/>
      <c r="BV740" s="5"/>
      <c r="BW740" s="5"/>
      <c r="BX740" s="5"/>
      <c r="BY740" s="5"/>
      <c r="BZ740" s="37"/>
      <c r="CA740" s="5"/>
      <c r="CB740" s="5"/>
      <c r="CC740" s="5"/>
      <c r="CD740" s="5"/>
      <c r="CE740" s="5"/>
      <c r="CF740" s="37"/>
      <c r="CG740" s="5"/>
      <c r="CH740" s="5"/>
      <c r="CI740" s="5"/>
      <c r="CJ740" s="5"/>
      <c r="CK740" s="5"/>
      <c r="CL740" s="37"/>
      <c r="CM740" s="12"/>
      <c r="CN740" s="8"/>
      <c r="CO740" s="5"/>
      <c r="CP740" s="8"/>
      <c r="CQ740" s="5"/>
      <c r="CR740" s="8"/>
      <c r="CU740" s="5"/>
      <c r="CV740" s="8"/>
      <c r="CW740" s="5"/>
      <c r="DK740" s="8"/>
      <c r="DL740" s="12"/>
      <c r="DM740" s="5"/>
      <c r="DO740" s="5"/>
      <c r="DP740" s="8"/>
      <c r="DQ740" s="5"/>
      <c r="DR740" s="8"/>
      <c r="DS740" s="5"/>
      <c r="DT740" s="8"/>
      <c r="DU740" s="5"/>
      <c r="DV740" s="8"/>
      <c r="DW740" s="5"/>
      <c r="DX740" s="8"/>
      <c r="DY740" s="12"/>
      <c r="DZ740" s="5"/>
    </row>
    <row r="741" spans="35:130" x14ac:dyDescent="0.45">
      <c r="AI741" s="1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V741" s="5"/>
      <c r="AW741" s="8"/>
      <c r="AX741" s="5"/>
      <c r="AY741" s="8"/>
      <c r="AZ741" s="5"/>
      <c r="BA741" s="8"/>
      <c r="BB741" s="5"/>
      <c r="BC741" s="8"/>
      <c r="BD741" s="5"/>
      <c r="BE741" s="8"/>
      <c r="BF741" s="33"/>
      <c r="BG741" s="5"/>
      <c r="BI741" s="5"/>
      <c r="BJ741" s="5"/>
      <c r="BK741" s="5"/>
      <c r="BL741" s="5"/>
      <c r="BM741" s="5"/>
      <c r="BN741" s="37"/>
      <c r="BO741" s="5"/>
      <c r="BP741" s="5"/>
      <c r="BQ741" s="5"/>
      <c r="BR741" s="5"/>
      <c r="BS741" s="5"/>
      <c r="BT741" s="37"/>
      <c r="BU741" s="5"/>
      <c r="BV741" s="5"/>
      <c r="BW741" s="5"/>
      <c r="BX741" s="5"/>
      <c r="BY741" s="5"/>
      <c r="BZ741" s="37"/>
      <c r="CA741" s="5"/>
      <c r="CB741" s="5"/>
      <c r="CC741" s="5"/>
      <c r="CD741" s="5"/>
      <c r="CE741" s="5"/>
      <c r="CF741" s="37"/>
      <c r="CG741" s="5"/>
      <c r="CH741" s="5"/>
      <c r="CI741" s="5"/>
      <c r="CJ741" s="5"/>
      <c r="CK741" s="5"/>
      <c r="CL741" s="37"/>
      <c r="CM741" s="12"/>
      <c r="CN741" s="8"/>
      <c r="CO741" s="5"/>
      <c r="CP741" s="8"/>
      <c r="CQ741" s="5"/>
      <c r="CR741" s="8"/>
      <c r="CU741" s="5"/>
      <c r="CV741" s="8"/>
      <c r="CW741" s="5"/>
      <c r="DK741" s="8"/>
      <c r="DL741" s="12"/>
      <c r="DM741" s="5"/>
      <c r="DO741" s="5"/>
      <c r="DP741" s="8"/>
      <c r="DQ741" s="5"/>
      <c r="DR741" s="8"/>
      <c r="DS741" s="5"/>
      <c r="DT741" s="8"/>
      <c r="DU741" s="5"/>
      <c r="DV741" s="8"/>
      <c r="DW741" s="5"/>
      <c r="DX741" s="8"/>
      <c r="DY741" s="12"/>
      <c r="DZ741" s="5"/>
    </row>
    <row r="742" spans="35:130" x14ac:dyDescent="0.45">
      <c r="AI742" s="1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V742" s="5"/>
      <c r="AW742" s="8"/>
      <c r="AX742" s="5"/>
      <c r="AY742" s="8"/>
      <c r="AZ742" s="5"/>
      <c r="BA742" s="8"/>
      <c r="BB742" s="5"/>
      <c r="BC742" s="8"/>
      <c r="BD742" s="5"/>
      <c r="BE742" s="8"/>
      <c r="BF742" s="33"/>
      <c r="BG742" s="5"/>
      <c r="BI742" s="5"/>
      <c r="BJ742" s="5"/>
      <c r="BK742" s="5"/>
      <c r="BL742" s="5"/>
      <c r="BM742" s="5"/>
      <c r="BN742" s="37"/>
      <c r="BO742" s="5"/>
      <c r="BP742" s="5"/>
      <c r="BQ742" s="5"/>
      <c r="BR742" s="5"/>
      <c r="BS742" s="5"/>
      <c r="BT742" s="37"/>
      <c r="BU742" s="5"/>
      <c r="BV742" s="5"/>
      <c r="BW742" s="5"/>
      <c r="BX742" s="5"/>
      <c r="BY742" s="5"/>
      <c r="BZ742" s="37"/>
      <c r="CA742" s="5"/>
      <c r="CB742" s="5"/>
      <c r="CC742" s="5"/>
      <c r="CD742" s="5"/>
      <c r="CE742" s="5"/>
      <c r="CF742" s="37"/>
      <c r="CG742" s="5"/>
      <c r="CH742" s="5"/>
      <c r="CI742" s="5"/>
      <c r="CJ742" s="5"/>
      <c r="CK742" s="5"/>
      <c r="CL742" s="37"/>
      <c r="CM742" s="12"/>
      <c r="CN742" s="8"/>
      <c r="CO742" s="5"/>
      <c r="CP742" s="8"/>
      <c r="CQ742" s="5"/>
      <c r="CR742" s="8"/>
      <c r="CU742" s="5"/>
      <c r="CV742" s="8"/>
      <c r="CW742" s="5"/>
      <c r="DK742" s="8"/>
      <c r="DL742" s="12"/>
      <c r="DM742" s="5"/>
      <c r="DO742" s="5"/>
      <c r="DP742" s="8"/>
      <c r="DQ742" s="5"/>
      <c r="DR742" s="8"/>
      <c r="DS742" s="5"/>
      <c r="DT742" s="8"/>
      <c r="DU742" s="5"/>
      <c r="DV742" s="8"/>
      <c r="DW742" s="5"/>
      <c r="DX742" s="8"/>
      <c r="DY742" s="12"/>
      <c r="DZ742" s="5"/>
    </row>
    <row r="743" spans="35:130" x14ac:dyDescent="0.45">
      <c r="AI743" s="1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V743" s="5"/>
      <c r="AW743" s="8"/>
      <c r="AX743" s="5"/>
      <c r="AY743" s="8"/>
      <c r="AZ743" s="5"/>
      <c r="BA743" s="8"/>
      <c r="BB743" s="5"/>
      <c r="BC743" s="8"/>
      <c r="BD743" s="5"/>
      <c r="BE743" s="8"/>
      <c r="BF743" s="33"/>
      <c r="BG743" s="5"/>
      <c r="BI743" s="5"/>
      <c r="BJ743" s="5"/>
      <c r="BK743" s="5"/>
      <c r="BL743" s="5"/>
      <c r="BM743" s="5"/>
      <c r="BN743" s="37"/>
      <c r="BO743" s="5"/>
      <c r="BP743" s="5"/>
      <c r="BQ743" s="5"/>
      <c r="BR743" s="5"/>
      <c r="BS743" s="5"/>
      <c r="BT743" s="37"/>
      <c r="BU743" s="5"/>
      <c r="BV743" s="5"/>
      <c r="BW743" s="5"/>
      <c r="BX743" s="5"/>
      <c r="BY743" s="5"/>
      <c r="BZ743" s="37"/>
      <c r="CA743" s="5"/>
      <c r="CB743" s="5"/>
      <c r="CC743" s="5"/>
      <c r="CD743" s="5"/>
      <c r="CE743" s="5"/>
      <c r="CF743" s="37"/>
      <c r="CG743" s="5"/>
      <c r="CH743" s="5"/>
      <c r="CI743" s="5"/>
      <c r="CJ743" s="5"/>
      <c r="CK743" s="5"/>
      <c r="CL743" s="37"/>
      <c r="CM743" s="12"/>
      <c r="CN743" s="8"/>
      <c r="CO743" s="5"/>
      <c r="CP743" s="8"/>
      <c r="CQ743" s="5"/>
      <c r="CR743" s="8"/>
      <c r="CU743" s="5"/>
      <c r="CV743" s="8"/>
      <c r="CW743" s="5"/>
      <c r="DK743" s="8"/>
      <c r="DL743" s="12"/>
      <c r="DM743" s="5"/>
      <c r="DO743" s="5"/>
      <c r="DP743" s="8"/>
      <c r="DQ743" s="5"/>
      <c r="DR743" s="8"/>
      <c r="DS743" s="5"/>
      <c r="DT743" s="8"/>
      <c r="DU743" s="5"/>
      <c r="DV743" s="8"/>
      <c r="DW743" s="5"/>
      <c r="DX743" s="8"/>
      <c r="DY743" s="12"/>
      <c r="DZ743" s="5"/>
    </row>
    <row r="744" spans="35:130" x14ac:dyDescent="0.45">
      <c r="AI744" s="1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V744" s="5"/>
      <c r="AW744" s="8"/>
      <c r="AX744" s="5"/>
      <c r="AY744" s="8"/>
      <c r="AZ744" s="5"/>
      <c r="BA744" s="8"/>
      <c r="BB744" s="5"/>
      <c r="BC744" s="8"/>
      <c r="BD744" s="5"/>
      <c r="BE744" s="8"/>
      <c r="BF744" s="33"/>
      <c r="BG744" s="5"/>
      <c r="BI744" s="5"/>
      <c r="BJ744" s="5"/>
      <c r="BK744" s="5"/>
      <c r="BL744" s="5"/>
      <c r="BM744" s="5"/>
      <c r="BN744" s="37"/>
      <c r="BO744" s="5"/>
      <c r="BP744" s="5"/>
      <c r="BQ744" s="5"/>
      <c r="BR744" s="5"/>
      <c r="BS744" s="5"/>
      <c r="BT744" s="37"/>
      <c r="BU744" s="5"/>
      <c r="BV744" s="5"/>
      <c r="BW744" s="5"/>
      <c r="BX744" s="5"/>
      <c r="BY744" s="5"/>
      <c r="BZ744" s="37"/>
      <c r="CA744" s="5"/>
      <c r="CB744" s="5"/>
      <c r="CC744" s="5"/>
      <c r="CD744" s="5"/>
      <c r="CE744" s="5"/>
      <c r="CF744" s="37"/>
      <c r="CG744" s="5"/>
      <c r="CH744" s="5"/>
      <c r="CI744" s="5"/>
      <c r="CJ744" s="5"/>
      <c r="CK744" s="5"/>
      <c r="CL744" s="37"/>
      <c r="CM744" s="12"/>
      <c r="CN744" s="8"/>
      <c r="CO744" s="5"/>
      <c r="CP744" s="8"/>
      <c r="CQ744" s="5"/>
      <c r="CR744" s="8"/>
      <c r="CU744" s="5"/>
      <c r="CV744" s="8"/>
      <c r="CW744" s="5"/>
      <c r="DK744" s="8"/>
      <c r="DL744" s="12"/>
      <c r="DM744" s="5"/>
      <c r="DO744" s="5"/>
      <c r="DP744" s="8"/>
      <c r="DQ744" s="5"/>
      <c r="DR744" s="8"/>
      <c r="DS744" s="5"/>
      <c r="DT744" s="8"/>
      <c r="DU744" s="5"/>
      <c r="DV744" s="8"/>
      <c r="DW744" s="5"/>
      <c r="DX744" s="8"/>
      <c r="DY744" s="12"/>
      <c r="DZ744" s="5"/>
    </row>
    <row r="745" spans="35:130" x14ac:dyDescent="0.45">
      <c r="AI745" s="1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V745" s="5"/>
      <c r="AW745" s="8"/>
      <c r="AX745" s="5"/>
      <c r="AY745" s="8"/>
      <c r="AZ745" s="5"/>
      <c r="BA745" s="8"/>
      <c r="BB745" s="5"/>
      <c r="BC745" s="8"/>
      <c r="BD745" s="5"/>
      <c r="BE745" s="8"/>
      <c r="BF745" s="33"/>
      <c r="BG745" s="5"/>
      <c r="BI745" s="5"/>
      <c r="BJ745" s="5"/>
      <c r="BK745" s="5"/>
      <c r="BL745" s="5"/>
      <c r="BM745" s="5"/>
      <c r="BN745" s="37"/>
      <c r="BO745" s="5"/>
      <c r="BP745" s="5"/>
      <c r="BQ745" s="5"/>
      <c r="BR745" s="5"/>
      <c r="BS745" s="5"/>
      <c r="BT745" s="37"/>
      <c r="BU745" s="5"/>
      <c r="BV745" s="5"/>
      <c r="BW745" s="5"/>
      <c r="BX745" s="5"/>
      <c r="BY745" s="5"/>
      <c r="BZ745" s="37"/>
      <c r="CA745" s="5"/>
      <c r="CB745" s="5"/>
      <c r="CC745" s="5"/>
      <c r="CD745" s="5"/>
      <c r="CE745" s="5"/>
      <c r="CF745" s="37"/>
      <c r="CG745" s="5"/>
      <c r="CH745" s="5"/>
      <c r="CI745" s="5"/>
      <c r="CJ745" s="5"/>
      <c r="CK745" s="5"/>
      <c r="CL745" s="37"/>
      <c r="CM745" s="12"/>
      <c r="CN745" s="8"/>
      <c r="CO745" s="5"/>
      <c r="CP745" s="8"/>
      <c r="CQ745" s="5"/>
      <c r="CR745" s="8"/>
      <c r="CU745" s="5"/>
      <c r="CV745" s="8"/>
      <c r="CW745" s="5"/>
      <c r="DK745" s="8"/>
      <c r="DL745" s="12"/>
      <c r="DM745" s="5"/>
      <c r="DO745" s="5"/>
      <c r="DP745" s="8"/>
      <c r="DQ745" s="5"/>
      <c r="DR745" s="8"/>
      <c r="DS745" s="5"/>
      <c r="DT745" s="8"/>
      <c r="DU745" s="5"/>
      <c r="DV745" s="8"/>
      <c r="DW745" s="5"/>
      <c r="DX745" s="8"/>
      <c r="DY745" s="12"/>
      <c r="DZ745" s="5"/>
    </row>
    <row r="746" spans="35:130" x14ac:dyDescent="0.45">
      <c r="AI746" s="1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V746" s="5"/>
      <c r="AW746" s="8"/>
      <c r="AX746" s="5"/>
      <c r="AY746" s="8"/>
      <c r="AZ746" s="5"/>
      <c r="BA746" s="8"/>
      <c r="BB746" s="5"/>
      <c r="BC746" s="8"/>
      <c r="BD746" s="5"/>
      <c r="BE746" s="8"/>
      <c r="BF746" s="33"/>
      <c r="BG746" s="5"/>
      <c r="BI746" s="5"/>
      <c r="BJ746" s="5"/>
      <c r="BK746" s="5"/>
      <c r="BL746" s="5"/>
      <c r="BM746" s="5"/>
      <c r="BN746" s="37"/>
      <c r="BO746" s="5"/>
      <c r="BP746" s="5"/>
      <c r="BQ746" s="5"/>
      <c r="BR746" s="5"/>
      <c r="BS746" s="5"/>
      <c r="BT746" s="37"/>
      <c r="BU746" s="5"/>
      <c r="BV746" s="5"/>
      <c r="BW746" s="5"/>
      <c r="BX746" s="5"/>
      <c r="BY746" s="5"/>
      <c r="BZ746" s="37"/>
      <c r="CA746" s="5"/>
      <c r="CB746" s="5"/>
      <c r="CC746" s="5"/>
      <c r="CD746" s="5"/>
      <c r="CE746" s="5"/>
      <c r="CF746" s="37"/>
      <c r="CG746" s="5"/>
      <c r="CH746" s="5"/>
      <c r="CI746" s="5"/>
      <c r="CJ746" s="5"/>
      <c r="CK746" s="5"/>
      <c r="CL746" s="37"/>
      <c r="CM746" s="12"/>
      <c r="CN746" s="8"/>
      <c r="CO746" s="5"/>
      <c r="CP746" s="8"/>
      <c r="CQ746" s="5"/>
      <c r="CR746" s="8"/>
      <c r="CU746" s="5"/>
      <c r="CV746" s="8"/>
      <c r="CW746" s="5"/>
      <c r="DK746" s="8"/>
      <c r="DL746" s="12"/>
      <c r="DM746" s="5"/>
      <c r="DO746" s="5"/>
      <c r="DP746" s="8"/>
      <c r="DQ746" s="5"/>
      <c r="DR746" s="8"/>
      <c r="DS746" s="5"/>
      <c r="DT746" s="8"/>
      <c r="DU746" s="5"/>
      <c r="DV746" s="8"/>
      <c r="DW746" s="5"/>
      <c r="DX746" s="8"/>
      <c r="DY746" s="12"/>
      <c r="DZ746" s="5"/>
    </row>
    <row r="747" spans="35:130" x14ac:dyDescent="0.45">
      <c r="AI747" s="1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V747" s="5"/>
      <c r="AW747" s="8"/>
      <c r="AX747" s="5"/>
      <c r="AY747" s="8"/>
      <c r="AZ747" s="5"/>
      <c r="BA747" s="8"/>
      <c r="BB747" s="5"/>
      <c r="BC747" s="8"/>
      <c r="BD747" s="5"/>
      <c r="BE747" s="8"/>
      <c r="BF747" s="33"/>
      <c r="BG747" s="5"/>
      <c r="BI747" s="5"/>
      <c r="BJ747" s="5"/>
      <c r="BK747" s="5"/>
      <c r="BL747" s="5"/>
      <c r="BM747" s="5"/>
      <c r="BN747" s="37"/>
      <c r="BO747" s="5"/>
      <c r="BP747" s="5"/>
      <c r="BQ747" s="5"/>
      <c r="BR747" s="5"/>
      <c r="BS747" s="5"/>
      <c r="BT747" s="37"/>
      <c r="BU747" s="5"/>
      <c r="BV747" s="5"/>
      <c r="BW747" s="5"/>
      <c r="BX747" s="5"/>
      <c r="BY747" s="5"/>
      <c r="BZ747" s="37"/>
      <c r="CA747" s="5"/>
      <c r="CB747" s="5"/>
      <c r="CC747" s="5"/>
      <c r="CD747" s="5"/>
      <c r="CE747" s="5"/>
      <c r="CF747" s="37"/>
      <c r="CG747" s="5"/>
      <c r="CH747" s="5"/>
      <c r="CI747" s="5"/>
      <c r="CJ747" s="5"/>
      <c r="CK747" s="5"/>
      <c r="CL747" s="37"/>
      <c r="CM747" s="12"/>
      <c r="CN747" s="8"/>
      <c r="CO747" s="5"/>
      <c r="CP747" s="8"/>
      <c r="CQ747" s="5"/>
      <c r="CR747" s="8"/>
      <c r="CU747" s="5"/>
      <c r="CV747" s="8"/>
      <c r="CW747" s="5"/>
      <c r="DK747" s="8"/>
      <c r="DL747" s="12"/>
      <c r="DM747" s="5"/>
      <c r="DO747" s="5"/>
      <c r="DP747" s="8"/>
      <c r="DQ747" s="5"/>
      <c r="DR747" s="8"/>
      <c r="DS747" s="5"/>
      <c r="DT747" s="8"/>
      <c r="DU747" s="5"/>
      <c r="DV747" s="8"/>
      <c r="DW747" s="5"/>
      <c r="DX747" s="8"/>
      <c r="DY747" s="12"/>
      <c r="DZ747" s="5"/>
    </row>
    <row r="748" spans="35:130" x14ac:dyDescent="0.45">
      <c r="AI748" s="1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V748" s="5"/>
      <c r="AW748" s="8"/>
      <c r="AX748" s="5"/>
      <c r="AY748" s="8"/>
      <c r="AZ748" s="5"/>
      <c r="BA748" s="8"/>
      <c r="BB748" s="5"/>
      <c r="BC748" s="8"/>
      <c r="BD748" s="5"/>
      <c r="BE748" s="8"/>
      <c r="BF748" s="33"/>
      <c r="BG748" s="5"/>
      <c r="BI748" s="5"/>
      <c r="BJ748" s="5"/>
      <c r="BK748" s="5"/>
      <c r="BL748" s="5"/>
      <c r="BM748" s="5"/>
      <c r="BN748" s="37"/>
      <c r="BO748" s="5"/>
      <c r="BP748" s="5"/>
      <c r="BQ748" s="5"/>
      <c r="BR748" s="5"/>
      <c r="BS748" s="5"/>
      <c r="BT748" s="37"/>
      <c r="BU748" s="5"/>
      <c r="BV748" s="5"/>
      <c r="BW748" s="5"/>
      <c r="BX748" s="5"/>
      <c r="BY748" s="5"/>
      <c r="BZ748" s="37"/>
      <c r="CA748" s="5"/>
      <c r="CB748" s="5"/>
      <c r="CC748" s="5"/>
      <c r="CD748" s="5"/>
      <c r="CE748" s="5"/>
      <c r="CF748" s="37"/>
      <c r="CG748" s="5"/>
      <c r="CH748" s="5"/>
      <c r="CI748" s="5"/>
      <c r="CJ748" s="5"/>
      <c r="CK748" s="5"/>
      <c r="CL748" s="37"/>
      <c r="CM748" s="12"/>
      <c r="CN748" s="8"/>
      <c r="CO748" s="5"/>
      <c r="CP748" s="8"/>
      <c r="CQ748" s="5"/>
      <c r="CR748" s="8"/>
      <c r="CU748" s="5"/>
      <c r="CV748" s="8"/>
      <c r="CW748" s="5"/>
      <c r="DK748" s="8"/>
      <c r="DL748" s="12"/>
      <c r="DM748" s="5"/>
      <c r="DO748" s="5"/>
      <c r="DP748" s="8"/>
      <c r="DQ748" s="5"/>
      <c r="DR748" s="8"/>
      <c r="DS748" s="5"/>
      <c r="DT748" s="8"/>
      <c r="DU748" s="5"/>
      <c r="DV748" s="8"/>
      <c r="DW748" s="5"/>
      <c r="DX748" s="8"/>
      <c r="DY748" s="12"/>
      <c r="DZ748" s="5"/>
    </row>
    <row r="749" spans="35:130" x14ac:dyDescent="0.45">
      <c r="AI749" s="1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V749" s="5"/>
      <c r="AW749" s="8"/>
      <c r="AX749" s="5"/>
      <c r="AY749" s="8"/>
      <c r="AZ749" s="5"/>
      <c r="BA749" s="8"/>
      <c r="BB749" s="5"/>
      <c r="BC749" s="8"/>
      <c r="BD749" s="5"/>
      <c r="BE749" s="8"/>
      <c r="BF749" s="33"/>
      <c r="BG749" s="5"/>
      <c r="BI749" s="5"/>
      <c r="BJ749" s="5"/>
      <c r="BK749" s="5"/>
      <c r="BL749" s="5"/>
      <c r="BM749" s="5"/>
      <c r="BN749" s="37"/>
      <c r="BO749" s="5"/>
      <c r="BP749" s="5"/>
      <c r="BQ749" s="5"/>
      <c r="BR749" s="5"/>
      <c r="BS749" s="5"/>
      <c r="BT749" s="37"/>
      <c r="BU749" s="5"/>
      <c r="BV749" s="5"/>
      <c r="BW749" s="5"/>
      <c r="BX749" s="5"/>
      <c r="BY749" s="5"/>
      <c r="BZ749" s="37"/>
      <c r="CA749" s="5"/>
      <c r="CB749" s="5"/>
      <c r="CC749" s="5"/>
      <c r="CD749" s="5"/>
      <c r="CE749" s="5"/>
      <c r="CF749" s="37"/>
      <c r="CG749" s="5"/>
      <c r="CH749" s="5"/>
      <c r="CI749" s="5"/>
      <c r="CJ749" s="5"/>
      <c r="CK749" s="5"/>
      <c r="CL749" s="37"/>
      <c r="CM749" s="12"/>
      <c r="CN749" s="8"/>
      <c r="CO749" s="5"/>
      <c r="CP749" s="8"/>
      <c r="CQ749" s="5"/>
      <c r="CR749" s="8"/>
      <c r="CU749" s="5"/>
      <c r="CV749" s="8"/>
      <c r="CW749" s="5"/>
      <c r="DK749" s="8"/>
      <c r="DL749" s="12"/>
      <c r="DM749" s="5"/>
      <c r="DO749" s="5"/>
      <c r="DP749" s="8"/>
      <c r="DQ749" s="5"/>
      <c r="DR749" s="8"/>
      <c r="DS749" s="5"/>
      <c r="DT749" s="8"/>
      <c r="DU749" s="5"/>
      <c r="DV749" s="8"/>
      <c r="DW749" s="5"/>
      <c r="DX749" s="8"/>
      <c r="DY749" s="12"/>
      <c r="DZ749" s="5"/>
    </row>
    <row r="750" spans="35:130" x14ac:dyDescent="0.45">
      <c r="AI750" s="1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V750" s="5"/>
      <c r="AW750" s="8"/>
      <c r="AX750" s="5"/>
      <c r="AY750" s="8"/>
      <c r="AZ750" s="5"/>
      <c r="BA750" s="8"/>
      <c r="BB750" s="5"/>
      <c r="BC750" s="8"/>
      <c r="BD750" s="5"/>
      <c r="BE750" s="8"/>
      <c r="BF750" s="33"/>
      <c r="BG750" s="5"/>
      <c r="BI750" s="5"/>
      <c r="BJ750" s="5"/>
      <c r="BK750" s="5"/>
      <c r="BL750" s="5"/>
      <c r="BM750" s="5"/>
      <c r="BN750" s="37"/>
      <c r="BO750" s="5"/>
      <c r="BP750" s="5"/>
      <c r="BQ750" s="5"/>
      <c r="BR750" s="5"/>
      <c r="BS750" s="5"/>
      <c r="BT750" s="37"/>
      <c r="BU750" s="5"/>
      <c r="BV750" s="5"/>
      <c r="BW750" s="5"/>
      <c r="BX750" s="5"/>
      <c r="BY750" s="5"/>
      <c r="BZ750" s="37"/>
      <c r="CA750" s="5"/>
      <c r="CB750" s="5"/>
      <c r="CC750" s="5"/>
      <c r="CD750" s="5"/>
      <c r="CE750" s="5"/>
      <c r="CF750" s="37"/>
      <c r="CG750" s="5"/>
      <c r="CH750" s="5"/>
      <c r="CI750" s="5"/>
      <c r="CJ750" s="5"/>
      <c r="CK750" s="5"/>
      <c r="CL750" s="37"/>
      <c r="CM750" s="12"/>
      <c r="CN750" s="8"/>
      <c r="CO750" s="5"/>
      <c r="CP750" s="8"/>
      <c r="CQ750" s="5"/>
      <c r="CR750" s="8"/>
      <c r="CU750" s="5"/>
      <c r="CV750" s="8"/>
      <c r="CW750" s="5"/>
      <c r="DK750" s="8"/>
      <c r="DL750" s="12"/>
      <c r="DM750" s="5"/>
      <c r="DO750" s="5"/>
      <c r="DP750" s="8"/>
      <c r="DQ750" s="5"/>
      <c r="DR750" s="8"/>
      <c r="DS750" s="5"/>
      <c r="DT750" s="8"/>
      <c r="DU750" s="5"/>
      <c r="DV750" s="8"/>
      <c r="DW750" s="5"/>
      <c r="DX750" s="8"/>
      <c r="DY750" s="12"/>
      <c r="DZ750" s="5"/>
    </row>
    <row r="751" spans="35:130" x14ac:dyDescent="0.45">
      <c r="AI751" s="1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V751" s="5"/>
      <c r="AW751" s="8"/>
      <c r="AX751" s="5"/>
      <c r="AY751" s="8"/>
      <c r="AZ751" s="5"/>
      <c r="BA751" s="8"/>
      <c r="BB751" s="5"/>
      <c r="BC751" s="8"/>
      <c r="BD751" s="5"/>
      <c r="BE751" s="8"/>
      <c r="BF751" s="33"/>
      <c r="BG751" s="5"/>
      <c r="BI751" s="5"/>
      <c r="BJ751" s="5"/>
      <c r="BK751" s="5"/>
      <c r="BL751" s="5"/>
      <c r="BM751" s="5"/>
      <c r="BN751" s="37"/>
      <c r="BO751" s="5"/>
      <c r="BP751" s="5"/>
      <c r="BQ751" s="5"/>
      <c r="BR751" s="5"/>
      <c r="BS751" s="5"/>
      <c r="BT751" s="37"/>
      <c r="BU751" s="5"/>
      <c r="BV751" s="5"/>
      <c r="BW751" s="5"/>
      <c r="BX751" s="5"/>
      <c r="BY751" s="5"/>
      <c r="BZ751" s="37"/>
      <c r="CA751" s="5"/>
      <c r="CB751" s="5"/>
      <c r="CC751" s="5"/>
      <c r="CD751" s="5"/>
      <c r="CE751" s="5"/>
      <c r="CF751" s="37"/>
      <c r="CG751" s="5"/>
      <c r="CH751" s="5"/>
      <c r="CI751" s="5"/>
      <c r="CJ751" s="5"/>
      <c r="CK751" s="5"/>
      <c r="CL751" s="37"/>
      <c r="CM751" s="12"/>
      <c r="CN751" s="8"/>
      <c r="CO751" s="5"/>
      <c r="CP751" s="8"/>
      <c r="CQ751" s="5"/>
      <c r="CR751" s="8"/>
      <c r="CU751" s="5"/>
      <c r="CV751" s="8"/>
      <c r="CW751" s="5"/>
      <c r="DK751" s="8"/>
      <c r="DL751" s="12"/>
      <c r="DM751" s="5"/>
      <c r="DO751" s="5"/>
      <c r="DP751" s="8"/>
      <c r="DQ751" s="5"/>
      <c r="DR751" s="8"/>
      <c r="DS751" s="5"/>
      <c r="DT751" s="8"/>
      <c r="DU751" s="5"/>
      <c r="DV751" s="8"/>
      <c r="DW751" s="5"/>
      <c r="DX751" s="8"/>
      <c r="DY751" s="12"/>
      <c r="DZ751" s="5"/>
    </row>
    <row r="752" spans="35:130" x14ac:dyDescent="0.45">
      <c r="AI752" s="1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V752" s="5"/>
      <c r="AW752" s="8"/>
      <c r="AX752" s="5"/>
      <c r="AY752" s="8"/>
      <c r="AZ752" s="5"/>
      <c r="BA752" s="8"/>
      <c r="BB752" s="5"/>
      <c r="BC752" s="8"/>
      <c r="BD752" s="5"/>
      <c r="BE752" s="8"/>
      <c r="BF752" s="33"/>
      <c r="BG752" s="5"/>
      <c r="BI752" s="5"/>
      <c r="BJ752" s="5"/>
      <c r="BK752" s="5"/>
      <c r="BL752" s="5"/>
      <c r="BM752" s="5"/>
      <c r="BN752" s="37"/>
      <c r="BO752" s="5"/>
      <c r="BP752" s="5"/>
      <c r="BQ752" s="5"/>
      <c r="BR752" s="5"/>
      <c r="BS752" s="5"/>
      <c r="BT752" s="37"/>
      <c r="BU752" s="5"/>
      <c r="BV752" s="5"/>
      <c r="BW752" s="5"/>
      <c r="BX752" s="5"/>
      <c r="BY752" s="5"/>
      <c r="BZ752" s="37"/>
      <c r="CA752" s="5"/>
      <c r="CB752" s="5"/>
      <c r="CC752" s="5"/>
      <c r="CD752" s="5"/>
      <c r="CE752" s="5"/>
      <c r="CF752" s="37"/>
      <c r="CG752" s="5"/>
      <c r="CH752" s="5"/>
      <c r="CI752" s="5"/>
      <c r="CJ752" s="5"/>
      <c r="CK752" s="5"/>
      <c r="CL752" s="37"/>
      <c r="CM752" s="12"/>
      <c r="CN752" s="8"/>
      <c r="CO752" s="5"/>
      <c r="CP752" s="8"/>
      <c r="CQ752" s="5"/>
      <c r="CR752" s="8"/>
      <c r="CU752" s="5"/>
      <c r="CV752" s="8"/>
      <c r="CW752" s="5"/>
      <c r="DK752" s="8"/>
      <c r="DL752" s="12"/>
      <c r="DM752" s="5"/>
      <c r="DO752" s="5"/>
      <c r="DP752" s="8"/>
      <c r="DQ752" s="5"/>
      <c r="DR752" s="8"/>
      <c r="DS752" s="5"/>
      <c r="DT752" s="8"/>
      <c r="DU752" s="5"/>
      <c r="DV752" s="8"/>
      <c r="DW752" s="5"/>
      <c r="DX752" s="8"/>
      <c r="DY752" s="12"/>
      <c r="DZ752" s="5"/>
    </row>
    <row r="753" spans="35:130" x14ac:dyDescent="0.45">
      <c r="AI753" s="1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V753" s="5"/>
      <c r="AW753" s="8"/>
      <c r="AX753" s="5"/>
      <c r="AY753" s="8"/>
      <c r="AZ753" s="5"/>
      <c r="BA753" s="8"/>
      <c r="BB753" s="5"/>
      <c r="BC753" s="8"/>
      <c r="BD753" s="5"/>
      <c r="BE753" s="8"/>
      <c r="BF753" s="33"/>
      <c r="BG753" s="5"/>
      <c r="BI753" s="5"/>
      <c r="BJ753" s="5"/>
      <c r="BK753" s="5"/>
      <c r="BL753" s="5"/>
      <c r="BM753" s="5"/>
      <c r="BN753" s="37"/>
      <c r="BO753" s="5"/>
      <c r="BP753" s="5"/>
      <c r="BQ753" s="5"/>
      <c r="BR753" s="5"/>
      <c r="BS753" s="5"/>
      <c r="BT753" s="37"/>
      <c r="BU753" s="5"/>
      <c r="BV753" s="5"/>
      <c r="BW753" s="5"/>
      <c r="BX753" s="5"/>
      <c r="BY753" s="5"/>
      <c r="BZ753" s="37"/>
      <c r="CA753" s="5"/>
      <c r="CB753" s="5"/>
      <c r="CC753" s="5"/>
      <c r="CD753" s="5"/>
      <c r="CE753" s="5"/>
      <c r="CF753" s="37"/>
      <c r="CG753" s="5"/>
      <c r="CH753" s="5"/>
      <c r="CI753" s="5"/>
      <c r="CJ753" s="5"/>
      <c r="CK753" s="5"/>
      <c r="CL753" s="37"/>
      <c r="CM753" s="12"/>
      <c r="CN753" s="8"/>
      <c r="CO753" s="5"/>
      <c r="CP753" s="8"/>
      <c r="CQ753" s="5"/>
      <c r="CR753" s="8"/>
      <c r="CU753" s="5"/>
      <c r="CV753" s="8"/>
      <c r="CW753" s="5"/>
      <c r="DK753" s="8"/>
      <c r="DL753" s="12"/>
      <c r="DM753" s="5"/>
      <c r="DO753" s="5"/>
      <c r="DP753" s="8"/>
      <c r="DQ753" s="5"/>
      <c r="DR753" s="8"/>
      <c r="DS753" s="5"/>
      <c r="DT753" s="8"/>
      <c r="DU753" s="5"/>
      <c r="DV753" s="8"/>
      <c r="DW753" s="5"/>
      <c r="DX753" s="8"/>
      <c r="DY753" s="12"/>
      <c r="DZ753" s="5"/>
    </row>
    <row r="754" spans="35:130" x14ac:dyDescent="0.45">
      <c r="AI754" s="1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V754" s="5"/>
      <c r="AW754" s="8"/>
      <c r="AX754" s="5"/>
      <c r="AY754" s="8"/>
      <c r="AZ754" s="5"/>
      <c r="BA754" s="8"/>
      <c r="BB754" s="5"/>
      <c r="BC754" s="8"/>
      <c r="BD754" s="5"/>
      <c r="BE754" s="8"/>
      <c r="BF754" s="33"/>
      <c r="BG754" s="5"/>
      <c r="BI754" s="5"/>
      <c r="BJ754" s="5"/>
      <c r="BK754" s="5"/>
      <c r="BL754" s="5"/>
      <c r="BM754" s="5"/>
      <c r="BN754" s="37"/>
      <c r="BO754" s="5"/>
      <c r="BP754" s="5"/>
      <c r="BQ754" s="5"/>
      <c r="BR754" s="5"/>
      <c r="BS754" s="5"/>
      <c r="BT754" s="37"/>
      <c r="BU754" s="5"/>
      <c r="BV754" s="5"/>
      <c r="BW754" s="5"/>
      <c r="BX754" s="5"/>
      <c r="BY754" s="5"/>
      <c r="BZ754" s="37"/>
      <c r="CA754" s="5"/>
      <c r="CB754" s="5"/>
      <c r="CC754" s="5"/>
      <c r="CD754" s="5"/>
      <c r="CE754" s="5"/>
      <c r="CF754" s="37"/>
      <c r="CG754" s="5"/>
      <c r="CH754" s="5"/>
      <c r="CI754" s="5"/>
      <c r="CJ754" s="5"/>
      <c r="CK754" s="5"/>
      <c r="CL754" s="37"/>
      <c r="CM754" s="12"/>
      <c r="CN754" s="8"/>
      <c r="CO754" s="5"/>
      <c r="CP754" s="8"/>
      <c r="CQ754" s="5"/>
      <c r="CR754" s="8"/>
      <c r="CU754" s="5"/>
      <c r="CV754" s="8"/>
      <c r="CW754" s="5"/>
      <c r="DK754" s="8"/>
      <c r="DL754" s="12"/>
      <c r="DM754" s="5"/>
      <c r="DO754" s="5"/>
      <c r="DP754" s="8"/>
      <c r="DQ754" s="5"/>
      <c r="DR754" s="8"/>
      <c r="DS754" s="5"/>
      <c r="DT754" s="8"/>
      <c r="DU754" s="5"/>
      <c r="DV754" s="8"/>
      <c r="DW754" s="5"/>
      <c r="DX754" s="8"/>
      <c r="DY754" s="12"/>
      <c r="DZ754" s="5"/>
    </row>
    <row r="755" spans="35:130" x14ac:dyDescent="0.45">
      <c r="AI755" s="1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V755" s="5"/>
      <c r="AW755" s="8"/>
      <c r="AX755" s="5"/>
      <c r="AY755" s="8"/>
      <c r="AZ755" s="5"/>
      <c r="BA755" s="8"/>
      <c r="BB755" s="5"/>
      <c r="BC755" s="8"/>
      <c r="BD755" s="5"/>
      <c r="BE755" s="8"/>
      <c r="BF755" s="33"/>
      <c r="BG755" s="5"/>
      <c r="BI755" s="5"/>
      <c r="BJ755" s="5"/>
      <c r="BK755" s="5"/>
      <c r="BL755" s="5"/>
      <c r="BM755" s="5"/>
      <c r="BN755" s="37"/>
      <c r="BO755" s="5"/>
      <c r="BP755" s="5"/>
      <c r="BQ755" s="5"/>
      <c r="BR755" s="5"/>
      <c r="BS755" s="5"/>
      <c r="BT755" s="37"/>
      <c r="BU755" s="5"/>
      <c r="BV755" s="5"/>
      <c r="BW755" s="5"/>
      <c r="BX755" s="5"/>
      <c r="BY755" s="5"/>
      <c r="BZ755" s="37"/>
      <c r="CA755" s="5"/>
      <c r="CB755" s="5"/>
      <c r="CC755" s="5"/>
      <c r="CD755" s="5"/>
      <c r="CE755" s="5"/>
      <c r="CF755" s="37"/>
      <c r="CG755" s="5"/>
      <c r="CH755" s="5"/>
      <c r="CI755" s="5"/>
      <c r="CJ755" s="5"/>
      <c r="CK755" s="5"/>
      <c r="CL755" s="37"/>
      <c r="CM755" s="12"/>
      <c r="CN755" s="8"/>
      <c r="CO755" s="5"/>
      <c r="CP755" s="8"/>
      <c r="CQ755" s="5"/>
      <c r="CR755" s="8"/>
      <c r="CU755" s="5"/>
      <c r="CV755" s="8"/>
      <c r="CW755" s="5"/>
      <c r="DK755" s="8"/>
      <c r="DL755" s="12"/>
      <c r="DM755" s="5"/>
      <c r="DO755" s="5"/>
      <c r="DP755" s="8"/>
      <c r="DQ755" s="5"/>
      <c r="DR755" s="8"/>
      <c r="DS755" s="5"/>
      <c r="DT755" s="8"/>
      <c r="DU755" s="5"/>
      <c r="DV755" s="8"/>
      <c r="DW755" s="5"/>
      <c r="DX755" s="8"/>
      <c r="DY755" s="12"/>
      <c r="DZ755" s="5"/>
    </row>
    <row r="756" spans="35:130" x14ac:dyDescent="0.45">
      <c r="AI756" s="1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V756" s="5"/>
      <c r="AW756" s="8"/>
      <c r="AX756" s="5"/>
      <c r="AY756" s="8"/>
      <c r="AZ756" s="5"/>
      <c r="BA756" s="8"/>
      <c r="BB756" s="5"/>
      <c r="BC756" s="8"/>
      <c r="BD756" s="5"/>
      <c r="BE756" s="8"/>
      <c r="BF756" s="33"/>
      <c r="BG756" s="5"/>
      <c r="BI756" s="5"/>
      <c r="BJ756" s="5"/>
      <c r="BK756" s="5"/>
      <c r="BL756" s="5"/>
      <c r="BM756" s="5"/>
      <c r="BN756" s="37"/>
      <c r="BO756" s="5"/>
      <c r="BP756" s="5"/>
      <c r="BQ756" s="5"/>
      <c r="BR756" s="5"/>
      <c r="BS756" s="5"/>
      <c r="BT756" s="37"/>
      <c r="BU756" s="5"/>
      <c r="BV756" s="5"/>
      <c r="BW756" s="5"/>
      <c r="BX756" s="5"/>
      <c r="BY756" s="5"/>
      <c r="BZ756" s="37"/>
      <c r="CA756" s="5"/>
      <c r="CB756" s="5"/>
      <c r="CC756" s="5"/>
      <c r="CD756" s="5"/>
      <c r="CE756" s="5"/>
      <c r="CF756" s="37"/>
      <c r="CG756" s="5"/>
      <c r="CH756" s="5"/>
      <c r="CI756" s="5"/>
      <c r="CJ756" s="5"/>
      <c r="CK756" s="5"/>
      <c r="CL756" s="37"/>
      <c r="CM756" s="12"/>
      <c r="CN756" s="8"/>
      <c r="CO756" s="5"/>
      <c r="CP756" s="8"/>
      <c r="CQ756" s="5"/>
      <c r="CR756" s="8"/>
      <c r="CU756" s="5"/>
      <c r="CV756" s="8"/>
      <c r="CW756" s="5"/>
      <c r="DK756" s="8"/>
      <c r="DL756" s="12"/>
      <c r="DM756" s="5"/>
      <c r="DO756" s="5"/>
      <c r="DP756" s="8"/>
      <c r="DQ756" s="5"/>
      <c r="DR756" s="8"/>
      <c r="DS756" s="5"/>
      <c r="DT756" s="8"/>
      <c r="DU756" s="5"/>
      <c r="DV756" s="8"/>
      <c r="DW756" s="5"/>
      <c r="DX756" s="8"/>
      <c r="DY756" s="12"/>
      <c r="DZ756" s="5"/>
    </row>
    <row r="757" spans="35:130" x14ac:dyDescent="0.45">
      <c r="AI757" s="1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V757" s="5"/>
      <c r="AW757" s="8"/>
      <c r="AX757" s="5"/>
      <c r="AY757" s="8"/>
      <c r="AZ757" s="5"/>
      <c r="BA757" s="8"/>
      <c r="BB757" s="5"/>
      <c r="BC757" s="8"/>
      <c r="BD757" s="5"/>
      <c r="BE757" s="8"/>
      <c r="BF757" s="33"/>
      <c r="BG757" s="5"/>
      <c r="BI757" s="5"/>
      <c r="BJ757" s="5"/>
      <c r="BK757" s="5"/>
      <c r="BL757" s="5"/>
      <c r="BM757" s="5"/>
      <c r="BN757" s="37"/>
      <c r="BO757" s="5"/>
      <c r="BP757" s="5"/>
      <c r="BQ757" s="5"/>
      <c r="BR757" s="5"/>
      <c r="BS757" s="5"/>
      <c r="BT757" s="37"/>
      <c r="BU757" s="5"/>
      <c r="BV757" s="5"/>
      <c r="BW757" s="5"/>
      <c r="BX757" s="5"/>
      <c r="BY757" s="5"/>
      <c r="BZ757" s="37"/>
      <c r="CA757" s="5"/>
      <c r="CB757" s="5"/>
      <c r="CC757" s="5"/>
      <c r="CD757" s="5"/>
      <c r="CE757" s="5"/>
      <c r="CF757" s="37"/>
      <c r="CG757" s="5"/>
      <c r="CH757" s="5"/>
      <c r="CI757" s="5"/>
      <c r="CJ757" s="5"/>
      <c r="CK757" s="5"/>
      <c r="CL757" s="37"/>
      <c r="CM757" s="12"/>
      <c r="CN757" s="8"/>
      <c r="CO757" s="5"/>
      <c r="CP757" s="8"/>
      <c r="CQ757" s="5"/>
      <c r="CR757" s="8"/>
      <c r="CU757" s="5"/>
      <c r="CV757" s="8"/>
      <c r="CW757" s="5"/>
      <c r="DK757" s="8"/>
      <c r="DL757" s="12"/>
      <c r="DM757" s="5"/>
      <c r="DO757" s="5"/>
      <c r="DP757" s="8"/>
      <c r="DQ757" s="5"/>
      <c r="DR757" s="8"/>
      <c r="DS757" s="5"/>
      <c r="DT757" s="8"/>
      <c r="DU757" s="5"/>
      <c r="DV757" s="8"/>
      <c r="DW757" s="5"/>
      <c r="DX757" s="8"/>
      <c r="DY757" s="12"/>
      <c r="DZ757" s="5"/>
    </row>
    <row r="758" spans="35:130" x14ac:dyDescent="0.45">
      <c r="AI758" s="1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V758" s="5"/>
      <c r="AW758" s="8"/>
      <c r="AX758" s="5"/>
      <c r="AY758" s="8"/>
      <c r="AZ758" s="5"/>
      <c r="BA758" s="8"/>
      <c r="BB758" s="5"/>
      <c r="BC758" s="8"/>
      <c r="BD758" s="5"/>
      <c r="BE758" s="8"/>
      <c r="BF758" s="33"/>
      <c r="BG758" s="5"/>
      <c r="BI758" s="5"/>
      <c r="BJ758" s="5"/>
      <c r="BK758" s="5"/>
      <c r="BL758" s="5"/>
      <c r="BM758" s="5"/>
      <c r="BN758" s="37"/>
      <c r="BO758" s="5"/>
      <c r="BP758" s="5"/>
      <c r="BQ758" s="5"/>
      <c r="BR758" s="5"/>
      <c r="BS758" s="5"/>
      <c r="BT758" s="37"/>
      <c r="BU758" s="5"/>
      <c r="BV758" s="5"/>
      <c r="BW758" s="5"/>
      <c r="BX758" s="5"/>
      <c r="BY758" s="5"/>
      <c r="BZ758" s="37"/>
      <c r="CA758" s="5"/>
      <c r="CB758" s="5"/>
      <c r="CC758" s="5"/>
      <c r="CD758" s="5"/>
      <c r="CE758" s="5"/>
      <c r="CF758" s="37"/>
      <c r="CG758" s="5"/>
      <c r="CH758" s="5"/>
      <c r="CI758" s="5"/>
      <c r="CJ758" s="5"/>
      <c r="CK758" s="5"/>
      <c r="CL758" s="37"/>
      <c r="CM758" s="12"/>
      <c r="CN758" s="8"/>
      <c r="CO758" s="5"/>
      <c r="CP758" s="8"/>
      <c r="CQ758" s="5"/>
      <c r="CR758" s="8"/>
      <c r="CU758" s="5"/>
      <c r="CV758" s="8"/>
      <c r="CW758" s="5"/>
      <c r="DK758" s="8"/>
      <c r="DL758" s="12"/>
      <c r="DM758" s="5"/>
      <c r="DO758" s="5"/>
      <c r="DP758" s="8"/>
      <c r="DQ758" s="5"/>
      <c r="DR758" s="8"/>
      <c r="DS758" s="5"/>
      <c r="DT758" s="8"/>
      <c r="DU758" s="5"/>
      <c r="DV758" s="8"/>
      <c r="DW758" s="5"/>
      <c r="DX758" s="8"/>
      <c r="DY758" s="12"/>
      <c r="DZ758" s="5"/>
    </row>
    <row r="759" spans="35:130" x14ac:dyDescent="0.45">
      <c r="AI759" s="1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V759" s="5"/>
      <c r="AW759" s="8"/>
      <c r="AX759" s="5"/>
      <c r="AY759" s="8"/>
      <c r="AZ759" s="5"/>
      <c r="BA759" s="8"/>
      <c r="BB759" s="5"/>
      <c r="BC759" s="8"/>
      <c r="BD759" s="5"/>
      <c r="BE759" s="8"/>
      <c r="BF759" s="33"/>
      <c r="BG759" s="5"/>
      <c r="BI759" s="5"/>
      <c r="BJ759" s="5"/>
      <c r="BK759" s="5"/>
      <c r="BL759" s="5"/>
      <c r="BM759" s="5"/>
      <c r="BN759" s="37"/>
      <c r="BO759" s="5"/>
      <c r="BP759" s="5"/>
      <c r="BQ759" s="5"/>
      <c r="BR759" s="5"/>
      <c r="BS759" s="5"/>
      <c r="BT759" s="37"/>
      <c r="BU759" s="5"/>
      <c r="BV759" s="5"/>
      <c r="BW759" s="5"/>
      <c r="BX759" s="5"/>
      <c r="BY759" s="5"/>
      <c r="BZ759" s="37"/>
      <c r="CA759" s="5"/>
      <c r="CB759" s="5"/>
      <c r="CC759" s="5"/>
      <c r="CD759" s="5"/>
      <c r="CE759" s="5"/>
      <c r="CF759" s="37"/>
      <c r="CG759" s="5"/>
      <c r="CH759" s="5"/>
      <c r="CI759" s="5"/>
      <c r="CJ759" s="5"/>
      <c r="CK759" s="5"/>
      <c r="CL759" s="37"/>
      <c r="CM759" s="12"/>
      <c r="CN759" s="8"/>
      <c r="CO759" s="5"/>
      <c r="CP759" s="8"/>
      <c r="CQ759" s="5"/>
      <c r="CR759" s="8"/>
      <c r="CU759" s="5"/>
      <c r="CV759" s="8"/>
      <c r="CW759" s="5"/>
      <c r="DK759" s="8"/>
      <c r="DL759" s="12"/>
      <c r="DM759" s="5"/>
      <c r="DO759" s="5"/>
      <c r="DP759" s="8"/>
      <c r="DQ759" s="5"/>
      <c r="DR759" s="8"/>
      <c r="DS759" s="5"/>
      <c r="DT759" s="8"/>
      <c r="DU759" s="5"/>
      <c r="DV759" s="8"/>
      <c r="DW759" s="5"/>
      <c r="DX759" s="8"/>
      <c r="DY759" s="12"/>
      <c r="DZ759" s="5"/>
    </row>
    <row r="760" spans="35:130" x14ac:dyDescent="0.45">
      <c r="AI760" s="1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V760" s="5"/>
      <c r="AW760" s="8"/>
      <c r="AX760" s="5"/>
      <c r="AY760" s="8"/>
      <c r="AZ760" s="5"/>
      <c r="BA760" s="8"/>
      <c r="BB760" s="5"/>
      <c r="BC760" s="8"/>
      <c r="BD760" s="5"/>
      <c r="BE760" s="8"/>
      <c r="BF760" s="33"/>
      <c r="BG760" s="5"/>
      <c r="BI760" s="5"/>
      <c r="BJ760" s="5"/>
      <c r="BK760" s="5"/>
      <c r="BL760" s="5"/>
      <c r="BM760" s="5"/>
      <c r="BN760" s="37"/>
      <c r="BO760" s="5"/>
      <c r="BP760" s="5"/>
      <c r="BQ760" s="5"/>
      <c r="BR760" s="5"/>
      <c r="BS760" s="5"/>
      <c r="BT760" s="37"/>
      <c r="BU760" s="5"/>
      <c r="BV760" s="5"/>
      <c r="BW760" s="5"/>
      <c r="BX760" s="5"/>
      <c r="BY760" s="5"/>
      <c r="BZ760" s="37"/>
      <c r="CA760" s="5"/>
      <c r="CB760" s="5"/>
      <c r="CC760" s="5"/>
      <c r="CD760" s="5"/>
      <c r="CE760" s="5"/>
      <c r="CF760" s="37"/>
      <c r="CG760" s="5"/>
      <c r="CH760" s="5"/>
      <c r="CI760" s="5"/>
      <c r="CJ760" s="5"/>
      <c r="CK760" s="5"/>
      <c r="CL760" s="37"/>
      <c r="CM760" s="12"/>
      <c r="CN760" s="8"/>
      <c r="CO760" s="5"/>
      <c r="CP760" s="8"/>
      <c r="CQ760" s="5"/>
      <c r="CR760" s="8"/>
      <c r="CU760" s="5"/>
      <c r="CV760" s="8"/>
      <c r="CW760" s="5"/>
      <c r="DK760" s="8"/>
      <c r="DL760" s="12"/>
      <c r="DM760" s="5"/>
      <c r="DO760" s="5"/>
      <c r="DP760" s="8"/>
      <c r="DQ760" s="5"/>
      <c r="DR760" s="8"/>
      <c r="DS760" s="5"/>
      <c r="DT760" s="8"/>
      <c r="DU760" s="5"/>
      <c r="DV760" s="8"/>
      <c r="DW760" s="5"/>
      <c r="DX760" s="8"/>
      <c r="DY760" s="12"/>
      <c r="DZ760" s="5"/>
    </row>
    <row r="761" spans="35:130" x14ac:dyDescent="0.45">
      <c r="AI761" s="1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V761" s="5"/>
      <c r="AW761" s="8"/>
      <c r="AX761" s="5"/>
      <c r="AY761" s="8"/>
      <c r="AZ761" s="5"/>
      <c r="BA761" s="8"/>
      <c r="BB761" s="5"/>
      <c r="BC761" s="8"/>
      <c r="BD761" s="5"/>
      <c r="BE761" s="8"/>
      <c r="BF761" s="33"/>
      <c r="BG761" s="5"/>
      <c r="BI761" s="5"/>
      <c r="BJ761" s="5"/>
      <c r="BK761" s="5"/>
      <c r="BL761" s="5"/>
      <c r="BM761" s="5"/>
      <c r="BN761" s="37"/>
      <c r="BO761" s="5"/>
      <c r="BP761" s="5"/>
      <c r="BQ761" s="5"/>
      <c r="BR761" s="5"/>
      <c r="BS761" s="5"/>
      <c r="BT761" s="37"/>
      <c r="BU761" s="5"/>
      <c r="BV761" s="5"/>
      <c r="BW761" s="5"/>
      <c r="BX761" s="5"/>
      <c r="BY761" s="5"/>
      <c r="BZ761" s="37"/>
      <c r="CA761" s="5"/>
      <c r="CB761" s="5"/>
      <c r="CC761" s="5"/>
      <c r="CD761" s="5"/>
      <c r="CE761" s="5"/>
      <c r="CF761" s="37"/>
      <c r="CG761" s="5"/>
      <c r="CH761" s="5"/>
      <c r="CI761" s="5"/>
      <c r="CJ761" s="5"/>
      <c r="CK761" s="5"/>
      <c r="CL761" s="37"/>
      <c r="CM761" s="12"/>
      <c r="CN761" s="8"/>
      <c r="CO761" s="5"/>
      <c r="CP761" s="8"/>
      <c r="CQ761" s="5"/>
      <c r="CR761" s="8"/>
      <c r="CU761" s="5"/>
      <c r="CV761" s="8"/>
      <c r="CW761" s="5"/>
      <c r="DK761" s="8"/>
      <c r="DL761" s="12"/>
      <c r="DM761" s="5"/>
      <c r="DO761" s="5"/>
      <c r="DP761" s="8"/>
      <c r="DQ761" s="5"/>
      <c r="DR761" s="8"/>
      <c r="DS761" s="5"/>
      <c r="DT761" s="8"/>
      <c r="DU761" s="5"/>
      <c r="DV761" s="8"/>
      <c r="DW761" s="5"/>
      <c r="DX761" s="8"/>
      <c r="DY761" s="12"/>
      <c r="DZ761" s="5"/>
    </row>
    <row r="762" spans="35:130" x14ac:dyDescent="0.45">
      <c r="AI762" s="1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V762" s="5"/>
      <c r="AW762" s="8"/>
      <c r="AX762" s="5"/>
      <c r="AY762" s="8"/>
      <c r="AZ762" s="5"/>
      <c r="BA762" s="8"/>
      <c r="BB762" s="5"/>
      <c r="BC762" s="8"/>
      <c r="BD762" s="5"/>
      <c r="BE762" s="8"/>
      <c r="BF762" s="33"/>
      <c r="BG762" s="5"/>
      <c r="BI762" s="5"/>
      <c r="BJ762" s="5"/>
      <c r="BK762" s="5"/>
      <c r="BL762" s="5"/>
      <c r="BM762" s="5"/>
      <c r="BN762" s="37"/>
      <c r="BO762" s="5"/>
      <c r="BP762" s="5"/>
      <c r="BQ762" s="5"/>
      <c r="BR762" s="5"/>
      <c r="BS762" s="5"/>
      <c r="BT762" s="37"/>
      <c r="BU762" s="5"/>
      <c r="BV762" s="5"/>
      <c r="BW762" s="5"/>
      <c r="BX762" s="5"/>
      <c r="BY762" s="5"/>
      <c r="BZ762" s="37"/>
      <c r="CA762" s="5"/>
      <c r="CB762" s="5"/>
      <c r="CC762" s="5"/>
      <c r="CD762" s="5"/>
      <c r="CE762" s="5"/>
      <c r="CF762" s="37"/>
      <c r="CG762" s="5"/>
      <c r="CH762" s="5"/>
      <c r="CI762" s="5"/>
      <c r="CJ762" s="5"/>
      <c r="CK762" s="5"/>
      <c r="CL762" s="37"/>
      <c r="CM762" s="12"/>
      <c r="CN762" s="8"/>
      <c r="CO762" s="5"/>
      <c r="CP762" s="8"/>
      <c r="CQ762" s="5"/>
      <c r="CR762" s="8"/>
      <c r="CU762" s="5"/>
      <c r="CV762" s="8"/>
      <c r="CW762" s="5"/>
      <c r="DK762" s="8"/>
      <c r="DL762" s="12"/>
      <c r="DM762" s="5"/>
      <c r="DO762" s="5"/>
      <c r="DP762" s="8"/>
      <c r="DQ762" s="5"/>
      <c r="DR762" s="8"/>
      <c r="DS762" s="5"/>
      <c r="DT762" s="8"/>
      <c r="DU762" s="5"/>
      <c r="DV762" s="8"/>
      <c r="DW762" s="5"/>
      <c r="DX762" s="8"/>
      <c r="DY762" s="12"/>
      <c r="DZ762" s="5"/>
    </row>
    <row r="763" spans="35:130" x14ac:dyDescent="0.45">
      <c r="AI763" s="1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V763" s="5"/>
      <c r="AW763" s="8"/>
      <c r="AX763" s="5"/>
      <c r="AY763" s="8"/>
      <c r="AZ763" s="5"/>
      <c r="BA763" s="8"/>
      <c r="BB763" s="5"/>
      <c r="BC763" s="8"/>
      <c r="BD763" s="5"/>
      <c r="BE763" s="8"/>
      <c r="BF763" s="33"/>
      <c r="BG763" s="5"/>
      <c r="BI763" s="5"/>
      <c r="BJ763" s="5"/>
      <c r="BK763" s="5"/>
      <c r="BL763" s="5"/>
      <c r="BM763" s="5"/>
      <c r="BN763" s="37"/>
      <c r="BO763" s="5"/>
      <c r="BP763" s="5"/>
      <c r="BQ763" s="5"/>
      <c r="BR763" s="5"/>
      <c r="BS763" s="5"/>
      <c r="BT763" s="37"/>
      <c r="BU763" s="5"/>
      <c r="BV763" s="5"/>
      <c r="BW763" s="5"/>
      <c r="BX763" s="5"/>
      <c r="BY763" s="5"/>
      <c r="BZ763" s="37"/>
      <c r="CA763" s="5"/>
      <c r="CB763" s="5"/>
      <c r="CC763" s="5"/>
      <c r="CD763" s="5"/>
      <c r="CE763" s="5"/>
      <c r="CF763" s="37"/>
      <c r="CG763" s="5"/>
      <c r="CH763" s="5"/>
      <c r="CI763" s="5"/>
      <c r="CJ763" s="5"/>
      <c r="CK763" s="5"/>
      <c r="CL763" s="37"/>
      <c r="CM763" s="12"/>
      <c r="CN763" s="8"/>
      <c r="CO763" s="5"/>
      <c r="CP763" s="8"/>
      <c r="CQ763" s="5"/>
      <c r="CR763" s="8"/>
      <c r="CU763" s="5"/>
      <c r="CV763" s="8"/>
      <c r="CW763" s="5"/>
      <c r="DK763" s="8"/>
      <c r="DL763" s="12"/>
      <c r="DM763" s="5"/>
      <c r="DO763" s="5"/>
      <c r="DP763" s="8"/>
      <c r="DQ763" s="5"/>
      <c r="DR763" s="8"/>
      <c r="DS763" s="5"/>
      <c r="DT763" s="8"/>
      <c r="DU763" s="5"/>
      <c r="DV763" s="8"/>
      <c r="DW763" s="5"/>
      <c r="DX763" s="8"/>
      <c r="DY763" s="12"/>
      <c r="DZ763" s="5"/>
    </row>
    <row r="764" spans="35:130" x14ac:dyDescent="0.45">
      <c r="AI764" s="1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V764" s="5"/>
      <c r="AW764" s="8"/>
      <c r="AX764" s="5"/>
      <c r="AY764" s="8"/>
      <c r="AZ764" s="5"/>
      <c r="BA764" s="8"/>
      <c r="BB764" s="5"/>
      <c r="BC764" s="8"/>
      <c r="BD764" s="5"/>
      <c r="BE764" s="8"/>
      <c r="BF764" s="33"/>
      <c r="BG764" s="5"/>
      <c r="BI764" s="5"/>
      <c r="BJ764" s="5"/>
      <c r="BK764" s="5"/>
      <c r="BL764" s="5"/>
      <c r="BM764" s="5"/>
      <c r="BN764" s="37"/>
      <c r="BO764" s="5"/>
      <c r="BP764" s="5"/>
      <c r="BQ764" s="5"/>
      <c r="BR764" s="5"/>
      <c r="BS764" s="5"/>
      <c r="BT764" s="37"/>
      <c r="BU764" s="5"/>
      <c r="BV764" s="5"/>
      <c r="BW764" s="5"/>
      <c r="BX764" s="5"/>
      <c r="BY764" s="5"/>
      <c r="BZ764" s="37"/>
      <c r="CA764" s="5"/>
      <c r="CB764" s="5"/>
      <c r="CC764" s="5"/>
      <c r="CD764" s="5"/>
      <c r="CE764" s="5"/>
      <c r="CF764" s="37"/>
      <c r="CG764" s="5"/>
      <c r="CH764" s="5"/>
      <c r="CI764" s="5"/>
      <c r="CJ764" s="5"/>
      <c r="CK764" s="5"/>
      <c r="CL764" s="37"/>
      <c r="CM764" s="12"/>
      <c r="CN764" s="8"/>
      <c r="CO764" s="5"/>
      <c r="CP764" s="8"/>
      <c r="CQ764" s="5"/>
      <c r="CR764" s="8"/>
      <c r="CU764" s="5"/>
      <c r="CV764" s="8"/>
      <c r="CW764" s="5"/>
      <c r="DK764" s="8"/>
      <c r="DL764" s="12"/>
      <c r="DM764" s="5"/>
      <c r="DO764" s="5"/>
      <c r="DP764" s="8"/>
      <c r="DQ764" s="5"/>
      <c r="DR764" s="8"/>
      <c r="DS764" s="5"/>
      <c r="DT764" s="8"/>
      <c r="DU764" s="5"/>
      <c r="DV764" s="8"/>
      <c r="DW764" s="5"/>
      <c r="DX764" s="8"/>
      <c r="DY764" s="12"/>
      <c r="DZ764" s="5"/>
    </row>
    <row r="765" spans="35:130" x14ac:dyDescent="0.45">
      <c r="AI765" s="1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V765" s="5"/>
      <c r="AW765" s="8"/>
      <c r="AX765" s="5"/>
      <c r="AY765" s="8"/>
      <c r="AZ765" s="5"/>
      <c r="BA765" s="8"/>
      <c r="BB765" s="5"/>
      <c r="BC765" s="8"/>
      <c r="BD765" s="5"/>
      <c r="BE765" s="8"/>
      <c r="BF765" s="33"/>
      <c r="BG765" s="5"/>
      <c r="BI765" s="5"/>
      <c r="BJ765" s="5"/>
      <c r="BK765" s="5"/>
      <c r="BL765" s="5"/>
      <c r="BM765" s="5"/>
      <c r="BN765" s="37"/>
      <c r="BO765" s="5"/>
      <c r="BP765" s="5"/>
      <c r="BQ765" s="5"/>
      <c r="BR765" s="5"/>
      <c r="BS765" s="5"/>
      <c r="BT765" s="37"/>
      <c r="BU765" s="5"/>
      <c r="BV765" s="5"/>
      <c r="BW765" s="5"/>
      <c r="BX765" s="5"/>
      <c r="BY765" s="5"/>
      <c r="BZ765" s="37"/>
      <c r="CA765" s="5"/>
      <c r="CB765" s="5"/>
      <c r="CC765" s="5"/>
      <c r="CD765" s="5"/>
      <c r="CE765" s="5"/>
      <c r="CF765" s="37"/>
      <c r="CG765" s="5"/>
      <c r="CH765" s="5"/>
      <c r="CI765" s="5"/>
      <c r="CJ765" s="5"/>
      <c r="CK765" s="5"/>
      <c r="CL765" s="37"/>
      <c r="CM765" s="12"/>
      <c r="CN765" s="8"/>
      <c r="CO765" s="5"/>
      <c r="CP765" s="8"/>
      <c r="CQ765" s="5"/>
      <c r="CR765" s="8"/>
      <c r="CU765" s="5"/>
      <c r="CV765" s="8"/>
      <c r="CW765" s="5"/>
      <c r="DK765" s="8"/>
      <c r="DL765" s="12"/>
      <c r="DM765" s="5"/>
      <c r="DO765" s="5"/>
      <c r="DP765" s="8"/>
      <c r="DQ765" s="5"/>
      <c r="DR765" s="8"/>
      <c r="DS765" s="5"/>
      <c r="DT765" s="8"/>
      <c r="DU765" s="5"/>
      <c r="DV765" s="8"/>
      <c r="DW765" s="5"/>
      <c r="DX765" s="8"/>
      <c r="DY765" s="12"/>
      <c r="DZ765" s="5"/>
    </row>
    <row r="766" spans="35:130" x14ac:dyDescent="0.45">
      <c r="AI766" s="1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V766" s="5"/>
      <c r="AW766" s="8"/>
      <c r="AX766" s="5"/>
      <c r="AY766" s="8"/>
      <c r="AZ766" s="5"/>
      <c r="BA766" s="8"/>
      <c r="BB766" s="5"/>
      <c r="BC766" s="8"/>
      <c r="BD766" s="5"/>
      <c r="BE766" s="8"/>
      <c r="BF766" s="33"/>
      <c r="BG766" s="5"/>
      <c r="BI766" s="5"/>
      <c r="BJ766" s="5"/>
      <c r="BK766" s="5"/>
      <c r="BL766" s="5"/>
      <c r="BM766" s="5"/>
      <c r="BN766" s="37"/>
      <c r="BO766" s="5"/>
      <c r="BP766" s="5"/>
      <c r="BQ766" s="5"/>
      <c r="BR766" s="5"/>
      <c r="BS766" s="5"/>
      <c r="BT766" s="37"/>
      <c r="BU766" s="5"/>
      <c r="BV766" s="5"/>
      <c r="BW766" s="5"/>
      <c r="BX766" s="5"/>
      <c r="BY766" s="5"/>
      <c r="BZ766" s="37"/>
      <c r="CA766" s="5"/>
      <c r="CB766" s="5"/>
      <c r="CC766" s="5"/>
      <c r="CD766" s="5"/>
      <c r="CE766" s="5"/>
      <c r="CF766" s="37"/>
      <c r="CG766" s="5"/>
      <c r="CH766" s="5"/>
      <c r="CI766" s="5"/>
      <c r="CJ766" s="5"/>
      <c r="CK766" s="5"/>
      <c r="CL766" s="37"/>
      <c r="CM766" s="12"/>
      <c r="CN766" s="8"/>
      <c r="CO766" s="5"/>
      <c r="CP766" s="8"/>
      <c r="CQ766" s="5"/>
      <c r="CR766" s="8"/>
      <c r="CU766" s="5"/>
      <c r="CV766" s="8"/>
      <c r="CW766" s="5"/>
      <c r="DK766" s="8"/>
      <c r="DL766" s="12"/>
      <c r="DM766" s="5"/>
      <c r="DO766" s="5"/>
      <c r="DP766" s="8"/>
      <c r="DQ766" s="5"/>
      <c r="DR766" s="8"/>
      <c r="DS766" s="5"/>
      <c r="DT766" s="8"/>
      <c r="DU766" s="5"/>
      <c r="DV766" s="8"/>
      <c r="DW766" s="5"/>
      <c r="DX766" s="8"/>
      <c r="DY766" s="12"/>
      <c r="DZ766" s="5"/>
    </row>
    <row r="767" spans="35:130" x14ac:dyDescent="0.45">
      <c r="AI767" s="1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V767" s="5"/>
      <c r="AW767" s="8"/>
      <c r="AX767" s="5"/>
      <c r="AY767" s="8"/>
      <c r="AZ767" s="5"/>
      <c r="BA767" s="8"/>
      <c r="BB767" s="5"/>
      <c r="BC767" s="8"/>
      <c r="BD767" s="5"/>
      <c r="BE767" s="8"/>
      <c r="BF767" s="33"/>
      <c r="BG767" s="5"/>
      <c r="BI767" s="5"/>
      <c r="BJ767" s="5"/>
      <c r="BK767" s="5"/>
      <c r="BL767" s="5"/>
      <c r="BM767" s="5"/>
      <c r="BN767" s="37"/>
      <c r="BO767" s="5"/>
      <c r="BP767" s="5"/>
      <c r="BQ767" s="5"/>
      <c r="BR767" s="5"/>
      <c r="BS767" s="5"/>
      <c r="BT767" s="37"/>
      <c r="BU767" s="5"/>
      <c r="BV767" s="5"/>
      <c r="BW767" s="5"/>
      <c r="BX767" s="5"/>
      <c r="BY767" s="5"/>
      <c r="BZ767" s="37"/>
      <c r="CA767" s="5"/>
      <c r="CB767" s="5"/>
      <c r="CC767" s="5"/>
      <c r="CD767" s="5"/>
      <c r="CE767" s="5"/>
      <c r="CF767" s="37"/>
      <c r="CG767" s="5"/>
      <c r="CH767" s="5"/>
      <c r="CI767" s="5"/>
      <c r="CJ767" s="5"/>
      <c r="CK767" s="5"/>
      <c r="CL767" s="37"/>
      <c r="CM767" s="12"/>
      <c r="CN767" s="8"/>
      <c r="CO767" s="5"/>
      <c r="CP767" s="8"/>
      <c r="CQ767" s="5"/>
      <c r="CR767" s="8"/>
      <c r="CU767" s="5"/>
      <c r="CV767" s="8"/>
      <c r="CW767" s="5"/>
      <c r="DK767" s="8"/>
      <c r="DL767" s="12"/>
      <c r="DM767" s="5"/>
      <c r="DO767" s="5"/>
      <c r="DP767" s="8"/>
      <c r="DQ767" s="5"/>
      <c r="DR767" s="8"/>
      <c r="DS767" s="5"/>
      <c r="DT767" s="8"/>
      <c r="DU767" s="5"/>
      <c r="DV767" s="8"/>
      <c r="DW767" s="5"/>
      <c r="DX767" s="8"/>
      <c r="DY767" s="12"/>
      <c r="DZ767" s="5"/>
    </row>
    <row r="768" spans="35:130" x14ac:dyDescent="0.45">
      <c r="AI768" s="1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V768" s="5"/>
      <c r="AW768" s="8"/>
      <c r="AX768" s="5"/>
      <c r="AY768" s="8"/>
      <c r="AZ768" s="5"/>
      <c r="BA768" s="8"/>
      <c r="BB768" s="5"/>
      <c r="BC768" s="8"/>
      <c r="BD768" s="5"/>
      <c r="BE768" s="8"/>
      <c r="BF768" s="33"/>
      <c r="BG768" s="5"/>
      <c r="BI768" s="5"/>
      <c r="BJ768" s="5"/>
      <c r="BK768" s="5"/>
      <c r="BL768" s="5"/>
      <c r="BM768" s="5"/>
      <c r="BN768" s="37"/>
      <c r="BO768" s="5"/>
      <c r="BP768" s="5"/>
      <c r="BQ768" s="5"/>
      <c r="BR768" s="5"/>
      <c r="BS768" s="5"/>
      <c r="BT768" s="37"/>
      <c r="BU768" s="5"/>
      <c r="BV768" s="5"/>
      <c r="BW768" s="5"/>
      <c r="BX768" s="5"/>
      <c r="BY768" s="5"/>
      <c r="BZ768" s="37"/>
      <c r="CA768" s="5"/>
      <c r="CB768" s="5"/>
      <c r="CC768" s="5"/>
      <c r="CD768" s="5"/>
      <c r="CE768" s="5"/>
      <c r="CF768" s="37"/>
      <c r="CG768" s="5"/>
      <c r="CH768" s="5"/>
      <c r="CI768" s="5"/>
      <c r="CJ768" s="5"/>
      <c r="CK768" s="5"/>
      <c r="CL768" s="37"/>
      <c r="CM768" s="12"/>
      <c r="CN768" s="8"/>
      <c r="CO768" s="5"/>
      <c r="CP768" s="8"/>
      <c r="CQ768" s="5"/>
      <c r="CR768" s="8"/>
      <c r="CU768" s="5"/>
      <c r="CV768" s="8"/>
      <c r="CW768" s="5"/>
      <c r="DK768" s="8"/>
      <c r="DL768" s="12"/>
      <c r="DM768" s="5"/>
      <c r="DO768" s="5"/>
      <c r="DP768" s="8"/>
      <c r="DQ768" s="5"/>
      <c r="DR768" s="8"/>
      <c r="DS768" s="5"/>
      <c r="DT768" s="8"/>
      <c r="DU768" s="5"/>
      <c r="DV768" s="8"/>
      <c r="DW768" s="5"/>
      <c r="DX768" s="8"/>
      <c r="DY768" s="12"/>
      <c r="DZ768" s="5"/>
    </row>
    <row r="769" spans="35:130" x14ac:dyDescent="0.45">
      <c r="AI769" s="1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V769" s="5"/>
      <c r="AW769" s="8"/>
      <c r="AX769" s="5"/>
      <c r="AY769" s="8"/>
      <c r="AZ769" s="5"/>
      <c r="BA769" s="8"/>
      <c r="BB769" s="5"/>
      <c r="BC769" s="8"/>
      <c r="BD769" s="5"/>
      <c r="BE769" s="8"/>
      <c r="BF769" s="33"/>
      <c r="BG769" s="5"/>
      <c r="BI769" s="5"/>
      <c r="BJ769" s="5"/>
      <c r="BK769" s="5"/>
      <c r="BL769" s="5"/>
      <c r="BM769" s="5"/>
      <c r="BN769" s="37"/>
      <c r="BO769" s="5"/>
      <c r="BP769" s="5"/>
      <c r="BQ769" s="5"/>
      <c r="BR769" s="5"/>
      <c r="BS769" s="5"/>
      <c r="BT769" s="37"/>
      <c r="BU769" s="5"/>
      <c r="BV769" s="5"/>
      <c r="BW769" s="5"/>
      <c r="BX769" s="5"/>
      <c r="BY769" s="5"/>
      <c r="BZ769" s="37"/>
      <c r="CA769" s="5"/>
      <c r="CB769" s="5"/>
      <c r="CC769" s="5"/>
      <c r="CD769" s="5"/>
      <c r="CE769" s="5"/>
      <c r="CF769" s="37"/>
      <c r="CG769" s="5"/>
      <c r="CH769" s="5"/>
      <c r="CI769" s="5"/>
      <c r="CJ769" s="5"/>
      <c r="CK769" s="5"/>
      <c r="CL769" s="37"/>
      <c r="CM769" s="12"/>
      <c r="CN769" s="8"/>
      <c r="CO769" s="5"/>
      <c r="CP769" s="8"/>
      <c r="CQ769" s="5"/>
      <c r="CR769" s="8"/>
      <c r="CU769" s="5"/>
      <c r="CV769" s="8"/>
      <c r="CW769" s="5"/>
      <c r="DK769" s="8"/>
      <c r="DL769" s="12"/>
      <c r="DM769" s="5"/>
      <c r="DO769" s="5"/>
      <c r="DP769" s="8"/>
      <c r="DQ769" s="5"/>
      <c r="DR769" s="8"/>
      <c r="DS769" s="5"/>
      <c r="DT769" s="8"/>
      <c r="DU769" s="5"/>
      <c r="DV769" s="8"/>
      <c r="DW769" s="5"/>
      <c r="DX769" s="8"/>
      <c r="DY769" s="12"/>
      <c r="DZ769" s="5"/>
    </row>
    <row r="770" spans="35:130" x14ac:dyDescent="0.45">
      <c r="AI770" s="1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V770" s="5"/>
      <c r="AW770" s="8"/>
      <c r="AX770" s="5"/>
      <c r="AY770" s="8"/>
      <c r="AZ770" s="5"/>
      <c r="BA770" s="8"/>
      <c r="BB770" s="5"/>
      <c r="BC770" s="8"/>
      <c r="BD770" s="5"/>
      <c r="BE770" s="8"/>
      <c r="BF770" s="33"/>
      <c r="BG770" s="5"/>
      <c r="BI770" s="5"/>
      <c r="BJ770" s="5"/>
      <c r="BK770" s="5"/>
      <c r="BL770" s="5"/>
      <c r="BM770" s="5"/>
      <c r="BN770" s="37"/>
      <c r="BO770" s="5"/>
      <c r="BP770" s="5"/>
      <c r="BQ770" s="5"/>
      <c r="BR770" s="5"/>
      <c r="BS770" s="5"/>
      <c r="BT770" s="37"/>
      <c r="BU770" s="5"/>
      <c r="BV770" s="5"/>
      <c r="BW770" s="5"/>
      <c r="BX770" s="5"/>
      <c r="BY770" s="5"/>
      <c r="BZ770" s="37"/>
      <c r="CA770" s="5"/>
      <c r="CB770" s="5"/>
      <c r="CC770" s="5"/>
      <c r="CD770" s="5"/>
      <c r="CE770" s="5"/>
      <c r="CF770" s="37"/>
      <c r="CG770" s="5"/>
      <c r="CH770" s="5"/>
      <c r="CI770" s="5"/>
      <c r="CJ770" s="5"/>
      <c r="CK770" s="5"/>
      <c r="CL770" s="37"/>
      <c r="CM770" s="12"/>
      <c r="CN770" s="8"/>
      <c r="CO770" s="5"/>
      <c r="CP770" s="8"/>
      <c r="CQ770" s="5"/>
      <c r="CR770" s="8"/>
      <c r="CU770" s="5"/>
      <c r="CV770" s="8"/>
      <c r="CW770" s="5"/>
      <c r="DK770" s="8"/>
      <c r="DL770" s="12"/>
      <c r="DM770" s="5"/>
      <c r="DO770" s="5"/>
      <c r="DP770" s="8"/>
      <c r="DQ770" s="5"/>
      <c r="DR770" s="8"/>
      <c r="DS770" s="5"/>
      <c r="DT770" s="8"/>
      <c r="DU770" s="5"/>
      <c r="DV770" s="8"/>
      <c r="DW770" s="5"/>
      <c r="DX770" s="8"/>
      <c r="DY770" s="12"/>
      <c r="DZ770" s="5"/>
    </row>
    <row r="771" spans="35:130" x14ac:dyDescent="0.45">
      <c r="AI771" s="1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V771" s="5"/>
      <c r="AW771" s="8"/>
      <c r="AX771" s="5"/>
      <c r="AY771" s="8"/>
      <c r="AZ771" s="5"/>
      <c r="BA771" s="8"/>
      <c r="BB771" s="5"/>
      <c r="BC771" s="8"/>
      <c r="BD771" s="5"/>
      <c r="BE771" s="8"/>
      <c r="BF771" s="33"/>
      <c r="BG771" s="5"/>
      <c r="BI771" s="5"/>
      <c r="BJ771" s="5"/>
      <c r="BK771" s="5"/>
      <c r="BL771" s="5"/>
      <c r="BM771" s="5"/>
      <c r="BN771" s="37"/>
      <c r="BO771" s="5"/>
      <c r="BP771" s="5"/>
      <c r="BQ771" s="5"/>
      <c r="BR771" s="5"/>
      <c r="BS771" s="5"/>
      <c r="BT771" s="37"/>
      <c r="BU771" s="5"/>
      <c r="BV771" s="5"/>
      <c r="BW771" s="5"/>
      <c r="BX771" s="5"/>
      <c r="BY771" s="5"/>
      <c r="BZ771" s="37"/>
      <c r="CA771" s="5"/>
      <c r="CB771" s="5"/>
      <c r="CC771" s="5"/>
      <c r="CD771" s="5"/>
      <c r="CE771" s="5"/>
      <c r="CF771" s="37"/>
      <c r="CG771" s="5"/>
      <c r="CH771" s="5"/>
      <c r="CI771" s="5"/>
      <c r="CJ771" s="5"/>
      <c r="CK771" s="5"/>
      <c r="CL771" s="37"/>
      <c r="CM771" s="12"/>
      <c r="CN771" s="8"/>
      <c r="CO771" s="5"/>
      <c r="CP771" s="8"/>
      <c r="CQ771" s="5"/>
      <c r="CR771" s="8"/>
      <c r="CU771" s="5"/>
      <c r="CV771" s="8"/>
      <c r="CW771" s="5"/>
      <c r="DK771" s="8"/>
      <c r="DL771" s="12"/>
      <c r="DM771" s="5"/>
      <c r="DO771" s="5"/>
      <c r="DP771" s="8"/>
      <c r="DQ771" s="5"/>
      <c r="DR771" s="8"/>
      <c r="DS771" s="5"/>
      <c r="DT771" s="8"/>
      <c r="DU771" s="5"/>
      <c r="DV771" s="8"/>
      <c r="DW771" s="5"/>
      <c r="DX771" s="8"/>
      <c r="DY771" s="12"/>
      <c r="DZ771" s="5"/>
    </row>
    <row r="772" spans="35:130" x14ac:dyDescent="0.45">
      <c r="AI772" s="1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V772" s="5"/>
      <c r="AW772" s="8"/>
      <c r="AX772" s="5"/>
      <c r="AY772" s="8"/>
      <c r="AZ772" s="5"/>
      <c r="BA772" s="8"/>
      <c r="BB772" s="5"/>
      <c r="BC772" s="8"/>
      <c r="BD772" s="5"/>
      <c r="BE772" s="8"/>
      <c r="BF772" s="33"/>
      <c r="BG772" s="5"/>
      <c r="BI772" s="5"/>
      <c r="BJ772" s="5"/>
      <c r="BK772" s="5"/>
      <c r="BL772" s="5"/>
      <c r="BM772" s="5"/>
      <c r="BN772" s="37"/>
      <c r="BO772" s="5"/>
      <c r="BP772" s="5"/>
      <c r="BQ772" s="5"/>
      <c r="BR772" s="5"/>
      <c r="BS772" s="5"/>
      <c r="BT772" s="37"/>
      <c r="BU772" s="5"/>
      <c r="BV772" s="5"/>
      <c r="BW772" s="5"/>
      <c r="BX772" s="5"/>
      <c r="BY772" s="5"/>
      <c r="BZ772" s="37"/>
      <c r="CA772" s="5"/>
      <c r="CB772" s="5"/>
      <c r="CC772" s="5"/>
      <c r="CD772" s="5"/>
      <c r="CE772" s="5"/>
      <c r="CF772" s="37"/>
      <c r="CG772" s="5"/>
      <c r="CH772" s="5"/>
      <c r="CI772" s="5"/>
      <c r="CJ772" s="5"/>
      <c r="CK772" s="5"/>
      <c r="CL772" s="37"/>
      <c r="CM772" s="12"/>
      <c r="CN772" s="8"/>
      <c r="CO772" s="5"/>
      <c r="CP772" s="8"/>
      <c r="CQ772" s="5"/>
      <c r="CR772" s="8"/>
      <c r="CU772" s="5"/>
      <c r="CV772" s="8"/>
      <c r="CW772" s="5"/>
      <c r="DK772" s="8"/>
      <c r="DL772" s="12"/>
      <c r="DM772" s="5"/>
      <c r="DO772" s="5"/>
      <c r="DP772" s="8"/>
      <c r="DQ772" s="5"/>
      <c r="DR772" s="8"/>
      <c r="DS772" s="5"/>
      <c r="DT772" s="8"/>
      <c r="DU772" s="5"/>
      <c r="DV772" s="8"/>
      <c r="DW772" s="5"/>
      <c r="DX772" s="8"/>
      <c r="DY772" s="12"/>
      <c r="DZ772" s="5"/>
    </row>
    <row r="773" spans="35:130" x14ac:dyDescent="0.45">
      <c r="AI773" s="1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V773" s="5"/>
      <c r="AW773" s="8"/>
      <c r="AX773" s="5"/>
      <c r="AY773" s="8"/>
      <c r="AZ773" s="5"/>
      <c r="BA773" s="8"/>
      <c r="BB773" s="5"/>
      <c r="BC773" s="8"/>
      <c r="BD773" s="5"/>
      <c r="BE773" s="8"/>
      <c r="BF773" s="33"/>
      <c r="BG773" s="5"/>
      <c r="BI773" s="5"/>
      <c r="BJ773" s="5"/>
      <c r="BK773" s="5"/>
      <c r="BL773" s="5"/>
      <c r="BM773" s="5"/>
      <c r="BN773" s="37"/>
      <c r="BO773" s="5"/>
      <c r="BP773" s="5"/>
      <c r="BQ773" s="5"/>
      <c r="BR773" s="5"/>
      <c r="BS773" s="5"/>
      <c r="BT773" s="37"/>
      <c r="BU773" s="5"/>
      <c r="BV773" s="5"/>
      <c r="BW773" s="5"/>
      <c r="BX773" s="5"/>
      <c r="BY773" s="5"/>
      <c r="BZ773" s="37"/>
      <c r="CA773" s="5"/>
      <c r="CB773" s="5"/>
      <c r="CC773" s="5"/>
      <c r="CD773" s="5"/>
      <c r="CE773" s="5"/>
      <c r="CF773" s="37"/>
      <c r="CG773" s="5"/>
      <c r="CH773" s="5"/>
      <c r="CI773" s="5"/>
      <c r="CJ773" s="5"/>
      <c r="CK773" s="5"/>
      <c r="CL773" s="37"/>
      <c r="CM773" s="12"/>
      <c r="CN773" s="8"/>
      <c r="CO773" s="5"/>
      <c r="CP773" s="8"/>
      <c r="CQ773" s="5"/>
      <c r="CR773" s="8"/>
      <c r="CU773" s="5"/>
      <c r="CV773" s="8"/>
      <c r="CW773" s="5"/>
      <c r="DK773" s="8"/>
      <c r="DL773" s="12"/>
      <c r="DM773" s="5"/>
      <c r="DO773" s="5"/>
      <c r="DP773" s="8"/>
      <c r="DQ773" s="5"/>
      <c r="DR773" s="8"/>
      <c r="DS773" s="5"/>
      <c r="DT773" s="8"/>
      <c r="DU773" s="5"/>
      <c r="DV773" s="8"/>
      <c r="DW773" s="5"/>
      <c r="DX773" s="8"/>
      <c r="DY773" s="12"/>
      <c r="DZ773" s="5"/>
    </row>
    <row r="774" spans="35:130" x14ac:dyDescent="0.45">
      <c r="AI774" s="1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V774" s="5"/>
      <c r="AW774" s="8"/>
      <c r="AX774" s="5"/>
      <c r="AY774" s="8"/>
      <c r="AZ774" s="5"/>
      <c r="BA774" s="8"/>
      <c r="BB774" s="5"/>
      <c r="BC774" s="8"/>
      <c r="BD774" s="5"/>
      <c r="BE774" s="8"/>
      <c r="BF774" s="33"/>
      <c r="BG774" s="5"/>
      <c r="BI774" s="5"/>
      <c r="BJ774" s="5"/>
      <c r="BK774" s="5"/>
      <c r="BL774" s="5"/>
      <c r="BM774" s="5"/>
      <c r="BN774" s="37"/>
      <c r="BO774" s="5"/>
      <c r="BP774" s="5"/>
      <c r="BQ774" s="5"/>
      <c r="BR774" s="5"/>
      <c r="BS774" s="5"/>
      <c r="BT774" s="37"/>
      <c r="BU774" s="5"/>
      <c r="BV774" s="5"/>
      <c r="BW774" s="5"/>
      <c r="BX774" s="5"/>
      <c r="BY774" s="5"/>
      <c r="BZ774" s="37"/>
      <c r="CA774" s="5"/>
      <c r="CB774" s="5"/>
      <c r="CC774" s="5"/>
      <c r="CD774" s="5"/>
      <c r="CE774" s="5"/>
      <c r="CF774" s="37"/>
      <c r="CG774" s="5"/>
      <c r="CH774" s="5"/>
      <c r="CI774" s="5"/>
      <c r="CJ774" s="5"/>
      <c r="CK774" s="5"/>
      <c r="CL774" s="37"/>
      <c r="CM774" s="12"/>
      <c r="CN774" s="8"/>
      <c r="CO774" s="5"/>
      <c r="CP774" s="8"/>
      <c r="CQ774" s="5"/>
      <c r="CR774" s="8"/>
      <c r="CU774" s="5"/>
      <c r="CV774" s="8"/>
      <c r="CW774" s="5"/>
      <c r="DK774" s="8"/>
      <c r="DL774" s="12"/>
      <c r="DM774" s="5"/>
      <c r="DO774" s="5"/>
      <c r="DP774" s="8"/>
      <c r="DQ774" s="5"/>
      <c r="DR774" s="8"/>
      <c r="DS774" s="5"/>
      <c r="DT774" s="8"/>
      <c r="DU774" s="5"/>
      <c r="DV774" s="8"/>
      <c r="DW774" s="5"/>
      <c r="DX774" s="8"/>
      <c r="DY774" s="12"/>
      <c r="DZ774" s="5"/>
    </row>
    <row r="775" spans="35:130" x14ac:dyDescent="0.45">
      <c r="AI775" s="1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V775" s="5"/>
      <c r="AW775" s="8"/>
      <c r="AX775" s="5"/>
      <c r="AY775" s="8"/>
      <c r="AZ775" s="5"/>
      <c r="BA775" s="8"/>
      <c r="BB775" s="5"/>
      <c r="BC775" s="8"/>
      <c r="BD775" s="5"/>
      <c r="BE775" s="8"/>
      <c r="BF775" s="33"/>
      <c r="BG775" s="5"/>
      <c r="BI775" s="5"/>
      <c r="BJ775" s="5"/>
      <c r="BK775" s="5"/>
      <c r="BL775" s="5"/>
      <c r="BM775" s="5"/>
      <c r="BN775" s="37"/>
      <c r="BO775" s="5"/>
      <c r="BP775" s="5"/>
      <c r="BQ775" s="5"/>
      <c r="BR775" s="5"/>
      <c r="BS775" s="5"/>
      <c r="BT775" s="37"/>
      <c r="BU775" s="5"/>
      <c r="BV775" s="5"/>
      <c r="BW775" s="5"/>
      <c r="BX775" s="5"/>
      <c r="BY775" s="5"/>
      <c r="BZ775" s="37"/>
      <c r="CA775" s="5"/>
      <c r="CB775" s="5"/>
      <c r="CC775" s="5"/>
      <c r="CD775" s="5"/>
      <c r="CE775" s="5"/>
      <c r="CF775" s="37"/>
      <c r="CG775" s="5"/>
      <c r="CH775" s="5"/>
      <c r="CI775" s="5"/>
      <c r="CJ775" s="5"/>
      <c r="CK775" s="5"/>
      <c r="CL775" s="37"/>
      <c r="CM775" s="12"/>
      <c r="CN775" s="8"/>
      <c r="CO775" s="5"/>
      <c r="CP775" s="8"/>
      <c r="CQ775" s="5"/>
      <c r="CR775" s="8"/>
      <c r="CU775" s="5"/>
      <c r="CV775" s="8"/>
      <c r="CW775" s="5"/>
      <c r="DK775" s="8"/>
      <c r="DL775" s="12"/>
      <c r="DM775" s="5"/>
      <c r="DO775" s="5"/>
      <c r="DP775" s="8"/>
      <c r="DQ775" s="5"/>
      <c r="DR775" s="8"/>
      <c r="DS775" s="5"/>
      <c r="DT775" s="8"/>
      <c r="DU775" s="5"/>
      <c r="DV775" s="8"/>
      <c r="DW775" s="5"/>
      <c r="DX775" s="8"/>
      <c r="DY775" s="12"/>
      <c r="DZ775" s="5"/>
    </row>
    <row r="776" spans="35:130" x14ac:dyDescent="0.45">
      <c r="AI776" s="1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V776" s="5"/>
      <c r="AW776" s="8"/>
      <c r="AX776" s="5"/>
      <c r="AY776" s="8"/>
      <c r="AZ776" s="5"/>
      <c r="BA776" s="8"/>
      <c r="BB776" s="5"/>
      <c r="BC776" s="8"/>
      <c r="BD776" s="5"/>
      <c r="BE776" s="8"/>
      <c r="BF776" s="33"/>
      <c r="BG776" s="5"/>
      <c r="BI776" s="5"/>
      <c r="BJ776" s="5"/>
      <c r="BK776" s="5"/>
      <c r="BL776" s="5"/>
      <c r="BM776" s="5"/>
      <c r="BN776" s="37"/>
      <c r="BO776" s="5"/>
      <c r="BP776" s="5"/>
      <c r="BQ776" s="5"/>
      <c r="BR776" s="5"/>
      <c r="BS776" s="5"/>
      <c r="BT776" s="37"/>
      <c r="BU776" s="5"/>
      <c r="BV776" s="5"/>
      <c r="BW776" s="5"/>
      <c r="BX776" s="5"/>
      <c r="BY776" s="5"/>
      <c r="BZ776" s="37"/>
      <c r="CA776" s="5"/>
      <c r="CB776" s="5"/>
      <c r="CC776" s="5"/>
      <c r="CD776" s="5"/>
      <c r="CE776" s="5"/>
      <c r="CF776" s="37"/>
      <c r="CG776" s="5"/>
      <c r="CH776" s="5"/>
      <c r="CI776" s="5"/>
      <c r="CJ776" s="5"/>
      <c r="CK776" s="5"/>
      <c r="CL776" s="37"/>
      <c r="CM776" s="12"/>
      <c r="CN776" s="8"/>
      <c r="CO776" s="5"/>
      <c r="CP776" s="8"/>
      <c r="CQ776" s="5"/>
      <c r="CR776" s="8"/>
      <c r="CU776" s="5"/>
      <c r="CV776" s="8"/>
      <c r="CW776" s="5"/>
      <c r="DK776" s="8"/>
      <c r="DL776" s="12"/>
      <c r="DM776" s="5"/>
      <c r="DO776" s="5"/>
      <c r="DP776" s="8"/>
      <c r="DQ776" s="5"/>
      <c r="DR776" s="8"/>
      <c r="DS776" s="5"/>
      <c r="DT776" s="8"/>
      <c r="DU776" s="5"/>
      <c r="DV776" s="8"/>
      <c r="DW776" s="5"/>
      <c r="DX776" s="8"/>
      <c r="DY776" s="12"/>
      <c r="DZ776" s="5"/>
    </row>
    <row r="777" spans="35:130" x14ac:dyDescent="0.45">
      <c r="AI777" s="1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V777" s="5"/>
      <c r="AW777" s="8"/>
      <c r="AX777" s="5"/>
      <c r="AY777" s="8"/>
      <c r="AZ777" s="5"/>
      <c r="BA777" s="8"/>
      <c r="BB777" s="5"/>
      <c r="BC777" s="8"/>
      <c r="BD777" s="5"/>
      <c r="BE777" s="8"/>
      <c r="BF777" s="33"/>
      <c r="BG777" s="5"/>
      <c r="BI777" s="5"/>
      <c r="BJ777" s="5"/>
      <c r="BK777" s="5"/>
      <c r="BL777" s="5"/>
      <c r="BM777" s="5"/>
      <c r="BN777" s="37"/>
      <c r="BO777" s="5"/>
      <c r="BP777" s="5"/>
      <c r="BQ777" s="5"/>
      <c r="BR777" s="5"/>
      <c r="BS777" s="5"/>
      <c r="BT777" s="37"/>
      <c r="BU777" s="5"/>
      <c r="BV777" s="5"/>
      <c r="BW777" s="5"/>
      <c r="BX777" s="5"/>
      <c r="BY777" s="5"/>
      <c r="BZ777" s="37"/>
      <c r="CA777" s="5"/>
      <c r="CB777" s="5"/>
      <c r="CC777" s="5"/>
      <c r="CD777" s="5"/>
      <c r="CE777" s="5"/>
      <c r="CF777" s="37"/>
      <c r="CG777" s="5"/>
      <c r="CH777" s="5"/>
      <c r="CI777" s="5"/>
      <c r="CJ777" s="5"/>
      <c r="CK777" s="5"/>
      <c r="CL777" s="37"/>
      <c r="CM777" s="12"/>
      <c r="CN777" s="8"/>
      <c r="CO777" s="5"/>
      <c r="CP777" s="8"/>
      <c r="CQ777" s="5"/>
      <c r="CR777" s="8"/>
      <c r="CU777" s="5"/>
      <c r="CV777" s="8"/>
      <c r="CW777" s="5"/>
      <c r="DK777" s="8"/>
      <c r="DL777" s="12"/>
      <c r="DM777" s="5"/>
      <c r="DO777" s="5"/>
      <c r="DP777" s="8"/>
      <c r="DQ777" s="5"/>
      <c r="DR777" s="8"/>
      <c r="DS777" s="5"/>
      <c r="DT777" s="8"/>
      <c r="DU777" s="5"/>
      <c r="DV777" s="8"/>
      <c r="DW777" s="5"/>
      <c r="DX777" s="8"/>
      <c r="DY777" s="12"/>
      <c r="DZ777" s="5"/>
    </row>
    <row r="778" spans="35:130" x14ac:dyDescent="0.45">
      <c r="AI778" s="1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V778" s="5"/>
      <c r="AW778" s="8"/>
      <c r="AX778" s="5"/>
      <c r="AY778" s="8"/>
      <c r="AZ778" s="5"/>
      <c r="BA778" s="8"/>
      <c r="BB778" s="5"/>
      <c r="BC778" s="8"/>
      <c r="BD778" s="5"/>
      <c r="BE778" s="8"/>
      <c r="BF778" s="33"/>
      <c r="BG778" s="5"/>
      <c r="BI778" s="5"/>
      <c r="BJ778" s="5"/>
      <c r="BK778" s="5"/>
      <c r="BL778" s="5"/>
      <c r="BM778" s="5"/>
      <c r="BN778" s="37"/>
      <c r="BO778" s="5"/>
      <c r="BP778" s="5"/>
      <c r="BQ778" s="5"/>
      <c r="BR778" s="5"/>
      <c r="BS778" s="5"/>
      <c r="BT778" s="37"/>
      <c r="BU778" s="5"/>
      <c r="BV778" s="5"/>
      <c r="BW778" s="5"/>
      <c r="BX778" s="5"/>
      <c r="BY778" s="5"/>
      <c r="BZ778" s="37"/>
      <c r="CA778" s="5"/>
      <c r="CB778" s="5"/>
      <c r="CC778" s="5"/>
      <c r="CD778" s="5"/>
      <c r="CE778" s="5"/>
      <c r="CF778" s="37"/>
      <c r="CG778" s="5"/>
      <c r="CH778" s="5"/>
      <c r="CI778" s="5"/>
      <c r="CJ778" s="5"/>
      <c r="CK778" s="5"/>
      <c r="CL778" s="37"/>
      <c r="CM778" s="12"/>
      <c r="CN778" s="8"/>
      <c r="CO778" s="5"/>
      <c r="CP778" s="8"/>
      <c r="CQ778" s="5"/>
      <c r="CR778" s="8"/>
      <c r="CU778" s="5"/>
      <c r="CV778" s="8"/>
      <c r="CW778" s="5"/>
      <c r="DK778" s="8"/>
      <c r="DL778" s="12"/>
      <c r="DM778" s="5"/>
      <c r="DO778" s="5"/>
      <c r="DP778" s="8"/>
      <c r="DQ778" s="5"/>
      <c r="DR778" s="8"/>
      <c r="DS778" s="5"/>
      <c r="DT778" s="8"/>
      <c r="DU778" s="5"/>
      <c r="DV778" s="8"/>
      <c r="DW778" s="5"/>
      <c r="DX778" s="8"/>
      <c r="DY778" s="12"/>
      <c r="DZ778" s="5"/>
    </row>
    <row r="779" spans="35:130" x14ac:dyDescent="0.45">
      <c r="AI779" s="1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V779" s="5"/>
      <c r="AW779" s="8"/>
      <c r="AX779" s="5"/>
      <c r="AY779" s="8"/>
      <c r="AZ779" s="5"/>
      <c r="BA779" s="8"/>
      <c r="BB779" s="5"/>
      <c r="BC779" s="8"/>
      <c r="BD779" s="5"/>
      <c r="BE779" s="8"/>
      <c r="BF779" s="33"/>
      <c r="BG779" s="5"/>
      <c r="BI779" s="5"/>
      <c r="BJ779" s="5"/>
      <c r="BK779" s="5"/>
      <c r="BL779" s="5"/>
      <c r="BM779" s="5"/>
      <c r="BN779" s="37"/>
      <c r="BO779" s="5"/>
      <c r="BP779" s="5"/>
      <c r="BQ779" s="5"/>
      <c r="BR779" s="5"/>
      <c r="BS779" s="5"/>
      <c r="BT779" s="37"/>
      <c r="BU779" s="5"/>
      <c r="BV779" s="5"/>
      <c r="BW779" s="5"/>
      <c r="BX779" s="5"/>
      <c r="BY779" s="5"/>
      <c r="BZ779" s="37"/>
      <c r="CA779" s="5"/>
      <c r="CB779" s="5"/>
      <c r="CC779" s="5"/>
      <c r="CD779" s="5"/>
      <c r="CE779" s="5"/>
      <c r="CF779" s="37"/>
      <c r="CG779" s="5"/>
      <c r="CH779" s="5"/>
      <c r="CI779" s="5"/>
      <c r="CJ779" s="5"/>
      <c r="CK779" s="5"/>
      <c r="CL779" s="37"/>
      <c r="CM779" s="12"/>
      <c r="CN779" s="8"/>
      <c r="CO779" s="5"/>
      <c r="CP779" s="8"/>
      <c r="CQ779" s="5"/>
      <c r="CR779" s="8"/>
      <c r="CU779" s="5"/>
      <c r="CV779" s="8"/>
      <c r="CW779" s="5"/>
      <c r="DK779" s="8"/>
      <c r="DL779" s="12"/>
      <c r="DM779" s="5"/>
      <c r="DO779" s="5"/>
      <c r="DP779" s="8"/>
      <c r="DQ779" s="5"/>
      <c r="DR779" s="8"/>
      <c r="DS779" s="5"/>
      <c r="DT779" s="8"/>
      <c r="DU779" s="5"/>
      <c r="DV779" s="8"/>
      <c r="DW779" s="5"/>
      <c r="DX779" s="8"/>
      <c r="DY779" s="12"/>
      <c r="DZ779" s="5"/>
    </row>
    <row r="780" spans="35:130" x14ac:dyDescent="0.45">
      <c r="AI780" s="1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V780" s="5"/>
      <c r="AW780" s="8"/>
      <c r="AX780" s="5"/>
      <c r="AY780" s="8"/>
      <c r="AZ780" s="5"/>
      <c r="BA780" s="8"/>
      <c r="BB780" s="5"/>
      <c r="BC780" s="8"/>
      <c r="BD780" s="5"/>
      <c r="BE780" s="8"/>
      <c r="BF780" s="33"/>
      <c r="BG780" s="5"/>
      <c r="BI780" s="5"/>
      <c r="BJ780" s="5"/>
      <c r="BK780" s="5"/>
      <c r="BL780" s="5"/>
      <c r="BM780" s="5"/>
      <c r="BN780" s="37"/>
      <c r="BO780" s="5"/>
      <c r="BP780" s="5"/>
      <c r="BQ780" s="5"/>
      <c r="BR780" s="5"/>
      <c r="BS780" s="5"/>
      <c r="BT780" s="37"/>
      <c r="BU780" s="5"/>
      <c r="BV780" s="5"/>
      <c r="BW780" s="5"/>
      <c r="BX780" s="5"/>
      <c r="BY780" s="5"/>
      <c r="BZ780" s="37"/>
      <c r="CA780" s="5"/>
      <c r="CB780" s="5"/>
      <c r="CC780" s="5"/>
      <c r="CD780" s="5"/>
      <c r="CE780" s="5"/>
      <c r="CF780" s="37"/>
      <c r="CG780" s="5"/>
      <c r="CH780" s="5"/>
      <c r="CI780" s="5"/>
      <c r="CJ780" s="5"/>
      <c r="CK780" s="5"/>
      <c r="CL780" s="37"/>
      <c r="CM780" s="12"/>
      <c r="CN780" s="8"/>
      <c r="CO780" s="5"/>
      <c r="CP780" s="8"/>
      <c r="CQ780" s="5"/>
      <c r="CR780" s="8"/>
      <c r="CU780" s="5"/>
      <c r="CV780" s="8"/>
      <c r="CW780" s="5"/>
      <c r="DK780" s="8"/>
      <c r="DL780" s="12"/>
      <c r="DM780" s="5"/>
      <c r="DO780" s="5"/>
      <c r="DP780" s="8"/>
      <c r="DQ780" s="5"/>
      <c r="DR780" s="8"/>
      <c r="DS780" s="5"/>
      <c r="DT780" s="8"/>
      <c r="DU780" s="5"/>
      <c r="DV780" s="8"/>
      <c r="DW780" s="5"/>
      <c r="DX780" s="8"/>
      <c r="DY780" s="12"/>
      <c r="DZ780" s="5"/>
    </row>
    <row r="781" spans="35:130" x14ac:dyDescent="0.45">
      <c r="AI781" s="1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V781" s="5"/>
      <c r="AW781" s="8"/>
      <c r="AX781" s="5"/>
      <c r="AY781" s="8"/>
      <c r="AZ781" s="5"/>
      <c r="BA781" s="8"/>
      <c r="BB781" s="5"/>
      <c r="BC781" s="8"/>
      <c r="BD781" s="5"/>
      <c r="BE781" s="8"/>
      <c r="BF781" s="33"/>
      <c r="BG781" s="5"/>
      <c r="BI781" s="5"/>
      <c r="BJ781" s="5"/>
      <c r="BK781" s="5"/>
      <c r="BL781" s="5"/>
      <c r="BM781" s="5"/>
      <c r="BN781" s="37"/>
      <c r="BO781" s="5"/>
      <c r="BP781" s="5"/>
      <c r="BQ781" s="5"/>
      <c r="BR781" s="5"/>
      <c r="BS781" s="5"/>
      <c r="BT781" s="37"/>
      <c r="BU781" s="5"/>
      <c r="BV781" s="5"/>
      <c r="BW781" s="5"/>
      <c r="BX781" s="5"/>
      <c r="BY781" s="5"/>
      <c r="BZ781" s="37"/>
      <c r="CA781" s="5"/>
      <c r="CB781" s="5"/>
      <c r="CC781" s="5"/>
      <c r="CD781" s="5"/>
      <c r="CE781" s="5"/>
      <c r="CF781" s="37"/>
      <c r="CG781" s="5"/>
      <c r="CH781" s="5"/>
      <c r="CI781" s="5"/>
      <c r="CJ781" s="5"/>
      <c r="CK781" s="5"/>
      <c r="CL781" s="37"/>
      <c r="CM781" s="12"/>
      <c r="CN781" s="8"/>
      <c r="CO781" s="5"/>
      <c r="CP781" s="8"/>
      <c r="CQ781" s="5"/>
      <c r="CR781" s="8"/>
      <c r="CU781" s="5"/>
      <c r="CV781" s="8"/>
      <c r="CW781" s="5"/>
      <c r="DK781" s="8"/>
      <c r="DL781" s="12"/>
      <c r="DM781" s="5"/>
      <c r="DO781" s="5"/>
      <c r="DP781" s="8"/>
      <c r="DQ781" s="5"/>
      <c r="DR781" s="8"/>
      <c r="DS781" s="5"/>
      <c r="DT781" s="8"/>
      <c r="DU781" s="5"/>
      <c r="DV781" s="8"/>
      <c r="DW781" s="5"/>
      <c r="DX781" s="8"/>
      <c r="DY781" s="12"/>
      <c r="DZ781" s="5"/>
    </row>
    <row r="782" spans="35:130" x14ac:dyDescent="0.45">
      <c r="AI782" s="1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V782" s="5"/>
      <c r="AW782" s="8"/>
      <c r="AX782" s="5"/>
      <c r="AY782" s="8"/>
      <c r="AZ782" s="5"/>
      <c r="BA782" s="8"/>
      <c r="BB782" s="5"/>
      <c r="BC782" s="8"/>
      <c r="BD782" s="5"/>
      <c r="BE782" s="8"/>
      <c r="BF782" s="33"/>
      <c r="BG782" s="5"/>
      <c r="BI782" s="5"/>
      <c r="BJ782" s="5"/>
      <c r="BK782" s="5"/>
      <c r="BL782" s="5"/>
      <c r="BM782" s="5"/>
      <c r="BN782" s="37"/>
      <c r="BO782" s="5"/>
      <c r="BP782" s="5"/>
      <c r="BQ782" s="5"/>
      <c r="BR782" s="5"/>
      <c r="BS782" s="5"/>
      <c r="BT782" s="37"/>
      <c r="BU782" s="5"/>
      <c r="BV782" s="5"/>
      <c r="BW782" s="5"/>
      <c r="BX782" s="5"/>
      <c r="BY782" s="5"/>
      <c r="BZ782" s="37"/>
      <c r="CA782" s="5"/>
      <c r="CB782" s="5"/>
      <c r="CC782" s="5"/>
      <c r="CD782" s="5"/>
      <c r="CE782" s="5"/>
      <c r="CF782" s="37"/>
      <c r="CG782" s="5"/>
      <c r="CH782" s="5"/>
      <c r="CI782" s="5"/>
      <c r="CJ782" s="5"/>
      <c r="CK782" s="5"/>
      <c r="CL782" s="37"/>
      <c r="CM782" s="12"/>
      <c r="CN782" s="8"/>
      <c r="CO782" s="5"/>
      <c r="CP782" s="8"/>
      <c r="CQ782" s="5"/>
      <c r="CR782" s="8"/>
      <c r="CU782" s="5"/>
      <c r="CV782" s="8"/>
      <c r="CW782" s="5"/>
      <c r="DK782" s="8"/>
      <c r="DL782" s="12"/>
      <c r="DM782" s="5"/>
      <c r="DO782" s="5"/>
      <c r="DP782" s="8"/>
      <c r="DQ782" s="5"/>
      <c r="DR782" s="8"/>
      <c r="DS782" s="5"/>
      <c r="DT782" s="8"/>
      <c r="DU782" s="5"/>
      <c r="DV782" s="8"/>
      <c r="DW782" s="5"/>
      <c r="DX782" s="8"/>
      <c r="DY782" s="12"/>
      <c r="DZ782" s="5"/>
    </row>
    <row r="783" spans="35:130" x14ac:dyDescent="0.45">
      <c r="AI783" s="1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V783" s="5"/>
      <c r="AW783" s="8"/>
      <c r="AX783" s="5"/>
      <c r="AY783" s="8"/>
      <c r="AZ783" s="5"/>
      <c r="BA783" s="8"/>
      <c r="BB783" s="5"/>
      <c r="BC783" s="8"/>
      <c r="BD783" s="5"/>
      <c r="BE783" s="8"/>
      <c r="BF783" s="33"/>
      <c r="BG783" s="5"/>
      <c r="BI783" s="5"/>
      <c r="BJ783" s="5"/>
      <c r="BK783" s="5"/>
      <c r="BL783" s="5"/>
      <c r="BM783" s="5"/>
      <c r="BN783" s="37"/>
      <c r="BO783" s="5"/>
      <c r="BP783" s="5"/>
      <c r="BQ783" s="5"/>
      <c r="BR783" s="5"/>
      <c r="BS783" s="5"/>
      <c r="BT783" s="37"/>
      <c r="BU783" s="5"/>
      <c r="BV783" s="5"/>
      <c r="BW783" s="5"/>
      <c r="BX783" s="5"/>
      <c r="BY783" s="5"/>
      <c r="BZ783" s="37"/>
      <c r="CA783" s="5"/>
      <c r="CB783" s="5"/>
      <c r="CC783" s="5"/>
      <c r="CD783" s="5"/>
      <c r="CE783" s="5"/>
      <c r="CF783" s="37"/>
      <c r="CG783" s="5"/>
      <c r="CH783" s="5"/>
      <c r="CI783" s="5"/>
      <c r="CJ783" s="5"/>
      <c r="CK783" s="5"/>
      <c r="CL783" s="37"/>
      <c r="CM783" s="12"/>
      <c r="CN783" s="8"/>
      <c r="CO783" s="5"/>
      <c r="CP783" s="8"/>
      <c r="CQ783" s="5"/>
      <c r="CR783" s="8"/>
      <c r="CU783" s="5"/>
      <c r="CV783" s="8"/>
      <c r="CW783" s="5"/>
      <c r="DK783" s="8"/>
      <c r="DL783" s="12"/>
      <c r="DM783" s="5"/>
      <c r="DO783" s="5"/>
      <c r="DP783" s="8"/>
      <c r="DQ783" s="5"/>
      <c r="DR783" s="8"/>
      <c r="DS783" s="5"/>
      <c r="DT783" s="8"/>
      <c r="DU783" s="5"/>
      <c r="DV783" s="8"/>
      <c r="DW783" s="5"/>
      <c r="DX783" s="8"/>
      <c r="DY783" s="12"/>
      <c r="DZ783" s="5"/>
    </row>
    <row r="784" spans="35:130" x14ac:dyDescent="0.45">
      <c r="AI784" s="1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V784" s="5"/>
      <c r="AW784" s="8"/>
      <c r="AX784" s="5"/>
      <c r="AY784" s="8"/>
      <c r="AZ784" s="5"/>
      <c r="BA784" s="8"/>
      <c r="BB784" s="5"/>
      <c r="BC784" s="8"/>
      <c r="BD784" s="5"/>
      <c r="BE784" s="8"/>
      <c r="BF784" s="33"/>
      <c r="BG784" s="5"/>
      <c r="BI784" s="5"/>
      <c r="BJ784" s="5"/>
      <c r="BK784" s="5"/>
      <c r="BL784" s="5"/>
      <c r="BM784" s="5"/>
      <c r="BN784" s="37"/>
      <c r="BO784" s="5"/>
      <c r="BP784" s="5"/>
      <c r="BQ784" s="5"/>
      <c r="BR784" s="5"/>
      <c r="BS784" s="5"/>
      <c r="BT784" s="37"/>
      <c r="BU784" s="5"/>
      <c r="BV784" s="5"/>
      <c r="BW784" s="5"/>
      <c r="BX784" s="5"/>
      <c r="BY784" s="5"/>
      <c r="BZ784" s="37"/>
      <c r="CA784" s="5"/>
      <c r="CB784" s="5"/>
      <c r="CC784" s="5"/>
      <c r="CD784" s="5"/>
      <c r="CE784" s="5"/>
      <c r="CF784" s="37"/>
      <c r="CG784" s="5"/>
      <c r="CH784" s="5"/>
      <c r="CI784" s="5"/>
      <c r="CJ784" s="5"/>
      <c r="CK784" s="5"/>
      <c r="CL784" s="37"/>
      <c r="CM784" s="12"/>
      <c r="CN784" s="8"/>
      <c r="CO784" s="5"/>
      <c r="CP784" s="8"/>
      <c r="CQ784" s="5"/>
      <c r="CR784" s="8"/>
      <c r="CU784" s="5"/>
      <c r="CV784" s="8"/>
      <c r="CW784" s="5"/>
      <c r="DK784" s="8"/>
      <c r="DL784" s="12"/>
      <c r="DM784" s="5"/>
      <c r="DO784" s="5"/>
      <c r="DP784" s="8"/>
      <c r="DQ784" s="5"/>
      <c r="DR784" s="8"/>
      <c r="DS784" s="5"/>
      <c r="DT784" s="8"/>
      <c r="DU784" s="5"/>
      <c r="DV784" s="8"/>
      <c r="DW784" s="5"/>
      <c r="DX784" s="8"/>
      <c r="DY784" s="12"/>
      <c r="DZ784" s="5"/>
    </row>
    <row r="785" spans="35:130" x14ac:dyDescent="0.45">
      <c r="AI785" s="1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V785" s="5"/>
      <c r="AW785" s="8"/>
      <c r="AX785" s="5"/>
      <c r="AY785" s="8"/>
      <c r="AZ785" s="5"/>
      <c r="BA785" s="8"/>
      <c r="BB785" s="5"/>
      <c r="BC785" s="8"/>
      <c r="BD785" s="5"/>
      <c r="BE785" s="8"/>
      <c r="BF785" s="33"/>
      <c r="BG785" s="5"/>
      <c r="BI785" s="5"/>
      <c r="BJ785" s="5"/>
      <c r="BK785" s="5"/>
      <c r="BL785" s="5"/>
      <c r="BM785" s="5"/>
      <c r="BN785" s="37"/>
      <c r="BO785" s="5"/>
      <c r="BP785" s="5"/>
      <c r="BQ785" s="5"/>
      <c r="BR785" s="5"/>
      <c r="BS785" s="5"/>
      <c r="BT785" s="37"/>
      <c r="BU785" s="5"/>
      <c r="BV785" s="5"/>
      <c r="BW785" s="5"/>
      <c r="BX785" s="5"/>
      <c r="BY785" s="5"/>
      <c r="BZ785" s="37"/>
      <c r="CA785" s="5"/>
      <c r="CB785" s="5"/>
      <c r="CC785" s="5"/>
      <c r="CD785" s="5"/>
      <c r="CE785" s="5"/>
      <c r="CF785" s="37"/>
      <c r="CG785" s="5"/>
      <c r="CH785" s="5"/>
      <c r="CI785" s="5"/>
      <c r="CJ785" s="5"/>
      <c r="CK785" s="5"/>
      <c r="CL785" s="37"/>
      <c r="CM785" s="12"/>
      <c r="CN785" s="8"/>
      <c r="CO785" s="5"/>
      <c r="CP785" s="8"/>
      <c r="CQ785" s="5"/>
      <c r="CR785" s="8"/>
      <c r="CU785" s="5"/>
      <c r="CV785" s="8"/>
      <c r="CW785" s="5"/>
      <c r="DK785" s="8"/>
      <c r="DL785" s="12"/>
      <c r="DM785" s="5"/>
      <c r="DO785" s="5"/>
      <c r="DP785" s="8"/>
      <c r="DQ785" s="5"/>
      <c r="DR785" s="8"/>
      <c r="DS785" s="5"/>
      <c r="DT785" s="8"/>
      <c r="DU785" s="5"/>
      <c r="DV785" s="8"/>
      <c r="DW785" s="5"/>
      <c r="DX785" s="8"/>
      <c r="DY785" s="12"/>
      <c r="DZ785" s="5"/>
    </row>
    <row r="786" spans="35:130" x14ac:dyDescent="0.45">
      <c r="AI786" s="1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V786" s="5"/>
      <c r="AW786" s="8"/>
      <c r="AX786" s="5"/>
      <c r="AY786" s="8"/>
      <c r="AZ786" s="5"/>
      <c r="BA786" s="8"/>
      <c r="BB786" s="5"/>
      <c r="BC786" s="8"/>
      <c r="BD786" s="5"/>
      <c r="BE786" s="8"/>
      <c r="BF786" s="33"/>
      <c r="BG786" s="5"/>
      <c r="BI786" s="5"/>
      <c r="BJ786" s="5"/>
      <c r="BK786" s="5"/>
      <c r="BL786" s="5"/>
      <c r="BM786" s="5"/>
      <c r="BN786" s="37"/>
      <c r="BO786" s="5"/>
      <c r="BP786" s="5"/>
      <c r="BQ786" s="5"/>
      <c r="BR786" s="5"/>
      <c r="BS786" s="5"/>
      <c r="BT786" s="37"/>
      <c r="BU786" s="5"/>
      <c r="BV786" s="5"/>
      <c r="BW786" s="5"/>
      <c r="BX786" s="5"/>
      <c r="BY786" s="5"/>
      <c r="BZ786" s="37"/>
      <c r="CA786" s="5"/>
      <c r="CB786" s="5"/>
      <c r="CC786" s="5"/>
      <c r="CD786" s="5"/>
      <c r="CE786" s="5"/>
      <c r="CF786" s="37"/>
      <c r="CG786" s="5"/>
      <c r="CH786" s="5"/>
      <c r="CI786" s="5"/>
      <c r="CJ786" s="5"/>
      <c r="CK786" s="5"/>
      <c r="CL786" s="37"/>
      <c r="CM786" s="12"/>
      <c r="CN786" s="8"/>
      <c r="CO786" s="5"/>
      <c r="CP786" s="8"/>
      <c r="CQ786" s="5"/>
      <c r="CR786" s="8"/>
      <c r="CU786" s="5"/>
      <c r="CV786" s="8"/>
      <c r="CW786" s="5"/>
      <c r="DK786" s="8"/>
      <c r="DL786" s="12"/>
      <c r="DM786" s="5"/>
      <c r="DO786" s="5"/>
      <c r="DP786" s="8"/>
      <c r="DQ786" s="5"/>
      <c r="DR786" s="8"/>
      <c r="DS786" s="5"/>
      <c r="DT786" s="8"/>
      <c r="DU786" s="5"/>
      <c r="DV786" s="8"/>
      <c r="DW786" s="5"/>
      <c r="DX786" s="8"/>
      <c r="DY786" s="12"/>
      <c r="DZ786" s="5"/>
    </row>
    <row r="787" spans="35:130" x14ac:dyDescent="0.45">
      <c r="AI787" s="1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V787" s="5"/>
      <c r="AW787" s="8"/>
      <c r="AX787" s="5"/>
      <c r="AY787" s="8"/>
      <c r="AZ787" s="5"/>
      <c r="BA787" s="8"/>
      <c r="BB787" s="5"/>
      <c r="BC787" s="8"/>
      <c r="BD787" s="5"/>
      <c r="BE787" s="8"/>
      <c r="BF787" s="33"/>
      <c r="BG787" s="5"/>
      <c r="BI787" s="5"/>
      <c r="BJ787" s="5"/>
      <c r="BK787" s="5"/>
      <c r="BL787" s="5"/>
      <c r="BM787" s="5"/>
      <c r="BN787" s="37"/>
      <c r="BO787" s="5"/>
      <c r="BP787" s="5"/>
      <c r="BQ787" s="5"/>
      <c r="BR787" s="5"/>
      <c r="BS787" s="5"/>
      <c r="BT787" s="37"/>
      <c r="BU787" s="5"/>
      <c r="BV787" s="5"/>
      <c r="BW787" s="5"/>
      <c r="BX787" s="5"/>
      <c r="BY787" s="5"/>
      <c r="BZ787" s="37"/>
      <c r="CA787" s="5"/>
      <c r="CB787" s="5"/>
      <c r="CC787" s="5"/>
      <c r="CD787" s="5"/>
      <c r="CE787" s="5"/>
      <c r="CF787" s="37"/>
      <c r="CG787" s="5"/>
      <c r="CH787" s="5"/>
      <c r="CI787" s="5"/>
      <c r="CJ787" s="5"/>
      <c r="CK787" s="5"/>
      <c r="CL787" s="37"/>
      <c r="CM787" s="12"/>
      <c r="CN787" s="8"/>
      <c r="CO787" s="5"/>
      <c r="CP787" s="8"/>
      <c r="CQ787" s="5"/>
      <c r="CR787" s="8"/>
      <c r="CU787" s="5"/>
      <c r="CV787" s="8"/>
      <c r="CW787" s="5"/>
      <c r="DK787" s="8"/>
      <c r="DL787" s="12"/>
      <c r="DM787" s="5"/>
      <c r="DO787" s="5"/>
      <c r="DP787" s="8"/>
      <c r="DQ787" s="5"/>
      <c r="DR787" s="8"/>
      <c r="DS787" s="5"/>
      <c r="DT787" s="8"/>
      <c r="DU787" s="5"/>
      <c r="DV787" s="8"/>
      <c r="DW787" s="5"/>
      <c r="DX787" s="8"/>
      <c r="DY787" s="12"/>
      <c r="DZ787" s="5"/>
    </row>
    <row r="788" spans="35:130" x14ac:dyDescent="0.45">
      <c r="AI788" s="1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V788" s="5"/>
      <c r="AW788" s="8"/>
      <c r="AX788" s="5"/>
      <c r="AY788" s="8"/>
      <c r="AZ788" s="5"/>
      <c r="BA788" s="8"/>
      <c r="BB788" s="5"/>
      <c r="BC788" s="8"/>
      <c r="BD788" s="5"/>
      <c r="BE788" s="8"/>
      <c r="BF788" s="33"/>
      <c r="BG788" s="5"/>
      <c r="BI788" s="5"/>
      <c r="BJ788" s="5"/>
      <c r="BK788" s="5"/>
      <c r="BL788" s="5"/>
      <c r="BM788" s="5"/>
      <c r="BN788" s="37"/>
      <c r="BO788" s="5"/>
      <c r="BP788" s="5"/>
      <c r="BQ788" s="5"/>
      <c r="BR788" s="5"/>
      <c r="BS788" s="5"/>
      <c r="BT788" s="37"/>
      <c r="BU788" s="5"/>
      <c r="BV788" s="5"/>
      <c r="BW788" s="5"/>
      <c r="BX788" s="5"/>
      <c r="BY788" s="5"/>
      <c r="BZ788" s="37"/>
      <c r="CA788" s="5"/>
      <c r="CB788" s="5"/>
      <c r="CC788" s="5"/>
      <c r="CD788" s="5"/>
      <c r="CE788" s="5"/>
      <c r="CF788" s="37"/>
      <c r="CG788" s="5"/>
      <c r="CH788" s="5"/>
      <c r="CI788" s="5"/>
      <c r="CJ788" s="5"/>
      <c r="CK788" s="5"/>
      <c r="CL788" s="37"/>
      <c r="CM788" s="12"/>
      <c r="CN788" s="8"/>
      <c r="CO788" s="5"/>
      <c r="CP788" s="8"/>
      <c r="CQ788" s="5"/>
      <c r="CR788" s="8"/>
      <c r="CU788" s="5"/>
      <c r="CV788" s="8"/>
      <c r="CW788" s="5"/>
      <c r="DK788" s="8"/>
      <c r="DL788" s="12"/>
      <c r="DM788" s="5"/>
      <c r="DO788" s="5"/>
      <c r="DP788" s="8"/>
      <c r="DQ788" s="5"/>
      <c r="DR788" s="8"/>
      <c r="DS788" s="5"/>
      <c r="DT788" s="8"/>
      <c r="DU788" s="5"/>
      <c r="DV788" s="8"/>
      <c r="DW788" s="5"/>
      <c r="DX788" s="8"/>
      <c r="DY788" s="12"/>
      <c r="DZ788" s="5"/>
    </row>
    <row r="789" spans="35:130" x14ac:dyDescent="0.45">
      <c r="AI789" s="1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V789" s="5"/>
      <c r="AW789" s="8"/>
      <c r="AX789" s="5"/>
      <c r="AY789" s="8"/>
      <c r="AZ789" s="5"/>
      <c r="BA789" s="8"/>
      <c r="BB789" s="5"/>
      <c r="BC789" s="8"/>
      <c r="BD789" s="5"/>
      <c r="BE789" s="8"/>
      <c r="BF789" s="33"/>
      <c r="BG789" s="5"/>
      <c r="BI789" s="5"/>
      <c r="BJ789" s="5"/>
      <c r="BK789" s="5"/>
      <c r="BL789" s="5"/>
      <c r="BM789" s="5"/>
      <c r="BN789" s="37"/>
      <c r="BO789" s="5"/>
      <c r="BP789" s="5"/>
      <c r="BQ789" s="5"/>
      <c r="BR789" s="5"/>
      <c r="BS789" s="5"/>
      <c r="BT789" s="37"/>
      <c r="BU789" s="5"/>
      <c r="BV789" s="5"/>
      <c r="BW789" s="5"/>
      <c r="BX789" s="5"/>
      <c r="BY789" s="5"/>
      <c r="BZ789" s="37"/>
      <c r="CA789" s="5"/>
      <c r="CB789" s="5"/>
      <c r="CC789" s="5"/>
      <c r="CD789" s="5"/>
      <c r="CE789" s="5"/>
      <c r="CF789" s="37"/>
      <c r="CG789" s="5"/>
      <c r="CH789" s="5"/>
      <c r="CI789" s="5"/>
      <c r="CJ789" s="5"/>
      <c r="CK789" s="5"/>
      <c r="CL789" s="37"/>
      <c r="CM789" s="12"/>
      <c r="CN789" s="8"/>
      <c r="CO789" s="5"/>
      <c r="CP789" s="8"/>
      <c r="CQ789" s="5"/>
      <c r="CR789" s="8"/>
      <c r="CU789" s="5"/>
      <c r="CV789" s="8"/>
      <c r="CW789" s="5"/>
      <c r="DK789" s="8"/>
      <c r="DL789" s="12"/>
      <c r="DM789" s="5"/>
      <c r="DO789" s="5"/>
      <c r="DP789" s="8"/>
      <c r="DQ789" s="5"/>
      <c r="DR789" s="8"/>
      <c r="DS789" s="5"/>
      <c r="DT789" s="8"/>
      <c r="DU789" s="5"/>
      <c r="DV789" s="8"/>
      <c r="DW789" s="5"/>
      <c r="DX789" s="8"/>
      <c r="DY789" s="12"/>
      <c r="DZ789" s="5"/>
    </row>
    <row r="790" spans="35:130" x14ac:dyDescent="0.45">
      <c r="AI790" s="1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V790" s="5"/>
      <c r="AW790" s="8"/>
      <c r="AX790" s="5"/>
      <c r="AY790" s="8"/>
      <c r="AZ790" s="5"/>
      <c r="BA790" s="8"/>
      <c r="BB790" s="5"/>
      <c r="BC790" s="8"/>
      <c r="BD790" s="5"/>
      <c r="BE790" s="8"/>
      <c r="BF790" s="33"/>
      <c r="BG790" s="5"/>
      <c r="BI790" s="5"/>
      <c r="BJ790" s="5"/>
      <c r="BK790" s="5"/>
      <c r="BL790" s="5"/>
      <c r="BM790" s="5"/>
      <c r="BN790" s="37"/>
      <c r="BO790" s="5"/>
      <c r="BP790" s="5"/>
      <c r="BQ790" s="5"/>
      <c r="BR790" s="5"/>
      <c r="BS790" s="5"/>
      <c r="BT790" s="37"/>
      <c r="BU790" s="5"/>
      <c r="BV790" s="5"/>
      <c r="BW790" s="5"/>
      <c r="BX790" s="5"/>
      <c r="BY790" s="5"/>
      <c r="BZ790" s="37"/>
      <c r="CA790" s="5"/>
      <c r="CB790" s="5"/>
      <c r="CC790" s="5"/>
      <c r="CD790" s="5"/>
      <c r="CE790" s="5"/>
      <c r="CF790" s="37"/>
      <c r="CG790" s="5"/>
      <c r="CH790" s="5"/>
      <c r="CI790" s="5"/>
      <c r="CJ790" s="5"/>
      <c r="CK790" s="5"/>
      <c r="CL790" s="37"/>
      <c r="CM790" s="12"/>
      <c r="CN790" s="8"/>
      <c r="CO790" s="5"/>
      <c r="CP790" s="8"/>
      <c r="CQ790" s="5"/>
      <c r="CR790" s="8"/>
      <c r="CU790" s="5"/>
      <c r="CV790" s="8"/>
      <c r="CW790" s="5"/>
      <c r="DK790" s="8"/>
      <c r="DL790" s="12"/>
      <c r="DM790" s="5"/>
      <c r="DO790" s="5"/>
      <c r="DP790" s="8"/>
      <c r="DQ790" s="5"/>
      <c r="DR790" s="8"/>
      <c r="DS790" s="5"/>
      <c r="DT790" s="8"/>
      <c r="DU790" s="5"/>
      <c r="DV790" s="8"/>
      <c r="DW790" s="5"/>
      <c r="DX790" s="8"/>
      <c r="DY790" s="12"/>
      <c r="DZ790" s="5"/>
    </row>
    <row r="791" spans="35:130" x14ac:dyDescent="0.45">
      <c r="AI791" s="1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V791" s="5"/>
      <c r="AW791" s="8"/>
      <c r="AX791" s="5"/>
      <c r="AY791" s="8"/>
      <c r="AZ791" s="5"/>
      <c r="BA791" s="8"/>
      <c r="BB791" s="5"/>
      <c r="BC791" s="8"/>
      <c r="BD791" s="5"/>
      <c r="BE791" s="8"/>
      <c r="BF791" s="33"/>
      <c r="BG791" s="5"/>
      <c r="BI791" s="5"/>
      <c r="BJ791" s="5"/>
      <c r="BK791" s="5"/>
      <c r="BL791" s="5"/>
      <c r="BM791" s="5"/>
      <c r="BN791" s="37"/>
      <c r="BO791" s="5"/>
      <c r="BP791" s="5"/>
      <c r="BQ791" s="5"/>
      <c r="BR791" s="5"/>
      <c r="BS791" s="5"/>
      <c r="BT791" s="37"/>
      <c r="BU791" s="5"/>
      <c r="BV791" s="5"/>
      <c r="BW791" s="5"/>
      <c r="BX791" s="5"/>
      <c r="BY791" s="5"/>
      <c r="BZ791" s="37"/>
      <c r="CA791" s="5"/>
      <c r="CB791" s="5"/>
      <c r="CC791" s="5"/>
      <c r="CD791" s="5"/>
      <c r="CE791" s="5"/>
      <c r="CF791" s="37"/>
      <c r="CG791" s="5"/>
      <c r="CH791" s="5"/>
      <c r="CI791" s="5"/>
      <c r="CJ791" s="5"/>
      <c r="CK791" s="5"/>
      <c r="CL791" s="37"/>
      <c r="CM791" s="12"/>
      <c r="CN791" s="8"/>
      <c r="CO791" s="5"/>
      <c r="CP791" s="8"/>
      <c r="CQ791" s="5"/>
      <c r="CR791" s="8"/>
      <c r="CU791" s="5"/>
      <c r="CV791" s="8"/>
      <c r="CW791" s="5"/>
      <c r="DK791" s="8"/>
      <c r="DL791" s="12"/>
      <c r="DM791" s="5"/>
      <c r="DO791" s="5"/>
      <c r="DP791" s="8"/>
      <c r="DQ791" s="5"/>
      <c r="DR791" s="8"/>
      <c r="DS791" s="5"/>
      <c r="DT791" s="8"/>
      <c r="DU791" s="5"/>
      <c r="DV791" s="8"/>
      <c r="DW791" s="5"/>
      <c r="DX791" s="8"/>
      <c r="DY791" s="12"/>
      <c r="DZ791" s="5"/>
    </row>
    <row r="792" spans="35:130" x14ac:dyDescent="0.45">
      <c r="AI792" s="1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V792" s="5"/>
      <c r="AW792" s="8"/>
      <c r="AX792" s="5"/>
      <c r="AY792" s="8"/>
      <c r="AZ792" s="5"/>
      <c r="BA792" s="8"/>
      <c r="BB792" s="5"/>
      <c r="BC792" s="8"/>
      <c r="BD792" s="5"/>
      <c r="BE792" s="8"/>
      <c r="BF792" s="33"/>
      <c r="BG792" s="5"/>
      <c r="BI792" s="5"/>
      <c r="BJ792" s="5"/>
      <c r="BK792" s="5"/>
      <c r="BL792" s="5"/>
      <c r="BM792" s="5"/>
      <c r="BN792" s="37"/>
      <c r="BO792" s="5"/>
      <c r="BP792" s="5"/>
      <c r="BQ792" s="5"/>
      <c r="BR792" s="5"/>
      <c r="BS792" s="5"/>
      <c r="BT792" s="37"/>
      <c r="BU792" s="5"/>
      <c r="BV792" s="5"/>
      <c r="BW792" s="5"/>
      <c r="BX792" s="5"/>
      <c r="BY792" s="5"/>
      <c r="BZ792" s="37"/>
      <c r="CA792" s="5"/>
      <c r="CB792" s="5"/>
      <c r="CC792" s="5"/>
      <c r="CD792" s="5"/>
      <c r="CE792" s="5"/>
      <c r="CF792" s="37"/>
      <c r="CG792" s="5"/>
      <c r="CH792" s="5"/>
      <c r="CI792" s="5"/>
      <c r="CJ792" s="5"/>
      <c r="CK792" s="5"/>
      <c r="CL792" s="37"/>
      <c r="CM792" s="12"/>
      <c r="CN792" s="8"/>
      <c r="CO792" s="5"/>
      <c r="CP792" s="8"/>
      <c r="CQ792" s="5"/>
      <c r="CR792" s="8"/>
      <c r="CU792" s="5"/>
      <c r="CV792" s="8"/>
      <c r="CW792" s="5"/>
      <c r="DK792" s="8"/>
      <c r="DL792" s="12"/>
      <c r="DM792" s="5"/>
      <c r="DO792" s="5"/>
      <c r="DP792" s="8"/>
      <c r="DQ792" s="5"/>
      <c r="DR792" s="8"/>
      <c r="DS792" s="5"/>
      <c r="DT792" s="8"/>
      <c r="DU792" s="5"/>
      <c r="DV792" s="8"/>
      <c r="DW792" s="5"/>
      <c r="DX792" s="8"/>
      <c r="DY792" s="12"/>
      <c r="DZ792" s="5"/>
    </row>
    <row r="793" spans="35:130" x14ac:dyDescent="0.45">
      <c r="AI793" s="1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V793" s="5"/>
      <c r="AW793" s="8"/>
      <c r="AX793" s="5"/>
      <c r="AY793" s="8"/>
      <c r="AZ793" s="5"/>
      <c r="BA793" s="8"/>
      <c r="BB793" s="5"/>
      <c r="BC793" s="8"/>
      <c r="BD793" s="5"/>
      <c r="BE793" s="8"/>
      <c r="BF793" s="33"/>
      <c r="BG793" s="5"/>
      <c r="BI793" s="5"/>
      <c r="BJ793" s="5"/>
      <c r="BK793" s="5"/>
      <c r="BL793" s="5"/>
      <c r="BM793" s="5"/>
      <c r="BN793" s="37"/>
      <c r="BO793" s="5"/>
      <c r="BP793" s="5"/>
      <c r="BQ793" s="5"/>
      <c r="BR793" s="5"/>
      <c r="BS793" s="5"/>
      <c r="BT793" s="37"/>
      <c r="BU793" s="5"/>
      <c r="BV793" s="5"/>
      <c r="BW793" s="5"/>
      <c r="BX793" s="5"/>
      <c r="BY793" s="5"/>
      <c r="BZ793" s="37"/>
      <c r="CA793" s="5"/>
      <c r="CB793" s="5"/>
      <c r="CC793" s="5"/>
      <c r="CD793" s="5"/>
      <c r="CE793" s="5"/>
      <c r="CF793" s="37"/>
      <c r="CG793" s="5"/>
      <c r="CH793" s="5"/>
      <c r="CI793" s="5"/>
      <c r="CJ793" s="5"/>
      <c r="CK793" s="5"/>
      <c r="CL793" s="37"/>
      <c r="CM793" s="12"/>
      <c r="CN793" s="8"/>
      <c r="CO793" s="5"/>
      <c r="CP793" s="8"/>
      <c r="CQ793" s="5"/>
      <c r="CR793" s="8"/>
      <c r="CU793" s="5"/>
      <c r="CV793" s="8"/>
      <c r="CW793" s="5"/>
      <c r="DK793" s="8"/>
      <c r="DL793" s="12"/>
      <c r="DM793" s="5"/>
      <c r="DO793" s="5"/>
      <c r="DP793" s="8"/>
      <c r="DQ793" s="5"/>
      <c r="DR793" s="8"/>
      <c r="DS793" s="5"/>
      <c r="DT793" s="8"/>
      <c r="DU793" s="5"/>
      <c r="DV793" s="8"/>
      <c r="DW793" s="5"/>
      <c r="DX793" s="8"/>
      <c r="DY793" s="12"/>
      <c r="DZ793" s="5"/>
    </row>
    <row r="794" spans="35:130" x14ac:dyDescent="0.45">
      <c r="AI794" s="1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V794" s="5"/>
      <c r="AW794" s="8"/>
      <c r="AX794" s="5"/>
      <c r="AY794" s="8"/>
      <c r="AZ794" s="5"/>
      <c r="BA794" s="8"/>
      <c r="BB794" s="5"/>
      <c r="BC794" s="8"/>
      <c r="BD794" s="5"/>
      <c r="BE794" s="8"/>
      <c r="BF794" s="33"/>
      <c r="BG794" s="5"/>
      <c r="BI794" s="5"/>
      <c r="BJ794" s="5"/>
      <c r="BK794" s="5"/>
      <c r="BL794" s="5"/>
      <c r="BM794" s="5"/>
      <c r="BN794" s="37"/>
      <c r="BO794" s="5"/>
      <c r="BP794" s="5"/>
      <c r="BQ794" s="5"/>
      <c r="BR794" s="5"/>
      <c r="BS794" s="5"/>
      <c r="BT794" s="37"/>
      <c r="BU794" s="5"/>
      <c r="BV794" s="5"/>
      <c r="BW794" s="5"/>
      <c r="BX794" s="5"/>
      <c r="BY794" s="5"/>
      <c r="BZ794" s="37"/>
      <c r="CA794" s="5"/>
      <c r="CB794" s="5"/>
      <c r="CC794" s="5"/>
      <c r="CD794" s="5"/>
      <c r="CE794" s="5"/>
      <c r="CF794" s="37"/>
      <c r="CG794" s="5"/>
      <c r="CH794" s="5"/>
      <c r="CI794" s="5"/>
      <c r="CJ794" s="5"/>
      <c r="CK794" s="5"/>
      <c r="CL794" s="37"/>
      <c r="CM794" s="12"/>
      <c r="CN794" s="8"/>
      <c r="CO794" s="5"/>
      <c r="CP794" s="8"/>
      <c r="CQ794" s="5"/>
      <c r="CR794" s="8"/>
      <c r="CU794" s="5"/>
      <c r="CV794" s="8"/>
      <c r="CW794" s="5"/>
      <c r="DK794" s="8"/>
      <c r="DL794" s="12"/>
      <c r="DM794" s="5"/>
      <c r="DO794" s="5"/>
      <c r="DP794" s="8"/>
      <c r="DQ794" s="5"/>
      <c r="DR794" s="8"/>
      <c r="DS794" s="5"/>
      <c r="DT794" s="8"/>
      <c r="DU794" s="5"/>
      <c r="DV794" s="8"/>
      <c r="DW794" s="5"/>
      <c r="DX794" s="8"/>
      <c r="DY794" s="12"/>
      <c r="DZ794" s="5"/>
    </row>
    <row r="795" spans="35:130" x14ac:dyDescent="0.45">
      <c r="AI795" s="1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V795" s="5"/>
      <c r="AW795" s="8"/>
      <c r="AX795" s="5"/>
      <c r="AY795" s="8"/>
      <c r="AZ795" s="5"/>
      <c r="BA795" s="8"/>
      <c r="BB795" s="5"/>
      <c r="BC795" s="8"/>
      <c r="BD795" s="5"/>
      <c r="BE795" s="8"/>
      <c r="BF795" s="33"/>
      <c r="BG795" s="5"/>
      <c r="BI795" s="5"/>
      <c r="BJ795" s="5"/>
      <c r="BK795" s="5"/>
      <c r="BL795" s="5"/>
      <c r="BM795" s="5"/>
      <c r="BN795" s="37"/>
      <c r="BO795" s="5"/>
      <c r="BP795" s="5"/>
      <c r="BQ795" s="5"/>
      <c r="BR795" s="5"/>
      <c r="BS795" s="5"/>
      <c r="BT795" s="37"/>
      <c r="BU795" s="5"/>
      <c r="BV795" s="5"/>
      <c r="BW795" s="5"/>
      <c r="BX795" s="5"/>
      <c r="BY795" s="5"/>
      <c r="BZ795" s="37"/>
      <c r="CA795" s="5"/>
      <c r="CB795" s="5"/>
      <c r="CC795" s="5"/>
      <c r="CD795" s="5"/>
      <c r="CE795" s="5"/>
      <c r="CF795" s="37"/>
      <c r="CG795" s="5"/>
      <c r="CH795" s="5"/>
      <c r="CI795" s="5"/>
      <c r="CJ795" s="5"/>
      <c r="CK795" s="5"/>
      <c r="CL795" s="37"/>
      <c r="CM795" s="12"/>
      <c r="CN795" s="8"/>
      <c r="CO795" s="5"/>
      <c r="CP795" s="8"/>
      <c r="CQ795" s="5"/>
      <c r="CR795" s="8"/>
      <c r="CU795" s="5"/>
      <c r="CV795" s="8"/>
      <c r="CW795" s="5"/>
      <c r="DK795" s="8"/>
      <c r="DL795" s="12"/>
      <c r="DM795" s="5"/>
      <c r="DO795" s="5"/>
      <c r="DP795" s="8"/>
      <c r="DQ795" s="5"/>
      <c r="DR795" s="8"/>
      <c r="DS795" s="5"/>
      <c r="DT795" s="8"/>
      <c r="DU795" s="5"/>
      <c r="DV795" s="8"/>
      <c r="DW795" s="5"/>
      <c r="DX795" s="8"/>
      <c r="DY795" s="12"/>
      <c r="DZ795" s="5"/>
    </row>
    <row r="796" spans="35:130" x14ac:dyDescent="0.45">
      <c r="AI796" s="1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V796" s="5"/>
      <c r="AW796" s="8"/>
      <c r="AX796" s="5"/>
      <c r="AY796" s="8"/>
      <c r="AZ796" s="5"/>
      <c r="BA796" s="8"/>
      <c r="BB796" s="5"/>
      <c r="BC796" s="8"/>
      <c r="BD796" s="5"/>
      <c r="BE796" s="8"/>
      <c r="BF796" s="33"/>
      <c r="BG796" s="5"/>
      <c r="BI796" s="5"/>
      <c r="BJ796" s="5"/>
      <c r="BK796" s="5"/>
      <c r="BL796" s="5"/>
      <c r="BM796" s="5"/>
      <c r="BN796" s="37"/>
      <c r="BO796" s="5"/>
      <c r="BP796" s="5"/>
      <c r="BQ796" s="5"/>
      <c r="BR796" s="5"/>
      <c r="BS796" s="5"/>
      <c r="BT796" s="37"/>
      <c r="BU796" s="5"/>
      <c r="BV796" s="5"/>
      <c r="BW796" s="5"/>
      <c r="BX796" s="5"/>
      <c r="BY796" s="5"/>
      <c r="BZ796" s="37"/>
      <c r="CA796" s="5"/>
      <c r="CB796" s="5"/>
      <c r="CC796" s="5"/>
      <c r="CD796" s="5"/>
      <c r="CE796" s="5"/>
      <c r="CF796" s="37"/>
      <c r="CG796" s="5"/>
      <c r="CH796" s="5"/>
      <c r="CI796" s="5"/>
      <c r="CJ796" s="5"/>
      <c r="CK796" s="5"/>
      <c r="CL796" s="37"/>
      <c r="CM796" s="12"/>
      <c r="CN796" s="8"/>
      <c r="CO796" s="5"/>
      <c r="CP796" s="8"/>
      <c r="CQ796" s="5"/>
      <c r="CR796" s="8"/>
      <c r="CU796" s="5"/>
      <c r="CV796" s="8"/>
      <c r="CW796" s="5"/>
      <c r="DK796" s="8"/>
      <c r="DL796" s="12"/>
      <c r="DM796" s="5"/>
      <c r="DO796" s="5"/>
      <c r="DP796" s="8"/>
      <c r="DQ796" s="5"/>
      <c r="DR796" s="8"/>
      <c r="DS796" s="5"/>
      <c r="DT796" s="8"/>
      <c r="DU796" s="5"/>
      <c r="DV796" s="8"/>
      <c r="DW796" s="5"/>
      <c r="DX796" s="8"/>
      <c r="DY796" s="12"/>
      <c r="DZ796" s="5"/>
    </row>
    <row r="797" spans="35:130" x14ac:dyDescent="0.45">
      <c r="AI797" s="1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V797" s="5"/>
      <c r="AW797" s="8"/>
      <c r="AX797" s="5"/>
      <c r="AY797" s="8"/>
      <c r="AZ797" s="5"/>
      <c r="BA797" s="8"/>
      <c r="BB797" s="5"/>
      <c r="BC797" s="8"/>
      <c r="BD797" s="5"/>
      <c r="BE797" s="8"/>
      <c r="BF797" s="33"/>
      <c r="BG797" s="5"/>
      <c r="BI797" s="5"/>
      <c r="BJ797" s="5"/>
      <c r="BK797" s="5"/>
      <c r="BL797" s="5"/>
      <c r="BM797" s="5"/>
      <c r="BN797" s="37"/>
      <c r="BO797" s="5"/>
      <c r="BP797" s="5"/>
      <c r="BQ797" s="5"/>
      <c r="BR797" s="5"/>
      <c r="BS797" s="5"/>
      <c r="BT797" s="37"/>
      <c r="BU797" s="5"/>
      <c r="BV797" s="5"/>
      <c r="BW797" s="5"/>
      <c r="BX797" s="5"/>
      <c r="BY797" s="5"/>
      <c r="BZ797" s="37"/>
      <c r="CA797" s="5"/>
      <c r="CB797" s="5"/>
      <c r="CC797" s="5"/>
      <c r="CD797" s="5"/>
      <c r="CE797" s="5"/>
      <c r="CF797" s="37"/>
      <c r="CG797" s="5"/>
      <c r="CH797" s="5"/>
      <c r="CI797" s="5"/>
      <c r="CJ797" s="5"/>
      <c r="CK797" s="5"/>
      <c r="CL797" s="37"/>
      <c r="CM797" s="12"/>
      <c r="CN797" s="8"/>
      <c r="CO797" s="5"/>
      <c r="CP797" s="8"/>
      <c r="CQ797" s="5"/>
      <c r="CR797" s="8"/>
      <c r="CU797" s="5"/>
      <c r="CV797" s="8"/>
      <c r="CW797" s="5"/>
      <c r="DK797" s="8"/>
      <c r="DL797" s="12"/>
      <c r="DM797" s="5"/>
      <c r="DO797" s="5"/>
      <c r="DP797" s="8"/>
      <c r="DQ797" s="5"/>
      <c r="DR797" s="8"/>
      <c r="DS797" s="5"/>
      <c r="DT797" s="8"/>
      <c r="DU797" s="5"/>
      <c r="DV797" s="8"/>
      <c r="DW797" s="5"/>
      <c r="DX797" s="8"/>
      <c r="DY797" s="12"/>
      <c r="DZ797" s="5"/>
    </row>
    <row r="798" spans="35:130" x14ac:dyDescent="0.45">
      <c r="AI798" s="1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V798" s="5"/>
      <c r="AW798" s="8"/>
      <c r="AX798" s="5"/>
      <c r="AY798" s="8"/>
      <c r="AZ798" s="5"/>
      <c r="BA798" s="8"/>
      <c r="BB798" s="5"/>
      <c r="BC798" s="8"/>
      <c r="BD798" s="5"/>
      <c r="BE798" s="8"/>
      <c r="BF798" s="33"/>
      <c r="BG798" s="5"/>
      <c r="BI798" s="5"/>
      <c r="BJ798" s="5"/>
      <c r="BK798" s="5"/>
      <c r="BL798" s="5"/>
      <c r="BM798" s="5"/>
      <c r="BN798" s="37"/>
      <c r="BO798" s="5"/>
      <c r="BP798" s="5"/>
      <c r="BQ798" s="5"/>
      <c r="BR798" s="5"/>
      <c r="BS798" s="5"/>
      <c r="BT798" s="37"/>
      <c r="BU798" s="5"/>
      <c r="BV798" s="5"/>
      <c r="BW798" s="5"/>
      <c r="BX798" s="5"/>
      <c r="BY798" s="5"/>
      <c r="BZ798" s="37"/>
      <c r="CA798" s="5"/>
      <c r="CB798" s="5"/>
      <c r="CC798" s="5"/>
      <c r="CD798" s="5"/>
      <c r="CE798" s="5"/>
      <c r="CF798" s="37"/>
      <c r="CG798" s="5"/>
      <c r="CH798" s="5"/>
      <c r="CI798" s="5"/>
      <c r="CJ798" s="5"/>
      <c r="CK798" s="5"/>
      <c r="CL798" s="37"/>
      <c r="CM798" s="12"/>
      <c r="CN798" s="8"/>
      <c r="CO798" s="5"/>
      <c r="CP798" s="8"/>
      <c r="CQ798" s="5"/>
      <c r="CR798" s="8"/>
      <c r="CU798" s="5"/>
      <c r="CV798" s="8"/>
      <c r="CW798" s="5"/>
      <c r="DK798" s="8"/>
      <c r="DL798" s="12"/>
      <c r="DM798" s="5"/>
      <c r="DO798" s="5"/>
      <c r="DP798" s="8"/>
      <c r="DQ798" s="5"/>
      <c r="DR798" s="8"/>
      <c r="DS798" s="5"/>
      <c r="DT798" s="8"/>
      <c r="DU798" s="5"/>
      <c r="DV798" s="8"/>
      <c r="DW798" s="5"/>
      <c r="DX798" s="8"/>
      <c r="DY798" s="12"/>
      <c r="DZ798" s="5"/>
    </row>
    <row r="799" spans="35:130" x14ac:dyDescent="0.45">
      <c r="AI799" s="1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V799" s="5"/>
      <c r="AW799" s="8"/>
      <c r="AX799" s="5"/>
      <c r="AY799" s="8"/>
      <c r="AZ799" s="5"/>
      <c r="BA799" s="8"/>
      <c r="BB799" s="5"/>
      <c r="BC799" s="8"/>
      <c r="BD799" s="5"/>
      <c r="BE799" s="8"/>
      <c r="BF799" s="33"/>
      <c r="BG799" s="5"/>
      <c r="BI799" s="5"/>
      <c r="BJ799" s="5"/>
      <c r="BK799" s="5"/>
      <c r="BL799" s="5"/>
      <c r="BM799" s="5"/>
      <c r="BN799" s="37"/>
      <c r="BO799" s="5"/>
      <c r="BP799" s="5"/>
      <c r="BQ799" s="5"/>
      <c r="BR799" s="5"/>
      <c r="BS799" s="5"/>
      <c r="BT799" s="37"/>
      <c r="BU799" s="5"/>
      <c r="BV799" s="5"/>
      <c r="BW799" s="5"/>
      <c r="BX799" s="5"/>
      <c r="BY799" s="5"/>
      <c r="BZ799" s="37"/>
      <c r="CA799" s="5"/>
      <c r="CB799" s="5"/>
      <c r="CC799" s="5"/>
      <c r="CD799" s="5"/>
      <c r="CE799" s="5"/>
      <c r="CF799" s="37"/>
      <c r="CG799" s="5"/>
      <c r="CH799" s="5"/>
      <c r="CI799" s="5"/>
      <c r="CJ799" s="5"/>
      <c r="CK799" s="5"/>
      <c r="CL799" s="37"/>
      <c r="CM799" s="12"/>
      <c r="CN799" s="8"/>
      <c r="CO799" s="5"/>
      <c r="CP799" s="8"/>
      <c r="CQ799" s="5"/>
      <c r="CR799" s="8"/>
      <c r="CU799" s="5"/>
      <c r="CV799" s="8"/>
      <c r="CW799" s="5"/>
      <c r="DK799" s="8"/>
      <c r="DL799" s="12"/>
      <c r="DM799" s="5"/>
      <c r="DO799" s="5"/>
      <c r="DP799" s="8"/>
      <c r="DQ799" s="5"/>
      <c r="DR799" s="8"/>
      <c r="DS799" s="5"/>
      <c r="DT799" s="8"/>
      <c r="DU799" s="5"/>
      <c r="DV799" s="8"/>
      <c r="DW799" s="5"/>
      <c r="DX799" s="8"/>
      <c r="DY799" s="12"/>
      <c r="DZ799" s="5"/>
    </row>
    <row r="800" spans="35:130" x14ac:dyDescent="0.45">
      <c r="AI800" s="1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V800" s="5"/>
      <c r="AW800" s="8"/>
      <c r="AX800" s="5"/>
      <c r="AY800" s="8"/>
      <c r="AZ800" s="5"/>
      <c r="BA800" s="8"/>
      <c r="BB800" s="5"/>
      <c r="BC800" s="8"/>
      <c r="BD800" s="5"/>
      <c r="BE800" s="8"/>
      <c r="BF800" s="33"/>
      <c r="BG800" s="5"/>
      <c r="BI800" s="5"/>
      <c r="BJ800" s="5"/>
      <c r="BK800" s="5"/>
      <c r="BL800" s="5"/>
      <c r="BM800" s="5"/>
      <c r="BN800" s="37"/>
      <c r="BO800" s="5"/>
      <c r="BP800" s="5"/>
      <c r="BQ800" s="5"/>
      <c r="BR800" s="5"/>
      <c r="BS800" s="5"/>
      <c r="BT800" s="37"/>
      <c r="BU800" s="5"/>
      <c r="BV800" s="5"/>
      <c r="BW800" s="5"/>
      <c r="BX800" s="5"/>
      <c r="BY800" s="5"/>
      <c r="BZ800" s="37"/>
      <c r="CA800" s="5"/>
      <c r="CB800" s="5"/>
      <c r="CC800" s="5"/>
      <c r="CD800" s="5"/>
      <c r="CE800" s="5"/>
      <c r="CF800" s="37"/>
      <c r="CG800" s="5"/>
      <c r="CH800" s="5"/>
      <c r="CI800" s="5"/>
      <c r="CJ800" s="5"/>
      <c r="CK800" s="5"/>
      <c r="CL800" s="37"/>
      <c r="CM800" s="12"/>
      <c r="CN800" s="8"/>
      <c r="CO800" s="5"/>
      <c r="CP800" s="8"/>
      <c r="CQ800" s="5"/>
      <c r="CR800" s="8"/>
      <c r="CU800" s="5"/>
      <c r="CV800" s="8"/>
      <c r="CW800" s="5"/>
      <c r="DK800" s="8"/>
      <c r="DL800" s="12"/>
      <c r="DM800" s="5"/>
      <c r="DO800" s="5"/>
      <c r="DP800" s="8"/>
      <c r="DQ800" s="5"/>
      <c r="DR800" s="8"/>
      <c r="DS800" s="5"/>
      <c r="DT800" s="8"/>
      <c r="DU800" s="5"/>
      <c r="DV800" s="8"/>
      <c r="DW800" s="5"/>
      <c r="DX800" s="8"/>
      <c r="DY800" s="12"/>
      <c r="DZ800" s="5"/>
    </row>
    <row r="801" spans="35:130" x14ac:dyDescent="0.45">
      <c r="AI801" s="1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V801" s="5"/>
      <c r="AW801" s="8"/>
      <c r="AX801" s="5"/>
      <c r="AY801" s="8"/>
      <c r="AZ801" s="5"/>
      <c r="BA801" s="8"/>
      <c r="BB801" s="5"/>
      <c r="BC801" s="8"/>
      <c r="BD801" s="5"/>
      <c r="BE801" s="8"/>
      <c r="BF801" s="33"/>
      <c r="BG801" s="5"/>
      <c r="BI801" s="5"/>
      <c r="BJ801" s="5"/>
      <c r="BK801" s="5"/>
      <c r="BL801" s="5"/>
      <c r="BM801" s="5"/>
      <c r="BN801" s="37"/>
      <c r="BO801" s="5"/>
      <c r="BP801" s="5"/>
      <c r="BQ801" s="5"/>
      <c r="BR801" s="5"/>
      <c r="BS801" s="5"/>
      <c r="BT801" s="37"/>
      <c r="BU801" s="5"/>
      <c r="BV801" s="5"/>
      <c r="BW801" s="5"/>
      <c r="BX801" s="5"/>
      <c r="BY801" s="5"/>
      <c r="BZ801" s="37"/>
      <c r="CA801" s="5"/>
      <c r="CB801" s="5"/>
      <c r="CC801" s="5"/>
      <c r="CD801" s="5"/>
      <c r="CE801" s="5"/>
      <c r="CF801" s="37"/>
      <c r="CG801" s="5"/>
      <c r="CH801" s="5"/>
      <c r="CI801" s="5"/>
      <c r="CJ801" s="5"/>
      <c r="CK801" s="5"/>
      <c r="CL801" s="37"/>
      <c r="CM801" s="12"/>
      <c r="CN801" s="8"/>
      <c r="CO801" s="5"/>
      <c r="CP801" s="8"/>
      <c r="CQ801" s="5"/>
      <c r="CR801" s="8"/>
      <c r="CU801" s="5"/>
      <c r="CV801" s="8"/>
      <c r="CW801" s="5"/>
      <c r="DK801" s="8"/>
      <c r="DL801" s="12"/>
      <c r="DM801" s="5"/>
      <c r="DO801" s="5"/>
      <c r="DP801" s="8"/>
      <c r="DQ801" s="5"/>
      <c r="DR801" s="8"/>
      <c r="DS801" s="5"/>
      <c r="DT801" s="8"/>
      <c r="DU801" s="5"/>
      <c r="DV801" s="8"/>
      <c r="DW801" s="5"/>
      <c r="DX801" s="8"/>
      <c r="DY801" s="12"/>
      <c r="DZ801" s="5"/>
    </row>
    <row r="802" spans="35:130" x14ac:dyDescent="0.45">
      <c r="AI802" s="1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V802" s="5"/>
      <c r="AW802" s="8"/>
      <c r="AX802" s="5"/>
      <c r="AY802" s="8"/>
      <c r="AZ802" s="5"/>
      <c r="BA802" s="8"/>
      <c r="BB802" s="5"/>
      <c r="BC802" s="8"/>
      <c r="BD802" s="5"/>
      <c r="BE802" s="8"/>
      <c r="BF802" s="33"/>
      <c r="BG802" s="5"/>
      <c r="BI802" s="5"/>
      <c r="BJ802" s="5"/>
      <c r="BK802" s="5"/>
      <c r="BL802" s="5"/>
      <c r="BM802" s="5"/>
      <c r="BN802" s="37"/>
      <c r="BO802" s="5"/>
      <c r="BP802" s="5"/>
      <c r="BQ802" s="5"/>
      <c r="BR802" s="5"/>
      <c r="BS802" s="5"/>
      <c r="BT802" s="37"/>
      <c r="BU802" s="5"/>
      <c r="BV802" s="5"/>
      <c r="BW802" s="5"/>
      <c r="BX802" s="5"/>
      <c r="BY802" s="5"/>
      <c r="BZ802" s="37"/>
      <c r="CA802" s="5"/>
      <c r="CB802" s="5"/>
      <c r="CC802" s="5"/>
      <c r="CD802" s="5"/>
      <c r="CE802" s="5"/>
      <c r="CF802" s="37"/>
      <c r="CG802" s="5"/>
      <c r="CH802" s="5"/>
      <c r="CI802" s="5"/>
      <c r="CJ802" s="5"/>
      <c r="CK802" s="5"/>
      <c r="CL802" s="37"/>
      <c r="CM802" s="12"/>
      <c r="CN802" s="8"/>
      <c r="CO802" s="5"/>
      <c r="CP802" s="8"/>
      <c r="CQ802" s="5"/>
      <c r="CR802" s="8"/>
      <c r="CU802" s="5"/>
      <c r="CV802" s="8"/>
      <c r="CW802" s="5"/>
      <c r="DK802" s="8"/>
      <c r="DL802" s="12"/>
      <c r="DM802" s="5"/>
      <c r="DO802" s="5"/>
      <c r="DP802" s="8"/>
      <c r="DQ802" s="5"/>
      <c r="DR802" s="8"/>
      <c r="DS802" s="5"/>
      <c r="DT802" s="8"/>
      <c r="DU802" s="5"/>
      <c r="DV802" s="8"/>
      <c r="DW802" s="5"/>
      <c r="DX802" s="8"/>
      <c r="DY802" s="12"/>
      <c r="DZ802" s="5"/>
    </row>
    <row r="803" spans="35:130" x14ac:dyDescent="0.45">
      <c r="AI803" s="1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V803" s="5"/>
      <c r="AW803" s="8"/>
      <c r="AX803" s="5"/>
      <c r="AY803" s="8"/>
      <c r="AZ803" s="5"/>
      <c r="BA803" s="8"/>
      <c r="BB803" s="5"/>
      <c r="BC803" s="8"/>
      <c r="BD803" s="5"/>
      <c r="BE803" s="8"/>
      <c r="BF803" s="33"/>
      <c r="BG803" s="5"/>
      <c r="BI803" s="5"/>
      <c r="BJ803" s="5"/>
      <c r="BK803" s="5"/>
      <c r="BL803" s="5"/>
      <c r="BM803" s="5"/>
      <c r="BN803" s="37"/>
      <c r="BO803" s="5"/>
      <c r="BP803" s="5"/>
      <c r="BQ803" s="5"/>
      <c r="BR803" s="5"/>
      <c r="BS803" s="5"/>
      <c r="BT803" s="37"/>
      <c r="BU803" s="5"/>
      <c r="BV803" s="5"/>
      <c r="BW803" s="5"/>
      <c r="BX803" s="5"/>
      <c r="BY803" s="5"/>
      <c r="BZ803" s="37"/>
      <c r="CA803" s="5"/>
      <c r="CB803" s="5"/>
      <c r="CC803" s="5"/>
      <c r="CD803" s="5"/>
      <c r="CE803" s="5"/>
      <c r="CF803" s="37"/>
      <c r="CG803" s="5"/>
      <c r="CH803" s="5"/>
      <c r="CI803" s="5"/>
      <c r="CJ803" s="5"/>
      <c r="CK803" s="5"/>
      <c r="CL803" s="37"/>
      <c r="CM803" s="12"/>
      <c r="CN803" s="8"/>
      <c r="CO803" s="5"/>
      <c r="CP803" s="8"/>
      <c r="CQ803" s="5"/>
      <c r="CR803" s="8"/>
      <c r="CU803" s="5"/>
      <c r="CV803" s="8"/>
      <c r="CW803" s="5"/>
      <c r="DK803" s="8"/>
      <c r="DL803" s="12"/>
      <c r="DM803" s="5"/>
      <c r="DO803" s="5"/>
      <c r="DP803" s="8"/>
      <c r="DQ803" s="5"/>
      <c r="DR803" s="8"/>
      <c r="DS803" s="5"/>
      <c r="DT803" s="8"/>
      <c r="DU803" s="5"/>
      <c r="DV803" s="8"/>
      <c r="DW803" s="5"/>
      <c r="DX803" s="8"/>
      <c r="DY803" s="12"/>
      <c r="DZ803" s="5"/>
    </row>
    <row r="804" spans="35:130" x14ac:dyDescent="0.45">
      <c r="AI804" s="1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V804" s="5"/>
      <c r="AW804" s="8"/>
      <c r="AX804" s="5"/>
      <c r="AY804" s="8"/>
      <c r="AZ804" s="5"/>
      <c r="BA804" s="8"/>
      <c r="BB804" s="5"/>
      <c r="BC804" s="8"/>
      <c r="BD804" s="5"/>
      <c r="BE804" s="8"/>
      <c r="BF804" s="33"/>
      <c r="BG804" s="5"/>
      <c r="BI804" s="5"/>
      <c r="BJ804" s="5"/>
      <c r="BK804" s="5"/>
      <c r="BL804" s="5"/>
      <c r="BM804" s="5"/>
      <c r="BN804" s="37"/>
      <c r="BO804" s="5"/>
      <c r="BP804" s="5"/>
      <c r="BQ804" s="5"/>
      <c r="BR804" s="5"/>
      <c r="BS804" s="5"/>
      <c r="BT804" s="37"/>
      <c r="BU804" s="5"/>
      <c r="BV804" s="5"/>
      <c r="BW804" s="5"/>
      <c r="BX804" s="5"/>
      <c r="BY804" s="5"/>
      <c r="BZ804" s="37"/>
      <c r="CA804" s="5"/>
      <c r="CB804" s="5"/>
      <c r="CC804" s="5"/>
      <c r="CD804" s="5"/>
      <c r="CE804" s="5"/>
      <c r="CF804" s="37"/>
      <c r="CG804" s="5"/>
      <c r="CH804" s="5"/>
      <c r="CI804" s="5"/>
      <c r="CJ804" s="5"/>
      <c r="CK804" s="5"/>
      <c r="CL804" s="37"/>
      <c r="CM804" s="12"/>
      <c r="CN804" s="8"/>
      <c r="CO804" s="5"/>
      <c r="CP804" s="8"/>
      <c r="CQ804" s="5"/>
      <c r="CR804" s="8"/>
      <c r="CU804" s="5"/>
      <c r="CV804" s="8"/>
      <c r="CW804" s="5"/>
      <c r="DK804" s="8"/>
      <c r="DL804" s="12"/>
      <c r="DM804" s="5"/>
      <c r="DO804" s="5"/>
      <c r="DP804" s="8"/>
      <c r="DQ804" s="5"/>
      <c r="DR804" s="8"/>
      <c r="DS804" s="5"/>
      <c r="DT804" s="8"/>
      <c r="DU804" s="5"/>
      <c r="DV804" s="8"/>
      <c r="DW804" s="5"/>
      <c r="DX804" s="8"/>
      <c r="DY804" s="12"/>
      <c r="DZ804" s="5"/>
    </row>
    <row r="805" spans="35:130" x14ac:dyDescent="0.45">
      <c r="AI805" s="1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V805" s="5"/>
      <c r="AW805" s="8"/>
      <c r="AX805" s="5"/>
      <c r="AY805" s="8"/>
      <c r="AZ805" s="5"/>
      <c r="BA805" s="8"/>
      <c r="BB805" s="5"/>
      <c r="BC805" s="8"/>
      <c r="BD805" s="5"/>
      <c r="BE805" s="8"/>
      <c r="BF805" s="33"/>
      <c r="BG805" s="5"/>
      <c r="BI805" s="5"/>
      <c r="BJ805" s="5"/>
      <c r="BK805" s="5"/>
      <c r="BL805" s="5"/>
      <c r="BM805" s="5"/>
      <c r="BN805" s="37"/>
      <c r="BO805" s="5"/>
      <c r="BP805" s="5"/>
      <c r="BQ805" s="5"/>
      <c r="BR805" s="5"/>
      <c r="BS805" s="5"/>
      <c r="BT805" s="37"/>
      <c r="BU805" s="5"/>
      <c r="BV805" s="5"/>
      <c r="BW805" s="5"/>
      <c r="BX805" s="5"/>
      <c r="BY805" s="5"/>
      <c r="BZ805" s="37"/>
      <c r="CA805" s="5"/>
      <c r="CB805" s="5"/>
      <c r="CC805" s="5"/>
      <c r="CD805" s="5"/>
      <c r="CE805" s="5"/>
      <c r="CF805" s="37"/>
      <c r="CG805" s="5"/>
      <c r="CH805" s="5"/>
      <c r="CI805" s="5"/>
      <c r="CJ805" s="5"/>
      <c r="CK805" s="5"/>
      <c r="CL805" s="37"/>
      <c r="CM805" s="12"/>
      <c r="CN805" s="8"/>
      <c r="CO805" s="5"/>
      <c r="CP805" s="8"/>
      <c r="CQ805" s="5"/>
      <c r="CR805" s="8"/>
      <c r="CU805" s="5"/>
      <c r="CV805" s="8"/>
      <c r="CW805" s="5"/>
      <c r="DK805" s="8"/>
      <c r="DL805" s="12"/>
      <c r="DM805" s="5"/>
      <c r="DO805" s="5"/>
      <c r="DP805" s="8"/>
      <c r="DQ805" s="5"/>
      <c r="DR805" s="8"/>
      <c r="DS805" s="5"/>
      <c r="DT805" s="8"/>
      <c r="DU805" s="5"/>
      <c r="DV805" s="8"/>
      <c r="DW805" s="5"/>
      <c r="DX805" s="8"/>
      <c r="DY805" s="12"/>
      <c r="DZ805" s="5"/>
    </row>
    <row r="806" spans="35:130" x14ac:dyDescent="0.45">
      <c r="AI806" s="1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V806" s="5"/>
      <c r="AW806" s="8"/>
      <c r="AX806" s="5"/>
      <c r="AY806" s="8"/>
      <c r="AZ806" s="5"/>
      <c r="BA806" s="8"/>
      <c r="BB806" s="5"/>
      <c r="BC806" s="8"/>
      <c r="BD806" s="5"/>
      <c r="BE806" s="8"/>
      <c r="BF806" s="33"/>
      <c r="BG806" s="5"/>
      <c r="BI806" s="5"/>
      <c r="BJ806" s="5"/>
      <c r="BK806" s="5"/>
      <c r="BL806" s="5"/>
      <c r="BM806" s="5"/>
      <c r="BN806" s="37"/>
      <c r="BO806" s="5"/>
      <c r="BP806" s="5"/>
      <c r="BQ806" s="5"/>
      <c r="BR806" s="5"/>
      <c r="BS806" s="5"/>
      <c r="BT806" s="37"/>
      <c r="BU806" s="5"/>
      <c r="BV806" s="5"/>
      <c r="BW806" s="5"/>
      <c r="BX806" s="5"/>
      <c r="BY806" s="5"/>
      <c r="BZ806" s="37"/>
      <c r="CA806" s="5"/>
      <c r="CB806" s="5"/>
      <c r="CC806" s="5"/>
      <c r="CD806" s="5"/>
      <c r="CE806" s="5"/>
      <c r="CF806" s="37"/>
      <c r="CG806" s="5"/>
      <c r="CH806" s="5"/>
      <c r="CI806" s="5"/>
      <c r="CJ806" s="5"/>
      <c r="CK806" s="5"/>
      <c r="CL806" s="37"/>
      <c r="CM806" s="12"/>
      <c r="CN806" s="8"/>
      <c r="CO806" s="5"/>
      <c r="CP806" s="8"/>
      <c r="CQ806" s="5"/>
      <c r="CR806" s="8"/>
      <c r="CU806" s="5"/>
      <c r="CV806" s="8"/>
      <c r="CW806" s="5"/>
      <c r="DK806" s="8"/>
      <c r="DL806" s="12"/>
      <c r="DM806" s="5"/>
      <c r="DO806" s="5"/>
      <c r="DP806" s="8"/>
      <c r="DQ806" s="5"/>
      <c r="DR806" s="8"/>
      <c r="DS806" s="5"/>
      <c r="DT806" s="8"/>
      <c r="DU806" s="5"/>
      <c r="DV806" s="8"/>
      <c r="DW806" s="5"/>
      <c r="DX806" s="8"/>
      <c r="DY806" s="12"/>
      <c r="DZ806" s="5"/>
    </row>
    <row r="807" spans="35:130" x14ac:dyDescent="0.45">
      <c r="AI807" s="1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V807" s="5"/>
      <c r="AW807" s="8"/>
      <c r="AX807" s="5"/>
      <c r="AY807" s="8"/>
      <c r="AZ807" s="5"/>
      <c r="BA807" s="8"/>
      <c r="BB807" s="5"/>
      <c r="BC807" s="8"/>
      <c r="BD807" s="5"/>
      <c r="BE807" s="8"/>
      <c r="BF807" s="33"/>
      <c r="BG807" s="5"/>
      <c r="BI807" s="5"/>
      <c r="BJ807" s="5"/>
      <c r="BK807" s="5"/>
      <c r="BL807" s="5"/>
      <c r="BM807" s="5"/>
      <c r="BN807" s="37"/>
      <c r="BO807" s="5"/>
      <c r="BP807" s="5"/>
      <c r="BQ807" s="5"/>
      <c r="BR807" s="5"/>
      <c r="BS807" s="5"/>
      <c r="BT807" s="37"/>
      <c r="BU807" s="5"/>
      <c r="BV807" s="5"/>
      <c r="BW807" s="5"/>
      <c r="BX807" s="5"/>
      <c r="BY807" s="5"/>
      <c r="BZ807" s="37"/>
      <c r="CA807" s="5"/>
      <c r="CB807" s="5"/>
      <c r="CC807" s="5"/>
      <c r="CD807" s="5"/>
      <c r="CE807" s="5"/>
      <c r="CF807" s="37"/>
      <c r="CG807" s="5"/>
      <c r="CH807" s="5"/>
      <c r="CI807" s="5"/>
      <c r="CJ807" s="5"/>
      <c r="CK807" s="5"/>
      <c r="CL807" s="37"/>
      <c r="CM807" s="12"/>
      <c r="CN807" s="8"/>
      <c r="CO807" s="5"/>
      <c r="CP807" s="8"/>
      <c r="CQ807" s="5"/>
      <c r="CR807" s="8"/>
      <c r="CU807" s="5"/>
      <c r="CV807" s="8"/>
      <c r="CW807" s="5"/>
      <c r="DK807" s="8"/>
      <c r="DL807" s="12"/>
      <c r="DM807" s="5"/>
      <c r="DO807" s="5"/>
      <c r="DP807" s="8"/>
      <c r="DQ807" s="5"/>
      <c r="DR807" s="8"/>
      <c r="DS807" s="5"/>
      <c r="DT807" s="8"/>
      <c r="DU807" s="5"/>
      <c r="DV807" s="8"/>
      <c r="DW807" s="5"/>
      <c r="DX807" s="8"/>
      <c r="DY807" s="12"/>
      <c r="DZ807" s="5"/>
    </row>
    <row r="808" spans="35:130" x14ac:dyDescent="0.45">
      <c r="AI808" s="1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V808" s="5"/>
      <c r="AW808" s="8"/>
      <c r="AX808" s="5"/>
      <c r="AY808" s="8"/>
      <c r="AZ808" s="5"/>
      <c r="BA808" s="8"/>
      <c r="BB808" s="5"/>
      <c r="BC808" s="8"/>
      <c r="BD808" s="5"/>
      <c r="BE808" s="8"/>
      <c r="BF808" s="33"/>
      <c r="BG808" s="5"/>
      <c r="BI808" s="5"/>
      <c r="BJ808" s="5"/>
      <c r="BK808" s="5"/>
      <c r="BL808" s="5"/>
      <c r="BM808" s="5"/>
      <c r="BN808" s="37"/>
      <c r="BO808" s="5"/>
      <c r="BP808" s="5"/>
      <c r="BQ808" s="5"/>
      <c r="BR808" s="5"/>
      <c r="BS808" s="5"/>
      <c r="BT808" s="37"/>
      <c r="BU808" s="5"/>
      <c r="BV808" s="5"/>
      <c r="BW808" s="5"/>
      <c r="BX808" s="5"/>
      <c r="BY808" s="5"/>
      <c r="BZ808" s="37"/>
      <c r="CA808" s="5"/>
      <c r="CB808" s="5"/>
      <c r="CC808" s="5"/>
      <c r="CD808" s="5"/>
      <c r="CE808" s="5"/>
      <c r="CF808" s="37"/>
      <c r="CG808" s="5"/>
      <c r="CH808" s="5"/>
      <c r="CI808" s="5"/>
      <c r="CJ808" s="5"/>
      <c r="CK808" s="5"/>
      <c r="CL808" s="37"/>
      <c r="CM808" s="12"/>
      <c r="CN808" s="8"/>
      <c r="CO808" s="5"/>
      <c r="CP808" s="8"/>
      <c r="CQ808" s="5"/>
      <c r="CR808" s="8"/>
      <c r="CU808" s="5"/>
      <c r="CV808" s="8"/>
      <c r="CW808" s="5"/>
      <c r="DK808" s="8"/>
      <c r="DL808" s="12"/>
      <c r="DM808" s="5"/>
      <c r="DO808" s="5"/>
      <c r="DP808" s="8"/>
      <c r="DQ808" s="5"/>
      <c r="DR808" s="8"/>
      <c r="DS808" s="5"/>
      <c r="DT808" s="8"/>
      <c r="DU808" s="5"/>
      <c r="DV808" s="8"/>
      <c r="DW808" s="5"/>
      <c r="DX808" s="8"/>
      <c r="DY808" s="12"/>
      <c r="DZ808" s="5"/>
    </row>
    <row r="809" spans="35:130" x14ac:dyDescent="0.45">
      <c r="AI809" s="1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V809" s="5"/>
      <c r="AW809" s="8"/>
      <c r="AX809" s="5"/>
      <c r="AY809" s="8"/>
      <c r="AZ809" s="5"/>
      <c r="BA809" s="8"/>
      <c r="BB809" s="5"/>
      <c r="BC809" s="8"/>
      <c r="BD809" s="5"/>
      <c r="BE809" s="8"/>
      <c r="BF809" s="33"/>
      <c r="BG809" s="5"/>
      <c r="BI809" s="5"/>
      <c r="BJ809" s="5"/>
      <c r="BK809" s="5"/>
      <c r="BL809" s="5"/>
      <c r="BM809" s="5"/>
      <c r="BN809" s="37"/>
      <c r="BO809" s="5"/>
      <c r="BP809" s="5"/>
      <c r="BQ809" s="5"/>
      <c r="BR809" s="5"/>
      <c r="BS809" s="5"/>
      <c r="BT809" s="37"/>
      <c r="BU809" s="5"/>
      <c r="BV809" s="5"/>
      <c r="BW809" s="5"/>
      <c r="BX809" s="5"/>
      <c r="BY809" s="5"/>
      <c r="BZ809" s="37"/>
      <c r="CA809" s="5"/>
      <c r="CB809" s="5"/>
      <c r="CC809" s="5"/>
      <c r="CD809" s="5"/>
      <c r="CE809" s="5"/>
      <c r="CF809" s="37"/>
      <c r="CG809" s="5"/>
      <c r="CH809" s="5"/>
      <c r="CI809" s="5"/>
      <c r="CJ809" s="5"/>
      <c r="CK809" s="5"/>
      <c r="CL809" s="37"/>
      <c r="CM809" s="12"/>
      <c r="CN809" s="8"/>
      <c r="CO809" s="5"/>
      <c r="CP809" s="8"/>
      <c r="CQ809" s="5"/>
      <c r="CR809" s="8"/>
      <c r="CU809" s="5"/>
      <c r="CV809" s="8"/>
      <c r="CW809" s="5"/>
      <c r="DK809" s="8"/>
      <c r="DL809" s="12"/>
      <c r="DM809" s="5"/>
      <c r="DO809" s="5"/>
      <c r="DP809" s="8"/>
      <c r="DQ809" s="5"/>
      <c r="DR809" s="8"/>
      <c r="DS809" s="5"/>
      <c r="DT809" s="8"/>
      <c r="DU809" s="5"/>
      <c r="DV809" s="8"/>
      <c r="DW809" s="5"/>
      <c r="DX809" s="8"/>
      <c r="DY809" s="12"/>
      <c r="DZ809" s="5"/>
    </row>
    <row r="810" spans="35:130" x14ac:dyDescent="0.45">
      <c r="AI810" s="1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V810" s="5"/>
      <c r="AW810" s="8"/>
      <c r="AX810" s="5"/>
      <c r="AY810" s="8"/>
      <c r="AZ810" s="5"/>
      <c r="BA810" s="8"/>
      <c r="BB810" s="5"/>
      <c r="BC810" s="8"/>
      <c r="BD810" s="5"/>
      <c r="BE810" s="8"/>
      <c r="BF810" s="33"/>
      <c r="BG810" s="5"/>
      <c r="BI810" s="5"/>
      <c r="BJ810" s="5"/>
      <c r="BK810" s="5"/>
      <c r="BL810" s="5"/>
      <c r="BM810" s="5"/>
      <c r="BN810" s="37"/>
      <c r="BO810" s="5"/>
      <c r="BP810" s="5"/>
      <c r="BQ810" s="5"/>
      <c r="BR810" s="5"/>
      <c r="BS810" s="5"/>
      <c r="BT810" s="37"/>
      <c r="BU810" s="5"/>
      <c r="BV810" s="5"/>
      <c r="BW810" s="5"/>
      <c r="BX810" s="5"/>
      <c r="BY810" s="5"/>
      <c r="BZ810" s="37"/>
      <c r="CA810" s="5"/>
      <c r="CB810" s="5"/>
      <c r="CC810" s="5"/>
      <c r="CD810" s="5"/>
      <c r="CE810" s="5"/>
      <c r="CF810" s="37"/>
      <c r="CG810" s="5"/>
      <c r="CH810" s="5"/>
      <c r="CI810" s="5"/>
      <c r="CJ810" s="5"/>
      <c r="CK810" s="5"/>
      <c r="CL810" s="37"/>
      <c r="CM810" s="12"/>
      <c r="CN810" s="8"/>
      <c r="CO810" s="5"/>
      <c r="CP810" s="8"/>
      <c r="CQ810" s="5"/>
      <c r="CR810" s="8"/>
      <c r="CU810" s="5"/>
      <c r="CV810" s="8"/>
      <c r="CW810" s="5"/>
      <c r="DK810" s="8"/>
      <c r="DL810" s="12"/>
      <c r="DM810" s="5"/>
      <c r="DO810" s="5"/>
      <c r="DP810" s="8"/>
      <c r="DQ810" s="5"/>
      <c r="DR810" s="8"/>
      <c r="DS810" s="5"/>
      <c r="DT810" s="8"/>
      <c r="DU810" s="5"/>
      <c r="DV810" s="8"/>
      <c r="DW810" s="5"/>
      <c r="DX810" s="8"/>
      <c r="DY810" s="12"/>
      <c r="DZ810" s="5"/>
    </row>
    <row r="811" spans="35:130" x14ac:dyDescent="0.45">
      <c r="AI811" s="1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V811" s="5"/>
      <c r="AW811" s="8"/>
      <c r="AX811" s="5"/>
      <c r="AY811" s="8"/>
      <c r="AZ811" s="5"/>
      <c r="BA811" s="8"/>
      <c r="BB811" s="5"/>
      <c r="BC811" s="8"/>
      <c r="BD811" s="5"/>
      <c r="BE811" s="8"/>
      <c r="BF811" s="33"/>
      <c r="BG811" s="5"/>
      <c r="BI811" s="5"/>
      <c r="BJ811" s="5"/>
      <c r="BK811" s="5"/>
      <c r="BL811" s="5"/>
      <c r="BM811" s="5"/>
      <c r="BN811" s="37"/>
      <c r="BO811" s="5"/>
      <c r="BP811" s="5"/>
      <c r="BQ811" s="5"/>
      <c r="BR811" s="5"/>
      <c r="BS811" s="5"/>
      <c r="BT811" s="37"/>
      <c r="BU811" s="5"/>
      <c r="BV811" s="5"/>
      <c r="BW811" s="5"/>
      <c r="BX811" s="5"/>
      <c r="BY811" s="5"/>
      <c r="BZ811" s="37"/>
      <c r="CA811" s="5"/>
      <c r="CB811" s="5"/>
      <c r="CC811" s="5"/>
      <c r="CD811" s="5"/>
      <c r="CE811" s="5"/>
      <c r="CF811" s="37"/>
      <c r="CG811" s="5"/>
      <c r="CH811" s="5"/>
      <c r="CI811" s="5"/>
      <c r="CJ811" s="5"/>
      <c r="CK811" s="5"/>
      <c r="CL811" s="37"/>
      <c r="CM811" s="12"/>
      <c r="CN811" s="8"/>
      <c r="CO811" s="5"/>
      <c r="CP811" s="8"/>
      <c r="CQ811" s="5"/>
      <c r="CR811" s="8"/>
      <c r="CU811" s="5"/>
      <c r="CV811" s="8"/>
      <c r="CW811" s="5"/>
      <c r="DK811" s="8"/>
      <c r="DL811" s="12"/>
      <c r="DM811" s="5"/>
      <c r="DO811" s="5"/>
      <c r="DP811" s="8"/>
      <c r="DQ811" s="5"/>
      <c r="DR811" s="8"/>
      <c r="DS811" s="5"/>
      <c r="DT811" s="8"/>
      <c r="DU811" s="5"/>
      <c r="DV811" s="8"/>
      <c r="DW811" s="5"/>
      <c r="DX811" s="8"/>
      <c r="DY811" s="12"/>
      <c r="DZ811" s="5"/>
    </row>
    <row r="812" spans="35:130" x14ac:dyDescent="0.45">
      <c r="AI812" s="1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V812" s="5"/>
      <c r="AW812" s="8"/>
      <c r="AX812" s="5"/>
      <c r="AY812" s="8"/>
      <c r="AZ812" s="5"/>
      <c r="BA812" s="8"/>
      <c r="BB812" s="5"/>
      <c r="BC812" s="8"/>
      <c r="BD812" s="5"/>
      <c r="BE812" s="8"/>
      <c r="BF812" s="33"/>
      <c r="BG812" s="5"/>
      <c r="BI812" s="5"/>
      <c r="BJ812" s="5"/>
      <c r="BK812" s="5"/>
      <c r="BL812" s="5"/>
      <c r="BM812" s="5"/>
      <c r="BN812" s="37"/>
      <c r="BO812" s="5"/>
      <c r="BP812" s="5"/>
      <c r="BQ812" s="5"/>
      <c r="BR812" s="5"/>
      <c r="BS812" s="5"/>
      <c r="BT812" s="37"/>
      <c r="BU812" s="5"/>
      <c r="BV812" s="5"/>
      <c r="BW812" s="5"/>
      <c r="BX812" s="5"/>
      <c r="BY812" s="5"/>
      <c r="BZ812" s="37"/>
      <c r="CA812" s="5"/>
      <c r="CB812" s="5"/>
      <c r="CC812" s="5"/>
      <c r="CD812" s="5"/>
      <c r="CE812" s="5"/>
      <c r="CF812" s="37"/>
      <c r="CG812" s="5"/>
      <c r="CH812" s="5"/>
      <c r="CI812" s="5"/>
      <c r="CJ812" s="5"/>
      <c r="CK812" s="5"/>
      <c r="CL812" s="37"/>
      <c r="CM812" s="12"/>
      <c r="CN812" s="8"/>
      <c r="CO812" s="5"/>
      <c r="CP812" s="8"/>
      <c r="CQ812" s="5"/>
      <c r="CR812" s="8"/>
      <c r="CU812" s="5"/>
      <c r="CV812" s="8"/>
      <c r="CW812" s="5"/>
      <c r="DK812" s="8"/>
      <c r="DL812" s="12"/>
      <c r="DM812" s="5"/>
      <c r="DO812" s="5"/>
      <c r="DP812" s="8"/>
      <c r="DQ812" s="5"/>
      <c r="DR812" s="8"/>
      <c r="DS812" s="5"/>
      <c r="DT812" s="8"/>
      <c r="DU812" s="5"/>
      <c r="DV812" s="8"/>
      <c r="DW812" s="5"/>
      <c r="DX812" s="8"/>
      <c r="DY812" s="12"/>
      <c r="DZ812" s="5"/>
    </row>
    <row r="813" spans="35:130" x14ac:dyDescent="0.45">
      <c r="AI813" s="1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V813" s="5"/>
      <c r="AW813" s="8"/>
      <c r="AX813" s="5"/>
      <c r="AY813" s="8"/>
      <c r="AZ813" s="5"/>
      <c r="BA813" s="8"/>
      <c r="BB813" s="5"/>
      <c r="BC813" s="8"/>
      <c r="BD813" s="5"/>
      <c r="BE813" s="8"/>
      <c r="BF813" s="33"/>
      <c r="BG813" s="5"/>
      <c r="BI813" s="5"/>
      <c r="BJ813" s="5"/>
      <c r="BK813" s="5"/>
      <c r="BL813" s="5"/>
      <c r="BM813" s="5"/>
      <c r="BN813" s="37"/>
      <c r="BO813" s="5"/>
      <c r="BP813" s="5"/>
      <c r="BQ813" s="5"/>
      <c r="BR813" s="5"/>
      <c r="BS813" s="5"/>
      <c r="BT813" s="37"/>
      <c r="BU813" s="5"/>
      <c r="BV813" s="5"/>
      <c r="BW813" s="5"/>
      <c r="BX813" s="5"/>
      <c r="BY813" s="5"/>
      <c r="BZ813" s="37"/>
      <c r="CA813" s="5"/>
      <c r="CB813" s="5"/>
      <c r="CC813" s="5"/>
      <c r="CD813" s="5"/>
      <c r="CE813" s="5"/>
      <c r="CF813" s="37"/>
      <c r="CG813" s="5"/>
      <c r="CH813" s="5"/>
      <c r="CI813" s="5"/>
      <c r="CJ813" s="5"/>
      <c r="CK813" s="5"/>
      <c r="CL813" s="37"/>
      <c r="CM813" s="12"/>
      <c r="CN813" s="8"/>
      <c r="CO813" s="5"/>
      <c r="CP813" s="8"/>
      <c r="CQ813" s="5"/>
      <c r="CR813" s="8"/>
      <c r="CU813" s="5"/>
      <c r="CV813" s="8"/>
      <c r="CW813" s="5"/>
      <c r="DK813" s="8"/>
      <c r="DL813" s="12"/>
      <c r="DM813" s="5"/>
      <c r="DO813" s="5"/>
      <c r="DP813" s="8"/>
      <c r="DQ813" s="5"/>
      <c r="DR813" s="8"/>
      <c r="DS813" s="5"/>
      <c r="DT813" s="8"/>
      <c r="DU813" s="5"/>
      <c r="DV813" s="8"/>
      <c r="DW813" s="5"/>
      <c r="DX813" s="8"/>
      <c r="DY813" s="12"/>
      <c r="DZ813" s="5"/>
    </row>
    <row r="814" spans="35:130" x14ac:dyDescent="0.45">
      <c r="AI814" s="1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V814" s="5"/>
      <c r="AW814" s="8"/>
      <c r="AX814" s="5"/>
      <c r="AY814" s="8"/>
      <c r="AZ814" s="5"/>
      <c r="BA814" s="8"/>
      <c r="BB814" s="5"/>
      <c r="BC814" s="8"/>
      <c r="BD814" s="5"/>
      <c r="BE814" s="8"/>
      <c r="BF814" s="33"/>
      <c r="BG814" s="5"/>
      <c r="BI814" s="5"/>
      <c r="BJ814" s="5"/>
      <c r="BK814" s="5"/>
      <c r="BL814" s="5"/>
      <c r="BM814" s="5"/>
      <c r="BN814" s="37"/>
      <c r="BO814" s="5"/>
      <c r="BP814" s="5"/>
      <c r="BQ814" s="5"/>
      <c r="BR814" s="5"/>
      <c r="BS814" s="5"/>
      <c r="BT814" s="37"/>
      <c r="BU814" s="5"/>
      <c r="BV814" s="5"/>
      <c r="BW814" s="5"/>
      <c r="BX814" s="5"/>
      <c r="BY814" s="5"/>
      <c r="BZ814" s="37"/>
      <c r="CA814" s="5"/>
      <c r="CB814" s="5"/>
      <c r="CC814" s="5"/>
      <c r="CD814" s="5"/>
      <c r="CE814" s="5"/>
      <c r="CF814" s="37"/>
      <c r="CG814" s="5"/>
      <c r="CH814" s="5"/>
      <c r="CI814" s="5"/>
      <c r="CJ814" s="5"/>
      <c r="CK814" s="5"/>
      <c r="CL814" s="37"/>
      <c r="CM814" s="12"/>
      <c r="CN814" s="8"/>
      <c r="CO814" s="5"/>
      <c r="CP814" s="8"/>
      <c r="CQ814" s="5"/>
      <c r="CR814" s="8"/>
      <c r="CU814" s="5"/>
      <c r="CV814" s="8"/>
      <c r="CW814" s="5"/>
      <c r="DK814" s="8"/>
      <c r="DL814" s="12"/>
      <c r="DM814" s="5"/>
      <c r="DO814" s="5"/>
      <c r="DP814" s="8"/>
      <c r="DQ814" s="5"/>
      <c r="DR814" s="8"/>
      <c r="DS814" s="5"/>
      <c r="DT814" s="8"/>
      <c r="DU814" s="5"/>
      <c r="DV814" s="8"/>
      <c r="DW814" s="5"/>
      <c r="DX814" s="8"/>
      <c r="DY814" s="12"/>
      <c r="DZ814" s="5"/>
    </row>
    <row r="815" spans="35:130" x14ac:dyDescent="0.45">
      <c r="AI815" s="1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V815" s="5"/>
      <c r="AW815" s="8"/>
      <c r="AX815" s="5"/>
      <c r="AY815" s="8"/>
      <c r="AZ815" s="5"/>
      <c r="BA815" s="8"/>
      <c r="BB815" s="5"/>
      <c r="BC815" s="8"/>
      <c r="BD815" s="5"/>
      <c r="BE815" s="8"/>
      <c r="BF815" s="33"/>
      <c r="BG815" s="5"/>
      <c r="BI815" s="5"/>
      <c r="BJ815" s="5"/>
      <c r="BK815" s="5"/>
      <c r="BL815" s="5"/>
      <c r="BM815" s="5"/>
      <c r="BN815" s="37"/>
      <c r="BO815" s="5"/>
      <c r="BP815" s="5"/>
      <c r="BQ815" s="5"/>
      <c r="BR815" s="5"/>
      <c r="BS815" s="5"/>
      <c r="BT815" s="37"/>
      <c r="BU815" s="5"/>
      <c r="BV815" s="5"/>
      <c r="BW815" s="5"/>
      <c r="BX815" s="5"/>
      <c r="BY815" s="5"/>
      <c r="BZ815" s="37"/>
      <c r="CA815" s="5"/>
      <c r="CB815" s="5"/>
      <c r="CC815" s="5"/>
      <c r="CD815" s="5"/>
      <c r="CE815" s="5"/>
      <c r="CF815" s="37"/>
      <c r="CG815" s="5"/>
      <c r="CH815" s="5"/>
      <c r="CI815" s="5"/>
      <c r="CJ815" s="5"/>
      <c r="CK815" s="5"/>
      <c r="CL815" s="37"/>
      <c r="CM815" s="12"/>
      <c r="CN815" s="8"/>
      <c r="CO815" s="5"/>
      <c r="CP815" s="8"/>
      <c r="CQ815" s="5"/>
      <c r="CR815" s="8"/>
      <c r="CU815" s="5"/>
      <c r="CV815" s="8"/>
      <c r="CW815" s="5"/>
      <c r="DK815" s="8"/>
      <c r="DL815" s="12"/>
      <c r="DM815" s="5"/>
      <c r="DO815" s="5"/>
      <c r="DP815" s="8"/>
      <c r="DQ815" s="5"/>
      <c r="DR815" s="8"/>
      <c r="DS815" s="5"/>
      <c r="DT815" s="8"/>
      <c r="DU815" s="5"/>
      <c r="DV815" s="8"/>
      <c r="DW815" s="5"/>
      <c r="DX815" s="8"/>
      <c r="DY815" s="12"/>
      <c r="DZ815" s="5"/>
    </row>
    <row r="816" spans="35:130" x14ac:dyDescent="0.45">
      <c r="AI816" s="1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V816" s="5"/>
      <c r="AW816" s="8"/>
      <c r="AX816" s="5"/>
      <c r="AY816" s="8"/>
      <c r="AZ816" s="5"/>
      <c r="BA816" s="8"/>
      <c r="BB816" s="5"/>
      <c r="BC816" s="8"/>
      <c r="BD816" s="5"/>
      <c r="BE816" s="8"/>
      <c r="BF816" s="33"/>
      <c r="BG816" s="5"/>
      <c r="BI816" s="5"/>
      <c r="BJ816" s="5"/>
      <c r="BK816" s="5"/>
      <c r="BL816" s="5"/>
      <c r="BM816" s="5"/>
      <c r="BN816" s="37"/>
      <c r="BO816" s="5"/>
      <c r="BP816" s="5"/>
      <c r="BQ816" s="5"/>
      <c r="BR816" s="5"/>
      <c r="BS816" s="5"/>
      <c r="BT816" s="37"/>
      <c r="BU816" s="5"/>
      <c r="BV816" s="5"/>
      <c r="BW816" s="5"/>
      <c r="BX816" s="5"/>
      <c r="BY816" s="5"/>
      <c r="BZ816" s="37"/>
      <c r="CA816" s="5"/>
      <c r="CB816" s="5"/>
      <c r="CC816" s="5"/>
      <c r="CD816" s="5"/>
      <c r="CE816" s="5"/>
      <c r="CF816" s="37"/>
      <c r="CG816" s="5"/>
      <c r="CH816" s="5"/>
      <c r="CI816" s="5"/>
      <c r="CJ816" s="5"/>
      <c r="CK816" s="5"/>
      <c r="CL816" s="37"/>
      <c r="CM816" s="12"/>
      <c r="CN816" s="8"/>
      <c r="CO816" s="5"/>
      <c r="CP816" s="8"/>
      <c r="CQ816" s="5"/>
      <c r="CR816" s="8"/>
      <c r="CU816" s="5"/>
      <c r="CV816" s="8"/>
      <c r="CW816" s="5"/>
      <c r="DK816" s="8"/>
      <c r="DL816" s="12"/>
      <c r="DM816" s="5"/>
      <c r="DO816" s="5"/>
      <c r="DP816" s="8"/>
      <c r="DQ816" s="5"/>
      <c r="DR816" s="8"/>
      <c r="DS816" s="5"/>
      <c r="DT816" s="8"/>
      <c r="DU816" s="5"/>
      <c r="DV816" s="8"/>
      <c r="DW816" s="5"/>
      <c r="DX816" s="8"/>
      <c r="DY816" s="12"/>
      <c r="DZ816" s="5"/>
    </row>
    <row r="817" spans="35:130" x14ac:dyDescent="0.45">
      <c r="AI817" s="1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V817" s="5"/>
      <c r="AW817" s="8"/>
      <c r="AX817" s="5"/>
      <c r="AY817" s="8"/>
      <c r="AZ817" s="5"/>
      <c r="BA817" s="8"/>
      <c r="BB817" s="5"/>
      <c r="BC817" s="8"/>
      <c r="BD817" s="5"/>
      <c r="BE817" s="8"/>
      <c r="BF817" s="33"/>
      <c r="BG817" s="5"/>
      <c r="BI817" s="5"/>
      <c r="BJ817" s="5"/>
      <c r="BK817" s="5"/>
      <c r="BL817" s="5"/>
      <c r="BM817" s="5"/>
      <c r="BN817" s="37"/>
      <c r="BO817" s="5"/>
      <c r="BP817" s="5"/>
      <c r="BQ817" s="5"/>
      <c r="BR817" s="5"/>
      <c r="BS817" s="5"/>
      <c r="BT817" s="37"/>
      <c r="BU817" s="5"/>
      <c r="BV817" s="5"/>
      <c r="BW817" s="5"/>
      <c r="BX817" s="5"/>
      <c r="BY817" s="5"/>
      <c r="BZ817" s="37"/>
      <c r="CA817" s="5"/>
      <c r="CB817" s="5"/>
      <c r="CC817" s="5"/>
      <c r="CD817" s="5"/>
      <c r="CE817" s="5"/>
      <c r="CF817" s="37"/>
      <c r="CG817" s="5"/>
      <c r="CH817" s="5"/>
      <c r="CI817" s="5"/>
      <c r="CJ817" s="5"/>
      <c r="CK817" s="5"/>
      <c r="CL817" s="37"/>
      <c r="CM817" s="12"/>
      <c r="CN817" s="8"/>
      <c r="CO817" s="5"/>
      <c r="CP817" s="8"/>
      <c r="CQ817" s="5"/>
      <c r="CR817" s="8"/>
      <c r="CU817" s="5"/>
      <c r="CV817" s="8"/>
      <c r="CW817" s="5"/>
      <c r="DK817" s="8"/>
      <c r="DL817" s="12"/>
      <c r="DM817" s="5"/>
      <c r="DO817" s="5"/>
      <c r="DP817" s="8"/>
      <c r="DQ817" s="5"/>
      <c r="DR817" s="8"/>
      <c r="DS817" s="5"/>
      <c r="DT817" s="8"/>
      <c r="DU817" s="5"/>
      <c r="DV817" s="8"/>
      <c r="DW817" s="5"/>
      <c r="DX817" s="8"/>
      <c r="DY817" s="12"/>
      <c r="DZ817" s="5"/>
    </row>
    <row r="818" spans="35:130" x14ac:dyDescent="0.45">
      <c r="AI818" s="1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V818" s="5"/>
      <c r="AW818" s="8"/>
      <c r="AX818" s="5"/>
      <c r="AY818" s="8"/>
      <c r="AZ818" s="5"/>
      <c r="BA818" s="8"/>
      <c r="BB818" s="5"/>
      <c r="BC818" s="8"/>
      <c r="BD818" s="5"/>
      <c r="BE818" s="8"/>
      <c r="BF818" s="33"/>
      <c r="BG818" s="5"/>
      <c r="BI818" s="5"/>
      <c r="BJ818" s="5"/>
      <c r="BK818" s="5"/>
      <c r="BL818" s="5"/>
      <c r="BM818" s="5"/>
      <c r="BN818" s="37"/>
      <c r="BO818" s="5"/>
      <c r="BP818" s="5"/>
      <c r="BQ818" s="5"/>
      <c r="BR818" s="5"/>
      <c r="BS818" s="5"/>
      <c r="BT818" s="37"/>
      <c r="BU818" s="5"/>
      <c r="BV818" s="5"/>
      <c r="BW818" s="5"/>
      <c r="BX818" s="5"/>
      <c r="BY818" s="5"/>
      <c r="BZ818" s="37"/>
      <c r="CA818" s="5"/>
      <c r="CB818" s="5"/>
      <c r="CC818" s="5"/>
      <c r="CD818" s="5"/>
      <c r="CE818" s="5"/>
      <c r="CF818" s="37"/>
      <c r="CG818" s="5"/>
      <c r="CH818" s="5"/>
      <c r="CI818" s="5"/>
      <c r="CJ818" s="5"/>
      <c r="CK818" s="5"/>
      <c r="CL818" s="37"/>
      <c r="CM818" s="12"/>
      <c r="CN818" s="8"/>
      <c r="CO818" s="5"/>
      <c r="CP818" s="8"/>
      <c r="CQ818" s="5"/>
      <c r="CR818" s="8"/>
      <c r="CU818" s="5"/>
      <c r="CV818" s="8"/>
      <c r="CW818" s="5"/>
      <c r="DK818" s="8"/>
      <c r="DL818" s="12"/>
      <c r="DM818" s="5"/>
      <c r="DO818" s="5"/>
      <c r="DP818" s="8"/>
      <c r="DQ818" s="5"/>
      <c r="DR818" s="8"/>
      <c r="DS818" s="5"/>
      <c r="DT818" s="8"/>
      <c r="DU818" s="5"/>
      <c r="DV818" s="8"/>
      <c r="DW818" s="5"/>
      <c r="DX818" s="8"/>
      <c r="DY818" s="12"/>
      <c r="DZ818" s="5"/>
    </row>
    <row r="819" spans="35:130" x14ac:dyDescent="0.45">
      <c r="AI819" s="1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V819" s="5"/>
      <c r="AW819" s="8"/>
      <c r="AX819" s="5"/>
      <c r="AY819" s="8"/>
      <c r="AZ819" s="5"/>
      <c r="BA819" s="8"/>
      <c r="BB819" s="5"/>
      <c r="BC819" s="8"/>
      <c r="BD819" s="5"/>
      <c r="BE819" s="8"/>
      <c r="BF819" s="33"/>
      <c r="BG819" s="5"/>
      <c r="BI819" s="5"/>
      <c r="BJ819" s="5"/>
      <c r="BK819" s="5"/>
      <c r="BL819" s="5"/>
      <c r="BM819" s="5"/>
      <c r="BN819" s="37"/>
      <c r="BO819" s="5"/>
      <c r="BP819" s="5"/>
      <c r="BQ819" s="5"/>
      <c r="BR819" s="5"/>
      <c r="BS819" s="5"/>
      <c r="BT819" s="37"/>
      <c r="BU819" s="5"/>
      <c r="BV819" s="5"/>
      <c r="BW819" s="5"/>
      <c r="BX819" s="5"/>
      <c r="BY819" s="5"/>
      <c r="BZ819" s="37"/>
      <c r="CA819" s="5"/>
      <c r="CB819" s="5"/>
      <c r="CC819" s="5"/>
      <c r="CD819" s="5"/>
      <c r="CE819" s="5"/>
      <c r="CF819" s="37"/>
      <c r="CG819" s="5"/>
      <c r="CH819" s="5"/>
      <c r="CI819" s="5"/>
      <c r="CJ819" s="5"/>
      <c r="CK819" s="5"/>
      <c r="CL819" s="37"/>
      <c r="CM819" s="12"/>
      <c r="CN819" s="8"/>
      <c r="CO819" s="5"/>
      <c r="CP819" s="8"/>
      <c r="CQ819" s="5"/>
      <c r="CR819" s="8"/>
      <c r="CU819" s="5"/>
      <c r="CV819" s="8"/>
      <c r="CW819" s="5"/>
      <c r="DK819" s="8"/>
      <c r="DL819" s="12"/>
      <c r="DM819" s="5"/>
      <c r="DO819" s="5"/>
      <c r="DP819" s="8"/>
      <c r="DQ819" s="5"/>
      <c r="DR819" s="8"/>
      <c r="DS819" s="5"/>
      <c r="DT819" s="8"/>
      <c r="DU819" s="5"/>
      <c r="DV819" s="8"/>
      <c r="DW819" s="5"/>
      <c r="DX819" s="8"/>
      <c r="DY819" s="12"/>
      <c r="DZ819" s="5"/>
    </row>
    <row r="820" spans="35:130" x14ac:dyDescent="0.45">
      <c r="AI820" s="1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V820" s="5"/>
      <c r="AW820" s="8"/>
      <c r="AX820" s="5"/>
      <c r="AY820" s="8"/>
      <c r="AZ820" s="5"/>
      <c r="BA820" s="8"/>
      <c r="BB820" s="5"/>
      <c r="BC820" s="8"/>
      <c r="BD820" s="5"/>
      <c r="BE820" s="8"/>
      <c r="BF820" s="33"/>
      <c r="BG820" s="5"/>
      <c r="BI820" s="5"/>
      <c r="BJ820" s="5"/>
      <c r="BK820" s="5"/>
      <c r="BL820" s="5"/>
      <c r="BM820" s="5"/>
      <c r="BN820" s="37"/>
      <c r="BO820" s="5"/>
      <c r="BP820" s="5"/>
      <c r="BQ820" s="5"/>
      <c r="BR820" s="5"/>
      <c r="BS820" s="5"/>
      <c r="BT820" s="37"/>
      <c r="BU820" s="5"/>
      <c r="BV820" s="5"/>
      <c r="BW820" s="5"/>
      <c r="BX820" s="5"/>
      <c r="BY820" s="5"/>
      <c r="BZ820" s="37"/>
      <c r="CA820" s="5"/>
      <c r="CB820" s="5"/>
      <c r="CC820" s="5"/>
      <c r="CD820" s="5"/>
      <c r="CE820" s="5"/>
      <c r="CF820" s="37"/>
      <c r="CG820" s="5"/>
      <c r="CH820" s="5"/>
      <c r="CI820" s="5"/>
      <c r="CJ820" s="5"/>
      <c r="CK820" s="5"/>
      <c r="CL820" s="37"/>
      <c r="CM820" s="12"/>
      <c r="CN820" s="8"/>
      <c r="CO820" s="5"/>
      <c r="CP820" s="8"/>
      <c r="CQ820" s="5"/>
      <c r="CR820" s="8"/>
      <c r="CU820" s="5"/>
      <c r="CV820" s="8"/>
      <c r="CW820" s="5"/>
      <c r="DK820" s="8"/>
      <c r="DL820" s="12"/>
      <c r="DM820" s="5"/>
      <c r="DO820" s="5"/>
      <c r="DP820" s="8"/>
      <c r="DQ820" s="5"/>
      <c r="DR820" s="8"/>
      <c r="DS820" s="5"/>
      <c r="DT820" s="8"/>
      <c r="DU820" s="5"/>
      <c r="DV820" s="8"/>
      <c r="DW820" s="5"/>
      <c r="DX820" s="8"/>
      <c r="DY820" s="12"/>
      <c r="DZ820" s="5"/>
    </row>
    <row r="821" spans="35:130" x14ac:dyDescent="0.45">
      <c r="AI821" s="1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V821" s="5"/>
      <c r="AW821" s="8"/>
      <c r="AX821" s="5"/>
      <c r="AY821" s="8"/>
      <c r="AZ821" s="5"/>
      <c r="BA821" s="8"/>
      <c r="BB821" s="5"/>
      <c r="BC821" s="8"/>
      <c r="BD821" s="5"/>
      <c r="BE821" s="8"/>
      <c r="BF821" s="33"/>
      <c r="BG821" s="5"/>
      <c r="BI821" s="5"/>
      <c r="BJ821" s="5"/>
      <c r="BK821" s="5"/>
      <c r="BL821" s="5"/>
      <c r="BM821" s="5"/>
      <c r="BN821" s="37"/>
      <c r="BO821" s="5"/>
      <c r="BP821" s="5"/>
      <c r="BQ821" s="5"/>
      <c r="BR821" s="5"/>
      <c r="BS821" s="5"/>
      <c r="BT821" s="37"/>
      <c r="BU821" s="5"/>
      <c r="BV821" s="5"/>
      <c r="BW821" s="5"/>
      <c r="BX821" s="5"/>
      <c r="BY821" s="5"/>
      <c r="BZ821" s="37"/>
      <c r="CA821" s="5"/>
      <c r="CB821" s="5"/>
      <c r="CC821" s="5"/>
      <c r="CD821" s="5"/>
      <c r="CE821" s="5"/>
      <c r="CF821" s="37"/>
      <c r="CG821" s="5"/>
      <c r="CH821" s="5"/>
      <c r="CI821" s="5"/>
      <c r="CJ821" s="5"/>
      <c r="CK821" s="5"/>
      <c r="CL821" s="37"/>
      <c r="CM821" s="12"/>
      <c r="CN821" s="8"/>
      <c r="CO821" s="5"/>
      <c r="CP821" s="8"/>
      <c r="CQ821" s="5"/>
      <c r="CR821" s="8"/>
      <c r="CU821" s="5"/>
      <c r="CV821" s="8"/>
      <c r="CW821" s="5"/>
      <c r="DK821" s="8"/>
      <c r="DL821" s="12"/>
      <c r="DM821" s="5"/>
      <c r="DO821" s="5"/>
      <c r="DP821" s="8"/>
      <c r="DQ821" s="5"/>
      <c r="DR821" s="8"/>
      <c r="DS821" s="5"/>
      <c r="DT821" s="8"/>
      <c r="DU821" s="5"/>
      <c r="DV821" s="8"/>
      <c r="DW821" s="5"/>
      <c r="DX821" s="8"/>
      <c r="DY821" s="12"/>
      <c r="DZ821" s="5"/>
    </row>
    <row r="822" spans="35:130" x14ac:dyDescent="0.45">
      <c r="AI822" s="1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V822" s="5"/>
      <c r="AW822" s="8"/>
      <c r="AX822" s="5"/>
      <c r="AY822" s="8"/>
      <c r="AZ822" s="5"/>
      <c r="BA822" s="8"/>
      <c r="BB822" s="5"/>
      <c r="BC822" s="8"/>
      <c r="BD822" s="5"/>
      <c r="BE822" s="8"/>
      <c r="BF822" s="33"/>
      <c r="BG822" s="5"/>
      <c r="BI822" s="5"/>
      <c r="BJ822" s="5"/>
      <c r="BK822" s="5"/>
      <c r="BL822" s="5"/>
      <c r="BM822" s="5"/>
      <c r="BN822" s="37"/>
      <c r="BO822" s="5"/>
      <c r="BP822" s="5"/>
      <c r="BQ822" s="5"/>
      <c r="BR822" s="5"/>
      <c r="BS822" s="5"/>
      <c r="BT822" s="37"/>
      <c r="BU822" s="5"/>
      <c r="BV822" s="5"/>
      <c r="BW822" s="5"/>
      <c r="BX822" s="5"/>
      <c r="BY822" s="5"/>
      <c r="BZ822" s="37"/>
      <c r="CA822" s="5"/>
      <c r="CB822" s="5"/>
      <c r="CC822" s="5"/>
      <c r="CD822" s="5"/>
      <c r="CE822" s="5"/>
      <c r="CF822" s="37"/>
      <c r="CG822" s="5"/>
      <c r="CH822" s="5"/>
      <c r="CI822" s="5"/>
      <c r="CJ822" s="5"/>
      <c r="CK822" s="5"/>
      <c r="CL822" s="37"/>
      <c r="CM822" s="12"/>
      <c r="CN822" s="8"/>
      <c r="CO822" s="5"/>
      <c r="CP822" s="8"/>
      <c r="CQ822" s="5"/>
      <c r="CR822" s="8"/>
      <c r="CU822" s="5"/>
      <c r="CV822" s="8"/>
      <c r="CW822" s="5"/>
      <c r="DK822" s="8"/>
      <c r="DL822" s="12"/>
      <c r="DM822" s="5"/>
      <c r="DO822" s="5"/>
      <c r="DP822" s="8"/>
      <c r="DQ822" s="5"/>
      <c r="DR822" s="8"/>
      <c r="DS822" s="5"/>
      <c r="DT822" s="8"/>
      <c r="DU822" s="5"/>
      <c r="DV822" s="8"/>
      <c r="DW822" s="5"/>
      <c r="DX822" s="8"/>
      <c r="DY822" s="12"/>
      <c r="DZ822" s="5"/>
    </row>
    <row r="823" spans="35:130" x14ac:dyDescent="0.45">
      <c r="AI823" s="1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V823" s="5"/>
      <c r="AW823" s="8"/>
      <c r="AX823" s="5"/>
      <c r="AY823" s="8"/>
      <c r="AZ823" s="5"/>
      <c r="BA823" s="8"/>
      <c r="BB823" s="5"/>
      <c r="BC823" s="8"/>
      <c r="BD823" s="5"/>
      <c r="BE823" s="8"/>
      <c r="BF823" s="33"/>
      <c r="BG823" s="5"/>
      <c r="BI823" s="5"/>
      <c r="BJ823" s="5"/>
      <c r="BK823" s="5"/>
      <c r="BL823" s="5"/>
      <c r="BM823" s="5"/>
      <c r="BN823" s="37"/>
      <c r="BO823" s="5"/>
      <c r="BP823" s="5"/>
      <c r="BQ823" s="5"/>
      <c r="BR823" s="5"/>
      <c r="BS823" s="5"/>
      <c r="BT823" s="37"/>
      <c r="BU823" s="5"/>
      <c r="BV823" s="5"/>
      <c r="BW823" s="5"/>
      <c r="BX823" s="5"/>
      <c r="BY823" s="5"/>
      <c r="BZ823" s="37"/>
      <c r="CA823" s="5"/>
      <c r="CB823" s="5"/>
      <c r="CC823" s="5"/>
      <c r="CD823" s="5"/>
      <c r="CE823" s="5"/>
      <c r="CF823" s="37"/>
      <c r="CG823" s="5"/>
      <c r="CH823" s="5"/>
      <c r="CI823" s="5"/>
      <c r="CJ823" s="5"/>
      <c r="CK823" s="5"/>
      <c r="CL823" s="37"/>
      <c r="CM823" s="12"/>
      <c r="CN823" s="8"/>
      <c r="CO823" s="5"/>
      <c r="CP823" s="8"/>
      <c r="CQ823" s="5"/>
      <c r="CR823" s="8"/>
      <c r="CU823" s="5"/>
      <c r="CV823" s="8"/>
      <c r="CW823" s="5"/>
      <c r="DK823" s="8"/>
      <c r="DL823" s="12"/>
      <c r="DM823" s="5"/>
      <c r="DO823" s="5"/>
      <c r="DP823" s="8"/>
      <c r="DQ823" s="5"/>
      <c r="DR823" s="8"/>
      <c r="DS823" s="5"/>
      <c r="DT823" s="8"/>
      <c r="DU823" s="5"/>
      <c r="DV823" s="8"/>
      <c r="DW823" s="5"/>
      <c r="DX823" s="8"/>
      <c r="DY823" s="12"/>
      <c r="DZ823" s="5"/>
    </row>
    <row r="824" spans="35:130" x14ac:dyDescent="0.45">
      <c r="AI824" s="1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V824" s="5"/>
      <c r="AW824" s="8"/>
      <c r="AX824" s="5"/>
      <c r="AY824" s="8"/>
      <c r="AZ824" s="5"/>
      <c r="BA824" s="8"/>
      <c r="BB824" s="5"/>
      <c r="BC824" s="8"/>
      <c r="BD824" s="5"/>
      <c r="BE824" s="8"/>
      <c r="BF824" s="33"/>
      <c r="BG824" s="5"/>
      <c r="BI824" s="5"/>
      <c r="BJ824" s="5"/>
      <c r="BK824" s="5"/>
      <c r="BL824" s="5"/>
      <c r="BM824" s="5"/>
      <c r="BN824" s="37"/>
      <c r="BO824" s="5"/>
      <c r="BP824" s="5"/>
      <c r="BQ824" s="5"/>
      <c r="BR824" s="5"/>
      <c r="BS824" s="5"/>
      <c r="BT824" s="37"/>
      <c r="BU824" s="5"/>
      <c r="BV824" s="5"/>
      <c r="BW824" s="5"/>
      <c r="BX824" s="5"/>
      <c r="BY824" s="5"/>
      <c r="BZ824" s="37"/>
      <c r="CA824" s="5"/>
      <c r="CB824" s="5"/>
      <c r="CC824" s="5"/>
      <c r="CD824" s="5"/>
      <c r="CE824" s="5"/>
      <c r="CF824" s="37"/>
      <c r="CG824" s="5"/>
      <c r="CH824" s="5"/>
      <c r="CI824" s="5"/>
      <c r="CJ824" s="5"/>
      <c r="CK824" s="5"/>
      <c r="CL824" s="37"/>
      <c r="CM824" s="12"/>
      <c r="CN824" s="8"/>
      <c r="CO824" s="5"/>
      <c r="CP824" s="8"/>
      <c r="CQ824" s="5"/>
      <c r="CR824" s="8"/>
      <c r="CU824" s="5"/>
      <c r="CV824" s="8"/>
      <c r="CW824" s="5"/>
      <c r="DK824" s="8"/>
      <c r="DL824" s="12"/>
      <c r="DM824" s="5"/>
      <c r="DO824" s="5"/>
      <c r="DP824" s="8"/>
      <c r="DQ824" s="5"/>
      <c r="DR824" s="8"/>
      <c r="DS824" s="5"/>
      <c r="DT824" s="8"/>
      <c r="DU824" s="5"/>
      <c r="DV824" s="8"/>
      <c r="DW824" s="5"/>
      <c r="DX824" s="8"/>
      <c r="DY824" s="12"/>
      <c r="DZ824" s="5"/>
    </row>
    <row r="825" spans="35:130" x14ac:dyDescent="0.45">
      <c r="AI825" s="1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V825" s="5"/>
      <c r="AW825" s="8"/>
      <c r="AX825" s="5"/>
      <c r="AY825" s="8"/>
      <c r="AZ825" s="5"/>
      <c r="BA825" s="8"/>
      <c r="BB825" s="5"/>
      <c r="BC825" s="8"/>
      <c r="BD825" s="5"/>
      <c r="BE825" s="8"/>
      <c r="BF825" s="33"/>
      <c r="BG825" s="5"/>
      <c r="BI825" s="5"/>
      <c r="BJ825" s="5"/>
      <c r="BK825" s="5"/>
      <c r="BL825" s="5"/>
      <c r="BM825" s="5"/>
      <c r="BN825" s="37"/>
      <c r="BO825" s="5"/>
      <c r="BP825" s="5"/>
      <c r="BQ825" s="5"/>
      <c r="BR825" s="5"/>
      <c r="BS825" s="5"/>
      <c r="BT825" s="37"/>
      <c r="BU825" s="5"/>
      <c r="BV825" s="5"/>
      <c r="BW825" s="5"/>
      <c r="BX825" s="5"/>
      <c r="BY825" s="5"/>
      <c r="BZ825" s="37"/>
      <c r="CA825" s="5"/>
      <c r="CB825" s="5"/>
      <c r="CC825" s="5"/>
      <c r="CD825" s="5"/>
      <c r="CE825" s="5"/>
      <c r="CF825" s="37"/>
      <c r="CG825" s="5"/>
      <c r="CH825" s="5"/>
      <c r="CI825" s="5"/>
      <c r="CJ825" s="5"/>
      <c r="CK825" s="5"/>
      <c r="CL825" s="37"/>
      <c r="CM825" s="12"/>
      <c r="CN825" s="8"/>
      <c r="CO825" s="5"/>
      <c r="CP825" s="8"/>
      <c r="CQ825" s="5"/>
      <c r="CR825" s="8"/>
      <c r="CU825" s="5"/>
      <c r="CV825" s="8"/>
      <c r="CW825" s="5"/>
      <c r="DK825" s="8"/>
      <c r="DL825" s="12"/>
      <c r="DM825" s="5"/>
      <c r="DO825" s="5"/>
      <c r="DP825" s="8"/>
      <c r="DQ825" s="5"/>
      <c r="DR825" s="8"/>
      <c r="DS825" s="5"/>
      <c r="DT825" s="8"/>
      <c r="DU825" s="5"/>
      <c r="DV825" s="8"/>
      <c r="DW825" s="5"/>
      <c r="DX825" s="8"/>
      <c r="DY825" s="12"/>
      <c r="DZ825" s="5"/>
    </row>
    <row r="826" spans="35:130" x14ac:dyDescent="0.45">
      <c r="AI826" s="1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V826" s="5"/>
      <c r="AW826" s="8"/>
      <c r="AX826" s="5"/>
      <c r="AY826" s="8"/>
      <c r="AZ826" s="5"/>
      <c r="BA826" s="8"/>
      <c r="BB826" s="5"/>
      <c r="BC826" s="8"/>
      <c r="BD826" s="5"/>
      <c r="BE826" s="8"/>
      <c r="BF826" s="33"/>
      <c r="BG826" s="5"/>
      <c r="BI826" s="5"/>
      <c r="BJ826" s="5"/>
      <c r="BK826" s="5"/>
      <c r="BL826" s="5"/>
      <c r="BM826" s="5"/>
      <c r="BN826" s="37"/>
      <c r="BO826" s="5"/>
      <c r="BP826" s="5"/>
      <c r="BQ826" s="5"/>
      <c r="BR826" s="5"/>
      <c r="BS826" s="5"/>
      <c r="BT826" s="37"/>
      <c r="BU826" s="5"/>
      <c r="BV826" s="5"/>
      <c r="BW826" s="5"/>
      <c r="BX826" s="5"/>
      <c r="BY826" s="5"/>
      <c r="BZ826" s="37"/>
      <c r="CA826" s="5"/>
      <c r="CB826" s="5"/>
      <c r="CC826" s="5"/>
      <c r="CD826" s="5"/>
      <c r="CE826" s="5"/>
      <c r="CF826" s="37"/>
      <c r="CG826" s="5"/>
      <c r="CH826" s="5"/>
      <c r="CI826" s="5"/>
      <c r="CJ826" s="5"/>
      <c r="CK826" s="5"/>
      <c r="CL826" s="37"/>
      <c r="CM826" s="12"/>
      <c r="CN826" s="8"/>
      <c r="CO826" s="5"/>
      <c r="CP826" s="8"/>
      <c r="CQ826" s="5"/>
      <c r="CR826" s="8"/>
      <c r="CU826" s="5"/>
      <c r="CV826" s="8"/>
      <c r="CW826" s="5"/>
      <c r="DK826" s="8"/>
      <c r="DL826" s="12"/>
      <c r="DM826" s="5"/>
      <c r="DO826" s="5"/>
      <c r="DP826" s="8"/>
      <c r="DQ826" s="5"/>
      <c r="DR826" s="8"/>
      <c r="DS826" s="5"/>
      <c r="DT826" s="8"/>
      <c r="DU826" s="5"/>
      <c r="DV826" s="8"/>
      <c r="DW826" s="5"/>
      <c r="DX826" s="8"/>
      <c r="DY826" s="12"/>
      <c r="DZ826" s="5"/>
    </row>
    <row r="827" spans="35:130" x14ac:dyDescent="0.45">
      <c r="AI827" s="1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V827" s="5"/>
      <c r="AW827" s="8"/>
      <c r="AX827" s="5"/>
      <c r="AY827" s="8"/>
      <c r="AZ827" s="5"/>
      <c r="BA827" s="8"/>
      <c r="BB827" s="5"/>
      <c r="BC827" s="8"/>
      <c r="BD827" s="5"/>
      <c r="BE827" s="8"/>
      <c r="BF827" s="33"/>
      <c r="BG827" s="5"/>
      <c r="BI827" s="5"/>
      <c r="BJ827" s="5"/>
      <c r="BK827" s="5"/>
      <c r="BL827" s="5"/>
      <c r="BM827" s="5"/>
      <c r="BN827" s="37"/>
      <c r="BO827" s="5"/>
      <c r="BP827" s="5"/>
      <c r="BQ827" s="5"/>
      <c r="BR827" s="5"/>
      <c r="BS827" s="5"/>
      <c r="BT827" s="37"/>
      <c r="BU827" s="5"/>
      <c r="BV827" s="5"/>
      <c r="BW827" s="5"/>
      <c r="BX827" s="5"/>
      <c r="BY827" s="5"/>
      <c r="BZ827" s="37"/>
      <c r="CA827" s="5"/>
      <c r="CB827" s="5"/>
      <c r="CC827" s="5"/>
      <c r="CD827" s="5"/>
      <c r="CE827" s="5"/>
      <c r="CF827" s="37"/>
      <c r="CG827" s="5"/>
      <c r="CH827" s="5"/>
      <c r="CI827" s="5"/>
      <c r="CJ827" s="5"/>
      <c r="CK827" s="5"/>
      <c r="CL827" s="37"/>
      <c r="CM827" s="12"/>
      <c r="CN827" s="8"/>
      <c r="CO827" s="5"/>
      <c r="CP827" s="8"/>
      <c r="CQ827" s="5"/>
      <c r="CR827" s="8"/>
      <c r="CU827" s="5"/>
      <c r="CV827" s="8"/>
      <c r="CW827" s="5"/>
      <c r="DK827" s="8"/>
      <c r="DL827" s="12"/>
      <c r="DM827" s="5"/>
      <c r="DO827" s="5"/>
      <c r="DP827" s="8"/>
      <c r="DQ827" s="5"/>
      <c r="DR827" s="8"/>
      <c r="DS827" s="5"/>
      <c r="DT827" s="8"/>
      <c r="DU827" s="5"/>
      <c r="DV827" s="8"/>
      <c r="DW827" s="5"/>
      <c r="DX827" s="8"/>
      <c r="DY827" s="12"/>
      <c r="DZ827" s="5"/>
    </row>
    <row r="828" spans="35:130" x14ac:dyDescent="0.45">
      <c r="AI828" s="1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V828" s="5"/>
      <c r="AW828" s="8"/>
      <c r="AX828" s="5"/>
      <c r="AY828" s="8"/>
      <c r="AZ828" s="5"/>
      <c r="BA828" s="8"/>
      <c r="BB828" s="5"/>
      <c r="BC828" s="8"/>
      <c r="BD828" s="5"/>
      <c r="BE828" s="8"/>
      <c r="BF828" s="33"/>
      <c r="BG828" s="5"/>
      <c r="BI828" s="5"/>
      <c r="BJ828" s="5"/>
      <c r="BK828" s="5"/>
      <c r="BL828" s="5"/>
      <c r="BM828" s="5"/>
      <c r="BN828" s="37"/>
      <c r="BO828" s="5"/>
      <c r="BP828" s="5"/>
      <c r="BQ828" s="5"/>
      <c r="BR828" s="5"/>
      <c r="BS828" s="5"/>
      <c r="BT828" s="37"/>
      <c r="BU828" s="5"/>
      <c r="BV828" s="5"/>
      <c r="BW828" s="5"/>
      <c r="BX828" s="5"/>
      <c r="BY828" s="5"/>
      <c r="BZ828" s="37"/>
      <c r="CA828" s="5"/>
      <c r="CB828" s="5"/>
      <c r="CC828" s="5"/>
      <c r="CD828" s="5"/>
      <c r="CE828" s="5"/>
      <c r="CF828" s="37"/>
      <c r="CG828" s="5"/>
      <c r="CH828" s="5"/>
      <c r="CI828" s="5"/>
      <c r="CJ828" s="5"/>
      <c r="CK828" s="5"/>
      <c r="CL828" s="37"/>
      <c r="CM828" s="12"/>
      <c r="CN828" s="8"/>
      <c r="CO828" s="5"/>
      <c r="CP828" s="8"/>
      <c r="CQ828" s="5"/>
      <c r="CR828" s="8"/>
      <c r="CU828" s="5"/>
      <c r="CV828" s="8"/>
      <c r="CW828" s="5"/>
      <c r="DK828" s="8"/>
      <c r="DL828" s="12"/>
      <c r="DM828" s="5"/>
      <c r="DO828" s="5"/>
      <c r="DP828" s="8"/>
      <c r="DQ828" s="5"/>
      <c r="DR828" s="8"/>
      <c r="DS828" s="5"/>
      <c r="DT828" s="8"/>
      <c r="DU828" s="5"/>
      <c r="DV828" s="8"/>
      <c r="DW828" s="5"/>
      <c r="DX828" s="8"/>
      <c r="DY828" s="12"/>
      <c r="DZ828" s="5"/>
    </row>
    <row r="829" spans="35:130" x14ac:dyDescent="0.45">
      <c r="AI829" s="1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V829" s="5"/>
      <c r="AW829" s="8"/>
      <c r="AX829" s="5"/>
      <c r="AY829" s="8"/>
      <c r="AZ829" s="5"/>
      <c r="BA829" s="8"/>
      <c r="BB829" s="5"/>
      <c r="BC829" s="8"/>
      <c r="BD829" s="5"/>
      <c r="BE829" s="8"/>
      <c r="BF829" s="33"/>
      <c r="BG829" s="5"/>
      <c r="BI829" s="5"/>
      <c r="BJ829" s="5"/>
      <c r="BK829" s="5"/>
      <c r="BL829" s="5"/>
      <c r="BM829" s="5"/>
      <c r="BN829" s="37"/>
      <c r="BO829" s="5"/>
      <c r="BP829" s="5"/>
      <c r="BQ829" s="5"/>
      <c r="BR829" s="5"/>
      <c r="BS829" s="5"/>
      <c r="BT829" s="37"/>
      <c r="BU829" s="5"/>
      <c r="BV829" s="5"/>
      <c r="BW829" s="5"/>
      <c r="BX829" s="5"/>
      <c r="BY829" s="5"/>
      <c r="BZ829" s="37"/>
      <c r="CA829" s="5"/>
      <c r="CB829" s="5"/>
      <c r="CC829" s="5"/>
      <c r="CD829" s="5"/>
      <c r="CE829" s="5"/>
      <c r="CF829" s="37"/>
      <c r="CG829" s="5"/>
      <c r="CH829" s="5"/>
      <c r="CI829" s="5"/>
      <c r="CJ829" s="5"/>
      <c r="CK829" s="5"/>
      <c r="CL829" s="37"/>
      <c r="CM829" s="12"/>
      <c r="CN829" s="8"/>
      <c r="CO829" s="5"/>
      <c r="CP829" s="8"/>
      <c r="CQ829" s="5"/>
      <c r="CR829" s="8"/>
      <c r="CU829" s="5"/>
      <c r="CV829" s="8"/>
      <c r="CW829" s="5"/>
      <c r="DK829" s="8"/>
      <c r="DL829" s="12"/>
      <c r="DM829" s="5"/>
      <c r="DO829" s="5"/>
      <c r="DP829" s="8"/>
      <c r="DQ829" s="5"/>
      <c r="DR829" s="8"/>
      <c r="DS829" s="5"/>
      <c r="DT829" s="8"/>
      <c r="DU829" s="5"/>
      <c r="DV829" s="8"/>
      <c r="DW829" s="5"/>
      <c r="DX829" s="8"/>
      <c r="DY829" s="12"/>
      <c r="DZ829" s="5"/>
    </row>
    <row r="830" spans="35:130" x14ac:dyDescent="0.45">
      <c r="AI830" s="1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V830" s="5"/>
      <c r="AW830" s="8"/>
      <c r="AX830" s="5"/>
      <c r="AY830" s="8"/>
      <c r="AZ830" s="5"/>
      <c r="BA830" s="8"/>
      <c r="BB830" s="5"/>
      <c r="BC830" s="8"/>
      <c r="BD830" s="5"/>
      <c r="BE830" s="8"/>
      <c r="BF830" s="33"/>
      <c r="BG830" s="5"/>
      <c r="BI830" s="5"/>
      <c r="BJ830" s="5"/>
      <c r="BK830" s="5"/>
      <c r="BL830" s="5"/>
      <c r="BM830" s="5"/>
      <c r="BN830" s="37"/>
      <c r="BO830" s="5"/>
      <c r="BP830" s="5"/>
      <c r="BQ830" s="5"/>
      <c r="BR830" s="5"/>
      <c r="BS830" s="5"/>
      <c r="BT830" s="37"/>
      <c r="BU830" s="5"/>
      <c r="BV830" s="5"/>
      <c r="BW830" s="5"/>
      <c r="BX830" s="5"/>
      <c r="BY830" s="5"/>
      <c r="BZ830" s="37"/>
      <c r="CA830" s="5"/>
      <c r="CB830" s="5"/>
      <c r="CC830" s="5"/>
      <c r="CD830" s="5"/>
      <c r="CE830" s="5"/>
      <c r="CF830" s="37"/>
      <c r="CG830" s="5"/>
      <c r="CH830" s="5"/>
      <c r="CI830" s="5"/>
      <c r="CJ830" s="5"/>
      <c r="CK830" s="5"/>
      <c r="CL830" s="37"/>
      <c r="CM830" s="12"/>
      <c r="CN830" s="8"/>
      <c r="CO830" s="5"/>
      <c r="CP830" s="8"/>
      <c r="CQ830" s="5"/>
      <c r="CR830" s="8"/>
      <c r="CU830" s="5"/>
      <c r="CV830" s="8"/>
      <c r="CW830" s="5"/>
      <c r="DK830" s="8"/>
      <c r="DL830" s="12"/>
      <c r="DM830" s="5"/>
      <c r="DO830" s="5"/>
      <c r="DP830" s="8"/>
      <c r="DQ830" s="5"/>
      <c r="DR830" s="8"/>
      <c r="DS830" s="5"/>
      <c r="DT830" s="8"/>
      <c r="DU830" s="5"/>
      <c r="DV830" s="8"/>
      <c r="DW830" s="5"/>
      <c r="DX830" s="8"/>
      <c r="DY830" s="12"/>
      <c r="DZ830" s="5"/>
    </row>
    <row r="831" spans="35:130" x14ac:dyDescent="0.45">
      <c r="AI831" s="1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V831" s="5"/>
      <c r="AW831" s="8"/>
      <c r="AX831" s="5"/>
      <c r="AY831" s="8"/>
      <c r="AZ831" s="5"/>
      <c r="BA831" s="8"/>
      <c r="BB831" s="5"/>
      <c r="BC831" s="8"/>
      <c r="BD831" s="5"/>
      <c r="BE831" s="8"/>
      <c r="BF831" s="33"/>
      <c r="BG831" s="5"/>
      <c r="BI831" s="5"/>
      <c r="BJ831" s="5"/>
      <c r="BK831" s="5"/>
      <c r="BL831" s="5"/>
      <c r="BM831" s="5"/>
      <c r="BN831" s="37"/>
      <c r="BO831" s="5"/>
      <c r="BP831" s="5"/>
      <c r="BQ831" s="5"/>
      <c r="BR831" s="5"/>
      <c r="BS831" s="5"/>
      <c r="BT831" s="37"/>
      <c r="BU831" s="5"/>
      <c r="BV831" s="5"/>
      <c r="BW831" s="5"/>
      <c r="BX831" s="5"/>
      <c r="BY831" s="5"/>
      <c r="BZ831" s="37"/>
      <c r="CA831" s="5"/>
      <c r="CB831" s="5"/>
      <c r="CC831" s="5"/>
      <c r="CD831" s="5"/>
      <c r="CE831" s="5"/>
      <c r="CF831" s="37"/>
      <c r="CG831" s="5"/>
      <c r="CH831" s="5"/>
      <c r="CI831" s="5"/>
      <c r="CJ831" s="5"/>
      <c r="CK831" s="5"/>
      <c r="CL831" s="37"/>
      <c r="CM831" s="12"/>
      <c r="CN831" s="8"/>
      <c r="CO831" s="5"/>
      <c r="CP831" s="8"/>
      <c r="CQ831" s="5"/>
      <c r="CR831" s="8"/>
      <c r="CU831" s="5"/>
      <c r="CV831" s="8"/>
      <c r="CW831" s="5"/>
      <c r="DK831" s="8"/>
      <c r="DL831" s="12"/>
      <c r="DM831" s="5"/>
      <c r="DO831" s="5"/>
      <c r="DP831" s="8"/>
      <c r="DQ831" s="5"/>
      <c r="DR831" s="8"/>
      <c r="DS831" s="5"/>
      <c r="DT831" s="8"/>
      <c r="DU831" s="5"/>
      <c r="DV831" s="8"/>
      <c r="DW831" s="5"/>
      <c r="DX831" s="8"/>
      <c r="DY831" s="12"/>
      <c r="DZ831" s="5"/>
    </row>
    <row r="832" spans="35:130" x14ac:dyDescent="0.45">
      <c r="AI832" s="1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V832" s="5"/>
      <c r="AW832" s="8"/>
      <c r="AX832" s="5"/>
      <c r="AY832" s="8"/>
      <c r="AZ832" s="5"/>
      <c r="BA832" s="8"/>
      <c r="BB832" s="5"/>
      <c r="BC832" s="8"/>
      <c r="BD832" s="5"/>
      <c r="BE832" s="8"/>
      <c r="BF832" s="33"/>
      <c r="BG832" s="5"/>
      <c r="BI832" s="5"/>
      <c r="BJ832" s="5"/>
      <c r="BK832" s="5"/>
      <c r="BL832" s="5"/>
      <c r="BM832" s="5"/>
      <c r="BN832" s="37"/>
      <c r="BO832" s="5"/>
      <c r="BP832" s="5"/>
      <c r="BQ832" s="5"/>
      <c r="BR832" s="5"/>
      <c r="BS832" s="5"/>
      <c r="BT832" s="37"/>
      <c r="BU832" s="5"/>
      <c r="BV832" s="5"/>
      <c r="BW832" s="5"/>
      <c r="BX832" s="5"/>
      <c r="BY832" s="5"/>
      <c r="BZ832" s="37"/>
      <c r="CA832" s="5"/>
      <c r="CB832" s="5"/>
      <c r="CC832" s="5"/>
      <c r="CD832" s="5"/>
      <c r="CE832" s="5"/>
      <c r="CF832" s="37"/>
      <c r="CG832" s="5"/>
      <c r="CH832" s="5"/>
      <c r="CI832" s="5"/>
      <c r="CJ832" s="5"/>
      <c r="CK832" s="5"/>
      <c r="CL832" s="37"/>
      <c r="CM832" s="12"/>
      <c r="CN832" s="8"/>
      <c r="CO832" s="5"/>
      <c r="CP832" s="8"/>
      <c r="CQ832" s="5"/>
      <c r="CR832" s="8"/>
      <c r="CU832" s="5"/>
      <c r="CV832" s="8"/>
      <c r="CW832" s="5"/>
      <c r="DK832" s="8"/>
      <c r="DL832" s="12"/>
      <c r="DM832" s="5"/>
      <c r="DO832" s="5"/>
      <c r="DP832" s="8"/>
      <c r="DQ832" s="5"/>
      <c r="DR832" s="8"/>
      <c r="DS832" s="5"/>
      <c r="DT832" s="8"/>
      <c r="DU832" s="5"/>
      <c r="DV832" s="8"/>
      <c r="DW832" s="5"/>
      <c r="DX832" s="8"/>
      <c r="DY832" s="12"/>
      <c r="DZ832" s="5"/>
    </row>
    <row r="833" spans="35:130" x14ac:dyDescent="0.45">
      <c r="AI833" s="1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V833" s="5"/>
      <c r="AW833" s="8"/>
      <c r="AX833" s="5"/>
      <c r="AY833" s="8"/>
      <c r="AZ833" s="5"/>
      <c r="BA833" s="8"/>
      <c r="BB833" s="5"/>
      <c r="BC833" s="8"/>
      <c r="BD833" s="5"/>
      <c r="BE833" s="8"/>
      <c r="BF833" s="33"/>
      <c r="BG833" s="5"/>
      <c r="BI833" s="5"/>
      <c r="BJ833" s="5"/>
      <c r="BK833" s="5"/>
      <c r="BL833" s="5"/>
      <c r="BM833" s="5"/>
      <c r="BN833" s="37"/>
      <c r="BO833" s="5"/>
      <c r="BP833" s="5"/>
      <c r="BQ833" s="5"/>
      <c r="BR833" s="5"/>
      <c r="BS833" s="5"/>
      <c r="BT833" s="37"/>
      <c r="BU833" s="5"/>
      <c r="BV833" s="5"/>
      <c r="BW833" s="5"/>
      <c r="BX833" s="5"/>
      <c r="BY833" s="5"/>
      <c r="BZ833" s="37"/>
      <c r="CA833" s="5"/>
      <c r="CB833" s="5"/>
      <c r="CC833" s="5"/>
      <c r="CD833" s="5"/>
      <c r="CE833" s="5"/>
      <c r="CF833" s="37"/>
      <c r="CG833" s="5"/>
      <c r="CH833" s="5"/>
      <c r="CI833" s="5"/>
      <c r="CJ833" s="5"/>
      <c r="CK833" s="5"/>
      <c r="CL833" s="37"/>
      <c r="CM833" s="12"/>
      <c r="CN833" s="8"/>
      <c r="CO833" s="5"/>
      <c r="CP833" s="8"/>
      <c r="CQ833" s="5"/>
      <c r="CR833" s="8"/>
      <c r="CU833" s="5"/>
      <c r="CV833" s="8"/>
      <c r="CW833" s="5"/>
      <c r="DK833" s="8"/>
      <c r="DL833" s="12"/>
      <c r="DM833" s="5"/>
      <c r="DO833" s="5"/>
      <c r="DP833" s="8"/>
      <c r="DQ833" s="5"/>
      <c r="DR833" s="8"/>
      <c r="DS833" s="5"/>
      <c r="DT833" s="8"/>
      <c r="DU833" s="5"/>
      <c r="DV833" s="8"/>
      <c r="DW833" s="5"/>
      <c r="DX833" s="8"/>
      <c r="DY833" s="12"/>
      <c r="DZ833" s="5"/>
    </row>
    <row r="834" spans="35:130" x14ac:dyDescent="0.45">
      <c r="AI834" s="1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V834" s="5"/>
      <c r="AW834" s="8"/>
      <c r="AX834" s="5"/>
      <c r="AY834" s="8"/>
      <c r="AZ834" s="5"/>
      <c r="BA834" s="8"/>
      <c r="BB834" s="5"/>
      <c r="BC834" s="8"/>
      <c r="BD834" s="5"/>
      <c r="BE834" s="8"/>
      <c r="BF834" s="33"/>
      <c r="BG834" s="5"/>
      <c r="BI834" s="5"/>
      <c r="BJ834" s="5"/>
      <c r="BK834" s="5"/>
      <c r="BL834" s="5"/>
      <c r="BM834" s="5"/>
      <c r="BN834" s="37"/>
      <c r="BO834" s="5"/>
      <c r="BP834" s="5"/>
      <c r="BQ834" s="5"/>
      <c r="BR834" s="5"/>
      <c r="BS834" s="5"/>
      <c r="BT834" s="37"/>
      <c r="BU834" s="5"/>
      <c r="BV834" s="5"/>
      <c r="BW834" s="5"/>
      <c r="BX834" s="5"/>
      <c r="BY834" s="5"/>
      <c r="BZ834" s="37"/>
      <c r="CA834" s="5"/>
      <c r="CB834" s="5"/>
      <c r="CC834" s="5"/>
      <c r="CD834" s="5"/>
      <c r="CE834" s="5"/>
      <c r="CF834" s="37"/>
      <c r="CG834" s="5"/>
      <c r="CH834" s="5"/>
      <c r="CI834" s="5"/>
      <c r="CJ834" s="5"/>
      <c r="CK834" s="5"/>
      <c r="CL834" s="37"/>
      <c r="CM834" s="12"/>
      <c r="CN834" s="8"/>
      <c r="CO834" s="5"/>
      <c r="CP834" s="8"/>
      <c r="CQ834" s="5"/>
      <c r="CR834" s="8"/>
      <c r="CU834" s="5"/>
      <c r="CV834" s="8"/>
      <c r="CW834" s="5"/>
      <c r="DK834" s="8"/>
      <c r="DL834" s="12"/>
      <c r="DM834" s="5"/>
      <c r="DO834" s="5"/>
      <c r="DP834" s="8"/>
      <c r="DQ834" s="5"/>
      <c r="DR834" s="8"/>
      <c r="DS834" s="5"/>
      <c r="DT834" s="8"/>
      <c r="DU834" s="5"/>
      <c r="DV834" s="8"/>
      <c r="DW834" s="5"/>
      <c r="DX834" s="8"/>
      <c r="DY834" s="12"/>
      <c r="DZ834" s="5"/>
    </row>
    <row r="835" spans="35:130" x14ac:dyDescent="0.45">
      <c r="AI835" s="1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V835" s="5"/>
      <c r="AW835" s="8"/>
      <c r="AX835" s="5"/>
      <c r="AY835" s="8"/>
      <c r="AZ835" s="5"/>
      <c r="BA835" s="8"/>
      <c r="BB835" s="5"/>
      <c r="BC835" s="8"/>
      <c r="BD835" s="5"/>
      <c r="BE835" s="8"/>
      <c r="BF835" s="33"/>
      <c r="BG835" s="5"/>
      <c r="BI835" s="5"/>
      <c r="BJ835" s="5"/>
      <c r="BK835" s="5"/>
      <c r="BL835" s="5"/>
      <c r="BM835" s="5"/>
      <c r="BN835" s="37"/>
      <c r="BO835" s="5"/>
      <c r="BP835" s="5"/>
      <c r="BQ835" s="5"/>
      <c r="BR835" s="5"/>
      <c r="BS835" s="5"/>
      <c r="BT835" s="37"/>
      <c r="BU835" s="5"/>
      <c r="BV835" s="5"/>
      <c r="BW835" s="5"/>
      <c r="BX835" s="5"/>
      <c r="BY835" s="5"/>
      <c r="BZ835" s="37"/>
      <c r="CA835" s="5"/>
      <c r="CB835" s="5"/>
      <c r="CC835" s="5"/>
      <c r="CD835" s="5"/>
      <c r="CE835" s="5"/>
      <c r="CF835" s="37"/>
      <c r="CG835" s="5"/>
      <c r="CH835" s="5"/>
      <c r="CI835" s="5"/>
      <c r="CJ835" s="5"/>
      <c r="CK835" s="5"/>
      <c r="CL835" s="37"/>
      <c r="CM835" s="12"/>
      <c r="CN835" s="8"/>
      <c r="CO835" s="5"/>
      <c r="CP835" s="8"/>
      <c r="CQ835" s="5"/>
      <c r="CR835" s="8"/>
      <c r="CU835" s="5"/>
      <c r="CV835" s="8"/>
      <c r="CW835" s="5"/>
      <c r="DK835" s="8"/>
      <c r="DL835" s="12"/>
      <c r="DM835" s="5"/>
      <c r="DO835" s="5"/>
      <c r="DP835" s="8"/>
      <c r="DQ835" s="5"/>
      <c r="DR835" s="8"/>
      <c r="DS835" s="5"/>
      <c r="DT835" s="8"/>
      <c r="DU835" s="5"/>
      <c r="DV835" s="8"/>
      <c r="DW835" s="5"/>
      <c r="DX835" s="8"/>
      <c r="DY835" s="12"/>
      <c r="DZ835" s="5"/>
    </row>
    <row r="836" spans="35:130" x14ac:dyDescent="0.45">
      <c r="AI836" s="1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V836" s="5"/>
      <c r="AW836" s="8"/>
      <c r="AX836" s="5"/>
      <c r="AY836" s="8"/>
      <c r="AZ836" s="5"/>
      <c r="BA836" s="8"/>
      <c r="BB836" s="5"/>
      <c r="BC836" s="8"/>
      <c r="BD836" s="5"/>
      <c r="BE836" s="8"/>
      <c r="BF836" s="33"/>
      <c r="BG836" s="5"/>
      <c r="BI836" s="5"/>
      <c r="BJ836" s="5"/>
      <c r="BK836" s="5"/>
      <c r="BL836" s="5"/>
      <c r="BM836" s="5"/>
      <c r="BN836" s="37"/>
      <c r="BO836" s="5"/>
      <c r="BP836" s="5"/>
      <c r="BQ836" s="5"/>
      <c r="BR836" s="5"/>
      <c r="BS836" s="5"/>
      <c r="BT836" s="37"/>
      <c r="BU836" s="5"/>
      <c r="BV836" s="5"/>
      <c r="BW836" s="5"/>
      <c r="BX836" s="5"/>
      <c r="BY836" s="5"/>
      <c r="BZ836" s="37"/>
      <c r="CA836" s="5"/>
      <c r="CB836" s="5"/>
      <c r="CC836" s="5"/>
      <c r="CD836" s="5"/>
      <c r="CE836" s="5"/>
      <c r="CF836" s="37"/>
      <c r="CG836" s="5"/>
      <c r="CH836" s="5"/>
      <c r="CI836" s="5"/>
      <c r="CJ836" s="5"/>
      <c r="CK836" s="5"/>
      <c r="CL836" s="37"/>
      <c r="CM836" s="12"/>
      <c r="CN836" s="8"/>
      <c r="CO836" s="5"/>
      <c r="CP836" s="8"/>
      <c r="CQ836" s="5"/>
      <c r="CR836" s="8"/>
      <c r="CU836" s="5"/>
      <c r="CV836" s="8"/>
      <c r="CW836" s="5"/>
      <c r="DK836" s="8"/>
      <c r="DL836" s="12"/>
      <c r="DM836" s="5"/>
      <c r="DO836" s="5"/>
      <c r="DP836" s="8"/>
      <c r="DQ836" s="5"/>
      <c r="DR836" s="8"/>
      <c r="DS836" s="5"/>
      <c r="DT836" s="8"/>
      <c r="DU836" s="5"/>
      <c r="DV836" s="8"/>
      <c r="DW836" s="5"/>
      <c r="DX836" s="8"/>
      <c r="DY836" s="12"/>
      <c r="DZ836" s="5"/>
    </row>
    <row r="837" spans="35:130" x14ac:dyDescent="0.45">
      <c r="AI837" s="1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V837" s="5"/>
      <c r="AW837" s="8"/>
      <c r="AX837" s="5"/>
      <c r="AY837" s="8"/>
      <c r="AZ837" s="5"/>
      <c r="BA837" s="8"/>
      <c r="BB837" s="5"/>
      <c r="BC837" s="8"/>
      <c r="BD837" s="5"/>
      <c r="BE837" s="8"/>
      <c r="BF837" s="33"/>
      <c r="BG837" s="5"/>
      <c r="BI837" s="5"/>
      <c r="BJ837" s="5"/>
      <c r="BK837" s="5"/>
      <c r="BL837" s="5"/>
      <c r="BM837" s="5"/>
      <c r="BN837" s="37"/>
      <c r="BO837" s="5"/>
      <c r="BP837" s="5"/>
      <c r="BQ837" s="5"/>
      <c r="BR837" s="5"/>
      <c r="BS837" s="5"/>
      <c r="BT837" s="37"/>
      <c r="BU837" s="5"/>
      <c r="BV837" s="5"/>
      <c r="BW837" s="5"/>
      <c r="BX837" s="5"/>
      <c r="BY837" s="5"/>
      <c r="BZ837" s="37"/>
      <c r="CA837" s="5"/>
      <c r="CB837" s="5"/>
      <c r="CC837" s="5"/>
      <c r="CD837" s="5"/>
      <c r="CE837" s="5"/>
      <c r="CF837" s="37"/>
      <c r="CG837" s="5"/>
      <c r="CH837" s="5"/>
      <c r="CI837" s="5"/>
      <c r="CJ837" s="5"/>
      <c r="CK837" s="5"/>
      <c r="CL837" s="37"/>
      <c r="CM837" s="12"/>
      <c r="CN837" s="8"/>
      <c r="CO837" s="5"/>
      <c r="CP837" s="8"/>
      <c r="CQ837" s="5"/>
      <c r="CR837" s="8"/>
      <c r="CU837" s="5"/>
      <c r="CV837" s="8"/>
      <c r="CW837" s="5"/>
      <c r="DK837" s="8"/>
      <c r="DL837" s="12"/>
      <c r="DM837" s="5"/>
      <c r="DO837" s="5"/>
      <c r="DP837" s="8"/>
      <c r="DQ837" s="5"/>
      <c r="DR837" s="8"/>
      <c r="DS837" s="5"/>
      <c r="DT837" s="8"/>
      <c r="DU837" s="5"/>
      <c r="DV837" s="8"/>
      <c r="DW837" s="5"/>
      <c r="DX837" s="8"/>
      <c r="DY837" s="12"/>
      <c r="DZ837" s="5"/>
    </row>
    <row r="838" spans="35:130" x14ac:dyDescent="0.45">
      <c r="AI838" s="1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V838" s="5"/>
      <c r="AW838" s="8"/>
      <c r="AX838" s="5"/>
      <c r="AY838" s="8"/>
      <c r="AZ838" s="5"/>
      <c r="BA838" s="8"/>
      <c r="BB838" s="5"/>
      <c r="BC838" s="8"/>
      <c r="BD838" s="5"/>
      <c r="BE838" s="8"/>
      <c r="BF838" s="33"/>
      <c r="BG838" s="5"/>
      <c r="BI838" s="5"/>
      <c r="BJ838" s="5"/>
      <c r="BK838" s="5"/>
      <c r="BL838" s="5"/>
      <c r="BM838" s="5"/>
      <c r="BN838" s="37"/>
      <c r="BO838" s="5"/>
      <c r="BP838" s="5"/>
      <c r="BQ838" s="5"/>
      <c r="BR838" s="5"/>
      <c r="BS838" s="5"/>
      <c r="BT838" s="37"/>
      <c r="BU838" s="5"/>
      <c r="BV838" s="5"/>
      <c r="BW838" s="5"/>
      <c r="BX838" s="5"/>
      <c r="BY838" s="5"/>
      <c r="BZ838" s="37"/>
      <c r="CA838" s="5"/>
      <c r="CB838" s="5"/>
      <c r="CC838" s="5"/>
      <c r="CD838" s="5"/>
      <c r="CE838" s="5"/>
      <c r="CF838" s="37"/>
      <c r="CG838" s="5"/>
      <c r="CH838" s="5"/>
      <c r="CI838" s="5"/>
      <c r="CJ838" s="5"/>
      <c r="CK838" s="5"/>
      <c r="CL838" s="37"/>
      <c r="CM838" s="12"/>
      <c r="CN838" s="8"/>
      <c r="CO838" s="5"/>
      <c r="CP838" s="8"/>
      <c r="CQ838" s="5"/>
      <c r="CR838" s="8"/>
      <c r="CU838" s="5"/>
      <c r="CV838" s="8"/>
      <c r="CW838" s="5"/>
      <c r="DK838" s="8"/>
      <c r="DL838" s="12"/>
      <c r="DM838" s="5"/>
      <c r="DO838" s="5"/>
      <c r="DP838" s="8"/>
      <c r="DQ838" s="5"/>
      <c r="DR838" s="8"/>
      <c r="DS838" s="5"/>
      <c r="DT838" s="8"/>
      <c r="DU838" s="5"/>
      <c r="DV838" s="8"/>
      <c r="DW838" s="5"/>
      <c r="DX838" s="8"/>
      <c r="DY838" s="12"/>
      <c r="DZ838" s="5"/>
    </row>
    <row r="839" spans="35:130" x14ac:dyDescent="0.45">
      <c r="AI839" s="1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V839" s="5"/>
      <c r="AW839" s="8"/>
      <c r="AX839" s="5"/>
      <c r="AY839" s="8"/>
      <c r="AZ839" s="5"/>
      <c r="BA839" s="8"/>
      <c r="BB839" s="5"/>
      <c r="BC839" s="8"/>
      <c r="BD839" s="5"/>
      <c r="BE839" s="8"/>
      <c r="BF839" s="33"/>
      <c r="BG839" s="5"/>
      <c r="BI839" s="5"/>
      <c r="BJ839" s="5"/>
      <c r="BK839" s="5"/>
      <c r="BL839" s="5"/>
      <c r="BM839" s="5"/>
      <c r="BN839" s="37"/>
      <c r="BO839" s="5"/>
      <c r="BP839" s="5"/>
      <c r="BQ839" s="5"/>
      <c r="BR839" s="5"/>
      <c r="BS839" s="5"/>
      <c r="BT839" s="37"/>
      <c r="BU839" s="5"/>
      <c r="BV839" s="5"/>
      <c r="BW839" s="5"/>
      <c r="BX839" s="5"/>
      <c r="BY839" s="5"/>
      <c r="BZ839" s="37"/>
      <c r="CA839" s="5"/>
      <c r="CB839" s="5"/>
      <c r="CC839" s="5"/>
      <c r="CD839" s="5"/>
      <c r="CE839" s="5"/>
      <c r="CF839" s="37"/>
      <c r="CG839" s="5"/>
      <c r="CH839" s="5"/>
      <c r="CI839" s="5"/>
      <c r="CJ839" s="5"/>
      <c r="CK839" s="5"/>
      <c r="CL839" s="37"/>
      <c r="CM839" s="12"/>
      <c r="CN839" s="8"/>
      <c r="CO839" s="5"/>
      <c r="CP839" s="8"/>
      <c r="CQ839" s="5"/>
      <c r="CR839" s="8"/>
      <c r="CU839" s="5"/>
      <c r="CV839" s="8"/>
      <c r="CW839" s="5"/>
      <c r="DK839" s="8"/>
      <c r="DL839" s="12"/>
      <c r="DM839" s="5"/>
      <c r="DO839" s="5"/>
      <c r="DP839" s="8"/>
      <c r="DQ839" s="5"/>
      <c r="DR839" s="8"/>
      <c r="DS839" s="5"/>
      <c r="DT839" s="8"/>
      <c r="DU839" s="5"/>
      <c r="DV839" s="8"/>
      <c r="DW839" s="5"/>
      <c r="DX839" s="8"/>
      <c r="DY839" s="12"/>
      <c r="DZ839" s="5"/>
    </row>
    <row r="840" spans="35:130" x14ac:dyDescent="0.45">
      <c r="AI840" s="1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V840" s="5"/>
      <c r="AW840" s="8"/>
      <c r="AX840" s="5"/>
      <c r="AY840" s="8"/>
      <c r="AZ840" s="5"/>
      <c r="BA840" s="8"/>
      <c r="BB840" s="5"/>
      <c r="BC840" s="8"/>
      <c r="BD840" s="5"/>
      <c r="BE840" s="8"/>
      <c r="BF840" s="33"/>
      <c r="BG840" s="5"/>
      <c r="BI840" s="5"/>
      <c r="BJ840" s="5"/>
      <c r="BK840" s="5"/>
      <c r="BL840" s="5"/>
      <c r="BM840" s="5"/>
      <c r="BN840" s="37"/>
      <c r="BO840" s="5"/>
      <c r="BP840" s="5"/>
      <c r="BQ840" s="5"/>
      <c r="BR840" s="5"/>
      <c r="BS840" s="5"/>
      <c r="BT840" s="37"/>
      <c r="BU840" s="5"/>
      <c r="BV840" s="5"/>
      <c r="BW840" s="5"/>
      <c r="BX840" s="5"/>
      <c r="BY840" s="5"/>
      <c r="BZ840" s="37"/>
      <c r="CA840" s="5"/>
      <c r="CB840" s="5"/>
      <c r="CC840" s="5"/>
      <c r="CD840" s="5"/>
      <c r="CE840" s="5"/>
      <c r="CF840" s="37"/>
      <c r="CG840" s="5"/>
      <c r="CH840" s="5"/>
      <c r="CI840" s="5"/>
      <c r="CJ840" s="5"/>
      <c r="CK840" s="5"/>
      <c r="CL840" s="37"/>
      <c r="CM840" s="12"/>
      <c r="CN840" s="8"/>
      <c r="CO840" s="5"/>
      <c r="CP840" s="8"/>
      <c r="CQ840" s="5"/>
      <c r="CR840" s="8"/>
      <c r="CU840" s="5"/>
      <c r="CV840" s="8"/>
      <c r="CW840" s="5"/>
      <c r="DK840" s="8"/>
      <c r="DL840" s="12"/>
      <c r="DM840" s="5"/>
      <c r="DO840" s="5"/>
      <c r="DP840" s="8"/>
      <c r="DQ840" s="5"/>
      <c r="DR840" s="8"/>
      <c r="DS840" s="5"/>
      <c r="DT840" s="8"/>
      <c r="DU840" s="5"/>
      <c r="DV840" s="8"/>
      <c r="DW840" s="5"/>
      <c r="DX840" s="8"/>
      <c r="DY840" s="12"/>
      <c r="DZ840" s="5"/>
    </row>
    <row r="841" spans="35:130" x14ac:dyDescent="0.45">
      <c r="AI841" s="1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V841" s="5"/>
      <c r="AW841" s="8"/>
      <c r="AX841" s="5"/>
      <c r="AY841" s="8"/>
      <c r="AZ841" s="5"/>
      <c r="BA841" s="8"/>
      <c r="BB841" s="5"/>
      <c r="BC841" s="8"/>
      <c r="BD841" s="5"/>
      <c r="BE841" s="8"/>
      <c r="BF841" s="33"/>
      <c r="BG841" s="5"/>
      <c r="BI841" s="5"/>
      <c r="BJ841" s="5"/>
      <c r="BK841" s="5"/>
      <c r="BL841" s="5"/>
      <c r="BM841" s="5"/>
      <c r="BN841" s="37"/>
      <c r="BO841" s="5"/>
      <c r="BP841" s="5"/>
      <c r="BQ841" s="5"/>
      <c r="BR841" s="5"/>
      <c r="BS841" s="5"/>
      <c r="BT841" s="37"/>
      <c r="BU841" s="5"/>
      <c r="BV841" s="5"/>
      <c r="BW841" s="5"/>
      <c r="BX841" s="5"/>
      <c r="BY841" s="5"/>
      <c r="BZ841" s="37"/>
      <c r="CA841" s="5"/>
      <c r="CB841" s="5"/>
      <c r="CC841" s="5"/>
      <c r="CD841" s="5"/>
      <c r="CE841" s="5"/>
      <c r="CF841" s="37"/>
      <c r="CG841" s="5"/>
      <c r="CH841" s="5"/>
      <c r="CI841" s="5"/>
      <c r="CJ841" s="5"/>
      <c r="CK841" s="5"/>
      <c r="CL841" s="37"/>
      <c r="CM841" s="12"/>
      <c r="CN841" s="8"/>
      <c r="CO841" s="5"/>
      <c r="CP841" s="8"/>
      <c r="CQ841" s="5"/>
      <c r="CR841" s="8"/>
      <c r="CU841" s="5"/>
      <c r="CV841" s="8"/>
      <c r="CW841" s="5"/>
      <c r="DK841" s="8"/>
      <c r="DL841" s="12"/>
      <c r="DM841" s="5"/>
      <c r="DO841" s="5"/>
      <c r="DP841" s="8"/>
      <c r="DQ841" s="5"/>
      <c r="DR841" s="8"/>
      <c r="DS841" s="5"/>
      <c r="DT841" s="8"/>
      <c r="DU841" s="5"/>
      <c r="DV841" s="8"/>
      <c r="DW841" s="5"/>
      <c r="DX841" s="8"/>
      <c r="DY841" s="12"/>
      <c r="DZ841" s="5"/>
    </row>
    <row r="842" spans="35:130" x14ac:dyDescent="0.45">
      <c r="AI842" s="1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V842" s="5"/>
      <c r="AW842" s="8"/>
      <c r="AX842" s="5"/>
      <c r="AY842" s="8"/>
      <c r="AZ842" s="5"/>
      <c r="BA842" s="8"/>
      <c r="BB842" s="5"/>
      <c r="BC842" s="8"/>
      <c r="BD842" s="5"/>
      <c r="BE842" s="8"/>
      <c r="BF842" s="33"/>
      <c r="BG842" s="5"/>
      <c r="BI842" s="5"/>
      <c r="BJ842" s="5"/>
      <c r="BK842" s="5"/>
      <c r="BL842" s="5"/>
      <c r="BM842" s="5"/>
      <c r="BN842" s="37"/>
      <c r="BO842" s="5"/>
      <c r="BP842" s="5"/>
      <c r="BQ842" s="5"/>
      <c r="BR842" s="5"/>
      <c r="BS842" s="5"/>
      <c r="BT842" s="37"/>
      <c r="BU842" s="5"/>
      <c r="BV842" s="5"/>
      <c r="BW842" s="5"/>
      <c r="BX842" s="5"/>
      <c r="BY842" s="5"/>
      <c r="BZ842" s="37"/>
      <c r="CA842" s="5"/>
      <c r="CB842" s="5"/>
      <c r="CC842" s="5"/>
      <c r="CD842" s="5"/>
      <c r="CE842" s="5"/>
      <c r="CF842" s="37"/>
      <c r="CG842" s="5"/>
      <c r="CH842" s="5"/>
      <c r="CI842" s="5"/>
      <c r="CJ842" s="5"/>
      <c r="CK842" s="5"/>
      <c r="CL842" s="37"/>
      <c r="CM842" s="12"/>
      <c r="CN842" s="8"/>
      <c r="CO842" s="5"/>
      <c r="CP842" s="8"/>
      <c r="CQ842" s="5"/>
      <c r="CR842" s="8"/>
      <c r="CU842" s="5"/>
      <c r="CV842" s="8"/>
      <c r="CW842" s="5"/>
      <c r="DK842" s="8"/>
      <c r="DL842" s="12"/>
      <c r="DM842" s="5"/>
      <c r="DO842" s="5"/>
      <c r="DP842" s="8"/>
      <c r="DQ842" s="5"/>
      <c r="DR842" s="8"/>
      <c r="DS842" s="5"/>
      <c r="DT842" s="8"/>
      <c r="DU842" s="5"/>
      <c r="DV842" s="8"/>
      <c r="DW842" s="5"/>
      <c r="DX842" s="8"/>
      <c r="DY842" s="12"/>
      <c r="DZ842" s="5"/>
    </row>
    <row r="843" spans="35:130" x14ac:dyDescent="0.45">
      <c r="AI843" s="1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V843" s="5"/>
      <c r="AW843" s="8"/>
      <c r="AX843" s="5"/>
      <c r="AY843" s="8"/>
      <c r="AZ843" s="5"/>
      <c r="BA843" s="8"/>
      <c r="BB843" s="5"/>
      <c r="BC843" s="8"/>
      <c r="BD843" s="5"/>
      <c r="BE843" s="8"/>
      <c r="BF843" s="33"/>
      <c r="BG843" s="5"/>
      <c r="BI843" s="5"/>
      <c r="BJ843" s="5"/>
      <c r="BK843" s="5"/>
      <c r="BL843" s="5"/>
      <c r="BM843" s="5"/>
      <c r="BN843" s="37"/>
      <c r="BO843" s="5"/>
      <c r="BP843" s="5"/>
      <c r="BQ843" s="5"/>
      <c r="BR843" s="5"/>
      <c r="BS843" s="5"/>
      <c r="BT843" s="37"/>
      <c r="BU843" s="5"/>
      <c r="BV843" s="5"/>
      <c r="BW843" s="5"/>
      <c r="BX843" s="5"/>
      <c r="BY843" s="5"/>
      <c r="BZ843" s="37"/>
      <c r="CA843" s="5"/>
      <c r="CB843" s="5"/>
      <c r="CC843" s="5"/>
      <c r="CD843" s="5"/>
      <c r="CE843" s="5"/>
      <c r="CF843" s="37"/>
      <c r="CG843" s="5"/>
      <c r="CH843" s="5"/>
      <c r="CI843" s="5"/>
      <c r="CJ843" s="5"/>
      <c r="CK843" s="5"/>
      <c r="CL843" s="37"/>
      <c r="CM843" s="12"/>
      <c r="CN843" s="8"/>
      <c r="CO843" s="5"/>
      <c r="CP843" s="8"/>
      <c r="CQ843" s="5"/>
      <c r="CR843" s="8"/>
      <c r="CU843" s="5"/>
      <c r="CV843" s="8"/>
      <c r="CW843" s="5"/>
      <c r="DK843" s="8"/>
      <c r="DL843" s="12"/>
      <c r="DM843" s="5"/>
      <c r="DO843" s="5"/>
      <c r="DP843" s="8"/>
      <c r="DQ843" s="5"/>
      <c r="DR843" s="8"/>
      <c r="DS843" s="5"/>
      <c r="DT843" s="8"/>
      <c r="DU843" s="5"/>
      <c r="DV843" s="8"/>
      <c r="DW843" s="5"/>
      <c r="DX843" s="8"/>
      <c r="DY843" s="12"/>
      <c r="DZ843" s="5"/>
    </row>
    <row r="844" spans="35:130" x14ac:dyDescent="0.45">
      <c r="AI844" s="1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V844" s="5"/>
      <c r="AW844" s="8"/>
      <c r="AX844" s="5"/>
      <c r="AY844" s="8"/>
      <c r="AZ844" s="5"/>
      <c r="BA844" s="8"/>
      <c r="BB844" s="5"/>
      <c r="BC844" s="8"/>
      <c r="BD844" s="5"/>
      <c r="BE844" s="8"/>
      <c r="BF844" s="33"/>
      <c r="BG844" s="5"/>
      <c r="BI844" s="5"/>
      <c r="BJ844" s="5"/>
      <c r="BK844" s="5"/>
      <c r="BL844" s="5"/>
      <c r="BM844" s="5"/>
      <c r="BN844" s="37"/>
      <c r="BO844" s="5"/>
      <c r="BP844" s="5"/>
      <c r="BQ844" s="5"/>
      <c r="BR844" s="5"/>
      <c r="BS844" s="5"/>
      <c r="BT844" s="37"/>
      <c r="BU844" s="5"/>
      <c r="BV844" s="5"/>
      <c r="BW844" s="5"/>
      <c r="BX844" s="5"/>
      <c r="BY844" s="5"/>
      <c r="BZ844" s="37"/>
      <c r="CA844" s="5"/>
      <c r="CB844" s="5"/>
      <c r="CC844" s="5"/>
      <c r="CD844" s="5"/>
      <c r="CE844" s="5"/>
      <c r="CF844" s="37"/>
      <c r="CG844" s="5"/>
      <c r="CH844" s="5"/>
      <c r="CI844" s="5"/>
      <c r="CJ844" s="5"/>
      <c r="CK844" s="5"/>
      <c r="CL844" s="37"/>
      <c r="CM844" s="12"/>
      <c r="CN844" s="8"/>
      <c r="CO844" s="5"/>
      <c r="CP844" s="8"/>
      <c r="CQ844" s="5"/>
      <c r="CR844" s="8"/>
      <c r="CU844" s="5"/>
      <c r="CV844" s="8"/>
      <c r="CW844" s="5"/>
      <c r="DK844" s="8"/>
      <c r="DL844" s="12"/>
      <c r="DM844" s="5"/>
      <c r="DO844" s="5"/>
      <c r="DP844" s="8"/>
      <c r="DQ844" s="5"/>
      <c r="DR844" s="8"/>
      <c r="DS844" s="5"/>
      <c r="DT844" s="8"/>
      <c r="DU844" s="5"/>
      <c r="DV844" s="8"/>
      <c r="DW844" s="5"/>
      <c r="DX844" s="8"/>
      <c r="DY844" s="12"/>
      <c r="DZ844" s="5"/>
    </row>
    <row r="845" spans="35:130" x14ac:dyDescent="0.45">
      <c r="AI845" s="1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V845" s="5"/>
      <c r="AW845" s="8"/>
      <c r="AX845" s="5"/>
      <c r="AY845" s="8"/>
      <c r="AZ845" s="5"/>
      <c r="BA845" s="8"/>
      <c r="BB845" s="5"/>
      <c r="BC845" s="8"/>
      <c r="BD845" s="5"/>
      <c r="BE845" s="8"/>
      <c r="BF845" s="33"/>
      <c r="BG845" s="5"/>
      <c r="BI845" s="5"/>
      <c r="BJ845" s="5"/>
      <c r="BK845" s="5"/>
      <c r="BL845" s="5"/>
      <c r="BM845" s="5"/>
      <c r="BN845" s="37"/>
      <c r="BO845" s="5"/>
      <c r="BP845" s="5"/>
      <c r="BQ845" s="5"/>
      <c r="BR845" s="5"/>
      <c r="BS845" s="5"/>
      <c r="BT845" s="37"/>
      <c r="BU845" s="5"/>
      <c r="BV845" s="5"/>
      <c r="BW845" s="5"/>
      <c r="BX845" s="5"/>
      <c r="BY845" s="5"/>
      <c r="BZ845" s="37"/>
      <c r="CA845" s="5"/>
      <c r="CB845" s="5"/>
      <c r="CC845" s="5"/>
      <c r="CD845" s="5"/>
      <c r="CE845" s="5"/>
      <c r="CF845" s="37"/>
      <c r="CG845" s="5"/>
      <c r="CH845" s="5"/>
      <c r="CI845" s="5"/>
      <c r="CJ845" s="5"/>
      <c r="CK845" s="5"/>
      <c r="CL845" s="37"/>
      <c r="CM845" s="12"/>
      <c r="CN845" s="8"/>
      <c r="CO845" s="5"/>
      <c r="CP845" s="8"/>
      <c r="CQ845" s="5"/>
      <c r="CR845" s="8"/>
      <c r="CU845" s="5"/>
      <c r="CV845" s="8"/>
      <c r="CW845" s="5"/>
      <c r="DK845" s="8"/>
      <c r="DL845" s="12"/>
      <c r="DM845" s="5"/>
      <c r="DO845" s="5"/>
      <c r="DP845" s="8"/>
      <c r="DQ845" s="5"/>
      <c r="DR845" s="8"/>
      <c r="DS845" s="5"/>
      <c r="DT845" s="8"/>
      <c r="DU845" s="5"/>
      <c r="DV845" s="8"/>
      <c r="DW845" s="5"/>
      <c r="DX845" s="8"/>
      <c r="DY845" s="12"/>
      <c r="DZ845" s="5"/>
    </row>
    <row r="846" spans="35:130" x14ac:dyDescent="0.45">
      <c r="AI846" s="1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V846" s="5"/>
      <c r="AW846" s="8"/>
      <c r="AX846" s="5"/>
      <c r="AY846" s="8"/>
      <c r="AZ846" s="5"/>
      <c r="BA846" s="8"/>
      <c r="BB846" s="5"/>
      <c r="BC846" s="8"/>
      <c r="BD846" s="5"/>
      <c r="BE846" s="8"/>
      <c r="BF846" s="33"/>
      <c r="BG846" s="5"/>
      <c r="BI846" s="5"/>
      <c r="BJ846" s="5"/>
      <c r="BK846" s="5"/>
      <c r="BL846" s="5"/>
      <c r="BM846" s="5"/>
      <c r="BN846" s="37"/>
      <c r="BO846" s="5"/>
      <c r="BP846" s="5"/>
      <c r="BQ846" s="5"/>
      <c r="BR846" s="5"/>
      <c r="BS846" s="5"/>
      <c r="BT846" s="37"/>
      <c r="BU846" s="5"/>
      <c r="BV846" s="5"/>
      <c r="BW846" s="5"/>
      <c r="BX846" s="5"/>
      <c r="BY846" s="5"/>
      <c r="BZ846" s="37"/>
      <c r="CA846" s="5"/>
      <c r="CB846" s="5"/>
      <c r="CC846" s="5"/>
      <c r="CD846" s="5"/>
      <c r="CE846" s="5"/>
      <c r="CF846" s="37"/>
      <c r="CG846" s="5"/>
      <c r="CH846" s="5"/>
      <c r="CI846" s="5"/>
      <c r="CJ846" s="5"/>
      <c r="CK846" s="5"/>
      <c r="CL846" s="37"/>
      <c r="CM846" s="12"/>
      <c r="CN846" s="8"/>
      <c r="CO846" s="5"/>
      <c r="CP846" s="8"/>
      <c r="CQ846" s="5"/>
      <c r="CR846" s="8"/>
      <c r="CU846" s="5"/>
      <c r="CV846" s="8"/>
      <c r="CW846" s="5"/>
      <c r="DK846" s="8"/>
      <c r="DL846" s="12"/>
      <c r="DM846" s="5"/>
      <c r="DO846" s="5"/>
      <c r="DP846" s="8"/>
      <c r="DQ846" s="5"/>
      <c r="DR846" s="8"/>
      <c r="DS846" s="5"/>
      <c r="DT846" s="8"/>
      <c r="DU846" s="5"/>
      <c r="DV846" s="8"/>
      <c r="DW846" s="5"/>
      <c r="DX846" s="8"/>
      <c r="DY846" s="12"/>
      <c r="DZ846" s="5"/>
    </row>
    <row r="847" spans="35:130" x14ac:dyDescent="0.45">
      <c r="AI847" s="1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V847" s="5"/>
      <c r="AW847" s="8"/>
      <c r="AX847" s="5"/>
      <c r="AY847" s="8"/>
      <c r="AZ847" s="5"/>
      <c r="BA847" s="8"/>
      <c r="BB847" s="5"/>
      <c r="BC847" s="8"/>
      <c r="BD847" s="5"/>
      <c r="BE847" s="8"/>
      <c r="BF847" s="33"/>
      <c r="BG847" s="5"/>
      <c r="BI847" s="5"/>
      <c r="BJ847" s="5"/>
      <c r="BK847" s="5"/>
      <c r="BL847" s="5"/>
      <c r="BM847" s="5"/>
      <c r="BN847" s="37"/>
      <c r="BO847" s="5"/>
      <c r="BP847" s="5"/>
      <c r="BQ847" s="5"/>
      <c r="BR847" s="5"/>
      <c r="BS847" s="5"/>
      <c r="BT847" s="37"/>
      <c r="BU847" s="5"/>
      <c r="BV847" s="5"/>
      <c r="BW847" s="5"/>
      <c r="BX847" s="5"/>
      <c r="BY847" s="5"/>
      <c r="BZ847" s="37"/>
      <c r="CA847" s="5"/>
      <c r="CB847" s="5"/>
      <c r="CC847" s="5"/>
      <c r="CD847" s="5"/>
      <c r="CE847" s="5"/>
      <c r="CF847" s="37"/>
      <c r="CG847" s="5"/>
      <c r="CH847" s="5"/>
      <c r="CI847" s="5"/>
      <c r="CJ847" s="5"/>
      <c r="CK847" s="5"/>
      <c r="CL847" s="37"/>
      <c r="CM847" s="12"/>
      <c r="CN847" s="8"/>
      <c r="CO847" s="5"/>
      <c r="CP847" s="8"/>
      <c r="CQ847" s="5"/>
      <c r="CR847" s="8"/>
      <c r="CU847" s="5"/>
      <c r="CV847" s="8"/>
      <c r="CW847" s="5"/>
      <c r="DK847" s="8"/>
      <c r="DL847" s="12"/>
      <c r="DM847" s="5"/>
      <c r="DO847" s="5"/>
      <c r="DP847" s="8"/>
      <c r="DQ847" s="5"/>
      <c r="DR847" s="8"/>
      <c r="DS847" s="5"/>
      <c r="DT847" s="8"/>
      <c r="DU847" s="5"/>
      <c r="DV847" s="8"/>
      <c r="DW847" s="5"/>
      <c r="DX847" s="8"/>
      <c r="DY847" s="12"/>
      <c r="DZ847" s="5"/>
    </row>
    <row r="848" spans="35:130" x14ac:dyDescent="0.45">
      <c r="AI848" s="1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V848" s="5"/>
      <c r="AW848" s="8"/>
      <c r="AX848" s="5"/>
      <c r="AY848" s="8"/>
      <c r="AZ848" s="5"/>
      <c r="BA848" s="8"/>
      <c r="BB848" s="5"/>
      <c r="BC848" s="8"/>
      <c r="BD848" s="5"/>
      <c r="BE848" s="8"/>
      <c r="BF848" s="33"/>
      <c r="BG848" s="5"/>
      <c r="BI848" s="5"/>
      <c r="BJ848" s="5"/>
      <c r="BK848" s="5"/>
      <c r="BL848" s="5"/>
      <c r="BM848" s="5"/>
      <c r="BN848" s="37"/>
      <c r="BO848" s="5"/>
      <c r="BP848" s="5"/>
      <c r="BQ848" s="5"/>
      <c r="BR848" s="5"/>
      <c r="BS848" s="5"/>
      <c r="BT848" s="37"/>
      <c r="BU848" s="5"/>
      <c r="BV848" s="5"/>
      <c r="BW848" s="5"/>
      <c r="BX848" s="5"/>
      <c r="BY848" s="5"/>
      <c r="BZ848" s="37"/>
      <c r="CA848" s="5"/>
      <c r="CB848" s="5"/>
      <c r="CC848" s="5"/>
      <c r="CD848" s="5"/>
      <c r="CE848" s="5"/>
      <c r="CF848" s="37"/>
      <c r="CG848" s="5"/>
      <c r="CH848" s="5"/>
      <c r="CI848" s="5"/>
      <c r="CJ848" s="5"/>
      <c r="CK848" s="5"/>
      <c r="CL848" s="37"/>
      <c r="CM848" s="12"/>
      <c r="CN848" s="8"/>
      <c r="CO848" s="5"/>
      <c r="CP848" s="8"/>
      <c r="CQ848" s="5"/>
      <c r="CR848" s="8"/>
      <c r="CU848" s="5"/>
      <c r="CV848" s="8"/>
      <c r="CW848" s="5"/>
      <c r="DK848" s="8"/>
      <c r="DL848" s="12"/>
      <c r="DM848" s="5"/>
      <c r="DO848" s="5"/>
      <c r="DP848" s="8"/>
      <c r="DQ848" s="5"/>
      <c r="DR848" s="8"/>
      <c r="DS848" s="5"/>
      <c r="DT848" s="8"/>
      <c r="DU848" s="5"/>
      <c r="DV848" s="8"/>
      <c r="DW848" s="5"/>
      <c r="DX848" s="8"/>
      <c r="DY848" s="12"/>
      <c r="DZ848" s="5"/>
    </row>
    <row r="849" spans="35:130" x14ac:dyDescent="0.45">
      <c r="AI849" s="1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V849" s="5"/>
      <c r="AW849" s="8"/>
      <c r="AX849" s="5"/>
      <c r="AY849" s="8"/>
      <c r="AZ849" s="5"/>
      <c r="BA849" s="8"/>
      <c r="BB849" s="5"/>
      <c r="BC849" s="8"/>
      <c r="BD849" s="5"/>
      <c r="BE849" s="8"/>
      <c r="BF849" s="33"/>
      <c r="BG849" s="5"/>
      <c r="BI849" s="5"/>
      <c r="BJ849" s="5"/>
      <c r="BK849" s="5"/>
      <c r="BL849" s="5"/>
      <c r="BM849" s="5"/>
      <c r="BN849" s="37"/>
      <c r="BO849" s="5"/>
      <c r="BP849" s="5"/>
      <c r="BQ849" s="5"/>
      <c r="BR849" s="5"/>
      <c r="BS849" s="5"/>
      <c r="BT849" s="37"/>
      <c r="BU849" s="5"/>
      <c r="BV849" s="5"/>
      <c r="BW849" s="5"/>
      <c r="BX849" s="5"/>
      <c r="BY849" s="5"/>
      <c r="BZ849" s="37"/>
      <c r="CA849" s="5"/>
      <c r="CB849" s="5"/>
      <c r="CC849" s="5"/>
      <c r="CD849" s="5"/>
      <c r="CE849" s="5"/>
      <c r="CF849" s="37"/>
      <c r="CG849" s="5"/>
      <c r="CH849" s="5"/>
      <c r="CI849" s="5"/>
      <c r="CJ849" s="5"/>
      <c r="CK849" s="5"/>
      <c r="CL849" s="37"/>
      <c r="CM849" s="12"/>
      <c r="CN849" s="8"/>
      <c r="CO849" s="5"/>
      <c r="CP849" s="8"/>
      <c r="CQ849" s="5"/>
      <c r="CR849" s="8"/>
      <c r="CU849" s="5"/>
      <c r="CV849" s="8"/>
      <c r="CW849" s="5"/>
      <c r="DK849" s="8"/>
      <c r="DL849" s="12"/>
      <c r="DM849" s="5"/>
      <c r="DO849" s="5"/>
      <c r="DP849" s="8"/>
      <c r="DQ849" s="5"/>
      <c r="DR849" s="8"/>
      <c r="DS849" s="5"/>
      <c r="DT849" s="8"/>
      <c r="DU849" s="5"/>
      <c r="DV849" s="8"/>
      <c r="DW849" s="5"/>
      <c r="DX849" s="8"/>
      <c r="DY849" s="12"/>
      <c r="DZ849" s="5"/>
    </row>
    <row r="850" spans="35:130" x14ac:dyDescent="0.45">
      <c r="AI850" s="1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V850" s="5"/>
      <c r="AW850" s="8"/>
      <c r="AX850" s="5"/>
      <c r="AY850" s="8"/>
      <c r="AZ850" s="5"/>
      <c r="BA850" s="8"/>
      <c r="BB850" s="5"/>
      <c r="BC850" s="8"/>
      <c r="BD850" s="5"/>
      <c r="BE850" s="8"/>
      <c r="BF850" s="33"/>
      <c r="BG850" s="5"/>
      <c r="BI850" s="5"/>
      <c r="BJ850" s="5"/>
      <c r="BK850" s="5"/>
      <c r="BL850" s="5"/>
      <c r="BM850" s="5"/>
      <c r="BN850" s="37"/>
      <c r="BO850" s="5"/>
      <c r="BP850" s="5"/>
      <c r="BQ850" s="5"/>
      <c r="BR850" s="5"/>
      <c r="BS850" s="5"/>
      <c r="BT850" s="37"/>
      <c r="BU850" s="5"/>
      <c r="BV850" s="5"/>
      <c r="BW850" s="5"/>
      <c r="BX850" s="5"/>
      <c r="BY850" s="5"/>
      <c r="BZ850" s="37"/>
      <c r="CA850" s="5"/>
      <c r="CB850" s="5"/>
      <c r="CC850" s="5"/>
      <c r="CD850" s="5"/>
      <c r="CE850" s="5"/>
      <c r="CF850" s="37"/>
      <c r="CG850" s="5"/>
      <c r="CH850" s="5"/>
      <c r="CI850" s="5"/>
      <c r="CJ850" s="5"/>
      <c r="CK850" s="5"/>
      <c r="CL850" s="37"/>
      <c r="CM850" s="12"/>
      <c r="CN850" s="8"/>
      <c r="CO850" s="5"/>
      <c r="CP850" s="8"/>
      <c r="CQ850" s="5"/>
      <c r="CR850" s="8"/>
      <c r="CU850" s="5"/>
      <c r="CV850" s="8"/>
      <c r="CW850" s="5"/>
      <c r="DK850" s="8"/>
      <c r="DL850" s="12"/>
      <c r="DM850" s="5"/>
      <c r="DO850" s="5"/>
      <c r="DP850" s="8"/>
      <c r="DQ850" s="5"/>
      <c r="DR850" s="8"/>
      <c r="DS850" s="5"/>
      <c r="DT850" s="8"/>
      <c r="DU850" s="5"/>
      <c r="DV850" s="8"/>
      <c r="DW850" s="5"/>
      <c r="DX850" s="8"/>
      <c r="DY850" s="12"/>
      <c r="DZ850" s="5"/>
    </row>
    <row r="851" spans="35:130" x14ac:dyDescent="0.45">
      <c r="AI851" s="1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V851" s="5"/>
      <c r="AW851" s="8"/>
      <c r="AX851" s="5"/>
      <c r="AY851" s="8"/>
      <c r="AZ851" s="5"/>
      <c r="BA851" s="8"/>
      <c r="BB851" s="5"/>
      <c r="BC851" s="8"/>
      <c r="BD851" s="5"/>
      <c r="BE851" s="8"/>
      <c r="BF851" s="33"/>
      <c r="BG851" s="5"/>
      <c r="BI851" s="5"/>
      <c r="BJ851" s="5"/>
      <c r="BK851" s="5"/>
      <c r="BL851" s="5"/>
      <c r="BM851" s="5"/>
      <c r="BN851" s="37"/>
      <c r="BO851" s="5"/>
      <c r="BP851" s="5"/>
      <c r="BQ851" s="5"/>
      <c r="BR851" s="5"/>
      <c r="BS851" s="5"/>
      <c r="BT851" s="37"/>
      <c r="BU851" s="5"/>
      <c r="BV851" s="5"/>
      <c r="BW851" s="5"/>
      <c r="BX851" s="5"/>
      <c r="BY851" s="5"/>
      <c r="BZ851" s="37"/>
      <c r="CA851" s="5"/>
      <c r="CB851" s="5"/>
      <c r="CC851" s="5"/>
      <c r="CD851" s="5"/>
      <c r="CE851" s="5"/>
      <c r="CF851" s="37"/>
      <c r="CG851" s="5"/>
      <c r="CH851" s="5"/>
      <c r="CI851" s="5"/>
      <c r="CJ851" s="5"/>
      <c r="CK851" s="5"/>
      <c r="CL851" s="37"/>
      <c r="CM851" s="12"/>
      <c r="CN851" s="8"/>
      <c r="CO851" s="5"/>
      <c r="CP851" s="8"/>
      <c r="CQ851" s="5"/>
      <c r="CR851" s="8"/>
      <c r="CU851" s="5"/>
      <c r="CV851" s="8"/>
      <c r="CW851" s="5"/>
      <c r="DK851" s="8"/>
      <c r="DL851" s="12"/>
      <c r="DM851" s="5"/>
      <c r="DO851" s="5"/>
      <c r="DP851" s="8"/>
      <c r="DQ851" s="5"/>
      <c r="DR851" s="8"/>
      <c r="DS851" s="5"/>
      <c r="DT851" s="8"/>
      <c r="DU851" s="5"/>
      <c r="DV851" s="8"/>
      <c r="DW851" s="5"/>
      <c r="DX851" s="8"/>
      <c r="DY851" s="12"/>
      <c r="DZ851" s="5"/>
    </row>
    <row r="852" spans="35:130" x14ac:dyDescent="0.45">
      <c r="AI852" s="1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V852" s="5"/>
      <c r="AW852" s="8"/>
      <c r="AX852" s="5"/>
      <c r="AY852" s="8"/>
      <c r="AZ852" s="5"/>
      <c r="BA852" s="8"/>
      <c r="BB852" s="5"/>
      <c r="BC852" s="8"/>
      <c r="BD852" s="5"/>
      <c r="BE852" s="8"/>
      <c r="BF852" s="33"/>
      <c r="BG852" s="5"/>
      <c r="BI852" s="5"/>
      <c r="BJ852" s="5"/>
      <c r="BK852" s="5"/>
      <c r="BL852" s="5"/>
      <c r="BM852" s="5"/>
      <c r="BN852" s="37"/>
      <c r="BO852" s="5"/>
      <c r="BP852" s="5"/>
      <c r="BQ852" s="5"/>
      <c r="BR852" s="5"/>
      <c r="BS852" s="5"/>
      <c r="BT852" s="37"/>
      <c r="BU852" s="5"/>
      <c r="BV852" s="5"/>
      <c r="BW852" s="5"/>
      <c r="BX852" s="5"/>
      <c r="BY852" s="5"/>
      <c r="BZ852" s="37"/>
      <c r="CA852" s="5"/>
      <c r="CB852" s="5"/>
      <c r="CC852" s="5"/>
      <c r="CD852" s="5"/>
      <c r="CE852" s="5"/>
      <c r="CF852" s="37"/>
      <c r="CG852" s="5"/>
      <c r="CH852" s="5"/>
      <c r="CI852" s="5"/>
      <c r="CJ852" s="5"/>
      <c r="CK852" s="5"/>
      <c r="CL852" s="37"/>
      <c r="CM852" s="12"/>
      <c r="CN852" s="8"/>
      <c r="CO852" s="5"/>
      <c r="CP852" s="8"/>
      <c r="CQ852" s="5"/>
      <c r="CR852" s="8"/>
      <c r="CU852" s="5"/>
      <c r="CV852" s="8"/>
      <c r="CW852" s="5"/>
      <c r="DK852" s="8"/>
      <c r="DL852" s="12"/>
      <c r="DM852" s="5"/>
      <c r="DO852" s="5"/>
      <c r="DP852" s="8"/>
      <c r="DQ852" s="5"/>
      <c r="DR852" s="8"/>
      <c r="DS852" s="5"/>
      <c r="DT852" s="8"/>
      <c r="DU852" s="5"/>
      <c r="DV852" s="8"/>
      <c r="DW852" s="5"/>
      <c r="DX852" s="8"/>
      <c r="DY852" s="12"/>
      <c r="DZ852" s="5"/>
    </row>
    <row r="853" spans="35:130" x14ac:dyDescent="0.45">
      <c r="AI853" s="1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V853" s="5"/>
      <c r="AW853" s="8"/>
      <c r="AX853" s="5"/>
      <c r="AY853" s="8"/>
      <c r="AZ853" s="5"/>
      <c r="BA853" s="8"/>
      <c r="BB853" s="5"/>
      <c r="BC853" s="8"/>
      <c r="BD853" s="5"/>
      <c r="BE853" s="8"/>
      <c r="BF853" s="33"/>
      <c r="BG853" s="5"/>
      <c r="BI853" s="5"/>
      <c r="BJ853" s="5"/>
      <c r="BK853" s="5"/>
      <c r="BL853" s="5"/>
      <c r="BM853" s="5"/>
      <c r="BN853" s="37"/>
      <c r="BO853" s="5"/>
      <c r="BP853" s="5"/>
      <c r="BQ853" s="5"/>
      <c r="BR853" s="5"/>
      <c r="BS853" s="5"/>
      <c r="BT853" s="37"/>
      <c r="BU853" s="5"/>
      <c r="BV853" s="5"/>
      <c r="BW853" s="5"/>
      <c r="BX853" s="5"/>
      <c r="BY853" s="5"/>
      <c r="BZ853" s="37"/>
      <c r="CA853" s="5"/>
      <c r="CB853" s="5"/>
      <c r="CC853" s="5"/>
      <c r="CD853" s="5"/>
      <c r="CE853" s="5"/>
      <c r="CF853" s="37"/>
      <c r="CG853" s="5"/>
      <c r="CH853" s="5"/>
      <c r="CI853" s="5"/>
      <c r="CJ853" s="5"/>
      <c r="CK853" s="5"/>
      <c r="CL853" s="37"/>
      <c r="CM853" s="12"/>
      <c r="CN853" s="8"/>
      <c r="CO853" s="5"/>
      <c r="CP853" s="8"/>
      <c r="CQ853" s="5"/>
      <c r="CR853" s="8"/>
      <c r="CU853" s="5"/>
      <c r="CV853" s="8"/>
      <c r="CW853" s="5"/>
      <c r="DK853" s="8"/>
      <c r="DL853" s="12"/>
      <c r="DM853" s="5"/>
      <c r="DO853" s="5"/>
      <c r="DP853" s="8"/>
      <c r="DQ853" s="5"/>
      <c r="DR853" s="8"/>
      <c r="DS853" s="5"/>
      <c r="DT853" s="8"/>
      <c r="DU853" s="5"/>
      <c r="DV853" s="8"/>
      <c r="DW853" s="5"/>
      <c r="DX853" s="8"/>
      <c r="DY853" s="12"/>
      <c r="DZ853" s="5"/>
    </row>
    <row r="854" spans="35:130" x14ac:dyDescent="0.45">
      <c r="AI854" s="1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V854" s="5"/>
      <c r="AW854" s="8"/>
      <c r="AX854" s="5"/>
      <c r="AY854" s="8"/>
      <c r="AZ854" s="5"/>
      <c r="BA854" s="8"/>
      <c r="BB854" s="5"/>
      <c r="BC854" s="8"/>
      <c r="BD854" s="5"/>
      <c r="BE854" s="8"/>
      <c r="BF854" s="33"/>
      <c r="BG854" s="5"/>
      <c r="BI854" s="5"/>
      <c r="BJ854" s="5"/>
      <c r="BK854" s="5"/>
      <c r="BL854" s="5"/>
      <c r="BM854" s="5"/>
      <c r="BN854" s="37"/>
      <c r="BO854" s="5"/>
      <c r="BP854" s="5"/>
      <c r="BQ854" s="5"/>
      <c r="BR854" s="5"/>
      <c r="BS854" s="5"/>
      <c r="BT854" s="37"/>
      <c r="BU854" s="5"/>
      <c r="BV854" s="5"/>
      <c r="BW854" s="5"/>
      <c r="BX854" s="5"/>
      <c r="BY854" s="5"/>
      <c r="BZ854" s="37"/>
      <c r="CA854" s="5"/>
      <c r="CB854" s="5"/>
      <c r="CC854" s="5"/>
      <c r="CD854" s="5"/>
      <c r="CE854" s="5"/>
      <c r="CF854" s="37"/>
      <c r="CG854" s="5"/>
      <c r="CH854" s="5"/>
      <c r="CI854" s="5"/>
      <c r="CJ854" s="5"/>
      <c r="CK854" s="5"/>
      <c r="CL854" s="37"/>
      <c r="CM854" s="12"/>
      <c r="CN854" s="8"/>
      <c r="CO854" s="5"/>
      <c r="CP854" s="8"/>
      <c r="CQ854" s="5"/>
      <c r="CR854" s="8"/>
      <c r="CU854" s="5"/>
      <c r="CV854" s="8"/>
      <c r="CW854" s="5"/>
      <c r="DK854" s="8"/>
      <c r="DL854" s="12"/>
      <c r="DM854" s="5"/>
      <c r="DO854" s="5"/>
      <c r="DP854" s="8"/>
      <c r="DQ854" s="5"/>
      <c r="DR854" s="8"/>
      <c r="DS854" s="5"/>
      <c r="DT854" s="8"/>
      <c r="DU854" s="5"/>
      <c r="DV854" s="8"/>
      <c r="DW854" s="5"/>
      <c r="DX854" s="8"/>
      <c r="DY854" s="12"/>
      <c r="DZ854" s="5"/>
    </row>
    <row r="855" spans="35:130" x14ac:dyDescent="0.45">
      <c r="AI855" s="1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V855" s="5"/>
      <c r="AW855" s="8"/>
      <c r="AX855" s="5"/>
      <c r="AY855" s="8"/>
      <c r="AZ855" s="5"/>
      <c r="BA855" s="8"/>
      <c r="BB855" s="5"/>
      <c r="BC855" s="8"/>
      <c r="BD855" s="5"/>
      <c r="BE855" s="8"/>
      <c r="BF855" s="33"/>
      <c r="BG855" s="5"/>
      <c r="BI855" s="5"/>
      <c r="BJ855" s="5"/>
      <c r="BK855" s="5"/>
      <c r="BL855" s="5"/>
      <c r="BM855" s="5"/>
      <c r="BN855" s="37"/>
      <c r="BO855" s="5"/>
      <c r="BP855" s="5"/>
      <c r="BQ855" s="5"/>
      <c r="BR855" s="5"/>
      <c r="BS855" s="5"/>
      <c r="BT855" s="37"/>
      <c r="BU855" s="5"/>
      <c r="BV855" s="5"/>
      <c r="BW855" s="5"/>
      <c r="BX855" s="5"/>
      <c r="BY855" s="5"/>
      <c r="BZ855" s="37"/>
      <c r="CA855" s="5"/>
      <c r="CB855" s="5"/>
      <c r="CC855" s="5"/>
      <c r="CD855" s="5"/>
      <c r="CE855" s="5"/>
      <c r="CF855" s="37"/>
      <c r="CG855" s="5"/>
      <c r="CH855" s="5"/>
      <c r="CI855" s="5"/>
      <c r="CJ855" s="5"/>
      <c r="CK855" s="5"/>
      <c r="CL855" s="37"/>
      <c r="CM855" s="12"/>
      <c r="CN855" s="8"/>
      <c r="CO855" s="5"/>
      <c r="CP855" s="8"/>
      <c r="CQ855" s="5"/>
      <c r="CR855" s="8"/>
      <c r="CU855" s="5"/>
      <c r="CV855" s="8"/>
      <c r="CW855" s="5"/>
      <c r="DK855" s="8"/>
      <c r="DL855" s="12"/>
      <c r="DM855" s="5"/>
      <c r="DO855" s="5"/>
      <c r="DP855" s="8"/>
      <c r="DQ855" s="5"/>
      <c r="DR855" s="8"/>
      <c r="DS855" s="5"/>
      <c r="DT855" s="8"/>
      <c r="DU855" s="5"/>
      <c r="DV855" s="8"/>
      <c r="DW855" s="5"/>
      <c r="DX855" s="8"/>
      <c r="DY855" s="12"/>
      <c r="DZ855" s="5"/>
    </row>
    <row r="856" spans="35:130" x14ac:dyDescent="0.45">
      <c r="AI856" s="1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V856" s="5"/>
      <c r="AW856" s="8"/>
      <c r="AX856" s="5"/>
      <c r="AY856" s="8"/>
      <c r="AZ856" s="5"/>
      <c r="BA856" s="8"/>
      <c r="BB856" s="5"/>
      <c r="BC856" s="8"/>
      <c r="BD856" s="5"/>
      <c r="BE856" s="8"/>
      <c r="BF856" s="33"/>
      <c r="BG856" s="5"/>
      <c r="BI856" s="5"/>
      <c r="BJ856" s="5"/>
      <c r="BK856" s="5"/>
      <c r="BL856" s="5"/>
      <c r="BM856" s="5"/>
      <c r="BN856" s="37"/>
      <c r="BO856" s="5"/>
      <c r="BP856" s="5"/>
      <c r="BQ856" s="5"/>
      <c r="BR856" s="5"/>
      <c r="BS856" s="5"/>
      <c r="BT856" s="37"/>
      <c r="BU856" s="5"/>
      <c r="BV856" s="5"/>
      <c r="BW856" s="5"/>
      <c r="BX856" s="5"/>
      <c r="BY856" s="5"/>
      <c r="BZ856" s="37"/>
      <c r="CA856" s="5"/>
      <c r="CB856" s="5"/>
      <c r="CC856" s="5"/>
      <c r="CD856" s="5"/>
      <c r="CE856" s="5"/>
      <c r="CF856" s="37"/>
      <c r="CG856" s="5"/>
      <c r="CH856" s="5"/>
      <c r="CI856" s="5"/>
      <c r="CJ856" s="5"/>
      <c r="CK856" s="5"/>
      <c r="CL856" s="37"/>
      <c r="CM856" s="12"/>
      <c r="CN856" s="8"/>
      <c r="CO856" s="5"/>
      <c r="CP856" s="8"/>
      <c r="CQ856" s="5"/>
      <c r="CR856" s="8"/>
      <c r="CU856" s="5"/>
      <c r="CV856" s="8"/>
      <c r="CW856" s="5"/>
      <c r="DK856" s="8"/>
      <c r="DL856" s="12"/>
      <c r="DM856" s="5"/>
      <c r="DO856" s="5"/>
      <c r="DP856" s="8"/>
      <c r="DQ856" s="5"/>
      <c r="DR856" s="8"/>
      <c r="DS856" s="5"/>
      <c r="DT856" s="8"/>
      <c r="DU856" s="5"/>
      <c r="DV856" s="8"/>
      <c r="DW856" s="5"/>
      <c r="DX856" s="8"/>
      <c r="DY856" s="12"/>
      <c r="DZ856" s="5"/>
    </row>
    <row r="857" spans="35:130" x14ac:dyDescent="0.45">
      <c r="AI857" s="1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V857" s="5"/>
      <c r="AW857" s="8"/>
      <c r="AX857" s="5"/>
      <c r="AY857" s="8"/>
      <c r="AZ857" s="5"/>
      <c r="BA857" s="8"/>
      <c r="BB857" s="5"/>
      <c r="BC857" s="8"/>
      <c r="BD857" s="5"/>
      <c r="BE857" s="8"/>
      <c r="BF857" s="33"/>
      <c r="BG857" s="5"/>
      <c r="BI857" s="5"/>
      <c r="BJ857" s="5"/>
      <c r="BK857" s="5"/>
      <c r="BL857" s="5"/>
      <c r="BM857" s="5"/>
      <c r="BN857" s="37"/>
      <c r="BO857" s="5"/>
      <c r="BP857" s="5"/>
      <c r="BQ857" s="5"/>
      <c r="BR857" s="5"/>
      <c r="BS857" s="5"/>
      <c r="BT857" s="37"/>
      <c r="BU857" s="5"/>
      <c r="BV857" s="5"/>
      <c r="BW857" s="5"/>
      <c r="BX857" s="5"/>
      <c r="BY857" s="5"/>
      <c r="BZ857" s="37"/>
      <c r="CA857" s="5"/>
      <c r="CB857" s="5"/>
      <c r="CC857" s="5"/>
      <c r="CD857" s="5"/>
      <c r="CE857" s="5"/>
      <c r="CF857" s="37"/>
      <c r="CG857" s="5"/>
      <c r="CH857" s="5"/>
      <c r="CI857" s="5"/>
      <c r="CJ857" s="5"/>
      <c r="CK857" s="5"/>
      <c r="CL857" s="37"/>
      <c r="CM857" s="12"/>
      <c r="CN857" s="8"/>
      <c r="CO857" s="5"/>
      <c r="CP857" s="8"/>
      <c r="CQ857" s="5"/>
      <c r="CR857" s="8"/>
      <c r="CU857" s="5"/>
      <c r="CV857" s="8"/>
      <c r="CW857" s="5"/>
      <c r="DK857" s="8"/>
      <c r="DL857" s="12"/>
      <c r="DM857" s="5"/>
      <c r="DO857" s="5"/>
      <c r="DP857" s="8"/>
      <c r="DQ857" s="5"/>
      <c r="DR857" s="8"/>
      <c r="DS857" s="5"/>
      <c r="DT857" s="8"/>
      <c r="DU857" s="5"/>
      <c r="DV857" s="8"/>
      <c r="DW857" s="5"/>
      <c r="DX857" s="8"/>
      <c r="DY857" s="12"/>
      <c r="DZ857" s="5"/>
    </row>
    <row r="858" spans="35:130" x14ac:dyDescent="0.45">
      <c r="AI858" s="1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V858" s="5"/>
      <c r="AW858" s="8"/>
      <c r="AX858" s="5"/>
      <c r="AY858" s="8"/>
      <c r="AZ858" s="5"/>
      <c r="BA858" s="8"/>
      <c r="BB858" s="5"/>
      <c r="BC858" s="8"/>
      <c r="BD858" s="5"/>
      <c r="BE858" s="8"/>
      <c r="BF858" s="33"/>
      <c r="BG858" s="5"/>
      <c r="BI858" s="5"/>
      <c r="BJ858" s="5"/>
      <c r="BK858" s="5"/>
      <c r="BL858" s="5"/>
      <c r="BM858" s="5"/>
      <c r="BN858" s="37"/>
      <c r="BO858" s="5"/>
      <c r="BP858" s="5"/>
      <c r="BQ858" s="5"/>
      <c r="BR858" s="5"/>
      <c r="BS858" s="5"/>
      <c r="BT858" s="37"/>
      <c r="BU858" s="5"/>
      <c r="BV858" s="5"/>
      <c r="BW858" s="5"/>
      <c r="BX858" s="5"/>
      <c r="BY858" s="5"/>
      <c r="BZ858" s="37"/>
      <c r="CA858" s="5"/>
      <c r="CB858" s="5"/>
      <c r="CC858" s="5"/>
      <c r="CD858" s="5"/>
      <c r="CE858" s="5"/>
      <c r="CF858" s="37"/>
      <c r="CG858" s="5"/>
      <c r="CH858" s="5"/>
      <c r="CI858" s="5"/>
      <c r="CJ858" s="5"/>
      <c r="CK858" s="5"/>
      <c r="CL858" s="37"/>
      <c r="CM858" s="12"/>
      <c r="CN858" s="8"/>
      <c r="CO858" s="5"/>
      <c r="CP858" s="8"/>
      <c r="CQ858" s="5"/>
      <c r="CR858" s="8"/>
      <c r="CU858" s="5"/>
      <c r="CV858" s="8"/>
      <c r="CW858" s="5"/>
      <c r="DK858" s="8"/>
      <c r="DL858" s="12"/>
      <c r="DM858" s="5"/>
      <c r="DO858" s="5"/>
      <c r="DP858" s="8"/>
      <c r="DQ858" s="5"/>
      <c r="DR858" s="8"/>
      <c r="DS858" s="5"/>
      <c r="DT858" s="8"/>
      <c r="DU858" s="5"/>
      <c r="DV858" s="8"/>
      <c r="DW858" s="5"/>
      <c r="DX858" s="8"/>
      <c r="DY858" s="12"/>
      <c r="DZ858" s="5"/>
    </row>
    <row r="859" spans="35:130" x14ac:dyDescent="0.45">
      <c r="AI859" s="1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V859" s="5"/>
      <c r="AW859" s="8"/>
      <c r="AX859" s="5"/>
      <c r="AY859" s="8"/>
      <c r="AZ859" s="5"/>
      <c r="BA859" s="8"/>
      <c r="BB859" s="5"/>
      <c r="BC859" s="8"/>
      <c r="BD859" s="5"/>
      <c r="BE859" s="8"/>
      <c r="BF859" s="33"/>
      <c r="BG859" s="5"/>
      <c r="BI859" s="5"/>
      <c r="BJ859" s="5"/>
      <c r="BK859" s="5"/>
      <c r="BL859" s="5"/>
      <c r="BM859" s="5"/>
      <c r="BN859" s="37"/>
      <c r="BO859" s="5"/>
      <c r="BP859" s="5"/>
      <c r="BQ859" s="5"/>
      <c r="BR859" s="5"/>
      <c r="BS859" s="5"/>
      <c r="BT859" s="37"/>
      <c r="BU859" s="5"/>
      <c r="BV859" s="5"/>
      <c r="BW859" s="5"/>
      <c r="BX859" s="5"/>
      <c r="BY859" s="5"/>
      <c r="BZ859" s="37"/>
      <c r="CA859" s="5"/>
      <c r="CB859" s="5"/>
      <c r="CC859" s="5"/>
      <c r="CD859" s="5"/>
      <c r="CE859" s="5"/>
      <c r="CF859" s="37"/>
      <c r="CG859" s="5"/>
      <c r="CH859" s="5"/>
      <c r="CI859" s="5"/>
      <c r="CJ859" s="5"/>
      <c r="CK859" s="5"/>
      <c r="CL859" s="37"/>
      <c r="CM859" s="12"/>
      <c r="CN859" s="8"/>
      <c r="CO859" s="5"/>
      <c r="CP859" s="8"/>
      <c r="CQ859" s="5"/>
      <c r="CR859" s="8"/>
      <c r="CU859" s="5"/>
      <c r="CV859" s="8"/>
      <c r="CW859" s="5"/>
      <c r="DK859" s="8"/>
      <c r="DL859" s="12"/>
      <c r="DM859" s="5"/>
      <c r="DO859" s="5"/>
      <c r="DP859" s="8"/>
      <c r="DQ859" s="5"/>
      <c r="DR859" s="8"/>
      <c r="DS859" s="5"/>
      <c r="DT859" s="8"/>
      <c r="DU859" s="5"/>
      <c r="DV859" s="8"/>
      <c r="DW859" s="5"/>
      <c r="DX859" s="8"/>
      <c r="DY859" s="12"/>
      <c r="DZ859" s="5"/>
    </row>
    <row r="860" spans="35:130" x14ac:dyDescent="0.45">
      <c r="AI860" s="1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V860" s="5"/>
      <c r="AW860" s="8"/>
      <c r="AX860" s="5"/>
      <c r="AY860" s="8"/>
      <c r="AZ860" s="5"/>
      <c r="BA860" s="8"/>
      <c r="BB860" s="5"/>
      <c r="BC860" s="8"/>
      <c r="BD860" s="5"/>
      <c r="BE860" s="8"/>
      <c r="BF860" s="33"/>
      <c r="BG860" s="5"/>
      <c r="BI860" s="5"/>
      <c r="BJ860" s="5"/>
      <c r="BK860" s="5"/>
      <c r="BL860" s="5"/>
      <c r="BM860" s="5"/>
      <c r="BN860" s="37"/>
      <c r="BO860" s="5"/>
      <c r="BP860" s="5"/>
      <c r="BQ860" s="5"/>
      <c r="BR860" s="5"/>
      <c r="BS860" s="5"/>
      <c r="BT860" s="37"/>
      <c r="BU860" s="5"/>
      <c r="BV860" s="5"/>
      <c r="BW860" s="5"/>
      <c r="BX860" s="5"/>
      <c r="BY860" s="5"/>
      <c r="BZ860" s="37"/>
      <c r="CA860" s="5"/>
      <c r="CB860" s="5"/>
      <c r="CC860" s="5"/>
      <c r="CD860" s="5"/>
      <c r="CE860" s="5"/>
      <c r="CF860" s="37"/>
      <c r="CG860" s="5"/>
      <c r="CH860" s="5"/>
      <c r="CI860" s="5"/>
      <c r="CJ860" s="5"/>
      <c r="CK860" s="5"/>
      <c r="CL860" s="37"/>
      <c r="CM860" s="12"/>
      <c r="CN860" s="8"/>
      <c r="CO860" s="5"/>
      <c r="CP860" s="8"/>
      <c r="CQ860" s="5"/>
      <c r="CR860" s="8"/>
      <c r="CU860" s="5"/>
      <c r="CV860" s="8"/>
      <c r="CW860" s="5"/>
      <c r="DK860" s="8"/>
      <c r="DL860" s="12"/>
      <c r="DM860" s="5"/>
      <c r="DO860" s="5"/>
      <c r="DP860" s="8"/>
      <c r="DQ860" s="5"/>
      <c r="DR860" s="8"/>
      <c r="DS860" s="5"/>
      <c r="DT860" s="8"/>
      <c r="DU860" s="5"/>
      <c r="DV860" s="8"/>
      <c r="DW860" s="5"/>
      <c r="DX860" s="8"/>
      <c r="DY860" s="12"/>
      <c r="DZ860" s="5"/>
    </row>
    <row r="861" spans="35:130" x14ac:dyDescent="0.45">
      <c r="AI861" s="1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V861" s="5"/>
      <c r="AW861" s="8"/>
      <c r="AX861" s="5"/>
      <c r="AY861" s="8"/>
      <c r="AZ861" s="5"/>
      <c r="BA861" s="8"/>
      <c r="BB861" s="5"/>
      <c r="BC861" s="8"/>
      <c r="BD861" s="5"/>
      <c r="BE861" s="8"/>
      <c r="BF861" s="33"/>
      <c r="BG861" s="5"/>
      <c r="BI861" s="5"/>
      <c r="BJ861" s="5"/>
      <c r="BK861" s="5"/>
      <c r="BL861" s="5"/>
      <c r="BM861" s="5"/>
      <c r="BN861" s="37"/>
      <c r="BO861" s="5"/>
      <c r="BP861" s="5"/>
      <c r="BQ861" s="5"/>
      <c r="BR861" s="5"/>
      <c r="BS861" s="5"/>
      <c r="BT861" s="37"/>
      <c r="BU861" s="5"/>
      <c r="BV861" s="5"/>
      <c r="BW861" s="5"/>
      <c r="BX861" s="5"/>
      <c r="BY861" s="5"/>
      <c r="BZ861" s="37"/>
      <c r="CA861" s="5"/>
      <c r="CB861" s="5"/>
      <c r="CC861" s="5"/>
      <c r="CD861" s="5"/>
      <c r="CE861" s="5"/>
      <c r="CF861" s="37"/>
      <c r="CG861" s="5"/>
      <c r="CH861" s="5"/>
      <c r="CI861" s="5"/>
      <c r="CJ861" s="5"/>
      <c r="CK861" s="5"/>
      <c r="CL861" s="37"/>
      <c r="CM861" s="12"/>
      <c r="CN861" s="8"/>
      <c r="CO861" s="5"/>
      <c r="CP861" s="8"/>
      <c r="CQ861" s="5"/>
      <c r="CR861" s="8"/>
      <c r="CU861" s="5"/>
      <c r="CV861" s="8"/>
      <c r="CW861" s="5"/>
      <c r="DK861" s="8"/>
      <c r="DL861" s="12"/>
      <c r="DM861" s="5"/>
      <c r="DO861" s="5"/>
      <c r="DP861" s="8"/>
      <c r="DQ861" s="5"/>
      <c r="DR861" s="8"/>
      <c r="DS861" s="5"/>
      <c r="DT861" s="8"/>
      <c r="DU861" s="5"/>
      <c r="DV861" s="8"/>
      <c r="DW861" s="5"/>
      <c r="DX861" s="8"/>
      <c r="DY861" s="12"/>
      <c r="DZ861" s="5"/>
    </row>
    <row r="862" spans="35:130" x14ac:dyDescent="0.45">
      <c r="AI862" s="1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V862" s="5"/>
      <c r="AW862" s="8"/>
      <c r="AX862" s="5"/>
      <c r="AY862" s="8"/>
      <c r="AZ862" s="5"/>
      <c r="BA862" s="8"/>
      <c r="BB862" s="5"/>
      <c r="BC862" s="8"/>
      <c r="BD862" s="5"/>
      <c r="BE862" s="8"/>
      <c r="BF862" s="33"/>
      <c r="BG862" s="5"/>
      <c r="BI862" s="5"/>
      <c r="BJ862" s="5"/>
      <c r="BK862" s="5"/>
      <c r="BL862" s="5"/>
      <c r="BM862" s="5"/>
      <c r="BN862" s="37"/>
      <c r="BO862" s="5"/>
      <c r="BP862" s="5"/>
      <c r="BQ862" s="5"/>
      <c r="BR862" s="5"/>
      <c r="BS862" s="5"/>
      <c r="BT862" s="37"/>
      <c r="BU862" s="5"/>
      <c r="BV862" s="5"/>
      <c r="BW862" s="5"/>
      <c r="BX862" s="5"/>
      <c r="BY862" s="5"/>
      <c r="BZ862" s="37"/>
      <c r="CA862" s="5"/>
      <c r="CB862" s="5"/>
      <c r="CC862" s="5"/>
      <c r="CD862" s="5"/>
      <c r="CE862" s="5"/>
      <c r="CF862" s="37"/>
      <c r="CG862" s="5"/>
      <c r="CH862" s="5"/>
      <c r="CI862" s="5"/>
      <c r="CJ862" s="5"/>
      <c r="CK862" s="5"/>
      <c r="CL862" s="37"/>
      <c r="CM862" s="12"/>
      <c r="CN862" s="8"/>
      <c r="CO862" s="5"/>
      <c r="CP862" s="8"/>
      <c r="CQ862" s="5"/>
      <c r="CR862" s="8"/>
      <c r="CU862" s="5"/>
      <c r="CV862" s="8"/>
      <c r="CW862" s="5"/>
      <c r="DK862" s="8"/>
      <c r="DL862" s="12"/>
      <c r="DM862" s="5"/>
      <c r="DO862" s="5"/>
      <c r="DP862" s="8"/>
      <c r="DQ862" s="5"/>
      <c r="DR862" s="8"/>
      <c r="DS862" s="5"/>
      <c r="DT862" s="8"/>
      <c r="DU862" s="5"/>
      <c r="DV862" s="8"/>
      <c r="DW862" s="5"/>
      <c r="DX862" s="8"/>
      <c r="DY862" s="12"/>
      <c r="DZ862" s="5"/>
    </row>
    <row r="863" spans="35:130" x14ac:dyDescent="0.45">
      <c r="AI863" s="1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V863" s="5"/>
      <c r="AW863" s="8"/>
      <c r="AX863" s="5"/>
      <c r="AY863" s="8"/>
      <c r="AZ863" s="5"/>
      <c r="BA863" s="8"/>
      <c r="BB863" s="5"/>
      <c r="BC863" s="8"/>
      <c r="BD863" s="5"/>
      <c r="BE863" s="8"/>
      <c r="BF863" s="33"/>
      <c r="BG863" s="5"/>
      <c r="BI863" s="5"/>
      <c r="BJ863" s="5"/>
      <c r="BK863" s="5"/>
      <c r="BL863" s="5"/>
      <c r="BM863" s="5"/>
      <c r="BN863" s="37"/>
      <c r="BO863" s="5"/>
      <c r="BP863" s="5"/>
      <c r="BQ863" s="5"/>
      <c r="BR863" s="5"/>
      <c r="BS863" s="5"/>
      <c r="BT863" s="37"/>
      <c r="BU863" s="5"/>
      <c r="BV863" s="5"/>
      <c r="BW863" s="5"/>
      <c r="BX863" s="5"/>
      <c r="BY863" s="5"/>
      <c r="BZ863" s="37"/>
      <c r="CA863" s="5"/>
      <c r="CB863" s="5"/>
      <c r="CC863" s="5"/>
      <c r="CD863" s="5"/>
      <c r="CE863" s="5"/>
      <c r="CF863" s="37"/>
      <c r="CG863" s="5"/>
      <c r="CH863" s="5"/>
      <c r="CI863" s="5"/>
      <c r="CJ863" s="5"/>
      <c r="CK863" s="5"/>
      <c r="CL863" s="37"/>
      <c r="CM863" s="12"/>
      <c r="CN863" s="8"/>
      <c r="CO863" s="5"/>
      <c r="CP863" s="8"/>
      <c r="CQ863" s="5"/>
      <c r="CR863" s="8"/>
      <c r="CU863" s="5"/>
      <c r="CV863" s="8"/>
      <c r="CW863" s="5"/>
      <c r="DK863" s="8"/>
      <c r="DL863" s="12"/>
      <c r="DM863" s="5"/>
      <c r="DO863" s="5"/>
      <c r="DP863" s="8"/>
      <c r="DQ863" s="5"/>
      <c r="DR863" s="8"/>
      <c r="DS863" s="5"/>
      <c r="DT863" s="8"/>
      <c r="DU863" s="5"/>
      <c r="DV863" s="8"/>
      <c r="DW863" s="5"/>
      <c r="DX863" s="8"/>
      <c r="DY863" s="12"/>
      <c r="DZ863" s="5"/>
    </row>
    <row r="864" spans="35:130" x14ac:dyDescent="0.45">
      <c r="AI864" s="1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V864" s="5"/>
      <c r="AW864" s="8"/>
      <c r="AX864" s="5"/>
      <c r="AY864" s="8"/>
      <c r="AZ864" s="5"/>
      <c r="BA864" s="8"/>
      <c r="BB864" s="5"/>
      <c r="BC864" s="8"/>
      <c r="BD864" s="5"/>
      <c r="BE864" s="8"/>
      <c r="BF864" s="33"/>
      <c r="BG864" s="5"/>
      <c r="BI864" s="5"/>
      <c r="BJ864" s="5"/>
      <c r="BK864" s="5"/>
      <c r="BL864" s="5"/>
      <c r="BM864" s="5"/>
      <c r="BN864" s="37"/>
      <c r="BO864" s="5"/>
      <c r="BP864" s="5"/>
      <c r="BQ864" s="5"/>
      <c r="BR864" s="5"/>
      <c r="BS864" s="5"/>
      <c r="BT864" s="37"/>
      <c r="BU864" s="5"/>
      <c r="BV864" s="5"/>
      <c r="BW864" s="5"/>
      <c r="BX864" s="5"/>
      <c r="BY864" s="5"/>
      <c r="BZ864" s="37"/>
      <c r="CA864" s="5"/>
      <c r="CB864" s="5"/>
      <c r="CC864" s="5"/>
      <c r="CD864" s="5"/>
      <c r="CE864" s="5"/>
      <c r="CF864" s="37"/>
      <c r="CG864" s="5"/>
      <c r="CH864" s="5"/>
      <c r="CI864" s="5"/>
      <c r="CJ864" s="5"/>
      <c r="CK864" s="5"/>
      <c r="CL864" s="37"/>
      <c r="CM864" s="12"/>
      <c r="CN864" s="8"/>
      <c r="CO864" s="5"/>
      <c r="CP864" s="8"/>
      <c r="CQ864" s="5"/>
      <c r="CR864" s="8"/>
      <c r="CU864" s="5"/>
      <c r="CV864" s="8"/>
      <c r="CW864" s="5"/>
      <c r="DK864" s="8"/>
      <c r="DL864" s="12"/>
      <c r="DM864" s="5"/>
      <c r="DO864" s="5"/>
      <c r="DP864" s="8"/>
      <c r="DQ864" s="5"/>
      <c r="DR864" s="8"/>
      <c r="DS864" s="5"/>
      <c r="DT864" s="8"/>
      <c r="DU864" s="5"/>
      <c r="DV864" s="8"/>
      <c r="DW864" s="5"/>
      <c r="DX864" s="8"/>
      <c r="DY864" s="12"/>
      <c r="DZ864" s="5"/>
    </row>
    <row r="865" spans="35:130" x14ac:dyDescent="0.45">
      <c r="AI865" s="1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V865" s="5"/>
      <c r="AW865" s="8"/>
      <c r="AX865" s="5"/>
      <c r="AY865" s="8"/>
      <c r="AZ865" s="5"/>
      <c r="BA865" s="8"/>
      <c r="BB865" s="5"/>
      <c r="BC865" s="8"/>
      <c r="BD865" s="5"/>
      <c r="BE865" s="8"/>
      <c r="BF865" s="33"/>
      <c r="BG865" s="5"/>
      <c r="BI865" s="5"/>
      <c r="BJ865" s="5"/>
      <c r="BK865" s="5"/>
      <c r="BL865" s="5"/>
      <c r="BM865" s="5"/>
      <c r="BN865" s="37"/>
      <c r="BO865" s="5"/>
      <c r="BP865" s="5"/>
      <c r="BQ865" s="5"/>
      <c r="BR865" s="5"/>
      <c r="BS865" s="5"/>
      <c r="BT865" s="37"/>
      <c r="BU865" s="5"/>
      <c r="BV865" s="5"/>
      <c r="BW865" s="5"/>
      <c r="BX865" s="5"/>
      <c r="BY865" s="5"/>
      <c r="BZ865" s="37"/>
      <c r="CA865" s="5"/>
      <c r="CB865" s="5"/>
      <c r="CC865" s="5"/>
      <c r="CD865" s="5"/>
      <c r="CE865" s="5"/>
      <c r="CF865" s="37"/>
      <c r="CG865" s="5"/>
      <c r="CH865" s="5"/>
      <c r="CI865" s="5"/>
      <c r="CJ865" s="5"/>
      <c r="CK865" s="5"/>
      <c r="CL865" s="37"/>
      <c r="CM865" s="12"/>
      <c r="CN865" s="8"/>
      <c r="CO865" s="5"/>
      <c r="CP865" s="8"/>
      <c r="CQ865" s="5"/>
      <c r="CR865" s="8"/>
      <c r="CU865" s="5"/>
      <c r="CV865" s="8"/>
      <c r="CW865" s="5"/>
      <c r="DK865" s="8"/>
      <c r="DL865" s="12"/>
      <c r="DM865" s="5"/>
      <c r="DO865" s="5"/>
      <c r="DP865" s="8"/>
      <c r="DQ865" s="5"/>
      <c r="DR865" s="8"/>
      <c r="DS865" s="5"/>
      <c r="DT865" s="8"/>
      <c r="DU865" s="5"/>
      <c r="DV865" s="8"/>
      <c r="DW865" s="5"/>
      <c r="DX865" s="8"/>
      <c r="DY865" s="12"/>
      <c r="DZ865" s="5"/>
    </row>
    <row r="866" spans="35:130" x14ac:dyDescent="0.45">
      <c r="AI866" s="1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V866" s="5"/>
      <c r="AW866" s="8"/>
      <c r="AX866" s="5"/>
      <c r="AY866" s="8"/>
      <c r="AZ866" s="5"/>
      <c r="BA866" s="8"/>
      <c r="BB866" s="5"/>
      <c r="BC866" s="8"/>
      <c r="BD866" s="5"/>
      <c r="BE866" s="8"/>
      <c r="BF866" s="33"/>
      <c r="BG866" s="5"/>
      <c r="BI866" s="5"/>
      <c r="BJ866" s="5"/>
      <c r="BK866" s="5"/>
      <c r="BL866" s="5"/>
      <c r="BM866" s="5"/>
      <c r="BN866" s="37"/>
      <c r="BO866" s="5"/>
      <c r="BP866" s="5"/>
      <c r="BQ866" s="5"/>
      <c r="BR866" s="5"/>
      <c r="BS866" s="5"/>
      <c r="BT866" s="37"/>
      <c r="BU866" s="5"/>
      <c r="BV866" s="5"/>
      <c r="BW866" s="5"/>
      <c r="BX866" s="5"/>
      <c r="BY866" s="5"/>
      <c r="BZ866" s="37"/>
      <c r="CA866" s="5"/>
      <c r="CB866" s="5"/>
      <c r="CC866" s="5"/>
      <c r="CD866" s="5"/>
      <c r="CE866" s="5"/>
      <c r="CF866" s="37"/>
      <c r="CG866" s="5"/>
      <c r="CH866" s="5"/>
      <c r="CI866" s="5"/>
      <c r="CJ866" s="5"/>
      <c r="CK866" s="5"/>
      <c r="CL866" s="37"/>
      <c r="CM866" s="12"/>
      <c r="CN866" s="8"/>
      <c r="CO866" s="5"/>
      <c r="CP866" s="8"/>
      <c r="CQ866" s="5"/>
      <c r="CR866" s="8"/>
      <c r="CU866" s="5"/>
      <c r="CV866" s="8"/>
      <c r="CW866" s="5"/>
      <c r="DK866" s="8"/>
      <c r="DL866" s="12"/>
      <c r="DM866" s="5"/>
      <c r="DO866" s="5"/>
      <c r="DP866" s="8"/>
      <c r="DQ866" s="5"/>
      <c r="DR866" s="8"/>
      <c r="DS866" s="5"/>
      <c r="DT866" s="8"/>
      <c r="DU866" s="5"/>
      <c r="DV866" s="8"/>
      <c r="DW866" s="5"/>
      <c r="DX866" s="8"/>
      <c r="DY866" s="12"/>
      <c r="DZ866" s="5"/>
    </row>
    <row r="867" spans="35:130" x14ac:dyDescent="0.45">
      <c r="AI867" s="1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V867" s="5"/>
      <c r="AW867" s="8"/>
      <c r="AX867" s="5"/>
      <c r="AY867" s="8"/>
      <c r="AZ867" s="5"/>
      <c r="BA867" s="8"/>
      <c r="BB867" s="5"/>
      <c r="BC867" s="8"/>
      <c r="BD867" s="5"/>
      <c r="BE867" s="8"/>
      <c r="BF867" s="33"/>
      <c r="BG867" s="5"/>
      <c r="BI867" s="5"/>
      <c r="BJ867" s="5"/>
      <c r="BK867" s="5"/>
      <c r="BL867" s="5"/>
      <c r="BM867" s="5"/>
      <c r="BN867" s="37"/>
      <c r="BO867" s="5"/>
      <c r="BP867" s="5"/>
      <c r="BQ867" s="5"/>
      <c r="BR867" s="5"/>
      <c r="BS867" s="5"/>
      <c r="BT867" s="37"/>
      <c r="BU867" s="5"/>
      <c r="BV867" s="5"/>
      <c r="BW867" s="5"/>
      <c r="BX867" s="5"/>
      <c r="BY867" s="5"/>
      <c r="BZ867" s="37"/>
      <c r="CA867" s="5"/>
      <c r="CB867" s="5"/>
      <c r="CC867" s="5"/>
      <c r="CD867" s="5"/>
      <c r="CE867" s="5"/>
      <c r="CF867" s="37"/>
      <c r="CG867" s="5"/>
      <c r="CH867" s="5"/>
      <c r="CI867" s="5"/>
      <c r="CJ867" s="5"/>
      <c r="CK867" s="5"/>
      <c r="CL867" s="37"/>
      <c r="CM867" s="12"/>
      <c r="CN867" s="8"/>
      <c r="CO867" s="5"/>
      <c r="CP867" s="8"/>
      <c r="CQ867" s="5"/>
      <c r="CR867" s="8"/>
      <c r="CU867" s="5"/>
      <c r="CV867" s="8"/>
      <c r="CW867" s="5"/>
      <c r="DK867" s="8"/>
      <c r="DL867" s="12"/>
      <c r="DM867" s="5"/>
      <c r="DO867" s="5"/>
      <c r="DP867" s="8"/>
      <c r="DQ867" s="5"/>
      <c r="DR867" s="8"/>
      <c r="DS867" s="5"/>
      <c r="DT867" s="8"/>
      <c r="DU867" s="5"/>
      <c r="DV867" s="8"/>
      <c r="DW867" s="5"/>
      <c r="DX867" s="8"/>
      <c r="DY867" s="12"/>
      <c r="DZ867" s="5"/>
    </row>
    <row r="868" spans="35:130" x14ac:dyDescent="0.45">
      <c r="AI868" s="1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V868" s="5"/>
      <c r="AW868" s="8"/>
      <c r="AX868" s="5"/>
      <c r="AY868" s="8"/>
      <c r="AZ868" s="5"/>
      <c r="BA868" s="8"/>
      <c r="BB868" s="5"/>
      <c r="BC868" s="8"/>
      <c r="BD868" s="5"/>
      <c r="BE868" s="8"/>
      <c r="BF868" s="33"/>
      <c r="BG868" s="5"/>
      <c r="BI868" s="5"/>
      <c r="BJ868" s="5"/>
      <c r="BK868" s="5"/>
      <c r="BL868" s="5"/>
      <c r="BM868" s="5"/>
      <c r="BN868" s="37"/>
      <c r="BO868" s="5"/>
      <c r="BP868" s="5"/>
      <c r="BQ868" s="5"/>
      <c r="BR868" s="5"/>
      <c r="BS868" s="5"/>
      <c r="BT868" s="37"/>
      <c r="BU868" s="5"/>
      <c r="BV868" s="5"/>
      <c r="BW868" s="5"/>
      <c r="BX868" s="5"/>
      <c r="BY868" s="5"/>
      <c r="BZ868" s="37"/>
      <c r="CA868" s="5"/>
      <c r="CB868" s="5"/>
      <c r="CC868" s="5"/>
      <c r="CD868" s="5"/>
      <c r="CE868" s="5"/>
      <c r="CF868" s="37"/>
      <c r="CG868" s="5"/>
      <c r="CH868" s="5"/>
      <c r="CI868" s="5"/>
      <c r="CJ868" s="5"/>
      <c r="CK868" s="5"/>
      <c r="CL868" s="37"/>
      <c r="CM868" s="12"/>
      <c r="CN868" s="8"/>
      <c r="CO868" s="5"/>
      <c r="CP868" s="8"/>
      <c r="CQ868" s="5"/>
      <c r="CR868" s="8"/>
      <c r="CU868" s="5"/>
      <c r="CV868" s="8"/>
      <c r="CW868" s="5"/>
      <c r="DK868" s="8"/>
      <c r="DL868" s="12"/>
      <c r="DM868" s="5"/>
      <c r="DO868" s="5"/>
      <c r="DP868" s="8"/>
      <c r="DQ868" s="5"/>
      <c r="DR868" s="8"/>
      <c r="DS868" s="5"/>
      <c r="DT868" s="8"/>
      <c r="DU868" s="5"/>
      <c r="DV868" s="8"/>
      <c r="DW868" s="5"/>
      <c r="DX868" s="8"/>
      <c r="DY868" s="12"/>
      <c r="DZ868" s="5"/>
    </row>
    <row r="869" spans="35:130" x14ac:dyDescent="0.45">
      <c r="AI869" s="1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V869" s="5"/>
      <c r="AW869" s="8"/>
      <c r="AX869" s="5"/>
      <c r="AY869" s="8"/>
      <c r="AZ869" s="5"/>
      <c r="BA869" s="8"/>
      <c r="BB869" s="5"/>
      <c r="BC869" s="8"/>
      <c r="BD869" s="5"/>
      <c r="BE869" s="8"/>
      <c r="BF869" s="33"/>
      <c r="BG869" s="5"/>
      <c r="BI869" s="5"/>
      <c r="BJ869" s="5"/>
      <c r="BK869" s="5"/>
      <c r="BL869" s="5"/>
      <c r="BM869" s="5"/>
      <c r="BN869" s="37"/>
      <c r="BO869" s="5"/>
      <c r="BP869" s="5"/>
      <c r="BQ869" s="5"/>
      <c r="BR869" s="5"/>
      <c r="BS869" s="5"/>
      <c r="BT869" s="37"/>
      <c r="BU869" s="5"/>
      <c r="BV869" s="5"/>
      <c r="BW869" s="5"/>
      <c r="BX869" s="5"/>
      <c r="BY869" s="5"/>
      <c r="BZ869" s="37"/>
      <c r="CA869" s="5"/>
      <c r="CB869" s="5"/>
      <c r="CC869" s="5"/>
      <c r="CD869" s="5"/>
      <c r="CE869" s="5"/>
      <c r="CF869" s="37"/>
      <c r="CG869" s="5"/>
      <c r="CH869" s="5"/>
      <c r="CI869" s="5"/>
      <c r="CJ869" s="5"/>
      <c r="CK869" s="5"/>
      <c r="CL869" s="37"/>
      <c r="CM869" s="12"/>
      <c r="CN869" s="8"/>
      <c r="CO869" s="5"/>
      <c r="CP869" s="8"/>
      <c r="CQ869" s="5"/>
      <c r="CR869" s="8"/>
      <c r="CU869" s="5"/>
      <c r="CV869" s="8"/>
      <c r="CW869" s="5"/>
      <c r="DK869" s="8"/>
      <c r="DL869" s="12"/>
      <c r="DM869" s="5"/>
      <c r="DO869" s="5"/>
      <c r="DP869" s="8"/>
      <c r="DQ869" s="5"/>
      <c r="DR869" s="8"/>
      <c r="DS869" s="5"/>
      <c r="DT869" s="8"/>
      <c r="DU869" s="5"/>
      <c r="DV869" s="8"/>
      <c r="DW869" s="5"/>
      <c r="DX869" s="8"/>
      <c r="DY869" s="12"/>
      <c r="DZ869" s="5"/>
    </row>
    <row r="870" spans="35:130" x14ac:dyDescent="0.45">
      <c r="AI870" s="1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V870" s="5"/>
      <c r="AW870" s="8"/>
      <c r="AX870" s="5"/>
      <c r="AY870" s="8"/>
      <c r="AZ870" s="5"/>
      <c r="BA870" s="8"/>
      <c r="BB870" s="5"/>
      <c r="BC870" s="8"/>
      <c r="BD870" s="5"/>
      <c r="BE870" s="8"/>
      <c r="BF870" s="33"/>
      <c r="BG870" s="5"/>
      <c r="BI870" s="5"/>
      <c r="BJ870" s="5"/>
      <c r="BK870" s="5"/>
      <c r="BL870" s="5"/>
      <c r="BM870" s="5"/>
      <c r="BN870" s="37"/>
      <c r="BO870" s="5"/>
      <c r="BP870" s="5"/>
      <c r="BQ870" s="5"/>
      <c r="BR870" s="5"/>
      <c r="BS870" s="5"/>
      <c r="BT870" s="37"/>
      <c r="BU870" s="5"/>
      <c r="BV870" s="5"/>
      <c r="BW870" s="5"/>
      <c r="BX870" s="5"/>
      <c r="BY870" s="5"/>
      <c r="BZ870" s="37"/>
      <c r="CA870" s="5"/>
      <c r="CB870" s="5"/>
      <c r="CC870" s="5"/>
      <c r="CD870" s="5"/>
      <c r="CE870" s="5"/>
      <c r="CF870" s="37"/>
      <c r="CG870" s="5"/>
      <c r="CH870" s="5"/>
      <c r="CI870" s="5"/>
      <c r="CJ870" s="5"/>
      <c r="CK870" s="5"/>
      <c r="CL870" s="37"/>
      <c r="CM870" s="12"/>
      <c r="CN870" s="8"/>
      <c r="CO870" s="5"/>
      <c r="CP870" s="8"/>
      <c r="CQ870" s="5"/>
      <c r="CR870" s="8"/>
      <c r="CU870" s="5"/>
      <c r="CV870" s="8"/>
      <c r="CW870" s="5"/>
      <c r="DK870" s="8"/>
      <c r="DL870" s="12"/>
      <c r="DM870" s="5"/>
      <c r="DO870" s="5"/>
      <c r="DP870" s="8"/>
      <c r="DQ870" s="5"/>
      <c r="DR870" s="8"/>
      <c r="DS870" s="5"/>
      <c r="DT870" s="8"/>
      <c r="DU870" s="5"/>
      <c r="DV870" s="8"/>
      <c r="DW870" s="5"/>
      <c r="DX870" s="8"/>
      <c r="DY870" s="12"/>
      <c r="DZ870" s="5"/>
    </row>
    <row r="871" spans="35:130" x14ac:dyDescent="0.45">
      <c r="AI871" s="1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V871" s="5"/>
      <c r="AW871" s="8"/>
      <c r="AX871" s="5"/>
      <c r="AY871" s="8"/>
      <c r="AZ871" s="5"/>
      <c r="BA871" s="8"/>
      <c r="BB871" s="5"/>
      <c r="BC871" s="8"/>
      <c r="BD871" s="5"/>
      <c r="BE871" s="8"/>
      <c r="BF871" s="33"/>
      <c r="BG871" s="5"/>
      <c r="BI871" s="5"/>
      <c r="BJ871" s="5"/>
      <c r="BK871" s="5"/>
      <c r="BL871" s="5"/>
      <c r="BM871" s="5"/>
      <c r="BN871" s="37"/>
      <c r="BO871" s="5"/>
      <c r="BP871" s="5"/>
      <c r="BQ871" s="5"/>
      <c r="BR871" s="5"/>
      <c r="BS871" s="5"/>
      <c r="BT871" s="37"/>
      <c r="BU871" s="5"/>
      <c r="BV871" s="5"/>
      <c r="BW871" s="5"/>
      <c r="BX871" s="5"/>
      <c r="BY871" s="5"/>
      <c r="BZ871" s="37"/>
      <c r="CA871" s="5"/>
      <c r="CB871" s="5"/>
      <c r="CC871" s="5"/>
      <c r="CD871" s="5"/>
      <c r="CE871" s="5"/>
      <c r="CF871" s="37"/>
      <c r="CG871" s="5"/>
      <c r="CH871" s="5"/>
      <c r="CI871" s="5"/>
      <c r="CJ871" s="5"/>
      <c r="CK871" s="5"/>
      <c r="CL871" s="37"/>
      <c r="CM871" s="12"/>
      <c r="CN871" s="8"/>
      <c r="CO871" s="5"/>
      <c r="CP871" s="8"/>
      <c r="CQ871" s="5"/>
      <c r="CR871" s="8"/>
      <c r="CU871" s="5"/>
      <c r="CV871" s="8"/>
      <c r="CW871" s="5"/>
      <c r="DK871" s="8"/>
      <c r="DL871" s="12"/>
      <c r="DM871" s="5"/>
      <c r="DO871" s="5"/>
      <c r="DP871" s="8"/>
      <c r="DQ871" s="5"/>
      <c r="DR871" s="8"/>
      <c r="DS871" s="5"/>
      <c r="DT871" s="8"/>
      <c r="DU871" s="5"/>
      <c r="DV871" s="8"/>
      <c r="DW871" s="5"/>
      <c r="DX871" s="8"/>
      <c r="DY871" s="12"/>
      <c r="DZ871" s="5"/>
    </row>
    <row r="872" spans="35:130" x14ac:dyDescent="0.45">
      <c r="AI872" s="1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V872" s="5"/>
      <c r="AW872" s="8"/>
      <c r="AX872" s="5"/>
      <c r="AY872" s="8"/>
      <c r="AZ872" s="5"/>
      <c r="BA872" s="8"/>
      <c r="BB872" s="5"/>
      <c r="BC872" s="8"/>
      <c r="BD872" s="5"/>
      <c r="BE872" s="8"/>
      <c r="BF872" s="33"/>
      <c r="BG872" s="5"/>
      <c r="BI872" s="5"/>
      <c r="BJ872" s="5"/>
      <c r="BK872" s="5"/>
      <c r="BL872" s="5"/>
      <c r="BM872" s="5"/>
      <c r="BN872" s="37"/>
      <c r="BO872" s="5"/>
      <c r="BP872" s="5"/>
      <c r="BQ872" s="5"/>
      <c r="BR872" s="5"/>
      <c r="BS872" s="5"/>
      <c r="BT872" s="37"/>
      <c r="BU872" s="5"/>
      <c r="BV872" s="5"/>
      <c r="BW872" s="5"/>
      <c r="BX872" s="5"/>
      <c r="BY872" s="5"/>
      <c r="BZ872" s="37"/>
      <c r="CA872" s="5"/>
      <c r="CB872" s="5"/>
      <c r="CC872" s="5"/>
      <c r="CD872" s="5"/>
      <c r="CE872" s="5"/>
      <c r="CF872" s="37"/>
      <c r="CG872" s="5"/>
      <c r="CH872" s="5"/>
      <c r="CI872" s="5"/>
      <c r="CJ872" s="5"/>
      <c r="CK872" s="5"/>
      <c r="CL872" s="37"/>
      <c r="CM872" s="12"/>
      <c r="CN872" s="8"/>
      <c r="CO872" s="5"/>
      <c r="CP872" s="8"/>
      <c r="CQ872" s="5"/>
      <c r="CR872" s="8"/>
      <c r="CU872" s="5"/>
      <c r="CV872" s="8"/>
      <c r="CW872" s="5"/>
      <c r="DK872" s="8"/>
      <c r="DL872" s="12"/>
      <c r="DM872" s="5"/>
      <c r="DO872" s="5"/>
      <c r="DP872" s="8"/>
      <c r="DQ872" s="5"/>
      <c r="DR872" s="8"/>
      <c r="DS872" s="5"/>
      <c r="DT872" s="8"/>
      <c r="DU872" s="5"/>
      <c r="DV872" s="8"/>
      <c r="DW872" s="5"/>
      <c r="DX872" s="8"/>
      <c r="DY872" s="12"/>
      <c r="DZ872" s="5"/>
    </row>
    <row r="873" spans="35:130" x14ac:dyDescent="0.45">
      <c r="AI873" s="1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V873" s="5"/>
      <c r="AW873" s="8"/>
      <c r="AX873" s="5"/>
      <c r="AY873" s="8"/>
      <c r="AZ873" s="5"/>
      <c r="BA873" s="8"/>
      <c r="BB873" s="5"/>
      <c r="BC873" s="8"/>
      <c r="BD873" s="5"/>
      <c r="BE873" s="8"/>
      <c r="BF873" s="33"/>
      <c r="BG873" s="5"/>
      <c r="BI873" s="5"/>
      <c r="BJ873" s="5"/>
      <c r="BK873" s="5"/>
      <c r="BL873" s="5"/>
      <c r="BM873" s="5"/>
      <c r="BN873" s="37"/>
      <c r="BO873" s="5"/>
      <c r="BP873" s="5"/>
      <c r="BQ873" s="5"/>
      <c r="BR873" s="5"/>
      <c r="BS873" s="5"/>
      <c r="BT873" s="37"/>
      <c r="BU873" s="5"/>
      <c r="BV873" s="5"/>
      <c r="BW873" s="5"/>
      <c r="BX873" s="5"/>
      <c r="BY873" s="5"/>
      <c r="BZ873" s="37"/>
      <c r="CA873" s="5"/>
      <c r="CB873" s="5"/>
      <c r="CC873" s="5"/>
      <c r="CD873" s="5"/>
      <c r="CE873" s="5"/>
      <c r="CF873" s="37"/>
      <c r="CG873" s="5"/>
      <c r="CH873" s="5"/>
      <c r="CI873" s="5"/>
      <c r="CJ873" s="5"/>
      <c r="CK873" s="5"/>
      <c r="CL873" s="37"/>
      <c r="CM873" s="12"/>
      <c r="CN873" s="8"/>
      <c r="CO873" s="5"/>
      <c r="CP873" s="8"/>
      <c r="CQ873" s="5"/>
      <c r="CR873" s="8"/>
      <c r="CU873" s="5"/>
      <c r="CV873" s="8"/>
      <c r="CW873" s="5"/>
      <c r="DK873" s="8"/>
      <c r="DL873" s="12"/>
      <c r="DM873" s="5"/>
      <c r="DO873" s="5"/>
      <c r="DP873" s="8"/>
      <c r="DQ873" s="5"/>
      <c r="DR873" s="8"/>
      <c r="DS873" s="5"/>
      <c r="DT873" s="8"/>
      <c r="DU873" s="5"/>
      <c r="DV873" s="8"/>
      <c r="DW873" s="5"/>
      <c r="DX873" s="8"/>
      <c r="DY873" s="12"/>
      <c r="DZ873" s="5"/>
    </row>
    <row r="874" spans="35:130" x14ac:dyDescent="0.45">
      <c r="AI874" s="1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V874" s="5"/>
      <c r="AW874" s="8"/>
      <c r="AX874" s="5"/>
      <c r="AY874" s="8"/>
      <c r="AZ874" s="5"/>
      <c r="BA874" s="8"/>
      <c r="BB874" s="5"/>
      <c r="BC874" s="8"/>
      <c r="BD874" s="5"/>
      <c r="BE874" s="8"/>
      <c r="BF874" s="33"/>
      <c r="BG874" s="5"/>
      <c r="BI874" s="5"/>
      <c r="BJ874" s="5"/>
      <c r="BK874" s="5"/>
      <c r="BL874" s="5"/>
      <c r="BM874" s="5"/>
      <c r="BN874" s="37"/>
      <c r="BO874" s="5"/>
      <c r="BP874" s="5"/>
      <c r="BQ874" s="5"/>
      <c r="BR874" s="5"/>
      <c r="BS874" s="5"/>
      <c r="BT874" s="37"/>
      <c r="BU874" s="5"/>
      <c r="BV874" s="5"/>
      <c r="BW874" s="5"/>
      <c r="BX874" s="5"/>
      <c r="BY874" s="5"/>
      <c r="BZ874" s="37"/>
      <c r="CA874" s="5"/>
      <c r="CB874" s="5"/>
      <c r="CC874" s="5"/>
      <c r="CD874" s="5"/>
      <c r="CE874" s="5"/>
      <c r="CF874" s="37"/>
      <c r="CG874" s="5"/>
      <c r="CH874" s="5"/>
      <c r="CI874" s="5"/>
      <c r="CJ874" s="5"/>
      <c r="CK874" s="5"/>
      <c r="CL874" s="37"/>
      <c r="CM874" s="12"/>
      <c r="CN874" s="8"/>
      <c r="CO874" s="5"/>
      <c r="CP874" s="8"/>
      <c r="CQ874" s="5"/>
      <c r="CR874" s="8"/>
      <c r="CU874" s="5"/>
      <c r="CV874" s="8"/>
      <c r="CW874" s="5"/>
      <c r="DK874" s="8"/>
      <c r="DL874" s="12"/>
      <c r="DM874" s="5"/>
      <c r="DO874" s="5"/>
      <c r="DP874" s="8"/>
      <c r="DQ874" s="5"/>
      <c r="DR874" s="8"/>
      <c r="DS874" s="5"/>
      <c r="DT874" s="8"/>
      <c r="DU874" s="5"/>
      <c r="DV874" s="8"/>
      <c r="DW874" s="5"/>
      <c r="DX874" s="8"/>
      <c r="DY874" s="12"/>
      <c r="DZ874" s="5"/>
    </row>
    <row r="875" spans="35:130" x14ac:dyDescent="0.45">
      <c r="AI875" s="1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V875" s="5"/>
      <c r="AW875" s="8"/>
      <c r="AX875" s="5"/>
      <c r="AY875" s="8"/>
      <c r="AZ875" s="5"/>
      <c r="BA875" s="8"/>
      <c r="BB875" s="5"/>
      <c r="BC875" s="8"/>
      <c r="BD875" s="5"/>
      <c r="BE875" s="8"/>
      <c r="BF875" s="33"/>
      <c r="BG875" s="5"/>
      <c r="BI875" s="5"/>
      <c r="BJ875" s="5"/>
      <c r="BK875" s="5"/>
      <c r="BL875" s="5"/>
      <c r="BM875" s="5"/>
      <c r="BN875" s="37"/>
      <c r="BO875" s="5"/>
      <c r="BP875" s="5"/>
      <c r="BQ875" s="5"/>
      <c r="BR875" s="5"/>
      <c r="BS875" s="5"/>
      <c r="BT875" s="37"/>
      <c r="BU875" s="5"/>
      <c r="BV875" s="5"/>
      <c r="BW875" s="5"/>
      <c r="BX875" s="5"/>
      <c r="BY875" s="5"/>
      <c r="BZ875" s="37"/>
      <c r="CA875" s="5"/>
      <c r="CB875" s="5"/>
      <c r="CC875" s="5"/>
      <c r="CD875" s="5"/>
      <c r="CE875" s="5"/>
      <c r="CF875" s="37"/>
      <c r="CG875" s="5"/>
      <c r="CH875" s="5"/>
      <c r="CI875" s="5"/>
      <c r="CJ875" s="5"/>
      <c r="CK875" s="5"/>
      <c r="CL875" s="37"/>
      <c r="CM875" s="12"/>
      <c r="CN875" s="8"/>
      <c r="CO875" s="5"/>
      <c r="CP875" s="8"/>
      <c r="CQ875" s="5"/>
      <c r="CR875" s="8"/>
      <c r="CU875" s="5"/>
      <c r="CV875" s="8"/>
      <c r="CW875" s="5"/>
      <c r="DK875" s="8"/>
      <c r="DL875" s="12"/>
      <c r="DM875" s="5"/>
      <c r="DO875" s="5"/>
      <c r="DP875" s="8"/>
      <c r="DQ875" s="5"/>
      <c r="DR875" s="8"/>
      <c r="DS875" s="5"/>
      <c r="DT875" s="8"/>
      <c r="DU875" s="5"/>
      <c r="DV875" s="8"/>
      <c r="DW875" s="5"/>
      <c r="DX875" s="8"/>
      <c r="DY875" s="12"/>
      <c r="DZ875" s="5"/>
    </row>
    <row r="876" spans="35:130" x14ac:dyDescent="0.45">
      <c r="AI876" s="1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V876" s="5"/>
      <c r="AW876" s="8"/>
      <c r="AX876" s="5"/>
      <c r="AY876" s="8"/>
      <c r="AZ876" s="5"/>
      <c r="BA876" s="8"/>
      <c r="BB876" s="5"/>
      <c r="BC876" s="8"/>
      <c r="BD876" s="5"/>
      <c r="BE876" s="8"/>
      <c r="BF876" s="33"/>
      <c r="BG876" s="5"/>
      <c r="BI876" s="5"/>
      <c r="BJ876" s="5"/>
      <c r="BK876" s="5"/>
      <c r="BL876" s="5"/>
      <c r="BM876" s="5"/>
      <c r="BN876" s="37"/>
      <c r="BO876" s="5"/>
      <c r="BP876" s="5"/>
      <c r="BQ876" s="5"/>
      <c r="BR876" s="5"/>
      <c r="BS876" s="5"/>
      <c r="BT876" s="37"/>
      <c r="BU876" s="5"/>
      <c r="BV876" s="5"/>
      <c r="BW876" s="5"/>
      <c r="BX876" s="5"/>
      <c r="BY876" s="5"/>
      <c r="BZ876" s="37"/>
      <c r="CA876" s="5"/>
      <c r="CB876" s="5"/>
      <c r="CC876" s="5"/>
      <c r="CD876" s="5"/>
      <c r="CE876" s="5"/>
      <c r="CF876" s="37"/>
      <c r="CG876" s="5"/>
      <c r="CH876" s="5"/>
      <c r="CI876" s="5"/>
      <c r="CJ876" s="5"/>
      <c r="CK876" s="5"/>
      <c r="CL876" s="37"/>
      <c r="CM876" s="12"/>
      <c r="CN876" s="8"/>
      <c r="CO876" s="5"/>
      <c r="CP876" s="8"/>
      <c r="CQ876" s="5"/>
      <c r="CR876" s="8"/>
      <c r="CU876" s="5"/>
      <c r="CV876" s="8"/>
      <c r="CW876" s="5"/>
      <c r="DK876" s="8"/>
      <c r="DL876" s="12"/>
      <c r="DM876" s="5"/>
      <c r="DO876" s="5"/>
      <c r="DP876" s="8"/>
      <c r="DQ876" s="5"/>
      <c r="DR876" s="8"/>
      <c r="DS876" s="5"/>
      <c r="DT876" s="8"/>
      <c r="DU876" s="5"/>
      <c r="DV876" s="8"/>
      <c r="DW876" s="5"/>
      <c r="DX876" s="8"/>
      <c r="DY876" s="12"/>
      <c r="DZ876" s="5"/>
    </row>
    <row r="877" spans="35:130" x14ac:dyDescent="0.45">
      <c r="AI877" s="1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V877" s="5"/>
      <c r="AW877" s="8"/>
      <c r="AX877" s="5"/>
      <c r="AY877" s="8"/>
      <c r="AZ877" s="5"/>
      <c r="BA877" s="8"/>
      <c r="BB877" s="5"/>
      <c r="BC877" s="8"/>
      <c r="BD877" s="5"/>
      <c r="BE877" s="8"/>
      <c r="BF877" s="33"/>
      <c r="BG877" s="5"/>
      <c r="BI877" s="5"/>
      <c r="BJ877" s="5"/>
      <c r="BK877" s="5"/>
      <c r="BL877" s="5"/>
      <c r="BM877" s="5"/>
      <c r="BN877" s="37"/>
      <c r="BO877" s="5"/>
      <c r="BP877" s="5"/>
      <c r="BQ877" s="5"/>
      <c r="BR877" s="5"/>
      <c r="BS877" s="5"/>
      <c r="BT877" s="37"/>
      <c r="BU877" s="5"/>
      <c r="BV877" s="5"/>
      <c r="BW877" s="5"/>
      <c r="BX877" s="5"/>
      <c r="BY877" s="5"/>
      <c r="BZ877" s="37"/>
      <c r="CA877" s="5"/>
      <c r="CB877" s="5"/>
      <c r="CC877" s="5"/>
      <c r="CD877" s="5"/>
      <c r="CE877" s="5"/>
      <c r="CF877" s="37"/>
      <c r="CG877" s="5"/>
      <c r="CH877" s="5"/>
      <c r="CI877" s="5"/>
      <c r="CJ877" s="5"/>
      <c r="CK877" s="5"/>
      <c r="CL877" s="37"/>
      <c r="CM877" s="12"/>
      <c r="CN877" s="8"/>
      <c r="CO877" s="5"/>
      <c r="CP877" s="8"/>
      <c r="CQ877" s="5"/>
      <c r="CR877" s="8"/>
      <c r="CU877" s="5"/>
      <c r="CV877" s="8"/>
      <c r="CW877" s="5"/>
      <c r="DK877" s="8"/>
      <c r="DL877" s="12"/>
      <c r="DM877" s="5"/>
      <c r="DO877" s="5"/>
      <c r="DP877" s="8"/>
      <c r="DQ877" s="5"/>
      <c r="DR877" s="8"/>
      <c r="DS877" s="5"/>
      <c r="DT877" s="8"/>
      <c r="DU877" s="5"/>
      <c r="DV877" s="8"/>
      <c r="DW877" s="5"/>
      <c r="DX877" s="8"/>
      <c r="DY877" s="12"/>
      <c r="DZ877" s="5"/>
    </row>
    <row r="878" spans="35:130" x14ac:dyDescent="0.45">
      <c r="AI878" s="1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V878" s="5"/>
      <c r="AW878" s="8"/>
      <c r="AX878" s="5"/>
      <c r="AY878" s="8"/>
      <c r="AZ878" s="5"/>
      <c r="BA878" s="8"/>
      <c r="BB878" s="5"/>
      <c r="BC878" s="8"/>
      <c r="BD878" s="5"/>
      <c r="BE878" s="8"/>
      <c r="BF878" s="33"/>
      <c r="BG878" s="5"/>
      <c r="BI878" s="5"/>
      <c r="BJ878" s="5"/>
      <c r="BK878" s="5"/>
      <c r="BL878" s="5"/>
      <c r="BM878" s="5"/>
      <c r="BN878" s="37"/>
      <c r="BO878" s="5"/>
      <c r="BP878" s="5"/>
      <c r="BQ878" s="5"/>
      <c r="BR878" s="5"/>
      <c r="BS878" s="5"/>
      <c r="BT878" s="37"/>
      <c r="BU878" s="5"/>
      <c r="BV878" s="5"/>
      <c r="BW878" s="5"/>
      <c r="BX878" s="5"/>
      <c r="BY878" s="5"/>
      <c r="BZ878" s="37"/>
      <c r="CA878" s="5"/>
      <c r="CB878" s="5"/>
      <c r="CC878" s="5"/>
      <c r="CD878" s="5"/>
      <c r="CE878" s="5"/>
      <c r="CF878" s="37"/>
      <c r="CG878" s="5"/>
      <c r="CH878" s="5"/>
      <c r="CI878" s="5"/>
      <c r="CJ878" s="5"/>
      <c r="CK878" s="5"/>
      <c r="CL878" s="37"/>
      <c r="CM878" s="12"/>
      <c r="CN878" s="8"/>
      <c r="CO878" s="5"/>
      <c r="CP878" s="8"/>
      <c r="CQ878" s="5"/>
      <c r="CR878" s="8"/>
      <c r="CU878" s="5"/>
      <c r="CV878" s="8"/>
      <c r="CW878" s="5"/>
      <c r="DK878" s="8"/>
      <c r="DL878" s="12"/>
      <c r="DM878" s="5"/>
      <c r="DO878" s="5"/>
      <c r="DP878" s="8"/>
      <c r="DQ878" s="5"/>
      <c r="DR878" s="8"/>
      <c r="DS878" s="5"/>
      <c r="DT878" s="8"/>
      <c r="DU878" s="5"/>
      <c r="DV878" s="8"/>
      <c r="DW878" s="5"/>
      <c r="DX878" s="8"/>
      <c r="DY878" s="12"/>
      <c r="DZ878" s="5"/>
    </row>
    <row r="879" spans="35:130" x14ac:dyDescent="0.45">
      <c r="AI879" s="1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V879" s="5"/>
      <c r="AW879" s="8"/>
      <c r="AX879" s="5"/>
      <c r="AY879" s="8"/>
      <c r="AZ879" s="5"/>
      <c r="BA879" s="8"/>
      <c r="BB879" s="5"/>
      <c r="BC879" s="8"/>
      <c r="BD879" s="5"/>
      <c r="BE879" s="8"/>
      <c r="BF879" s="33"/>
      <c r="BG879" s="5"/>
      <c r="BI879" s="5"/>
      <c r="BJ879" s="5"/>
      <c r="BK879" s="5"/>
      <c r="BL879" s="5"/>
      <c r="BM879" s="5"/>
      <c r="BN879" s="37"/>
      <c r="BO879" s="5"/>
      <c r="BP879" s="5"/>
      <c r="BQ879" s="5"/>
      <c r="BR879" s="5"/>
      <c r="BS879" s="5"/>
      <c r="BT879" s="37"/>
      <c r="BU879" s="5"/>
      <c r="BV879" s="5"/>
      <c r="BW879" s="5"/>
      <c r="BX879" s="5"/>
      <c r="BY879" s="5"/>
      <c r="BZ879" s="37"/>
      <c r="CA879" s="5"/>
      <c r="CB879" s="5"/>
      <c r="CC879" s="5"/>
      <c r="CD879" s="5"/>
      <c r="CE879" s="5"/>
      <c r="CF879" s="37"/>
      <c r="CG879" s="5"/>
      <c r="CH879" s="5"/>
      <c r="CI879" s="5"/>
      <c r="CJ879" s="5"/>
      <c r="CK879" s="5"/>
      <c r="CL879" s="37"/>
      <c r="CM879" s="12"/>
      <c r="CN879" s="8"/>
      <c r="CO879" s="5"/>
      <c r="CP879" s="8"/>
      <c r="CQ879" s="5"/>
      <c r="CR879" s="8"/>
      <c r="CU879" s="5"/>
      <c r="CV879" s="8"/>
      <c r="CW879" s="5"/>
      <c r="DK879" s="8"/>
      <c r="DL879" s="12"/>
      <c r="DM879" s="5"/>
      <c r="DO879" s="5"/>
      <c r="DP879" s="8"/>
      <c r="DQ879" s="5"/>
      <c r="DR879" s="8"/>
      <c r="DS879" s="5"/>
      <c r="DT879" s="8"/>
      <c r="DU879" s="5"/>
      <c r="DV879" s="8"/>
      <c r="DW879" s="5"/>
      <c r="DX879" s="8"/>
      <c r="DY879" s="12"/>
      <c r="DZ879" s="5"/>
    </row>
    <row r="880" spans="35:130" x14ac:dyDescent="0.45">
      <c r="AI880" s="1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V880" s="5"/>
      <c r="AW880" s="8"/>
      <c r="AX880" s="5"/>
      <c r="AY880" s="8"/>
      <c r="AZ880" s="5"/>
      <c r="BA880" s="8"/>
      <c r="BB880" s="5"/>
      <c r="BC880" s="8"/>
      <c r="BD880" s="5"/>
      <c r="BE880" s="8"/>
      <c r="BF880" s="33"/>
      <c r="BG880" s="5"/>
      <c r="BI880" s="5"/>
      <c r="BJ880" s="5"/>
      <c r="BK880" s="5"/>
      <c r="BL880" s="5"/>
      <c r="BM880" s="5"/>
      <c r="BN880" s="37"/>
      <c r="BO880" s="5"/>
      <c r="BP880" s="5"/>
      <c r="BQ880" s="5"/>
      <c r="BR880" s="5"/>
      <c r="BS880" s="5"/>
      <c r="BT880" s="37"/>
      <c r="BU880" s="5"/>
      <c r="BV880" s="5"/>
      <c r="BW880" s="5"/>
      <c r="BX880" s="5"/>
      <c r="BY880" s="5"/>
      <c r="BZ880" s="37"/>
      <c r="CA880" s="5"/>
      <c r="CB880" s="5"/>
      <c r="CC880" s="5"/>
      <c r="CD880" s="5"/>
      <c r="CE880" s="5"/>
      <c r="CF880" s="37"/>
      <c r="CG880" s="5"/>
      <c r="CH880" s="5"/>
      <c r="CI880" s="5"/>
      <c r="CJ880" s="5"/>
      <c r="CK880" s="5"/>
      <c r="CL880" s="37"/>
      <c r="CM880" s="12"/>
      <c r="CN880" s="8"/>
      <c r="CO880" s="5"/>
      <c r="CP880" s="8"/>
      <c r="CQ880" s="5"/>
      <c r="CR880" s="8"/>
      <c r="CU880" s="5"/>
      <c r="CV880" s="8"/>
      <c r="CW880" s="5"/>
      <c r="DK880" s="8"/>
      <c r="DL880" s="12"/>
      <c r="DM880" s="5"/>
      <c r="DO880" s="5"/>
      <c r="DP880" s="8"/>
      <c r="DQ880" s="5"/>
      <c r="DR880" s="8"/>
      <c r="DS880" s="5"/>
      <c r="DT880" s="8"/>
      <c r="DU880" s="5"/>
      <c r="DV880" s="8"/>
      <c r="DW880" s="5"/>
      <c r="DX880" s="8"/>
      <c r="DY880" s="12"/>
      <c r="DZ880" s="5"/>
    </row>
    <row r="881" spans="35:130" x14ac:dyDescent="0.45">
      <c r="AI881" s="1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V881" s="5"/>
      <c r="AW881" s="8"/>
      <c r="AX881" s="5"/>
      <c r="AY881" s="8"/>
      <c r="AZ881" s="5"/>
      <c r="BA881" s="8"/>
      <c r="BB881" s="5"/>
      <c r="BC881" s="8"/>
      <c r="BD881" s="5"/>
      <c r="BE881" s="8"/>
      <c r="BF881" s="33"/>
      <c r="BG881" s="5"/>
      <c r="BI881" s="5"/>
      <c r="BJ881" s="5"/>
      <c r="BK881" s="5"/>
      <c r="BL881" s="5"/>
      <c r="BM881" s="5"/>
      <c r="BN881" s="37"/>
      <c r="BO881" s="5"/>
      <c r="BP881" s="5"/>
      <c r="BQ881" s="5"/>
      <c r="BR881" s="5"/>
      <c r="BS881" s="5"/>
      <c r="BT881" s="37"/>
      <c r="BU881" s="5"/>
      <c r="BV881" s="5"/>
      <c r="BW881" s="5"/>
      <c r="BX881" s="5"/>
      <c r="BY881" s="5"/>
      <c r="BZ881" s="37"/>
      <c r="CA881" s="5"/>
      <c r="CB881" s="5"/>
      <c r="CC881" s="5"/>
      <c r="CD881" s="5"/>
      <c r="CE881" s="5"/>
      <c r="CF881" s="37"/>
      <c r="CG881" s="5"/>
      <c r="CH881" s="5"/>
      <c r="CI881" s="5"/>
      <c r="CJ881" s="5"/>
      <c r="CK881" s="5"/>
      <c r="CL881" s="37"/>
      <c r="CM881" s="12"/>
      <c r="CN881" s="8"/>
      <c r="CO881" s="5"/>
      <c r="CP881" s="8"/>
      <c r="CQ881" s="5"/>
      <c r="CR881" s="8"/>
      <c r="CU881" s="5"/>
      <c r="CV881" s="8"/>
      <c r="CW881" s="5"/>
      <c r="DK881" s="8"/>
      <c r="DL881" s="12"/>
      <c r="DM881" s="5"/>
      <c r="DO881" s="5"/>
      <c r="DP881" s="8"/>
      <c r="DQ881" s="5"/>
      <c r="DR881" s="8"/>
      <c r="DS881" s="5"/>
      <c r="DT881" s="8"/>
      <c r="DU881" s="5"/>
      <c r="DV881" s="8"/>
      <c r="DW881" s="5"/>
      <c r="DX881" s="8"/>
      <c r="DY881" s="12"/>
      <c r="DZ881" s="5"/>
    </row>
    <row r="882" spans="35:130" x14ac:dyDescent="0.45">
      <c r="AI882" s="1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V882" s="5"/>
      <c r="AW882" s="8"/>
      <c r="AX882" s="5"/>
      <c r="AY882" s="8"/>
      <c r="AZ882" s="5"/>
      <c r="BA882" s="8"/>
      <c r="BB882" s="5"/>
      <c r="BC882" s="8"/>
      <c r="BD882" s="5"/>
      <c r="BE882" s="8"/>
      <c r="BF882" s="33"/>
      <c r="BG882" s="5"/>
      <c r="BI882" s="5"/>
      <c r="BJ882" s="5"/>
      <c r="BK882" s="5"/>
      <c r="BL882" s="5"/>
      <c r="BM882" s="5"/>
      <c r="BN882" s="37"/>
      <c r="BO882" s="5"/>
      <c r="BP882" s="5"/>
      <c r="BQ882" s="5"/>
      <c r="BR882" s="5"/>
      <c r="BS882" s="5"/>
      <c r="BT882" s="37"/>
      <c r="BU882" s="5"/>
      <c r="BV882" s="5"/>
      <c r="BW882" s="5"/>
      <c r="BX882" s="5"/>
      <c r="BY882" s="5"/>
      <c r="BZ882" s="37"/>
      <c r="CA882" s="5"/>
      <c r="CB882" s="5"/>
      <c r="CC882" s="5"/>
      <c r="CD882" s="5"/>
      <c r="CE882" s="5"/>
      <c r="CF882" s="37"/>
      <c r="CG882" s="5"/>
      <c r="CH882" s="5"/>
      <c r="CI882" s="5"/>
      <c r="CJ882" s="5"/>
      <c r="CK882" s="5"/>
      <c r="CL882" s="37"/>
      <c r="CM882" s="12"/>
      <c r="CN882" s="8"/>
      <c r="CO882" s="5"/>
      <c r="CP882" s="8"/>
      <c r="CQ882" s="5"/>
      <c r="CR882" s="8"/>
      <c r="CU882" s="5"/>
      <c r="CV882" s="8"/>
      <c r="CW882" s="5"/>
      <c r="DK882" s="8"/>
      <c r="DL882" s="12"/>
      <c r="DM882" s="5"/>
      <c r="DO882" s="5"/>
      <c r="DP882" s="8"/>
      <c r="DQ882" s="5"/>
      <c r="DR882" s="8"/>
      <c r="DS882" s="5"/>
      <c r="DT882" s="8"/>
      <c r="DU882" s="5"/>
      <c r="DV882" s="8"/>
      <c r="DW882" s="5"/>
      <c r="DX882" s="8"/>
      <c r="DY882" s="12"/>
      <c r="DZ882" s="5"/>
    </row>
    <row r="883" spans="35:130" x14ac:dyDescent="0.45">
      <c r="AI883" s="1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V883" s="5"/>
      <c r="AW883" s="8"/>
      <c r="AX883" s="5"/>
      <c r="AY883" s="8"/>
      <c r="AZ883" s="5"/>
      <c r="BA883" s="8"/>
      <c r="BB883" s="5"/>
      <c r="BC883" s="8"/>
      <c r="BD883" s="5"/>
      <c r="BE883" s="8"/>
      <c r="BF883" s="33"/>
      <c r="BG883" s="5"/>
      <c r="BI883" s="5"/>
      <c r="BJ883" s="5"/>
      <c r="BK883" s="5"/>
      <c r="BL883" s="5"/>
      <c r="BM883" s="5"/>
      <c r="BN883" s="37"/>
      <c r="BO883" s="5"/>
      <c r="BP883" s="5"/>
      <c r="BQ883" s="5"/>
      <c r="BR883" s="5"/>
      <c r="BS883" s="5"/>
      <c r="BT883" s="37"/>
      <c r="BU883" s="5"/>
      <c r="BV883" s="5"/>
      <c r="BW883" s="5"/>
      <c r="BX883" s="5"/>
      <c r="BY883" s="5"/>
      <c r="BZ883" s="37"/>
      <c r="CA883" s="5"/>
      <c r="CB883" s="5"/>
      <c r="CC883" s="5"/>
      <c r="CD883" s="5"/>
      <c r="CE883" s="5"/>
      <c r="CF883" s="37"/>
      <c r="CG883" s="5"/>
      <c r="CH883" s="5"/>
      <c r="CI883" s="5"/>
      <c r="CJ883" s="5"/>
      <c r="CK883" s="5"/>
      <c r="CL883" s="37"/>
      <c r="CM883" s="12"/>
      <c r="CN883" s="8"/>
      <c r="CO883" s="5"/>
      <c r="CP883" s="8"/>
      <c r="CQ883" s="5"/>
      <c r="CR883" s="8"/>
      <c r="CU883" s="5"/>
      <c r="CV883" s="8"/>
      <c r="CW883" s="5"/>
      <c r="DK883" s="8"/>
      <c r="DL883" s="12"/>
      <c r="DM883" s="5"/>
      <c r="DO883" s="5"/>
      <c r="DP883" s="8"/>
      <c r="DQ883" s="5"/>
      <c r="DR883" s="8"/>
      <c r="DS883" s="5"/>
      <c r="DT883" s="8"/>
      <c r="DU883" s="5"/>
      <c r="DV883" s="8"/>
      <c r="DW883" s="5"/>
      <c r="DX883" s="8"/>
      <c r="DY883" s="12"/>
      <c r="DZ883" s="5"/>
    </row>
    <row r="884" spans="35:130" x14ac:dyDescent="0.45">
      <c r="AI884" s="1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V884" s="5"/>
      <c r="AW884" s="8"/>
      <c r="AX884" s="5"/>
      <c r="AY884" s="8"/>
      <c r="AZ884" s="5"/>
      <c r="BA884" s="8"/>
      <c r="BB884" s="5"/>
      <c r="BC884" s="8"/>
      <c r="BD884" s="5"/>
      <c r="BE884" s="8"/>
      <c r="BF884" s="33"/>
      <c r="BG884" s="5"/>
      <c r="BI884" s="5"/>
      <c r="BJ884" s="5"/>
      <c r="BK884" s="5"/>
      <c r="BL884" s="5"/>
      <c r="BM884" s="5"/>
      <c r="BN884" s="37"/>
      <c r="BO884" s="5"/>
      <c r="BP884" s="5"/>
      <c r="BQ884" s="5"/>
      <c r="BR884" s="5"/>
      <c r="BS884" s="5"/>
      <c r="BT884" s="37"/>
      <c r="BU884" s="5"/>
      <c r="BV884" s="5"/>
      <c r="BW884" s="5"/>
      <c r="BX884" s="5"/>
      <c r="BY884" s="5"/>
      <c r="BZ884" s="37"/>
      <c r="CA884" s="5"/>
      <c r="CB884" s="5"/>
      <c r="CC884" s="5"/>
      <c r="CD884" s="5"/>
      <c r="CE884" s="5"/>
      <c r="CF884" s="37"/>
      <c r="CG884" s="5"/>
      <c r="CH884" s="5"/>
      <c r="CI884" s="5"/>
      <c r="CJ884" s="5"/>
      <c r="CK884" s="5"/>
      <c r="CL884" s="37"/>
      <c r="CM884" s="12"/>
      <c r="CN884" s="8"/>
      <c r="CO884" s="5"/>
      <c r="CP884" s="8"/>
      <c r="CQ884" s="5"/>
      <c r="CR884" s="8"/>
      <c r="CU884" s="5"/>
      <c r="CV884" s="8"/>
      <c r="CW884" s="5"/>
      <c r="DK884" s="8"/>
      <c r="DL884" s="12"/>
      <c r="DM884" s="5"/>
      <c r="DO884" s="5"/>
      <c r="DP884" s="8"/>
      <c r="DQ884" s="5"/>
      <c r="DR884" s="8"/>
      <c r="DS884" s="5"/>
      <c r="DT884" s="8"/>
      <c r="DU884" s="5"/>
      <c r="DV884" s="8"/>
      <c r="DW884" s="5"/>
      <c r="DX884" s="8"/>
      <c r="DY884" s="12"/>
      <c r="DZ884" s="5"/>
    </row>
    <row r="885" spans="35:130" x14ac:dyDescent="0.45">
      <c r="AI885" s="1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V885" s="5"/>
      <c r="AW885" s="8"/>
      <c r="AX885" s="5"/>
      <c r="AY885" s="8"/>
      <c r="AZ885" s="5"/>
      <c r="BA885" s="8"/>
      <c r="BB885" s="5"/>
      <c r="BC885" s="8"/>
      <c r="BD885" s="5"/>
      <c r="BE885" s="8"/>
      <c r="BF885" s="33"/>
      <c r="BG885" s="5"/>
      <c r="BI885" s="5"/>
      <c r="BJ885" s="5"/>
      <c r="BK885" s="5"/>
      <c r="BL885" s="5"/>
      <c r="BM885" s="5"/>
      <c r="BN885" s="37"/>
      <c r="BO885" s="5"/>
      <c r="BP885" s="5"/>
      <c r="BQ885" s="5"/>
      <c r="BR885" s="5"/>
      <c r="BS885" s="5"/>
      <c r="BT885" s="37"/>
      <c r="BU885" s="5"/>
      <c r="BV885" s="5"/>
      <c r="BW885" s="5"/>
      <c r="BX885" s="5"/>
      <c r="BY885" s="5"/>
      <c r="BZ885" s="37"/>
      <c r="CA885" s="5"/>
      <c r="CB885" s="5"/>
      <c r="CC885" s="5"/>
      <c r="CD885" s="5"/>
      <c r="CE885" s="5"/>
      <c r="CF885" s="37"/>
      <c r="CG885" s="5"/>
      <c r="CH885" s="5"/>
      <c r="CI885" s="5"/>
      <c r="CJ885" s="5"/>
      <c r="CK885" s="5"/>
      <c r="CL885" s="37"/>
      <c r="CM885" s="12"/>
      <c r="CN885" s="8"/>
      <c r="CO885" s="5"/>
      <c r="CP885" s="8"/>
      <c r="CQ885" s="5"/>
      <c r="CR885" s="8"/>
      <c r="CU885" s="5"/>
      <c r="CV885" s="8"/>
      <c r="CW885" s="5"/>
      <c r="DK885" s="8"/>
      <c r="DL885" s="12"/>
      <c r="DM885" s="5"/>
      <c r="DO885" s="5"/>
      <c r="DP885" s="8"/>
      <c r="DQ885" s="5"/>
      <c r="DR885" s="8"/>
      <c r="DS885" s="5"/>
      <c r="DT885" s="8"/>
      <c r="DU885" s="5"/>
      <c r="DV885" s="8"/>
      <c r="DW885" s="5"/>
      <c r="DX885" s="8"/>
      <c r="DY885" s="12"/>
      <c r="DZ885" s="5"/>
    </row>
    <row r="886" spans="35:130" x14ac:dyDescent="0.45">
      <c r="AI886" s="1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V886" s="5"/>
      <c r="AW886" s="8"/>
      <c r="AX886" s="5"/>
      <c r="AY886" s="8"/>
      <c r="AZ886" s="5"/>
      <c r="BA886" s="8"/>
      <c r="BB886" s="5"/>
      <c r="BC886" s="8"/>
      <c r="BD886" s="5"/>
      <c r="BE886" s="8"/>
      <c r="BF886" s="33"/>
      <c r="BG886" s="5"/>
      <c r="BI886" s="5"/>
      <c r="BJ886" s="5"/>
      <c r="BK886" s="5"/>
      <c r="BL886" s="5"/>
      <c r="BM886" s="5"/>
      <c r="BN886" s="37"/>
      <c r="BO886" s="5"/>
      <c r="BP886" s="5"/>
      <c r="BQ886" s="5"/>
      <c r="BR886" s="5"/>
      <c r="BS886" s="5"/>
      <c r="BT886" s="37"/>
      <c r="BU886" s="5"/>
      <c r="BV886" s="5"/>
      <c r="BW886" s="5"/>
      <c r="BX886" s="5"/>
      <c r="BY886" s="5"/>
      <c r="BZ886" s="37"/>
      <c r="CA886" s="5"/>
      <c r="CB886" s="5"/>
      <c r="CC886" s="5"/>
      <c r="CD886" s="5"/>
      <c r="CE886" s="5"/>
      <c r="CF886" s="37"/>
      <c r="CG886" s="5"/>
      <c r="CH886" s="5"/>
      <c r="CI886" s="5"/>
      <c r="CJ886" s="5"/>
      <c r="CK886" s="5"/>
      <c r="CL886" s="37"/>
      <c r="CM886" s="12"/>
      <c r="CN886" s="8"/>
      <c r="CO886" s="5"/>
      <c r="CP886" s="8"/>
      <c r="CQ886" s="5"/>
      <c r="CR886" s="8"/>
      <c r="CU886" s="5"/>
      <c r="CV886" s="8"/>
      <c r="CW886" s="5"/>
      <c r="DK886" s="8"/>
      <c r="DL886" s="12"/>
      <c r="DM886" s="5"/>
      <c r="DO886" s="5"/>
      <c r="DP886" s="8"/>
      <c r="DQ886" s="5"/>
      <c r="DR886" s="8"/>
      <c r="DS886" s="5"/>
      <c r="DT886" s="8"/>
      <c r="DU886" s="5"/>
      <c r="DV886" s="8"/>
      <c r="DW886" s="5"/>
      <c r="DX886" s="8"/>
      <c r="DY886" s="12"/>
      <c r="DZ886" s="5"/>
    </row>
    <row r="887" spans="35:130" x14ac:dyDescent="0.45">
      <c r="AI887" s="1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V887" s="5"/>
      <c r="AW887" s="8"/>
      <c r="AX887" s="5"/>
      <c r="AY887" s="8"/>
      <c r="AZ887" s="5"/>
      <c r="BA887" s="8"/>
      <c r="BB887" s="5"/>
      <c r="BC887" s="8"/>
      <c r="BD887" s="5"/>
      <c r="BE887" s="8"/>
      <c r="BF887" s="33"/>
      <c r="BG887" s="5"/>
      <c r="BI887" s="5"/>
      <c r="BJ887" s="5"/>
      <c r="BK887" s="5"/>
      <c r="BL887" s="5"/>
      <c r="BM887" s="5"/>
      <c r="BN887" s="37"/>
      <c r="BO887" s="5"/>
      <c r="BP887" s="5"/>
      <c r="BQ887" s="5"/>
      <c r="BR887" s="5"/>
      <c r="BS887" s="5"/>
      <c r="BT887" s="37"/>
      <c r="BU887" s="5"/>
      <c r="BV887" s="5"/>
      <c r="BW887" s="5"/>
      <c r="BX887" s="5"/>
      <c r="BY887" s="5"/>
      <c r="BZ887" s="37"/>
      <c r="CA887" s="5"/>
      <c r="CB887" s="5"/>
      <c r="CC887" s="5"/>
      <c r="CD887" s="5"/>
      <c r="CE887" s="5"/>
      <c r="CF887" s="37"/>
      <c r="CG887" s="5"/>
      <c r="CH887" s="5"/>
      <c r="CI887" s="5"/>
      <c r="CJ887" s="5"/>
      <c r="CK887" s="5"/>
      <c r="CL887" s="37"/>
      <c r="CM887" s="12"/>
      <c r="CN887" s="8"/>
      <c r="CO887" s="5"/>
      <c r="CP887" s="8"/>
      <c r="CQ887" s="5"/>
      <c r="CR887" s="8"/>
      <c r="CU887" s="5"/>
      <c r="CV887" s="8"/>
      <c r="CW887" s="5"/>
      <c r="DK887" s="8"/>
      <c r="DL887" s="12"/>
      <c r="DM887" s="5"/>
      <c r="DO887" s="5"/>
      <c r="DP887" s="8"/>
      <c r="DQ887" s="5"/>
      <c r="DR887" s="8"/>
      <c r="DS887" s="5"/>
      <c r="DT887" s="8"/>
      <c r="DU887" s="5"/>
      <c r="DV887" s="8"/>
      <c r="DW887" s="5"/>
      <c r="DX887" s="8"/>
      <c r="DY887" s="12"/>
      <c r="DZ887" s="5"/>
    </row>
    <row r="888" spans="35:130" x14ac:dyDescent="0.45">
      <c r="AI888" s="1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V888" s="5"/>
      <c r="AW888" s="8"/>
      <c r="AX888" s="5"/>
      <c r="AY888" s="8"/>
      <c r="AZ888" s="5"/>
      <c r="BA888" s="8"/>
      <c r="BB888" s="5"/>
      <c r="BC888" s="8"/>
      <c r="BD888" s="5"/>
      <c r="BE888" s="8"/>
      <c r="BF888" s="33"/>
      <c r="BG888" s="5"/>
      <c r="BI888" s="5"/>
      <c r="BJ888" s="5"/>
      <c r="BK888" s="5"/>
      <c r="BL888" s="5"/>
      <c r="BM888" s="5"/>
      <c r="BN888" s="37"/>
      <c r="BO888" s="5"/>
      <c r="BP888" s="5"/>
      <c r="BQ888" s="5"/>
      <c r="BR888" s="5"/>
      <c r="BS888" s="5"/>
      <c r="BT888" s="37"/>
      <c r="BU888" s="5"/>
      <c r="BV888" s="5"/>
      <c r="BW888" s="5"/>
      <c r="BX888" s="5"/>
      <c r="BY888" s="5"/>
      <c r="BZ888" s="37"/>
      <c r="CA888" s="5"/>
      <c r="CB888" s="5"/>
      <c r="CC888" s="5"/>
      <c r="CD888" s="5"/>
      <c r="CE888" s="5"/>
      <c r="CF888" s="37"/>
      <c r="CG888" s="5"/>
      <c r="CH888" s="5"/>
      <c r="CI888" s="5"/>
      <c r="CJ888" s="5"/>
      <c r="CK888" s="5"/>
      <c r="CL888" s="37"/>
      <c r="CM888" s="12"/>
      <c r="CN888" s="8"/>
      <c r="CO888" s="5"/>
      <c r="CP888" s="8"/>
      <c r="CQ888" s="5"/>
      <c r="CR888" s="8"/>
      <c r="CU888" s="5"/>
      <c r="CV888" s="8"/>
      <c r="CW888" s="5"/>
      <c r="DK888" s="8"/>
      <c r="DL888" s="12"/>
      <c r="DM888" s="5"/>
      <c r="DO888" s="5"/>
      <c r="DP888" s="8"/>
      <c r="DQ888" s="5"/>
      <c r="DR888" s="8"/>
      <c r="DS888" s="5"/>
      <c r="DT888" s="8"/>
      <c r="DU888" s="5"/>
      <c r="DV888" s="8"/>
      <c r="DW888" s="5"/>
      <c r="DX888" s="8"/>
      <c r="DY888" s="12"/>
      <c r="DZ888" s="5"/>
    </row>
    <row r="889" spans="35:130" x14ac:dyDescent="0.45">
      <c r="AI889" s="1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V889" s="5"/>
      <c r="AW889" s="8"/>
      <c r="AX889" s="5"/>
      <c r="AY889" s="8"/>
      <c r="AZ889" s="5"/>
      <c r="BA889" s="8"/>
      <c r="BB889" s="5"/>
      <c r="BC889" s="8"/>
      <c r="BD889" s="5"/>
      <c r="BE889" s="8"/>
      <c r="BF889" s="33"/>
      <c r="BG889" s="5"/>
      <c r="BI889" s="5"/>
      <c r="BJ889" s="5"/>
      <c r="BK889" s="5"/>
      <c r="BL889" s="5"/>
      <c r="BM889" s="5"/>
      <c r="BN889" s="37"/>
      <c r="BO889" s="5"/>
      <c r="BP889" s="5"/>
      <c r="BQ889" s="5"/>
      <c r="BR889" s="5"/>
      <c r="BS889" s="5"/>
      <c r="BT889" s="37"/>
      <c r="BU889" s="5"/>
      <c r="BV889" s="5"/>
      <c r="BW889" s="5"/>
      <c r="BX889" s="5"/>
      <c r="BY889" s="5"/>
      <c r="BZ889" s="37"/>
      <c r="CA889" s="5"/>
      <c r="CB889" s="5"/>
      <c r="CC889" s="5"/>
      <c r="CD889" s="5"/>
      <c r="CE889" s="5"/>
      <c r="CF889" s="37"/>
      <c r="CG889" s="5"/>
      <c r="CH889" s="5"/>
      <c r="CI889" s="5"/>
      <c r="CJ889" s="5"/>
      <c r="CK889" s="5"/>
      <c r="CL889" s="37"/>
      <c r="CM889" s="12"/>
      <c r="CN889" s="8"/>
      <c r="CO889" s="5"/>
      <c r="CP889" s="8"/>
      <c r="CQ889" s="5"/>
      <c r="CR889" s="8"/>
      <c r="CU889" s="5"/>
      <c r="CV889" s="8"/>
      <c r="CW889" s="5"/>
      <c r="DK889" s="8"/>
      <c r="DL889" s="12"/>
      <c r="DM889" s="5"/>
      <c r="DO889" s="5"/>
      <c r="DP889" s="8"/>
      <c r="DQ889" s="5"/>
      <c r="DR889" s="8"/>
      <c r="DS889" s="5"/>
      <c r="DT889" s="8"/>
      <c r="DU889" s="5"/>
      <c r="DV889" s="8"/>
      <c r="DW889" s="5"/>
      <c r="DX889" s="8"/>
      <c r="DY889" s="12"/>
      <c r="DZ889" s="5"/>
    </row>
    <row r="890" spans="35:130" x14ac:dyDescent="0.45">
      <c r="AI890" s="1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V890" s="5"/>
      <c r="AW890" s="8"/>
      <c r="AX890" s="5"/>
      <c r="AY890" s="8"/>
      <c r="AZ890" s="5"/>
      <c r="BA890" s="8"/>
      <c r="BB890" s="5"/>
      <c r="BC890" s="8"/>
      <c r="BD890" s="5"/>
      <c r="BE890" s="8"/>
      <c r="BF890" s="33"/>
      <c r="BG890" s="5"/>
      <c r="BI890" s="5"/>
      <c r="BJ890" s="5"/>
      <c r="BK890" s="5"/>
      <c r="BL890" s="5"/>
      <c r="BM890" s="5"/>
      <c r="BN890" s="37"/>
      <c r="BO890" s="5"/>
      <c r="BP890" s="5"/>
      <c r="BQ890" s="5"/>
      <c r="BR890" s="5"/>
      <c r="BS890" s="5"/>
      <c r="BT890" s="37"/>
      <c r="BU890" s="5"/>
      <c r="BV890" s="5"/>
      <c r="BW890" s="5"/>
      <c r="BX890" s="5"/>
      <c r="BY890" s="5"/>
      <c r="BZ890" s="37"/>
      <c r="CA890" s="5"/>
      <c r="CB890" s="5"/>
      <c r="CC890" s="5"/>
      <c r="CD890" s="5"/>
      <c r="CE890" s="5"/>
      <c r="CF890" s="37"/>
      <c r="CG890" s="5"/>
      <c r="CH890" s="5"/>
      <c r="CI890" s="5"/>
      <c r="CJ890" s="5"/>
      <c r="CK890" s="5"/>
      <c r="CL890" s="37"/>
      <c r="CM890" s="12"/>
      <c r="CN890" s="8"/>
      <c r="CO890" s="5"/>
      <c r="CP890" s="8"/>
      <c r="CQ890" s="5"/>
      <c r="CR890" s="8"/>
      <c r="CU890" s="5"/>
      <c r="CV890" s="8"/>
      <c r="CW890" s="5"/>
      <c r="DK890" s="8"/>
      <c r="DL890" s="12"/>
      <c r="DM890" s="5"/>
      <c r="DO890" s="5"/>
      <c r="DP890" s="8"/>
      <c r="DQ890" s="5"/>
      <c r="DR890" s="8"/>
      <c r="DS890" s="5"/>
      <c r="DT890" s="8"/>
      <c r="DU890" s="5"/>
      <c r="DV890" s="8"/>
      <c r="DW890" s="5"/>
      <c r="DX890" s="8"/>
      <c r="DY890" s="12"/>
      <c r="DZ890" s="5"/>
    </row>
    <row r="891" spans="35:130" x14ac:dyDescent="0.45">
      <c r="AI891" s="1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V891" s="5"/>
      <c r="AW891" s="8"/>
      <c r="AX891" s="5"/>
      <c r="AY891" s="8"/>
      <c r="AZ891" s="5"/>
      <c r="BA891" s="8"/>
      <c r="BB891" s="5"/>
      <c r="BC891" s="8"/>
      <c r="BD891" s="5"/>
      <c r="BE891" s="8"/>
      <c r="BF891" s="33"/>
      <c r="BG891" s="5"/>
      <c r="BI891" s="5"/>
      <c r="BJ891" s="5"/>
      <c r="BK891" s="5"/>
      <c r="BL891" s="5"/>
      <c r="BM891" s="5"/>
      <c r="BN891" s="37"/>
      <c r="BO891" s="5"/>
      <c r="BP891" s="5"/>
      <c r="BQ891" s="5"/>
      <c r="BR891" s="5"/>
      <c r="BS891" s="5"/>
      <c r="BT891" s="37"/>
      <c r="BU891" s="5"/>
      <c r="BV891" s="5"/>
      <c r="BW891" s="5"/>
      <c r="BX891" s="5"/>
      <c r="BY891" s="5"/>
      <c r="BZ891" s="37"/>
      <c r="CA891" s="5"/>
      <c r="CB891" s="5"/>
      <c r="CC891" s="5"/>
      <c r="CD891" s="5"/>
      <c r="CE891" s="5"/>
      <c r="CF891" s="37"/>
      <c r="CG891" s="5"/>
      <c r="CH891" s="5"/>
      <c r="CI891" s="5"/>
      <c r="CJ891" s="5"/>
      <c r="CK891" s="5"/>
      <c r="CL891" s="37"/>
      <c r="CM891" s="12"/>
      <c r="CN891" s="8"/>
      <c r="CO891" s="5"/>
      <c r="CP891" s="8"/>
      <c r="CQ891" s="5"/>
      <c r="CR891" s="8"/>
      <c r="CU891" s="5"/>
      <c r="CV891" s="8"/>
      <c r="CW891" s="5"/>
      <c r="DK891" s="8"/>
      <c r="DL891" s="12"/>
      <c r="DM891" s="5"/>
      <c r="DO891" s="5"/>
      <c r="DP891" s="8"/>
      <c r="DQ891" s="5"/>
      <c r="DR891" s="8"/>
      <c r="DS891" s="5"/>
      <c r="DT891" s="8"/>
      <c r="DU891" s="5"/>
      <c r="DV891" s="8"/>
      <c r="DW891" s="5"/>
      <c r="DX891" s="8"/>
      <c r="DY891" s="12"/>
      <c r="DZ891" s="5"/>
    </row>
    <row r="892" spans="35:130" x14ac:dyDescent="0.45">
      <c r="AI892" s="1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V892" s="5"/>
      <c r="AW892" s="8"/>
      <c r="AX892" s="5"/>
      <c r="AY892" s="8"/>
      <c r="AZ892" s="5"/>
      <c r="BA892" s="8"/>
      <c r="BB892" s="5"/>
      <c r="BC892" s="8"/>
      <c r="BD892" s="5"/>
      <c r="BE892" s="8"/>
      <c r="BF892" s="33"/>
      <c r="BG892" s="5"/>
      <c r="BI892" s="5"/>
      <c r="BJ892" s="5"/>
      <c r="BK892" s="5"/>
      <c r="BL892" s="5"/>
      <c r="BM892" s="5"/>
      <c r="BN892" s="37"/>
      <c r="BO892" s="5"/>
      <c r="BP892" s="5"/>
      <c r="BQ892" s="5"/>
      <c r="BR892" s="5"/>
      <c r="BS892" s="5"/>
      <c r="BT892" s="37"/>
      <c r="BU892" s="5"/>
      <c r="BV892" s="5"/>
      <c r="BW892" s="5"/>
      <c r="BX892" s="5"/>
      <c r="BY892" s="5"/>
      <c r="BZ892" s="37"/>
      <c r="CA892" s="5"/>
      <c r="CB892" s="5"/>
      <c r="CC892" s="5"/>
      <c r="CD892" s="5"/>
      <c r="CE892" s="5"/>
      <c r="CF892" s="37"/>
      <c r="CG892" s="5"/>
      <c r="CH892" s="5"/>
      <c r="CI892" s="5"/>
      <c r="CJ892" s="5"/>
      <c r="CK892" s="5"/>
      <c r="CL892" s="37"/>
      <c r="CM892" s="12"/>
      <c r="CN892" s="8"/>
      <c r="CO892" s="5"/>
      <c r="CP892" s="8"/>
      <c r="CQ892" s="5"/>
      <c r="CR892" s="8"/>
      <c r="CU892" s="5"/>
      <c r="CV892" s="8"/>
      <c r="CW892" s="5"/>
      <c r="DK892" s="8"/>
      <c r="DL892" s="12"/>
      <c r="DM892" s="5"/>
      <c r="DO892" s="5"/>
      <c r="DP892" s="8"/>
      <c r="DQ892" s="5"/>
      <c r="DR892" s="8"/>
      <c r="DS892" s="5"/>
      <c r="DT892" s="8"/>
      <c r="DU892" s="5"/>
      <c r="DV892" s="8"/>
      <c r="DW892" s="5"/>
      <c r="DX892" s="8"/>
      <c r="DY892" s="12"/>
      <c r="DZ892" s="5"/>
    </row>
    <row r="893" spans="35:130" x14ac:dyDescent="0.45">
      <c r="AI893" s="1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V893" s="5"/>
      <c r="AW893" s="8"/>
      <c r="AX893" s="5"/>
      <c r="AY893" s="8"/>
      <c r="AZ893" s="5"/>
      <c r="BA893" s="8"/>
      <c r="BB893" s="5"/>
      <c r="BC893" s="8"/>
      <c r="BD893" s="5"/>
      <c r="BE893" s="8"/>
      <c r="BF893" s="33"/>
      <c r="BG893" s="5"/>
      <c r="BI893" s="5"/>
      <c r="BJ893" s="5"/>
      <c r="BK893" s="5"/>
      <c r="BL893" s="5"/>
      <c r="BM893" s="5"/>
      <c r="BN893" s="37"/>
      <c r="BO893" s="5"/>
      <c r="BP893" s="5"/>
      <c r="BQ893" s="5"/>
      <c r="BR893" s="5"/>
      <c r="BS893" s="5"/>
      <c r="BT893" s="37"/>
      <c r="BU893" s="5"/>
      <c r="BV893" s="5"/>
      <c r="BW893" s="5"/>
      <c r="BX893" s="5"/>
      <c r="BY893" s="5"/>
      <c r="BZ893" s="37"/>
      <c r="CA893" s="5"/>
      <c r="CB893" s="5"/>
      <c r="CC893" s="5"/>
      <c r="CD893" s="5"/>
      <c r="CE893" s="5"/>
      <c r="CF893" s="37"/>
      <c r="CG893" s="5"/>
      <c r="CH893" s="5"/>
      <c r="CI893" s="5"/>
      <c r="CJ893" s="5"/>
      <c r="CK893" s="5"/>
      <c r="CL893" s="37"/>
      <c r="CM893" s="12"/>
      <c r="CN893" s="8"/>
      <c r="CO893" s="5"/>
      <c r="CP893" s="8"/>
      <c r="CQ893" s="5"/>
      <c r="CR893" s="8"/>
      <c r="CU893" s="5"/>
      <c r="CV893" s="8"/>
      <c r="CW893" s="5"/>
      <c r="DK893" s="8"/>
      <c r="DL893" s="12"/>
      <c r="DM893" s="5"/>
      <c r="DO893" s="5"/>
      <c r="DP893" s="8"/>
      <c r="DQ893" s="5"/>
      <c r="DR893" s="8"/>
      <c r="DS893" s="5"/>
      <c r="DT893" s="8"/>
      <c r="DU893" s="5"/>
      <c r="DV893" s="8"/>
      <c r="DW893" s="5"/>
      <c r="DX893" s="8"/>
      <c r="DY893" s="12"/>
      <c r="DZ893" s="5"/>
    </row>
    <row r="894" spans="35:130" x14ac:dyDescent="0.45">
      <c r="AI894" s="1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V894" s="5"/>
      <c r="AW894" s="8"/>
      <c r="AX894" s="5"/>
      <c r="AY894" s="8"/>
      <c r="AZ894" s="5"/>
      <c r="BA894" s="8"/>
      <c r="BB894" s="5"/>
      <c r="BC894" s="8"/>
      <c r="BD894" s="5"/>
      <c r="BE894" s="8"/>
      <c r="BF894" s="33"/>
      <c r="BG894" s="5"/>
      <c r="BI894" s="5"/>
      <c r="BJ894" s="5"/>
      <c r="BK894" s="5"/>
      <c r="BL894" s="5"/>
      <c r="BM894" s="5"/>
      <c r="BN894" s="37"/>
      <c r="BO894" s="5"/>
      <c r="BP894" s="5"/>
      <c r="BQ894" s="5"/>
      <c r="BR894" s="5"/>
      <c r="BS894" s="5"/>
      <c r="BT894" s="37"/>
      <c r="BU894" s="5"/>
      <c r="BV894" s="5"/>
      <c r="BW894" s="5"/>
      <c r="BX894" s="5"/>
      <c r="BY894" s="5"/>
      <c r="BZ894" s="37"/>
      <c r="CA894" s="5"/>
      <c r="CB894" s="5"/>
      <c r="CC894" s="5"/>
      <c r="CD894" s="5"/>
      <c r="CE894" s="5"/>
      <c r="CF894" s="37"/>
      <c r="CG894" s="5"/>
      <c r="CH894" s="5"/>
      <c r="CI894" s="5"/>
      <c r="CJ894" s="5"/>
      <c r="CK894" s="5"/>
      <c r="CL894" s="37"/>
      <c r="CM894" s="12"/>
      <c r="CN894" s="8"/>
      <c r="CO894" s="5"/>
      <c r="CP894" s="8"/>
      <c r="CQ894" s="5"/>
      <c r="CR894" s="8"/>
      <c r="CU894" s="5"/>
      <c r="CV894" s="8"/>
      <c r="CW894" s="5"/>
      <c r="DK894" s="8"/>
      <c r="DL894" s="12"/>
      <c r="DM894" s="5"/>
      <c r="DO894" s="5"/>
      <c r="DP894" s="8"/>
      <c r="DQ894" s="5"/>
      <c r="DR894" s="8"/>
      <c r="DS894" s="5"/>
      <c r="DT894" s="8"/>
      <c r="DU894" s="5"/>
      <c r="DV894" s="8"/>
      <c r="DW894" s="5"/>
      <c r="DX894" s="8"/>
      <c r="DY894" s="12"/>
      <c r="DZ894" s="5"/>
    </row>
    <row r="895" spans="35:130" x14ac:dyDescent="0.45">
      <c r="AI895" s="1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V895" s="5"/>
      <c r="AW895" s="8"/>
      <c r="AX895" s="5"/>
      <c r="AY895" s="8"/>
      <c r="AZ895" s="5"/>
      <c r="BA895" s="8"/>
      <c r="BB895" s="5"/>
      <c r="BC895" s="8"/>
      <c r="BD895" s="5"/>
      <c r="BE895" s="8"/>
      <c r="BF895" s="33"/>
      <c r="BG895" s="5"/>
      <c r="BI895" s="5"/>
      <c r="BJ895" s="5"/>
      <c r="BK895" s="5"/>
      <c r="BL895" s="5"/>
      <c r="BM895" s="5"/>
      <c r="BN895" s="37"/>
      <c r="BO895" s="5"/>
      <c r="BP895" s="5"/>
      <c r="BQ895" s="5"/>
      <c r="BR895" s="5"/>
      <c r="BS895" s="5"/>
      <c r="BT895" s="37"/>
      <c r="BU895" s="5"/>
      <c r="BV895" s="5"/>
      <c r="BW895" s="5"/>
      <c r="BX895" s="5"/>
      <c r="BY895" s="5"/>
      <c r="BZ895" s="37"/>
      <c r="CA895" s="5"/>
      <c r="CB895" s="5"/>
      <c r="CC895" s="5"/>
      <c r="CD895" s="5"/>
      <c r="CE895" s="5"/>
      <c r="CF895" s="37"/>
      <c r="CG895" s="5"/>
      <c r="CH895" s="5"/>
      <c r="CI895" s="5"/>
      <c r="CJ895" s="5"/>
      <c r="CK895" s="5"/>
      <c r="CL895" s="37"/>
      <c r="CM895" s="12"/>
      <c r="CN895" s="8"/>
      <c r="CO895" s="5"/>
      <c r="CP895" s="8"/>
      <c r="CQ895" s="5"/>
      <c r="CR895" s="8"/>
      <c r="CU895" s="5"/>
      <c r="CV895" s="8"/>
      <c r="CW895" s="5"/>
      <c r="DK895" s="8"/>
      <c r="DL895" s="12"/>
      <c r="DM895" s="5"/>
      <c r="DO895" s="5"/>
      <c r="DP895" s="8"/>
      <c r="DQ895" s="5"/>
      <c r="DR895" s="8"/>
      <c r="DS895" s="5"/>
      <c r="DT895" s="8"/>
      <c r="DU895" s="5"/>
      <c r="DV895" s="8"/>
      <c r="DW895" s="5"/>
      <c r="DX895" s="8"/>
      <c r="DY895" s="12"/>
      <c r="DZ895" s="5"/>
    </row>
    <row r="896" spans="35:130" x14ac:dyDescent="0.45">
      <c r="AI896" s="1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V896" s="5"/>
      <c r="AW896" s="8"/>
      <c r="AX896" s="5"/>
      <c r="AY896" s="8"/>
      <c r="AZ896" s="5"/>
      <c r="BA896" s="8"/>
      <c r="BB896" s="5"/>
      <c r="BC896" s="8"/>
      <c r="BD896" s="5"/>
      <c r="BE896" s="8"/>
      <c r="BF896" s="33"/>
      <c r="BG896" s="5"/>
      <c r="BI896" s="5"/>
      <c r="BJ896" s="5"/>
      <c r="BK896" s="5"/>
      <c r="BL896" s="5"/>
      <c r="BM896" s="5"/>
      <c r="BN896" s="37"/>
      <c r="BO896" s="5"/>
      <c r="BP896" s="5"/>
      <c r="BQ896" s="5"/>
      <c r="BR896" s="5"/>
      <c r="BS896" s="5"/>
      <c r="BT896" s="37"/>
      <c r="BU896" s="5"/>
      <c r="BV896" s="5"/>
      <c r="BW896" s="5"/>
      <c r="BX896" s="5"/>
      <c r="BY896" s="5"/>
      <c r="BZ896" s="37"/>
      <c r="CA896" s="5"/>
      <c r="CB896" s="5"/>
      <c r="CC896" s="5"/>
      <c r="CD896" s="5"/>
      <c r="CE896" s="5"/>
      <c r="CF896" s="37"/>
      <c r="CG896" s="5"/>
      <c r="CH896" s="5"/>
      <c r="CI896" s="5"/>
      <c r="CJ896" s="5"/>
      <c r="CK896" s="5"/>
      <c r="CL896" s="37"/>
      <c r="CM896" s="12"/>
      <c r="CN896" s="8"/>
      <c r="CO896" s="5"/>
      <c r="CP896" s="8"/>
      <c r="CQ896" s="5"/>
      <c r="CR896" s="8"/>
      <c r="CU896" s="5"/>
      <c r="CV896" s="8"/>
      <c r="CW896" s="5"/>
      <c r="DK896" s="8"/>
      <c r="DL896" s="12"/>
      <c r="DM896" s="5"/>
      <c r="DO896" s="5"/>
      <c r="DP896" s="8"/>
      <c r="DQ896" s="5"/>
      <c r="DR896" s="8"/>
      <c r="DS896" s="5"/>
      <c r="DT896" s="8"/>
      <c r="DU896" s="5"/>
      <c r="DV896" s="8"/>
      <c r="DW896" s="5"/>
      <c r="DX896" s="8"/>
      <c r="DY896" s="12"/>
      <c r="DZ896" s="5"/>
    </row>
    <row r="897" spans="35:130" x14ac:dyDescent="0.45">
      <c r="AI897" s="1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V897" s="5"/>
      <c r="AW897" s="8"/>
      <c r="AX897" s="5"/>
      <c r="AY897" s="8"/>
      <c r="AZ897" s="5"/>
      <c r="BA897" s="8"/>
      <c r="BB897" s="5"/>
      <c r="BC897" s="8"/>
      <c r="BD897" s="5"/>
      <c r="BE897" s="8"/>
      <c r="BF897" s="33"/>
      <c r="BG897" s="5"/>
      <c r="BI897" s="5"/>
      <c r="BJ897" s="5"/>
      <c r="BK897" s="5"/>
      <c r="BL897" s="5"/>
      <c r="BM897" s="5"/>
      <c r="BN897" s="37"/>
      <c r="BO897" s="5"/>
      <c r="BP897" s="5"/>
      <c r="BQ897" s="5"/>
      <c r="BR897" s="5"/>
      <c r="BS897" s="5"/>
      <c r="BT897" s="37"/>
      <c r="BU897" s="5"/>
      <c r="BV897" s="5"/>
      <c r="BW897" s="5"/>
      <c r="BX897" s="5"/>
      <c r="BY897" s="5"/>
      <c r="BZ897" s="37"/>
      <c r="CA897" s="5"/>
      <c r="CB897" s="5"/>
      <c r="CC897" s="5"/>
      <c r="CD897" s="5"/>
      <c r="CE897" s="5"/>
      <c r="CF897" s="37"/>
      <c r="CG897" s="5"/>
      <c r="CH897" s="5"/>
      <c r="CI897" s="5"/>
      <c r="CJ897" s="5"/>
      <c r="CK897" s="5"/>
      <c r="CL897" s="37"/>
      <c r="CM897" s="12"/>
      <c r="CN897" s="8"/>
      <c r="CO897" s="5"/>
      <c r="CP897" s="8"/>
      <c r="CQ897" s="5"/>
      <c r="CR897" s="8"/>
      <c r="CU897" s="5"/>
      <c r="CV897" s="8"/>
      <c r="CW897" s="5"/>
      <c r="DK897" s="8"/>
      <c r="DL897" s="12"/>
      <c r="DM897" s="5"/>
      <c r="DO897" s="5"/>
      <c r="DP897" s="8"/>
      <c r="DQ897" s="5"/>
      <c r="DR897" s="8"/>
      <c r="DS897" s="5"/>
      <c r="DT897" s="8"/>
      <c r="DU897" s="5"/>
      <c r="DV897" s="8"/>
      <c r="DW897" s="5"/>
      <c r="DX897" s="8"/>
      <c r="DY897" s="12"/>
      <c r="DZ897" s="5"/>
    </row>
    <row r="898" spans="35:130" x14ac:dyDescent="0.45">
      <c r="AI898" s="1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V898" s="5"/>
      <c r="AW898" s="8"/>
      <c r="AX898" s="5"/>
      <c r="AY898" s="8"/>
      <c r="AZ898" s="5"/>
      <c r="BA898" s="8"/>
      <c r="BB898" s="5"/>
      <c r="BC898" s="8"/>
      <c r="BD898" s="5"/>
      <c r="BE898" s="8"/>
      <c r="BF898" s="33"/>
      <c r="BG898" s="5"/>
      <c r="BI898" s="5"/>
      <c r="BJ898" s="5"/>
      <c r="BK898" s="5"/>
      <c r="BL898" s="5"/>
      <c r="BM898" s="5"/>
      <c r="BN898" s="37"/>
      <c r="BO898" s="5"/>
      <c r="BP898" s="5"/>
      <c r="BQ898" s="5"/>
      <c r="BR898" s="5"/>
      <c r="BS898" s="5"/>
      <c r="BT898" s="37"/>
      <c r="BU898" s="5"/>
      <c r="BV898" s="5"/>
      <c r="BW898" s="5"/>
      <c r="BX898" s="5"/>
      <c r="BY898" s="5"/>
      <c r="BZ898" s="37"/>
      <c r="CA898" s="5"/>
      <c r="CB898" s="5"/>
      <c r="CC898" s="5"/>
      <c r="CD898" s="5"/>
      <c r="CE898" s="5"/>
      <c r="CF898" s="37"/>
      <c r="CG898" s="5"/>
      <c r="CH898" s="5"/>
      <c r="CI898" s="5"/>
      <c r="CJ898" s="5"/>
      <c r="CK898" s="5"/>
      <c r="CL898" s="37"/>
      <c r="CM898" s="12"/>
      <c r="CN898" s="8"/>
      <c r="CO898" s="5"/>
      <c r="CP898" s="8"/>
      <c r="CQ898" s="5"/>
      <c r="CR898" s="8"/>
      <c r="CU898" s="5"/>
      <c r="CV898" s="8"/>
      <c r="CW898" s="5"/>
      <c r="DK898" s="8"/>
      <c r="DL898" s="12"/>
      <c r="DM898" s="5"/>
      <c r="DO898" s="5"/>
      <c r="DP898" s="8"/>
      <c r="DQ898" s="5"/>
      <c r="DR898" s="8"/>
      <c r="DS898" s="5"/>
      <c r="DT898" s="8"/>
      <c r="DU898" s="5"/>
      <c r="DV898" s="8"/>
      <c r="DW898" s="5"/>
      <c r="DX898" s="8"/>
      <c r="DY898" s="12"/>
      <c r="DZ898" s="5"/>
    </row>
    <row r="899" spans="35:130" x14ac:dyDescent="0.45">
      <c r="AI899" s="1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V899" s="5"/>
      <c r="AW899" s="8"/>
      <c r="AX899" s="5"/>
      <c r="AY899" s="8"/>
      <c r="AZ899" s="5"/>
      <c r="BA899" s="8"/>
      <c r="BB899" s="5"/>
      <c r="BC899" s="8"/>
      <c r="BD899" s="5"/>
      <c r="BE899" s="8"/>
      <c r="BF899" s="33"/>
      <c r="BG899" s="5"/>
      <c r="BI899" s="5"/>
      <c r="BJ899" s="5"/>
      <c r="BK899" s="5"/>
      <c r="BL899" s="5"/>
      <c r="BM899" s="5"/>
      <c r="BN899" s="37"/>
      <c r="BO899" s="5"/>
      <c r="BP899" s="5"/>
      <c r="BQ899" s="5"/>
      <c r="BR899" s="5"/>
      <c r="BS899" s="5"/>
      <c r="BT899" s="37"/>
      <c r="BU899" s="5"/>
      <c r="BV899" s="5"/>
      <c r="BW899" s="5"/>
      <c r="BX899" s="5"/>
      <c r="BY899" s="5"/>
      <c r="BZ899" s="37"/>
      <c r="CA899" s="5"/>
      <c r="CB899" s="5"/>
      <c r="CC899" s="5"/>
      <c r="CD899" s="5"/>
      <c r="CE899" s="5"/>
      <c r="CF899" s="37"/>
      <c r="CG899" s="5"/>
      <c r="CH899" s="5"/>
      <c r="CI899" s="5"/>
      <c r="CJ899" s="5"/>
      <c r="CK899" s="5"/>
      <c r="CL899" s="37"/>
      <c r="CM899" s="12"/>
      <c r="CN899" s="8"/>
      <c r="CO899" s="5"/>
      <c r="CP899" s="8"/>
      <c r="CQ899" s="5"/>
      <c r="CR899" s="8"/>
      <c r="CU899" s="5"/>
      <c r="CV899" s="8"/>
      <c r="CW899" s="5"/>
      <c r="DK899" s="8"/>
      <c r="DL899" s="12"/>
      <c r="DM899" s="5"/>
      <c r="DO899" s="5"/>
      <c r="DP899" s="8"/>
      <c r="DQ899" s="5"/>
      <c r="DR899" s="8"/>
      <c r="DS899" s="5"/>
      <c r="DT899" s="8"/>
      <c r="DU899" s="5"/>
      <c r="DV899" s="8"/>
      <c r="DW899" s="5"/>
      <c r="DX899" s="8"/>
      <c r="DY899" s="12"/>
      <c r="DZ899" s="5"/>
    </row>
    <row r="900" spans="35:130" x14ac:dyDescent="0.45">
      <c r="AI900" s="1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V900" s="5"/>
      <c r="AW900" s="8"/>
      <c r="AX900" s="5"/>
      <c r="AY900" s="8"/>
      <c r="AZ900" s="5"/>
      <c r="BA900" s="8"/>
      <c r="BB900" s="5"/>
      <c r="BC900" s="8"/>
      <c r="BD900" s="5"/>
      <c r="BE900" s="8"/>
      <c r="BF900" s="33"/>
      <c r="BG900" s="5"/>
      <c r="BI900" s="5"/>
      <c r="BJ900" s="5"/>
      <c r="BK900" s="5"/>
      <c r="BL900" s="5"/>
      <c r="BM900" s="5"/>
      <c r="BN900" s="37"/>
      <c r="BO900" s="5"/>
      <c r="BP900" s="5"/>
      <c r="BQ900" s="5"/>
      <c r="BR900" s="5"/>
      <c r="BS900" s="5"/>
      <c r="BT900" s="37"/>
      <c r="BU900" s="5"/>
      <c r="BV900" s="5"/>
      <c r="BW900" s="5"/>
      <c r="BX900" s="5"/>
      <c r="BY900" s="5"/>
      <c r="BZ900" s="37"/>
      <c r="CA900" s="5"/>
      <c r="CB900" s="5"/>
      <c r="CC900" s="5"/>
      <c r="CD900" s="5"/>
      <c r="CE900" s="5"/>
      <c r="CF900" s="37"/>
      <c r="CG900" s="5"/>
      <c r="CH900" s="5"/>
      <c r="CI900" s="5"/>
      <c r="CJ900" s="5"/>
      <c r="CK900" s="5"/>
      <c r="CL900" s="37"/>
      <c r="CM900" s="12"/>
      <c r="CN900" s="8"/>
      <c r="CO900" s="5"/>
      <c r="CP900" s="8"/>
      <c r="CQ900" s="5"/>
      <c r="CR900" s="8"/>
      <c r="CU900" s="5"/>
      <c r="CV900" s="8"/>
      <c r="CW900" s="5"/>
      <c r="DK900" s="8"/>
      <c r="DL900" s="12"/>
      <c r="DM900" s="5"/>
      <c r="DO900" s="5"/>
      <c r="DP900" s="8"/>
      <c r="DQ900" s="5"/>
      <c r="DR900" s="8"/>
      <c r="DS900" s="5"/>
      <c r="DT900" s="8"/>
      <c r="DU900" s="5"/>
      <c r="DV900" s="8"/>
      <c r="DW900" s="5"/>
      <c r="DX900" s="8"/>
      <c r="DY900" s="12"/>
      <c r="DZ900" s="5"/>
    </row>
    <row r="901" spans="35:130" x14ac:dyDescent="0.45">
      <c r="AI901" s="1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V901" s="5"/>
      <c r="AW901" s="8"/>
      <c r="AX901" s="5"/>
      <c r="AY901" s="8"/>
      <c r="AZ901" s="5"/>
      <c r="BA901" s="8"/>
      <c r="BB901" s="5"/>
      <c r="BC901" s="8"/>
      <c r="BD901" s="5"/>
      <c r="BE901" s="8"/>
      <c r="BF901" s="33"/>
      <c r="BG901" s="5"/>
      <c r="BI901" s="5"/>
      <c r="BJ901" s="5"/>
      <c r="BK901" s="5"/>
      <c r="BL901" s="5"/>
      <c r="BM901" s="5"/>
      <c r="BN901" s="37"/>
      <c r="BO901" s="5"/>
      <c r="BP901" s="5"/>
      <c r="BQ901" s="5"/>
      <c r="BR901" s="5"/>
      <c r="BS901" s="5"/>
      <c r="BT901" s="37"/>
      <c r="BU901" s="5"/>
      <c r="BV901" s="5"/>
      <c r="BW901" s="5"/>
      <c r="BX901" s="5"/>
      <c r="BY901" s="5"/>
      <c r="BZ901" s="37"/>
      <c r="CA901" s="5"/>
      <c r="CB901" s="5"/>
      <c r="CC901" s="5"/>
      <c r="CD901" s="5"/>
      <c r="CE901" s="5"/>
      <c r="CF901" s="37"/>
      <c r="CG901" s="5"/>
      <c r="CH901" s="5"/>
      <c r="CI901" s="5"/>
      <c r="CJ901" s="5"/>
      <c r="CK901" s="5"/>
      <c r="CL901" s="37"/>
      <c r="CM901" s="12"/>
      <c r="CN901" s="8"/>
      <c r="CO901" s="5"/>
      <c r="CP901" s="8"/>
      <c r="CQ901" s="5"/>
      <c r="CR901" s="8"/>
      <c r="CU901" s="5"/>
      <c r="CV901" s="8"/>
      <c r="CW901" s="5"/>
      <c r="DK901" s="8"/>
      <c r="DL901" s="12"/>
      <c r="DM901" s="5"/>
      <c r="DO901" s="5"/>
      <c r="DP901" s="8"/>
      <c r="DQ901" s="5"/>
      <c r="DR901" s="8"/>
      <c r="DS901" s="5"/>
      <c r="DT901" s="8"/>
      <c r="DU901" s="5"/>
      <c r="DV901" s="8"/>
      <c r="DW901" s="5"/>
      <c r="DX901" s="8"/>
      <c r="DY901" s="12"/>
      <c r="DZ901" s="5"/>
    </row>
    <row r="902" spans="35:130" x14ac:dyDescent="0.45">
      <c r="AI902" s="1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V902" s="5"/>
      <c r="AW902" s="8"/>
      <c r="AX902" s="5"/>
      <c r="AY902" s="8"/>
      <c r="AZ902" s="5"/>
      <c r="BA902" s="8"/>
      <c r="BB902" s="5"/>
      <c r="BC902" s="8"/>
      <c r="BD902" s="5"/>
      <c r="BE902" s="8"/>
      <c r="BF902" s="33"/>
      <c r="BG902" s="5"/>
      <c r="BI902" s="5"/>
      <c r="BJ902" s="5"/>
      <c r="BK902" s="5"/>
      <c r="BL902" s="5"/>
      <c r="BM902" s="5"/>
      <c r="BN902" s="37"/>
      <c r="BO902" s="5"/>
      <c r="BP902" s="5"/>
      <c r="BQ902" s="5"/>
      <c r="BR902" s="5"/>
      <c r="BS902" s="5"/>
      <c r="BT902" s="37"/>
      <c r="BU902" s="5"/>
      <c r="BV902" s="5"/>
      <c r="BW902" s="5"/>
      <c r="BX902" s="5"/>
      <c r="BY902" s="5"/>
      <c r="BZ902" s="37"/>
      <c r="CA902" s="5"/>
      <c r="CB902" s="5"/>
      <c r="CC902" s="5"/>
      <c r="CD902" s="5"/>
      <c r="CE902" s="5"/>
      <c r="CF902" s="37"/>
      <c r="CG902" s="5"/>
      <c r="CH902" s="5"/>
      <c r="CI902" s="5"/>
      <c r="CJ902" s="5"/>
      <c r="CK902" s="5"/>
      <c r="CL902" s="37"/>
      <c r="CM902" s="12"/>
      <c r="CN902" s="8"/>
      <c r="CO902" s="5"/>
      <c r="CP902" s="8"/>
      <c r="CQ902" s="5"/>
      <c r="CR902" s="8"/>
      <c r="CU902" s="5"/>
      <c r="CV902" s="8"/>
      <c r="CW902" s="5"/>
      <c r="DK902" s="8"/>
      <c r="DL902" s="12"/>
      <c r="DM902" s="5"/>
      <c r="DO902" s="5"/>
      <c r="DP902" s="8"/>
      <c r="DQ902" s="5"/>
      <c r="DR902" s="8"/>
      <c r="DS902" s="5"/>
      <c r="DT902" s="8"/>
      <c r="DU902" s="5"/>
      <c r="DV902" s="8"/>
      <c r="DW902" s="5"/>
      <c r="DX902" s="8"/>
      <c r="DY902" s="12"/>
      <c r="DZ902" s="5"/>
    </row>
    <row r="903" spans="35:130" x14ac:dyDescent="0.45">
      <c r="AI903" s="1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V903" s="5"/>
      <c r="AW903" s="8"/>
      <c r="AX903" s="5"/>
      <c r="AY903" s="8"/>
      <c r="AZ903" s="5"/>
      <c r="BA903" s="8"/>
      <c r="BB903" s="5"/>
      <c r="BC903" s="8"/>
      <c r="BD903" s="5"/>
      <c r="BE903" s="8"/>
      <c r="BF903" s="33"/>
      <c r="BG903" s="5"/>
      <c r="BI903" s="5"/>
      <c r="BJ903" s="5"/>
      <c r="BK903" s="5"/>
      <c r="BL903" s="5"/>
      <c r="BM903" s="5"/>
      <c r="BN903" s="37"/>
      <c r="BO903" s="5"/>
      <c r="BP903" s="5"/>
      <c r="BQ903" s="5"/>
      <c r="BR903" s="5"/>
      <c r="BS903" s="5"/>
      <c r="BT903" s="37"/>
      <c r="BU903" s="5"/>
      <c r="BV903" s="5"/>
      <c r="BW903" s="5"/>
      <c r="BX903" s="5"/>
      <c r="BY903" s="5"/>
      <c r="BZ903" s="37"/>
      <c r="CA903" s="5"/>
      <c r="CB903" s="5"/>
      <c r="CC903" s="5"/>
      <c r="CD903" s="5"/>
      <c r="CE903" s="5"/>
      <c r="CF903" s="37"/>
      <c r="CG903" s="5"/>
      <c r="CH903" s="5"/>
      <c r="CI903" s="5"/>
      <c r="CJ903" s="5"/>
      <c r="CK903" s="5"/>
      <c r="CL903" s="37"/>
      <c r="CM903" s="12"/>
      <c r="CN903" s="8"/>
      <c r="CO903" s="5"/>
      <c r="CP903" s="8"/>
      <c r="CQ903" s="5"/>
      <c r="CR903" s="8"/>
      <c r="CU903" s="5"/>
      <c r="CV903" s="8"/>
      <c r="CW903" s="5"/>
      <c r="DK903" s="8"/>
      <c r="DL903" s="12"/>
      <c r="DM903" s="5"/>
      <c r="DO903" s="5"/>
      <c r="DP903" s="8"/>
      <c r="DQ903" s="5"/>
      <c r="DR903" s="8"/>
      <c r="DS903" s="5"/>
      <c r="DT903" s="8"/>
      <c r="DU903" s="5"/>
      <c r="DV903" s="8"/>
      <c r="DW903" s="5"/>
      <c r="DX903" s="8"/>
      <c r="DY903" s="12"/>
      <c r="DZ903" s="5"/>
    </row>
    <row r="904" spans="35:130" x14ac:dyDescent="0.45">
      <c r="AI904" s="1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V904" s="5"/>
      <c r="AW904" s="8"/>
      <c r="AX904" s="5"/>
      <c r="AY904" s="8"/>
      <c r="AZ904" s="5"/>
      <c r="BA904" s="8"/>
      <c r="BB904" s="5"/>
      <c r="BC904" s="8"/>
      <c r="BD904" s="5"/>
      <c r="BE904" s="8"/>
      <c r="BF904" s="33"/>
      <c r="BG904" s="5"/>
      <c r="BI904" s="5"/>
      <c r="BJ904" s="5"/>
      <c r="BK904" s="5"/>
      <c r="BL904" s="5"/>
      <c r="BM904" s="5"/>
      <c r="BN904" s="37"/>
      <c r="BO904" s="5"/>
      <c r="BP904" s="5"/>
      <c r="BQ904" s="5"/>
      <c r="BR904" s="5"/>
      <c r="BS904" s="5"/>
      <c r="BT904" s="37"/>
      <c r="BU904" s="5"/>
      <c r="BV904" s="5"/>
      <c r="BW904" s="5"/>
      <c r="BX904" s="5"/>
      <c r="BY904" s="5"/>
      <c r="BZ904" s="37"/>
      <c r="CA904" s="5"/>
      <c r="CB904" s="5"/>
      <c r="CC904" s="5"/>
      <c r="CD904" s="5"/>
      <c r="CE904" s="5"/>
      <c r="CF904" s="37"/>
      <c r="CG904" s="5"/>
      <c r="CH904" s="5"/>
      <c r="CI904" s="5"/>
      <c r="CJ904" s="5"/>
      <c r="CK904" s="5"/>
      <c r="CL904" s="37"/>
      <c r="CM904" s="12"/>
      <c r="CN904" s="8"/>
      <c r="CO904" s="5"/>
      <c r="CP904" s="8"/>
      <c r="CQ904" s="5"/>
      <c r="CR904" s="8"/>
      <c r="CU904" s="5"/>
      <c r="CV904" s="8"/>
      <c r="CW904" s="5"/>
      <c r="DK904" s="8"/>
      <c r="DL904" s="12"/>
      <c r="DM904" s="5"/>
      <c r="DO904" s="5"/>
      <c r="DP904" s="8"/>
      <c r="DQ904" s="5"/>
      <c r="DR904" s="8"/>
      <c r="DS904" s="5"/>
      <c r="DT904" s="8"/>
      <c r="DU904" s="5"/>
      <c r="DV904" s="8"/>
      <c r="DW904" s="5"/>
      <c r="DX904" s="8"/>
      <c r="DY904" s="12"/>
      <c r="DZ904" s="5"/>
    </row>
    <row r="905" spans="35:130" x14ac:dyDescent="0.45">
      <c r="AI905" s="1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V905" s="5"/>
      <c r="AW905" s="8"/>
      <c r="AX905" s="5"/>
      <c r="AY905" s="8"/>
      <c r="AZ905" s="5"/>
      <c r="BA905" s="8"/>
      <c r="BB905" s="5"/>
      <c r="BC905" s="8"/>
      <c r="BD905" s="5"/>
      <c r="BE905" s="8"/>
      <c r="BF905" s="33"/>
      <c r="BG905" s="5"/>
      <c r="BI905" s="5"/>
      <c r="BJ905" s="5"/>
      <c r="BK905" s="5"/>
      <c r="BL905" s="5"/>
      <c r="BM905" s="5"/>
      <c r="BN905" s="37"/>
      <c r="BO905" s="5"/>
      <c r="BP905" s="5"/>
      <c r="BQ905" s="5"/>
      <c r="BR905" s="5"/>
      <c r="BS905" s="5"/>
      <c r="BT905" s="37"/>
      <c r="BU905" s="5"/>
      <c r="BV905" s="5"/>
      <c r="BW905" s="5"/>
      <c r="BX905" s="5"/>
      <c r="BY905" s="5"/>
      <c r="BZ905" s="37"/>
      <c r="CA905" s="5"/>
      <c r="CB905" s="5"/>
      <c r="CC905" s="5"/>
      <c r="CD905" s="5"/>
      <c r="CE905" s="5"/>
      <c r="CF905" s="37"/>
      <c r="CG905" s="5"/>
      <c r="CH905" s="5"/>
      <c r="CI905" s="5"/>
      <c r="CJ905" s="5"/>
      <c r="CK905" s="5"/>
      <c r="CL905" s="37"/>
      <c r="CM905" s="12"/>
      <c r="CN905" s="8"/>
      <c r="CO905" s="5"/>
      <c r="CP905" s="8"/>
      <c r="CQ905" s="5"/>
      <c r="CR905" s="8"/>
      <c r="CU905" s="5"/>
      <c r="CV905" s="8"/>
      <c r="CW905" s="5"/>
      <c r="DK905" s="8"/>
      <c r="DL905" s="12"/>
      <c r="DM905" s="5"/>
      <c r="DO905" s="5"/>
      <c r="DP905" s="8"/>
      <c r="DQ905" s="5"/>
      <c r="DR905" s="8"/>
      <c r="DS905" s="5"/>
      <c r="DT905" s="8"/>
      <c r="DU905" s="5"/>
      <c r="DV905" s="8"/>
      <c r="DW905" s="5"/>
      <c r="DX905" s="8"/>
      <c r="DY905" s="12"/>
      <c r="DZ905" s="5"/>
    </row>
    <row r="906" spans="35:130" x14ac:dyDescent="0.45">
      <c r="AI906" s="1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V906" s="5"/>
      <c r="AW906" s="8"/>
      <c r="AX906" s="5"/>
      <c r="AY906" s="8"/>
      <c r="AZ906" s="5"/>
      <c r="BA906" s="8"/>
      <c r="BB906" s="5"/>
      <c r="BC906" s="8"/>
      <c r="BD906" s="5"/>
      <c r="BE906" s="8"/>
      <c r="BF906" s="33"/>
      <c r="BG906" s="5"/>
      <c r="BI906" s="5"/>
      <c r="BJ906" s="5"/>
      <c r="BK906" s="5"/>
      <c r="BL906" s="5"/>
      <c r="BM906" s="5"/>
      <c r="BN906" s="37"/>
      <c r="BO906" s="5"/>
      <c r="BP906" s="5"/>
      <c r="BQ906" s="5"/>
      <c r="BR906" s="5"/>
      <c r="BS906" s="5"/>
      <c r="BT906" s="37"/>
      <c r="BU906" s="5"/>
      <c r="BV906" s="5"/>
      <c r="BW906" s="5"/>
      <c r="BX906" s="5"/>
      <c r="BY906" s="5"/>
      <c r="BZ906" s="37"/>
      <c r="CA906" s="5"/>
      <c r="CB906" s="5"/>
      <c r="CC906" s="5"/>
      <c r="CD906" s="5"/>
      <c r="CE906" s="5"/>
      <c r="CF906" s="37"/>
      <c r="CG906" s="5"/>
      <c r="CH906" s="5"/>
      <c r="CI906" s="5"/>
      <c r="CJ906" s="5"/>
      <c r="CK906" s="5"/>
      <c r="CL906" s="37"/>
      <c r="CM906" s="12"/>
      <c r="CN906" s="8"/>
      <c r="CO906" s="5"/>
      <c r="CP906" s="8"/>
      <c r="CQ906" s="5"/>
      <c r="CR906" s="8"/>
      <c r="CU906" s="5"/>
      <c r="CV906" s="8"/>
      <c r="CW906" s="5"/>
      <c r="DK906" s="8"/>
      <c r="DL906" s="12"/>
      <c r="DM906" s="5"/>
      <c r="DO906" s="5"/>
      <c r="DP906" s="8"/>
      <c r="DQ906" s="5"/>
      <c r="DR906" s="8"/>
      <c r="DS906" s="5"/>
      <c r="DT906" s="8"/>
      <c r="DU906" s="5"/>
      <c r="DV906" s="8"/>
      <c r="DW906" s="5"/>
      <c r="DX906" s="8"/>
      <c r="DY906" s="12"/>
      <c r="DZ906" s="5"/>
    </row>
    <row r="907" spans="35:130" x14ac:dyDescent="0.45">
      <c r="AI907" s="1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V907" s="5"/>
      <c r="AW907" s="8"/>
      <c r="AX907" s="5"/>
      <c r="AY907" s="8"/>
      <c r="AZ907" s="5"/>
      <c r="BA907" s="8"/>
      <c r="BB907" s="5"/>
      <c r="BC907" s="8"/>
      <c r="BD907" s="5"/>
      <c r="BE907" s="8"/>
      <c r="BF907" s="33"/>
      <c r="BG907" s="5"/>
      <c r="BI907" s="5"/>
      <c r="BJ907" s="5"/>
      <c r="BK907" s="5"/>
      <c r="BL907" s="5"/>
      <c r="BM907" s="5"/>
      <c r="BN907" s="37"/>
      <c r="BO907" s="5"/>
      <c r="BP907" s="5"/>
      <c r="BQ907" s="5"/>
      <c r="BR907" s="5"/>
      <c r="BS907" s="5"/>
      <c r="BT907" s="37"/>
      <c r="BU907" s="5"/>
      <c r="BV907" s="5"/>
      <c r="BW907" s="5"/>
      <c r="BX907" s="5"/>
      <c r="BY907" s="5"/>
      <c r="BZ907" s="37"/>
      <c r="CA907" s="5"/>
      <c r="CB907" s="5"/>
      <c r="CC907" s="5"/>
      <c r="CD907" s="5"/>
      <c r="CE907" s="5"/>
      <c r="CF907" s="37"/>
      <c r="CG907" s="5"/>
      <c r="CH907" s="5"/>
      <c r="CI907" s="5"/>
      <c r="CJ907" s="5"/>
      <c r="CK907" s="5"/>
      <c r="CL907" s="37"/>
      <c r="CM907" s="12"/>
      <c r="CN907" s="8"/>
      <c r="CO907" s="5"/>
      <c r="CP907" s="8"/>
      <c r="CQ907" s="5"/>
      <c r="CR907" s="8"/>
      <c r="CU907" s="5"/>
      <c r="CV907" s="8"/>
      <c r="CW907" s="5"/>
      <c r="DK907" s="8"/>
      <c r="DL907" s="12"/>
      <c r="DM907" s="5"/>
      <c r="DO907" s="5"/>
      <c r="DP907" s="8"/>
      <c r="DQ907" s="5"/>
      <c r="DR907" s="8"/>
      <c r="DS907" s="5"/>
      <c r="DT907" s="8"/>
      <c r="DU907" s="5"/>
      <c r="DV907" s="8"/>
      <c r="DW907" s="5"/>
      <c r="DX907" s="8"/>
      <c r="DY907" s="12"/>
      <c r="DZ907" s="5"/>
    </row>
    <row r="908" spans="35:130" x14ac:dyDescent="0.45">
      <c r="AI908" s="1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V908" s="5"/>
      <c r="AW908" s="8"/>
      <c r="AX908" s="5"/>
      <c r="AY908" s="8"/>
      <c r="AZ908" s="5"/>
      <c r="BA908" s="8"/>
      <c r="BB908" s="5"/>
      <c r="BC908" s="8"/>
      <c r="BD908" s="5"/>
      <c r="BE908" s="8"/>
      <c r="BF908" s="33"/>
      <c r="BG908" s="5"/>
      <c r="BI908" s="5"/>
      <c r="BJ908" s="5"/>
      <c r="BK908" s="5"/>
      <c r="BL908" s="5"/>
      <c r="BM908" s="5"/>
      <c r="BN908" s="37"/>
      <c r="BO908" s="5"/>
      <c r="BP908" s="5"/>
      <c r="BQ908" s="5"/>
      <c r="BR908" s="5"/>
      <c r="BS908" s="5"/>
      <c r="BT908" s="37"/>
      <c r="BU908" s="5"/>
      <c r="BV908" s="5"/>
      <c r="BW908" s="5"/>
      <c r="BX908" s="5"/>
      <c r="BY908" s="5"/>
      <c r="BZ908" s="37"/>
      <c r="CA908" s="5"/>
      <c r="CB908" s="5"/>
      <c r="CC908" s="5"/>
      <c r="CD908" s="5"/>
      <c r="CE908" s="5"/>
      <c r="CF908" s="37"/>
      <c r="CG908" s="5"/>
      <c r="CH908" s="5"/>
      <c r="CI908" s="5"/>
      <c r="CJ908" s="5"/>
      <c r="CK908" s="5"/>
      <c r="CL908" s="37"/>
      <c r="CM908" s="12"/>
      <c r="CN908" s="8"/>
      <c r="CO908" s="5"/>
      <c r="CP908" s="8"/>
      <c r="CQ908" s="5"/>
      <c r="CR908" s="8"/>
      <c r="CU908" s="5"/>
      <c r="CV908" s="8"/>
      <c r="CW908" s="5"/>
      <c r="DK908" s="8"/>
      <c r="DL908" s="12"/>
      <c r="DM908" s="5"/>
      <c r="DO908" s="5"/>
      <c r="DP908" s="8"/>
      <c r="DQ908" s="5"/>
      <c r="DR908" s="8"/>
      <c r="DS908" s="5"/>
      <c r="DT908" s="8"/>
      <c r="DU908" s="5"/>
      <c r="DV908" s="8"/>
      <c r="DW908" s="5"/>
      <c r="DX908" s="8"/>
      <c r="DY908" s="12"/>
      <c r="DZ908" s="5"/>
    </row>
    <row r="909" spans="35:130" x14ac:dyDescent="0.45">
      <c r="AI909" s="1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V909" s="5"/>
      <c r="AW909" s="8"/>
      <c r="AX909" s="5"/>
      <c r="AY909" s="8"/>
      <c r="AZ909" s="5"/>
      <c r="BA909" s="8"/>
      <c r="BB909" s="5"/>
      <c r="BC909" s="8"/>
      <c r="BD909" s="5"/>
      <c r="BE909" s="8"/>
      <c r="BF909" s="33"/>
      <c r="BG909" s="5"/>
      <c r="BI909" s="5"/>
      <c r="BJ909" s="5"/>
      <c r="BK909" s="5"/>
      <c r="BL909" s="5"/>
      <c r="BM909" s="5"/>
      <c r="BN909" s="37"/>
      <c r="BO909" s="5"/>
      <c r="BP909" s="5"/>
      <c r="BQ909" s="5"/>
      <c r="BR909" s="5"/>
      <c r="BS909" s="5"/>
      <c r="BT909" s="37"/>
      <c r="BU909" s="5"/>
      <c r="BV909" s="5"/>
      <c r="BW909" s="5"/>
      <c r="BX909" s="5"/>
      <c r="BY909" s="5"/>
      <c r="BZ909" s="37"/>
      <c r="CA909" s="5"/>
      <c r="CB909" s="5"/>
      <c r="CC909" s="5"/>
      <c r="CD909" s="5"/>
      <c r="CE909" s="5"/>
      <c r="CF909" s="37"/>
      <c r="CG909" s="5"/>
      <c r="CH909" s="5"/>
      <c r="CI909" s="5"/>
      <c r="CJ909" s="5"/>
      <c r="CK909" s="5"/>
      <c r="CL909" s="37"/>
      <c r="CM909" s="12"/>
      <c r="CN909" s="8"/>
      <c r="CO909" s="5"/>
      <c r="CP909" s="8"/>
      <c r="CQ909" s="5"/>
      <c r="CR909" s="8"/>
      <c r="CU909" s="5"/>
      <c r="CV909" s="8"/>
      <c r="CW909" s="5"/>
      <c r="DK909" s="8"/>
      <c r="DL909" s="12"/>
      <c r="DM909" s="5"/>
      <c r="DO909" s="5"/>
      <c r="DP909" s="8"/>
      <c r="DQ909" s="5"/>
      <c r="DR909" s="8"/>
      <c r="DS909" s="5"/>
      <c r="DT909" s="8"/>
      <c r="DU909" s="5"/>
      <c r="DV909" s="8"/>
      <c r="DW909" s="5"/>
      <c r="DX909" s="8"/>
      <c r="DY909" s="12"/>
      <c r="DZ909" s="5"/>
    </row>
    <row r="910" spans="35:130" x14ac:dyDescent="0.45">
      <c r="AI910" s="1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V910" s="5"/>
      <c r="AW910" s="8"/>
      <c r="AX910" s="5"/>
      <c r="AY910" s="8"/>
      <c r="AZ910" s="5"/>
      <c r="BA910" s="8"/>
      <c r="BB910" s="5"/>
      <c r="BC910" s="8"/>
      <c r="BD910" s="5"/>
      <c r="BE910" s="8"/>
      <c r="BF910" s="33"/>
      <c r="BG910" s="5"/>
      <c r="BI910" s="5"/>
      <c r="BJ910" s="5"/>
      <c r="BK910" s="5"/>
      <c r="BL910" s="5"/>
      <c r="BM910" s="5"/>
      <c r="BN910" s="37"/>
      <c r="BO910" s="5"/>
      <c r="BP910" s="5"/>
      <c r="BQ910" s="5"/>
      <c r="BR910" s="5"/>
      <c r="BS910" s="5"/>
      <c r="BT910" s="37"/>
      <c r="BU910" s="5"/>
      <c r="BV910" s="5"/>
      <c r="BW910" s="5"/>
      <c r="BX910" s="5"/>
      <c r="BY910" s="5"/>
      <c r="BZ910" s="37"/>
      <c r="CA910" s="5"/>
      <c r="CB910" s="5"/>
      <c r="CC910" s="5"/>
      <c r="CD910" s="5"/>
      <c r="CE910" s="5"/>
      <c r="CF910" s="37"/>
      <c r="CG910" s="5"/>
      <c r="CH910" s="5"/>
      <c r="CI910" s="5"/>
      <c r="CJ910" s="5"/>
      <c r="CK910" s="5"/>
      <c r="CL910" s="37"/>
      <c r="CM910" s="12"/>
      <c r="CN910" s="8"/>
      <c r="CO910" s="5"/>
      <c r="CP910" s="8"/>
      <c r="CQ910" s="5"/>
      <c r="CR910" s="8"/>
      <c r="CU910" s="5"/>
      <c r="CV910" s="8"/>
      <c r="CW910" s="5"/>
      <c r="DK910" s="8"/>
      <c r="DL910" s="12"/>
      <c r="DM910" s="5"/>
      <c r="DO910" s="5"/>
      <c r="DP910" s="8"/>
      <c r="DQ910" s="5"/>
      <c r="DR910" s="8"/>
      <c r="DS910" s="5"/>
      <c r="DT910" s="8"/>
      <c r="DU910" s="5"/>
      <c r="DV910" s="8"/>
      <c r="DW910" s="5"/>
      <c r="DX910" s="8"/>
      <c r="DY910" s="12"/>
      <c r="DZ910" s="5"/>
    </row>
    <row r="911" spans="35:130" x14ac:dyDescent="0.45">
      <c r="AI911" s="1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V911" s="5"/>
      <c r="AW911" s="8"/>
      <c r="AX911" s="5"/>
      <c r="AY911" s="8"/>
      <c r="AZ911" s="5"/>
      <c r="BA911" s="8"/>
      <c r="BB911" s="5"/>
      <c r="BC911" s="8"/>
      <c r="BD911" s="5"/>
      <c r="BE911" s="8"/>
      <c r="BF911" s="33"/>
      <c r="BG911" s="5"/>
      <c r="BI911" s="5"/>
      <c r="BJ911" s="5"/>
      <c r="BK911" s="5"/>
      <c r="BL911" s="5"/>
      <c r="BM911" s="5"/>
      <c r="BN911" s="37"/>
      <c r="BO911" s="5"/>
      <c r="BP911" s="5"/>
      <c r="BQ911" s="5"/>
      <c r="BR911" s="5"/>
      <c r="BS911" s="5"/>
      <c r="BT911" s="37"/>
      <c r="BU911" s="5"/>
      <c r="BV911" s="5"/>
      <c r="BW911" s="5"/>
      <c r="BX911" s="5"/>
      <c r="BY911" s="5"/>
      <c r="BZ911" s="37"/>
      <c r="CA911" s="5"/>
      <c r="CB911" s="5"/>
      <c r="CC911" s="5"/>
      <c r="CD911" s="5"/>
      <c r="CE911" s="5"/>
      <c r="CF911" s="37"/>
      <c r="CG911" s="5"/>
      <c r="CH911" s="5"/>
      <c r="CI911" s="5"/>
      <c r="CJ911" s="5"/>
      <c r="CK911" s="5"/>
      <c r="CL911" s="37"/>
      <c r="CM911" s="12"/>
      <c r="CN911" s="8"/>
      <c r="CO911" s="5"/>
      <c r="CP911" s="8"/>
      <c r="CQ911" s="5"/>
      <c r="CR911" s="8"/>
      <c r="CU911" s="5"/>
      <c r="CV911" s="8"/>
      <c r="CW911" s="5"/>
      <c r="DK911" s="8"/>
      <c r="DL911" s="12"/>
      <c r="DM911" s="5"/>
      <c r="DO911" s="5"/>
      <c r="DP911" s="8"/>
      <c r="DQ911" s="5"/>
      <c r="DR911" s="8"/>
      <c r="DS911" s="5"/>
      <c r="DT911" s="8"/>
      <c r="DU911" s="5"/>
      <c r="DV911" s="8"/>
      <c r="DW911" s="5"/>
      <c r="DX911" s="8"/>
      <c r="DY911" s="12"/>
      <c r="DZ911" s="5"/>
    </row>
    <row r="912" spans="35:130" x14ac:dyDescent="0.45">
      <c r="AI912" s="1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V912" s="5"/>
      <c r="AW912" s="8"/>
      <c r="AX912" s="5"/>
      <c r="AY912" s="8"/>
      <c r="AZ912" s="5"/>
      <c r="BA912" s="8"/>
      <c r="BB912" s="5"/>
      <c r="BC912" s="8"/>
      <c r="BD912" s="5"/>
      <c r="BE912" s="8"/>
      <c r="BF912" s="33"/>
      <c r="BG912" s="5"/>
      <c r="BI912" s="5"/>
      <c r="BJ912" s="5"/>
      <c r="BK912" s="5"/>
      <c r="BL912" s="5"/>
      <c r="BM912" s="5"/>
      <c r="BN912" s="37"/>
      <c r="BO912" s="5"/>
      <c r="BP912" s="5"/>
      <c r="BQ912" s="5"/>
      <c r="BR912" s="5"/>
      <c r="BS912" s="5"/>
      <c r="BT912" s="37"/>
      <c r="BU912" s="5"/>
      <c r="BV912" s="5"/>
      <c r="BW912" s="5"/>
      <c r="BX912" s="5"/>
      <c r="BY912" s="5"/>
      <c r="BZ912" s="37"/>
      <c r="CA912" s="5"/>
      <c r="CB912" s="5"/>
      <c r="CC912" s="5"/>
      <c r="CD912" s="5"/>
      <c r="CE912" s="5"/>
      <c r="CF912" s="37"/>
      <c r="CG912" s="5"/>
      <c r="CH912" s="5"/>
      <c r="CI912" s="5"/>
      <c r="CJ912" s="5"/>
      <c r="CK912" s="5"/>
      <c r="CL912" s="37"/>
      <c r="CM912" s="12"/>
      <c r="CN912" s="8"/>
      <c r="CO912" s="5"/>
      <c r="CP912" s="8"/>
      <c r="CQ912" s="5"/>
      <c r="CR912" s="8"/>
      <c r="CU912" s="5"/>
      <c r="CV912" s="8"/>
      <c r="CW912" s="5"/>
      <c r="DK912" s="8"/>
      <c r="DL912" s="12"/>
      <c r="DM912" s="5"/>
      <c r="DO912" s="5"/>
      <c r="DP912" s="8"/>
      <c r="DQ912" s="5"/>
      <c r="DR912" s="8"/>
      <c r="DS912" s="5"/>
      <c r="DT912" s="8"/>
      <c r="DU912" s="5"/>
      <c r="DV912" s="8"/>
      <c r="DW912" s="5"/>
      <c r="DX912" s="8"/>
      <c r="DY912" s="12"/>
      <c r="DZ912" s="5"/>
    </row>
    <row r="913" spans="35:130" x14ac:dyDescent="0.45">
      <c r="AI913" s="1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V913" s="5"/>
      <c r="AW913" s="8"/>
      <c r="AX913" s="5"/>
      <c r="AY913" s="8"/>
      <c r="AZ913" s="5"/>
      <c r="BA913" s="8"/>
      <c r="BB913" s="5"/>
      <c r="BC913" s="8"/>
      <c r="BD913" s="5"/>
      <c r="BE913" s="8"/>
      <c r="BF913" s="33"/>
      <c r="BG913" s="5"/>
      <c r="BI913" s="5"/>
      <c r="BJ913" s="5"/>
      <c r="BK913" s="5"/>
      <c r="BL913" s="5"/>
      <c r="BM913" s="5"/>
      <c r="BN913" s="37"/>
      <c r="BO913" s="5"/>
      <c r="BP913" s="5"/>
      <c r="BQ913" s="5"/>
      <c r="BR913" s="5"/>
      <c r="BS913" s="5"/>
      <c r="BT913" s="37"/>
      <c r="BU913" s="5"/>
      <c r="BV913" s="5"/>
      <c r="BW913" s="5"/>
      <c r="BX913" s="5"/>
      <c r="BY913" s="5"/>
      <c r="BZ913" s="37"/>
      <c r="CA913" s="5"/>
      <c r="CB913" s="5"/>
      <c r="CC913" s="5"/>
      <c r="CD913" s="5"/>
      <c r="CE913" s="5"/>
      <c r="CF913" s="37"/>
      <c r="CG913" s="5"/>
      <c r="CH913" s="5"/>
      <c r="CI913" s="5"/>
      <c r="CJ913" s="5"/>
      <c r="CK913" s="5"/>
      <c r="CL913" s="37"/>
      <c r="CM913" s="12"/>
      <c r="CN913" s="8"/>
      <c r="CO913" s="5"/>
      <c r="CP913" s="8"/>
      <c r="CQ913" s="5"/>
      <c r="CR913" s="8"/>
      <c r="CU913" s="5"/>
      <c r="CV913" s="8"/>
      <c r="CW913" s="5"/>
      <c r="DK913" s="8"/>
      <c r="DL913" s="12"/>
      <c r="DM913" s="5"/>
      <c r="DO913" s="5"/>
      <c r="DP913" s="8"/>
      <c r="DQ913" s="5"/>
      <c r="DR913" s="8"/>
      <c r="DS913" s="5"/>
      <c r="DT913" s="8"/>
      <c r="DU913" s="5"/>
      <c r="DV913" s="8"/>
      <c r="DW913" s="5"/>
      <c r="DX913" s="8"/>
      <c r="DY913" s="12"/>
      <c r="DZ913" s="5"/>
    </row>
    <row r="914" spans="35:130" x14ac:dyDescent="0.45">
      <c r="AI914" s="1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V914" s="5"/>
      <c r="AW914" s="8"/>
      <c r="AX914" s="5"/>
      <c r="AY914" s="8"/>
      <c r="AZ914" s="5"/>
      <c r="BA914" s="8"/>
      <c r="BB914" s="5"/>
      <c r="BC914" s="8"/>
      <c r="BD914" s="5"/>
      <c r="BE914" s="8"/>
      <c r="BF914" s="33"/>
      <c r="BG914" s="5"/>
      <c r="BI914" s="5"/>
      <c r="BJ914" s="5"/>
      <c r="BK914" s="5"/>
      <c r="BL914" s="5"/>
      <c r="BM914" s="5"/>
      <c r="BN914" s="37"/>
      <c r="BO914" s="5"/>
      <c r="BP914" s="5"/>
      <c r="BQ914" s="5"/>
      <c r="BR914" s="5"/>
      <c r="BS914" s="5"/>
      <c r="BT914" s="37"/>
      <c r="BU914" s="5"/>
      <c r="BV914" s="5"/>
      <c r="BW914" s="5"/>
      <c r="BX914" s="5"/>
      <c r="BY914" s="5"/>
      <c r="BZ914" s="37"/>
      <c r="CA914" s="5"/>
      <c r="CB914" s="5"/>
      <c r="CC914" s="5"/>
      <c r="CD914" s="5"/>
      <c r="CE914" s="5"/>
      <c r="CF914" s="37"/>
      <c r="CG914" s="5"/>
      <c r="CH914" s="5"/>
      <c r="CI914" s="5"/>
      <c r="CJ914" s="5"/>
      <c r="CK914" s="5"/>
      <c r="CL914" s="37"/>
      <c r="CM914" s="12"/>
      <c r="CN914" s="8"/>
      <c r="CO914" s="5"/>
      <c r="CP914" s="8"/>
      <c r="CQ914" s="5"/>
      <c r="CR914" s="8"/>
      <c r="CU914" s="5"/>
      <c r="CV914" s="8"/>
      <c r="CW914" s="5"/>
      <c r="DK914" s="8"/>
      <c r="DL914" s="12"/>
      <c r="DM914" s="5"/>
      <c r="DO914" s="5"/>
      <c r="DP914" s="8"/>
      <c r="DQ914" s="5"/>
      <c r="DR914" s="8"/>
      <c r="DS914" s="5"/>
      <c r="DT914" s="8"/>
      <c r="DU914" s="5"/>
      <c r="DV914" s="8"/>
      <c r="DW914" s="5"/>
      <c r="DX914" s="8"/>
      <c r="DY914" s="12"/>
      <c r="DZ914" s="5"/>
    </row>
    <row r="915" spans="35:130" x14ac:dyDescent="0.45">
      <c r="AI915" s="1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V915" s="5"/>
      <c r="AW915" s="8"/>
      <c r="AX915" s="5"/>
      <c r="AY915" s="8"/>
      <c r="AZ915" s="5"/>
      <c r="BA915" s="8"/>
      <c r="BB915" s="5"/>
      <c r="BC915" s="8"/>
      <c r="BD915" s="5"/>
      <c r="BE915" s="8"/>
      <c r="BF915" s="33"/>
      <c r="BG915" s="5"/>
      <c r="BI915" s="5"/>
      <c r="BJ915" s="5"/>
      <c r="BK915" s="5"/>
      <c r="BL915" s="5"/>
      <c r="BM915" s="5"/>
      <c r="BN915" s="37"/>
      <c r="BO915" s="5"/>
      <c r="BP915" s="5"/>
      <c r="BQ915" s="5"/>
      <c r="BR915" s="5"/>
      <c r="BS915" s="5"/>
      <c r="BT915" s="37"/>
      <c r="BU915" s="5"/>
      <c r="BV915" s="5"/>
      <c r="BW915" s="5"/>
      <c r="BX915" s="5"/>
      <c r="BY915" s="5"/>
      <c r="BZ915" s="37"/>
      <c r="CA915" s="5"/>
      <c r="CB915" s="5"/>
      <c r="CC915" s="5"/>
      <c r="CD915" s="5"/>
      <c r="CE915" s="5"/>
      <c r="CF915" s="37"/>
      <c r="CG915" s="5"/>
      <c r="CH915" s="5"/>
      <c r="CI915" s="5"/>
      <c r="CJ915" s="5"/>
      <c r="CK915" s="5"/>
      <c r="CL915" s="37"/>
      <c r="CM915" s="12"/>
      <c r="CN915" s="8"/>
      <c r="CO915" s="5"/>
      <c r="CP915" s="8"/>
      <c r="CQ915" s="5"/>
      <c r="CR915" s="8"/>
      <c r="CU915" s="5"/>
      <c r="CV915" s="8"/>
      <c r="CW915" s="5"/>
      <c r="DK915" s="8"/>
      <c r="DL915" s="12"/>
      <c r="DM915" s="5"/>
      <c r="DO915" s="5"/>
      <c r="DP915" s="8"/>
      <c r="DQ915" s="5"/>
      <c r="DR915" s="8"/>
      <c r="DS915" s="5"/>
      <c r="DT915" s="8"/>
      <c r="DU915" s="5"/>
      <c r="DV915" s="8"/>
      <c r="DW915" s="5"/>
      <c r="DX915" s="8"/>
      <c r="DY915" s="12"/>
      <c r="DZ915" s="5"/>
    </row>
    <row r="916" spans="35:130" x14ac:dyDescent="0.45">
      <c r="AI916" s="1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V916" s="5"/>
      <c r="AW916" s="8"/>
      <c r="AX916" s="5"/>
      <c r="AY916" s="8"/>
      <c r="AZ916" s="5"/>
      <c r="BA916" s="8"/>
      <c r="BB916" s="5"/>
      <c r="BC916" s="8"/>
      <c r="BD916" s="5"/>
      <c r="BE916" s="8"/>
      <c r="BF916" s="33"/>
      <c r="BG916" s="5"/>
      <c r="BI916" s="5"/>
      <c r="BJ916" s="5"/>
      <c r="BK916" s="5"/>
      <c r="BL916" s="5"/>
      <c r="BM916" s="5"/>
      <c r="BN916" s="37"/>
      <c r="BO916" s="5"/>
      <c r="BP916" s="5"/>
      <c r="BQ916" s="5"/>
      <c r="BR916" s="5"/>
      <c r="BS916" s="5"/>
      <c r="BT916" s="37"/>
      <c r="BU916" s="5"/>
      <c r="BV916" s="5"/>
      <c r="BW916" s="5"/>
      <c r="BX916" s="5"/>
      <c r="BY916" s="5"/>
      <c r="BZ916" s="37"/>
      <c r="CA916" s="5"/>
      <c r="CB916" s="5"/>
      <c r="CC916" s="5"/>
      <c r="CD916" s="5"/>
      <c r="CE916" s="5"/>
      <c r="CF916" s="37"/>
      <c r="CG916" s="5"/>
      <c r="CH916" s="5"/>
      <c r="CI916" s="5"/>
      <c r="CJ916" s="5"/>
      <c r="CK916" s="5"/>
      <c r="CL916" s="37"/>
      <c r="CM916" s="12"/>
      <c r="CN916" s="8"/>
      <c r="CO916" s="5"/>
      <c r="CP916" s="8"/>
      <c r="CQ916" s="5"/>
      <c r="CR916" s="8"/>
      <c r="CU916" s="5"/>
      <c r="CV916" s="8"/>
      <c r="CW916" s="5"/>
      <c r="DK916" s="8"/>
      <c r="DL916" s="12"/>
      <c r="DM916" s="5"/>
      <c r="DO916" s="5"/>
      <c r="DP916" s="8"/>
      <c r="DQ916" s="5"/>
      <c r="DR916" s="8"/>
      <c r="DS916" s="5"/>
      <c r="DT916" s="8"/>
      <c r="DU916" s="5"/>
      <c r="DV916" s="8"/>
      <c r="DW916" s="5"/>
      <c r="DX916" s="8"/>
      <c r="DY916" s="12"/>
      <c r="DZ916" s="5"/>
    </row>
    <row r="917" spans="35:130" x14ac:dyDescent="0.45">
      <c r="AI917" s="1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V917" s="5"/>
      <c r="AW917" s="8"/>
      <c r="AX917" s="5"/>
      <c r="AY917" s="8"/>
      <c r="AZ917" s="5"/>
      <c r="BA917" s="8"/>
      <c r="BB917" s="5"/>
      <c r="BC917" s="8"/>
      <c r="BD917" s="5"/>
      <c r="BE917" s="8"/>
      <c r="BF917" s="33"/>
      <c r="BG917" s="5"/>
      <c r="BI917" s="5"/>
      <c r="BJ917" s="5"/>
      <c r="BK917" s="5"/>
      <c r="BL917" s="5"/>
      <c r="BM917" s="5"/>
      <c r="BN917" s="37"/>
      <c r="BO917" s="5"/>
      <c r="BP917" s="5"/>
      <c r="BQ917" s="5"/>
      <c r="BR917" s="5"/>
      <c r="BS917" s="5"/>
      <c r="BT917" s="37"/>
      <c r="BU917" s="5"/>
      <c r="BV917" s="5"/>
      <c r="BW917" s="5"/>
      <c r="BX917" s="5"/>
      <c r="BY917" s="5"/>
      <c r="BZ917" s="37"/>
      <c r="CA917" s="5"/>
      <c r="CB917" s="5"/>
      <c r="CC917" s="5"/>
      <c r="CD917" s="5"/>
      <c r="CE917" s="5"/>
      <c r="CF917" s="37"/>
      <c r="CG917" s="5"/>
      <c r="CH917" s="5"/>
      <c r="CI917" s="5"/>
      <c r="CJ917" s="5"/>
      <c r="CK917" s="5"/>
      <c r="CL917" s="37"/>
      <c r="CM917" s="12"/>
      <c r="CN917" s="8"/>
      <c r="CO917" s="5"/>
      <c r="CP917" s="8"/>
      <c r="CQ917" s="5"/>
      <c r="CR917" s="8"/>
      <c r="CU917" s="5"/>
      <c r="CV917" s="8"/>
      <c r="CW917" s="5"/>
      <c r="DK917" s="8"/>
      <c r="DL917" s="12"/>
      <c r="DM917" s="5"/>
      <c r="DO917" s="5"/>
      <c r="DP917" s="8"/>
      <c r="DQ917" s="5"/>
      <c r="DR917" s="8"/>
      <c r="DS917" s="5"/>
      <c r="DT917" s="8"/>
      <c r="DU917" s="5"/>
      <c r="DV917" s="8"/>
      <c r="DW917" s="5"/>
      <c r="DX917" s="8"/>
      <c r="DY917" s="12"/>
      <c r="DZ917" s="5"/>
    </row>
    <row r="918" spans="35:130" x14ac:dyDescent="0.45">
      <c r="AI918" s="1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V918" s="5"/>
      <c r="AW918" s="8"/>
      <c r="AX918" s="5"/>
      <c r="AY918" s="8"/>
      <c r="AZ918" s="5"/>
      <c r="BA918" s="8"/>
      <c r="BB918" s="5"/>
      <c r="BC918" s="8"/>
      <c r="BD918" s="5"/>
      <c r="BE918" s="8"/>
      <c r="BF918" s="33"/>
      <c r="BG918" s="5"/>
      <c r="BI918" s="5"/>
      <c r="BJ918" s="5"/>
      <c r="BK918" s="5"/>
      <c r="BL918" s="5"/>
      <c r="BM918" s="5"/>
      <c r="BN918" s="37"/>
      <c r="BO918" s="5"/>
      <c r="BP918" s="5"/>
      <c r="BQ918" s="5"/>
      <c r="BR918" s="5"/>
      <c r="BS918" s="5"/>
      <c r="BT918" s="37"/>
      <c r="BU918" s="5"/>
      <c r="BV918" s="5"/>
      <c r="BW918" s="5"/>
      <c r="BX918" s="5"/>
      <c r="BY918" s="5"/>
      <c r="BZ918" s="37"/>
      <c r="CA918" s="5"/>
      <c r="CB918" s="5"/>
      <c r="CC918" s="5"/>
      <c r="CD918" s="5"/>
      <c r="CE918" s="5"/>
      <c r="CF918" s="37"/>
      <c r="CG918" s="5"/>
      <c r="CH918" s="5"/>
      <c r="CI918" s="5"/>
      <c r="CJ918" s="5"/>
      <c r="CK918" s="5"/>
      <c r="CL918" s="37"/>
      <c r="CM918" s="12"/>
      <c r="CN918" s="8"/>
      <c r="CO918" s="5"/>
      <c r="CP918" s="8"/>
      <c r="CQ918" s="5"/>
      <c r="CR918" s="8"/>
      <c r="CU918" s="5"/>
      <c r="CV918" s="8"/>
      <c r="CW918" s="5"/>
      <c r="DK918" s="8"/>
      <c r="DL918" s="12"/>
      <c r="DM918" s="5"/>
      <c r="DO918" s="5"/>
      <c r="DP918" s="8"/>
      <c r="DQ918" s="5"/>
      <c r="DR918" s="8"/>
      <c r="DS918" s="5"/>
      <c r="DT918" s="8"/>
      <c r="DU918" s="5"/>
      <c r="DV918" s="8"/>
      <c r="DW918" s="5"/>
      <c r="DX918" s="8"/>
      <c r="DY918" s="12"/>
      <c r="DZ918" s="5"/>
    </row>
    <row r="919" spans="35:130" x14ac:dyDescent="0.45">
      <c r="AI919" s="1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V919" s="5"/>
      <c r="AW919" s="8"/>
      <c r="AX919" s="5"/>
      <c r="AY919" s="8"/>
      <c r="AZ919" s="5"/>
      <c r="BA919" s="8"/>
      <c r="BB919" s="5"/>
      <c r="BC919" s="8"/>
      <c r="BD919" s="5"/>
      <c r="BE919" s="8"/>
      <c r="BF919" s="33"/>
      <c r="BG919" s="5"/>
      <c r="BI919" s="5"/>
      <c r="BJ919" s="5"/>
      <c r="BK919" s="5"/>
      <c r="BL919" s="5"/>
      <c r="BM919" s="5"/>
      <c r="BN919" s="37"/>
      <c r="BO919" s="5"/>
      <c r="BP919" s="5"/>
      <c r="BQ919" s="5"/>
      <c r="BR919" s="5"/>
      <c r="BS919" s="5"/>
      <c r="BT919" s="37"/>
      <c r="BU919" s="5"/>
      <c r="BV919" s="5"/>
      <c r="BW919" s="5"/>
      <c r="BX919" s="5"/>
      <c r="BY919" s="5"/>
      <c r="BZ919" s="37"/>
      <c r="CA919" s="5"/>
      <c r="CB919" s="5"/>
      <c r="CC919" s="5"/>
      <c r="CD919" s="5"/>
      <c r="CE919" s="5"/>
      <c r="CF919" s="37"/>
      <c r="CG919" s="5"/>
      <c r="CH919" s="5"/>
      <c r="CI919" s="5"/>
      <c r="CJ919" s="5"/>
      <c r="CK919" s="5"/>
      <c r="CL919" s="37"/>
      <c r="CM919" s="12"/>
      <c r="CN919" s="8"/>
      <c r="CO919" s="5"/>
      <c r="CP919" s="8"/>
      <c r="CQ919" s="5"/>
      <c r="CR919" s="8"/>
      <c r="CU919" s="5"/>
      <c r="CV919" s="8"/>
      <c r="CW919" s="5"/>
      <c r="DK919" s="8"/>
      <c r="DL919" s="12"/>
      <c r="DM919" s="5"/>
      <c r="DO919" s="5"/>
      <c r="DP919" s="8"/>
      <c r="DQ919" s="5"/>
      <c r="DR919" s="8"/>
      <c r="DS919" s="5"/>
      <c r="DT919" s="8"/>
      <c r="DU919" s="5"/>
      <c r="DV919" s="8"/>
      <c r="DW919" s="5"/>
      <c r="DX919" s="8"/>
      <c r="DY919" s="12"/>
      <c r="DZ919" s="5"/>
    </row>
    <row r="920" spans="35:130" x14ac:dyDescent="0.45">
      <c r="AI920" s="1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V920" s="5"/>
      <c r="AW920" s="8"/>
      <c r="AX920" s="5"/>
      <c r="AY920" s="8"/>
      <c r="AZ920" s="5"/>
      <c r="BA920" s="8"/>
      <c r="BB920" s="5"/>
      <c r="BC920" s="8"/>
      <c r="BD920" s="5"/>
      <c r="BE920" s="8"/>
      <c r="BF920" s="33"/>
      <c r="BG920" s="5"/>
      <c r="BI920" s="5"/>
      <c r="BJ920" s="5"/>
      <c r="BK920" s="5"/>
      <c r="BL920" s="5"/>
      <c r="BM920" s="5"/>
      <c r="BN920" s="37"/>
      <c r="BO920" s="5"/>
      <c r="BP920" s="5"/>
      <c r="BQ920" s="5"/>
      <c r="BR920" s="5"/>
      <c r="BS920" s="5"/>
      <c r="BT920" s="37"/>
      <c r="BU920" s="5"/>
      <c r="BV920" s="5"/>
      <c r="BW920" s="5"/>
      <c r="BX920" s="5"/>
      <c r="BY920" s="5"/>
      <c r="BZ920" s="37"/>
      <c r="CA920" s="5"/>
      <c r="CB920" s="5"/>
      <c r="CC920" s="5"/>
      <c r="CD920" s="5"/>
      <c r="CE920" s="5"/>
      <c r="CF920" s="37"/>
      <c r="CG920" s="5"/>
      <c r="CH920" s="5"/>
      <c r="CI920" s="5"/>
      <c r="CJ920" s="5"/>
      <c r="CK920" s="5"/>
      <c r="CL920" s="37"/>
      <c r="CM920" s="12"/>
      <c r="CN920" s="8"/>
      <c r="CO920" s="5"/>
      <c r="CP920" s="8"/>
      <c r="CQ920" s="5"/>
      <c r="CR920" s="8"/>
      <c r="CU920" s="5"/>
      <c r="CV920" s="8"/>
      <c r="CW920" s="5"/>
      <c r="DK920" s="8"/>
      <c r="DL920" s="12"/>
      <c r="DM920" s="5"/>
      <c r="DO920" s="5"/>
      <c r="DP920" s="8"/>
      <c r="DQ920" s="5"/>
      <c r="DR920" s="8"/>
      <c r="DS920" s="5"/>
      <c r="DT920" s="8"/>
      <c r="DU920" s="5"/>
      <c r="DV920" s="8"/>
      <c r="DW920" s="5"/>
      <c r="DX920" s="8"/>
      <c r="DY920" s="12"/>
      <c r="DZ920" s="5"/>
    </row>
    <row r="921" spans="35:130" x14ac:dyDescent="0.45">
      <c r="AI921" s="1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V921" s="5"/>
      <c r="AW921" s="8"/>
      <c r="AX921" s="5"/>
      <c r="AY921" s="8"/>
      <c r="AZ921" s="5"/>
      <c r="BA921" s="8"/>
      <c r="BB921" s="5"/>
      <c r="BC921" s="8"/>
      <c r="BD921" s="5"/>
      <c r="BE921" s="8"/>
      <c r="BF921" s="33"/>
      <c r="BG921" s="5"/>
      <c r="BI921" s="5"/>
      <c r="BJ921" s="5"/>
      <c r="BK921" s="5"/>
      <c r="BL921" s="5"/>
      <c r="BM921" s="5"/>
      <c r="BN921" s="37"/>
      <c r="BO921" s="5"/>
      <c r="BP921" s="5"/>
      <c r="BQ921" s="5"/>
      <c r="BR921" s="5"/>
      <c r="BS921" s="5"/>
      <c r="BT921" s="37"/>
      <c r="BU921" s="5"/>
      <c r="BV921" s="5"/>
      <c r="BW921" s="5"/>
      <c r="BX921" s="5"/>
      <c r="BY921" s="5"/>
      <c r="BZ921" s="37"/>
      <c r="CA921" s="5"/>
      <c r="CB921" s="5"/>
      <c r="CC921" s="5"/>
      <c r="CD921" s="5"/>
      <c r="CE921" s="5"/>
      <c r="CF921" s="37"/>
      <c r="CG921" s="5"/>
      <c r="CH921" s="5"/>
      <c r="CI921" s="5"/>
      <c r="CJ921" s="5"/>
      <c r="CK921" s="5"/>
      <c r="CL921" s="37"/>
      <c r="CM921" s="12"/>
      <c r="CN921" s="8"/>
      <c r="CO921" s="5"/>
      <c r="CP921" s="8"/>
      <c r="CQ921" s="5"/>
      <c r="CR921" s="8"/>
      <c r="CU921" s="5"/>
      <c r="CV921" s="8"/>
      <c r="CW921" s="5"/>
      <c r="DK921" s="8"/>
      <c r="DL921" s="12"/>
      <c r="DM921" s="5"/>
      <c r="DO921" s="5"/>
      <c r="DP921" s="8"/>
      <c r="DQ921" s="5"/>
      <c r="DR921" s="8"/>
      <c r="DS921" s="5"/>
      <c r="DT921" s="8"/>
      <c r="DU921" s="5"/>
      <c r="DV921" s="8"/>
      <c r="DW921" s="5"/>
      <c r="DX921" s="8"/>
      <c r="DY921" s="12"/>
      <c r="DZ921" s="5"/>
    </row>
    <row r="922" spans="35:130" x14ac:dyDescent="0.45">
      <c r="AI922" s="1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V922" s="5"/>
      <c r="AW922" s="8"/>
      <c r="AX922" s="5"/>
      <c r="AY922" s="8"/>
      <c r="AZ922" s="5"/>
      <c r="BA922" s="8"/>
      <c r="BB922" s="5"/>
      <c r="BC922" s="8"/>
      <c r="BD922" s="5"/>
      <c r="BE922" s="8"/>
      <c r="BF922" s="33"/>
      <c r="BG922" s="5"/>
      <c r="BI922" s="5"/>
      <c r="BJ922" s="5"/>
      <c r="BK922" s="5"/>
      <c r="BL922" s="5"/>
      <c r="BM922" s="5"/>
      <c r="BN922" s="37"/>
      <c r="BO922" s="5"/>
      <c r="BP922" s="5"/>
      <c r="BQ922" s="5"/>
      <c r="BR922" s="5"/>
      <c r="BS922" s="5"/>
      <c r="BT922" s="37"/>
      <c r="BU922" s="5"/>
      <c r="BV922" s="5"/>
      <c r="BW922" s="5"/>
      <c r="BX922" s="5"/>
      <c r="BY922" s="5"/>
      <c r="BZ922" s="37"/>
      <c r="CA922" s="5"/>
      <c r="CB922" s="5"/>
      <c r="CC922" s="5"/>
      <c r="CD922" s="5"/>
      <c r="CE922" s="5"/>
      <c r="CF922" s="37"/>
      <c r="CG922" s="5"/>
      <c r="CH922" s="5"/>
      <c r="CI922" s="5"/>
      <c r="CJ922" s="5"/>
      <c r="CK922" s="5"/>
      <c r="CL922" s="37"/>
      <c r="CM922" s="12"/>
      <c r="CN922" s="8"/>
      <c r="CO922" s="5"/>
      <c r="CP922" s="8"/>
      <c r="CQ922" s="5"/>
      <c r="CR922" s="8"/>
      <c r="CU922" s="5"/>
      <c r="CV922" s="8"/>
      <c r="CW922" s="5"/>
      <c r="DK922" s="8"/>
      <c r="DL922" s="12"/>
      <c r="DM922" s="5"/>
      <c r="DO922" s="5"/>
      <c r="DP922" s="8"/>
      <c r="DQ922" s="5"/>
      <c r="DR922" s="8"/>
      <c r="DS922" s="5"/>
      <c r="DT922" s="8"/>
      <c r="DU922" s="5"/>
      <c r="DV922" s="8"/>
      <c r="DW922" s="5"/>
      <c r="DX922" s="8"/>
      <c r="DY922" s="12"/>
      <c r="DZ922" s="5"/>
    </row>
    <row r="923" spans="35:130" x14ac:dyDescent="0.45">
      <c r="AI923" s="1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V923" s="5"/>
      <c r="AW923" s="8"/>
      <c r="AX923" s="5"/>
      <c r="AY923" s="8"/>
      <c r="AZ923" s="5"/>
      <c r="BA923" s="8"/>
      <c r="BB923" s="5"/>
      <c r="BC923" s="8"/>
      <c r="BD923" s="5"/>
      <c r="BE923" s="8"/>
      <c r="BF923" s="33"/>
      <c r="BG923" s="5"/>
      <c r="BI923" s="5"/>
      <c r="BJ923" s="5"/>
      <c r="BK923" s="5"/>
      <c r="BL923" s="5"/>
      <c r="BM923" s="5"/>
      <c r="BN923" s="37"/>
      <c r="BO923" s="5"/>
      <c r="BP923" s="5"/>
      <c r="BQ923" s="5"/>
      <c r="BR923" s="5"/>
      <c r="BS923" s="5"/>
      <c r="BT923" s="37"/>
      <c r="BU923" s="5"/>
      <c r="BV923" s="5"/>
      <c r="BW923" s="5"/>
      <c r="BX923" s="5"/>
      <c r="BY923" s="5"/>
      <c r="BZ923" s="37"/>
      <c r="CA923" s="5"/>
      <c r="CB923" s="5"/>
      <c r="CC923" s="5"/>
      <c r="CD923" s="5"/>
      <c r="CE923" s="5"/>
      <c r="CF923" s="37"/>
      <c r="CG923" s="5"/>
      <c r="CH923" s="5"/>
      <c r="CI923" s="5"/>
      <c r="CJ923" s="5"/>
      <c r="CK923" s="5"/>
      <c r="CL923" s="37"/>
      <c r="CM923" s="12"/>
      <c r="CN923" s="8"/>
      <c r="CO923" s="5"/>
      <c r="CP923" s="8"/>
      <c r="CQ923" s="5"/>
      <c r="CR923" s="8"/>
      <c r="CU923" s="5"/>
      <c r="CV923" s="8"/>
      <c r="CW923" s="5"/>
      <c r="DK923" s="8"/>
      <c r="DL923" s="12"/>
      <c r="DM923" s="5"/>
      <c r="DO923" s="5"/>
      <c r="DP923" s="8"/>
      <c r="DQ923" s="5"/>
      <c r="DR923" s="8"/>
      <c r="DS923" s="5"/>
      <c r="DT923" s="8"/>
      <c r="DU923" s="5"/>
      <c r="DV923" s="8"/>
      <c r="DW923" s="5"/>
      <c r="DX923" s="8"/>
      <c r="DY923" s="12"/>
      <c r="DZ923" s="5"/>
    </row>
    <row r="924" spans="35:130" x14ac:dyDescent="0.45">
      <c r="AI924" s="1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V924" s="5"/>
      <c r="AW924" s="8"/>
      <c r="AX924" s="5"/>
      <c r="AY924" s="8"/>
      <c r="AZ924" s="5"/>
      <c r="BA924" s="8"/>
      <c r="BB924" s="5"/>
      <c r="BC924" s="8"/>
      <c r="BD924" s="5"/>
      <c r="BE924" s="8"/>
      <c r="BF924" s="33"/>
      <c r="BG924" s="5"/>
      <c r="BI924" s="5"/>
      <c r="BJ924" s="5"/>
      <c r="BK924" s="5"/>
      <c r="BL924" s="5"/>
      <c r="BM924" s="5"/>
      <c r="BN924" s="37"/>
      <c r="BO924" s="5"/>
      <c r="BP924" s="5"/>
      <c r="BQ924" s="5"/>
      <c r="BR924" s="5"/>
      <c r="BS924" s="5"/>
      <c r="BT924" s="37"/>
      <c r="BU924" s="5"/>
      <c r="BV924" s="5"/>
      <c r="BW924" s="5"/>
      <c r="BX924" s="5"/>
      <c r="BY924" s="5"/>
      <c r="BZ924" s="37"/>
      <c r="CA924" s="5"/>
      <c r="CB924" s="5"/>
      <c r="CC924" s="5"/>
      <c r="CD924" s="5"/>
      <c r="CE924" s="5"/>
      <c r="CF924" s="37"/>
      <c r="CG924" s="5"/>
      <c r="CH924" s="5"/>
      <c r="CI924" s="5"/>
      <c r="CJ924" s="5"/>
      <c r="CK924" s="5"/>
      <c r="CL924" s="37"/>
      <c r="CM924" s="12"/>
      <c r="CN924" s="8"/>
      <c r="CO924" s="5"/>
      <c r="CP924" s="8"/>
      <c r="CQ924" s="5"/>
      <c r="CR924" s="8"/>
      <c r="CU924" s="5"/>
      <c r="CV924" s="8"/>
      <c r="CW924" s="5"/>
      <c r="DK924" s="8"/>
      <c r="DL924" s="12"/>
      <c r="DM924" s="5"/>
      <c r="DO924" s="5"/>
      <c r="DP924" s="8"/>
      <c r="DQ924" s="5"/>
      <c r="DR924" s="8"/>
      <c r="DS924" s="5"/>
      <c r="DT924" s="8"/>
      <c r="DU924" s="5"/>
      <c r="DV924" s="8"/>
      <c r="DW924" s="5"/>
      <c r="DX924" s="8"/>
      <c r="DY924" s="12"/>
      <c r="DZ924" s="5"/>
    </row>
    <row r="925" spans="35:130" x14ac:dyDescent="0.45">
      <c r="AI925" s="1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V925" s="5"/>
      <c r="AW925" s="8"/>
      <c r="AX925" s="5"/>
      <c r="AY925" s="8"/>
      <c r="AZ925" s="5"/>
      <c r="BA925" s="8"/>
      <c r="BB925" s="5"/>
      <c r="BC925" s="8"/>
      <c r="BD925" s="5"/>
      <c r="BE925" s="8"/>
      <c r="BF925" s="33"/>
      <c r="BG925" s="5"/>
      <c r="BI925" s="5"/>
      <c r="BJ925" s="5"/>
      <c r="BK925" s="5"/>
      <c r="BL925" s="5"/>
      <c r="BM925" s="5"/>
      <c r="BN925" s="37"/>
      <c r="BO925" s="5"/>
      <c r="BP925" s="5"/>
      <c r="BQ925" s="5"/>
      <c r="BR925" s="5"/>
      <c r="BS925" s="5"/>
      <c r="BT925" s="37"/>
      <c r="BU925" s="5"/>
      <c r="BV925" s="5"/>
      <c r="BW925" s="5"/>
      <c r="BX925" s="5"/>
      <c r="BY925" s="5"/>
      <c r="BZ925" s="37"/>
      <c r="CA925" s="5"/>
      <c r="CB925" s="5"/>
      <c r="CC925" s="5"/>
      <c r="CD925" s="5"/>
      <c r="CE925" s="5"/>
      <c r="CF925" s="37"/>
      <c r="CG925" s="5"/>
      <c r="CH925" s="5"/>
      <c r="CI925" s="5"/>
      <c r="CJ925" s="5"/>
      <c r="CK925" s="5"/>
      <c r="CL925" s="37"/>
      <c r="CM925" s="12"/>
      <c r="CN925" s="8"/>
      <c r="CO925" s="5"/>
      <c r="CP925" s="8"/>
      <c r="CQ925" s="5"/>
      <c r="CR925" s="8"/>
      <c r="CU925" s="5"/>
      <c r="CV925" s="8"/>
      <c r="CW925" s="5"/>
      <c r="DK925" s="8"/>
      <c r="DL925" s="12"/>
      <c r="DM925" s="5"/>
      <c r="DO925" s="5"/>
      <c r="DP925" s="8"/>
      <c r="DQ925" s="5"/>
      <c r="DR925" s="8"/>
      <c r="DS925" s="5"/>
      <c r="DT925" s="8"/>
      <c r="DU925" s="5"/>
      <c r="DV925" s="8"/>
      <c r="DW925" s="5"/>
      <c r="DX925" s="8"/>
      <c r="DY925" s="12"/>
      <c r="DZ925" s="5"/>
    </row>
    <row r="926" spans="35:130" x14ac:dyDescent="0.45">
      <c r="AI926" s="1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V926" s="5"/>
      <c r="AW926" s="8"/>
      <c r="AX926" s="5"/>
      <c r="AY926" s="8"/>
      <c r="AZ926" s="5"/>
      <c r="BA926" s="8"/>
      <c r="BB926" s="5"/>
      <c r="BC926" s="8"/>
      <c r="BD926" s="5"/>
      <c r="BE926" s="8"/>
      <c r="BF926" s="33"/>
      <c r="BG926" s="5"/>
      <c r="BI926" s="5"/>
      <c r="BJ926" s="5"/>
      <c r="BK926" s="5"/>
      <c r="BL926" s="5"/>
      <c r="BM926" s="5"/>
      <c r="BN926" s="37"/>
      <c r="BO926" s="5"/>
      <c r="BP926" s="5"/>
      <c r="BQ926" s="5"/>
      <c r="BR926" s="5"/>
      <c r="BS926" s="5"/>
      <c r="BT926" s="37"/>
      <c r="BU926" s="5"/>
      <c r="BV926" s="5"/>
      <c r="BW926" s="5"/>
      <c r="BX926" s="5"/>
      <c r="BY926" s="5"/>
      <c r="BZ926" s="37"/>
      <c r="CA926" s="5"/>
      <c r="CB926" s="5"/>
      <c r="CC926" s="5"/>
      <c r="CD926" s="5"/>
      <c r="CE926" s="5"/>
      <c r="CF926" s="37"/>
      <c r="CG926" s="5"/>
      <c r="CH926" s="5"/>
      <c r="CI926" s="5"/>
      <c r="CJ926" s="5"/>
      <c r="CK926" s="5"/>
      <c r="CL926" s="37"/>
      <c r="CM926" s="12"/>
      <c r="CN926" s="8"/>
      <c r="CO926" s="5"/>
      <c r="CP926" s="8"/>
      <c r="CQ926" s="5"/>
      <c r="CR926" s="8"/>
      <c r="CU926" s="5"/>
      <c r="CV926" s="8"/>
      <c r="CW926" s="5"/>
      <c r="DK926" s="8"/>
      <c r="DL926" s="12"/>
      <c r="DM926" s="5"/>
      <c r="DO926" s="5"/>
      <c r="DP926" s="8"/>
      <c r="DQ926" s="5"/>
      <c r="DR926" s="8"/>
      <c r="DS926" s="5"/>
      <c r="DT926" s="8"/>
      <c r="DU926" s="5"/>
      <c r="DV926" s="8"/>
      <c r="DW926" s="5"/>
      <c r="DX926" s="8"/>
      <c r="DY926" s="12"/>
      <c r="DZ926" s="5"/>
    </row>
    <row r="927" spans="35:130" x14ac:dyDescent="0.45">
      <c r="AI927" s="1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V927" s="5"/>
      <c r="AW927" s="8"/>
      <c r="AX927" s="5"/>
      <c r="AY927" s="8"/>
      <c r="AZ927" s="5"/>
      <c r="BA927" s="8"/>
      <c r="BB927" s="5"/>
      <c r="BC927" s="8"/>
      <c r="BD927" s="5"/>
      <c r="BE927" s="8"/>
      <c r="BF927" s="33"/>
      <c r="BG927" s="5"/>
      <c r="BI927" s="5"/>
      <c r="BJ927" s="5"/>
      <c r="BK927" s="5"/>
      <c r="BL927" s="5"/>
      <c r="BM927" s="5"/>
      <c r="BN927" s="37"/>
      <c r="BO927" s="5"/>
      <c r="BP927" s="5"/>
      <c r="BQ927" s="5"/>
      <c r="BR927" s="5"/>
      <c r="BS927" s="5"/>
      <c r="BT927" s="37"/>
      <c r="BU927" s="5"/>
      <c r="BV927" s="5"/>
      <c r="BW927" s="5"/>
      <c r="BX927" s="5"/>
      <c r="BY927" s="5"/>
      <c r="BZ927" s="37"/>
      <c r="CA927" s="5"/>
      <c r="CB927" s="5"/>
      <c r="CC927" s="5"/>
      <c r="CD927" s="5"/>
      <c r="CE927" s="5"/>
      <c r="CF927" s="37"/>
      <c r="CG927" s="5"/>
      <c r="CH927" s="5"/>
      <c r="CI927" s="5"/>
      <c r="CJ927" s="5"/>
      <c r="CK927" s="5"/>
      <c r="CL927" s="37"/>
      <c r="CM927" s="12"/>
      <c r="CN927" s="8"/>
      <c r="CO927" s="5"/>
      <c r="CP927" s="8"/>
      <c r="CQ927" s="5"/>
      <c r="CR927" s="8"/>
      <c r="CU927" s="5"/>
      <c r="CV927" s="8"/>
      <c r="CW927" s="5"/>
      <c r="DK927" s="8"/>
      <c r="DL927" s="12"/>
      <c r="DM927" s="5"/>
      <c r="DO927" s="5"/>
      <c r="DP927" s="8"/>
      <c r="DQ927" s="5"/>
      <c r="DR927" s="8"/>
      <c r="DS927" s="5"/>
      <c r="DT927" s="8"/>
      <c r="DU927" s="5"/>
      <c r="DV927" s="8"/>
      <c r="DW927" s="5"/>
      <c r="DX927" s="8"/>
      <c r="DY927" s="12"/>
      <c r="DZ927" s="5"/>
    </row>
    <row r="928" spans="35:130" x14ac:dyDescent="0.45">
      <c r="AI928" s="1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V928" s="5"/>
      <c r="AW928" s="8"/>
      <c r="AX928" s="5"/>
      <c r="AY928" s="8"/>
      <c r="AZ928" s="5"/>
      <c r="BA928" s="8"/>
      <c r="BB928" s="5"/>
      <c r="BC928" s="8"/>
      <c r="BD928" s="5"/>
      <c r="BE928" s="8"/>
      <c r="BF928" s="33"/>
      <c r="BG928" s="5"/>
      <c r="BI928" s="5"/>
      <c r="BJ928" s="5"/>
      <c r="BK928" s="5"/>
      <c r="BL928" s="5"/>
      <c r="BM928" s="5"/>
      <c r="BN928" s="37"/>
      <c r="BO928" s="5"/>
      <c r="BP928" s="5"/>
      <c r="BQ928" s="5"/>
      <c r="BR928" s="5"/>
      <c r="BS928" s="5"/>
      <c r="BT928" s="37"/>
      <c r="BU928" s="5"/>
      <c r="BV928" s="5"/>
      <c r="BW928" s="5"/>
      <c r="BX928" s="5"/>
      <c r="BY928" s="5"/>
      <c r="BZ928" s="37"/>
      <c r="CA928" s="5"/>
      <c r="CB928" s="5"/>
      <c r="CC928" s="5"/>
      <c r="CD928" s="5"/>
      <c r="CE928" s="5"/>
      <c r="CF928" s="37"/>
      <c r="CG928" s="5"/>
      <c r="CH928" s="5"/>
      <c r="CI928" s="5"/>
      <c r="CJ928" s="5"/>
      <c r="CK928" s="5"/>
      <c r="CL928" s="37"/>
      <c r="CM928" s="12"/>
      <c r="CN928" s="8"/>
      <c r="CO928" s="5"/>
      <c r="CP928" s="8"/>
      <c r="CQ928" s="5"/>
      <c r="CR928" s="8"/>
      <c r="CU928" s="5"/>
      <c r="CV928" s="8"/>
      <c r="CW928" s="5"/>
      <c r="DK928" s="8"/>
      <c r="DL928" s="12"/>
      <c r="DM928" s="5"/>
      <c r="DO928" s="5"/>
      <c r="DP928" s="8"/>
      <c r="DQ928" s="5"/>
      <c r="DR928" s="8"/>
      <c r="DS928" s="5"/>
      <c r="DT928" s="8"/>
      <c r="DU928" s="5"/>
      <c r="DV928" s="8"/>
      <c r="DW928" s="5"/>
      <c r="DX928" s="8"/>
      <c r="DY928" s="12"/>
      <c r="DZ928" s="5"/>
    </row>
    <row r="929" spans="35:130" x14ac:dyDescent="0.45">
      <c r="AI929" s="1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V929" s="5"/>
      <c r="AW929" s="8"/>
      <c r="AX929" s="5"/>
      <c r="AY929" s="8"/>
      <c r="AZ929" s="5"/>
      <c r="BA929" s="8"/>
      <c r="BB929" s="5"/>
      <c r="BC929" s="8"/>
      <c r="BD929" s="5"/>
      <c r="BE929" s="8"/>
      <c r="BF929" s="33"/>
      <c r="BG929" s="5"/>
      <c r="BI929" s="5"/>
      <c r="BJ929" s="5"/>
      <c r="BK929" s="5"/>
      <c r="BL929" s="5"/>
      <c r="BM929" s="5"/>
      <c r="BN929" s="37"/>
      <c r="BO929" s="5"/>
      <c r="BP929" s="5"/>
      <c r="BQ929" s="5"/>
      <c r="BR929" s="5"/>
      <c r="BS929" s="5"/>
      <c r="BT929" s="37"/>
      <c r="BU929" s="5"/>
      <c r="BV929" s="5"/>
      <c r="BW929" s="5"/>
      <c r="BX929" s="5"/>
      <c r="BY929" s="5"/>
      <c r="BZ929" s="37"/>
      <c r="CA929" s="5"/>
      <c r="CB929" s="5"/>
      <c r="CC929" s="5"/>
      <c r="CD929" s="5"/>
      <c r="CE929" s="5"/>
      <c r="CF929" s="37"/>
      <c r="CG929" s="5"/>
      <c r="CH929" s="5"/>
      <c r="CI929" s="5"/>
      <c r="CJ929" s="5"/>
      <c r="CK929" s="5"/>
      <c r="CL929" s="37"/>
      <c r="CM929" s="12"/>
      <c r="CN929" s="8"/>
      <c r="CO929" s="5"/>
      <c r="CP929" s="8"/>
      <c r="CQ929" s="5"/>
      <c r="CR929" s="8"/>
      <c r="CU929" s="5"/>
      <c r="CV929" s="8"/>
      <c r="CW929" s="5"/>
      <c r="DK929" s="8"/>
      <c r="DL929" s="12"/>
      <c r="DM929" s="5"/>
      <c r="DO929" s="5"/>
      <c r="DP929" s="8"/>
      <c r="DQ929" s="5"/>
      <c r="DR929" s="8"/>
      <c r="DS929" s="5"/>
      <c r="DT929" s="8"/>
      <c r="DU929" s="5"/>
      <c r="DV929" s="8"/>
      <c r="DW929" s="5"/>
      <c r="DX929" s="8"/>
      <c r="DY929" s="12"/>
      <c r="DZ929" s="5"/>
    </row>
    <row r="930" spans="35:130" x14ac:dyDescent="0.45">
      <c r="AI930" s="1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V930" s="5"/>
      <c r="AW930" s="8"/>
      <c r="AX930" s="5"/>
      <c r="AY930" s="8"/>
      <c r="AZ930" s="5"/>
      <c r="BA930" s="8"/>
      <c r="BB930" s="5"/>
      <c r="BC930" s="8"/>
      <c r="BD930" s="5"/>
      <c r="BE930" s="8"/>
      <c r="BF930" s="33"/>
      <c r="BG930" s="5"/>
      <c r="BI930" s="5"/>
      <c r="BJ930" s="5"/>
      <c r="BK930" s="5"/>
      <c r="BL930" s="5"/>
      <c r="BM930" s="5"/>
      <c r="BN930" s="37"/>
      <c r="BO930" s="5"/>
      <c r="BP930" s="5"/>
      <c r="BQ930" s="5"/>
      <c r="BR930" s="5"/>
      <c r="BS930" s="5"/>
      <c r="BT930" s="37"/>
      <c r="BU930" s="5"/>
      <c r="BV930" s="5"/>
      <c r="BW930" s="5"/>
      <c r="BX930" s="5"/>
      <c r="BY930" s="5"/>
      <c r="BZ930" s="37"/>
      <c r="CA930" s="5"/>
      <c r="CB930" s="5"/>
      <c r="CC930" s="5"/>
      <c r="CD930" s="5"/>
      <c r="CE930" s="5"/>
      <c r="CF930" s="37"/>
      <c r="CG930" s="5"/>
      <c r="CH930" s="5"/>
      <c r="CI930" s="5"/>
      <c r="CJ930" s="5"/>
      <c r="CK930" s="5"/>
      <c r="CL930" s="37"/>
      <c r="CM930" s="12"/>
      <c r="CN930" s="8"/>
      <c r="CO930" s="5"/>
      <c r="CP930" s="8"/>
      <c r="CQ930" s="5"/>
      <c r="CR930" s="8"/>
      <c r="CU930" s="5"/>
      <c r="CV930" s="8"/>
      <c r="CW930" s="5"/>
      <c r="DK930" s="8"/>
      <c r="DL930" s="12"/>
      <c r="DM930" s="5"/>
      <c r="DO930" s="5"/>
      <c r="DP930" s="8"/>
      <c r="DQ930" s="5"/>
      <c r="DR930" s="8"/>
      <c r="DS930" s="5"/>
      <c r="DT930" s="8"/>
      <c r="DU930" s="5"/>
      <c r="DV930" s="8"/>
      <c r="DW930" s="5"/>
      <c r="DX930" s="8"/>
      <c r="DY930" s="12"/>
      <c r="DZ930" s="5"/>
    </row>
    <row r="931" spans="35:130" x14ac:dyDescent="0.45">
      <c r="AI931" s="1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V931" s="5"/>
      <c r="AW931" s="8"/>
      <c r="AX931" s="5"/>
      <c r="AY931" s="8"/>
      <c r="AZ931" s="5"/>
      <c r="BA931" s="8"/>
      <c r="BB931" s="5"/>
      <c r="BC931" s="8"/>
      <c r="BD931" s="5"/>
      <c r="BE931" s="8"/>
      <c r="BF931" s="33"/>
      <c r="BG931" s="5"/>
      <c r="BI931" s="5"/>
      <c r="BJ931" s="5"/>
      <c r="BK931" s="5"/>
      <c r="BL931" s="5"/>
      <c r="BM931" s="5"/>
      <c r="BN931" s="37"/>
      <c r="BO931" s="5"/>
      <c r="BP931" s="5"/>
      <c r="BQ931" s="5"/>
      <c r="BR931" s="5"/>
      <c r="BS931" s="5"/>
      <c r="BT931" s="37"/>
      <c r="BU931" s="5"/>
      <c r="BV931" s="5"/>
      <c r="BW931" s="5"/>
      <c r="BX931" s="5"/>
      <c r="BY931" s="5"/>
      <c r="BZ931" s="37"/>
      <c r="CA931" s="5"/>
      <c r="CB931" s="5"/>
      <c r="CC931" s="5"/>
      <c r="CD931" s="5"/>
      <c r="CE931" s="5"/>
      <c r="CF931" s="37"/>
      <c r="CG931" s="5"/>
      <c r="CH931" s="5"/>
      <c r="CI931" s="5"/>
      <c r="CJ931" s="5"/>
      <c r="CK931" s="5"/>
      <c r="CL931" s="37"/>
      <c r="CM931" s="12"/>
      <c r="CN931" s="8"/>
      <c r="CO931" s="5"/>
      <c r="CP931" s="8"/>
      <c r="CQ931" s="5"/>
      <c r="CR931" s="8"/>
      <c r="CU931" s="5"/>
      <c r="CV931" s="8"/>
      <c r="CW931" s="5"/>
      <c r="DK931" s="8"/>
      <c r="DL931" s="12"/>
      <c r="DM931" s="5"/>
      <c r="DO931" s="5"/>
      <c r="DP931" s="8"/>
      <c r="DQ931" s="5"/>
      <c r="DR931" s="8"/>
      <c r="DS931" s="5"/>
      <c r="DT931" s="8"/>
      <c r="DU931" s="5"/>
      <c r="DV931" s="8"/>
      <c r="DW931" s="5"/>
      <c r="DX931" s="8"/>
      <c r="DY931" s="12"/>
      <c r="DZ931" s="5"/>
    </row>
    <row r="932" spans="35:130" x14ac:dyDescent="0.45">
      <c r="AI932" s="1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V932" s="5"/>
      <c r="AW932" s="8"/>
      <c r="AX932" s="5"/>
      <c r="AY932" s="8"/>
      <c r="AZ932" s="5"/>
      <c r="BA932" s="8"/>
      <c r="BB932" s="5"/>
      <c r="BC932" s="8"/>
      <c r="BD932" s="5"/>
      <c r="BE932" s="8"/>
      <c r="BF932" s="33"/>
      <c r="BG932" s="5"/>
      <c r="BI932" s="5"/>
      <c r="BJ932" s="5"/>
      <c r="BK932" s="5"/>
      <c r="BL932" s="5"/>
      <c r="BM932" s="5"/>
      <c r="BN932" s="37"/>
      <c r="BO932" s="5"/>
      <c r="BP932" s="5"/>
      <c r="BQ932" s="5"/>
      <c r="BR932" s="5"/>
      <c r="BS932" s="5"/>
      <c r="BT932" s="37"/>
      <c r="BU932" s="5"/>
      <c r="BV932" s="5"/>
      <c r="BW932" s="5"/>
      <c r="BX932" s="5"/>
      <c r="BY932" s="5"/>
      <c r="BZ932" s="37"/>
      <c r="CA932" s="5"/>
      <c r="CB932" s="5"/>
      <c r="CC932" s="5"/>
      <c r="CD932" s="5"/>
      <c r="CE932" s="5"/>
      <c r="CF932" s="37"/>
      <c r="CG932" s="5"/>
      <c r="CH932" s="5"/>
      <c r="CI932" s="5"/>
      <c r="CJ932" s="5"/>
      <c r="CK932" s="5"/>
      <c r="CL932" s="37"/>
      <c r="CM932" s="12"/>
      <c r="CN932" s="8"/>
      <c r="CO932" s="5"/>
      <c r="CP932" s="8"/>
      <c r="CQ932" s="5"/>
      <c r="CR932" s="8"/>
      <c r="CU932" s="5"/>
      <c r="CV932" s="8"/>
      <c r="CW932" s="5"/>
      <c r="DK932" s="8"/>
      <c r="DL932" s="12"/>
      <c r="DM932" s="5"/>
      <c r="DO932" s="5"/>
      <c r="DP932" s="8"/>
      <c r="DQ932" s="5"/>
      <c r="DR932" s="8"/>
      <c r="DS932" s="5"/>
      <c r="DT932" s="8"/>
      <c r="DU932" s="5"/>
      <c r="DV932" s="8"/>
      <c r="DW932" s="5"/>
      <c r="DX932" s="8"/>
      <c r="DY932" s="12"/>
      <c r="DZ932" s="5"/>
    </row>
    <row r="933" spans="35:130" x14ac:dyDescent="0.45">
      <c r="AI933" s="1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V933" s="5"/>
      <c r="AW933" s="8"/>
      <c r="AX933" s="5"/>
      <c r="AY933" s="8"/>
      <c r="AZ933" s="5"/>
      <c r="BA933" s="8"/>
      <c r="BB933" s="5"/>
      <c r="BC933" s="8"/>
      <c r="BD933" s="5"/>
      <c r="BE933" s="8"/>
      <c r="BF933" s="33"/>
      <c r="BG933" s="5"/>
      <c r="BI933" s="5"/>
      <c r="BJ933" s="5"/>
      <c r="BK933" s="5"/>
      <c r="BL933" s="5"/>
      <c r="BM933" s="5"/>
      <c r="BN933" s="37"/>
      <c r="BO933" s="5"/>
      <c r="BP933" s="5"/>
      <c r="BQ933" s="5"/>
      <c r="BR933" s="5"/>
      <c r="BS933" s="5"/>
      <c r="BT933" s="37"/>
      <c r="BU933" s="5"/>
      <c r="BV933" s="5"/>
      <c r="BW933" s="5"/>
      <c r="BX933" s="5"/>
      <c r="BY933" s="5"/>
      <c r="BZ933" s="37"/>
      <c r="CA933" s="5"/>
      <c r="CB933" s="5"/>
      <c r="CC933" s="5"/>
      <c r="CD933" s="5"/>
      <c r="CE933" s="5"/>
      <c r="CF933" s="37"/>
      <c r="CG933" s="5"/>
      <c r="CH933" s="5"/>
      <c r="CI933" s="5"/>
      <c r="CJ933" s="5"/>
      <c r="CK933" s="5"/>
      <c r="CL933" s="37"/>
      <c r="CM933" s="12"/>
      <c r="CN933" s="8"/>
      <c r="CO933" s="5"/>
      <c r="CP933" s="8"/>
      <c r="CQ933" s="5"/>
      <c r="CR933" s="8"/>
      <c r="CU933" s="5"/>
      <c r="CV933" s="8"/>
      <c r="CW933" s="5"/>
      <c r="DK933" s="8"/>
      <c r="DL933" s="12"/>
      <c r="DM933" s="5"/>
      <c r="DO933" s="5"/>
      <c r="DP933" s="8"/>
      <c r="DQ933" s="5"/>
      <c r="DR933" s="8"/>
      <c r="DS933" s="5"/>
      <c r="DT933" s="8"/>
      <c r="DU933" s="5"/>
      <c r="DV933" s="8"/>
      <c r="DW933" s="5"/>
      <c r="DX933" s="8"/>
      <c r="DY933" s="12"/>
      <c r="DZ933" s="5"/>
    </row>
    <row r="934" spans="35:130" x14ac:dyDescent="0.45">
      <c r="AI934" s="1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V934" s="5"/>
      <c r="AW934" s="8"/>
      <c r="AX934" s="5"/>
      <c r="AY934" s="8"/>
      <c r="AZ934" s="5"/>
      <c r="BA934" s="8"/>
      <c r="BB934" s="5"/>
      <c r="BC934" s="8"/>
      <c r="BD934" s="5"/>
      <c r="BE934" s="8"/>
      <c r="BF934" s="33"/>
      <c r="BG934" s="5"/>
      <c r="BI934" s="5"/>
      <c r="BJ934" s="5"/>
      <c r="BK934" s="5"/>
      <c r="BL934" s="5"/>
      <c r="BM934" s="5"/>
      <c r="BN934" s="37"/>
      <c r="BO934" s="5"/>
      <c r="BP934" s="5"/>
      <c r="BQ934" s="5"/>
      <c r="BR934" s="5"/>
      <c r="BS934" s="5"/>
      <c r="BT934" s="37"/>
      <c r="BU934" s="5"/>
      <c r="BV934" s="5"/>
      <c r="BW934" s="5"/>
      <c r="BX934" s="5"/>
      <c r="BY934" s="5"/>
      <c r="BZ934" s="37"/>
      <c r="CA934" s="5"/>
      <c r="CB934" s="5"/>
      <c r="CC934" s="5"/>
      <c r="CD934" s="5"/>
      <c r="CE934" s="5"/>
      <c r="CF934" s="37"/>
      <c r="CG934" s="5"/>
      <c r="CH934" s="5"/>
      <c r="CI934" s="5"/>
      <c r="CJ934" s="5"/>
      <c r="CK934" s="5"/>
      <c r="CL934" s="37"/>
      <c r="CM934" s="12"/>
      <c r="CN934" s="8"/>
      <c r="CO934" s="5"/>
      <c r="CP934" s="8"/>
      <c r="CQ934" s="5"/>
      <c r="CR934" s="8"/>
      <c r="CU934" s="5"/>
      <c r="CV934" s="8"/>
      <c r="CW934" s="5"/>
      <c r="DK934" s="8"/>
      <c r="DL934" s="12"/>
      <c r="DM934" s="5"/>
      <c r="DO934" s="5"/>
      <c r="DP934" s="8"/>
      <c r="DQ934" s="5"/>
      <c r="DR934" s="8"/>
      <c r="DS934" s="5"/>
      <c r="DT934" s="8"/>
      <c r="DU934" s="5"/>
      <c r="DV934" s="8"/>
      <c r="DW934" s="5"/>
      <c r="DX934" s="8"/>
      <c r="DY934" s="12"/>
      <c r="DZ934" s="5"/>
    </row>
    <row r="935" spans="35:130" x14ac:dyDescent="0.45">
      <c r="AI935" s="1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V935" s="5"/>
      <c r="AW935" s="8"/>
      <c r="AX935" s="5"/>
      <c r="AY935" s="8"/>
      <c r="AZ935" s="5"/>
      <c r="BA935" s="8"/>
      <c r="BB935" s="5"/>
      <c r="BC935" s="8"/>
      <c r="BD935" s="5"/>
      <c r="BE935" s="8"/>
      <c r="BF935" s="33"/>
      <c r="BG935" s="5"/>
      <c r="BI935" s="5"/>
      <c r="BJ935" s="5"/>
      <c r="BK935" s="5"/>
      <c r="BL935" s="5"/>
      <c r="BM935" s="5"/>
      <c r="BN935" s="37"/>
      <c r="BO935" s="5"/>
      <c r="BP935" s="5"/>
      <c r="BQ935" s="5"/>
      <c r="BR935" s="5"/>
      <c r="BS935" s="5"/>
      <c r="BT935" s="37"/>
      <c r="BU935" s="5"/>
      <c r="BV935" s="5"/>
      <c r="BW935" s="5"/>
      <c r="BX935" s="5"/>
      <c r="BY935" s="5"/>
      <c r="BZ935" s="37"/>
      <c r="CA935" s="5"/>
      <c r="CB935" s="5"/>
      <c r="CC935" s="5"/>
      <c r="CD935" s="5"/>
      <c r="CE935" s="5"/>
      <c r="CF935" s="37"/>
      <c r="CG935" s="5"/>
      <c r="CH935" s="5"/>
      <c r="CI935" s="5"/>
      <c r="CJ935" s="5"/>
      <c r="CK935" s="5"/>
      <c r="CL935" s="37"/>
      <c r="CM935" s="12"/>
      <c r="CN935" s="8"/>
      <c r="CO935" s="5"/>
      <c r="CP935" s="8"/>
      <c r="CQ935" s="5"/>
      <c r="CR935" s="8"/>
      <c r="CU935" s="5"/>
      <c r="CV935" s="8"/>
      <c r="CW935" s="5"/>
      <c r="DK935" s="8"/>
      <c r="DL935" s="12"/>
      <c r="DM935" s="5"/>
      <c r="DO935" s="5"/>
      <c r="DP935" s="8"/>
      <c r="DQ935" s="5"/>
      <c r="DR935" s="8"/>
      <c r="DS935" s="5"/>
      <c r="DT935" s="8"/>
      <c r="DU935" s="5"/>
      <c r="DV935" s="8"/>
      <c r="DW935" s="5"/>
      <c r="DX935" s="8"/>
      <c r="DY935" s="12"/>
      <c r="DZ935" s="5"/>
    </row>
    <row r="936" spans="35:130" x14ac:dyDescent="0.45">
      <c r="AI936" s="1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V936" s="5"/>
      <c r="AW936" s="8"/>
      <c r="AX936" s="5"/>
      <c r="AY936" s="8"/>
      <c r="AZ936" s="5"/>
      <c r="BA936" s="8"/>
      <c r="BB936" s="5"/>
      <c r="BC936" s="8"/>
      <c r="BD936" s="5"/>
      <c r="BE936" s="8"/>
      <c r="BF936" s="33"/>
      <c r="BG936" s="5"/>
      <c r="BI936" s="5"/>
      <c r="BJ936" s="5"/>
      <c r="BK936" s="5"/>
      <c r="BL936" s="5"/>
      <c r="BM936" s="5"/>
      <c r="BN936" s="37"/>
      <c r="BO936" s="5"/>
      <c r="BP936" s="5"/>
      <c r="BQ936" s="5"/>
      <c r="BR936" s="5"/>
      <c r="BS936" s="5"/>
      <c r="BT936" s="37"/>
      <c r="BU936" s="5"/>
      <c r="BV936" s="5"/>
      <c r="BW936" s="5"/>
      <c r="BX936" s="5"/>
      <c r="BY936" s="5"/>
      <c r="BZ936" s="37"/>
      <c r="CA936" s="5"/>
      <c r="CB936" s="5"/>
      <c r="CC936" s="5"/>
      <c r="CD936" s="5"/>
      <c r="CE936" s="5"/>
      <c r="CF936" s="37"/>
      <c r="CG936" s="5"/>
      <c r="CH936" s="5"/>
      <c r="CI936" s="5"/>
      <c r="CJ936" s="5"/>
      <c r="CK936" s="5"/>
      <c r="CL936" s="37"/>
      <c r="CM936" s="12"/>
      <c r="CN936" s="8"/>
      <c r="CO936" s="5"/>
      <c r="CP936" s="8"/>
      <c r="CQ936" s="5"/>
      <c r="CR936" s="8"/>
      <c r="CU936" s="5"/>
      <c r="CV936" s="8"/>
      <c r="CW936" s="5"/>
      <c r="DK936" s="8"/>
      <c r="DL936" s="12"/>
      <c r="DM936" s="5"/>
      <c r="DO936" s="5"/>
      <c r="DP936" s="8"/>
      <c r="DQ936" s="5"/>
      <c r="DR936" s="8"/>
      <c r="DS936" s="5"/>
      <c r="DT936" s="8"/>
      <c r="DU936" s="5"/>
      <c r="DV936" s="8"/>
      <c r="DW936" s="5"/>
      <c r="DX936" s="8"/>
      <c r="DY936" s="12"/>
      <c r="DZ936" s="5"/>
    </row>
    <row r="937" spans="35:130" x14ac:dyDescent="0.45">
      <c r="AI937" s="1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V937" s="5"/>
      <c r="AW937" s="8"/>
      <c r="AX937" s="5"/>
      <c r="AY937" s="8"/>
      <c r="AZ937" s="5"/>
      <c r="BA937" s="8"/>
      <c r="BB937" s="5"/>
      <c r="BC937" s="8"/>
      <c r="BD937" s="5"/>
      <c r="BE937" s="8"/>
      <c r="BF937" s="33"/>
      <c r="BG937" s="5"/>
      <c r="BI937" s="5"/>
      <c r="BJ937" s="5"/>
      <c r="BK937" s="5"/>
      <c r="BL937" s="5"/>
      <c r="BM937" s="5"/>
      <c r="BN937" s="37"/>
      <c r="BO937" s="5"/>
      <c r="BP937" s="5"/>
      <c r="BQ937" s="5"/>
      <c r="BR937" s="5"/>
      <c r="BS937" s="5"/>
      <c r="BT937" s="37"/>
      <c r="BU937" s="5"/>
      <c r="BV937" s="5"/>
      <c r="BW937" s="5"/>
      <c r="BX937" s="5"/>
      <c r="BY937" s="5"/>
      <c r="BZ937" s="37"/>
      <c r="CA937" s="5"/>
      <c r="CB937" s="5"/>
      <c r="CC937" s="5"/>
      <c r="CD937" s="5"/>
      <c r="CE937" s="5"/>
      <c r="CF937" s="37"/>
      <c r="CG937" s="5"/>
      <c r="CH937" s="5"/>
      <c r="CI937" s="5"/>
      <c r="CJ937" s="5"/>
      <c r="CK937" s="5"/>
      <c r="CL937" s="37"/>
      <c r="CM937" s="12"/>
      <c r="CN937" s="8"/>
      <c r="CO937" s="5"/>
      <c r="CP937" s="8"/>
      <c r="CQ937" s="5"/>
      <c r="CR937" s="8"/>
      <c r="CU937" s="5"/>
      <c r="CV937" s="8"/>
      <c r="CW937" s="5"/>
      <c r="DK937" s="8"/>
      <c r="DL937" s="12"/>
      <c r="DM937" s="5"/>
      <c r="DO937" s="5"/>
      <c r="DP937" s="8"/>
      <c r="DQ937" s="5"/>
      <c r="DR937" s="8"/>
      <c r="DS937" s="5"/>
      <c r="DT937" s="8"/>
      <c r="DU937" s="5"/>
      <c r="DV937" s="8"/>
      <c r="DW937" s="5"/>
      <c r="DX937" s="8"/>
      <c r="DY937" s="12"/>
      <c r="DZ937" s="5"/>
    </row>
    <row r="938" spans="35:130" x14ac:dyDescent="0.45">
      <c r="AI938" s="1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V938" s="5"/>
      <c r="AW938" s="8"/>
      <c r="AX938" s="5"/>
      <c r="AY938" s="8"/>
      <c r="AZ938" s="5"/>
      <c r="BA938" s="8"/>
      <c r="BB938" s="5"/>
      <c r="BC938" s="8"/>
      <c r="BD938" s="5"/>
      <c r="BE938" s="8"/>
      <c r="BF938" s="33"/>
      <c r="BG938" s="5"/>
      <c r="BI938" s="5"/>
      <c r="BJ938" s="5"/>
      <c r="BK938" s="5"/>
      <c r="BL938" s="5"/>
      <c r="BM938" s="5"/>
      <c r="BN938" s="37"/>
      <c r="BO938" s="5"/>
      <c r="BP938" s="5"/>
      <c r="BQ938" s="5"/>
      <c r="BR938" s="5"/>
      <c r="BS938" s="5"/>
      <c r="BT938" s="37"/>
      <c r="BU938" s="5"/>
      <c r="BV938" s="5"/>
      <c r="BW938" s="5"/>
      <c r="BX938" s="5"/>
      <c r="BY938" s="5"/>
      <c r="BZ938" s="37"/>
      <c r="CA938" s="5"/>
      <c r="CB938" s="5"/>
      <c r="CC938" s="5"/>
      <c r="CD938" s="5"/>
      <c r="CE938" s="5"/>
      <c r="CF938" s="37"/>
      <c r="CG938" s="5"/>
      <c r="CH938" s="5"/>
      <c r="CI938" s="5"/>
      <c r="CJ938" s="5"/>
      <c r="CK938" s="5"/>
      <c r="CL938" s="37"/>
      <c r="CM938" s="12"/>
      <c r="CN938" s="8"/>
      <c r="CO938" s="5"/>
      <c r="CP938" s="8"/>
      <c r="CQ938" s="5"/>
      <c r="CR938" s="8"/>
      <c r="CU938" s="5"/>
      <c r="CV938" s="8"/>
      <c r="CW938" s="5"/>
      <c r="DK938" s="8"/>
      <c r="DL938" s="12"/>
      <c r="DM938" s="5"/>
      <c r="DO938" s="5"/>
      <c r="DP938" s="8"/>
      <c r="DQ938" s="5"/>
      <c r="DR938" s="8"/>
      <c r="DS938" s="5"/>
      <c r="DT938" s="8"/>
      <c r="DU938" s="5"/>
      <c r="DV938" s="8"/>
      <c r="DW938" s="5"/>
      <c r="DX938" s="8"/>
      <c r="DY938" s="12"/>
      <c r="DZ938" s="5"/>
    </row>
    <row r="939" spans="35:130" x14ac:dyDescent="0.45">
      <c r="AI939" s="1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V939" s="5"/>
      <c r="AW939" s="8"/>
      <c r="AX939" s="5"/>
      <c r="AY939" s="8"/>
      <c r="AZ939" s="5"/>
      <c r="BA939" s="8"/>
      <c r="BB939" s="5"/>
      <c r="BC939" s="8"/>
      <c r="BD939" s="5"/>
      <c r="BE939" s="8"/>
      <c r="BF939" s="33"/>
      <c r="BG939" s="5"/>
      <c r="BI939" s="5"/>
      <c r="BJ939" s="5"/>
      <c r="BK939" s="5"/>
      <c r="BL939" s="5"/>
      <c r="BM939" s="5"/>
      <c r="BN939" s="37"/>
      <c r="BO939" s="5"/>
      <c r="BP939" s="5"/>
      <c r="BQ939" s="5"/>
      <c r="BR939" s="5"/>
      <c r="BS939" s="5"/>
      <c r="BT939" s="37"/>
      <c r="BU939" s="5"/>
      <c r="BV939" s="5"/>
      <c r="BW939" s="5"/>
      <c r="BX939" s="5"/>
      <c r="BY939" s="5"/>
      <c r="BZ939" s="37"/>
      <c r="CA939" s="5"/>
      <c r="CB939" s="5"/>
      <c r="CC939" s="5"/>
      <c r="CD939" s="5"/>
      <c r="CE939" s="5"/>
      <c r="CF939" s="37"/>
      <c r="CG939" s="5"/>
      <c r="CH939" s="5"/>
      <c r="CI939" s="5"/>
      <c r="CJ939" s="5"/>
      <c r="CK939" s="5"/>
      <c r="CL939" s="37"/>
      <c r="CM939" s="12"/>
      <c r="CN939" s="8"/>
      <c r="CO939" s="5"/>
      <c r="CP939" s="8"/>
      <c r="CQ939" s="5"/>
      <c r="CR939" s="8"/>
      <c r="CU939" s="5"/>
      <c r="CV939" s="8"/>
      <c r="CW939" s="5"/>
      <c r="DK939" s="8"/>
      <c r="DL939" s="12"/>
      <c r="DM939" s="5"/>
      <c r="DO939" s="5"/>
      <c r="DP939" s="8"/>
      <c r="DQ939" s="5"/>
      <c r="DR939" s="8"/>
      <c r="DS939" s="5"/>
      <c r="DT939" s="8"/>
      <c r="DU939" s="5"/>
      <c r="DV939" s="8"/>
      <c r="DW939" s="5"/>
      <c r="DX939" s="8"/>
      <c r="DY939" s="12"/>
      <c r="DZ939" s="5"/>
    </row>
    <row r="940" spans="35:130" x14ac:dyDescent="0.45">
      <c r="AI940" s="1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V940" s="5"/>
      <c r="AW940" s="8"/>
      <c r="AX940" s="5"/>
      <c r="AY940" s="8"/>
      <c r="AZ940" s="5"/>
      <c r="BA940" s="8"/>
      <c r="BB940" s="5"/>
      <c r="BC940" s="8"/>
      <c r="BD940" s="5"/>
      <c r="BE940" s="8"/>
      <c r="BF940" s="33"/>
      <c r="BG940" s="5"/>
      <c r="BI940" s="5"/>
      <c r="BJ940" s="5"/>
      <c r="BK940" s="5"/>
      <c r="BL940" s="5"/>
      <c r="BM940" s="5"/>
      <c r="BN940" s="37"/>
      <c r="BO940" s="5"/>
      <c r="BP940" s="5"/>
      <c r="BQ940" s="5"/>
      <c r="BR940" s="5"/>
      <c r="BS940" s="5"/>
      <c r="BT940" s="37"/>
      <c r="BU940" s="5"/>
      <c r="BV940" s="5"/>
      <c r="BW940" s="5"/>
      <c r="BX940" s="5"/>
      <c r="BY940" s="5"/>
      <c r="BZ940" s="37"/>
      <c r="CA940" s="5"/>
      <c r="CB940" s="5"/>
      <c r="CC940" s="5"/>
      <c r="CD940" s="5"/>
      <c r="CE940" s="5"/>
      <c r="CF940" s="37"/>
      <c r="CG940" s="5"/>
      <c r="CH940" s="5"/>
      <c r="CI940" s="5"/>
      <c r="CJ940" s="5"/>
      <c r="CK940" s="5"/>
      <c r="CL940" s="37"/>
      <c r="CM940" s="12"/>
      <c r="CN940" s="8"/>
      <c r="CO940" s="5"/>
      <c r="CP940" s="8"/>
      <c r="CQ940" s="5"/>
      <c r="CR940" s="8"/>
      <c r="CU940" s="5"/>
      <c r="CV940" s="8"/>
      <c r="CW940" s="5"/>
      <c r="DK940" s="8"/>
      <c r="DL940" s="12"/>
      <c r="DM940" s="5"/>
      <c r="DO940" s="5"/>
      <c r="DP940" s="8"/>
      <c r="DQ940" s="5"/>
      <c r="DR940" s="8"/>
      <c r="DS940" s="5"/>
      <c r="DT940" s="8"/>
      <c r="DU940" s="5"/>
      <c r="DV940" s="8"/>
      <c r="DW940" s="5"/>
      <c r="DX940" s="8"/>
      <c r="DY940" s="12"/>
      <c r="DZ940" s="5"/>
    </row>
    <row r="941" spans="35:130" x14ac:dyDescent="0.45">
      <c r="AI941" s="1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V941" s="5"/>
      <c r="AW941" s="8"/>
      <c r="AX941" s="5"/>
      <c r="AY941" s="8"/>
      <c r="AZ941" s="5"/>
      <c r="BA941" s="8"/>
      <c r="BB941" s="5"/>
      <c r="BC941" s="8"/>
      <c r="BD941" s="5"/>
      <c r="BE941" s="8"/>
      <c r="BF941" s="33"/>
      <c r="BG941" s="5"/>
      <c r="BI941" s="5"/>
      <c r="BJ941" s="5"/>
      <c r="BK941" s="5"/>
      <c r="BL941" s="5"/>
      <c r="BM941" s="5"/>
      <c r="BN941" s="37"/>
      <c r="BO941" s="5"/>
      <c r="BP941" s="5"/>
      <c r="BQ941" s="5"/>
      <c r="BR941" s="5"/>
      <c r="BS941" s="5"/>
      <c r="BT941" s="37"/>
      <c r="BU941" s="5"/>
      <c r="BV941" s="5"/>
      <c r="BW941" s="5"/>
      <c r="BX941" s="5"/>
      <c r="BY941" s="5"/>
      <c r="BZ941" s="37"/>
      <c r="CA941" s="5"/>
      <c r="CB941" s="5"/>
      <c r="CC941" s="5"/>
      <c r="CD941" s="5"/>
      <c r="CE941" s="5"/>
      <c r="CF941" s="37"/>
      <c r="CG941" s="5"/>
      <c r="CH941" s="5"/>
      <c r="CI941" s="5"/>
      <c r="CJ941" s="5"/>
      <c r="CK941" s="5"/>
      <c r="CL941" s="37"/>
      <c r="CM941" s="12"/>
      <c r="CN941" s="8"/>
      <c r="CO941" s="5"/>
      <c r="CP941" s="8"/>
      <c r="CQ941" s="5"/>
      <c r="CR941" s="8"/>
      <c r="CU941" s="5"/>
      <c r="CV941" s="8"/>
      <c r="CW941" s="5"/>
      <c r="DK941" s="8"/>
      <c r="DL941" s="12"/>
      <c r="DM941" s="5"/>
      <c r="DO941" s="5"/>
      <c r="DP941" s="8"/>
      <c r="DQ941" s="5"/>
      <c r="DR941" s="8"/>
      <c r="DS941" s="5"/>
      <c r="DT941" s="8"/>
      <c r="DU941" s="5"/>
      <c r="DV941" s="8"/>
      <c r="DW941" s="5"/>
      <c r="DX941" s="8"/>
      <c r="DY941" s="12"/>
      <c r="DZ941" s="5"/>
    </row>
    <row r="942" spans="35:130" x14ac:dyDescent="0.45">
      <c r="AI942" s="1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V942" s="5"/>
      <c r="AW942" s="8"/>
      <c r="AX942" s="5"/>
      <c r="AY942" s="8"/>
      <c r="AZ942" s="5"/>
      <c r="BA942" s="8"/>
      <c r="BB942" s="5"/>
      <c r="BC942" s="8"/>
      <c r="BD942" s="5"/>
      <c r="BE942" s="8"/>
      <c r="BF942" s="33"/>
      <c r="BG942" s="5"/>
      <c r="BI942" s="5"/>
      <c r="BJ942" s="5"/>
      <c r="BK942" s="5"/>
      <c r="BL942" s="5"/>
      <c r="BM942" s="5"/>
      <c r="BN942" s="37"/>
      <c r="BO942" s="5"/>
      <c r="BP942" s="5"/>
      <c r="BQ942" s="5"/>
      <c r="BR942" s="5"/>
      <c r="BS942" s="5"/>
      <c r="BT942" s="37"/>
      <c r="BU942" s="5"/>
      <c r="BV942" s="5"/>
      <c r="BW942" s="5"/>
      <c r="BX942" s="5"/>
      <c r="BY942" s="5"/>
      <c r="BZ942" s="37"/>
      <c r="CA942" s="5"/>
      <c r="CB942" s="5"/>
      <c r="CC942" s="5"/>
      <c r="CD942" s="5"/>
      <c r="CE942" s="5"/>
      <c r="CF942" s="37"/>
      <c r="CG942" s="5"/>
      <c r="CH942" s="5"/>
      <c r="CI942" s="5"/>
      <c r="CJ942" s="5"/>
      <c r="CK942" s="5"/>
      <c r="CL942" s="37"/>
      <c r="CM942" s="12"/>
      <c r="CN942" s="8"/>
      <c r="CO942" s="5"/>
      <c r="CP942" s="8"/>
      <c r="CQ942" s="5"/>
      <c r="CR942" s="8"/>
      <c r="CU942" s="5"/>
      <c r="CV942" s="8"/>
      <c r="CW942" s="5"/>
      <c r="DK942" s="8"/>
      <c r="DL942" s="12"/>
      <c r="DM942" s="5"/>
      <c r="DO942" s="5"/>
      <c r="DP942" s="8"/>
      <c r="DQ942" s="5"/>
      <c r="DR942" s="8"/>
      <c r="DS942" s="5"/>
      <c r="DT942" s="8"/>
      <c r="DU942" s="5"/>
      <c r="DV942" s="8"/>
      <c r="DW942" s="5"/>
      <c r="DX942" s="8"/>
      <c r="DY942" s="12"/>
      <c r="DZ942" s="5"/>
    </row>
    <row r="943" spans="35:130" x14ac:dyDescent="0.45">
      <c r="AI943" s="1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V943" s="5"/>
      <c r="AW943" s="8"/>
      <c r="AX943" s="5"/>
      <c r="AY943" s="8"/>
      <c r="AZ943" s="5"/>
      <c r="BA943" s="8"/>
      <c r="BB943" s="5"/>
      <c r="BC943" s="8"/>
      <c r="BD943" s="5"/>
      <c r="BE943" s="8"/>
      <c r="BF943" s="33"/>
      <c r="BG943" s="5"/>
      <c r="BI943" s="5"/>
      <c r="BJ943" s="5"/>
      <c r="BK943" s="5"/>
      <c r="BL943" s="5"/>
      <c r="BM943" s="5"/>
      <c r="BN943" s="37"/>
      <c r="BO943" s="5"/>
      <c r="BP943" s="5"/>
      <c r="BQ943" s="5"/>
      <c r="BR943" s="5"/>
      <c r="BS943" s="5"/>
      <c r="BT943" s="37"/>
      <c r="BU943" s="5"/>
      <c r="BV943" s="5"/>
      <c r="BW943" s="5"/>
      <c r="BX943" s="5"/>
      <c r="BY943" s="5"/>
      <c r="BZ943" s="37"/>
      <c r="CA943" s="5"/>
      <c r="CB943" s="5"/>
      <c r="CC943" s="5"/>
      <c r="CD943" s="5"/>
      <c r="CE943" s="5"/>
      <c r="CF943" s="37"/>
      <c r="CG943" s="5"/>
      <c r="CH943" s="5"/>
      <c r="CI943" s="5"/>
      <c r="CJ943" s="5"/>
      <c r="CK943" s="5"/>
      <c r="CL943" s="37"/>
      <c r="CM943" s="12"/>
      <c r="CN943" s="8"/>
      <c r="CO943" s="5"/>
      <c r="CP943" s="8"/>
      <c r="CQ943" s="5"/>
      <c r="CR943" s="8"/>
      <c r="CU943" s="5"/>
      <c r="CV943" s="8"/>
      <c r="CW943" s="5"/>
      <c r="DK943" s="8"/>
      <c r="DL943" s="12"/>
      <c r="DM943" s="5"/>
      <c r="DO943" s="5"/>
      <c r="DP943" s="8"/>
      <c r="DQ943" s="5"/>
      <c r="DR943" s="8"/>
      <c r="DS943" s="5"/>
      <c r="DT943" s="8"/>
      <c r="DU943" s="5"/>
      <c r="DV943" s="8"/>
      <c r="DW943" s="5"/>
      <c r="DX943" s="8"/>
      <c r="DY943" s="12"/>
      <c r="DZ943" s="5"/>
    </row>
    <row r="944" spans="35:130" x14ac:dyDescent="0.45">
      <c r="AI944" s="1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V944" s="5"/>
      <c r="AW944" s="8"/>
      <c r="AX944" s="5"/>
      <c r="AY944" s="8"/>
      <c r="AZ944" s="5"/>
      <c r="BA944" s="8"/>
      <c r="BB944" s="5"/>
      <c r="BC944" s="8"/>
      <c r="BD944" s="5"/>
      <c r="BE944" s="8"/>
      <c r="BF944" s="33"/>
      <c r="BG944" s="5"/>
      <c r="BI944" s="5"/>
      <c r="BJ944" s="5"/>
      <c r="BK944" s="5"/>
      <c r="BL944" s="5"/>
      <c r="BM944" s="5"/>
      <c r="BN944" s="37"/>
      <c r="BO944" s="5"/>
      <c r="BP944" s="5"/>
      <c r="BQ944" s="5"/>
      <c r="BR944" s="5"/>
      <c r="BS944" s="5"/>
      <c r="BT944" s="37"/>
      <c r="BU944" s="5"/>
      <c r="BV944" s="5"/>
      <c r="BW944" s="5"/>
      <c r="BX944" s="5"/>
      <c r="BY944" s="5"/>
      <c r="BZ944" s="37"/>
      <c r="CA944" s="5"/>
      <c r="CB944" s="5"/>
      <c r="CC944" s="5"/>
      <c r="CD944" s="5"/>
      <c r="CE944" s="5"/>
      <c r="CF944" s="37"/>
      <c r="CG944" s="5"/>
      <c r="CH944" s="5"/>
      <c r="CI944" s="5"/>
      <c r="CJ944" s="5"/>
      <c r="CK944" s="5"/>
      <c r="CL944" s="37"/>
      <c r="CM944" s="12"/>
      <c r="CN944" s="8"/>
      <c r="CO944" s="5"/>
      <c r="CP944" s="8"/>
      <c r="CQ944" s="5"/>
      <c r="CR944" s="8"/>
      <c r="CU944" s="5"/>
      <c r="CV944" s="8"/>
      <c r="CW944" s="5"/>
      <c r="DK944" s="8"/>
      <c r="DL944" s="12"/>
      <c r="DM944" s="5"/>
      <c r="DO944" s="5"/>
      <c r="DP944" s="8"/>
      <c r="DQ944" s="5"/>
      <c r="DR944" s="8"/>
      <c r="DS944" s="5"/>
      <c r="DT944" s="8"/>
      <c r="DU944" s="5"/>
      <c r="DV944" s="8"/>
      <c r="DW944" s="5"/>
      <c r="DX944" s="8"/>
      <c r="DY944" s="12"/>
      <c r="DZ944" s="5"/>
    </row>
    <row r="945" spans="35:130" x14ac:dyDescent="0.45">
      <c r="AI945" s="1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V945" s="5"/>
      <c r="AW945" s="8"/>
      <c r="AX945" s="5"/>
      <c r="AY945" s="8"/>
      <c r="AZ945" s="5"/>
      <c r="BA945" s="8"/>
      <c r="BB945" s="5"/>
      <c r="BC945" s="8"/>
      <c r="BD945" s="5"/>
      <c r="BE945" s="8"/>
      <c r="BF945" s="33"/>
      <c r="BG945" s="5"/>
      <c r="BI945" s="5"/>
      <c r="BJ945" s="5"/>
      <c r="BK945" s="5"/>
      <c r="BL945" s="5"/>
      <c r="BM945" s="5"/>
      <c r="BN945" s="37"/>
      <c r="BO945" s="5"/>
      <c r="BP945" s="5"/>
      <c r="BQ945" s="5"/>
      <c r="BR945" s="5"/>
      <c r="BS945" s="5"/>
      <c r="BT945" s="37"/>
      <c r="BU945" s="5"/>
      <c r="BV945" s="5"/>
      <c r="BW945" s="5"/>
      <c r="BX945" s="5"/>
      <c r="BY945" s="5"/>
      <c r="BZ945" s="37"/>
      <c r="CA945" s="5"/>
      <c r="CB945" s="5"/>
      <c r="CC945" s="5"/>
      <c r="CD945" s="5"/>
      <c r="CE945" s="5"/>
      <c r="CF945" s="37"/>
      <c r="CG945" s="5"/>
      <c r="CH945" s="5"/>
      <c r="CI945" s="5"/>
      <c r="CJ945" s="5"/>
      <c r="CK945" s="5"/>
      <c r="CL945" s="37"/>
      <c r="CM945" s="12"/>
      <c r="CN945" s="8"/>
      <c r="CO945" s="5"/>
      <c r="CP945" s="8"/>
      <c r="CQ945" s="5"/>
      <c r="CR945" s="8"/>
      <c r="CU945" s="5"/>
      <c r="CV945" s="8"/>
      <c r="CW945" s="5"/>
      <c r="DK945" s="8"/>
      <c r="DL945" s="12"/>
      <c r="DM945" s="5"/>
      <c r="DO945" s="5"/>
      <c r="DP945" s="8"/>
      <c r="DQ945" s="5"/>
      <c r="DR945" s="8"/>
      <c r="DS945" s="5"/>
      <c r="DT945" s="8"/>
      <c r="DU945" s="5"/>
      <c r="DV945" s="8"/>
      <c r="DW945" s="5"/>
      <c r="DX945" s="8"/>
      <c r="DY945" s="12"/>
      <c r="DZ945" s="5"/>
    </row>
    <row r="946" spans="35:130" x14ac:dyDescent="0.45">
      <c r="AI946" s="1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V946" s="5"/>
      <c r="AW946" s="8"/>
      <c r="AX946" s="5"/>
      <c r="AY946" s="8"/>
      <c r="AZ946" s="5"/>
      <c r="BA946" s="8"/>
      <c r="BB946" s="5"/>
      <c r="BC946" s="8"/>
      <c r="BD946" s="5"/>
      <c r="BE946" s="8"/>
      <c r="BF946" s="33"/>
      <c r="BG946" s="5"/>
      <c r="BI946" s="5"/>
      <c r="BJ946" s="5"/>
      <c r="BK946" s="5"/>
      <c r="BL946" s="5"/>
      <c r="BM946" s="5"/>
      <c r="BN946" s="37"/>
      <c r="BO946" s="5"/>
      <c r="BP946" s="5"/>
      <c r="BQ946" s="5"/>
      <c r="BR946" s="5"/>
      <c r="BS946" s="5"/>
      <c r="BT946" s="37"/>
      <c r="BU946" s="5"/>
      <c r="BV946" s="5"/>
      <c r="BW946" s="5"/>
      <c r="BX946" s="5"/>
      <c r="BY946" s="5"/>
      <c r="BZ946" s="37"/>
      <c r="CA946" s="5"/>
      <c r="CB946" s="5"/>
      <c r="CC946" s="5"/>
      <c r="CD946" s="5"/>
      <c r="CE946" s="5"/>
      <c r="CF946" s="37"/>
      <c r="CG946" s="5"/>
      <c r="CH946" s="5"/>
      <c r="CI946" s="5"/>
      <c r="CJ946" s="5"/>
      <c r="CK946" s="5"/>
      <c r="CL946" s="37"/>
      <c r="CM946" s="12"/>
      <c r="CN946" s="8"/>
      <c r="CO946" s="5"/>
      <c r="CP946" s="8"/>
      <c r="CQ946" s="5"/>
      <c r="CR946" s="8"/>
      <c r="CU946" s="5"/>
      <c r="CV946" s="8"/>
      <c r="CW946" s="5"/>
      <c r="DK946" s="8"/>
      <c r="DL946" s="12"/>
      <c r="DM946" s="5"/>
      <c r="DO946" s="5"/>
      <c r="DP946" s="8"/>
      <c r="DQ946" s="5"/>
      <c r="DR946" s="8"/>
      <c r="DS946" s="5"/>
      <c r="DT946" s="8"/>
      <c r="DU946" s="5"/>
      <c r="DV946" s="8"/>
      <c r="DW946" s="5"/>
      <c r="DX946" s="8"/>
      <c r="DY946" s="12"/>
      <c r="DZ946" s="5"/>
    </row>
    <row r="947" spans="35:130" x14ac:dyDescent="0.45">
      <c r="AI947" s="1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V947" s="5"/>
      <c r="AW947" s="8"/>
      <c r="AX947" s="5"/>
      <c r="AY947" s="8"/>
      <c r="AZ947" s="5"/>
      <c r="BA947" s="8"/>
      <c r="BB947" s="5"/>
      <c r="BC947" s="8"/>
      <c r="BD947" s="5"/>
      <c r="BE947" s="8"/>
      <c r="BF947" s="33"/>
      <c r="BG947" s="5"/>
      <c r="BI947" s="5"/>
      <c r="BJ947" s="5"/>
      <c r="BK947" s="5"/>
      <c r="BL947" s="5"/>
      <c r="BM947" s="5"/>
      <c r="BN947" s="37"/>
      <c r="BO947" s="5"/>
      <c r="BP947" s="5"/>
      <c r="BQ947" s="5"/>
      <c r="BR947" s="5"/>
      <c r="BS947" s="5"/>
      <c r="BT947" s="37"/>
      <c r="BU947" s="5"/>
      <c r="BV947" s="5"/>
      <c r="BW947" s="5"/>
      <c r="BX947" s="5"/>
      <c r="BY947" s="5"/>
      <c r="BZ947" s="37"/>
      <c r="CA947" s="5"/>
      <c r="CB947" s="5"/>
      <c r="CC947" s="5"/>
      <c r="CD947" s="5"/>
      <c r="CE947" s="5"/>
      <c r="CF947" s="37"/>
      <c r="CG947" s="5"/>
      <c r="CH947" s="5"/>
      <c r="CI947" s="5"/>
      <c r="CJ947" s="5"/>
      <c r="CK947" s="5"/>
      <c r="CL947" s="37"/>
      <c r="CM947" s="12"/>
      <c r="CN947" s="8"/>
      <c r="CO947" s="5"/>
      <c r="CP947" s="8"/>
      <c r="CQ947" s="5"/>
      <c r="CR947" s="8"/>
      <c r="CU947" s="5"/>
      <c r="CV947" s="8"/>
      <c r="CW947" s="5"/>
      <c r="DK947" s="8"/>
      <c r="DL947" s="12"/>
      <c r="DM947" s="5"/>
      <c r="DO947" s="5"/>
      <c r="DP947" s="8"/>
      <c r="DQ947" s="5"/>
      <c r="DR947" s="8"/>
      <c r="DS947" s="5"/>
      <c r="DT947" s="8"/>
      <c r="DU947" s="5"/>
      <c r="DV947" s="8"/>
      <c r="DW947" s="5"/>
      <c r="DX947" s="8"/>
      <c r="DY947" s="12"/>
      <c r="DZ947" s="5"/>
    </row>
    <row r="948" spans="35:130" x14ac:dyDescent="0.45">
      <c r="AI948" s="1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V948" s="5"/>
      <c r="AW948" s="8"/>
      <c r="AX948" s="5"/>
      <c r="AY948" s="8"/>
      <c r="AZ948" s="5"/>
      <c r="BA948" s="8"/>
      <c r="BB948" s="5"/>
      <c r="BC948" s="8"/>
      <c r="BD948" s="5"/>
      <c r="BE948" s="8"/>
      <c r="BF948" s="33"/>
      <c r="BG948" s="5"/>
      <c r="BI948" s="5"/>
      <c r="BJ948" s="5"/>
      <c r="BK948" s="5"/>
      <c r="BL948" s="5"/>
      <c r="BM948" s="5"/>
      <c r="BN948" s="37"/>
      <c r="BO948" s="5"/>
      <c r="BP948" s="5"/>
      <c r="BQ948" s="5"/>
      <c r="BR948" s="5"/>
      <c r="BS948" s="5"/>
      <c r="BT948" s="37"/>
      <c r="BU948" s="5"/>
      <c r="BV948" s="5"/>
      <c r="BW948" s="5"/>
      <c r="BX948" s="5"/>
      <c r="BY948" s="5"/>
      <c r="BZ948" s="37"/>
      <c r="CA948" s="5"/>
      <c r="CB948" s="5"/>
      <c r="CC948" s="5"/>
      <c r="CD948" s="5"/>
      <c r="CE948" s="5"/>
      <c r="CF948" s="37"/>
      <c r="CG948" s="5"/>
      <c r="CH948" s="5"/>
      <c r="CI948" s="5"/>
      <c r="CJ948" s="5"/>
      <c r="CK948" s="5"/>
      <c r="CL948" s="37"/>
      <c r="CM948" s="12"/>
      <c r="CN948" s="8"/>
      <c r="CO948" s="5"/>
      <c r="CP948" s="8"/>
      <c r="CQ948" s="5"/>
      <c r="CR948" s="8"/>
      <c r="CU948" s="5"/>
      <c r="CV948" s="8"/>
      <c r="CW948" s="5"/>
      <c r="DK948" s="8"/>
      <c r="DL948" s="12"/>
      <c r="DM948" s="5"/>
      <c r="DO948" s="5"/>
      <c r="DP948" s="8"/>
      <c r="DQ948" s="5"/>
      <c r="DR948" s="8"/>
      <c r="DS948" s="5"/>
      <c r="DT948" s="8"/>
      <c r="DU948" s="5"/>
      <c r="DV948" s="8"/>
      <c r="DW948" s="5"/>
      <c r="DX948" s="8"/>
      <c r="DY948" s="12"/>
      <c r="DZ948" s="5"/>
    </row>
    <row r="949" spans="35:130" x14ac:dyDescent="0.45">
      <c r="AI949" s="1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V949" s="5"/>
      <c r="AW949" s="8"/>
      <c r="AX949" s="5"/>
      <c r="AY949" s="8"/>
      <c r="AZ949" s="5"/>
      <c r="BA949" s="8"/>
      <c r="BB949" s="5"/>
      <c r="BC949" s="8"/>
      <c r="BD949" s="5"/>
      <c r="BE949" s="8"/>
      <c r="BF949" s="33"/>
      <c r="BG949" s="5"/>
      <c r="BI949" s="5"/>
      <c r="BJ949" s="5"/>
      <c r="BK949" s="5"/>
      <c r="BL949" s="5"/>
      <c r="BM949" s="5"/>
      <c r="BN949" s="37"/>
      <c r="BO949" s="5"/>
      <c r="BP949" s="5"/>
      <c r="BQ949" s="5"/>
      <c r="BR949" s="5"/>
      <c r="BS949" s="5"/>
      <c r="BT949" s="37"/>
      <c r="BU949" s="5"/>
      <c r="BV949" s="5"/>
      <c r="BW949" s="5"/>
      <c r="BX949" s="5"/>
      <c r="BY949" s="5"/>
      <c r="BZ949" s="37"/>
      <c r="CA949" s="5"/>
      <c r="CB949" s="5"/>
      <c r="CC949" s="5"/>
      <c r="CD949" s="5"/>
      <c r="CE949" s="5"/>
      <c r="CF949" s="37"/>
      <c r="CG949" s="5"/>
      <c r="CH949" s="5"/>
      <c r="CI949" s="5"/>
      <c r="CJ949" s="5"/>
      <c r="CK949" s="5"/>
      <c r="CL949" s="37"/>
      <c r="CM949" s="12"/>
      <c r="CN949" s="8"/>
      <c r="CO949" s="5"/>
      <c r="CP949" s="8"/>
      <c r="CQ949" s="5"/>
      <c r="CR949" s="8"/>
      <c r="CU949" s="5"/>
      <c r="CV949" s="8"/>
      <c r="CW949" s="5"/>
      <c r="DK949" s="8"/>
      <c r="DL949" s="12"/>
      <c r="DM949" s="5"/>
      <c r="DO949" s="5"/>
      <c r="DP949" s="8"/>
      <c r="DQ949" s="5"/>
      <c r="DR949" s="8"/>
      <c r="DS949" s="5"/>
      <c r="DT949" s="8"/>
      <c r="DU949" s="5"/>
      <c r="DV949" s="8"/>
      <c r="DW949" s="5"/>
      <c r="DX949" s="8"/>
      <c r="DY949" s="12"/>
      <c r="DZ949" s="5"/>
    </row>
    <row r="950" spans="35:130" x14ac:dyDescent="0.45">
      <c r="AI950" s="1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V950" s="5"/>
      <c r="AW950" s="8"/>
      <c r="AX950" s="5"/>
      <c r="AY950" s="8"/>
      <c r="AZ950" s="5"/>
      <c r="BA950" s="8"/>
      <c r="BB950" s="5"/>
      <c r="BC950" s="8"/>
      <c r="BD950" s="5"/>
      <c r="BE950" s="8"/>
      <c r="BF950" s="33"/>
      <c r="BG950" s="5"/>
      <c r="BI950" s="5"/>
      <c r="BJ950" s="5"/>
      <c r="BK950" s="5"/>
      <c r="BL950" s="5"/>
      <c r="BM950" s="5"/>
      <c r="BN950" s="37"/>
      <c r="BO950" s="5"/>
      <c r="BP950" s="5"/>
      <c r="BQ950" s="5"/>
      <c r="BR950" s="5"/>
      <c r="BS950" s="5"/>
      <c r="BT950" s="37"/>
      <c r="BU950" s="5"/>
      <c r="BV950" s="5"/>
      <c r="BW950" s="5"/>
      <c r="BX950" s="5"/>
      <c r="BY950" s="5"/>
      <c r="BZ950" s="37"/>
      <c r="CA950" s="5"/>
      <c r="CB950" s="5"/>
      <c r="CC950" s="5"/>
      <c r="CD950" s="5"/>
      <c r="CE950" s="5"/>
      <c r="CF950" s="37"/>
      <c r="CG950" s="5"/>
      <c r="CH950" s="5"/>
      <c r="CI950" s="5"/>
      <c r="CJ950" s="5"/>
      <c r="CK950" s="5"/>
      <c r="CL950" s="37"/>
      <c r="CM950" s="12"/>
      <c r="CN950" s="8"/>
      <c r="CO950" s="5"/>
      <c r="CP950" s="8"/>
      <c r="CQ950" s="5"/>
      <c r="CR950" s="8"/>
      <c r="CU950" s="5"/>
      <c r="CV950" s="8"/>
      <c r="CW950" s="5"/>
      <c r="DK950" s="8"/>
      <c r="DL950" s="12"/>
      <c r="DM950" s="5"/>
      <c r="DO950" s="5"/>
      <c r="DP950" s="8"/>
      <c r="DQ950" s="5"/>
      <c r="DR950" s="8"/>
      <c r="DS950" s="5"/>
      <c r="DT950" s="8"/>
      <c r="DU950" s="5"/>
      <c r="DV950" s="8"/>
      <c r="DW950" s="5"/>
      <c r="DX950" s="8"/>
      <c r="DY950" s="12"/>
      <c r="DZ950" s="5"/>
    </row>
    <row r="951" spans="35:130" x14ac:dyDescent="0.45">
      <c r="AI951" s="1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V951" s="5"/>
      <c r="AW951" s="8"/>
      <c r="AX951" s="5"/>
      <c r="AY951" s="8"/>
      <c r="AZ951" s="5"/>
      <c r="BA951" s="8"/>
      <c r="BB951" s="5"/>
      <c r="BC951" s="8"/>
      <c r="BD951" s="5"/>
      <c r="BE951" s="8"/>
      <c r="BF951" s="33"/>
      <c r="BG951" s="5"/>
      <c r="BI951" s="5"/>
      <c r="BJ951" s="5"/>
      <c r="BK951" s="5"/>
      <c r="BL951" s="5"/>
      <c r="BM951" s="5"/>
      <c r="BN951" s="37"/>
      <c r="BO951" s="5"/>
      <c r="BP951" s="5"/>
      <c r="BQ951" s="5"/>
      <c r="BR951" s="5"/>
      <c r="BS951" s="5"/>
      <c r="BT951" s="37"/>
      <c r="BU951" s="5"/>
      <c r="BV951" s="5"/>
      <c r="BW951" s="5"/>
      <c r="BX951" s="5"/>
      <c r="BY951" s="5"/>
      <c r="BZ951" s="37"/>
      <c r="CA951" s="5"/>
      <c r="CB951" s="5"/>
      <c r="CC951" s="5"/>
      <c r="CD951" s="5"/>
      <c r="CE951" s="5"/>
      <c r="CF951" s="37"/>
      <c r="CG951" s="5"/>
      <c r="CH951" s="5"/>
      <c r="CI951" s="5"/>
      <c r="CJ951" s="5"/>
      <c r="CK951" s="5"/>
      <c r="CL951" s="37"/>
      <c r="CM951" s="12"/>
      <c r="CN951" s="8"/>
      <c r="CO951" s="5"/>
      <c r="CP951" s="8"/>
      <c r="CQ951" s="5"/>
      <c r="CR951" s="8"/>
      <c r="CU951" s="5"/>
      <c r="CV951" s="8"/>
      <c r="CW951" s="5"/>
      <c r="DK951" s="8"/>
      <c r="DL951" s="12"/>
      <c r="DM951" s="5"/>
      <c r="DO951" s="5"/>
      <c r="DP951" s="8"/>
      <c r="DQ951" s="5"/>
      <c r="DR951" s="8"/>
      <c r="DS951" s="5"/>
      <c r="DT951" s="8"/>
      <c r="DU951" s="5"/>
      <c r="DV951" s="8"/>
      <c r="DW951" s="5"/>
      <c r="DX951" s="8"/>
      <c r="DY951" s="12"/>
      <c r="DZ951" s="5"/>
    </row>
    <row r="952" spans="35:130" x14ac:dyDescent="0.45">
      <c r="AI952" s="1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V952" s="5"/>
      <c r="AW952" s="8"/>
      <c r="AX952" s="5"/>
      <c r="AY952" s="8"/>
      <c r="AZ952" s="5"/>
      <c r="BA952" s="8"/>
      <c r="BB952" s="5"/>
      <c r="BC952" s="8"/>
      <c r="BD952" s="5"/>
      <c r="BE952" s="8"/>
      <c r="BF952" s="33"/>
      <c r="BG952" s="5"/>
      <c r="BI952" s="5"/>
      <c r="BJ952" s="5"/>
      <c r="BK952" s="5"/>
      <c r="BL952" s="5"/>
      <c r="BM952" s="5"/>
      <c r="BN952" s="37"/>
      <c r="BO952" s="5"/>
      <c r="BP952" s="5"/>
      <c r="BQ952" s="5"/>
      <c r="BR952" s="5"/>
      <c r="BS952" s="5"/>
      <c r="BT952" s="37"/>
      <c r="BU952" s="5"/>
      <c r="BV952" s="5"/>
      <c r="BW952" s="5"/>
      <c r="BX952" s="5"/>
      <c r="BY952" s="5"/>
      <c r="BZ952" s="37"/>
      <c r="CA952" s="5"/>
      <c r="CB952" s="5"/>
      <c r="CC952" s="5"/>
      <c r="CD952" s="5"/>
      <c r="CE952" s="5"/>
      <c r="CF952" s="37"/>
      <c r="CG952" s="5"/>
      <c r="CH952" s="5"/>
      <c r="CI952" s="5"/>
      <c r="CJ952" s="5"/>
      <c r="CK952" s="5"/>
      <c r="CL952" s="37"/>
      <c r="CM952" s="12"/>
      <c r="CN952" s="8"/>
      <c r="CO952" s="5"/>
      <c r="CP952" s="8"/>
      <c r="CQ952" s="5"/>
      <c r="CR952" s="8"/>
      <c r="CU952" s="5"/>
      <c r="CV952" s="8"/>
      <c r="CW952" s="5"/>
      <c r="DK952" s="8"/>
      <c r="DL952" s="12"/>
      <c r="DM952" s="5"/>
      <c r="DO952" s="5"/>
      <c r="DP952" s="8"/>
      <c r="DQ952" s="5"/>
      <c r="DR952" s="8"/>
      <c r="DS952" s="5"/>
      <c r="DT952" s="8"/>
      <c r="DU952" s="5"/>
      <c r="DV952" s="8"/>
      <c r="DW952" s="5"/>
      <c r="DX952" s="8"/>
      <c r="DY952" s="12"/>
      <c r="DZ952" s="5"/>
    </row>
    <row r="953" spans="35:130" x14ac:dyDescent="0.45">
      <c r="AI953" s="1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V953" s="5"/>
      <c r="AW953" s="8"/>
      <c r="AX953" s="5"/>
      <c r="AY953" s="8"/>
      <c r="AZ953" s="5"/>
      <c r="BA953" s="8"/>
      <c r="BB953" s="5"/>
      <c r="BC953" s="8"/>
      <c r="BD953" s="5"/>
      <c r="BE953" s="8"/>
      <c r="BF953" s="33"/>
      <c r="BG953" s="5"/>
      <c r="BI953" s="5"/>
      <c r="BJ953" s="5"/>
      <c r="BK953" s="5"/>
      <c r="BL953" s="5"/>
      <c r="BM953" s="5"/>
      <c r="BN953" s="37"/>
      <c r="BO953" s="5"/>
      <c r="BP953" s="5"/>
      <c r="BQ953" s="5"/>
      <c r="BR953" s="5"/>
      <c r="BS953" s="5"/>
      <c r="BT953" s="37"/>
      <c r="BU953" s="5"/>
      <c r="BV953" s="5"/>
      <c r="BW953" s="5"/>
      <c r="BX953" s="5"/>
      <c r="BY953" s="5"/>
      <c r="BZ953" s="37"/>
      <c r="CA953" s="5"/>
      <c r="CB953" s="5"/>
      <c r="CC953" s="5"/>
      <c r="CD953" s="5"/>
      <c r="CE953" s="5"/>
      <c r="CF953" s="37"/>
      <c r="CG953" s="5"/>
      <c r="CH953" s="5"/>
      <c r="CI953" s="5"/>
      <c r="CJ953" s="5"/>
      <c r="CK953" s="5"/>
      <c r="CL953" s="37"/>
      <c r="CM953" s="12"/>
      <c r="CN953" s="8"/>
      <c r="CO953" s="5"/>
      <c r="CP953" s="8"/>
      <c r="CQ953" s="5"/>
      <c r="CR953" s="8"/>
      <c r="CU953" s="5"/>
      <c r="CV953" s="8"/>
      <c r="CW953" s="5"/>
      <c r="DK953" s="8"/>
      <c r="DL953" s="12"/>
      <c r="DM953" s="5"/>
      <c r="DO953" s="5"/>
      <c r="DP953" s="8"/>
      <c r="DQ953" s="5"/>
      <c r="DR953" s="8"/>
      <c r="DS953" s="5"/>
      <c r="DT953" s="8"/>
      <c r="DU953" s="5"/>
      <c r="DV953" s="8"/>
      <c r="DW953" s="5"/>
      <c r="DX953" s="8"/>
      <c r="DY953" s="12"/>
      <c r="DZ953" s="5"/>
    </row>
    <row r="954" spans="35:130" x14ac:dyDescent="0.45">
      <c r="AI954" s="1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V954" s="5"/>
      <c r="AW954" s="8"/>
      <c r="AX954" s="5"/>
      <c r="AY954" s="8"/>
      <c r="AZ954" s="5"/>
      <c r="BA954" s="8"/>
      <c r="BB954" s="5"/>
      <c r="BC954" s="8"/>
      <c r="BD954" s="5"/>
      <c r="BE954" s="8"/>
      <c r="BF954" s="33"/>
      <c r="BG954" s="5"/>
      <c r="BI954" s="5"/>
      <c r="BJ954" s="5"/>
      <c r="BK954" s="5"/>
      <c r="BL954" s="5"/>
      <c r="BM954" s="5"/>
      <c r="BN954" s="37"/>
      <c r="BO954" s="5"/>
      <c r="BP954" s="5"/>
      <c r="BQ954" s="5"/>
      <c r="BR954" s="5"/>
      <c r="BS954" s="5"/>
      <c r="BT954" s="37"/>
      <c r="BU954" s="5"/>
      <c r="BV954" s="5"/>
      <c r="BW954" s="5"/>
      <c r="BX954" s="5"/>
      <c r="BY954" s="5"/>
      <c r="BZ954" s="37"/>
      <c r="CA954" s="5"/>
      <c r="CB954" s="5"/>
      <c r="CC954" s="5"/>
      <c r="CD954" s="5"/>
      <c r="CE954" s="5"/>
      <c r="CF954" s="37"/>
      <c r="CG954" s="5"/>
      <c r="CH954" s="5"/>
      <c r="CI954" s="5"/>
      <c r="CJ954" s="5"/>
      <c r="CK954" s="5"/>
      <c r="CL954" s="37"/>
      <c r="CM954" s="12"/>
      <c r="CN954" s="8"/>
      <c r="CO954" s="5"/>
      <c r="CP954" s="8"/>
      <c r="CQ954" s="5"/>
      <c r="CR954" s="8"/>
      <c r="CU954" s="5"/>
      <c r="CV954" s="8"/>
      <c r="CW954" s="5"/>
      <c r="DK954" s="8"/>
      <c r="DL954" s="12"/>
      <c r="DM954" s="5"/>
      <c r="DO954" s="5"/>
      <c r="DP954" s="8"/>
      <c r="DQ954" s="5"/>
      <c r="DR954" s="8"/>
      <c r="DS954" s="5"/>
      <c r="DT954" s="8"/>
      <c r="DU954" s="5"/>
      <c r="DV954" s="8"/>
      <c r="DW954" s="5"/>
      <c r="DX954" s="8"/>
      <c r="DY954" s="12"/>
      <c r="DZ954" s="5"/>
    </row>
    <row r="955" spans="35:130" x14ac:dyDescent="0.45">
      <c r="AI955" s="1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V955" s="5"/>
      <c r="AW955" s="8"/>
      <c r="AX955" s="5"/>
      <c r="AY955" s="8"/>
      <c r="AZ955" s="5"/>
      <c r="BA955" s="8"/>
      <c r="BB955" s="5"/>
      <c r="BC955" s="8"/>
      <c r="BD955" s="5"/>
      <c r="BE955" s="8"/>
      <c r="BF955" s="33"/>
      <c r="BG955" s="5"/>
      <c r="BI955" s="5"/>
      <c r="BJ955" s="5"/>
      <c r="BK955" s="5"/>
      <c r="BL955" s="5"/>
      <c r="BM955" s="5"/>
      <c r="BN955" s="37"/>
      <c r="BO955" s="5"/>
      <c r="BP955" s="5"/>
      <c r="BQ955" s="5"/>
      <c r="BR955" s="5"/>
      <c r="BS955" s="5"/>
      <c r="BT955" s="37"/>
      <c r="BU955" s="5"/>
      <c r="BV955" s="5"/>
      <c r="BW955" s="5"/>
      <c r="BX955" s="5"/>
      <c r="BY955" s="5"/>
      <c r="BZ955" s="37"/>
      <c r="CA955" s="5"/>
      <c r="CB955" s="5"/>
      <c r="CC955" s="5"/>
      <c r="CD955" s="5"/>
      <c r="CE955" s="5"/>
      <c r="CF955" s="37"/>
      <c r="CG955" s="5"/>
      <c r="CH955" s="5"/>
      <c r="CI955" s="5"/>
      <c r="CJ955" s="5"/>
      <c r="CK955" s="5"/>
      <c r="CL955" s="37"/>
      <c r="CM955" s="12"/>
      <c r="CN955" s="8"/>
      <c r="CO955" s="5"/>
      <c r="CP955" s="8"/>
      <c r="CQ955" s="5"/>
      <c r="CR955" s="8"/>
      <c r="CU955" s="5"/>
      <c r="CV955" s="8"/>
      <c r="CW955" s="5"/>
      <c r="DK955" s="8"/>
      <c r="DL955" s="12"/>
      <c r="DM955" s="5"/>
      <c r="DO955" s="5"/>
      <c r="DP955" s="8"/>
      <c r="DQ955" s="5"/>
      <c r="DR955" s="8"/>
      <c r="DS955" s="5"/>
      <c r="DT955" s="8"/>
      <c r="DU955" s="5"/>
      <c r="DV955" s="8"/>
      <c r="DW955" s="5"/>
      <c r="DX955" s="8"/>
      <c r="DY955" s="12"/>
      <c r="DZ955" s="5"/>
    </row>
    <row r="956" spans="35:130" x14ac:dyDescent="0.45">
      <c r="AI956" s="1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V956" s="5"/>
      <c r="AW956" s="8"/>
      <c r="AX956" s="5"/>
      <c r="AY956" s="8"/>
      <c r="AZ956" s="5"/>
      <c r="BA956" s="8"/>
      <c r="BB956" s="5"/>
      <c r="BC956" s="8"/>
      <c r="BD956" s="5"/>
      <c r="BE956" s="8"/>
      <c r="BF956" s="33"/>
      <c r="BG956" s="5"/>
      <c r="BI956" s="5"/>
      <c r="BJ956" s="5"/>
      <c r="BK956" s="5"/>
      <c r="BL956" s="5"/>
      <c r="BM956" s="5"/>
      <c r="BN956" s="37"/>
      <c r="BO956" s="5"/>
      <c r="BP956" s="5"/>
      <c r="BQ956" s="5"/>
      <c r="BR956" s="5"/>
      <c r="BS956" s="5"/>
      <c r="BT956" s="37"/>
      <c r="BU956" s="5"/>
      <c r="BV956" s="5"/>
      <c r="BW956" s="5"/>
      <c r="BX956" s="5"/>
      <c r="BY956" s="5"/>
      <c r="BZ956" s="37"/>
      <c r="CA956" s="5"/>
      <c r="CB956" s="5"/>
      <c r="CC956" s="5"/>
      <c r="CD956" s="5"/>
      <c r="CE956" s="5"/>
      <c r="CF956" s="37"/>
      <c r="CG956" s="5"/>
      <c r="CH956" s="5"/>
      <c r="CI956" s="5"/>
      <c r="CJ956" s="5"/>
      <c r="CK956" s="5"/>
      <c r="CL956" s="37"/>
      <c r="CM956" s="12"/>
      <c r="CN956" s="8"/>
      <c r="CO956" s="5"/>
      <c r="CP956" s="8"/>
      <c r="CQ956" s="5"/>
      <c r="CR956" s="8"/>
      <c r="CU956" s="5"/>
      <c r="CV956" s="8"/>
      <c r="CW956" s="5"/>
      <c r="DK956" s="8"/>
      <c r="DL956" s="12"/>
      <c r="DM956" s="5"/>
      <c r="DO956" s="5"/>
      <c r="DP956" s="8"/>
      <c r="DQ956" s="5"/>
      <c r="DR956" s="8"/>
      <c r="DS956" s="5"/>
      <c r="DT956" s="8"/>
      <c r="DU956" s="5"/>
      <c r="DV956" s="8"/>
      <c r="DW956" s="5"/>
      <c r="DX956" s="8"/>
      <c r="DY956" s="12"/>
      <c r="DZ956" s="5"/>
    </row>
    <row r="957" spans="35:130" x14ac:dyDescent="0.45">
      <c r="AI957" s="1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V957" s="5"/>
      <c r="AW957" s="8"/>
      <c r="AX957" s="5"/>
      <c r="AY957" s="8"/>
      <c r="AZ957" s="5"/>
      <c r="BA957" s="8"/>
      <c r="BB957" s="5"/>
      <c r="BC957" s="8"/>
      <c r="BD957" s="5"/>
      <c r="BE957" s="8"/>
      <c r="BF957" s="33"/>
      <c r="BG957" s="5"/>
      <c r="BI957" s="5"/>
      <c r="BJ957" s="5"/>
      <c r="BK957" s="5"/>
      <c r="BL957" s="5"/>
      <c r="BM957" s="5"/>
      <c r="BN957" s="37"/>
      <c r="BO957" s="5"/>
      <c r="BP957" s="5"/>
      <c r="BQ957" s="5"/>
      <c r="BR957" s="5"/>
      <c r="BS957" s="5"/>
      <c r="BT957" s="37"/>
      <c r="BU957" s="5"/>
      <c r="BV957" s="5"/>
      <c r="BW957" s="5"/>
      <c r="BX957" s="5"/>
      <c r="BY957" s="5"/>
      <c r="BZ957" s="37"/>
      <c r="CA957" s="5"/>
      <c r="CB957" s="5"/>
      <c r="CC957" s="5"/>
      <c r="CD957" s="5"/>
      <c r="CE957" s="5"/>
      <c r="CF957" s="37"/>
      <c r="CG957" s="5"/>
      <c r="CH957" s="5"/>
      <c r="CI957" s="5"/>
      <c r="CJ957" s="5"/>
      <c r="CK957" s="5"/>
      <c r="CL957" s="37"/>
      <c r="CM957" s="12"/>
      <c r="CN957" s="8"/>
      <c r="CO957" s="5"/>
      <c r="CP957" s="8"/>
      <c r="CQ957" s="5"/>
      <c r="CR957" s="8"/>
      <c r="CU957" s="5"/>
      <c r="CV957" s="8"/>
      <c r="CW957" s="5"/>
      <c r="DK957" s="8"/>
      <c r="DL957" s="12"/>
      <c r="DM957" s="5"/>
      <c r="DO957" s="5"/>
      <c r="DP957" s="8"/>
      <c r="DQ957" s="5"/>
      <c r="DR957" s="8"/>
      <c r="DS957" s="5"/>
      <c r="DT957" s="8"/>
      <c r="DU957" s="5"/>
      <c r="DV957" s="8"/>
      <c r="DW957" s="5"/>
      <c r="DX957" s="8"/>
      <c r="DY957" s="12"/>
      <c r="DZ957" s="5"/>
    </row>
    <row r="958" spans="35:130" x14ac:dyDescent="0.45">
      <c r="AI958" s="1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V958" s="5"/>
      <c r="AW958" s="8"/>
      <c r="AX958" s="5"/>
      <c r="AY958" s="8"/>
      <c r="AZ958" s="5"/>
      <c r="BA958" s="8"/>
      <c r="BB958" s="5"/>
      <c r="BC958" s="8"/>
      <c r="BD958" s="5"/>
      <c r="BE958" s="8"/>
      <c r="BF958" s="33"/>
      <c r="BG958" s="5"/>
      <c r="BI958" s="5"/>
      <c r="BJ958" s="5"/>
      <c r="BK958" s="5"/>
      <c r="BL958" s="5"/>
      <c r="BM958" s="5"/>
      <c r="BN958" s="37"/>
      <c r="BO958" s="5"/>
      <c r="BP958" s="5"/>
      <c r="BQ958" s="5"/>
      <c r="BR958" s="5"/>
      <c r="BS958" s="5"/>
      <c r="BT958" s="37"/>
      <c r="BU958" s="5"/>
      <c r="BV958" s="5"/>
      <c r="BW958" s="5"/>
      <c r="BX958" s="5"/>
      <c r="BY958" s="5"/>
      <c r="BZ958" s="37"/>
      <c r="CA958" s="5"/>
      <c r="CB958" s="5"/>
      <c r="CC958" s="5"/>
      <c r="CD958" s="5"/>
      <c r="CE958" s="5"/>
      <c r="CF958" s="37"/>
      <c r="CG958" s="5"/>
      <c r="CH958" s="5"/>
      <c r="CI958" s="5"/>
      <c r="CJ958" s="5"/>
      <c r="CK958" s="5"/>
      <c r="CL958" s="37"/>
      <c r="CM958" s="12"/>
      <c r="CN958" s="8"/>
      <c r="CO958" s="5"/>
      <c r="CP958" s="8"/>
      <c r="CQ958" s="5"/>
      <c r="CR958" s="8"/>
      <c r="CU958" s="5"/>
      <c r="CV958" s="8"/>
      <c r="CW958" s="5"/>
      <c r="DK958" s="8"/>
      <c r="DL958" s="12"/>
      <c r="DM958" s="5"/>
      <c r="DO958" s="5"/>
      <c r="DP958" s="8"/>
      <c r="DQ958" s="5"/>
      <c r="DR958" s="8"/>
      <c r="DS958" s="5"/>
      <c r="DT958" s="8"/>
      <c r="DU958" s="5"/>
      <c r="DV958" s="8"/>
      <c r="DW958" s="5"/>
      <c r="DX958" s="8"/>
      <c r="DY958" s="12"/>
      <c r="DZ958" s="5"/>
    </row>
    <row r="959" spans="35:130" x14ac:dyDescent="0.45">
      <c r="AI959" s="1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V959" s="5"/>
      <c r="AW959" s="8"/>
      <c r="AX959" s="5"/>
      <c r="AY959" s="8"/>
      <c r="AZ959" s="5"/>
      <c r="BA959" s="8"/>
      <c r="BB959" s="5"/>
      <c r="BC959" s="8"/>
      <c r="BD959" s="5"/>
      <c r="BE959" s="8"/>
      <c r="BF959" s="33"/>
      <c r="BG959" s="5"/>
      <c r="BI959" s="5"/>
      <c r="BJ959" s="5"/>
      <c r="BK959" s="5"/>
      <c r="BL959" s="5"/>
      <c r="BM959" s="5"/>
      <c r="BN959" s="37"/>
      <c r="BO959" s="5"/>
      <c r="BP959" s="5"/>
      <c r="BQ959" s="5"/>
      <c r="BR959" s="5"/>
      <c r="BS959" s="5"/>
      <c r="BT959" s="37"/>
      <c r="BU959" s="5"/>
      <c r="BV959" s="5"/>
      <c r="BW959" s="5"/>
      <c r="BX959" s="5"/>
      <c r="BY959" s="5"/>
      <c r="BZ959" s="37"/>
      <c r="CA959" s="5"/>
      <c r="CB959" s="5"/>
      <c r="CC959" s="5"/>
      <c r="CD959" s="5"/>
      <c r="CE959" s="5"/>
      <c r="CF959" s="37"/>
      <c r="CG959" s="5"/>
      <c r="CH959" s="5"/>
      <c r="CI959" s="5"/>
      <c r="CJ959" s="5"/>
      <c r="CK959" s="5"/>
      <c r="CL959" s="37"/>
      <c r="CM959" s="12"/>
      <c r="CN959" s="8"/>
      <c r="CO959" s="5"/>
      <c r="CP959" s="8"/>
      <c r="CQ959" s="5"/>
      <c r="CR959" s="8"/>
      <c r="CU959" s="5"/>
      <c r="CV959" s="8"/>
      <c r="CW959" s="5"/>
      <c r="DK959" s="8"/>
      <c r="DL959" s="12"/>
      <c r="DM959" s="5"/>
      <c r="DO959" s="5"/>
      <c r="DP959" s="8"/>
      <c r="DQ959" s="5"/>
      <c r="DR959" s="8"/>
      <c r="DS959" s="5"/>
      <c r="DT959" s="8"/>
      <c r="DU959" s="5"/>
      <c r="DV959" s="8"/>
      <c r="DW959" s="5"/>
      <c r="DX959" s="8"/>
      <c r="DY959" s="12"/>
      <c r="DZ959" s="5"/>
    </row>
    <row r="960" spans="35:130" x14ac:dyDescent="0.45">
      <c r="AI960" s="1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V960" s="5"/>
      <c r="AW960" s="8"/>
      <c r="AX960" s="5"/>
      <c r="AY960" s="8"/>
      <c r="AZ960" s="5"/>
      <c r="BA960" s="8"/>
      <c r="BB960" s="5"/>
      <c r="BC960" s="8"/>
      <c r="BD960" s="5"/>
      <c r="BE960" s="8"/>
      <c r="BF960" s="33"/>
      <c r="BG960" s="5"/>
      <c r="BI960" s="5"/>
      <c r="BJ960" s="5"/>
      <c r="BK960" s="5"/>
      <c r="BL960" s="5"/>
      <c r="BM960" s="5"/>
      <c r="BN960" s="37"/>
      <c r="BO960" s="5"/>
      <c r="BP960" s="5"/>
      <c r="BQ960" s="5"/>
      <c r="BR960" s="5"/>
      <c r="BS960" s="5"/>
      <c r="BT960" s="37"/>
      <c r="BU960" s="5"/>
      <c r="BV960" s="5"/>
      <c r="BW960" s="5"/>
      <c r="BX960" s="5"/>
      <c r="BY960" s="5"/>
      <c r="BZ960" s="37"/>
      <c r="CA960" s="5"/>
      <c r="CB960" s="5"/>
      <c r="CC960" s="5"/>
      <c r="CD960" s="5"/>
      <c r="CE960" s="5"/>
      <c r="CF960" s="37"/>
      <c r="CG960" s="5"/>
      <c r="CH960" s="5"/>
      <c r="CI960" s="5"/>
      <c r="CJ960" s="5"/>
      <c r="CK960" s="5"/>
      <c r="CL960" s="37"/>
      <c r="CM960" s="12"/>
      <c r="CN960" s="8"/>
      <c r="CO960" s="5"/>
      <c r="CP960" s="8"/>
      <c r="CQ960" s="5"/>
      <c r="CR960" s="8"/>
      <c r="CU960" s="5"/>
      <c r="CV960" s="8"/>
      <c r="CW960" s="5"/>
      <c r="DK960" s="8"/>
      <c r="DL960" s="12"/>
      <c r="DM960" s="5"/>
      <c r="DO960" s="5"/>
      <c r="DP960" s="8"/>
      <c r="DQ960" s="5"/>
      <c r="DR960" s="8"/>
      <c r="DS960" s="5"/>
      <c r="DT960" s="8"/>
      <c r="DU960" s="5"/>
      <c r="DV960" s="8"/>
      <c r="DW960" s="5"/>
      <c r="DX960" s="8"/>
      <c r="DY960" s="12"/>
      <c r="DZ960" s="5"/>
    </row>
    <row r="961" spans="35:130" x14ac:dyDescent="0.45">
      <c r="AI961" s="1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V961" s="5"/>
      <c r="AW961" s="8"/>
      <c r="AX961" s="5"/>
      <c r="AY961" s="8"/>
      <c r="AZ961" s="5"/>
      <c r="BA961" s="8"/>
      <c r="BB961" s="5"/>
      <c r="BC961" s="8"/>
      <c r="BD961" s="5"/>
      <c r="BE961" s="8"/>
      <c r="BF961" s="33"/>
      <c r="BG961" s="5"/>
      <c r="BI961" s="5"/>
      <c r="BJ961" s="5"/>
      <c r="BK961" s="5"/>
      <c r="BL961" s="5"/>
      <c r="BM961" s="5"/>
      <c r="BN961" s="37"/>
      <c r="BO961" s="5"/>
      <c r="BP961" s="5"/>
      <c r="BQ961" s="5"/>
      <c r="BR961" s="5"/>
      <c r="BS961" s="5"/>
      <c r="BT961" s="37"/>
      <c r="BU961" s="5"/>
      <c r="BV961" s="5"/>
      <c r="BW961" s="5"/>
      <c r="BX961" s="5"/>
      <c r="BY961" s="5"/>
      <c r="BZ961" s="37"/>
      <c r="CA961" s="5"/>
      <c r="CB961" s="5"/>
      <c r="CC961" s="5"/>
      <c r="CD961" s="5"/>
      <c r="CE961" s="5"/>
      <c r="CF961" s="37"/>
      <c r="CG961" s="5"/>
      <c r="CH961" s="5"/>
      <c r="CI961" s="5"/>
      <c r="CJ961" s="5"/>
      <c r="CK961" s="5"/>
      <c r="CL961" s="37"/>
      <c r="CM961" s="12"/>
      <c r="CN961" s="8"/>
      <c r="CO961" s="5"/>
      <c r="CP961" s="8"/>
      <c r="CQ961" s="5"/>
      <c r="CR961" s="8"/>
      <c r="CU961" s="5"/>
      <c r="CV961" s="8"/>
      <c r="CW961" s="5"/>
      <c r="DK961" s="8"/>
      <c r="DL961" s="12"/>
      <c r="DM961" s="5"/>
      <c r="DO961" s="5"/>
      <c r="DP961" s="8"/>
      <c r="DQ961" s="5"/>
      <c r="DR961" s="8"/>
      <c r="DS961" s="5"/>
      <c r="DT961" s="8"/>
      <c r="DU961" s="5"/>
      <c r="DV961" s="8"/>
      <c r="DW961" s="5"/>
      <c r="DX961" s="8"/>
      <c r="DY961" s="12"/>
      <c r="DZ961" s="5"/>
    </row>
    <row r="962" spans="35:130" x14ac:dyDescent="0.45">
      <c r="AI962" s="1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V962" s="5"/>
      <c r="AW962" s="8"/>
      <c r="AX962" s="5"/>
      <c r="AY962" s="8"/>
      <c r="AZ962" s="5"/>
      <c r="BA962" s="8"/>
      <c r="BB962" s="5"/>
      <c r="BC962" s="8"/>
      <c r="BD962" s="5"/>
      <c r="BE962" s="8"/>
      <c r="BF962" s="33"/>
      <c r="BG962" s="5"/>
      <c r="BI962" s="5"/>
      <c r="BJ962" s="5"/>
      <c r="BK962" s="5"/>
      <c r="BL962" s="5"/>
      <c r="BM962" s="5"/>
      <c r="BN962" s="37"/>
      <c r="BO962" s="5"/>
      <c r="BP962" s="5"/>
      <c r="BQ962" s="5"/>
      <c r="BR962" s="5"/>
      <c r="BS962" s="5"/>
      <c r="BT962" s="37"/>
      <c r="BU962" s="5"/>
      <c r="BV962" s="5"/>
      <c r="BW962" s="5"/>
      <c r="BX962" s="5"/>
      <c r="BY962" s="5"/>
      <c r="BZ962" s="37"/>
      <c r="CA962" s="5"/>
      <c r="CB962" s="5"/>
      <c r="CC962" s="5"/>
      <c r="CD962" s="5"/>
      <c r="CE962" s="5"/>
      <c r="CF962" s="37"/>
      <c r="CG962" s="5"/>
      <c r="CH962" s="5"/>
      <c r="CI962" s="5"/>
      <c r="CJ962" s="5"/>
      <c r="CK962" s="5"/>
      <c r="CL962" s="37"/>
      <c r="CM962" s="12"/>
      <c r="CN962" s="8"/>
      <c r="CO962" s="5"/>
      <c r="CP962" s="8"/>
      <c r="CQ962" s="5"/>
      <c r="CR962" s="8"/>
      <c r="CU962" s="5"/>
      <c r="CV962" s="8"/>
      <c r="CW962" s="5"/>
      <c r="DK962" s="8"/>
      <c r="DL962" s="12"/>
      <c r="DM962" s="5"/>
      <c r="DO962" s="5"/>
      <c r="DP962" s="8"/>
      <c r="DQ962" s="5"/>
      <c r="DR962" s="8"/>
      <c r="DS962" s="5"/>
      <c r="DT962" s="8"/>
      <c r="DU962" s="5"/>
      <c r="DV962" s="8"/>
      <c r="DW962" s="5"/>
      <c r="DX962" s="8"/>
      <c r="DY962" s="12"/>
      <c r="DZ962" s="5"/>
    </row>
    <row r="963" spans="35:130" x14ac:dyDescent="0.45">
      <c r="AI963" s="1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V963" s="5"/>
      <c r="AW963" s="8"/>
      <c r="AX963" s="5"/>
      <c r="AY963" s="8"/>
      <c r="AZ963" s="5"/>
      <c r="BA963" s="8"/>
      <c r="BB963" s="5"/>
      <c r="BC963" s="8"/>
      <c r="BD963" s="5"/>
      <c r="BE963" s="8"/>
      <c r="BF963" s="33"/>
      <c r="BG963" s="5"/>
      <c r="BI963" s="5"/>
      <c r="BJ963" s="5"/>
      <c r="BK963" s="5"/>
      <c r="BL963" s="5"/>
      <c r="BM963" s="5"/>
      <c r="BN963" s="37"/>
      <c r="BO963" s="5"/>
      <c r="BP963" s="5"/>
      <c r="BQ963" s="5"/>
      <c r="BR963" s="5"/>
      <c r="BS963" s="5"/>
      <c r="BT963" s="37"/>
      <c r="BU963" s="5"/>
      <c r="BV963" s="5"/>
      <c r="BW963" s="5"/>
      <c r="BX963" s="5"/>
      <c r="BY963" s="5"/>
      <c r="BZ963" s="37"/>
      <c r="CA963" s="5"/>
      <c r="CB963" s="5"/>
      <c r="CC963" s="5"/>
      <c r="CD963" s="5"/>
      <c r="CE963" s="5"/>
      <c r="CF963" s="37"/>
      <c r="CG963" s="5"/>
      <c r="CH963" s="5"/>
      <c r="CI963" s="5"/>
      <c r="CJ963" s="5"/>
      <c r="CK963" s="5"/>
      <c r="CL963" s="37"/>
      <c r="CM963" s="12"/>
      <c r="CN963" s="8"/>
      <c r="CO963" s="5"/>
      <c r="CP963" s="8"/>
      <c r="CQ963" s="5"/>
      <c r="CR963" s="8"/>
      <c r="CU963" s="5"/>
      <c r="CV963" s="8"/>
      <c r="CW963" s="5"/>
      <c r="DK963" s="8"/>
      <c r="DL963" s="12"/>
      <c r="DM963" s="5"/>
      <c r="DO963" s="5"/>
      <c r="DP963" s="8"/>
      <c r="DQ963" s="5"/>
      <c r="DR963" s="8"/>
      <c r="DS963" s="5"/>
      <c r="DT963" s="8"/>
      <c r="DU963" s="5"/>
      <c r="DV963" s="8"/>
      <c r="DW963" s="5"/>
      <c r="DX963" s="8"/>
      <c r="DY963" s="12"/>
      <c r="DZ963" s="5"/>
    </row>
    <row r="964" spans="35:130" x14ac:dyDescent="0.45">
      <c r="AI964" s="1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V964" s="5"/>
      <c r="AW964" s="8"/>
      <c r="AX964" s="5"/>
      <c r="AY964" s="8"/>
      <c r="AZ964" s="5"/>
      <c r="BA964" s="8"/>
      <c r="BB964" s="5"/>
      <c r="BC964" s="8"/>
      <c r="BD964" s="5"/>
      <c r="BE964" s="8"/>
      <c r="BF964" s="33"/>
      <c r="BG964" s="5"/>
      <c r="BI964" s="5"/>
      <c r="BJ964" s="5"/>
      <c r="BK964" s="5"/>
      <c r="BL964" s="5"/>
      <c r="BM964" s="5"/>
      <c r="BN964" s="37"/>
      <c r="BO964" s="5"/>
      <c r="BP964" s="5"/>
      <c r="BQ964" s="5"/>
      <c r="BR964" s="5"/>
      <c r="BS964" s="5"/>
      <c r="BT964" s="37"/>
      <c r="BU964" s="5"/>
      <c r="BV964" s="5"/>
      <c r="BW964" s="5"/>
      <c r="BX964" s="5"/>
      <c r="BY964" s="5"/>
      <c r="BZ964" s="37"/>
      <c r="CA964" s="5"/>
      <c r="CB964" s="5"/>
      <c r="CC964" s="5"/>
      <c r="CD964" s="5"/>
      <c r="CE964" s="5"/>
      <c r="CF964" s="37"/>
      <c r="CG964" s="5"/>
      <c r="CH964" s="5"/>
      <c r="CI964" s="5"/>
      <c r="CJ964" s="5"/>
      <c r="CK964" s="5"/>
      <c r="CL964" s="37"/>
      <c r="CM964" s="12"/>
      <c r="CN964" s="8"/>
      <c r="CO964" s="5"/>
      <c r="CP964" s="8"/>
      <c r="CQ964" s="5"/>
      <c r="CR964" s="8"/>
      <c r="CU964" s="5"/>
      <c r="CV964" s="8"/>
      <c r="CW964" s="5"/>
      <c r="DK964" s="8"/>
      <c r="DL964" s="12"/>
      <c r="DM964" s="5"/>
      <c r="DO964" s="5"/>
      <c r="DP964" s="8"/>
      <c r="DQ964" s="5"/>
      <c r="DR964" s="8"/>
      <c r="DS964" s="5"/>
      <c r="DT964" s="8"/>
      <c r="DU964" s="5"/>
      <c r="DV964" s="8"/>
      <c r="DW964" s="5"/>
      <c r="DX964" s="8"/>
      <c r="DY964" s="12"/>
      <c r="DZ964" s="5"/>
    </row>
    <row r="965" spans="35:130" x14ac:dyDescent="0.45">
      <c r="AI965" s="1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V965" s="5"/>
      <c r="AW965" s="8"/>
      <c r="AX965" s="5"/>
      <c r="AY965" s="8"/>
      <c r="AZ965" s="5"/>
      <c r="BA965" s="8"/>
      <c r="BB965" s="5"/>
      <c r="BC965" s="8"/>
      <c r="BD965" s="5"/>
      <c r="BE965" s="8"/>
      <c r="BF965" s="33"/>
      <c r="BG965" s="5"/>
      <c r="BI965" s="5"/>
      <c r="BJ965" s="5"/>
      <c r="BK965" s="5"/>
      <c r="BL965" s="5"/>
      <c r="BM965" s="5"/>
      <c r="BN965" s="37"/>
      <c r="BO965" s="5"/>
      <c r="BP965" s="5"/>
      <c r="BQ965" s="5"/>
      <c r="BR965" s="5"/>
      <c r="BS965" s="5"/>
      <c r="BT965" s="37"/>
      <c r="BU965" s="5"/>
      <c r="BV965" s="5"/>
      <c r="BW965" s="5"/>
      <c r="BX965" s="5"/>
      <c r="BY965" s="5"/>
      <c r="BZ965" s="37"/>
      <c r="CA965" s="5"/>
      <c r="CB965" s="5"/>
      <c r="CC965" s="5"/>
      <c r="CD965" s="5"/>
      <c r="CE965" s="5"/>
      <c r="CF965" s="37"/>
      <c r="CG965" s="5"/>
      <c r="CH965" s="5"/>
      <c r="CI965" s="5"/>
      <c r="CJ965" s="5"/>
      <c r="CK965" s="5"/>
      <c r="CL965" s="37"/>
      <c r="CM965" s="12"/>
      <c r="CN965" s="8"/>
      <c r="CO965" s="5"/>
      <c r="CP965" s="8"/>
      <c r="CQ965" s="5"/>
      <c r="CR965" s="8"/>
      <c r="CU965" s="5"/>
      <c r="CV965" s="8"/>
      <c r="CW965" s="5"/>
      <c r="DK965" s="8"/>
      <c r="DL965" s="12"/>
      <c r="DM965" s="5"/>
      <c r="DO965" s="5"/>
      <c r="DP965" s="8"/>
      <c r="DQ965" s="5"/>
      <c r="DR965" s="8"/>
      <c r="DS965" s="5"/>
      <c r="DT965" s="8"/>
      <c r="DU965" s="5"/>
      <c r="DV965" s="8"/>
      <c r="DW965" s="5"/>
      <c r="DX965" s="8"/>
      <c r="DY965" s="12"/>
      <c r="DZ965" s="5"/>
    </row>
    <row r="966" spans="35:130" x14ac:dyDescent="0.45">
      <c r="AI966" s="1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V966" s="5"/>
      <c r="AW966" s="8"/>
      <c r="AX966" s="5"/>
      <c r="AY966" s="8"/>
      <c r="AZ966" s="5"/>
      <c r="BA966" s="8"/>
      <c r="BB966" s="5"/>
      <c r="BC966" s="8"/>
      <c r="BD966" s="5"/>
      <c r="BE966" s="8"/>
      <c r="BF966" s="33"/>
      <c r="BG966" s="5"/>
      <c r="BI966" s="5"/>
      <c r="BJ966" s="5"/>
      <c r="BK966" s="5"/>
      <c r="BL966" s="5"/>
      <c r="BM966" s="5"/>
      <c r="BN966" s="37"/>
      <c r="BO966" s="5"/>
      <c r="BP966" s="5"/>
      <c r="BQ966" s="5"/>
      <c r="BR966" s="5"/>
      <c r="BS966" s="5"/>
      <c r="BT966" s="37"/>
      <c r="BU966" s="5"/>
      <c r="BV966" s="5"/>
      <c r="BW966" s="5"/>
      <c r="BX966" s="5"/>
      <c r="BY966" s="5"/>
      <c r="BZ966" s="37"/>
      <c r="CA966" s="5"/>
      <c r="CB966" s="5"/>
      <c r="CC966" s="5"/>
      <c r="CD966" s="5"/>
      <c r="CE966" s="5"/>
      <c r="CF966" s="37"/>
      <c r="CG966" s="5"/>
      <c r="CH966" s="5"/>
      <c r="CI966" s="5"/>
      <c r="CJ966" s="5"/>
      <c r="CK966" s="5"/>
      <c r="CL966" s="37"/>
      <c r="CM966" s="12"/>
      <c r="CN966" s="8"/>
      <c r="CO966" s="5"/>
      <c r="CP966" s="8"/>
      <c r="CQ966" s="5"/>
      <c r="CR966" s="8"/>
      <c r="CU966" s="5"/>
      <c r="CV966" s="8"/>
      <c r="CW966" s="5"/>
      <c r="DK966" s="8"/>
      <c r="DL966" s="12"/>
      <c r="DM966" s="5"/>
      <c r="DO966" s="5"/>
      <c r="DP966" s="8"/>
      <c r="DQ966" s="5"/>
      <c r="DR966" s="8"/>
      <c r="DS966" s="5"/>
      <c r="DT966" s="8"/>
      <c r="DU966" s="5"/>
      <c r="DV966" s="8"/>
      <c r="DW966" s="5"/>
      <c r="DX966" s="8"/>
      <c r="DY966" s="12"/>
      <c r="DZ966" s="5"/>
    </row>
    <row r="967" spans="35:130" x14ac:dyDescent="0.45">
      <c r="AI967" s="1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V967" s="5"/>
      <c r="AW967" s="8"/>
      <c r="AX967" s="5"/>
      <c r="AY967" s="8"/>
      <c r="AZ967" s="5"/>
      <c r="BA967" s="8"/>
      <c r="BB967" s="5"/>
      <c r="BC967" s="8"/>
      <c r="BD967" s="5"/>
      <c r="BE967" s="8"/>
      <c r="BF967" s="33"/>
      <c r="BG967" s="5"/>
      <c r="BI967" s="5"/>
      <c r="BJ967" s="5"/>
      <c r="BK967" s="5"/>
      <c r="BL967" s="5"/>
      <c r="BM967" s="5"/>
      <c r="BN967" s="37"/>
      <c r="BO967" s="5"/>
      <c r="BP967" s="5"/>
      <c r="BQ967" s="5"/>
      <c r="BR967" s="5"/>
      <c r="BS967" s="5"/>
      <c r="BT967" s="37"/>
      <c r="BU967" s="5"/>
      <c r="BV967" s="5"/>
      <c r="BW967" s="5"/>
      <c r="BX967" s="5"/>
      <c r="BY967" s="5"/>
      <c r="BZ967" s="37"/>
      <c r="CA967" s="5"/>
      <c r="CB967" s="5"/>
      <c r="CC967" s="5"/>
      <c r="CD967" s="5"/>
      <c r="CE967" s="5"/>
      <c r="CF967" s="37"/>
      <c r="CG967" s="5"/>
      <c r="CH967" s="5"/>
      <c r="CI967" s="5"/>
      <c r="CJ967" s="5"/>
      <c r="CK967" s="5"/>
      <c r="CL967" s="37"/>
      <c r="CM967" s="12"/>
      <c r="CN967" s="8"/>
      <c r="CO967" s="5"/>
      <c r="CP967" s="8"/>
      <c r="CQ967" s="5"/>
      <c r="CR967" s="8"/>
      <c r="CU967" s="5"/>
      <c r="CV967" s="8"/>
      <c r="CW967" s="5"/>
      <c r="DK967" s="8"/>
      <c r="DL967" s="12"/>
      <c r="DM967" s="5"/>
      <c r="DO967" s="5"/>
      <c r="DP967" s="8"/>
      <c r="DQ967" s="5"/>
      <c r="DR967" s="8"/>
      <c r="DS967" s="5"/>
      <c r="DT967" s="8"/>
      <c r="DU967" s="5"/>
      <c r="DV967" s="8"/>
      <c r="DW967" s="5"/>
      <c r="DX967" s="8"/>
      <c r="DY967" s="12"/>
      <c r="DZ967" s="5"/>
    </row>
    <row r="968" spans="35:130" x14ac:dyDescent="0.45">
      <c r="AI968" s="1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V968" s="5"/>
      <c r="AW968" s="8"/>
      <c r="AX968" s="5"/>
      <c r="AY968" s="8"/>
      <c r="AZ968" s="5"/>
      <c r="BA968" s="8"/>
      <c r="BB968" s="5"/>
      <c r="BC968" s="8"/>
      <c r="BD968" s="5"/>
      <c r="BE968" s="8"/>
      <c r="BF968" s="33"/>
      <c r="BG968" s="5"/>
      <c r="BI968" s="5"/>
      <c r="BJ968" s="5"/>
      <c r="BK968" s="5"/>
      <c r="BL968" s="5"/>
      <c r="BM968" s="5"/>
      <c r="BN968" s="37"/>
      <c r="BO968" s="5"/>
      <c r="BP968" s="5"/>
      <c r="BQ968" s="5"/>
      <c r="BR968" s="5"/>
      <c r="BS968" s="5"/>
      <c r="BT968" s="37"/>
      <c r="BU968" s="5"/>
      <c r="BV968" s="5"/>
      <c r="BW968" s="5"/>
      <c r="BX968" s="5"/>
      <c r="BY968" s="5"/>
      <c r="BZ968" s="37"/>
      <c r="CA968" s="5"/>
      <c r="CB968" s="5"/>
      <c r="CC968" s="5"/>
      <c r="CD968" s="5"/>
      <c r="CE968" s="5"/>
      <c r="CF968" s="37"/>
      <c r="CG968" s="5"/>
      <c r="CH968" s="5"/>
      <c r="CI968" s="5"/>
      <c r="CJ968" s="5"/>
      <c r="CK968" s="5"/>
      <c r="CL968" s="37"/>
      <c r="CM968" s="12"/>
      <c r="CN968" s="8"/>
      <c r="CO968" s="5"/>
      <c r="CP968" s="8"/>
      <c r="CQ968" s="5"/>
      <c r="CR968" s="8"/>
      <c r="CU968" s="5"/>
      <c r="CV968" s="8"/>
      <c r="CW968" s="5"/>
      <c r="DK968" s="8"/>
      <c r="DL968" s="12"/>
      <c r="DM968" s="5"/>
      <c r="DO968" s="5"/>
      <c r="DP968" s="8"/>
      <c r="DQ968" s="5"/>
      <c r="DR968" s="8"/>
      <c r="DS968" s="5"/>
      <c r="DT968" s="8"/>
      <c r="DU968" s="5"/>
      <c r="DV968" s="8"/>
      <c r="DW968" s="5"/>
      <c r="DX968" s="8"/>
      <c r="DY968" s="12"/>
      <c r="DZ968" s="5"/>
    </row>
    <row r="969" spans="35:130" x14ac:dyDescent="0.45">
      <c r="AI969" s="1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V969" s="5"/>
      <c r="AW969" s="8"/>
      <c r="AX969" s="5"/>
      <c r="AY969" s="8"/>
      <c r="AZ969" s="5"/>
      <c r="BA969" s="8"/>
      <c r="BB969" s="5"/>
      <c r="BC969" s="8"/>
      <c r="BD969" s="5"/>
      <c r="BE969" s="8"/>
      <c r="BF969" s="33"/>
      <c r="BG969" s="5"/>
      <c r="BI969" s="5"/>
      <c r="BJ969" s="5"/>
      <c r="BK969" s="5"/>
      <c r="BL969" s="5"/>
      <c r="BM969" s="5"/>
      <c r="BN969" s="37"/>
      <c r="BO969" s="5"/>
      <c r="BP969" s="5"/>
      <c r="BQ969" s="5"/>
      <c r="BR969" s="5"/>
      <c r="BS969" s="5"/>
      <c r="BT969" s="37"/>
      <c r="BU969" s="5"/>
      <c r="BV969" s="5"/>
      <c r="BW969" s="5"/>
      <c r="BX969" s="5"/>
      <c r="BY969" s="5"/>
      <c r="BZ969" s="37"/>
      <c r="CA969" s="5"/>
      <c r="CB969" s="5"/>
      <c r="CC969" s="5"/>
      <c r="CD969" s="5"/>
      <c r="CE969" s="5"/>
      <c r="CF969" s="37"/>
      <c r="CG969" s="5"/>
      <c r="CH969" s="5"/>
      <c r="CI969" s="5"/>
      <c r="CJ969" s="5"/>
      <c r="CK969" s="5"/>
      <c r="CL969" s="37"/>
      <c r="CM969" s="12"/>
      <c r="CN969" s="8"/>
      <c r="CO969" s="5"/>
      <c r="CP969" s="8"/>
      <c r="CQ969" s="5"/>
      <c r="CR969" s="8"/>
      <c r="CU969" s="5"/>
      <c r="CV969" s="8"/>
      <c r="CW969" s="5"/>
      <c r="DK969" s="8"/>
      <c r="DL969" s="12"/>
      <c r="DM969" s="5"/>
      <c r="DO969" s="5"/>
      <c r="DP969" s="8"/>
      <c r="DQ969" s="5"/>
      <c r="DR969" s="8"/>
      <c r="DS969" s="5"/>
      <c r="DT969" s="8"/>
      <c r="DU969" s="5"/>
      <c r="DV969" s="8"/>
      <c r="DW969" s="5"/>
      <c r="DX969" s="8"/>
      <c r="DY969" s="12"/>
      <c r="DZ969" s="5"/>
    </row>
    <row r="970" spans="35:130" x14ac:dyDescent="0.45">
      <c r="AI970" s="1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V970" s="5"/>
      <c r="AW970" s="8"/>
      <c r="AX970" s="5"/>
      <c r="AY970" s="8"/>
      <c r="AZ970" s="5"/>
      <c r="BA970" s="8"/>
      <c r="BB970" s="5"/>
      <c r="BC970" s="8"/>
      <c r="BD970" s="5"/>
      <c r="BE970" s="8"/>
      <c r="BF970" s="33"/>
      <c r="BG970" s="5"/>
      <c r="BI970" s="5"/>
      <c r="BJ970" s="5"/>
      <c r="BK970" s="5"/>
      <c r="BL970" s="5"/>
      <c r="BM970" s="5"/>
      <c r="BN970" s="37"/>
      <c r="BO970" s="5"/>
      <c r="BP970" s="5"/>
      <c r="BQ970" s="5"/>
      <c r="BR970" s="5"/>
      <c r="BS970" s="5"/>
      <c r="BT970" s="37"/>
      <c r="BU970" s="5"/>
      <c r="BV970" s="5"/>
      <c r="BW970" s="5"/>
      <c r="BX970" s="5"/>
      <c r="BY970" s="5"/>
      <c r="BZ970" s="37"/>
      <c r="CA970" s="5"/>
      <c r="CB970" s="5"/>
      <c r="CC970" s="5"/>
      <c r="CD970" s="5"/>
      <c r="CE970" s="5"/>
      <c r="CF970" s="37"/>
      <c r="CG970" s="5"/>
      <c r="CH970" s="5"/>
      <c r="CI970" s="5"/>
      <c r="CJ970" s="5"/>
      <c r="CK970" s="5"/>
      <c r="CL970" s="37"/>
      <c r="CM970" s="12"/>
      <c r="CN970" s="8"/>
      <c r="CO970" s="5"/>
      <c r="CP970" s="8"/>
      <c r="CQ970" s="5"/>
      <c r="CR970" s="8"/>
      <c r="CU970" s="5"/>
      <c r="CV970" s="8"/>
      <c r="CW970" s="5"/>
      <c r="DK970" s="8"/>
      <c r="DL970" s="12"/>
      <c r="DM970" s="5"/>
      <c r="DO970" s="5"/>
      <c r="DP970" s="8"/>
      <c r="DQ970" s="5"/>
      <c r="DR970" s="8"/>
      <c r="DS970" s="5"/>
      <c r="DT970" s="8"/>
      <c r="DU970" s="5"/>
      <c r="DV970" s="8"/>
      <c r="DW970" s="5"/>
      <c r="DX970" s="8"/>
      <c r="DY970" s="12"/>
      <c r="DZ970" s="5"/>
    </row>
    <row r="971" spans="35:130" x14ac:dyDescent="0.45">
      <c r="AI971" s="1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V971" s="5"/>
      <c r="AW971" s="8"/>
      <c r="AX971" s="5"/>
      <c r="AY971" s="8"/>
      <c r="AZ971" s="5"/>
      <c r="BA971" s="8"/>
      <c r="BB971" s="5"/>
      <c r="BC971" s="8"/>
      <c r="BD971" s="5"/>
      <c r="BE971" s="8"/>
      <c r="BF971" s="33"/>
      <c r="BG971" s="5"/>
      <c r="BI971" s="5"/>
      <c r="BJ971" s="5"/>
      <c r="BK971" s="5"/>
      <c r="BL971" s="5"/>
      <c r="BM971" s="5"/>
      <c r="BN971" s="37"/>
      <c r="BO971" s="5"/>
      <c r="BP971" s="5"/>
      <c r="BQ971" s="5"/>
      <c r="BR971" s="5"/>
      <c r="BS971" s="5"/>
      <c r="BT971" s="37"/>
      <c r="BU971" s="5"/>
      <c r="BV971" s="5"/>
      <c r="BW971" s="5"/>
      <c r="BX971" s="5"/>
      <c r="BY971" s="5"/>
      <c r="BZ971" s="37"/>
      <c r="CA971" s="5"/>
      <c r="CB971" s="5"/>
      <c r="CC971" s="5"/>
      <c r="CD971" s="5"/>
      <c r="CE971" s="5"/>
      <c r="CF971" s="37"/>
      <c r="CG971" s="5"/>
      <c r="CH971" s="5"/>
      <c r="CI971" s="5"/>
      <c r="CJ971" s="5"/>
      <c r="CK971" s="5"/>
      <c r="CL971" s="37"/>
      <c r="CM971" s="12"/>
      <c r="CN971" s="8"/>
      <c r="CO971" s="5"/>
      <c r="CP971" s="8"/>
      <c r="CQ971" s="5"/>
      <c r="CR971" s="8"/>
      <c r="CU971" s="5"/>
      <c r="CV971" s="8"/>
      <c r="CW971" s="5"/>
      <c r="DK971" s="8"/>
      <c r="DL971" s="12"/>
      <c r="DM971" s="5"/>
      <c r="DO971" s="5"/>
      <c r="DP971" s="8"/>
      <c r="DQ971" s="5"/>
      <c r="DR971" s="8"/>
      <c r="DS971" s="5"/>
      <c r="DT971" s="8"/>
      <c r="DU971" s="5"/>
      <c r="DV971" s="8"/>
      <c r="DW971" s="5"/>
      <c r="DX971" s="8"/>
      <c r="DY971" s="12"/>
      <c r="DZ971" s="5"/>
    </row>
    <row r="972" spans="35:130" x14ac:dyDescent="0.45">
      <c r="AI972" s="1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V972" s="5"/>
      <c r="AW972" s="8"/>
      <c r="AX972" s="5"/>
      <c r="AY972" s="8"/>
      <c r="AZ972" s="5"/>
      <c r="BA972" s="8"/>
      <c r="BB972" s="5"/>
      <c r="BC972" s="8"/>
      <c r="BD972" s="5"/>
      <c r="BE972" s="8"/>
      <c r="BF972" s="33"/>
      <c r="BG972" s="5"/>
      <c r="BI972" s="5"/>
      <c r="BJ972" s="5"/>
      <c r="BK972" s="5"/>
      <c r="BL972" s="5"/>
      <c r="BM972" s="5"/>
      <c r="BN972" s="37"/>
      <c r="BO972" s="5"/>
      <c r="BP972" s="5"/>
      <c r="BQ972" s="5"/>
      <c r="BR972" s="5"/>
      <c r="BS972" s="5"/>
      <c r="BT972" s="37"/>
      <c r="BU972" s="5"/>
      <c r="BV972" s="5"/>
      <c r="BW972" s="5"/>
      <c r="BX972" s="5"/>
      <c r="BY972" s="5"/>
      <c r="BZ972" s="37"/>
      <c r="CA972" s="5"/>
      <c r="CB972" s="5"/>
      <c r="CC972" s="5"/>
      <c r="CD972" s="5"/>
      <c r="CE972" s="5"/>
      <c r="CF972" s="37"/>
      <c r="CG972" s="5"/>
      <c r="CH972" s="5"/>
      <c r="CI972" s="5"/>
      <c r="CJ972" s="5"/>
      <c r="CK972" s="5"/>
      <c r="CL972" s="37"/>
      <c r="CM972" s="12"/>
      <c r="CN972" s="8"/>
      <c r="CO972" s="5"/>
      <c r="CP972" s="8"/>
      <c r="CQ972" s="5"/>
      <c r="CR972" s="8"/>
      <c r="CU972" s="5"/>
      <c r="CV972" s="8"/>
      <c r="CW972" s="5"/>
      <c r="DK972" s="8"/>
      <c r="DL972" s="12"/>
      <c r="DM972" s="5"/>
      <c r="DO972" s="5"/>
      <c r="DP972" s="8"/>
      <c r="DQ972" s="5"/>
      <c r="DR972" s="8"/>
      <c r="DS972" s="5"/>
      <c r="DT972" s="8"/>
      <c r="DU972" s="5"/>
      <c r="DV972" s="8"/>
      <c r="DW972" s="5"/>
      <c r="DX972" s="8"/>
      <c r="DY972" s="12"/>
      <c r="DZ972" s="5"/>
    </row>
    <row r="973" spans="35:130" x14ac:dyDescent="0.45">
      <c r="AI973" s="1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V973" s="5"/>
      <c r="AW973" s="8"/>
      <c r="AX973" s="5"/>
      <c r="AY973" s="8"/>
      <c r="AZ973" s="5"/>
      <c r="BA973" s="8"/>
      <c r="BB973" s="5"/>
      <c r="BC973" s="8"/>
      <c r="BD973" s="5"/>
      <c r="BE973" s="8"/>
      <c r="BF973" s="33"/>
      <c r="BG973" s="5"/>
      <c r="BI973" s="5"/>
      <c r="BJ973" s="5"/>
      <c r="BK973" s="5"/>
      <c r="BL973" s="5"/>
      <c r="BM973" s="5"/>
      <c r="BN973" s="37"/>
      <c r="BO973" s="5"/>
      <c r="BP973" s="5"/>
      <c r="BQ973" s="5"/>
      <c r="BR973" s="5"/>
      <c r="BS973" s="5"/>
      <c r="BT973" s="37"/>
      <c r="BU973" s="5"/>
      <c r="BV973" s="5"/>
      <c r="BW973" s="5"/>
      <c r="BX973" s="5"/>
      <c r="BY973" s="5"/>
      <c r="BZ973" s="37"/>
      <c r="CA973" s="5"/>
      <c r="CB973" s="5"/>
      <c r="CC973" s="5"/>
      <c r="CD973" s="5"/>
      <c r="CE973" s="5"/>
      <c r="CF973" s="37"/>
      <c r="CG973" s="5"/>
      <c r="CH973" s="5"/>
      <c r="CI973" s="5"/>
      <c r="CJ973" s="5"/>
      <c r="CK973" s="5"/>
      <c r="CL973" s="37"/>
      <c r="CM973" s="12"/>
      <c r="CN973" s="8"/>
      <c r="CO973" s="5"/>
      <c r="CP973" s="8"/>
      <c r="CQ973" s="5"/>
      <c r="CR973" s="8"/>
      <c r="CU973" s="5"/>
      <c r="CV973" s="8"/>
      <c r="CW973" s="5"/>
      <c r="DK973" s="8"/>
      <c r="DL973" s="12"/>
      <c r="DM973" s="5"/>
      <c r="DO973" s="5"/>
      <c r="DP973" s="8"/>
      <c r="DQ973" s="5"/>
      <c r="DR973" s="8"/>
      <c r="DS973" s="5"/>
      <c r="DT973" s="8"/>
      <c r="DU973" s="5"/>
      <c r="DV973" s="8"/>
      <c r="DW973" s="5"/>
      <c r="DX973" s="8"/>
      <c r="DY973" s="12"/>
      <c r="DZ973" s="5"/>
    </row>
    <row r="974" spans="35:130" x14ac:dyDescent="0.45">
      <c r="AI974" s="1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V974" s="5"/>
      <c r="AW974" s="8"/>
      <c r="AX974" s="5"/>
      <c r="AY974" s="8"/>
      <c r="AZ974" s="5"/>
      <c r="BA974" s="8"/>
      <c r="BB974" s="5"/>
      <c r="BC974" s="8"/>
      <c r="BD974" s="5"/>
      <c r="BE974" s="8"/>
      <c r="BF974" s="33"/>
      <c r="BG974" s="5"/>
      <c r="BI974" s="5"/>
      <c r="BJ974" s="5"/>
      <c r="BK974" s="5"/>
      <c r="BL974" s="5"/>
      <c r="BM974" s="5"/>
      <c r="BN974" s="37"/>
      <c r="BO974" s="5"/>
      <c r="BP974" s="5"/>
      <c r="BQ974" s="5"/>
      <c r="BR974" s="5"/>
      <c r="BS974" s="5"/>
      <c r="BT974" s="37"/>
      <c r="BU974" s="5"/>
      <c r="BV974" s="5"/>
      <c r="BW974" s="5"/>
      <c r="BX974" s="5"/>
      <c r="BY974" s="5"/>
      <c r="BZ974" s="37"/>
      <c r="CA974" s="5"/>
      <c r="CB974" s="5"/>
      <c r="CC974" s="5"/>
      <c r="CD974" s="5"/>
      <c r="CE974" s="5"/>
      <c r="CF974" s="37"/>
      <c r="CG974" s="5"/>
      <c r="CH974" s="5"/>
      <c r="CI974" s="5"/>
      <c r="CJ974" s="5"/>
      <c r="CK974" s="5"/>
      <c r="CL974" s="37"/>
      <c r="CM974" s="12"/>
      <c r="CN974" s="8"/>
      <c r="CO974" s="5"/>
      <c r="CP974" s="8"/>
      <c r="CQ974" s="5"/>
      <c r="CR974" s="8"/>
      <c r="CU974" s="5"/>
      <c r="CV974" s="8"/>
      <c r="CW974" s="5"/>
      <c r="DK974" s="8"/>
      <c r="DL974" s="12"/>
      <c r="DM974" s="5"/>
      <c r="DO974" s="5"/>
      <c r="DP974" s="8"/>
      <c r="DQ974" s="5"/>
      <c r="DR974" s="8"/>
      <c r="DS974" s="5"/>
      <c r="DT974" s="8"/>
      <c r="DU974" s="5"/>
      <c r="DV974" s="8"/>
      <c r="DW974" s="5"/>
      <c r="DX974" s="8"/>
      <c r="DY974" s="12"/>
      <c r="DZ974" s="5"/>
    </row>
    <row r="975" spans="35:130" x14ac:dyDescent="0.45">
      <c r="AI975" s="1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V975" s="5"/>
      <c r="AW975" s="8"/>
      <c r="AX975" s="5"/>
      <c r="AY975" s="8"/>
      <c r="AZ975" s="5"/>
      <c r="BA975" s="8"/>
      <c r="BB975" s="5"/>
      <c r="BC975" s="8"/>
      <c r="BD975" s="5"/>
      <c r="BE975" s="8"/>
      <c r="BF975" s="33"/>
      <c r="BG975" s="5"/>
      <c r="BI975" s="5"/>
      <c r="BJ975" s="5"/>
      <c r="BK975" s="5"/>
      <c r="BL975" s="5"/>
      <c r="BM975" s="5"/>
      <c r="BN975" s="37"/>
      <c r="BO975" s="5"/>
      <c r="BP975" s="5"/>
      <c r="BQ975" s="5"/>
      <c r="BR975" s="5"/>
      <c r="BS975" s="5"/>
      <c r="BT975" s="37"/>
      <c r="BU975" s="5"/>
      <c r="BV975" s="5"/>
      <c r="BW975" s="5"/>
      <c r="BX975" s="5"/>
      <c r="BY975" s="5"/>
      <c r="BZ975" s="37"/>
      <c r="CA975" s="5"/>
      <c r="CB975" s="5"/>
      <c r="CC975" s="5"/>
      <c r="CD975" s="5"/>
      <c r="CE975" s="5"/>
      <c r="CF975" s="37"/>
      <c r="CG975" s="5"/>
      <c r="CH975" s="5"/>
      <c r="CI975" s="5"/>
      <c r="CJ975" s="5"/>
      <c r="CK975" s="5"/>
      <c r="CL975" s="37"/>
      <c r="CM975" s="12"/>
      <c r="CN975" s="8"/>
      <c r="CO975" s="5"/>
      <c r="CP975" s="8"/>
      <c r="CQ975" s="5"/>
      <c r="CR975" s="8"/>
      <c r="CU975" s="5"/>
      <c r="CV975" s="8"/>
      <c r="CW975" s="5"/>
      <c r="DK975" s="8"/>
      <c r="DL975" s="12"/>
      <c r="DM975" s="5"/>
      <c r="DO975" s="5"/>
      <c r="DP975" s="8"/>
      <c r="DQ975" s="5"/>
      <c r="DR975" s="8"/>
      <c r="DS975" s="5"/>
      <c r="DT975" s="8"/>
      <c r="DU975" s="5"/>
      <c r="DV975" s="8"/>
      <c r="DW975" s="5"/>
      <c r="DX975" s="8"/>
      <c r="DY975" s="12"/>
      <c r="DZ975" s="5"/>
    </row>
    <row r="976" spans="35:130" x14ac:dyDescent="0.45">
      <c r="AI976" s="1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V976" s="5"/>
      <c r="AW976" s="8"/>
      <c r="AX976" s="5"/>
      <c r="AY976" s="8"/>
      <c r="AZ976" s="5"/>
      <c r="BA976" s="8"/>
      <c r="BB976" s="5"/>
      <c r="BC976" s="8"/>
      <c r="BD976" s="5"/>
      <c r="BE976" s="8"/>
      <c r="BF976" s="33"/>
      <c r="BG976" s="5"/>
      <c r="BI976" s="5"/>
      <c r="BJ976" s="5"/>
      <c r="BK976" s="5"/>
      <c r="BL976" s="5"/>
      <c r="BM976" s="5"/>
      <c r="BN976" s="37"/>
      <c r="BO976" s="5"/>
      <c r="BP976" s="5"/>
      <c r="BQ976" s="5"/>
      <c r="BR976" s="5"/>
      <c r="BS976" s="5"/>
      <c r="BT976" s="37"/>
      <c r="BU976" s="5"/>
      <c r="BV976" s="5"/>
      <c r="BW976" s="5"/>
      <c r="BX976" s="5"/>
      <c r="BY976" s="5"/>
      <c r="BZ976" s="37"/>
      <c r="CA976" s="5"/>
      <c r="CB976" s="5"/>
      <c r="CC976" s="5"/>
      <c r="CD976" s="5"/>
      <c r="CE976" s="5"/>
      <c r="CF976" s="37"/>
      <c r="CG976" s="5"/>
      <c r="CH976" s="5"/>
      <c r="CI976" s="5"/>
      <c r="CJ976" s="5"/>
      <c r="CK976" s="5"/>
      <c r="CL976" s="37"/>
      <c r="CM976" s="12"/>
      <c r="CN976" s="8"/>
      <c r="CO976" s="5"/>
      <c r="CP976" s="8"/>
      <c r="CQ976" s="5"/>
      <c r="CR976" s="8"/>
      <c r="CU976" s="5"/>
      <c r="CV976" s="8"/>
      <c r="CW976" s="5"/>
      <c r="DK976" s="8"/>
      <c r="DL976" s="12"/>
      <c r="DM976" s="5"/>
      <c r="DO976" s="5"/>
      <c r="DP976" s="8"/>
      <c r="DQ976" s="5"/>
      <c r="DR976" s="8"/>
      <c r="DS976" s="5"/>
      <c r="DT976" s="8"/>
      <c r="DU976" s="5"/>
      <c r="DV976" s="8"/>
      <c r="DW976" s="5"/>
      <c r="DX976" s="8"/>
      <c r="DY976" s="12"/>
      <c r="DZ976" s="5"/>
    </row>
    <row r="977" spans="35:130" x14ac:dyDescent="0.45">
      <c r="AI977" s="1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V977" s="5"/>
      <c r="AW977" s="8"/>
      <c r="AX977" s="5"/>
      <c r="AY977" s="8"/>
      <c r="AZ977" s="5"/>
      <c r="BA977" s="8"/>
      <c r="BB977" s="5"/>
      <c r="BC977" s="8"/>
      <c r="BD977" s="5"/>
      <c r="BE977" s="8"/>
      <c r="BF977" s="33"/>
      <c r="BG977" s="5"/>
      <c r="BI977" s="5"/>
      <c r="BJ977" s="5"/>
      <c r="BK977" s="5"/>
      <c r="BL977" s="5"/>
      <c r="BM977" s="5"/>
      <c r="BN977" s="37"/>
      <c r="BO977" s="5"/>
      <c r="BP977" s="5"/>
      <c r="BQ977" s="5"/>
      <c r="BR977" s="5"/>
      <c r="BS977" s="5"/>
      <c r="BT977" s="37"/>
      <c r="BU977" s="5"/>
      <c r="BV977" s="5"/>
      <c r="BW977" s="5"/>
      <c r="BX977" s="5"/>
      <c r="BY977" s="5"/>
      <c r="BZ977" s="37"/>
      <c r="CA977" s="5"/>
      <c r="CB977" s="5"/>
      <c r="CC977" s="5"/>
      <c r="CD977" s="5"/>
      <c r="CE977" s="5"/>
      <c r="CF977" s="37"/>
      <c r="CG977" s="5"/>
      <c r="CH977" s="5"/>
      <c r="CI977" s="5"/>
      <c r="CJ977" s="5"/>
      <c r="CK977" s="5"/>
      <c r="CL977" s="37"/>
      <c r="CM977" s="12"/>
      <c r="CN977" s="8"/>
      <c r="CO977" s="5"/>
      <c r="CP977" s="8"/>
      <c r="CQ977" s="5"/>
      <c r="CR977" s="8"/>
      <c r="CU977" s="5"/>
      <c r="CV977" s="8"/>
      <c r="CW977" s="5"/>
      <c r="DK977" s="8"/>
      <c r="DL977" s="12"/>
      <c r="DM977" s="5"/>
      <c r="DO977" s="5"/>
      <c r="DP977" s="8"/>
      <c r="DQ977" s="5"/>
      <c r="DR977" s="8"/>
      <c r="DS977" s="5"/>
      <c r="DT977" s="8"/>
      <c r="DU977" s="5"/>
      <c r="DV977" s="8"/>
      <c r="DW977" s="5"/>
      <c r="DX977" s="8"/>
      <c r="DY977" s="12"/>
      <c r="DZ977" s="5"/>
    </row>
    <row r="978" spans="35:130" x14ac:dyDescent="0.45">
      <c r="AI978" s="1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V978" s="5"/>
      <c r="AW978" s="8"/>
      <c r="AX978" s="5"/>
      <c r="AY978" s="8"/>
      <c r="AZ978" s="5"/>
      <c r="BA978" s="8"/>
      <c r="BB978" s="5"/>
      <c r="BC978" s="8"/>
      <c r="BD978" s="5"/>
      <c r="BE978" s="8"/>
      <c r="BF978" s="33"/>
      <c r="BG978" s="5"/>
      <c r="BI978" s="5"/>
      <c r="BJ978" s="5"/>
      <c r="BK978" s="5"/>
      <c r="BL978" s="5"/>
      <c r="BM978" s="5"/>
      <c r="BN978" s="37"/>
      <c r="BO978" s="5"/>
      <c r="BP978" s="5"/>
      <c r="BQ978" s="5"/>
      <c r="BR978" s="5"/>
      <c r="BS978" s="5"/>
      <c r="BT978" s="37"/>
      <c r="BU978" s="5"/>
      <c r="BV978" s="5"/>
      <c r="BW978" s="5"/>
      <c r="BX978" s="5"/>
      <c r="BY978" s="5"/>
      <c r="BZ978" s="37"/>
      <c r="CA978" s="5"/>
      <c r="CB978" s="5"/>
      <c r="CC978" s="5"/>
      <c r="CD978" s="5"/>
      <c r="CE978" s="5"/>
      <c r="CF978" s="37"/>
      <c r="CG978" s="5"/>
      <c r="CH978" s="5"/>
      <c r="CI978" s="5"/>
      <c r="CJ978" s="5"/>
      <c r="CK978" s="5"/>
      <c r="CL978" s="37"/>
      <c r="CM978" s="12"/>
      <c r="CN978" s="8"/>
      <c r="CO978" s="5"/>
      <c r="CP978" s="8"/>
      <c r="CQ978" s="5"/>
      <c r="CR978" s="8"/>
      <c r="CU978" s="5"/>
      <c r="CV978" s="8"/>
      <c r="CW978" s="5"/>
      <c r="DK978" s="8"/>
      <c r="DL978" s="12"/>
      <c r="DM978" s="5"/>
      <c r="DO978" s="5"/>
      <c r="DP978" s="8"/>
      <c r="DQ978" s="5"/>
      <c r="DR978" s="8"/>
      <c r="DS978" s="5"/>
      <c r="DT978" s="8"/>
      <c r="DU978" s="5"/>
      <c r="DV978" s="8"/>
      <c r="DW978" s="5"/>
      <c r="DX978" s="8"/>
      <c r="DY978" s="12"/>
      <c r="DZ978" s="5"/>
    </row>
    <row r="979" spans="35:130" x14ac:dyDescent="0.45">
      <c r="AI979" s="1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V979" s="5"/>
      <c r="AW979" s="8"/>
      <c r="AX979" s="5"/>
      <c r="AY979" s="8"/>
      <c r="AZ979" s="5"/>
      <c r="BA979" s="8"/>
      <c r="BB979" s="5"/>
      <c r="BC979" s="8"/>
      <c r="BD979" s="5"/>
      <c r="BE979" s="8"/>
      <c r="BF979" s="33"/>
      <c r="BG979" s="5"/>
      <c r="BI979" s="5"/>
      <c r="BJ979" s="5"/>
      <c r="BK979" s="5"/>
      <c r="BL979" s="5"/>
      <c r="BM979" s="5"/>
      <c r="BN979" s="37"/>
      <c r="BO979" s="5"/>
      <c r="BP979" s="5"/>
      <c r="BQ979" s="5"/>
      <c r="BR979" s="5"/>
      <c r="BS979" s="5"/>
      <c r="BT979" s="37"/>
      <c r="BU979" s="5"/>
      <c r="BV979" s="5"/>
      <c r="BW979" s="5"/>
      <c r="BX979" s="5"/>
      <c r="BY979" s="5"/>
      <c r="BZ979" s="37"/>
      <c r="CA979" s="5"/>
      <c r="CB979" s="5"/>
      <c r="CC979" s="5"/>
      <c r="CD979" s="5"/>
      <c r="CE979" s="5"/>
      <c r="CF979" s="37"/>
      <c r="CG979" s="5"/>
      <c r="CH979" s="5"/>
      <c r="CI979" s="5"/>
      <c r="CJ979" s="5"/>
      <c r="CK979" s="5"/>
      <c r="CL979" s="37"/>
      <c r="CM979" s="12"/>
      <c r="CN979" s="8"/>
      <c r="CO979" s="5"/>
      <c r="CP979" s="8"/>
      <c r="CQ979" s="5"/>
      <c r="CR979" s="8"/>
      <c r="CU979" s="5"/>
      <c r="CV979" s="8"/>
      <c r="CW979" s="5"/>
      <c r="DK979" s="8"/>
      <c r="DL979" s="12"/>
      <c r="DM979" s="5"/>
      <c r="DO979" s="5"/>
      <c r="DP979" s="8"/>
      <c r="DQ979" s="5"/>
      <c r="DR979" s="8"/>
      <c r="DS979" s="5"/>
      <c r="DT979" s="8"/>
      <c r="DU979" s="5"/>
      <c r="DV979" s="8"/>
      <c r="DW979" s="5"/>
      <c r="DX979" s="8"/>
      <c r="DY979" s="12"/>
      <c r="DZ979" s="5"/>
    </row>
    <row r="980" spans="35:130" x14ac:dyDescent="0.45">
      <c r="AI980" s="1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V980" s="5"/>
      <c r="AW980" s="8"/>
      <c r="AX980" s="5"/>
      <c r="AY980" s="8"/>
      <c r="AZ980" s="5"/>
      <c r="BA980" s="8"/>
      <c r="BB980" s="5"/>
      <c r="BC980" s="8"/>
      <c r="BD980" s="5"/>
      <c r="BE980" s="8"/>
      <c r="BF980" s="33"/>
      <c r="BG980" s="5"/>
      <c r="BI980" s="5"/>
      <c r="BJ980" s="5"/>
      <c r="BK980" s="5"/>
      <c r="BL980" s="5"/>
      <c r="BM980" s="5"/>
      <c r="BN980" s="37"/>
      <c r="BO980" s="5"/>
      <c r="BP980" s="5"/>
      <c r="BQ980" s="5"/>
      <c r="BR980" s="5"/>
      <c r="BS980" s="5"/>
      <c r="BT980" s="37"/>
      <c r="BU980" s="5"/>
      <c r="BV980" s="5"/>
      <c r="BW980" s="5"/>
      <c r="BX980" s="5"/>
      <c r="BY980" s="5"/>
      <c r="BZ980" s="37"/>
      <c r="CA980" s="5"/>
      <c r="CB980" s="5"/>
      <c r="CC980" s="5"/>
      <c r="CD980" s="5"/>
      <c r="CE980" s="5"/>
      <c r="CF980" s="37"/>
      <c r="CG980" s="5"/>
      <c r="CH980" s="5"/>
      <c r="CI980" s="5"/>
      <c r="CJ980" s="5"/>
      <c r="CK980" s="5"/>
      <c r="CL980" s="37"/>
      <c r="CM980" s="12"/>
      <c r="CN980" s="8"/>
      <c r="CO980" s="5"/>
      <c r="CP980" s="8"/>
      <c r="CQ980" s="5"/>
      <c r="CR980" s="8"/>
      <c r="CU980" s="5"/>
      <c r="CV980" s="8"/>
      <c r="CW980" s="5"/>
      <c r="DK980" s="8"/>
      <c r="DL980" s="12"/>
      <c r="DM980" s="5"/>
      <c r="DO980" s="5"/>
      <c r="DP980" s="8"/>
      <c r="DQ980" s="5"/>
      <c r="DR980" s="8"/>
      <c r="DS980" s="5"/>
      <c r="DT980" s="8"/>
      <c r="DU980" s="5"/>
      <c r="DV980" s="8"/>
      <c r="DW980" s="5"/>
      <c r="DX980" s="8"/>
      <c r="DY980" s="12"/>
      <c r="DZ980" s="5"/>
    </row>
    <row r="981" spans="35:130" x14ac:dyDescent="0.45">
      <c r="AI981" s="1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V981" s="5"/>
      <c r="AW981" s="8"/>
      <c r="AX981" s="5"/>
      <c r="AY981" s="8"/>
      <c r="AZ981" s="5"/>
      <c r="BA981" s="8"/>
      <c r="BB981" s="5"/>
      <c r="BC981" s="8"/>
      <c r="BD981" s="5"/>
      <c r="BE981" s="8"/>
      <c r="BF981" s="33"/>
      <c r="BG981" s="5"/>
      <c r="BI981" s="5"/>
      <c r="BJ981" s="5"/>
      <c r="BK981" s="5"/>
      <c r="BL981" s="5"/>
      <c r="BM981" s="5"/>
      <c r="BN981" s="37"/>
      <c r="BO981" s="5"/>
      <c r="BP981" s="5"/>
      <c r="BQ981" s="5"/>
      <c r="BR981" s="5"/>
      <c r="BS981" s="5"/>
      <c r="BT981" s="37"/>
      <c r="BU981" s="5"/>
      <c r="BV981" s="5"/>
      <c r="BW981" s="5"/>
      <c r="BX981" s="5"/>
      <c r="BY981" s="5"/>
      <c r="BZ981" s="37"/>
      <c r="CA981" s="5"/>
      <c r="CB981" s="5"/>
      <c r="CC981" s="5"/>
      <c r="CD981" s="5"/>
      <c r="CE981" s="5"/>
      <c r="CF981" s="37"/>
      <c r="CG981" s="5"/>
      <c r="CH981" s="5"/>
      <c r="CI981" s="5"/>
      <c r="CJ981" s="5"/>
      <c r="CK981" s="5"/>
      <c r="CL981" s="37"/>
      <c r="CM981" s="12"/>
      <c r="CN981" s="8"/>
      <c r="CO981" s="5"/>
      <c r="CP981" s="8"/>
      <c r="CQ981" s="5"/>
      <c r="CR981" s="8"/>
      <c r="CU981" s="5"/>
      <c r="CV981" s="8"/>
      <c r="CW981" s="5"/>
      <c r="DK981" s="8"/>
      <c r="DL981" s="12"/>
      <c r="DM981" s="5"/>
      <c r="DO981" s="5"/>
      <c r="DP981" s="8"/>
      <c r="DQ981" s="5"/>
      <c r="DR981" s="8"/>
      <c r="DS981" s="5"/>
      <c r="DT981" s="8"/>
      <c r="DU981" s="5"/>
      <c r="DV981" s="8"/>
      <c r="DW981" s="5"/>
      <c r="DX981" s="8"/>
      <c r="DY981" s="12"/>
      <c r="DZ981" s="5"/>
    </row>
    <row r="982" spans="35:130" x14ac:dyDescent="0.45">
      <c r="AI982" s="1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V982" s="5"/>
      <c r="AW982" s="8"/>
      <c r="AX982" s="5"/>
      <c r="AY982" s="8"/>
      <c r="AZ982" s="5"/>
      <c r="BA982" s="8"/>
      <c r="BB982" s="5"/>
      <c r="BC982" s="8"/>
      <c r="BD982" s="5"/>
      <c r="BE982" s="8"/>
      <c r="BF982" s="33"/>
      <c r="BG982" s="5"/>
      <c r="BI982" s="5"/>
      <c r="BJ982" s="5"/>
      <c r="BK982" s="5"/>
      <c r="BL982" s="5"/>
      <c r="BM982" s="5"/>
      <c r="BN982" s="37"/>
      <c r="BO982" s="5"/>
      <c r="BP982" s="5"/>
      <c r="BQ982" s="5"/>
      <c r="BR982" s="5"/>
      <c r="BS982" s="5"/>
      <c r="BT982" s="37"/>
      <c r="BU982" s="5"/>
      <c r="BV982" s="5"/>
      <c r="BW982" s="5"/>
      <c r="BX982" s="5"/>
      <c r="BY982" s="5"/>
      <c r="BZ982" s="37"/>
      <c r="CA982" s="5"/>
      <c r="CB982" s="5"/>
      <c r="CC982" s="5"/>
      <c r="CD982" s="5"/>
      <c r="CE982" s="5"/>
      <c r="CF982" s="37"/>
      <c r="CG982" s="5"/>
      <c r="CH982" s="5"/>
      <c r="CI982" s="5"/>
      <c r="CJ982" s="5"/>
      <c r="CK982" s="5"/>
      <c r="CL982" s="37"/>
      <c r="CM982" s="12"/>
      <c r="CN982" s="8"/>
      <c r="CO982" s="5"/>
      <c r="CP982" s="8"/>
      <c r="CQ982" s="5"/>
      <c r="CR982" s="8"/>
      <c r="CU982" s="5"/>
      <c r="CV982" s="8"/>
      <c r="CW982" s="5"/>
      <c r="DK982" s="8"/>
      <c r="DL982" s="12"/>
      <c r="DM982" s="5"/>
      <c r="DO982" s="5"/>
      <c r="DP982" s="8"/>
      <c r="DQ982" s="5"/>
      <c r="DR982" s="8"/>
      <c r="DS982" s="5"/>
      <c r="DT982" s="8"/>
      <c r="DU982" s="5"/>
      <c r="DV982" s="8"/>
      <c r="DW982" s="5"/>
      <c r="DX982" s="8"/>
      <c r="DY982" s="12"/>
      <c r="DZ982" s="5"/>
    </row>
    <row r="983" spans="35:130" x14ac:dyDescent="0.45">
      <c r="AI983" s="1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V983" s="5"/>
      <c r="AW983" s="8"/>
      <c r="AX983" s="5"/>
      <c r="AY983" s="8"/>
      <c r="AZ983" s="5"/>
      <c r="BA983" s="8"/>
      <c r="BB983" s="5"/>
      <c r="BC983" s="8"/>
      <c r="BD983" s="5"/>
      <c r="BE983" s="8"/>
      <c r="BF983" s="33"/>
      <c r="BG983" s="5"/>
      <c r="BI983" s="5"/>
      <c r="BJ983" s="5"/>
      <c r="BK983" s="5"/>
      <c r="BL983" s="5"/>
      <c r="BM983" s="5"/>
      <c r="BN983" s="37"/>
      <c r="BO983" s="5"/>
      <c r="BP983" s="5"/>
      <c r="BQ983" s="5"/>
      <c r="BR983" s="5"/>
      <c r="BS983" s="5"/>
      <c r="BT983" s="37"/>
      <c r="BU983" s="5"/>
      <c r="BV983" s="5"/>
      <c r="BW983" s="5"/>
      <c r="BX983" s="5"/>
      <c r="BY983" s="5"/>
      <c r="BZ983" s="37"/>
      <c r="CA983" s="5"/>
      <c r="CB983" s="5"/>
      <c r="CC983" s="5"/>
      <c r="CD983" s="5"/>
      <c r="CE983" s="5"/>
      <c r="CF983" s="37"/>
      <c r="CG983" s="5"/>
      <c r="CH983" s="5"/>
      <c r="CI983" s="5"/>
      <c r="CJ983" s="5"/>
      <c r="CK983" s="5"/>
      <c r="CL983" s="37"/>
      <c r="CM983" s="12"/>
      <c r="CN983" s="8"/>
      <c r="CO983" s="5"/>
      <c r="CP983" s="8"/>
      <c r="CQ983" s="5"/>
      <c r="CR983" s="8"/>
      <c r="CU983" s="5"/>
      <c r="CV983" s="8"/>
      <c r="CW983" s="5"/>
      <c r="DK983" s="8"/>
      <c r="DL983" s="12"/>
      <c r="DM983" s="5"/>
      <c r="DO983" s="5"/>
      <c r="DP983" s="8"/>
      <c r="DQ983" s="5"/>
      <c r="DR983" s="8"/>
      <c r="DS983" s="5"/>
      <c r="DT983" s="8"/>
      <c r="DU983" s="5"/>
      <c r="DV983" s="8"/>
      <c r="DW983" s="5"/>
      <c r="DX983" s="8"/>
      <c r="DY983" s="12"/>
      <c r="DZ983" s="5"/>
    </row>
    <row r="984" spans="35:130" x14ac:dyDescent="0.45">
      <c r="AI984" s="1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V984" s="5"/>
      <c r="AW984" s="8"/>
      <c r="AX984" s="5"/>
      <c r="AY984" s="8"/>
      <c r="AZ984" s="5"/>
      <c r="BA984" s="8"/>
      <c r="BB984" s="5"/>
      <c r="BC984" s="8"/>
      <c r="BD984" s="5"/>
      <c r="BE984" s="8"/>
      <c r="BF984" s="33"/>
      <c r="BG984" s="5"/>
      <c r="BI984" s="5"/>
      <c r="BJ984" s="5"/>
      <c r="BK984" s="5"/>
      <c r="BL984" s="5"/>
      <c r="BM984" s="5"/>
      <c r="BN984" s="37"/>
      <c r="BO984" s="5"/>
      <c r="BP984" s="5"/>
      <c r="BQ984" s="5"/>
      <c r="BR984" s="5"/>
      <c r="BS984" s="5"/>
      <c r="BT984" s="37"/>
      <c r="BU984" s="5"/>
      <c r="BV984" s="5"/>
      <c r="BW984" s="5"/>
      <c r="BX984" s="5"/>
      <c r="BY984" s="5"/>
      <c r="BZ984" s="37"/>
      <c r="CA984" s="5"/>
      <c r="CB984" s="5"/>
      <c r="CC984" s="5"/>
      <c r="CD984" s="5"/>
      <c r="CE984" s="5"/>
      <c r="CF984" s="37"/>
      <c r="CG984" s="5"/>
      <c r="CH984" s="5"/>
      <c r="CI984" s="5"/>
      <c r="CJ984" s="5"/>
      <c r="CK984" s="5"/>
      <c r="CL984" s="37"/>
      <c r="CM984" s="12"/>
      <c r="CN984" s="8"/>
      <c r="CO984" s="5"/>
      <c r="CP984" s="8"/>
      <c r="CQ984" s="5"/>
      <c r="CR984" s="8"/>
      <c r="CU984" s="5"/>
      <c r="CV984" s="8"/>
      <c r="CW984" s="5"/>
      <c r="DK984" s="8"/>
      <c r="DL984" s="12"/>
      <c r="DM984" s="5"/>
      <c r="DO984" s="5"/>
      <c r="DP984" s="8"/>
      <c r="DQ984" s="5"/>
      <c r="DR984" s="8"/>
      <c r="DS984" s="5"/>
      <c r="DT984" s="8"/>
      <c r="DU984" s="5"/>
      <c r="DV984" s="8"/>
      <c r="DW984" s="5"/>
      <c r="DX984" s="8"/>
      <c r="DY984" s="12"/>
      <c r="DZ984" s="5"/>
    </row>
    <row r="985" spans="35:130" x14ac:dyDescent="0.45">
      <c r="AI985" s="1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V985" s="5"/>
      <c r="AW985" s="8"/>
      <c r="AX985" s="5"/>
      <c r="AY985" s="8"/>
      <c r="AZ985" s="5"/>
      <c r="BA985" s="8"/>
      <c r="BB985" s="5"/>
      <c r="BC985" s="8"/>
      <c r="BD985" s="5"/>
      <c r="BE985" s="8"/>
      <c r="BF985" s="33"/>
      <c r="BG985" s="5"/>
      <c r="BI985" s="5"/>
      <c r="BJ985" s="5"/>
      <c r="BK985" s="5"/>
      <c r="BL985" s="5"/>
      <c r="BM985" s="5"/>
      <c r="BN985" s="37"/>
      <c r="BO985" s="5"/>
      <c r="BP985" s="5"/>
      <c r="BQ985" s="5"/>
      <c r="BR985" s="5"/>
      <c r="BS985" s="5"/>
      <c r="BT985" s="37"/>
      <c r="BU985" s="5"/>
      <c r="BV985" s="5"/>
      <c r="BW985" s="5"/>
      <c r="BX985" s="5"/>
      <c r="BY985" s="5"/>
      <c r="BZ985" s="37"/>
      <c r="CA985" s="5"/>
      <c r="CB985" s="5"/>
      <c r="CC985" s="5"/>
      <c r="CD985" s="5"/>
      <c r="CE985" s="5"/>
      <c r="CF985" s="37"/>
      <c r="CG985" s="5"/>
      <c r="CH985" s="5"/>
      <c r="CI985" s="5"/>
      <c r="CJ985" s="5"/>
      <c r="CK985" s="5"/>
      <c r="CL985" s="37"/>
      <c r="CM985" s="12"/>
      <c r="CN985" s="8"/>
      <c r="CO985" s="5"/>
      <c r="CP985" s="8"/>
      <c r="CQ985" s="5"/>
      <c r="CR985" s="8"/>
      <c r="CU985" s="5"/>
      <c r="CV985" s="8"/>
      <c r="CW985" s="5"/>
      <c r="DK985" s="8"/>
      <c r="DL985" s="12"/>
      <c r="DM985" s="5"/>
      <c r="DO985" s="5"/>
      <c r="DP985" s="8"/>
      <c r="DQ985" s="5"/>
      <c r="DR985" s="8"/>
      <c r="DS985" s="5"/>
      <c r="DT985" s="8"/>
      <c r="DU985" s="5"/>
      <c r="DV985" s="8"/>
      <c r="DW985" s="5"/>
      <c r="DX985" s="8"/>
      <c r="DY985" s="12"/>
      <c r="DZ985" s="5"/>
    </row>
    <row r="986" spans="35:130" x14ac:dyDescent="0.45">
      <c r="AI986" s="1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V986" s="5"/>
      <c r="AW986" s="8"/>
      <c r="AX986" s="5"/>
      <c r="AY986" s="8"/>
      <c r="AZ986" s="5"/>
      <c r="BA986" s="8"/>
      <c r="BB986" s="5"/>
      <c r="BC986" s="8"/>
      <c r="BD986" s="5"/>
      <c r="BE986" s="8"/>
      <c r="BF986" s="33"/>
      <c r="BG986" s="5"/>
      <c r="BI986" s="5"/>
      <c r="BJ986" s="5"/>
      <c r="BK986" s="5"/>
      <c r="BL986" s="5"/>
      <c r="BM986" s="5"/>
      <c r="BN986" s="37"/>
      <c r="BO986" s="5"/>
      <c r="BP986" s="5"/>
      <c r="BQ986" s="5"/>
      <c r="BR986" s="5"/>
      <c r="BS986" s="5"/>
      <c r="BT986" s="37"/>
      <c r="BU986" s="5"/>
      <c r="BV986" s="5"/>
      <c r="BW986" s="5"/>
      <c r="BX986" s="5"/>
      <c r="BY986" s="5"/>
      <c r="BZ986" s="37"/>
      <c r="CA986" s="5"/>
      <c r="CB986" s="5"/>
      <c r="CC986" s="5"/>
      <c r="CD986" s="5"/>
      <c r="CE986" s="5"/>
      <c r="CF986" s="37"/>
      <c r="CG986" s="5"/>
      <c r="CH986" s="5"/>
      <c r="CI986" s="5"/>
      <c r="CJ986" s="5"/>
      <c r="CK986" s="5"/>
      <c r="CL986" s="37"/>
      <c r="CM986" s="12"/>
      <c r="CN986" s="8"/>
      <c r="CO986" s="5"/>
      <c r="CP986" s="8"/>
      <c r="CQ986" s="5"/>
      <c r="CR986" s="8"/>
      <c r="CU986" s="5"/>
      <c r="CV986" s="8"/>
      <c r="CW986" s="5"/>
      <c r="DK986" s="8"/>
      <c r="DL986" s="12"/>
      <c r="DM986" s="5"/>
      <c r="DO986" s="5"/>
      <c r="DP986" s="8"/>
      <c r="DQ986" s="5"/>
      <c r="DR986" s="8"/>
      <c r="DS986" s="5"/>
      <c r="DT986" s="8"/>
      <c r="DU986" s="5"/>
      <c r="DV986" s="8"/>
      <c r="DW986" s="5"/>
      <c r="DX986" s="8"/>
      <c r="DY986" s="12"/>
      <c r="DZ986" s="5"/>
    </row>
    <row r="987" spans="35:130" x14ac:dyDescent="0.45">
      <c r="AI987" s="1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V987" s="5"/>
      <c r="AW987" s="8"/>
      <c r="AX987" s="5"/>
      <c r="AY987" s="8"/>
      <c r="AZ987" s="5"/>
      <c r="BA987" s="8"/>
      <c r="BB987" s="5"/>
      <c r="BC987" s="8"/>
      <c r="BD987" s="5"/>
      <c r="BE987" s="8"/>
      <c r="BF987" s="33"/>
      <c r="BG987" s="5"/>
      <c r="BI987" s="5"/>
      <c r="BJ987" s="5"/>
      <c r="BK987" s="5"/>
      <c r="BL987" s="5"/>
      <c r="BM987" s="5"/>
      <c r="BN987" s="37"/>
      <c r="BO987" s="5"/>
      <c r="BP987" s="5"/>
      <c r="BQ987" s="5"/>
      <c r="BR987" s="5"/>
      <c r="BS987" s="5"/>
      <c r="BT987" s="37"/>
      <c r="BU987" s="5"/>
      <c r="BV987" s="5"/>
      <c r="BW987" s="5"/>
      <c r="BX987" s="5"/>
      <c r="BY987" s="5"/>
      <c r="BZ987" s="37"/>
      <c r="CA987" s="5"/>
      <c r="CB987" s="5"/>
      <c r="CC987" s="5"/>
      <c r="CD987" s="5"/>
      <c r="CE987" s="5"/>
      <c r="CF987" s="37"/>
      <c r="CG987" s="5"/>
      <c r="CH987" s="5"/>
      <c r="CI987" s="5"/>
      <c r="CJ987" s="5"/>
      <c r="CK987" s="5"/>
      <c r="CL987" s="37"/>
      <c r="CM987" s="12"/>
      <c r="CN987" s="8"/>
      <c r="CO987" s="5"/>
      <c r="CP987" s="8"/>
      <c r="CQ987" s="5"/>
      <c r="CR987" s="8"/>
      <c r="CU987" s="5"/>
      <c r="CV987" s="8"/>
      <c r="CW987" s="5"/>
      <c r="DK987" s="8"/>
      <c r="DL987" s="12"/>
      <c r="DM987" s="5"/>
      <c r="DO987" s="5"/>
      <c r="DP987" s="8"/>
      <c r="DQ987" s="5"/>
      <c r="DR987" s="8"/>
      <c r="DS987" s="5"/>
      <c r="DT987" s="8"/>
      <c r="DU987" s="5"/>
      <c r="DV987" s="8"/>
      <c r="DW987" s="5"/>
      <c r="DX987" s="8"/>
      <c r="DY987" s="12"/>
      <c r="DZ987" s="5"/>
    </row>
    <row r="988" spans="35:130" x14ac:dyDescent="0.45">
      <c r="AI988" s="1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V988" s="5"/>
      <c r="AW988" s="8"/>
      <c r="AX988" s="5"/>
      <c r="AY988" s="8"/>
      <c r="AZ988" s="5"/>
      <c r="BA988" s="8"/>
      <c r="BB988" s="5"/>
      <c r="BC988" s="8"/>
      <c r="BD988" s="5"/>
      <c r="BE988" s="8"/>
      <c r="BF988" s="33"/>
      <c r="BG988" s="5"/>
      <c r="BI988" s="5"/>
      <c r="BJ988" s="5"/>
      <c r="BK988" s="5"/>
      <c r="BL988" s="5"/>
      <c r="BM988" s="5"/>
      <c r="BN988" s="37"/>
      <c r="BO988" s="5"/>
      <c r="BP988" s="5"/>
      <c r="BQ988" s="5"/>
      <c r="BR988" s="5"/>
      <c r="BS988" s="5"/>
      <c r="BT988" s="37"/>
      <c r="BU988" s="5"/>
      <c r="BV988" s="5"/>
      <c r="BW988" s="5"/>
      <c r="BX988" s="5"/>
      <c r="BY988" s="5"/>
      <c r="BZ988" s="37"/>
      <c r="CA988" s="5"/>
      <c r="CB988" s="5"/>
      <c r="CC988" s="5"/>
      <c r="CD988" s="5"/>
      <c r="CE988" s="5"/>
      <c r="CF988" s="37"/>
      <c r="CG988" s="5"/>
      <c r="CH988" s="5"/>
      <c r="CI988" s="5"/>
      <c r="CJ988" s="5"/>
      <c r="CK988" s="5"/>
      <c r="CL988" s="37"/>
      <c r="CM988" s="12"/>
      <c r="CN988" s="8"/>
      <c r="CO988" s="5"/>
      <c r="CP988" s="8"/>
      <c r="CQ988" s="5"/>
      <c r="CR988" s="8"/>
      <c r="CU988" s="5"/>
      <c r="CV988" s="8"/>
      <c r="CW988" s="5"/>
      <c r="DK988" s="8"/>
      <c r="DL988" s="12"/>
      <c r="DM988" s="5"/>
      <c r="DO988" s="5"/>
      <c r="DP988" s="8"/>
      <c r="DQ988" s="5"/>
      <c r="DR988" s="8"/>
      <c r="DS988" s="5"/>
      <c r="DT988" s="8"/>
      <c r="DU988" s="5"/>
      <c r="DV988" s="8"/>
      <c r="DW988" s="5"/>
      <c r="DX988" s="8"/>
      <c r="DY988" s="12"/>
      <c r="DZ988" s="5"/>
    </row>
    <row r="989" spans="35:130" x14ac:dyDescent="0.45">
      <c r="AI989" s="1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V989" s="5"/>
      <c r="AW989" s="8"/>
      <c r="AX989" s="5"/>
      <c r="AY989" s="8"/>
      <c r="AZ989" s="5"/>
      <c r="BA989" s="8"/>
      <c r="BB989" s="5"/>
      <c r="BC989" s="8"/>
      <c r="BD989" s="5"/>
      <c r="BE989" s="8"/>
      <c r="BF989" s="33"/>
      <c r="BG989" s="5"/>
      <c r="BI989" s="5"/>
      <c r="BJ989" s="5"/>
      <c r="BK989" s="5"/>
      <c r="BL989" s="5"/>
      <c r="BM989" s="5"/>
      <c r="BN989" s="37"/>
      <c r="BO989" s="5"/>
      <c r="BP989" s="5"/>
      <c r="BQ989" s="5"/>
      <c r="BR989" s="5"/>
      <c r="BS989" s="5"/>
      <c r="BT989" s="37"/>
      <c r="BU989" s="5"/>
      <c r="BV989" s="5"/>
      <c r="BW989" s="5"/>
      <c r="BX989" s="5"/>
      <c r="BY989" s="5"/>
      <c r="BZ989" s="37"/>
      <c r="CA989" s="5"/>
      <c r="CB989" s="5"/>
      <c r="CC989" s="5"/>
      <c r="CD989" s="5"/>
      <c r="CE989" s="5"/>
      <c r="CF989" s="37"/>
      <c r="CG989" s="5"/>
      <c r="CH989" s="5"/>
      <c r="CI989" s="5"/>
      <c r="CJ989" s="5"/>
      <c r="CK989" s="5"/>
      <c r="CL989" s="37"/>
      <c r="CM989" s="12"/>
      <c r="CN989" s="8"/>
      <c r="CO989" s="5"/>
      <c r="CP989" s="8"/>
      <c r="CQ989" s="5"/>
      <c r="CR989" s="8"/>
      <c r="CU989" s="5"/>
      <c r="CV989" s="8"/>
      <c r="CW989" s="5"/>
      <c r="DK989" s="8"/>
      <c r="DL989" s="12"/>
      <c r="DM989" s="5"/>
      <c r="DO989" s="5"/>
      <c r="DP989" s="8"/>
      <c r="DQ989" s="5"/>
      <c r="DR989" s="8"/>
      <c r="DS989" s="5"/>
      <c r="DT989" s="8"/>
      <c r="DU989" s="5"/>
      <c r="DV989" s="8"/>
      <c r="DW989" s="5"/>
      <c r="DX989" s="8"/>
      <c r="DY989" s="12"/>
      <c r="DZ989" s="5"/>
    </row>
    <row r="990" spans="35:130" x14ac:dyDescent="0.45">
      <c r="AI990" s="1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V990" s="5"/>
      <c r="AW990" s="8"/>
      <c r="AX990" s="5"/>
      <c r="AY990" s="8"/>
      <c r="AZ990" s="5"/>
      <c r="BA990" s="8"/>
      <c r="BB990" s="5"/>
      <c r="BC990" s="8"/>
      <c r="BD990" s="5"/>
      <c r="BE990" s="8"/>
      <c r="BF990" s="33"/>
      <c r="BG990" s="5"/>
      <c r="CN990" s="8"/>
      <c r="CO990" s="5"/>
      <c r="CP990" s="8"/>
      <c r="CQ990" s="5"/>
      <c r="CR990" s="8"/>
      <c r="CU990" s="5"/>
      <c r="CV990" s="8"/>
      <c r="CW990" s="5"/>
      <c r="DK990" s="8"/>
      <c r="DL990" s="12"/>
      <c r="DM990" s="5"/>
      <c r="DO990" s="5"/>
      <c r="DP990" s="8"/>
      <c r="DQ990" s="5"/>
      <c r="DR990" s="8"/>
      <c r="DS990" s="5"/>
      <c r="DT990" s="8"/>
      <c r="DU990" s="5"/>
      <c r="DV990" s="8"/>
      <c r="DW990" s="5"/>
      <c r="DX990" s="8"/>
      <c r="DY990" s="12"/>
      <c r="DZ990" s="5"/>
    </row>
    <row r="991" spans="35:130" x14ac:dyDescent="0.45">
      <c r="AN991" s="5"/>
      <c r="AO991" s="5"/>
      <c r="AZ991" s="5"/>
      <c r="BA991" s="8"/>
      <c r="BB991" s="5"/>
      <c r="BC991" s="8"/>
      <c r="BD991" s="5"/>
      <c r="BE991" s="8"/>
      <c r="BF991" s="33"/>
      <c r="CU991" s="5"/>
      <c r="CV991" s="8"/>
      <c r="CW991" s="5"/>
      <c r="DK991" s="8"/>
      <c r="DL991" s="12"/>
      <c r="DM991" s="5"/>
      <c r="DQ991" s="5"/>
      <c r="DR991" s="8"/>
      <c r="DS991" s="5"/>
      <c r="DT991" s="8"/>
      <c r="DU991" s="5"/>
      <c r="DV991" s="8"/>
      <c r="DW991" s="5"/>
      <c r="DX991" s="8"/>
      <c r="DY991" s="12"/>
      <c r="DZ991" s="5"/>
    </row>
    <row r="992" spans="35:130" x14ac:dyDescent="0.45">
      <c r="AN992" s="5"/>
      <c r="AO992" s="5"/>
      <c r="AZ992" s="5"/>
      <c r="BA992" s="8"/>
      <c r="BB992" s="5"/>
      <c r="BC992" s="8"/>
      <c r="BD992" s="5"/>
      <c r="BE992" s="8"/>
      <c r="BF992" s="33"/>
      <c r="CU992" s="5"/>
      <c r="CV992" s="8"/>
      <c r="CW992" s="5"/>
      <c r="DK992" s="8"/>
      <c r="DL992" s="12"/>
      <c r="DM992" s="5"/>
      <c r="DQ992" s="5"/>
      <c r="DR992" s="8"/>
      <c r="DS992" s="5"/>
      <c r="DT992" s="8"/>
      <c r="DU992" s="5"/>
      <c r="DV992" s="8"/>
      <c r="DW992" s="5"/>
      <c r="DX992" s="8"/>
      <c r="DY992" s="12"/>
      <c r="DZ992" s="5"/>
    </row>
    <row r="993" spans="40:130" x14ac:dyDescent="0.45">
      <c r="AN993" s="5"/>
      <c r="AO993" s="5"/>
      <c r="AZ993" s="5"/>
      <c r="BA993" s="8"/>
      <c r="BB993" s="5"/>
      <c r="BC993" s="8"/>
      <c r="BD993" s="5"/>
      <c r="BE993" s="8"/>
      <c r="BF993" s="33"/>
      <c r="CU993" s="5"/>
      <c r="CV993" s="8"/>
      <c r="CW993" s="5"/>
      <c r="DK993" s="8"/>
      <c r="DL993" s="12"/>
      <c r="DM993" s="5"/>
      <c r="DQ993" s="5"/>
      <c r="DR993" s="8"/>
      <c r="DS993" s="5"/>
      <c r="DT993" s="8"/>
      <c r="DU993" s="5"/>
      <c r="DV993" s="8"/>
      <c r="DW993" s="5"/>
      <c r="DX993" s="8"/>
      <c r="DY993" s="12"/>
      <c r="DZ993" s="5"/>
    </row>
    <row r="994" spans="40:130" x14ac:dyDescent="0.45">
      <c r="AN994" s="5"/>
      <c r="AO994" s="5"/>
      <c r="AZ994" s="5"/>
      <c r="BA994" s="8"/>
      <c r="BB994" s="5"/>
      <c r="BC994" s="8"/>
      <c r="BD994" s="5"/>
      <c r="BE994" s="8"/>
      <c r="BF994" s="33"/>
      <c r="CU994" s="5"/>
      <c r="CV994" s="8"/>
      <c r="CW994" s="5"/>
      <c r="DK994" s="8"/>
      <c r="DL994" s="12"/>
      <c r="DM994" s="5"/>
      <c r="DQ994" s="5"/>
      <c r="DR994" s="8"/>
      <c r="DS994" s="5"/>
      <c r="DT994" s="8"/>
      <c r="DU994" s="5"/>
      <c r="DV994" s="8"/>
      <c r="DW994" s="5"/>
      <c r="DX994" s="8"/>
      <c r="DY994" s="12"/>
      <c r="DZ994" s="5"/>
    </row>
    <row r="995" spans="40:130" x14ac:dyDescent="0.45">
      <c r="AN995" s="5"/>
      <c r="AO995" s="5"/>
      <c r="AZ995" s="5"/>
      <c r="BA995" s="8"/>
      <c r="BB995" s="5"/>
      <c r="BC995" s="8"/>
      <c r="BD995" s="5"/>
      <c r="BE995" s="8"/>
      <c r="BF995" s="33"/>
      <c r="CU995" s="5"/>
      <c r="CV995" s="8"/>
      <c r="CW995" s="5"/>
      <c r="DK995" s="8"/>
      <c r="DL995" s="12"/>
      <c r="DM995" s="5"/>
      <c r="DQ995" s="5"/>
      <c r="DR995" s="8"/>
      <c r="DS995" s="5"/>
      <c r="DT995" s="8"/>
      <c r="DU995" s="5"/>
      <c r="DV995" s="8"/>
      <c r="DW995" s="5"/>
      <c r="DX995" s="8"/>
      <c r="DY995" s="12"/>
      <c r="DZ995" s="5"/>
    </row>
    <row r="996" spans="40:130" x14ac:dyDescent="0.45">
      <c r="AN996" s="5"/>
      <c r="AO996" s="5"/>
      <c r="AZ996" s="5"/>
      <c r="BA996" s="8"/>
      <c r="BB996" s="5"/>
      <c r="BC996" s="8"/>
      <c r="BD996" s="5"/>
      <c r="BE996" s="8"/>
      <c r="BF996" s="33"/>
      <c r="CU996" s="5"/>
      <c r="CV996" s="8"/>
      <c r="CW996" s="5"/>
      <c r="DK996" s="8"/>
      <c r="DL996" s="12"/>
      <c r="DM996" s="5"/>
      <c r="DQ996" s="5"/>
      <c r="DR996" s="8"/>
      <c r="DS996" s="5"/>
      <c r="DT996" s="8"/>
      <c r="DU996" s="5"/>
      <c r="DV996" s="8"/>
      <c r="DW996" s="5"/>
      <c r="DX996" s="8"/>
      <c r="DY996" s="12"/>
      <c r="DZ996" s="5"/>
    </row>
    <row r="997" spans="40:130" x14ac:dyDescent="0.45">
      <c r="AN997" s="5"/>
      <c r="AO997" s="5"/>
      <c r="AZ997" s="5"/>
      <c r="BA997" s="8"/>
      <c r="BB997" s="5"/>
      <c r="BC997" s="8"/>
      <c r="BD997" s="5"/>
      <c r="BE997" s="8"/>
      <c r="BF997" s="33"/>
      <c r="CU997" s="5"/>
      <c r="CV997" s="8"/>
      <c r="CW997" s="5"/>
      <c r="DK997" s="8"/>
      <c r="DL997" s="12"/>
      <c r="DM997" s="5"/>
      <c r="DQ997" s="5"/>
      <c r="DR997" s="8"/>
      <c r="DS997" s="5"/>
      <c r="DT997" s="8"/>
      <c r="DU997" s="5"/>
      <c r="DV997" s="8"/>
      <c r="DW997" s="5"/>
      <c r="DX997" s="8"/>
      <c r="DY997" s="12"/>
      <c r="DZ997" s="5"/>
    </row>
    <row r="998" spans="40:130" x14ac:dyDescent="0.45">
      <c r="AN998" s="5"/>
      <c r="AO998" s="5"/>
      <c r="AZ998" s="5"/>
      <c r="BA998" s="8"/>
      <c r="BB998" s="5"/>
      <c r="BC998" s="8"/>
      <c r="BD998" s="5"/>
      <c r="BE998" s="8"/>
      <c r="BF998" s="33"/>
      <c r="CU998" s="5"/>
      <c r="CV998" s="8"/>
      <c r="CW998" s="5"/>
      <c r="DK998" s="8"/>
      <c r="DL998" s="12"/>
      <c r="DM998" s="5"/>
      <c r="DQ998" s="5"/>
      <c r="DR998" s="8"/>
      <c r="DS998" s="5"/>
      <c r="DT998" s="8"/>
      <c r="DU998" s="5"/>
      <c r="DV998" s="8"/>
      <c r="DW998" s="5"/>
      <c r="DX998" s="8"/>
      <c r="DY998" s="12"/>
      <c r="DZ998" s="5"/>
    </row>
    <row r="999" spans="40:130" x14ac:dyDescent="0.45">
      <c r="AN999" s="5"/>
      <c r="AO999" s="5"/>
      <c r="AZ999" s="5"/>
      <c r="BA999" s="8"/>
      <c r="BB999" s="5"/>
      <c r="BC999" s="8"/>
      <c r="BD999" s="5"/>
      <c r="BE999" s="8"/>
      <c r="BF999" s="33"/>
      <c r="CU999" s="5"/>
      <c r="CV999" s="8"/>
      <c r="CW999" s="5"/>
      <c r="DK999" s="8"/>
      <c r="DL999" s="12"/>
      <c r="DM999" s="5"/>
      <c r="DQ999" s="5"/>
      <c r="DR999" s="8"/>
      <c r="DS999" s="5"/>
      <c r="DT999" s="8"/>
      <c r="DU999" s="5"/>
      <c r="DV999" s="8"/>
      <c r="DW999" s="5"/>
      <c r="DX999" s="8"/>
      <c r="DY999" s="12"/>
      <c r="DZ999" s="5"/>
    </row>
    <row r="1000" spans="40:130" x14ac:dyDescent="0.45">
      <c r="AN1000" s="5"/>
      <c r="AO1000" s="5"/>
      <c r="DK1000" s="8"/>
      <c r="DL1000" s="12"/>
      <c r="DM1000" s="5"/>
      <c r="DX1000" s="8"/>
      <c r="DY1000" s="12"/>
      <c r="DZ1000" s="5"/>
    </row>
  </sheetData>
  <mergeCells count="12">
    <mergeCell ref="CG1:CL1"/>
    <mergeCell ref="B1:F1"/>
    <mergeCell ref="H1:L1"/>
    <mergeCell ref="M1:Q1"/>
    <mergeCell ref="R1:V1"/>
    <mergeCell ref="W1:AA1"/>
    <mergeCell ref="AB1:AE1"/>
    <mergeCell ref="AI1:BF1"/>
    <mergeCell ref="BI1:BN1"/>
    <mergeCell ref="BO1:BT1"/>
    <mergeCell ref="BU1:BZ1"/>
    <mergeCell ref="CA1:C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topLeftCell="A31" zoomScale="70" zoomScaleNormal="70" workbookViewId="0">
      <selection activeCell="E58" sqref="E58"/>
    </sheetView>
  </sheetViews>
  <sheetFormatPr defaultRowHeight="15.5" x14ac:dyDescent="0.35"/>
  <cols>
    <col min="1" max="2" width="19" style="58" customWidth="1"/>
    <col min="3" max="4" width="16.5" customWidth="1"/>
    <col min="5" max="9" width="20.83203125" style="58" customWidth="1"/>
    <col min="11" max="13" width="18.25" style="58" customWidth="1"/>
  </cols>
  <sheetData>
    <row r="1" spans="1:13" ht="93" thickBot="1" x14ac:dyDescent="0.5">
      <c r="A1" s="58" t="s">
        <v>3</v>
      </c>
      <c r="B1" s="58" t="s">
        <v>186</v>
      </c>
      <c r="C1" s="58" t="s">
        <v>188</v>
      </c>
      <c r="D1" s="58" t="s">
        <v>189</v>
      </c>
      <c r="E1" s="58" t="s">
        <v>191</v>
      </c>
      <c r="F1" s="58" t="s">
        <v>192</v>
      </c>
      <c r="G1" s="58" t="s">
        <v>193</v>
      </c>
      <c r="H1" s="58" t="s">
        <v>194</v>
      </c>
      <c r="I1" s="58" t="s">
        <v>195</v>
      </c>
      <c r="K1" s="55" t="s">
        <v>197</v>
      </c>
      <c r="L1" s="57" t="s">
        <v>87</v>
      </c>
      <c r="M1" s="56" t="s">
        <v>109</v>
      </c>
    </row>
    <row r="2" spans="1:13" ht="16" thickTop="1" x14ac:dyDescent="0.35">
      <c r="A2" s="58" t="s">
        <v>121</v>
      </c>
      <c r="B2" s="58">
        <v>1102136</v>
      </c>
      <c r="C2">
        <v>4841164</v>
      </c>
      <c r="D2">
        <v>742394</v>
      </c>
      <c r="E2" s="58">
        <v>4647661</v>
      </c>
      <c r="F2" s="58">
        <v>3204335</v>
      </c>
      <c r="G2" s="58">
        <v>1275780</v>
      </c>
      <c r="H2" s="58">
        <v>193503</v>
      </c>
      <c r="I2" s="58">
        <v>120702</v>
      </c>
      <c r="K2" s="58">
        <f>B2/C2</f>
        <v>0.22765929846623664</v>
      </c>
      <c r="L2" s="58">
        <f>D2/C2</f>
        <v>0.15335030996677659</v>
      </c>
      <c r="M2" s="58">
        <f>(C2-F2)/C2</f>
        <v>0.3381064967020328</v>
      </c>
    </row>
    <row r="3" spans="1:13" x14ac:dyDescent="0.35">
      <c r="A3" s="58" t="s">
        <v>122</v>
      </c>
      <c r="B3" s="58">
        <v>186886</v>
      </c>
      <c r="C3">
        <v>736855</v>
      </c>
      <c r="D3">
        <v>69305</v>
      </c>
      <c r="E3" s="58">
        <v>687824</v>
      </c>
      <c r="F3" s="58">
        <v>456575</v>
      </c>
      <c r="G3" s="58">
        <v>23008</v>
      </c>
      <c r="H3" s="58">
        <v>49031</v>
      </c>
      <c r="I3" s="58">
        <v>26943</v>
      </c>
      <c r="K3" s="58">
        <f t="shared" ref="K3:K51" si="0">B3/C3</f>
        <v>0.25362656153517316</v>
      </c>
      <c r="L3" s="58">
        <f t="shared" ref="L3:L51" si="1">D3/C3</f>
        <v>9.40551397493401E-2</v>
      </c>
      <c r="M3" s="58">
        <f t="shared" ref="M3:M51" si="2">(C3-F3)/C3</f>
        <v>0.38037334346648932</v>
      </c>
    </row>
    <row r="4" spans="1:13" x14ac:dyDescent="0.35">
      <c r="A4" s="58" t="s">
        <v>123</v>
      </c>
      <c r="B4" s="58">
        <v>1615863</v>
      </c>
      <c r="C4">
        <v>6728577</v>
      </c>
      <c r="D4">
        <v>1070151</v>
      </c>
      <c r="E4" s="58">
        <v>4673728</v>
      </c>
      <c r="F4" s="58">
        <v>3777876</v>
      </c>
      <c r="G4" s="58">
        <v>270045</v>
      </c>
      <c r="H4" s="58">
        <v>2054849</v>
      </c>
      <c r="I4" s="58">
        <v>1457282</v>
      </c>
      <c r="K4" s="58">
        <f t="shared" si="0"/>
        <v>0.24014929159612797</v>
      </c>
      <c r="L4" s="58">
        <f t="shared" si="1"/>
        <v>0.15904566448448162</v>
      </c>
      <c r="M4" s="58">
        <f t="shared" si="2"/>
        <v>0.43853269420859714</v>
      </c>
    </row>
    <row r="5" spans="1:13" x14ac:dyDescent="0.35">
      <c r="A5" s="58" t="s">
        <v>124</v>
      </c>
      <c r="B5" s="58">
        <v>703357</v>
      </c>
      <c r="C5">
        <v>2968472</v>
      </c>
      <c r="D5">
        <v>464987</v>
      </c>
      <c r="E5" s="58">
        <v>2761423</v>
      </c>
      <c r="F5" s="58">
        <v>2177900</v>
      </c>
      <c r="G5" s="58">
        <v>457822</v>
      </c>
      <c r="H5" s="58">
        <v>207049</v>
      </c>
      <c r="I5" s="58">
        <v>129236</v>
      </c>
      <c r="K5" s="58">
        <f t="shared" si="0"/>
        <v>0.23694244042052612</v>
      </c>
      <c r="L5" s="58">
        <f t="shared" si="1"/>
        <v>0.15664186827431756</v>
      </c>
      <c r="M5" s="58">
        <f t="shared" si="2"/>
        <v>0.26632287587688214</v>
      </c>
    </row>
    <row r="6" spans="1:13" x14ac:dyDescent="0.35">
      <c r="A6" s="58" t="s">
        <v>125</v>
      </c>
      <c r="B6" s="58">
        <v>9112964</v>
      </c>
      <c r="C6">
        <v>38654206</v>
      </c>
      <c r="D6">
        <v>4976982</v>
      </c>
      <c r="E6" s="58">
        <v>23750224</v>
      </c>
      <c r="F6" s="58">
        <v>14837242</v>
      </c>
      <c r="G6" s="58">
        <v>2158363</v>
      </c>
      <c r="H6" s="58">
        <v>14903982</v>
      </c>
      <c r="I6" s="58">
        <v>8843342</v>
      </c>
      <c r="K6" s="58">
        <f t="shared" si="0"/>
        <v>0.23575607787675162</v>
      </c>
      <c r="L6" s="58">
        <f t="shared" si="1"/>
        <v>0.12875654463061537</v>
      </c>
      <c r="M6" s="58">
        <f t="shared" si="2"/>
        <v>0.61615452662512327</v>
      </c>
    </row>
    <row r="7" spans="1:13" x14ac:dyDescent="0.35">
      <c r="A7" s="58" t="s">
        <v>126</v>
      </c>
      <c r="B7" s="58">
        <v>1242876</v>
      </c>
      <c r="C7">
        <v>5359295</v>
      </c>
      <c r="D7">
        <v>678040</v>
      </c>
      <c r="E7" s="58">
        <v>4227003</v>
      </c>
      <c r="F7" s="58">
        <v>3696127</v>
      </c>
      <c r="G7" s="58">
        <v>207585</v>
      </c>
      <c r="H7" s="58">
        <v>1132292</v>
      </c>
      <c r="I7" s="58">
        <v>820931</v>
      </c>
      <c r="K7" s="58">
        <f t="shared" si="0"/>
        <v>0.23191035388050107</v>
      </c>
      <c r="L7" s="58">
        <f t="shared" si="1"/>
        <v>0.12651664071487015</v>
      </c>
      <c r="M7" s="58">
        <f t="shared" si="2"/>
        <v>0.31033335541335194</v>
      </c>
    </row>
    <row r="8" spans="1:13" x14ac:dyDescent="0.35">
      <c r="A8" s="58" t="s">
        <v>127</v>
      </c>
      <c r="B8" s="58">
        <v>771040</v>
      </c>
      <c r="C8">
        <v>3588570</v>
      </c>
      <c r="D8">
        <v>555023</v>
      </c>
      <c r="E8" s="58">
        <v>3050842</v>
      </c>
      <c r="F8" s="58">
        <v>2464450</v>
      </c>
      <c r="G8" s="58">
        <v>347674</v>
      </c>
      <c r="H8" s="58">
        <v>537728</v>
      </c>
      <c r="I8" s="58">
        <v>303630</v>
      </c>
      <c r="K8" s="58">
        <f t="shared" si="0"/>
        <v>0.21485995814488779</v>
      </c>
      <c r="L8" s="58">
        <f t="shared" si="1"/>
        <v>0.15466411411787984</v>
      </c>
      <c r="M8" s="58">
        <f t="shared" si="2"/>
        <v>0.31325012470148278</v>
      </c>
    </row>
    <row r="9" spans="1:13" x14ac:dyDescent="0.35">
      <c r="A9" s="58" t="s">
        <v>128</v>
      </c>
      <c r="B9" s="58">
        <v>203510</v>
      </c>
      <c r="C9">
        <v>934695</v>
      </c>
      <c r="D9">
        <v>153833</v>
      </c>
      <c r="E9" s="58">
        <v>852033</v>
      </c>
      <c r="F9" s="58">
        <v>593565</v>
      </c>
      <c r="G9" s="58">
        <v>197550</v>
      </c>
      <c r="H9" s="58">
        <v>82662</v>
      </c>
      <c r="I9" s="58">
        <v>53437</v>
      </c>
      <c r="K9" s="58">
        <f t="shared" si="0"/>
        <v>0.21772877783662051</v>
      </c>
      <c r="L9" s="58">
        <f t="shared" si="1"/>
        <v>0.16458095956434987</v>
      </c>
      <c r="M9" s="58">
        <f t="shared" si="2"/>
        <v>0.3649639722048369</v>
      </c>
    </row>
    <row r="10" spans="1:13" x14ac:dyDescent="0.35">
      <c r="A10" s="58" t="s">
        <v>129</v>
      </c>
      <c r="B10" s="58">
        <v>4052012</v>
      </c>
      <c r="C10">
        <v>19934451</v>
      </c>
      <c r="D10">
        <v>3797625</v>
      </c>
      <c r="E10" s="58">
        <v>15127597</v>
      </c>
      <c r="F10" s="58">
        <v>11080426</v>
      </c>
      <c r="G10" s="58">
        <v>3078918</v>
      </c>
      <c r="H10" s="58">
        <v>4806854</v>
      </c>
      <c r="I10" s="58">
        <v>4050322</v>
      </c>
      <c r="K10" s="58">
        <f t="shared" si="0"/>
        <v>0.20326679676305107</v>
      </c>
      <c r="L10" s="58">
        <f t="shared" si="1"/>
        <v>0.19050562265296395</v>
      </c>
      <c r="M10" s="58">
        <f t="shared" si="2"/>
        <v>0.44415695220299772</v>
      </c>
    </row>
    <row r="11" spans="1:13" x14ac:dyDescent="0.35">
      <c r="A11" s="58" t="s">
        <v>130</v>
      </c>
      <c r="B11" s="58">
        <v>2489372</v>
      </c>
      <c r="C11">
        <v>10099320</v>
      </c>
      <c r="D11">
        <v>1246295</v>
      </c>
      <c r="E11" s="58">
        <v>9172330</v>
      </c>
      <c r="F11" s="58">
        <v>5466239</v>
      </c>
      <c r="G11" s="58">
        <v>3105273</v>
      </c>
      <c r="H11" s="58">
        <v>926990</v>
      </c>
      <c r="I11" s="58">
        <v>573150</v>
      </c>
      <c r="K11" s="58">
        <f t="shared" si="0"/>
        <v>0.24648907055128463</v>
      </c>
      <c r="L11" s="58">
        <f t="shared" si="1"/>
        <v>0.1234038529326727</v>
      </c>
      <c r="M11" s="58">
        <f t="shared" si="2"/>
        <v>0.45875177734738576</v>
      </c>
    </row>
    <row r="12" spans="1:13" x14ac:dyDescent="0.35">
      <c r="A12" s="58" t="s">
        <v>131</v>
      </c>
      <c r="B12" s="58">
        <v>306761</v>
      </c>
      <c r="C12">
        <v>1413673</v>
      </c>
      <c r="D12">
        <v>227614</v>
      </c>
      <c r="E12" s="58">
        <v>1271846</v>
      </c>
      <c r="F12" s="58">
        <v>316285</v>
      </c>
      <c r="G12" s="58">
        <v>23768</v>
      </c>
      <c r="H12" s="58">
        <v>141827</v>
      </c>
      <c r="I12" s="58">
        <v>37358</v>
      </c>
      <c r="K12" s="58">
        <f t="shared" si="0"/>
        <v>0.21699572673454187</v>
      </c>
      <c r="L12" s="58">
        <f t="shared" si="1"/>
        <v>0.1610089461990149</v>
      </c>
      <c r="M12" s="58">
        <f t="shared" si="2"/>
        <v>0.7762672131391064</v>
      </c>
    </row>
    <row r="13" spans="1:13" x14ac:dyDescent="0.35">
      <c r="A13" s="58" t="s">
        <v>132</v>
      </c>
      <c r="B13" s="58">
        <v>429842</v>
      </c>
      <c r="C13">
        <v>1635483</v>
      </c>
      <c r="D13">
        <v>233346</v>
      </c>
      <c r="E13" s="58">
        <v>1439894</v>
      </c>
      <c r="F13" s="58">
        <v>1355896</v>
      </c>
      <c r="G13" s="58">
        <v>9818</v>
      </c>
      <c r="H13" s="58">
        <v>195589</v>
      </c>
      <c r="I13" s="58">
        <v>137259</v>
      </c>
      <c r="K13" s="58">
        <f t="shared" si="0"/>
        <v>0.26282266461956499</v>
      </c>
      <c r="L13" s="58">
        <f t="shared" si="1"/>
        <v>0.14267711740201519</v>
      </c>
      <c r="M13" s="58">
        <f t="shared" si="2"/>
        <v>0.17095072220255422</v>
      </c>
    </row>
    <row r="14" spans="1:13" x14ac:dyDescent="0.35">
      <c r="A14" s="58" t="s">
        <v>133</v>
      </c>
      <c r="B14" s="58">
        <v>2983633</v>
      </c>
      <c r="C14">
        <v>12851684</v>
      </c>
      <c r="D14">
        <v>1784097</v>
      </c>
      <c r="E14" s="58">
        <v>10715210</v>
      </c>
      <c r="F14" s="58">
        <v>7996856</v>
      </c>
      <c r="G14" s="58">
        <v>1810559</v>
      </c>
      <c r="H14" s="58">
        <v>2136474</v>
      </c>
      <c r="I14" s="58">
        <v>1274051</v>
      </c>
      <c r="K14" s="58">
        <f t="shared" si="0"/>
        <v>0.23215891396022498</v>
      </c>
      <c r="L14" s="58">
        <f t="shared" si="1"/>
        <v>0.13882204075356971</v>
      </c>
      <c r="M14" s="58">
        <f t="shared" si="2"/>
        <v>0.37775812103690071</v>
      </c>
    </row>
    <row r="15" spans="1:13" x14ac:dyDescent="0.35">
      <c r="A15" s="58" t="s">
        <v>134</v>
      </c>
      <c r="B15" s="58">
        <v>1575907</v>
      </c>
      <c r="C15">
        <v>6589578</v>
      </c>
      <c r="D15">
        <v>940323</v>
      </c>
      <c r="E15" s="58">
        <v>6160056</v>
      </c>
      <c r="F15" s="58">
        <v>5284680</v>
      </c>
      <c r="G15" s="58">
        <v>599629</v>
      </c>
      <c r="H15" s="58">
        <v>429522</v>
      </c>
      <c r="I15" s="58">
        <v>250079</v>
      </c>
      <c r="K15" s="58">
        <f t="shared" si="0"/>
        <v>0.23915142972736644</v>
      </c>
      <c r="L15" s="58">
        <f t="shared" si="1"/>
        <v>0.1426985157471389</v>
      </c>
      <c r="M15" s="58">
        <f t="shared" si="2"/>
        <v>0.19802451689622613</v>
      </c>
    </row>
    <row r="16" spans="1:13" x14ac:dyDescent="0.35">
      <c r="A16" s="58" t="s">
        <v>135</v>
      </c>
      <c r="B16" s="58">
        <v>724429</v>
      </c>
      <c r="C16">
        <v>3106589</v>
      </c>
      <c r="D16">
        <v>490781</v>
      </c>
      <c r="E16" s="58">
        <v>2933882</v>
      </c>
      <c r="F16" s="58">
        <v>2701600</v>
      </c>
      <c r="G16" s="58">
        <v>100660</v>
      </c>
      <c r="H16" s="58">
        <v>172707</v>
      </c>
      <c r="I16" s="58">
        <v>122290</v>
      </c>
      <c r="K16" s="58">
        <f t="shared" si="0"/>
        <v>0.23319113020743973</v>
      </c>
      <c r="L16" s="58">
        <f t="shared" si="1"/>
        <v>0.1579806662548538</v>
      </c>
      <c r="M16" s="58">
        <f t="shared" si="2"/>
        <v>0.13036452520755079</v>
      </c>
    </row>
    <row r="17" spans="1:13" x14ac:dyDescent="0.35">
      <c r="A17" s="58" t="s">
        <v>136</v>
      </c>
      <c r="B17" s="58">
        <v>719083</v>
      </c>
      <c r="C17">
        <v>2898292</v>
      </c>
      <c r="D17">
        <v>415527</v>
      </c>
      <c r="E17" s="58">
        <v>2570553</v>
      </c>
      <c r="F17" s="58">
        <v>2227043</v>
      </c>
      <c r="G17" s="58">
        <v>163121</v>
      </c>
      <c r="H17" s="58">
        <v>327739</v>
      </c>
      <c r="I17" s="58">
        <v>241880</v>
      </c>
      <c r="K17" s="58">
        <f t="shared" si="0"/>
        <v>0.24810578092200511</v>
      </c>
      <c r="L17" s="58">
        <f t="shared" si="1"/>
        <v>0.14336961217158242</v>
      </c>
      <c r="M17" s="58">
        <f t="shared" si="2"/>
        <v>0.23160157775683057</v>
      </c>
    </row>
    <row r="18" spans="1:13" x14ac:dyDescent="0.35">
      <c r="A18" s="58" t="s">
        <v>137</v>
      </c>
      <c r="B18" s="58">
        <v>1010375</v>
      </c>
      <c r="C18">
        <v>4411989</v>
      </c>
      <c r="D18">
        <v>653000</v>
      </c>
      <c r="E18" s="58">
        <v>4265044</v>
      </c>
      <c r="F18" s="58">
        <v>3766346</v>
      </c>
      <c r="G18" s="58">
        <v>345715</v>
      </c>
      <c r="H18" s="58">
        <v>146945</v>
      </c>
      <c r="I18" s="58">
        <v>93170</v>
      </c>
      <c r="K18" s="58">
        <f t="shared" si="0"/>
        <v>0.22900669063318155</v>
      </c>
      <c r="L18" s="58">
        <f t="shared" si="1"/>
        <v>0.14800580871801811</v>
      </c>
      <c r="M18" s="58">
        <f t="shared" si="2"/>
        <v>0.14633830682714757</v>
      </c>
    </row>
    <row r="19" spans="1:13" x14ac:dyDescent="0.35">
      <c r="A19" s="58" t="s">
        <v>138</v>
      </c>
      <c r="B19" s="58">
        <v>1111080</v>
      </c>
      <c r="C19">
        <v>4645670</v>
      </c>
      <c r="D19">
        <v>633725</v>
      </c>
      <c r="E19" s="58">
        <v>4422262</v>
      </c>
      <c r="F19" s="58">
        <v>2754643</v>
      </c>
      <c r="G19" s="58">
        <v>1483906</v>
      </c>
      <c r="H19" s="58">
        <v>223408</v>
      </c>
      <c r="I19" s="58">
        <v>154647</v>
      </c>
      <c r="K19" s="58">
        <f t="shared" si="0"/>
        <v>0.23916464148335978</v>
      </c>
      <c r="L19" s="58">
        <f t="shared" si="1"/>
        <v>0.13641197071681802</v>
      </c>
      <c r="M19" s="58">
        <f t="shared" si="2"/>
        <v>0.40705151248366761</v>
      </c>
    </row>
    <row r="20" spans="1:13" x14ac:dyDescent="0.35">
      <c r="A20" s="58" t="s">
        <v>139</v>
      </c>
      <c r="B20" s="58">
        <v>258574</v>
      </c>
      <c r="C20">
        <v>1329923</v>
      </c>
      <c r="D20">
        <v>242251</v>
      </c>
      <c r="E20" s="58">
        <v>1310151</v>
      </c>
      <c r="F20" s="58">
        <v>1246606</v>
      </c>
      <c r="G20" s="58">
        <v>15472</v>
      </c>
      <c r="H20" s="58">
        <v>19772</v>
      </c>
      <c r="I20" s="58">
        <v>13870</v>
      </c>
      <c r="K20" s="58">
        <f t="shared" si="0"/>
        <v>0.19442779769956606</v>
      </c>
      <c r="L20" s="58">
        <f t="shared" si="1"/>
        <v>0.18215415478941263</v>
      </c>
      <c r="M20" s="58">
        <f t="shared" si="2"/>
        <v>6.2647987891028281E-2</v>
      </c>
    </row>
    <row r="21" spans="1:13" x14ac:dyDescent="0.35">
      <c r="A21" s="58" t="s">
        <v>140</v>
      </c>
      <c r="B21" s="58">
        <v>1344527</v>
      </c>
      <c r="C21">
        <v>5959902</v>
      </c>
      <c r="D21">
        <v>820050</v>
      </c>
      <c r="E21" s="58">
        <v>5409756</v>
      </c>
      <c r="F21" s="58">
        <v>3128390</v>
      </c>
      <c r="G21" s="58">
        <v>1738618</v>
      </c>
      <c r="H21" s="58">
        <v>550146</v>
      </c>
      <c r="I21" s="58">
        <v>279850</v>
      </c>
      <c r="K21" s="58">
        <f t="shared" si="0"/>
        <v>0.22559548797950033</v>
      </c>
      <c r="L21" s="58">
        <f t="shared" si="1"/>
        <v>0.13759454433982304</v>
      </c>
      <c r="M21" s="58">
        <f t="shared" si="2"/>
        <v>0.47509371798395345</v>
      </c>
    </row>
    <row r="22" spans="1:13" x14ac:dyDescent="0.35">
      <c r="A22" s="58" t="s">
        <v>141</v>
      </c>
      <c r="B22" s="58">
        <v>1383483</v>
      </c>
      <c r="C22">
        <v>6742143</v>
      </c>
      <c r="D22">
        <v>1016679</v>
      </c>
      <c r="E22" s="58">
        <v>6010404</v>
      </c>
      <c r="F22" s="58">
        <v>4970011</v>
      </c>
      <c r="G22" s="58">
        <v>443182</v>
      </c>
      <c r="H22" s="58">
        <v>731739</v>
      </c>
      <c r="I22" s="58">
        <v>373654</v>
      </c>
      <c r="K22" s="58">
        <f t="shared" si="0"/>
        <v>0.20519929642548371</v>
      </c>
      <c r="L22" s="58">
        <f t="shared" si="1"/>
        <v>0.15079463606749369</v>
      </c>
      <c r="M22" s="58">
        <f t="shared" si="2"/>
        <v>0.26284402451861372</v>
      </c>
    </row>
    <row r="23" spans="1:13" x14ac:dyDescent="0.35">
      <c r="A23" s="58" t="s">
        <v>142</v>
      </c>
      <c r="B23" s="58">
        <v>2220756</v>
      </c>
      <c r="C23">
        <v>9909600</v>
      </c>
      <c r="D23">
        <v>1527698</v>
      </c>
      <c r="E23" s="58">
        <v>9435219</v>
      </c>
      <c r="F23" s="58">
        <v>7503076</v>
      </c>
      <c r="G23" s="58">
        <v>1361993</v>
      </c>
      <c r="H23" s="58">
        <v>474381</v>
      </c>
      <c r="I23" s="58">
        <v>314751</v>
      </c>
      <c r="K23" s="58">
        <f t="shared" si="0"/>
        <v>0.22410147735529184</v>
      </c>
      <c r="L23" s="58">
        <f t="shared" si="1"/>
        <v>0.15416343747477193</v>
      </c>
      <c r="M23" s="58">
        <f t="shared" si="2"/>
        <v>0.24284774360216355</v>
      </c>
    </row>
    <row r="24" spans="1:13" x14ac:dyDescent="0.35">
      <c r="A24" s="58" t="s">
        <v>143</v>
      </c>
      <c r="B24" s="58">
        <v>1277145</v>
      </c>
      <c r="C24">
        <v>5450868</v>
      </c>
      <c r="D24">
        <v>779405</v>
      </c>
      <c r="E24" s="58">
        <v>5174842</v>
      </c>
      <c r="F24" s="58">
        <v>4432384</v>
      </c>
      <c r="G24" s="58">
        <v>305403</v>
      </c>
      <c r="H24" s="58">
        <v>276026</v>
      </c>
      <c r="I24" s="58">
        <v>165141</v>
      </c>
      <c r="K24" s="58">
        <f t="shared" si="0"/>
        <v>0.23430121587974612</v>
      </c>
      <c r="L24" s="58">
        <f t="shared" si="1"/>
        <v>0.14298731871694564</v>
      </c>
      <c r="M24" s="58">
        <f t="shared" si="2"/>
        <v>0.18684803961497509</v>
      </c>
    </row>
    <row r="25" spans="1:13" x14ac:dyDescent="0.35">
      <c r="A25" s="58" t="s">
        <v>144</v>
      </c>
      <c r="B25" s="58">
        <v>729102</v>
      </c>
      <c r="C25">
        <v>2989192</v>
      </c>
      <c r="D25">
        <v>426632</v>
      </c>
      <c r="E25" s="58">
        <v>2902488</v>
      </c>
      <c r="F25" s="58">
        <v>1710126</v>
      </c>
      <c r="G25" s="58">
        <v>1117387</v>
      </c>
      <c r="H25" s="58">
        <v>86704</v>
      </c>
      <c r="I25" s="58">
        <v>53912</v>
      </c>
      <c r="K25" s="58">
        <f t="shared" si="0"/>
        <v>0.24391273628458796</v>
      </c>
      <c r="L25" s="58">
        <f t="shared" si="1"/>
        <v>0.14272485675058677</v>
      </c>
      <c r="M25" s="58">
        <f t="shared" si="2"/>
        <v>0.42789690324341828</v>
      </c>
    </row>
    <row r="26" spans="1:13" x14ac:dyDescent="0.35">
      <c r="A26" s="58" t="s">
        <v>145</v>
      </c>
      <c r="B26" s="58">
        <v>1388399</v>
      </c>
      <c r="C26">
        <v>6059651</v>
      </c>
      <c r="D26">
        <v>929934</v>
      </c>
      <c r="E26" s="58">
        <v>5822367</v>
      </c>
      <c r="F26" s="58">
        <v>4850569</v>
      </c>
      <c r="G26" s="58">
        <v>696649</v>
      </c>
      <c r="H26" s="58">
        <v>237284</v>
      </c>
      <c r="I26" s="58">
        <v>150306</v>
      </c>
      <c r="K26" s="58">
        <f t="shared" si="0"/>
        <v>0.22912194118110102</v>
      </c>
      <c r="L26" s="58">
        <f t="shared" si="1"/>
        <v>0.15346329351310825</v>
      </c>
      <c r="M26" s="58">
        <f t="shared" si="2"/>
        <v>0.19952997293078431</v>
      </c>
    </row>
    <row r="27" spans="1:13" x14ac:dyDescent="0.35">
      <c r="A27" s="58" t="s">
        <v>146</v>
      </c>
      <c r="B27" s="58">
        <v>223635</v>
      </c>
      <c r="C27">
        <v>1023391</v>
      </c>
      <c r="D27">
        <v>170868</v>
      </c>
      <c r="E27" s="58">
        <v>988550</v>
      </c>
      <c r="F27" s="58">
        <v>888635</v>
      </c>
      <c r="G27" s="58">
        <v>3948</v>
      </c>
      <c r="H27" s="58">
        <v>34841</v>
      </c>
      <c r="I27" s="58">
        <v>23272</v>
      </c>
      <c r="K27" s="58">
        <f t="shared" si="0"/>
        <v>0.21852351642725018</v>
      </c>
      <c r="L27" s="58">
        <f t="shared" si="1"/>
        <v>0.1669625783302765</v>
      </c>
      <c r="M27" s="58">
        <f t="shared" si="2"/>
        <v>0.13167596744548271</v>
      </c>
    </row>
    <row r="28" spans="1:13" x14ac:dyDescent="0.35">
      <c r="A28" s="58" t="s">
        <v>147</v>
      </c>
      <c r="B28" s="58">
        <v>465487</v>
      </c>
      <c r="C28">
        <v>1881259</v>
      </c>
      <c r="D28">
        <v>271498</v>
      </c>
      <c r="E28" s="58">
        <v>1689457</v>
      </c>
      <c r="F28" s="58">
        <v>1511352</v>
      </c>
      <c r="G28" s="58">
        <v>85911</v>
      </c>
      <c r="H28" s="58">
        <v>191802</v>
      </c>
      <c r="I28" s="58">
        <v>144356</v>
      </c>
      <c r="K28" s="58">
        <f t="shared" si="0"/>
        <v>0.24743376642982173</v>
      </c>
      <c r="L28" s="58">
        <f t="shared" si="1"/>
        <v>0.14431718333307642</v>
      </c>
      <c r="M28" s="58">
        <f t="shared" si="2"/>
        <v>0.19662736497207456</v>
      </c>
    </row>
    <row r="29" spans="1:13" x14ac:dyDescent="0.35">
      <c r="A29" s="58" t="s">
        <v>148</v>
      </c>
      <c r="B29" s="58">
        <v>663212</v>
      </c>
      <c r="C29">
        <v>2839172</v>
      </c>
      <c r="D29">
        <v>400855</v>
      </c>
      <c r="E29" s="58">
        <v>2048675</v>
      </c>
      <c r="F29" s="58">
        <v>1455508</v>
      </c>
      <c r="G29" s="58">
        <v>233440</v>
      </c>
      <c r="H29" s="58">
        <v>790497</v>
      </c>
      <c r="I29" s="58">
        <v>477549</v>
      </c>
      <c r="K29" s="58">
        <f t="shared" si="0"/>
        <v>0.23359345612030549</v>
      </c>
      <c r="L29" s="58">
        <f t="shared" si="1"/>
        <v>0.14118728981548143</v>
      </c>
      <c r="M29" s="58">
        <f t="shared" si="2"/>
        <v>0.48734771968728913</v>
      </c>
    </row>
    <row r="30" spans="1:13" x14ac:dyDescent="0.35">
      <c r="A30" s="58" t="s">
        <v>149</v>
      </c>
      <c r="B30" s="58">
        <v>266039</v>
      </c>
      <c r="C30">
        <v>1327503</v>
      </c>
      <c r="D30">
        <v>210385</v>
      </c>
      <c r="E30" s="58">
        <v>1284003</v>
      </c>
      <c r="F30" s="58">
        <v>1211271</v>
      </c>
      <c r="G30" s="58">
        <v>15565</v>
      </c>
      <c r="H30" s="58">
        <v>43500</v>
      </c>
      <c r="I30" s="58">
        <v>32323</v>
      </c>
      <c r="K30" s="58">
        <f t="shared" si="0"/>
        <v>0.20040557347139706</v>
      </c>
      <c r="L30" s="58">
        <f t="shared" si="1"/>
        <v>0.15848175107702206</v>
      </c>
      <c r="M30" s="58">
        <f t="shared" si="2"/>
        <v>8.755686427827282E-2</v>
      </c>
    </row>
    <row r="31" spans="1:13" x14ac:dyDescent="0.35">
      <c r="A31" s="58" t="s">
        <v>150</v>
      </c>
      <c r="B31" s="58">
        <v>2004007</v>
      </c>
      <c r="C31">
        <v>8915456</v>
      </c>
      <c r="D31">
        <v>1312291</v>
      </c>
      <c r="E31" s="58">
        <v>7195625</v>
      </c>
      <c r="F31" s="58">
        <v>5054611</v>
      </c>
      <c r="G31" s="58">
        <v>1133918</v>
      </c>
      <c r="H31" s="58">
        <v>1719831</v>
      </c>
      <c r="I31" s="58">
        <v>1021099</v>
      </c>
      <c r="K31" s="58">
        <f t="shared" si="0"/>
        <v>0.22477896812008269</v>
      </c>
      <c r="L31" s="58">
        <f t="shared" si="1"/>
        <v>0.14719280763653592</v>
      </c>
      <c r="M31" s="58">
        <f t="shared" si="2"/>
        <v>0.43305076038735429</v>
      </c>
    </row>
    <row r="32" spans="1:13" x14ac:dyDescent="0.35">
      <c r="A32" s="58" t="s">
        <v>151</v>
      </c>
      <c r="B32" s="58">
        <v>499795</v>
      </c>
      <c r="C32">
        <v>2082669</v>
      </c>
      <c r="D32">
        <v>318286</v>
      </c>
      <c r="E32" s="58">
        <v>1086838</v>
      </c>
      <c r="F32" s="58">
        <v>805603</v>
      </c>
      <c r="G32" s="58">
        <v>37318</v>
      </c>
      <c r="H32" s="58">
        <v>995831</v>
      </c>
      <c r="I32" s="58">
        <v>725033</v>
      </c>
      <c r="K32" s="58">
        <f t="shared" si="0"/>
        <v>0.23997812422425263</v>
      </c>
      <c r="L32" s="58">
        <f t="shared" si="1"/>
        <v>0.15282601315907618</v>
      </c>
      <c r="M32" s="58">
        <f t="shared" si="2"/>
        <v>0.61318721313852564</v>
      </c>
    </row>
    <row r="33" spans="1:13" x14ac:dyDescent="0.35">
      <c r="A33" s="58" t="s">
        <v>152</v>
      </c>
      <c r="B33" s="58">
        <v>4199944</v>
      </c>
      <c r="C33">
        <v>19697457</v>
      </c>
      <c r="D33">
        <v>2893801</v>
      </c>
      <c r="E33" s="58">
        <v>16035528</v>
      </c>
      <c r="F33" s="58">
        <v>11111314</v>
      </c>
      <c r="G33" s="58">
        <v>2829883</v>
      </c>
      <c r="H33" s="58">
        <v>3661929</v>
      </c>
      <c r="I33" s="58">
        <v>1556099</v>
      </c>
      <c r="K33" s="58">
        <f t="shared" si="0"/>
        <v>0.21322265102545979</v>
      </c>
      <c r="L33" s="58">
        <f t="shared" si="1"/>
        <v>0.14691241615605508</v>
      </c>
      <c r="M33" s="58">
        <f t="shared" si="2"/>
        <v>0.43590109119161929</v>
      </c>
    </row>
    <row r="34" spans="1:13" x14ac:dyDescent="0.35">
      <c r="A34" s="58" t="s">
        <v>153</v>
      </c>
      <c r="B34" s="58">
        <v>2281076</v>
      </c>
      <c r="C34">
        <v>9940828</v>
      </c>
      <c r="D34">
        <v>1459330</v>
      </c>
      <c r="E34" s="58">
        <v>9056065</v>
      </c>
      <c r="F34" s="58">
        <v>6361438</v>
      </c>
      <c r="G34" s="58">
        <v>2104597</v>
      </c>
      <c r="H34" s="58">
        <v>884763</v>
      </c>
      <c r="I34" s="58">
        <v>521477</v>
      </c>
      <c r="K34" s="58">
        <f t="shared" si="0"/>
        <v>0.22946539262121826</v>
      </c>
      <c r="L34" s="58">
        <f t="shared" si="1"/>
        <v>0.14680165475149554</v>
      </c>
      <c r="M34" s="58">
        <f t="shared" si="2"/>
        <v>0.36006960385996017</v>
      </c>
    </row>
    <row r="35" spans="1:13" x14ac:dyDescent="0.35">
      <c r="A35" s="58" t="s">
        <v>154</v>
      </c>
      <c r="B35" s="58">
        <v>167155</v>
      </c>
      <c r="C35">
        <v>736162</v>
      </c>
      <c r="D35">
        <v>104745</v>
      </c>
      <c r="E35" s="58">
        <v>713165</v>
      </c>
      <c r="F35" s="58">
        <v>635834</v>
      </c>
      <c r="G35" s="58">
        <v>14492</v>
      </c>
      <c r="H35" s="58">
        <v>22997</v>
      </c>
      <c r="I35" s="58">
        <v>13896</v>
      </c>
      <c r="K35" s="58">
        <f t="shared" si="0"/>
        <v>0.22706279324387837</v>
      </c>
      <c r="L35" s="58">
        <f t="shared" si="1"/>
        <v>0.14228525786443744</v>
      </c>
      <c r="M35" s="58">
        <f t="shared" si="2"/>
        <v>0.13628521982933103</v>
      </c>
    </row>
    <row r="36" spans="1:13" x14ac:dyDescent="0.35">
      <c r="A36" s="58" t="s">
        <v>155</v>
      </c>
      <c r="B36" s="58">
        <v>2633277</v>
      </c>
      <c r="C36">
        <v>11586941</v>
      </c>
      <c r="D36">
        <v>1796337</v>
      </c>
      <c r="E36" s="58">
        <v>11186009</v>
      </c>
      <c r="F36" s="58">
        <v>9265123</v>
      </c>
      <c r="G36" s="58">
        <v>1402423</v>
      </c>
      <c r="H36" s="58">
        <v>400932</v>
      </c>
      <c r="I36" s="58">
        <v>254383</v>
      </c>
      <c r="K36" s="58">
        <f t="shared" si="0"/>
        <v>0.22726248455049525</v>
      </c>
      <c r="L36" s="58">
        <f t="shared" si="1"/>
        <v>0.15503116827815039</v>
      </c>
      <c r="M36" s="58">
        <f t="shared" si="2"/>
        <v>0.20038230970538298</v>
      </c>
    </row>
    <row r="37" spans="1:13" x14ac:dyDescent="0.35">
      <c r="A37" s="58" t="s">
        <v>156</v>
      </c>
      <c r="B37" s="58">
        <v>948824</v>
      </c>
      <c r="C37">
        <v>3875589</v>
      </c>
      <c r="D37">
        <v>561885</v>
      </c>
      <c r="E37" s="58">
        <v>3494122</v>
      </c>
      <c r="F37" s="58">
        <v>2593871</v>
      </c>
      <c r="G37" s="58">
        <v>276559</v>
      </c>
      <c r="H37" s="58">
        <v>381467</v>
      </c>
      <c r="I37" s="58">
        <v>229626</v>
      </c>
      <c r="K37" s="58">
        <f t="shared" si="0"/>
        <v>0.24482059372136725</v>
      </c>
      <c r="L37" s="58">
        <f t="shared" si="1"/>
        <v>0.14498054360253371</v>
      </c>
      <c r="M37" s="58">
        <f t="shared" si="2"/>
        <v>0.33071566670253216</v>
      </c>
    </row>
    <row r="38" spans="1:13" x14ac:dyDescent="0.35">
      <c r="A38" s="58" t="s">
        <v>157</v>
      </c>
      <c r="B38" s="58">
        <v>858425</v>
      </c>
      <c r="C38">
        <v>3982267</v>
      </c>
      <c r="D38">
        <v>634574</v>
      </c>
      <c r="E38" s="58">
        <v>3487461</v>
      </c>
      <c r="F38" s="58">
        <v>3066467</v>
      </c>
      <c r="G38" s="58">
        <v>70359</v>
      </c>
      <c r="H38" s="58">
        <v>494806</v>
      </c>
      <c r="I38" s="58">
        <v>321358</v>
      </c>
      <c r="K38" s="58">
        <f t="shared" si="0"/>
        <v>0.21556188974772411</v>
      </c>
      <c r="L38" s="58">
        <f t="shared" si="1"/>
        <v>0.15934993811314008</v>
      </c>
      <c r="M38" s="58">
        <f t="shared" si="2"/>
        <v>0.22996951234058388</v>
      </c>
    </row>
    <row r="39" spans="1:13" x14ac:dyDescent="0.35">
      <c r="A39" s="58" t="s">
        <v>158</v>
      </c>
      <c r="B39" s="58">
        <v>2693588</v>
      </c>
      <c r="C39">
        <v>12783977</v>
      </c>
      <c r="D39">
        <v>2133247</v>
      </c>
      <c r="E39" s="58">
        <v>11940813</v>
      </c>
      <c r="F39" s="58">
        <v>9934801</v>
      </c>
      <c r="G39" s="58">
        <v>1353424</v>
      </c>
      <c r="H39" s="58">
        <v>843164</v>
      </c>
      <c r="I39" s="58">
        <v>467942</v>
      </c>
      <c r="K39" s="58">
        <f t="shared" si="0"/>
        <v>0.21070031649775339</v>
      </c>
      <c r="L39" s="58">
        <f t="shared" si="1"/>
        <v>0.16686880772704771</v>
      </c>
      <c r="M39" s="58">
        <f t="shared" si="2"/>
        <v>0.22287086405114778</v>
      </c>
    </row>
    <row r="40" spans="1:13" x14ac:dyDescent="0.35">
      <c r="A40" s="58" t="s">
        <v>159</v>
      </c>
      <c r="B40" s="58">
        <v>211672</v>
      </c>
      <c r="C40">
        <v>1054491</v>
      </c>
      <c r="D40">
        <v>166517</v>
      </c>
      <c r="E40" s="58">
        <v>906116</v>
      </c>
      <c r="F40" s="58">
        <v>780278</v>
      </c>
      <c r="G40" s="58">
        <v>57348</v>
      </c>
      <c r="H40" s="58">
        <v>148375</v>
      </c>
      <c r="I40" s="58">
        <v>73748</v>
      </c>
      <c r="K40" s="58">
        <f t="shared" si="0"/>
        <v>0.20073381375469301</v>
      </c>
      <c r="L40" s="58">
        <f t="shared" si="1"/>
        <v>0.15791220598374003</v>
      </c>
      <c r="M40" s="58">
        <f t="shared" si="2"/>
        <v>0.26004299704786482</v>
      </c>
    </row>
    <row r="41" spans="1:13" x14ac:dyDescent="0.35">
      <c r="A41" s="58" t="s">
        <v>160</v>
      </c>
      <c r="B41" s="58">
        <v>1081707</v>
      </c>
      <c r="C41">
        <v>4834605</v>
      </c>
      <c r="D41">
        <v>761680</v>
      </c>
      <c r="E41" s="58">
        <v>4576244</v>
      </c>
      <c r="F41" s="58">
        <v>3087207</v>
      </c>
      <c r="G41" s="58">
        <v>1311344</v>
      </c>
      <c r="H41" s="58">
        <v>258361</v>
      </c>
      <c r="I41" s="58">
        <v>165045</v>
      </c>
      <c r="K41" s="58">
        <f t="shared" si="0"/>
        <v>0.2237425808313192</v>
      </c>
      <c r="L41" s="58">
        <f t="shared" si="1"/>
        <v>0.15754751422298202</v>
      </c>
      <c r="M41" s="58">
        <f t="shared" si="2"/>
        <v>0.36143552575649923</v>
      </c>
    </row>
    <row r="42" spans="1:13" x14ac:dyDescent="0.35">
      <c r="A42" s="58" t="s">
        <v>161</v>
      </c>
      <c r="B42" s="58">
        <v>207951</v>
      </c>
      <c r="C42">
        <v>851058</v>
      </c>
      <c r="D42">
        <v>129209</v>
      </c>
      <c r="E42" s="58">
        <v>821871</v>
      </c>
      <c r="F42" s="58">
        <v>705403</v>
      </c>
      <c r="G42" s="58">
        <v>13679</v>
      </c>
      <c r="H42" s="58">
        <v>29187</v>
      </c>
      <c r="I42" s="58">
        <v>16007</v>
      </c>
      <c r="K42" s="58">
        <f t="shared" si="0"/>
        <v>0.24434409875707649</v>
      </c>
      <c r="L42" s="58">
        <f t="shared" si="1"/>
        <v>0.1518216149780626</v>
      </c>
      <c r="M42" s="58">
        <f t="shared" si="2"/>
        <v>0.17114579734871183</v>
      </c>
    </row>
    <row r="43" spans="1:13" x14ac:dyDescent="0.35">
      <c r="A43" s="58" t="s">
        <v>162</v>
      </c>
      <c r="B43" s="58">
        <v>1490554</v>
      </c>
      <c r="C43">
        <v>6548009</v>
      </c>
      <c r="D43">
        <v>984449</v>
      </c>
      <c r="E43" s="58">
        <v>6220664</v>
      </c>
      <c r="F43" s="58">
        <v>4879669</v>
      </c>
      <c r="G43" s="58">
        <v>1092491</v>
      </c>
      <c r="H43" s="58">
        <v>327345</v>
      </c>
      <c r="I43" s="58">
        <v>217064</v>
      </c>
      <c r="K43" s="58">
        <f t="shared" si="0"/>
        <v>0.22763469017834276</v>
      </c>
      <c r="L43" s="58">
        <f t="shared" si="1"/>
        <v>0.15034325701140605</v>
      </c>
      <c r="M43" s="58">
        <f t="shared" si="2"/>
        <v>0.25478584406343974</v>
      </c>
    </row>
    <row r="44" spans="1:13" x14ac:dyDescent="0.35">
      <c r="A44" s="58" t="s">
        <v>163</v>
      </c>
      <c r="B44" s="58">
        <v>7114351</v>
      </c>
      <c r="C44">
        <v>26956435</v>
      </c>
      <c r="D44">
        <v>3096567</v>
      </c>
      <c r="E44" s="58">
        <v>16543285</v>
      </c>
      <c r="F44" s="58">
        <v>11705684</v>
      </c>
      <c r="G44" s="58">
        <v>3134962</v>
      </c>
      <c r="H44" s="58">
        <v>10413150</v>
      </c>
      <c r="I44" s="58">
        <v>8468719</v>
      </c>
      <c r="K44" s="58">
        <f t="shared" si="0"/>
        <v>0.2639203218081323</v>
      </c>
      <c r="L44" s="58">
        <f t="shared" si="1"/>
        <v>0.1148730164059157</v>
      </c>
      <c r="M44" s="58">
        <f t="shared" si="2"/>
        <v>0.56575548658418662</v>
      </c>
    </row>
    <row r="45" spans="1:13" x14ac:dyDescent="0.35">
      <c r="A45" s="58" t="s">
        <v>164</v>
      </c>
      <c r="B45" s="58">
        <v>901457</v>
      </c>
      <c r="C45">
        <v>2948427</v>
      </c>
      <c r="D45">
        <v>295342</v>
      </c>
      <c r="E45" s="58">
        <v>2550512</v>
      </c>
      <c r="F45" s="58">
        <v>2339279</v>
      </c>
      <c r="G45" s="58">
        <v>30243</v>
      </c>
      <c r="H45" s="58">
        <v>397915</v>
      </c>
      <c r="I45" s="58">
        <v>233316</v>
      </c>
      <c r="K45" s="58">
        <f t="shared" si="0"/>
        <v>0.30574167174564609</v>
      </c>
      <c r="L45" s="58">
        <f t="shared" si="1"/>
        <v>0.10016934453523862</v>
      </c>
      <c r="M45" s="58">
        <f t="shared" si="2"/>
        <v>0.20660101131891684</v>
      </c>
    </row>
    <row r="46" spans="1:13" x14ac:dyDescent="0.35">
      <c r="A46" s="58" t="s">
        <v>165</v>
      </c>
      <c r="B46" s="58">
        <v>121070</v>
      </c>
      <c r="C46">
        <v>626249</v>
      </c>
      <c r="D46">
        <v>106193</v>
      </c>
      <c r="E46" s="58">
        <v>615349</v>
      </c>
      <c r="F46" s="58">
        <v>585154</v>
      </c>
      <c r="G46" s="58">
        <v>7050</v>
      </c>
      <c r="H46" s="58">
        <v>10900</v>
      </c>
      <c r="I46" s="58">
        <v>7811</v>
      </c>
      <c r="K46" s="58">
        <f t="shared" si="0"/>
        <v>0.19332565800504273</v>
      </c>
      <c r="L46" s="58">
        <f t="shared" si="1"/>
        <v>0.16956993144899232</v>
      </c>
      <c r="M46" s="58">
        <f t="shared" si="2"/>
        <v>6.5620863266847532E-2</v>
      </c>
    </row>
    <row r="47" spans="1:13" x14ac:dyDescent="0.35">
      <c r="A47" s="58" t="s">
        <v>166</v>
      </c>
      <c r="B47" s="58">
        <v>1860496</v>
      </c>
      <c r="C47">
        <v>8310301</v>
      </c>
      <c r="D47">
        <v>1144817</v>
      </c>
      <c r="E47" s="58">
        <v>7585209</v>
      </c>
      <c r="F47" s="58">
        <v>5245259</v>
      </c>
      <c r="G47" s="58">
        <v>1568053</v>
      </c>
      <c r="H47" s="58">
        <v>725092</v>
      </c>
      <c r="I47" s="58">
        <v>467699</v>
      </c>
      <c r="K47" s="58">
        <f t="shared" si="0"/>
        <v>0.22387829273572643</v>
      </c>
      <c r="L47" s="58">
        <f t="shared" si="1"/>
        <v>0.13775878876108097</v>
      </c>
      <c r="M47" s="58">
        <f t="shared" si="2"/>
        <v>0.36882442645579261</v>
      </c>
    </row>
    <row r="48" spans="1:13" x14ac:dyDescent="0.35">
      <c r="A48" s="58" t="s">
        <v>167</v>
      </c>
      <c r="B48" s="58">
        <v>1600377</v>
      </c>
      <c r="C48">
        <v>7073146</v>
      </c>
      <c r="D48">
        <v>992842</v>
      </c>
      <c r="E48" s="58">
        <v>6218871</v>
      </c>
      <c r="F48" s="58">
        <v>4978375</v>
      </c>
      <c r="G48" s="58">
        <v>246909</v>
      </c>
      <c r="H48" s="58">
        <v>854275</v>
      </c>
      <c r="I48" s="58">
        <v>492191</v>
      </c>
      <c r="K48" s="58">
        <f t="shared" si="0"/>
        <v>0.22626098768497074</v>
      </c>
      <c r="L48" s="58">
        <f t="shared" si="1"/>
        <v>0.14036780804468055</v>
      </c>
      <c r="M48" s="58">
        <f t="shared" si="2"/>
        <v>0.2961583148432112</v>
      </c>
    </row>
    <row r="49" spans="1:13" x14ac:dyDescent="0.35">
      <c r="A49" s="58" t="s">
        <v>168</v>
      </c>
      <c r="B49" s="58">
        <v>378066</v>
      </c>
      <c r="C49">
        <v>1846092</v>
      </c>
      <c r="D49">
        <v>328124</v>
      </c>
      <c r="E49" s="58">
        <v>1819845</v>
      </c>
      <c r="F49" s="58">
        <v>1706156</v>
      </c>
      <c r="G49" s="58">
        <v>62385</v>
      </c>
      <c r="H49" s="58">
        <v>26247</v>
      </c>
      <c r="I49" s="58">
        <v>19255</v>
      </c>
      <c r="K49" s="58">
        <f t="shared" si="0"/>
        <v>0.20479261055245351</v>
      </c>
      <c r="L49" s="58">
        <f t="shared" si="1"/>
        <v>0.17773978761621848</v>
      </c>
      <c r="M49" s="58">
        <f t="shared" si="2"/>
        <v>7.5801206007067898E-2</v>
      </c>
    </row>
    <row r="50" spans="1:13" x14ac:dyDescent="0.35">
      <c r="A50" s="58" t="s">
        <v>169</v>
      </c>
      <c r="B50" s="58">
        <v>1298697</v>
      </c>
      <c r="C50">
        <v>5754798</v>
      </c>
      <c r="D50">
        <v>875220</v>
      </c>
      <c r="E50" s="58">
        <v>5383593</v>
      </c>
      <c r="F50" s="58">
        <v>4727553</v>
      </c>
      <c r="G50" s="58">
        <v>355387</v>
      </c>
      <c r="H50" s="58">
        <v>371205</v>
      </c>
      <c r="I50" s="58">
        <v>233640</v>
      </c>
      <c r="K50" s="58">
        <f t="shared" si="0"/>
        <v>0.22567203922709364</v>
      </c>
      <c r="L50" s="58">
        <f t="shared" si="1"/>
        <v>0.15208526867493871</v>
      </c>
      <c r="M50" s="58">
        <f t="shared" si="2"/>
        <v>0.17850235577339119</v>
      </c>
    </row>
    <row r="51" spans="1:13" x14ac:dyDescent="0.35">
      <c r="A51" s="58" t="s">
        <v>170</v>
      </c>
      <c r="B51" s="58">
        <v>138201</v>
      </c>
      <c r="C51">
        <v>583029</v>
      </c>
      <c r="D51">
        <v>80707</v>
      </c>
      <c r="E51" s="58">
        <v>526643</v>
      </c>
      <c r="F51" s="58">
        <v>491859</v>
      </c>
      <c r="G51" s="58">
        <v>6176</v>
      </c>
      <c r="H51" s="58">
        <v>56386</v>
      </c>
      <c r="I51" s="58">
        <v>39992</v>
      </c>
      <c r="K51" s="58">
        <f t="shared" si="0"/>
        <v>0.23703966698054471</v>
      </c>
      <c r="L51" s="58">
        <f t="shared" si="1"/>
        <v>0.13842707652621053</v>
      </c>
      <c r="M51" s="58">
        <f t="shared" si="2"/>
        <v>0.15637301060496134</v>
      </c>
    </row>
    <row r="52" spans="1:13" x14ac:dyDescent="0.35">
      <c r="E52"/>
      <c r="F52"/>
      <c r="G52"/>
      <c r="H52"/>
      <c r="I52"/>
    </row>
    <row r="54" spans="1:13" x14ac:dyDescent="0.35">
      <c r="B54" s="58">
        <f>SUM(B2:B51)</f>
        <v>73252175</v>
      </c>
      <c r="C54" s="58">
        <f t="shared" ref="C54:I54" si="3">SUM(C2:C51)</f>
        <v>317899153</v>
      </c>
      <c r="D54" s="58">
        <f t="shared" si="3"/>
        <v>46105466</v>
      </c>
      <c r="E54" s="58">
        <f t="shared" si="3"/>
        <v>262769152</v>
      </c>
      <c r="F54" s="58">
        <f t="shared" si="3"/>
        <v>197126950</v>
      </c>
      <c r="G54" s="58">
        <f t="shared" si="3"/>
        <v>38785762</v>
      </c>
      <c r="H54" s="58">
        <f t="shared" si="3"/>
        <v>55130001</v>
      </c>
      <c r="I54" s="58">
        <f t="shared" si="3"/>
        <v>36264093</v>
      </c>
      <c r="K54" s="59">
        <f t="shared" ref="K54" si="4">B54/C54</f>
        <v>0.23042582626824426</v>
      </c>
      <c r="L54" s="59">
        <f t="shared" ref="L54" si="5">D54/C54</f>
        <v>0.14503173589770463</v>
      </c>
      <c r="M54" s="59">
        <f t="shared" ref="M54" si="6">(C54-F54)/C54</f>
        <v>0.37990728147677699</v>
      </c>
    </row>
    <row r="58" spans="1:13" ht="31" x14ac:dyDescent="0.35">
      <c r="B58" s="58" t="s">
        <v>187</v>
      </c>
      <c r="C58" s="58"/>
      <c r="D58" s="58" t="s">
        <v>190</v>
      </c>
      <c r="E58" s="58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89"/>
  <sheetViews>
    <sheetView topLeftCell="A46" zoomScale="70" zoomScaleNormal="70" workbookViewId="0">
      <selection activeCell="V52" sqref="V52"/>
    </sheetView>
  </sheetViews>
  <sheetFormatPr defaultRowHeight="18.5" x14ac:dyDescent="0.45"/>
  <cols>
    <col min="1" max="1" width="16.83203125" style="1" bestFit="1" customWidth="1"/>
    <col min="2" max="2" width="12.5" bestFit="1" customWidth="1"/>
    <col min="3" max="3" width="11"/>
    <col min="8" max="8" width="9" style="60"/>
    <col min="12" max="12" width="9" style="60"/>
    <col min="16" max="16" width="9" style="60"/>
    <col min="20" max="20" width="9" style="60"/>
    <col min="21" max="21" width="9" customWidth="1"/>
  </cols>
  <sheetData>
    <row r="1" spans="1:22" ht="74" x14ac:dyDescent="0.45">
      <c r="A1" t="s">
        <v>199</v>
      </c>
      <c r="B1" s="13" t="s">
        <v>110</v>
      </c>
      <c r="C1" s="13" t="s">
        <v>41</v>
      </c>
      <c r="D1" s="60" t="s">
        <v>214</v>
      </c>
      <c r="E1" t="s">
        <v>199</v>
      </c>
      <c r="F1" t="s">
        <v>200</v>
      </c>
      <c r="G1" t="s">
        <v>201</v>
      </c>
      <c r="H1" s="60" t="s">
        <v>202</v>
      </c>
      <c r="I1" t="s">
        <v>199</v>
      </c>
      <c r="J1" t="s">
        <v>203</v>
      </c>
      <c r="K1" t="s">
        <v>204</v>
      </c>
      <c r="L1" s="60" t="s">
        <v>205</v>
      </c>
      <c r="M1" t="s">
        <v>199</v>
      </c>
      <c r="N1" t="s">
        <v>206</v>
      </c>
      <c r="O1" t="s">
        <v>207</v>
      </c>
      <c r="P1" s="60" t="s">
        <v>208</v>
      </c>
      <c r="Q1" t="s">
        <v>199</v>
      </c>
      <c r="R1" t="s">
        <v>209</v>
      </c>
      <c r="S1" t="s">
        <v>210</v>
      </c>
      <c r="T1" s="60" t="s">
        <v>211</v>
      </c>
      <c r="V1" t="s">
        <v>212</v>
      </c>
    </row>
    <row r="2" spans="1:22" x14ac:dyDescent="0.45">
      <c r="A2" s="1" t="s">
        <v>121</v>
      </c>
      <c r="B2" s="69">
        <v>38</v>
      </c>
      <c r="C2" s="27">
        <v>77</v>
      </c>
      <c r="D2" s="27">
        <f>C2-B2</f>
        <v>39</v>
      </c>
      <c r="E2" t="s">
        <v>121</v>
      </c>
      <c r="F2">
        <v>36</v>
      </c>
      <c r="G2">
        <v>59</v>
      </c>
      <c r="H2" s="60">
        <f>G2-F2</f>
        <v>23</v>
      </c>
      <c r="I2" t="s">
        <v>121</v>
      </c>
      <c r="J2">
        <v>61</v>
      </c>
      <c r="K2">
        <v>96</v>
      </c>
      <c r="L2" s="60">
        <f t="shared" ref="L2:L52" si="0">K2-J2</f>
        <v>35</v>
      </c>
      <c r="M2" t="s">
        <v>121</v>
      </c>
      <c r="N2">
        <v>54</v>
      </c>
      <c r="O2">
        <v>98</v>
      </c>
      <c r="P2" s="60">
        <f t="shared" ref="P2:P52" si="1">O2-N2</f>
        <v>44</v>
      </c>
      <c r="Q2" t="s">
        <v>121</v>
      </c>
      <c r="R2">
        <v>74</v>
      </c>
      <c r="S2">
        <v>111</v>
      </c>
      <c r="T2" s="60">
        <f t="shared" ref="T2:T52" si="2">S2-R2</f>
        <v>37</v>
      </c>
      <c r="V2" s="9">
        <f>(D2+H2+L2+P2+T2)/(C2+G2+K2+O2+S2)</f>
        <v>0.40362811791383219</v>
      </c>
    </row>
    <row r="3" spans="1:22" x14ac:dyDescent="0.45">
      <c r="A3" s="1" t="s">
        <v>122</v>
      </c>
      <c r="B3" s="69">
        <v>4</v>
      </c>
      <c r="C3" s="27">
        <v>8</v>
      </c>
      <c r="D3" s="27">
        <f t="shared" ref="D3:D51" si="3">C3-B3</f>
        <v>4</v>
      </c>
      <c r="E3" t="s">
        <v>122</v>
      </c>
      <c r="F3">
        <v>4</v>
      </c>
      <c r="G3">
        <v>6</v>
      </c>
      <c r="H3" s="60">
        <f t="shared" ref="H3:H52" si="4">G3-F3</f>
        <v>2</v>
      </c>
      <c r="I3" t="s">
        <v>122</v>
      </c>
      <c r="J3">
        <v>3</v>
      </c>
      <c r="K3">
        <v>14</v>
      </c>
      <c r="L3" s="60">
        <f t="shared" si="0"/>
        <v>11</v>
      </c>
      <c r="M3" t="s">
        <v>122</v>
      </c>
      <c r="N3">
        <v>3</v>
      </c>
      <c r="O3">
        <v>12</v>
      </c>
      <c r="P3" s="60">
        <f t="shared" si="1"/>
        <v>9</v>
      </c>
      <c r="Q3" t="s">
        <v>122</v>
      </c>
      <c r="R3">
        <v>5</v>
      </c>
      <c r="S3">
        <v>12</v>
      </c>
      <c r="T3" s="60">
        <f t="shared" si="2"/>
        <v>7</v>
      </c>
      <c r="V3" s="9">
        <f t="shared" ref="V3:V51" si="5">(D3+H3+L3+P3+T3)/(C3+G3+K3+O3+S3)</f>
        <v>0.63461538461538458</v>
      </c>
    </row>
    <row r="4" spans="1:22" x14ac:dyDescent="0.45">
      <c r="A4" s="1" t="s">
        <v>123</v>
      </c>
      <c r="B4" s="69">
        <v>48</v>
      </c>
      <c r="C4" s="27">
        <v>122</v>
      </c>
      <c r="D4" s="27">
        <f t="shared" si="3"/>
        <v>74</v>
      </c>
      <c r="E4" t="s">
        <v>123</v>
      </c>
      <c r="F4">
        <v>103</v>
      </c>
      <c r="G4">
        <v>151</v>
      </c>
      <c r="H4" s="60">
        <f t="shared" si="4"/>
        <v>48</v>
      </c>
      <c r="I4" t="s">
        <v>123</v>
      </c>
      <c r="J4">
        <v>95</v>
      </c>
      <c r="K4">
        <v>142</v>
      </c>
      <c r="L4" s="60">
        <f t="shared" si="0"/>
        <v>47</v>
      </c>
      <c r="M4" t="s">
        <v>123</v>
      </c>
      <c r="N4">
        <v>100</v>
      </c>
      <c r="O4">
        <v>155</v>
      </c>
      <c r="P4" s="60">
        <f t="shared" si="1"/>
        <v>55</v>
      </c>
      <c r="Q4" t="s">
        <v>123</v>
      </c>
      <c r="R4">
        <v>124</v>
      </c>
      <c r="S4">
        <v>190</v>
      </c>
      <c r="T4" s="60">
        <f t="shared" si="2"/>
        <v>66</v>
      </c>
      <c r="V4" s="9">
        <f t="shared" si="5"/>
        <v>0.38157894736842107</v>
      </c>
    </row>
    <row r="5" spans="1:22" x14ac:dyDescent="0.45">
      <c r="A5" s="1" t="s">
        <v>124</v>
      </c>
      <c r="B5" s="69">
        <v>34</v>
      </c>
      <c r="C5" s="27">
        <v>47</v>
      </c>
      <c r="D5" s="27">
        <f t="shared" si="3"/>
        <v>13</v>
      </c>
      <c r="E5" t="s">
        <v>124</v>
      </c>
      <c r="F5">
        <v>33</v>
      </c>
      <c r="G5">
        <v>46</v>
      </c>
      <c r="H5" s="60">
        <f t="shared" si="4"/>
        <v>13</v>
      </c>
      <c r="I5" t="s">
        <v>124</v>
      </c>
      <c r="J5">
        <v>21</v>
      </c>
      <c r="K5">
        <v>37</v>
      </c>
      <c r="L5" s="60">
        <f t="shared" si="0"/>
        <v>16</v>
      </c>
      <c r="M5" t="s">
        <v>124</v>
      </c>
      <c r="N5">
        <v>30</v>
      </c>
      <c r="O5">
        <v>44</v>
      </c>
      <c r="P5" s="60">
        <f t="shared" si="1"/>
        <v>14</v>
      </c>
      <c r="Q5" t="s">
        <v>124</v>
      </c>
      <c r="R5">
        <v>28</v>
      </c>
      <c r="S5">
        <v>44</v>
      </c>
      <c r="T5" s="60">
        <f t="shared" si="2"/>
        <v>16</v>
      </c>
      <c r="V5" s="9">
        <f t="shared" si="5"/>
        <v>0.33027522935779818</v>
      </c>
    </row>
    <row r="6" spans="1:22" x14ac:dyDescent="0.45">
      <c r="A6" s="1" t="s">
        <v>125</v>
      </c>
      <c r="B6" s="69">
        <v>296</v>
      </c>
      <c r="C6" s="27">
        <v>653</v>
      </c>
      <c r="D6" s="27">
        <f t="shared" si="3"/>
        <v>357</v>
      </c>
      <c r="E6" t="s">
        <v>125</v>
      </c>
      <c r="F6">
        <v>505</v>
      </c>
      <c r="G6">
        <v>734</v>
      </c>
      <c r="H6" s="60">
        <f t="shared" si="4"/>
        <v>229</v>
      </c>
      <c r="I6" t="s">
        <v>125</v>
      </c>
      <c r="J6">
        <v>524</v>
      </c>
      <c r="K6">
        <v>709</v>
      </c>
      <c r="L6" s="60">
        <f t="shared" si="0"/>
        <v>185</v>
      </c>
      <c r="M6" t="s">
        <v>125</v>
      </c>
      <c r="N6">
        <v>627</v>
      </c>
      <c r="O6">
        <v>819</v>
      </c>
      <c r="P6" s="60">
        <f t="shared" si="1"/>
        <v>192</v>
      </c>
      <c r="Q6" t="s">
        <v>125</v>
      </c>
      <c r="R6">
        <v>341</v>
      </c>
      <c r="S6">
        <v>867</v>
      </c>
      <c r="T6" s="60">
        <f t="shared" si="2"/>
        <v>526</v>
      </c>
      <c r="V6" s="9">
        <f t="shared" si="5"/>
        <v>0.393707033315706</v>
      </c>
    </row>
    <row r="7" spans="1:22" x14ac:dyDescent="0.45">
      <c r="A7" s="1" t="s">
        <v>126</v>
      </c>
      <c r="B7" s="69">
        <v>39</v>
      </c>
      <c r="C7" s="27">
        <v>76</v>
      </c>
      <c r="D7" s="27">
        <f t="shared" si="3"/>
        <v>37</v>
      </c>
      <c r="E7" t="s">
        <v>126</v>
      </c>
      <c r="F7">
        <v>39</v>
      </c>
      <c r="G7">
        <v>50</v>
      </c>
      <c r="H7" s="60">
        <f t="shared" si="4"/>
        <v>11</v>
      </c>
      <c r="I7" t="s">
        <v>126</v>
      </c>
      <c r="J7">
        <v>53</v>
      </c>
      <c r="K7">
        <v>63</v>
      </c>
      <c r="L7" s="60">
        <f t="shared" si="0"/>
        <v>10</v>
      </c>
      <c r="M7" t="s">
        <v>126</v>
      </c>
      <c r="N7">
        <v>52</v>
      </c>
      <c r="O7">
        <v>59</v>
      </c>
      <c r="P7" s="60">
        <f t="shared" si="1"/>
        <v>7</v>
      </c>
      <c r="Q7" t="s">
        <v>126</v>
      </c>
      <c r="R7">
        <v>69</v>
      </c>
      <c r="S7">
        <v>79</v>
      </c>
      <c r="T7" s="60">
        <f t="shared" si="2"/>
        <v>10</v>
      </c>
      <c r="V7" s="9">
        <f t="shared" si="5"/>
        <v>0.22935779816513763</v>
      </c>
    </row>
    <row r="8" spans="1:22" x14ac:dyDescent="0.45">
      <c r="A8" s="1" t="s">
        <v>127</v>
      </c>
      <c r="B8" s="69">
        <v>27</v>
      </c>
      <c r="C8" s="27">
        <v>43</v>
      </c>
      <c r="D8" s="27">
        <f t="shared" si="3"/>
        <v>16</v>
      </c>
      <c r="E8" t="s">
        <v>127</v>
      </c>
      <c r="F8">
        <v>27</v>
      </c>
      <c r="G8">
        <v>37</v>
      </c>
      <c r="H8" s="60">
        <f t="shared" si="4"/>
        <v>10</v>
      </c>
      <c r="I8" t="s">
        <v>127</v>
      </c>
      <c r="J8">
        <v>37</v>
      </c>
      <c r="K8">
        <v>47</v>
      </c>
      <c r="L8" s="60">
        <f t="shared" si="0"/>
        <v>10</v>
      </c>
      <c r="M8" t="s">
        <v>127</v>
      </c>
      <c r="N8">
        <v>34</v>
      </c>
      <c r="O8">
        <v>46</v>
      </c>
      <c r="P8" s="60">
        <f t="shared" si="1"/>
        <v>12</v>
      </c>
      <c r="Q8" t="s">
        <v>127</v>
      </c>
      <c r="R8">
        <v>15</v>
      </c>
      <c r="S8">
        <v>54</v>
      </c>
      <c r="T8" s="60">
        <f t="shared" si="2"/>
        <v>39</v>
      </c>
      <c r="V8" s="9">
        <f t="shared" si="5"/>
        <v>0.38325991189427311</v>
      </c>
    </row>
    <row r="9" spans="1:22" x14ac:dyDescent="0.45">
      <c r="A9" s="1" t="s">
        <v>128</v>
      </c>
      <c r="B9" s="69">
        <v>21</v>
      </c>
      <c r="C9" s="27">
        <v>27</v>
      </c>
      <c r="D9" s="27">
        <f t="shared" si="3"/>
        <v>6</v>
      </c>
      <c r="E9" t="s">
        <v>128</v>
      </c>
      <c r="F9">
        <v>20</v>
      </c>
      <c r="G9">
        <v>25</v>
      </c>
      <c r="H9" s="60">
        <f t="shared" si="4"/>
        <v>5</v>
      </c>
      <c r="I9" t="s">
        <v>128</v>
      </c>
      <c r="J9">
        <v>18</v>
      </c>
      <c r="K9">
        <v>26</v>
      </c>
      <c r="L9" s="60">
        <f t="shared" si="0"/>
        <v>8</v>
      </c>
      <c r="M9" t="s">
        <v>128</v>
      </c>
      <c r="N9">
        <v>23</v>
      </c>
      <c r="O9">
        <v>36</v>
      </c>
      <c r="P9" s="60">
        <f t="shared" si="1"/>
        <v>13</v>
      </c>
      <c r="Q9" t="s">
        <v>128</v>
      </c>
      <c r="R9">
        <v>17</v>
      </c>
      <c r="S9">
        <v>27</v>
      </c>
      <c r="T9" s="60">
        <f t="shared" si="2"/>
        <v>10</v>
      </c>
      <c r="V9" s="9">
        <f t="shared" si="5"/>
        <v>0.2978723404255319</v>
      </c>
    </row>
    <row r="10" spans="1:22" x14ac:dyDescent="0.45">
      <c r="A10" s="1" t="s">
        <v>129</v>
      </c>
      <c r="B10" s="69">
        <v>278</v>
      </c>
      <c r="C10" s="27">
        <v>477</v>
      </c>
      <c r="D10" s="27">
        <f t="shared" si="3"/>
        <v>199</v>
      </c>
      <c r="E10" t="s">
        <v>129</v>
      </c>
      <c r="F10">
        <v>388</v>
      </c>
      <c r="G10">
        <v>499</v>
      </c>
      <c r="H10" s="60">
        <f t="shared" si="4"/>
        <v>111</v>
      </c>
      <c r="I10" t="s">
        <v>129</v>
      </c>
      <c r="J10">
        <v>451</v>
      </c>
      <c r="K10">
        <v>588</v>
      </c>
      <c r="L10" s="60">
        <f t="shared" si="0"/>
        <v>137</v>
      </c>
      <c r="M10" t="s">
        <v>129</v>
      </c>
      <c r="N10">
        <v>478</v>
      </c>
      <c r="O10">
        <v>629</v>
      </c>
      <c r="P10" s="60">
        <f t="shared" si="1"/>
        <v>151</v>
      </c>
      <c r="Q10" t="s">
        <v>129</v>
      </c>
      <c r="R10">
        <v>495</v>
      </c>
      <c r="S10">
        <v>652</v>
      </c>
      <c r="T10" s="60">
        <f t="shared" si="2"/>
        <v>157</v>
      </c>
      <c r="V10" s="9">
        <f t="shared" si="5"/>
        <v>0.26537785588752194</v>
      </c>
    </row>
    <row r="11" spans="1:22" x14ac:dyDescent="0.45">
      <c r="A11" s="1" t="s">
        <v>130</v>
      </c>
      <c r="B11" s="69">
        <v>8</v>
      </c>
      <c r="C11" s="27">
        <v>167</v>
      </c>
      <c r="D11" s="27">
        <f t="shared" si="3"/>
        <v>159</v>
      </c>
      <c r="E11" t="s">
        <v>130</v>
      </c>
      <c r="F11">
        <v>6</v>
      </c>
      <c r="G11">
        <v>176</v>
      </c>
      <c r="H11" s="60">
        <f t="shared" si="4"/>
        <v>170</v>
      </c>
      <c r="I11" t="s">
        <v>130</v>
      </c>
      <c r="J11">
        <v>52</v>
      </c>
      <c r="K11">
        <v>163</v>
      </c>
      <c r="L11" s="60">
        <f t="shared" si="0"/>
        <v>111</v>
      </c>
      <c r="M11" t="s">
        <v>130</v>
      </c>
      <c r="N11">
        <v>71</v>
      </c>
      <c r="O11">
        <v>194</v>
      </c>
      <c r="P11" s="60">
        <f t="shared" si="1"/>
        <v>123</v>
      </c>
      <c r="Q11" t="s">
        <v>130</v>
      </c>
      <c r="R11">
        <v>80</v>
      </c>
      <c r="S11">
        <v>232</v>
      </c>
      <c r="T11" s="60">
        <f t="shared" si="2"/>
        <v>152</v>
      </c>
      <c r="V11" s="9">
        <f t="shared" si="5"/>
        <v>0.76716738197424894</v>
      </c>
    </row>
    <row r="12" spans="1:22" x14ac:dyDescent="0.45">
      <c r="A12" s="1" t="s">
        <v>131</v>
      </c>
      <c r="B12" s="69">
        <v>6</v>
      </c>
      <c r="C12" s="27">
        <v>26</v>
      </c>
      <c r="D12" s="27">
        <f t="shared" si="3"/>
        <v>20</v>
      </c>
      <c r="E12" t="s">
        <v>131</v>
      </c>
      <c r="F12">
        <v>6</v>
      </c>
      <c r="G12">
        <v>23</v>
      </c>
      <c r="H12" s="60">
        <f t="shared" si="4"/>
        <v>17</v>
      </c>
      <c r="I12" t="s">
        <v>131</v>
      </c>
      <c r="J12">
        <v>4</v>
      </c>
      <c r="K12">
        <v>24</v>
      </c>
      <c r="L12" s="60">
        <f t="shared" si="0"/>
        <v>20</v>
      </c>
      <c r="M12" t="s">
        <v>131</v>
      </c>
      <c r="N12">
        <v>8</v>
      </c>
      <c r="O12">
        <v>25</v>
      </c>
      <c r="P12" s="60">
        <f t="shared" si="1"/>
        <v>17</v>
      </c>
      <c r="Q12" t="s">
        <v>131</v>
      </c>
      <c r="R12">
        <v>10</v>
      </c>
      <c r="S12">
        <v>29</v>
      </c>
      <c r="T12" s="60">
        <f t="shared" si="2"/>
        <v>19</v>
      </c>
      <c r="V12" s="9">
        <f t="shared" si="5"/>
        <v>0.73228346456692917</v>
      </c>
    </row>
    <row r="13" spans="1:22" x14ac:dyDescent="0.45">
      <c r="A13" s="1" t="s">
        <v>132</v>
      </c>
      <c r="B13" s="69">
        <v>11</v>
      </c>
      <c r="C13" s="27">
        <v>13</v>
      </c>
      <c r="D13" s="27">
        <f t="shared" si="3"/>
        <v>2</v>
      </c>
      <c r="E13" t="s">
        <v>132</v>
      </c>
      <c r="F13">
        <v>13</v>
      </c>
      <c r="G13">
        <v>14</v>
      </c>
      <c r="H13" s="60">
        <f t="shared" si="4"/>
        <v>1</v>
      </c>
      <c r="I13" t="s">
        <v>132</v>
      </c>
      <c r="J13">
        <v>13</v>
      </c>
      <c r="K13">
        <v>13</v>
      </c>
      <c r="L13" s="60">
        <f t="shared" si="0"/>
        <v>0</v>
      </c>
      <c r="M13" t="s">
        <v>132</v>
      </c>
      <c r="N13">
        <v>7</v>
      </c>
      <c r="O13">
        <v>8</v>
      </c>
      <c r="P13" s="60">
        <f t="shared" si="1"/>
        <v>1</v>
      </c>
      <c r="Q13" t="s">
        <v>132</v>
      </c>
      <c r="R13">
        <v>15</v>
      </c>
      <c r="S13">
        <v>17</v>
      </c>
      <c r="T13" s="60">
        <f t="shared" si="2"/>
        <v>2</v>
      </c>
      <c r="V13" s="9">
        <f t="shared" si="5"/>
        <v>9.2307692307692313E-2</v>
      </c>
    </row>
    <row r="14" spans="1:22" x14ac:dyDescent="0.45">
      <c r="A14" s="1" t="s">
        <v>133</v>
      </c>
      <c r="B14" s="69">
        <v>72</v>
      </c>
      <c r="C14" s="27">
        <v>138</v>
      </c>
      <c r="D14" s="27">
        <f t="shared" si="3"/>
        <v>66</v>
      </c>
      <c r="E14" t="s">
        <v>133</v>
      </c>
      <c r="F14">
        <v>86</v>
      </c>
      <c r="G14">
        <v>124</v>
      </c>
      <c r="H14" s="60">
        <f t="shared" si="4"/>
        <v>38</v>
      </c>
      <c r="I14" t="s">
        <v>133</v>
      </c>
      <c r="J14">
        <v>89</v>
      </c>
      <c r="K14">
        <v>123</v>
      </c>
      <c r="L14" s="60">
        <f t="shared" si="0"/>
        <v>34</v>
      </c>
      <c r="M14" t="s">
        <v>133</v>
      </c>
      <c r="N14">
        <v>97</v>
      </c>
      <c r="O14">
        <v>150</v>
      </c>
      <c r="P14" s="60">
        <f t="shared" si="1"/>
        <v>53</v>
      </c>
      <c r="Q14" t="s">
        <v>133</v>
      </c>
      <c r="R14">
        <v>105</v>
      </c>
      <c r="S14">
        <v>148</v>
      </c>
      <c r="T14" s="60">
        <f t="shared" si="2"/>
        <v>43</v>
      </c>
      <c r="V14" s="9">
        <f t="shared" si="5"/>
        <v>0.34260614934114203</v>
      </c>
    </row>
    <row r="15" spans="1:22" x14ac:dyDescent="0.45">
      <c r="A15" s="1" t="s">
        <v>134</v>
      </c>
      <c r="B15" s="69">
        <v>32</v>
      </c>
      <c r="C15" s="27">
        <v>59</v>
      </c>
      <c r="D15" s="27">
        <f t="shared" si="3"/>
        <v>27</v>
      </c>
      <c r="E15" t="s">
        <v>134</v>
      </c>
      <c r="F15">
        <v>52</v>
      </c>
      <c r="G15">
        <v>76</v>
      </c>
      <c r="H15" s="60">
        <f t="shared" si="4"/>
        <v>24</v>
      </c>
      <c r="I15" t="s">
        <v>134</v>
      </c>
      <c r="J15">
        <v>44</v>
      </c>
      <c r="K15">
        <v>78</v>
      </c>
      <c r="L15" s="60">
        <f t="shared" si="0"/>
        <v>34</v>
      </c>
      <c r="M15" t="s">
        <v>134</v>
      </c>
      <c r="N15">
        <v>65</v>
      </c>
      <c r="O15">
        <v>96</v>
      </c>
      <c r="P15" s="60">
        <f t="shared" si="1"/>
        <v>31</v>
      </c>
      <c r="Q15" t="s">
        <v>134</v>
      </c>
      <c r="R15">
        <v>47</v>
      </c>
      <c r="S15">
        <v>85</v>
      </c>
      <c r="T15" s="60">
        <f t="shared" si="2"/>
        <v>38</v>
      </c>
      <c r="V15" s="9">
        <f t="shared" si="5"/>
        <v>0.39086294416243655</v>
      </c>
    </row>
    <row r="16" spans="1:22" x14ac:dyDescent="0.45">
      <c r="A16" s="1" t="s">
        <v>135</v>
      </c>
      <c r="B16" s="69">
        <v>16</v>
      </c>
      <c r="C16" s="27">
        <v>20</v>
      </c>
      <c r="D16" s="27">
        <f t="shared" si="3"/>
        <v>4</v>
      </c>
      <c r="E16" t="s">
        <v>135</v>
      </c>
      <c r="F16">
        <v>18</v>
      </c>
      <c r="G16">
        <v>20</v>
      </c>
      <c r="H16" s="60">
        <f t="shared" si="4"/>
        <v>2</v>
      </c>
      <c r="I16" t="s">
        <v>135</v>
      </c>
      <c r="J16">
        <v>8</v>
      </c>
      <c r="K16">
        <v>19</v>
      </c>
      <c r="L16" s="60">
        <f t="shared" si="0"/>
        <v>11</v>
      </c>
      <c r="M16" t="s">
        <v>135</v>
      </c>
      <c r="N16">
        <v>22</v>
      </c>
      <c r="O16">
        <v>25</v>
      </c>
      <c r="P16" s="60">
        <f t="shared" si="1"/>
        <v>3</v>
      </c>
      <c r="Q16" t="s">
        <v>135</v>
      </c>
      <c r="R16">
        <v>20</v>
      </c>
      <c r="S16">
        <v>22</v>
      </c>
      <c r="T16" s="60">
        <f t="shared" si="2"/>
        <v>2</v>
      </c>
      <c r="V16" s="9">
        <f t="shared" si="5"/>
        <v>0.20754716981132076</v>
      </c>
    </row>
    <row r="17" spans="1:22" x14ac:dyDescent="0.45">
      <c r="A17" s="1" t="s">
        <v>136</v>
      </c>
      <c r="B17" s="69">
        <v>16</v>
      </c>
      <c r="C17" s="27">
        <v>26</v>
      </c>
      <c r="D17" s="27">
        <f t="shared" si="3"/>
        <v>10</v>
      </c>
      <c r="E17" t="s">
        <v>136</v>
      </c>
      <c r="F17">
        <v>20</v>
      </c>
      <c r="G17">
        <v>25</v>
      </c>
      <c r="H17" s="60">
        <f t="shared" si="4"/>
        <v>5</v>
      </c>
      <c r="I17" t="s">
        <v>136</v>
      </c>
      <c r="J17">
        <v>18</v>
      </c>
      <c r="K17">
        <v>23</v>
      </c>
      <c r="L17" s="60">
        <f t="shared" si="0"/>
        <v>5</v>
      </c>
      <c r="M17" t="s">
        <v>136</v>
      </c>
      <c r="N17">
        <v>19</v>
      </c>
      <c r="O17">
        <v>24</v>
      </c>
      <c r="P17" s="60">
        <f t="shared" si="1"/>
        <v>5</v>
      </c>
      <c r="Q17" t="s">
        <v>136</v>
      </c>
      <c r="R17">
        <v>33</v>
      </c>
      <c r="S17">
        <v>41</v>
      </c>
      <c r="T17" s="60">
        <f t="shared" si="2"/>
        <v>8</v>
      </c>
      <c r="V17" s="9">
        <f t="shared" si="5"/>
        <v>0.23741007194244604</v>
      </c>
    </row>
    <row r="18" spans="1:22" x14ac:dyDescent="0.45">
      <c r="A18" s="1" t="s">
        <v>137</v>
      </c>
      <c r="B18" s="69">
        <v>36</v>
      </c>
      <c r="C18" s="27">
        <v>49</v>
      </c>
      <c r="D18" s="27">
        <f t="shared" si="3"/>
        <v>13</v>
      </c>
      <c r="E18" t="s">
        <v>137</v>
      </c>
      <c r="F18">
        <v>48</v>
      </c>
      <c r="G18">
        <v>55</v>
      </c>
      <c r="H18" s="60">
        <f t="shared" si="4"/>
        <v>7</v>
      </c>
      <c r="I18" t="s">
        <v>137</v>
      </c>
      <c r="J18">
        <v>45</v>
      </c>
      <c r="K18">
        <v>57</v>
      </c>
      <c r="L18" s="60">
        <f t="shared" si="0"/>
        <v>12</v>
      </c>
      <c r="M18" t="s">
        <v>137</v>
      </c>
      <c r="N18">
        <v>60</v>
      </c>
      <c r="O18">
        <v>67</v>
      </c>
      <c r="P18" s="60">
        <f t="shared" si="1"/>
        <v>7</v>
      </c>
      <c r="Q18" t="s">
        <v>137</v>
      </c>
      <c r="R18">
        <v>65</v>
      </c>
      <c r="S18">
        <v>81</v>
      </c>
      <c r="T18" s="60">
        <f t="shared" si="2"/>
        <v>16</v>
      </c>
      <c r="V18" s="9">
        <f t="shared" si="5"/>
        <v>0.17799352750809061</v>
      </c>
    </row>
    <row r="19" spans="1:22" x14ac:dyDescent="0.45">
      <c r="A19" s="1" t="s">
        <v>138</v>
      </c>
      <c r="B19" s="69">
        <v>1</v>
      </c>
      <c r="C19" s="27">
        <v>119</v>
      </c>
      <c r="D19" s="27">
        <f t="shared" si="3"/>
        <v>118</v>
      </c>
      <c r="E19" t="s">
        <v>138</v>
      </c>
      <c r="F19">
        <v>49</v>
      </c>
      <c r="G19">
        <v>97</v>
      </c>
      <c r="H19" s="60">
        <f t="shared" si="4"/>
        <v>48</v>
      </c>
      <c r="I19" t="s">
        <v>138</v>
      </c>
      <c r="J19">
        <v>51</v>
      </c>
      <c r="K19">
        <v>105</v>
      </c>
      <c r="L19" s="60">
        <f t="shared" si="0"/>
        <v>54</v>
      </c>
      <c r="M19" t="s">
        <v>138</v>
      </c>
      <c r="N19">
        <v>54</v>
      </c>
      <c r="O19">
        <v>106</v>
      </c>
      <c r="P19" s="60">
        <f t="shared" si="1"/>
        <v>52</v>
      </c>
      <c r="Q19" t="s">
        <v>138</v>
      </c>
      <c r="R19">
        <v>69</v>
      </c>
      <c r="S19">
        <v>127</v>
      </c>
      <c r="T19" s="60">
        <f t="shared" si="2"/>
        <v>58</v>
      </c>
      <c r="V19" s="9">
        <f t="shared" si="5"/>
        <v>0.59566787003610111</v>
      </c>
    </row>
    <row r="20" spans="1:22" x14ac:dyDescent="0.45">
      <c r="A20" s="1" t="s">
        <v>139</v>
      </c>
      <c r="B20" s="69">
        <v>9</v>
      </c>
      <c r="C20" s="27">
        <v>9</v>
      </c>
      <c r="D20" s="27">
        <f t="shared" si="3"/>
        <v>0</v>
      </c>
      <c r="E20" t="s">
        <v>139</v>
      </c>
      <c r="F20">
        <v>10</v>
      </c>
      <c r="G20">
        <v>11</v>
      </c>
      <c r="H20" s="60">
        <f t="shared" si="4"/>
        <v>1</v>
      </c>
      <c r="I20" t="s">
        <v>139</v>
      </c>
      <c r="J20">
        <v>3</v>
      </c>
      <c r="K20">
        <v>9</v>
      </c>
      <c r="L20" s="60">
        <f t="shared" si="0"/>
        <v>6</v>
      </c>
      <c r="M20" t="s">
        <v>139</v>
      </c>
      <c r="N20">
        <v>19</v>
      </c>
      <c r="O20">
        <v>19</v>
      </c>
      <c r="P20" s="60">
        <f t="shared" si="1"/>
        <v>0</v>
      </c>
      <c r="Q20" t="s">
        <v>139</v>
      </c>
      <c r="R20">
        <v>14</v>
      </c>
      <c r="S20">
        <v>17</v>
      </c>
      <c r="T20" s="60">
        <f t="shared" si="2"/>
        <v>3</v>
      </c>
      <c r="V20" s="9">
        <f t="shared" si="5"/>
        <v>0.15384615384615385</v>
      </c>
    </row>
    <row r="21" spans="1:22" x14ac:dyDescent="0.45">
      <c r="A21" s="1" t="s">
        <v>140</v>
      </c>
      <c r="B21" s="69">
        <v>46</v>
      </c>
      <c r="C21" s="27">
        <v>97</v>
      </c>
      <c r="D21" s="27">
        <f t="shared" si="3"/>
        <v>51</v>
      </c>
      <c r="E21" t="s">
        <v>140</v>
      </c>
      <c r="F21">
        <v>53</v>
      </c>
      <c r="G21">
        <v>108</v>
      </c>
      <c r="H21" s="60">
        <f t="shared" si="4"/>
        <v>55</v>
      </c>
      <c r="I21" t="s">
        <v>140</v>
      </c>
      <c r="J21">
        <v>59</v>
      </c>
      <c r="K21">
        <v>101</v>
      </c>
      <c r="L21" s="60">
        <f t="shared" si="0"/>
        <v>42</v>
      </c>
      <c r="M21" t="s">
        <v>140</v>
      </c>
      <c r="N21">
        <v>34</v>
      </c>
      <c r="O21">
        <v>97</v>
      </c>
      <c r="P21" s="60">
        <f t="shared" si="1"/>
        <v>63</v>
      </c>
      <c r="Q21" t="s">
        <v>140</v>
      </c>
      <c r="R21">
        <v>33</v>
      </c>
      <c r="S21">
        <v>104</v>
      </c>
      <c r="T21" s="60">
        <f t="shared" si="2"/>
        <v>71</v>
      </c>
      <c r="V21" s="9">
        <f t="shared" si="5"/>
        <v>0.55621301775147924</v>
      </c>
    </row>
    <row r="22" spans="1:22" x14ac:dyDescent="0.45">
      <c r="A22" s="1" t="s">
        <v>141</v>
      </c>
      <c r="B22" s="69">
        <v>59</v>
      </c>
      <c r="C22" s="27">
        <v>82</v>
      </c>
      <c r="D22" s="27">
        <f t="shared" si="3"/>
        <v>23</v>
      </c>
      <c r="E22" t="s">
        <v>141</v>
      </c>
      <c r="F22">
        <v>56</v>
      </c>
      <c r="G22">
        <v>79</v>
      </c>
      <c r="H22" s="60">
        <f t="shared" si="4"/>
        <v>23</v>
      </c>
      <c r="I22" t="s">
        <v>141</v>
      </c>
      <c r="J22">
        <v>58</v>
      </c>
      <c r="K22">
        <v>74</v>
      </c>
      <c r="L22" s="60">
        <f t="shared" si="0"/>
        <v>16</v>
      </c>
      <c r="M22" t="s">
        <v>141</v>
      </c>
      <c r="N22">
        <v>59</v>
      </c>
      <c r="O22">
        <v>80</v>
      </c>
      <c r="P22" s="60">
        <f t="shared" si="1"/>
        <v>21</v>
      </c>
      <c r="Q22" t="s">
        <v>141</v>
      </c>
      <c r="R22">
        <v>51</v>
      </c>
      <c r="S22">
        <v>80</v>
      </c>
      <c r="T22" s="60">
        <f t="shared" si="2"/>
        <v>29</v>
      </c>
      <c r="V22" s="9">
        <f t="shared" si="5"/>
        <v>0.28354430379746837</v>
      </c>
    </row>
    <row r="23" spans="1:22" x14ac:dyDescent="0.45">
      <c r="A23" s="1" t="s">
        <v>142</v>
      </c>
      <c r="B23" s="69">
        <v>53</v>
      </c>
      <c r="C23" s="27">
        <v>130</v>
      </c>
      <c r="D23" s="27">
        <f t="shared" si="3"/>
        <v>77</v>
      </c>
      <c r="E23" t="s">
        <v>142</v>
      </c>
      <c r="F23">
        <v>78</v>
      </c>
      <c r="G23">
        <v>148</v>
      </c>
      <c r="H23" s="60">
        <f t="shared" si="4"/>
        <v>70</v>
      </c>
      <c r="I23" t="s">
        <v>142</v>
      </c>
      <c r="J23">
        <v>64</v>
      </c>
      <c r="K23">
        <v>148</v>
      </c>
      <c r="L23" s="60">
        <f t="shared" si="0"/>
        <v>84</v>
      </c>
      <c r="M23" t="s">
        <v>142</v>
      </c>
      <c r="N23">
        <v>92</v>
      </c>
      <c r="O23">
        <v>166</v>
      </c>
      <c r="P23" s="60">
        <f t="shared" si="1"/>
        <v>74</v>
      </c>
      <c r="Q23" t="s">
        <v>142</v>
      </c>
      <c r="R23">
        <v>102</v>
      </c>
      <c r="S23">
        <v>162</v>
      </c>
      <c r="T23" s="60">
        <f t="shared" si="2"/>
        <v>60</v>
      </c>
      <c r="V23" s="9">
        <f t="shared" si="5"/>
        <v>0.48408488063660476</v>
      </c>
    </row>
    <row r="24" spans="1:22" x14ac:dyDescent="0.45">
      <c r="A24" s="1" t="s">
        <v>143</v>
      </c>
      <c r="B24" s="69">
        <v>26</v>
      </c>
      <c r="C24" s="27">
        <v>38</v>
      </c>
      <c r="D24" s="27">
        <f t="shared" si="3"/>
        <v>12</v>
      </c>
      <c r="E24" t="s">
        <v>143</v>
      </c>
      <c r="F24">
        <v>24</v>
      </c>
      <c r="G24">
        <v>32</v>
      </c>
      <c r="H24" s="60">
        <f t="shared" si="4"/>
        <v>8</v>
      </c>
      <c r="I24" t="s">
        <v>143</v>
      </c>
      <c r="J24">
        <v>12</v>
      </c>
      <c r="K24">
        <v>15</v>
      </c>
      <c r="L24" s="60">
        <f t="shared" si="0"/>
        <v>3</v>
      </c>
      <c r="M24" t="s">
        <v>143</v>
      </c>
      <c r="N24">
        <v>25</v>
      </c>
      <c r="O24">
        <v>39</v>
      </c>
      <c r="P24" s="60">
        <f t="shared" si="1"/>
        <v>14</v>
      </c>
      <c r="Q24" t="s">
        <v>143</v>
      </c>
      <c r="R24">
        <v>45</v>
      </c>
      <c r="S24">
        <v>58</v>
      </c>
      <c r="T24" s="60">
        <f t="shared" si="2"/>
        <v>13</v>
      </c>
      <c r="V24" s="9">
        <f t="shared" si="5"/>
        <v>0.27472527472527475</v>
      </c>
    </row>
    <row r="25" spans="1:22" x14ac:dyDescent="0.45">
      <c r="A25" s="1" t="s">
        <v>144</v>
      </c>
      <c r="B25" s="69">
        <v>22</v>
      </c>
      <c r="C25" s="27">
        <v>48</v>
      </c>
      <c r="D25" s="27">
        <f t="shared" si="3"/>
        <v>26</v>
      </c>
      <c r="E25" t="s">
        <v>144</v>
      </c>
      <c r="F25">
        <v>24</v>
      </c>
      <c r="G25">
        <v>53</v>
      </c>
      <c r="H25" s="60">
        <f t="shared" si="4"/>
        <v>29</v>
      </c>
      <c r="I25" t="s">
        <v>144</v>
      </c>
      <c r="J25">
        <v>35</v>
      </c>
      <c r="K25">
        <v>53</v>
      </c>
      <c r="L25" s="60">
        <f t="shared" si="0"/>
        <v>18</v>
      </c>
      <c r="M25" t="s">
        <v>144</v>
      </c>
      <c r="N25">
        <v>27</v>
      </c>
      <c r="O25">
        <v>63</v>
      </c>
      <c r="P25" s="60">
        <f t="shared" si="1"/>
        <v>36</v>
      </c>
      <c r="Q25" t="s">
        <v>144</v>
      </c>
      <c r="R25">
        <v>27</v>
      </c>
      <c r="S25">
        <v>58</v>
      </c>
      <c r="T25" s="60">
        <f t="shared" si="2"/>
        <v>31</v>
      </c>
      <c r="V25" s="9">
        <f t="shared" si="5"/>
        <v>0.50909090909090904</v>
      </c>
    </row>
    <row r="26" spans="1:22" x14ac:dyDescent="0.45">
      <c r="A26" s="1" t="s">
        <v>145</v>
      </c>
      <c r="B26" s="69">
        <v>64</v>
      </c>
      <c r="C26" s="27">
        <v>84</v>
      </c>
      <c r="D26" s="27">
        <f t="shared" si="3"/>
        <v>20</v>
      </c>
      <c r="E26" t="s">
        <v>145</v>
      </c>
      <c r="F26">
        <v>48</v>
      </c>
      <c r="G26">
        <v>73</v>
      </c>
      <c r="H26" s="60">
        <f t="shared" si="4"/>
        <v>25</v>
      </c>
      <c r="I26" t="s">
        <v>145</v>
      </c>
      <c r="J26">
        <v>48</v>
      </c>
      <c r="K26">
        <v>65</v>
      </c>
      <c r="L26" s="60">
        <f t="shared" si="0"/>
        <v>17</v>
      </c>
      <c r="M26" t="s">
        <v>145</v>
      </c>
      <c r="N26">
        <v>67</v>
      </c>
      <c r="O26">
        <v>104</v>
      </c>
      <c r="P26" s="60">
        <f t="shared" si="1"/>
        <v>37</v>
      </c>
      <c r="Q26" t="s">
        <v>145</v>
      </c>
      <c r="R26">
        <v>59</v>
      </c>
      <c r="S26">
        <v>96</v>
      </c>
      <c r="T26" s="60">
        <f t="shared" si="2"/>
        <v>37</v>
      </c>
      <c r="V26" s="9">
        <f t="shared" si="5"/>
        <v>0.32227488151658767</v>
      </c>
    </row>
    <row r="27" spans="1:22" x14ac:dyDescent="0.45">
      <c r="A27" s="1" t="s">
        <v>146</v>
      </c>
      <c r="B27" s="69">
        <v>5</v>
      </c>
      <c r="C27" s="27">
        <v>8</v>
      </c>
      <c r="D27" s="27">
        <f t="shared" si="3"/>
        <v>3</v>
      </c>
      <c r="E27" t="s">
        <v>146</v>
      </c>
      <c r="F27">
        <v>17</v>
      </c>
      <c r="G27">
        <v>24</v>
      </c>
      <c r="H27" s="60">
        <f t="shared" si="4"/>
        <v>7</v>
      </c>
      <c r="I27" t="s">
        <v>146</v>
      </c>
      <c r="J27">
        <v>2</v>
      </c>
      <c r="K27">
        <v>10</v>
      </c>
      <c r="L27" s="60">
        <f t="shared" si="0"/>
        <v>8</v>
      </c>
      <c r="M27" t="s">
        <v>146</v>
      </c>
      <c r="N27">
        <v>6</v>
      </c>
      <c r="O27">
        <v>14</v>
      </c>
      <c r="P27" s="60">
        <f t="shared" si="1"/>
        <v>8</v>
      </c>
      <c r="Q27" t="s">
        <v>146</v>
      </c>
      <c r="R27">
        <v>7</v>
      </c>
      <c r="S27">
        <v>11</v>
      </c>
      <c r="T27" s="60">
        <f t="shared" si="2"/>
        <v>4</v>
      </c>
      <c r="V27" s="9">
        <f t="shared" si="5"/>
        <v>0.44776119402985076</v>
      </c>
    </row>
    <row r="28" spans="1:22" x14ac:dyDescent="0.45">
      <c r="A28" s="1" t="s">
        <v>147</v>
      </c>
      <c r="B28" s="69">
        <v>8</v>
      </c>
      <c r="C28" s="27">
        <v>15</v>
      </c>
      <c r="D28" s="27">
        <f t="shared" si="3"/>
        <v>7</v>
      </c>
      <c r="E28" t="s">
        <v>147</v>
      </c>
      <c r="F28">
        <v>10</v>
      </c>
      <c r="G28">
        <v>12</v>
      </c>
      <c r="H28" s="60">
        <f t="shared" si="4"/>
        <v>2</v>
      </c>
      <c r="I28" t="s">
        <v>147</v>
      </c>
      <c r="J28">
        <v>8</v>
      </c>
      <c r="K28">
        <v>9</v>
      </c>
      <c r="L28" s="60">
        <f t="shared" si="0"/>
        <v>1</v>
      </c>
      <c r="M28" t="s">
        <v>147</v>
      </c>
      <c r="N28">
        <v>17</v>
      </c>
      <c r="O28">
        <v>19</v>
      </c>
      <c r="P28" s="60">
        <f t="shared" si="1"/>
        <v>2</v>
      </c>
      <c r="Q28" t="s">
        <v>147</v>
      </c>
      <c r="R28">
        <v>10</v>
      </c>
      <c r="S28">
        <v>12</v>
      </c>
      <c r="T28" s="60">
        <f t="shared" si="2"/>
        <v>2</v>
      </c>
      <c r="V28" s="9">
        <f t="shared" si="5"/>
        <v>0.20895522388059701</v>
      </c>
    </row>
    <row r="29" spans="1:22" x14ac:dyDescent="0.45">
      <c r="A29" s="1" t="s">
        <v>148</v>
      </c>
      <c r="B29" s="69">
        <v>29</v>
      </c>
      <c r="C29" s="27">
        <v>55</v>
      </c>
      <c r="D29" s="27">
        <f t="shared" si="3"/>
        <v>26</v>
      </c>
      <c r="E29" t="s">
        <v>148</v>
      </c>
      <c r="F29">
        <v>49</v>
      </c>
      <c r="G29">
        <v>65</v>
      </c>
      <c r="H29" s="60">
        <f t="shared" si="4"/>
        <v>16</v>
      </c>
      <c r="I29" t="s">
        <v>148</v>
      </c>
      <c r="J29">
        <v>49</v>
      </c>
      <c r="K29">
        <v>71</v>
      </c>
      <c r="L29" s="60">
        <f t="shared" si="0"/>
        <v>22</v>
      </c>
      <c r="M29" t="s">
        <v>148</v>
      </c>
      <c r="N29">
        <v>45</v>
      </c>
      <c r="O29">
        <v>66</v>
      </c>
      <c r="P29" s="60">
        <f t="shared" si="1"/>
        <v>21</v>
      </c>
      <c r="Q29" t="s">
        <v>148</v>
      </c>
      <c r="R29">
        <v>57</v>
      </c>
      <c r="S29">
        <v>80</v>
      </c>
      <c r="T29" s="60">
        <f t="shared" si="2"/>
        <v>23</v>
      </c>
      <c r="V29" s="9">
        <f t="shared" si="5"/>
        <v>0.32047477744807124</v>
      </c>
    </row>
    <row r="30" spans="1:22" x14ac:dyDescent="0.45">
      <c r="A30" s="1" t="s">
        <v>149</v>
      </c>
      <c r="B30" s="69">
        <v>8</v>
      </c>
      <c r="C30" s="27">
        <v>8</v>
      </c>
      <c r="D30" s="27">
        <f t="shared" si="3"/>
        <v>0</v>
      </c>
      <c r="E30" t="s">
        <v>149</v>
      </c>
      <c r="F30">
        <v>11</v>
      </c>
      <c r="G30">
        <v>12</v>
      </c>
      <c r="H30" s="60">
        <f t="shared" si="4"/>
        <v>1</v>
      </c>
      <c r="I30" t="s">
        <v>149</v>
      </c>
      <c r="J30">
        <v>12</v>
      </c>
      <c r="K30">
        <v>12</v>
      </c>
      <c r="L30" s="60">
        <f t="shared" si="0"/>
        <v>0</v>
      </c>
      <c r="M30" t="s">
        <v>149</v>
      </c>
      <c r="N30">
        <v>8</v>
      </c>
      <c r="O30">
        <v>8</v>
      </c>
      <c r="P30" s="60">
        <f t="shared" si="1"/>
        <v>0</v>
      </c>
      <c r="Q30" t="s">
        <v>149</v>
      </c>
      <c r="R30">
        <v>16</v>
      </c>
      <c r="S30">
        <v>17</v>
      </c>
      <c r="T30" s="60">
        <f t="shared" si="2"/>
        <v>1</v>
      </c>
      <c r="V30" s="9">
        <f t="shared" si="5"/>
        <v>3.5087719298245612E-2</v>
      </c>
    </row>
    <row r="31" spans="1:22" x14ac:dyDescent="0.45">
      <c r="A31" s="1" t="s">
        <v>150</v>
      </c>
      <c r="B31" s="69">
        <v>87</v>
      </c>
      <c r="C31" s="27">
        <v>156</v>
      </c>
      <c r="D31" s="27">
        <f t="shared" si="3"/>
        <v>69</v>
      </c>
      <c r="E31" t="s">
        <v>150</v>
      </c>
      <c r="F31">
        <v>87</v>
      </c>
      <c r="G31">
        <v>129</v>
      </c>
      <c r="H31" s="60">
        <f t="shared" si="4"/>
        <v>42</v>
      </c>
      <c r="I31" t="s">
        <v>150</v>
      </c>
      <c r="J31">
        <v>123</v>
      </c>
      <c r="K31">
        <v>168</v>
      </c>
      <c r="L31" s="60">
        <f t="shared" si="0"/>
        <v>45</v>
      </c>
      <c r="M31" t="s">
        <v>150</v>
      </c>
      <c r="N31">
        <v>109</v>
      </c>
      <c r="O31">
        <v>170</v>
      </c>
      <c r="P31" s="60">
        <f t="shared" si="1"/>
        <v>61</v>
      </c>
      <c r="Q31" t="s">
        <v>150</v>
      </c>
      <c r="R31">
        <v>94</v>
      </c>
      <c r="S31">
        <v>162</v>
      </c>
      <c r="T31" s="60">
        <f t="shared" si="2"/>
        <v>68</v>
      </c>
      <c r="V31" s="9">
        <f t="shared" si="5"/>
        <v>0.36305732484076431</v>
      </c>
    </row>
    <row r="32" spans="1:22" x14ac:dyDescent="0.45">
      <c r="A32" s="1" t="s">
        <v>151</v>
      </c>
      <c r="B32" s="69">
        <v>19</v>
      </c>
      <c r="C32" s="27">
        <v>61</v>
      </c>
      <c r="D32" s="27">
        <f t="shared" si="3"/>
        <v>42</v>
      </c>
      <c r="E32" t="s">
        <v>151</v>
      </c>
      <c r="F32">
        <v>26</v>
      </c>
      <c r="G32">
        <v>49</v>
      </c>
      <c r="H32" s="60">
        <f t="shared" si="4"/>
        <v>23</v>
      </c>
      <c r="I32" t="s">
        <v>151</v>
      </c>
      <c r="J32">
        <v>38</v>
      </c>
      <c r="K32">
        <v>75</v>
      </c>
      <c r="L32" s="60">
        <f t="shared" si="0"/>
        <v>37</v>
      </c>
      <c r="M32" t="s">
        <v>151</v>
      </c>
      <c r="N32">
        <v>26</v>
      </c>
      <c r="O32">
        <v>54</v>
      </c>
      <c r="P32" s="60">
        <f t="shared" si="1"/>
        <v>28</v>
      </c>
      <c r="Q32" t="s">
        <v>151</v>
      </c>
      <c r="R32">
        <v>48</v>
      </c>
      <c r="S32">
        <v>73</v>
      </c>
      <c r="T32" s="60">
        <f t="shared" si="2"/>
        <v>25</v>
      </c>
      <c r="V32" s="9">
        <f t="shared" si="5"/>
        <v>0.49679487179487181</v>
      </c>
    </row>
    <row r="33" spans="1:22" x14ac:dyDescent="0.45">
      <c r="A33" s="1" t="s">
        <v>152</v>
      </c>
      <c r="B33" s="69">
        <v>101</v>
      </c>
      <c r="C33" s="27">
        <v>303</v>
      </c>
      <c r="D33" s="27">
        <f t="shared" si="3"/>
        <v>202</v>
      </c>
      <c r="E33" t="s">
        <v>152</v>
      </c>
      <c r="F33">
        <v>157</v>
      </c>
      <c r="G33">
        <v>336</v>
      </c>
      <c r="H33" s="60">
        <f t="shared" si="4"/>
        <v>179</v>
      </c>
      <c r="I33" t="s">
        <v>152</v>
      </c>
      <c r="J33">
        <v>145</v>
      </c>
      <c r="K33">
        <v>264</v>
      </c>
      <c r="L33" s="60">
        <f t="shared" si="0"/>
        <v>119</v>
      </c>
      <c r="M33" t="s">
        <v>152</v>
      </c>
      <c r="N33">
        <v>157</v>
      </c>
      <c r="O33">
        <v>311</v>
      </c>
      <c r="P33" s="60">
        <f t="shared" si="1"/>
        <v>154</v>
      </c>
      <c r="Q33" t="s">
        <v>152</v>
      </c>
      <c r="R33">
        <v>143</v>
      </c>
      <c r="S33">
        <v>304</v>
      </c>
      <c r="T33" s="60">
        <f t="shared" si="2"/>
        <v>161</v>
      </c>
      <c r="V33" s="9">
        <f t="shared" si="5"/>
        <v>0.53689064558629773</v>
      </c>
    </row>
    <row r="34" spans="1:22" x14ac:dyDescent="0.45">
      <c r="A34" s="1" t="s">
        <v>153</v>
      </c>
      <c r="B34" s="69">
        <v>120</v>
      </c>
      <c r="C34" s="27">
        <v>200</v>
      </c>
      <c r="D34" s="27">
        <f t="shared" si="3"/>
        <v>80</v>
      </c>
      <c r="E34" t="s">
        <v>153</v>
      </c>
      <c r="F34">
        <v>102</v>
      </c>
      <c r="G34">
        <v>174</v>
      </c>
      <c r="H34" s="60">
        <f t="shared" si="4"/>
        <v>72</v>
      </c>
      <c r="I34" t="s">
        <v>153</v>
      </c>
      <c r="J34">
        <v>97</v>
      </c>
      <c r="K34">
        <v>172</v>
      </c>
      <c r="L34" s="60">
        <f t="shared" si="0"/>
        <v>75</v>
      </c>
      <c r="M34" t="s">
        <v>153</v>
      </c>
      <c r="N34">
        <v>117</v>
      </c>
      <c r="O34">
        <v>182</v>
      </c>
      <c r="P34" s="60">
        <f t="shared" si="1"/>
        <v>65</v>
      </c>
      <c r="Q34" t="s">
        <v>153</v>
      </c>
      <c r="R34">
        <v>115</v>
      </c>
      <c r="S34">
        <v>200</v>
      </c>
      <c r="T34" s="60">
        <f t="shared" si="2"/>
        <v>85</v>
      </c>
      <c r="V34" s="9">
        <f t="shared" si="5"/>
        <v>0.40625</v>
      </c>
    </row>
    <row r="35" spans="1:22" x14ac:dyDescent="0.45">
      <c r="A35" s="1" t="s">
        <v>154</v>
      </c>
      <c r="B35" s="69">
        <v>5</v>
      </c>
      <c r="C35" s="27">
        <v>7</v>
      </c>
      <c r="D35" s="27">
        <f t="shared" si="3"/>
        <v>2</v>
      </c>
      <c r="E35" t="s">
        <v>154</v>
      </c>
      <c r="F35">
        <v>1</v>
      </c>
      <c r="G35">
        <v>1</v>
      </c>
      <c r="H35" s="60">
        <f t="shared" si="4"/>
        <v>0</v>
      </c>
      <c r="I35" t="s">
        <v>154</v>
      </c>
      <c r="J35">
        <v>6</v>
      </c>
      <c r="K35">
        <v>9</v>
      </c>
      <c r="L35" s="60">
        <f t="shared" si="0"/>
        <v>3</v>
      </c>
      <c r="M35" t="s">
        <v>154</v>
      </c>
      <c r="N35">
        <v>4</v>
      </c>
      <c r="O35">
        <v>7</v>
      </c>
      <c r="P35" s="60">
        <f t="shared" si="1"/>
        <v>3</v>
      </c>
      <c r="Q35" t="s">
        <v>154</v>
      </c>
      <c r="R35">
        <v>4</v>
      </c>
      <c r="S35">
        <v>7</v>
      </c>
      <c r="T35" s="60">
        <f t="shared" si="2"/>
        <v>3</v>
      </c>
      <c r="V35" s="9">
        <f t="shared" si="5"/>
        <v>0.35483870967741937</v>
      </c>
    </row>
    <row r="36" spans="1:22" x14ac:dyDescent="0.45">
      <c r="A36" s="1" t="s">
        <v>155</v>
      </c>
      <c r="B36" s="69">
        <v>85</v>
      </c>
      <c r="C36" s="27">
        <v>113</v>
      </c>
      <c r="D36" s="27">
        <f t="shared" si="3"/>
        <v>28</v>
      </c>
      <c r="E36" t="s">
        <v>155</v>
      </c>
      <c r="F36">
        <v>64</v>
      </c>
      <c r="G36">
        <v>85</v>
      </c>
      <c r="H36" s="60">
        <f t="shared" si="4"/>
        <v>21</v>
      </c>
      <c r="I36" t="s">
        <v>155</v>
      </c>
      <c r="J36">
        <v>67</v>
      </c>
      <c r="K36">
        <v>87</v>
      </c>
      <c r="L36" s="60">
        <f t="shared" si="0"/>
        <v>20</v>
      </c>
      <c r="M36" t="s">
        <v>155</v>
      </c>
      <c r="N36">
        <v>87</v>
      </c>
      <c r="O36">
        <v>116</v>
      </c>
      <c r="P36" s="60">
        <f t="shared" si="1"/>
        <v>29</v>
      </c>
      <c r="Q36" t="s">
        <v>155</v>
      </c>
      <c r="R36">
        <v>89</v>
      </c>
      <c r="S36">
        <v>134</v>
      </c>
      <c r="T36" s="60">
        <f t="shared" si="2"/>
        <v>45</v>
      </c>
      <c r="V36" s="9">
        <f t="shared" si="5"/>
        <v>0.26728971962616821</v>
      </c>
    </row>
    <row r="37" spans="1:22" x14ac:dyDescent="0.45">
      <c r="A37" s="1" t="s">
        <v>156</v>
      </c>
      <c r="B37" s="69">
        <v>40</v>
      </c>
      <c r="C37" s="27">
        <v>65</v>
      </c>
      <c r="D37" s="27">
        <f t="shared" si="3"/>
        <v>25</v>
      </c>
      <c r="E37" t="s">
        <v>156</v>
      </c>
      <c r="F37">
        <v>39</v>
      </c>
      <c r="G37">
        <v>58</v>
      </c>
      <c r="H37" s="60">
        <f t="shared" si="4"/>
        <v>19</v>
      </c>
      <c r="I37" t="s">
        <v>156</v>
      </c>
      <c r="J37">
        <v>28</v>
      </c>
      <c r="K37">
        <v>50</v>
      </c>
      <c r="L37" s="60">
        <f t="shared" si="0"/>
        <v>22</v>
      </c>
      <c r="M37" t="s">
        <v>156</v>
      </c>
      <c r="N37">
        <v>39</v>
      </c>
      <c r="O37">
        <v>70</v>
      </c>
      <c r="P37" s="60">
        <f t="shared" si="1"/>
        <v>31</v>
      </c>
      <c r="Q37" t="s">
        <v>156</v>
      </c>
      <c r="R37">
        <v>58</v>
      </c>
      <c r="S37">
        <v>87</v>
      </c>
      <c r="T37" s="60">
        <f t="shared" si="2"/>
        <v>29</v>
      </c>
      <c r="V37" s="9">
        <f t="shared" si="5"/>
        <v>0.38181818181818183</v>
      </c>
    </row>
    <row r="38" spans="1:22" x14ac:dyDescent="0.45">
      <c r="A38" s="1" t="s">
        <v>157</v>
      </c>
      <c r="B38" s="69">
        <v>48</v>
      </c>
      <c r="C38" s="27">
        <v>55</v>
      </c>
      <c r="D38" s="27">
        <f t="shared" si="3"/>
        <v>7</v>
      </c>
      <c r="E38" t="s">
        <v>157</v>
      </c>
      <c r="F38">
        <v>48</v>
      </c>
      <c r="G38">
        <v>48</v>
      </c>
      <c r="H38" s="60">
        <f t="shared" si="4"/>
        <v>0</v>
      </c>
      <c r="I38" t="s">
        <v>157</v>
      </c>
      <c r="J38">
        <v>49</v>
      </c>
      <c r="K38">
        <v>57</v>
      </c>
      <c r="L38" s="60">
        <f t="shared" si="0"/>
        <v>8</v>
      </c>
      <c r="M38" t="s">
        <v>157</v>
      </c>
      <c r="N38">
        <v>63</v>
      </c>
      <c r="O38">
        <v>69</v>
      </c>
      <c r="P38" s="60">
        <f t="shared" si="1"/>
        <v>6</v>
      </c>
      <c r="Q38" t="s">
        <v>157</v>
      </c>
      <c r="R38">
        <v>60</v>
      </c>
      <c r="S38">
        <v>72</v>
      </c>
      <c r="T38" s="60">
        <f t="shared" si="2"/>
        <v>12</v>
      </c>
      <c r="V38" s="9">
        <f t="shared" si="5"/>
        <v>0.10963455149501661</v>
      </c>
    </row>
    <row r="39" spans="1:22" x14ac:dyDescent="0.45">
      <c r="A39" s="1" t="s">
        <v>158</v>
      </c>
      <c r="B39" s="69">
        <v>0</v>
      </c>
      <c r="C39" s="27">
        <v>163</v>
      </c>
      <c r="D39" s="27">
        <f t="shared" si="3"/>
        <v>163</v>
      </c>
      <c r="E39" t="s">
        <v>158</v>
      </c>
      <c r="F39">
        <v>0</v>
      </c>
      <c r="G39">
        <v>147</v>
      </c>
      <c r="H39" s="60">
        <f t="shared" si="4"/>
        <v>147</v>
      </c>
      <c r="I39" t="s">
        <v>158</v>
      </c>
      <c r="J39">
        <v>0</v>
      </c>
      <c r="K39">
        <v>161</v>
      </c>
      <c r="L39" s="60">
        <f t="shared" si="0"/>
        <v>161</v>
      </c>
      <c r="M39" t="s">
        <v>158</v>
      </c>
      <c r="N39">
        <v>0</v>
      </c>
      <c r="O39">
        <v>151</v>
      </c>
      <c r="P39" s="60">
        <f t="shared" si="1"/>
        <v>151</v>
      </c>
      <c r="Q39" t="s">
        <v>158</v>
      </c>
      <c r="R39">
        <v>0</v>
      </c>
      <c r="S39">
        <v>169</v>
      </c>
      <c r="T39" s="60">
        <f t="shared" si="2"/>
        <v>169</v>
      </c>
      <c r="V39" s="9">
        <f t="shared" si="5"/>
        <v>1</v>
      </c>
    </row>
    <row r="40" spans="1:22" x14ac:dyDescent="0.45">
      <c r="A40" s="1" t="s">
        <v>159</v>
      </c>
      <c r="B40" s="69">
        <v>3</v>
      </c>
      <c r="C40" s="27">
        <v>5</v>
      </c>
      <c r="D40" s="27">
        <f t="shared" si="3"/>
        <v>2</v>
      </c>
      <c r="E40" t="s">
        <v>159</v>
      </c>
      <c r="F40">
        <v>10</v>
      </c>
      <c r="G40">
        <v>14</v>
      </c>
      <c r="H40" s="60">
        <f t="shared" si="4"/>
        <v>4</v>
      </c>
      <c r="I40" t="s">
        <v>159</v>
      </c>
      <c r="J40">
        <v>10</v>
      </c>
      <c r="K40">
        <v>14</v>
      </c>
      <c r="L40" s="60">
        <f t="shared" si="0"/>
        <v>4</v>
      </c>
      <c r="M40" t="s">
        <v>159</v>
      </c>
      <c r="N40">
        <v>7</v>
      </c>
      <c r="O40">
        <v>8</v>
      </c>
      <c r="P40" s="60">
        <f t="shared" si="1"/>
        <v>1</v>
      </c>
      <c r="Q40" t="s">
        <v>159</v>
      </c>
      <c r="R40">
        <v>11</v>
      </c>
      <c r="S40">
        <v>14</v>
      </c>
      <c r="T40" s="60">
        <f t="shared" si="2"/>
        <v>3</v>
      </c>
      <c r="V40" s="9">
        <f t="shared" si="5"/>
        <v>0.25454545454545452</v>
      </c>
    </row>
    <row r="41" spans="1:22" x14ac:dyDescent="0.45">
      <c r="A41" s="1" t="s">
        <v>160</v>
      </c>
      <c r="B41" s="69">
        <v>65</v>
      </c>
      <c r="C41" s="27">
        <v>123</v>
      </c>
      <c r="D41" s="27">
        <f t="shared" si="3"/>
        <v>58</v>
      </c>
      <c r="E41" t="s">
        <v>160</v>
      </c>
      <c r="F41">
        <v>57</v>
      </c>
      <c r="G41">
        <v>100</v>
      </c>
      <c r="H41" s="60">
        <f t="shared" si="4"/>
        <v>43</v>
      </c>
      <c r="I41" t="s">
        <v>160</v>
      </c>
      <c r="J41">
        <v>58</v>
      </c>
      <c r="K41">
        <v>107</v>
      </c>
      <c r="L41" s="60">
        <f t="shared" si="0"/>
        <v>49</v>
      </c>
      <c r="M41" t="s">
        <v>160</v>
      </c>
      <c r="N41">
        <v>72</v>
      </c>
      <c r="O41">
        <v>123</v>
      </c>
      <c r="P41" s="60">
        <f t="shared" si="1"/>
        <v>51</v>
      </c>
      <c r="Q41" t="s">
        <v>160</v>
      </c>
      <c r="R41">
        <v>79</v>
      </c>
      <c r="S41">
        <v>144</v>
      </c>
      <c r="T41" s="60">
        <f t="shared" si="2"/>
        <v>65</v>
      </c>
      <c r="V41" s="9">
        <f t="shared" si="5"/>
        <v>0.44556113902847572</v>
      </c>
    </row>
    <row r="42" spans="1:22" x14ac:dyDescent="0.45">
      <c r="A42" s="1" t="s">
        <v>161</v>
      </c>
      <c r="B42" s="69">
        <v>2</v>
      </c>
      <c r="C42" s="27">
        <v>2</v>
      </c>
      <c r="D42" s="27">
        <f t="shared" si="3"/>
        <v>0</v>
      </c>
      <c r="E42" t="s">
        <v>161</v>
      </c>
      <c r="F42">
        <v>5</v>
      </c>
      <c r="G42">
        <v>9</v>
      </c>
      <c r="H42" s="60">
        <f t="shared" si="4"/>
        <v>4</v>
      </c>
      <c r="I42" t="s">
        <v>161</v>
      </c>
      <c r="J42">
        <v>7</v>
      </c>
      <c r="K42">
        <v>9</v>
      </c>
      <c r="L42" s="60">
        <f t="shared" si="0"/>
        <v>2</v>
      </c>
      <c r="M42" t="s">
        <v>161</v>
      </c>
      <c r="N42">
        <v>3</v>
      </c>
      <c r="O42">
        <v>6</v>
      </c>
      <c r="P42" s="60">
        <f t="shared" si="1"/>
        <v>3</v>
      </c>
      <c r="Q42" t="s">
        <v>161</v>
      </c>
      <c r="R42">
        <v>2</v>
      </c>
      <c r="S42">
        <v>6</v>
      </c>
      <c r="T42" s="60">
        <f t="shared" si="2"/>
        <v>4</v>
      </c>
      <c r="V42" s="9">
        <f t="shared" si="5"/>
        <v>0.40625</v>
      </c>
    </row>
    <row r="43" spans="1:22" x14ac:dyDescent="0.45">
      <c r="A43" s="1" t="s">
        <v>162</v>
      </c>
      <c r="B43" s="69">
        <v>46</v>
      </c>
      <c r="C43" s="27">
        <v>67</v>
      </c>
      <c r="D43" s="27">
        <f t="shared" si="3"/>
        <v>21</v>
      </c>
      <c r="E43" t="s">
        <v>162</v>
      </c>
      <c r="F43">
        <v>47</v>
      </c>
      <c r="G43">
        <v>80</v>
      </c>
      <c r="H43" s="60">
        <f t="shared" si="4"/>
        <v>33</v>
      </c>
      <c r="I43" t="s">
        <v>162</v>
      </c>
      <c r="J43">
        <v>62</v>
      </c>
      <c r="K43">
        <v>86</v>
      </c>
      <c r="L43" s="60">
        <f t="shared" si="0"/>
        <v>24</v>
      </c>
      <c r="M43" t="s">
        <v>162</v>
      </c>
      <c r="N43">
        <v>69</v>
      </c>
      <c r="O43">
        <v>104</v>
      </c>
      <c r="P43" s="60">
        <f t="shared" si="1"/>
        <v>35</v>
      </c>
      <c r="Q43" t="s">
        <v>162</v>
      </c>
      <c r="R43">
        <v>55</v>
      </c>
      <c r="S43">
        <v>97</v>
      </c>
      <c r="T43" s="60">
        <f t="shared" si="2"/>
        <v>42</v>
      </c>
      <c r="V43" s="9">
        <f t="shared" si="5"/>
        <v>0.35714285714285715</v>
      </c>
    </row>
    <row r="44" spans="1:22" x14ac:dyDescent="0.45">
      <c r="A44" s="1" t="s">
        <v>163</v>
      </c>
      <c r="B44" s="75">
        <v>2</v>
      </c>
      <c r="C44" s="27">
        <v>482</v>
      </c>
      <c r="D44" s="27">
        <f t="shared" si="3"/>
        <v>480</v>
      </c>
      <c r="E44" t="s">
        <v>163</v>
      </c>
      <c r="F44">
        <v>379</v>
      </c>
      <c r="G44">
        <v>480</v>
      </c>
      <c r="H44" s="60">
        <f t="shared" si="4"/>
        <v>101</v>
      </c>
      <c r="I44" t="s">
        <v>163</v>
      </c>
      <c r="J44">
        <v>358</v>
      </c>
      <c r="K44">
        <v>479</v>
      </c>
      <c r="L44" s="60">
        <f t="shared" si="0"/>
        <v>121</v>
      </c>
      <c r="M44" t="s">
        <v>163</v>
      </c>
      <c r="N44">
        <v>394</v>
      </c>
      <c r="O44">
        <v>549</v>
      </c>
      <c r="P44" s="60">
        <f t="shared" si="1"/>
        <v>155</v>
      </c>
      <c r="Q44" t="s">
        <v>163</v>
      </c>
      <c r="R44">
        <v>524</v>
      </c>
      <c r="S44">
        <v>672</v>
      </c>
      <c r="T44" s="60">
        <f t="shared" si="2"/>
        <v>148</v>
      </c>
      <c r="V44" s="9">
        <f t="shared" si="5"/>
        <v>0.37753568745304283</v>
      </c>
    </row>
    <row r="45" spans="1:22" x14ac:dyDescent="0.45">
      <c r="A45" s="1" t="s">
        <v>164</v>
      </c>
      <c r="B45" s="69">
        <v>18</v>
      </c>
      <c r="C45" s="27">
        <v>28</v>
      </c>
      <c r="D45" s="27">
        <f t="shared" si="3"/>
        <v>10</v>
      </c>
      <c r="E45" t="s">
        <v>164</v>
      </c>
      <c r="F45">
        <v>26</v>
      </c>
      <c r="G45">
        <v>28</v>
      </c>
      <c r="H45" s="60">
        <f t="shared" si="4"/>
        <v>2</v>
      </c>
      <c r="I45" t="s">
        <v>164</v>
      </c>
      <c r="J45">
        <v>26</v>
      </c>
      <c r="K45">
        <v>32</v>
      </c>
      <c r="L45" s="60">
        <f t="shared" si="0"/>
        <v>6</v>
      </c>
      <c r="M45" t="s">
        <v>164</v>
      </c>
      <c r="N45">
        <v>37</v>
      </c>
      <c r="O45">
        <v>47</v>
      </c>
      <c r="P45" s="60">
        <f t="shared" si="1"/>
        <v>10</v>
      </c>
      <c r="Q45" t="s">
        <v>164</v>
      </c>
      <c r="R45">
        <v>27</v>
      </c>
      <c r="S45">
        <v>35</v>
      </c>
      <c r="T45" s="60">
        <f t="shared" si="2"/>
        <v>8</v>
      </c>
      <c r="V45" s="9">
        <f t="shared" si="5"/>
        <v>0.21176470588235294</v>
      </c>
    </row>
    <row r="46" spans="1:22" x14ac:dyDescent="0.45">
      <c r="A46" s="1" t="s">
        <v>165</v>
      </c>
      <c r="B46" s="69">
        <v>10</v>
      </c>
      <c r="C46" s="27">
        <v>10</v>
      </c>
      <c r="D46" s="27">
        <f t="shared" si="3"/>
        <v>0</v>
      </c>
      <c r="E46" t="s">
        <v>165</v>
      </c>
      <c r="F46">
        <v>5</v>
      </c>
      <c r="G46">
        <v>5</v>
      </c>
      <c r="H46" s="60">
        <f t="shared" si="4"/>
        <v>0</v>
      </c>
      <c r="I46" t="s">
        <v>165</v>
      </c>
      <c r="J46">
        <v>5</v>
      </c>
      <c r="K46">
        <v>5</v>
      </c>
      <c r="L46" s="60">
        <f t="shared" si="0"/>
        <v>0</v>
      </c>
      <c r="M46" t="s">
        <v>165</v>
      </c>
      <c r="N46">
        <v>5</v>
      </c>
      <c r="O46">
        <v>5</v>
      </c>
      <c r="P46" s="60">
        <f t="shared" si="1"/>
        <v>0</v>
      </c>
      <c r="Q46" t="s">
        <v>165</v>
      </c>
      <c r="R46">
        <v>4</v>
      </c>
      <c r="S46">
        <v>4</v>
      </c>
      <c r="T46" s="60">
        <f t="shared" si="2"/>
        <v>0</v>
      </c>
      <c r="V46" s="9">
        <f t="shared" si="5"/>
        <v>0</v>
      </c>
    </row>
    <row r="47" spans="1:22" x14ac:dyDescent="0.45">
      <c r="A47" s="1" t="s">
        <v>166</v>
      </c>
      <c r="B47" s="69">
        <v>43</v>
      </c>
      <c r="C47" s="27">
        <v>97</v>
      </c>
      <c r="D47" s="27">
        <f t="shared" si="3"/>
        <v>54</v>
      </c>
      <c r="E47" t="s">
        <v>166</v>
      </c>
      <c r="F47">
        <v>38</v>
      </c>
      <c r="G47">
        <v>75</v>
      </c>
      <c r="H47" s="60">
        <f t="shared" si="4"/>
        <v>37</v>
      </c>
      <c r="I47" t="s">
        <v>166</v>
      </c>
      <c r="J47">
        <v>41</v>
      </c>
      <c r="K47">
        <v>88</v>
      </c>
      <c r="L47" s="60">
        <f t="shared" si="0"/>
        <v>47</v>
      </c>
      <c r="M47" t="s">
        <v>166</v>
      </c>
      <c r="N47">
        <v>47</v>
      </c>
      <c r="O47">
        <v>77</v>
      </c>
      <c r="P47" s="60">
        <f t="shared" si="1"/>
        <v>30</v>
      </c>
      <c r="Q47" t="s">
        <v>166</v>
      </c>
      <c r="R47">
        <v>72</v>
      </c>
      <c r="S47">
        <v>122</v>
      </c>
      <c r="T47" s="60">
        <f t="shared" si="2"/>
        <v>50</v>
      </c>
      <c r="V47" s="9">
        <f t="shared" si="5"/>
        <v>0.47494553376906318</v>
      </c>
    </row>
    <row r="48" spans="1:22" x14ac:dyDescent="0.45">
      <c r="A48" s="1" t="s">
        <v>167</v>
      </c>
      <c r="B48" s="69">
        <v>53</v>
      </c>
      <c r="C48" s="27">
        <v>71</v>
      </c>
      <c r="D48" s="27">
        <f t="shared" si="3"/>
        <v>18</v>
      </c>
      <c r="E48" t="s">
        <v>167</v>
      </c>
      <c r="F48">
        <v>36</v>
      </c>
      <c r="G48">
        <v>49</v>
      </c>
      <c r="H48" s="60">
        <f t="shared" si="4"/>
        <v>13</v>
      </c>
      <c r="I48" t="s">
        <v>167</v>
      </c>
      <c r="J48">
        <v>56</v>
      </c>
      <c r="K48">
        <v>75</v>
      </c>
      <c r="L48" s="60">
        <f t="shared" si="0"/>
        <v>19</v>
      </c>
      <c r="M48" t="s">
        <v>167</v>
      </c>
      <c r="N48">
        <v>63</v>
      </c>
      <c r="O48">
        <v>84</v>
      </c>
      <c r="P48" s="60">
        <f t="shared" si="1"/>
        <v>21</v>
      </c>
      <c r="Q48" t="s">
        <v>167</v>
      </c>
      <c r="R48">
        <v>61</v>
      </c>
      <c r="S48">
        <v>84</v>
      </c>
      <c r="T48" s="60">
        <f t="shared" si="2"/>
        <v>23</v>
      </c>
      <c r="V48" s="9">
        <f t="shared" si="5"/>
        <v>0.25895316804407714</v>
      </c>
    </row>
    <row r="49" spans="1:22" x14ac:dyDescent="0.45">
      <c r="A49" s="1" t="s">
        <v>168</v>
      </c>
      <c r="B49" s="69">
        <v>30</v>
      </c>
      <c r="C49" s="27">
        <v>31</v>
      </c>
      <c r="D49" s="27">
        <f t="shared" si="3"/>
        <v>1</v>
      </c>
      <c r="E49" t="s">
        <v>168</v>
      </c>
      <c r="F49">
        <v>28</v>
      </c>
      <c r="G49">
        <v>28</v>
      </c>
      <c r="H49" s="60">
        <f t="shared" si="4"/>
        <v>0</v>
      </c>
      <c r="I49" t="s">
        <v>168</v>
      </c>
      <c r="J49">
        <v>19</v>
      </c>
      <c r="K49">
        <v>19</v>
      </c>
      <c r="L49" s="60">
        <f t="shared" si="0"/>
        <v>0</v>
      </c>
      <c r="M49" t="s">
        <v>168</v>
      </c>
      <c r="N49">
        <v>18</v>
      </c>
      <c r="O49">
        <v>19</v>
      </c>
      <c r="P49" s="60">
        <f t="shared" si="1"/>
        <v>1</v>
      </c>
      <c r="Q49" t="s">
        <v>168</v>
      </c>
      <c r="R49">
        <v>20</v>
      </c>
      <c r="S49">
        <v>24</v>
      </c>
      <c r="T49" s="60">
        <f t="shared" si="2"/>
        <v>4</v>
      </c>
      <c r="V49" s="9">
        <f t="shared" si="5"/>
        <v>4.9586776859504134E-2</v>
      </c>
    </row>
    <row r="50" spans="1:22" x14ac:dyDescent="0.45">
      <c r="A50" s="1" t="s">
        <v>169</v>
      </c>
      <c r="B50" s="69">
        <v>33</v>
      </c>
      <c r="C50" s="27">
        <v>45</v>
      </c>
      <c r="D50" s="27">
        <f t="shared" si="3"/>
        <v>12</v>
      </c>
      <c r="E50" t="s">
        <v>169</v>
      </c>
      <c r="F50">
        <v>33</v>
      </c>
      <c r="G50">
        <v>37</v>
      </c>
      <c r="H50" s="60">
        <f t="shared" si="4"/>
        <v>4</v>
      </c>
      <c r="I50" t="s">
        <v>169</v>
      </c>
      <c r="J50">
        <v>36</v>
      </c>
      <c r="K50">
        <v>45</v>
      </c>
      <c r="L50" s="60">
        <f t="shared" si="0"/>
        <v>9</v>
      </c>
      <c r="M50" t="s">
        <v>169</v>
      </c>
      <c r="N50">
        <v>41</v>
      </c>
      <c r="O50">
        <v>57</v>
      </c>
      <c r="P50" s="60">
        <f t="shared" si="1"/>
        <v>16</v>
      </c>
      <c r="Q50" t="s">
        <v>169</v>
      </c>
      <c r="R50">
        <v>35</v>
      </c>
      <c r="S50">
        <v>51</v>
      </c>
      <c r="T50" s="60">
        <f t="shared" si="2"/>
        <v>16</v>
      </c>
      <c r="V50" s="9">
        <f t="shared" si="5"/>
        <v>0.24255319148936169</v>
      </c>
    </row>
    <row r="51" spans="1:22" x14ac:dyDescent="0.45">
      <c r="A51" s="1" t="s">
        <v>170</v>
      </c>
      <c r="B51" s="69">
        <v>5</v>
      </c>
      <c r="C51" s="27">
        <v>6</v>
      </c>
      <c r="D51" s="27">
        <f t="shared" si="3"/>
        <v>1</v>
      </c>
      <c r="E51" t="s">
        <v>170</v>
      </c>
      <c r="F51">
        <v>4</v>
      </c>
      <c r="G51">
        <v>4</v>
      </c>
      <c r="H51" s="60">
        <f t="shared" si="4"/>
        <v>0</v>
      </c>
      <c r="I51" t="s">
        <v>170</v>
      </c>
      <c r="J51">
        <v>4</v>
      </c>
      <c r="K51">
        <v>5</v>
      </c>
      <c r="L51" s="60">
        <f t="shared" si="0"/>
        <v>1</v>
      </c>
      <c r="M51" t="s">
        <v>170</v>
      </c>
      <c r="N51">
        <v>5</v>
      </c>
      <c r="O51">
        <v>5</v>
      </c>
      <c r="P51" s="60">
        <f t="shared" si="1"/>
        <v>0</v>
      </c>
      <c r="Q51" t="s">
        <v>170</v>
      </c>
      <c r="R51">
        <v>4</v>
      </c>
      <c r="S51">
        <v>5</v>
      </c>
      <c r="T51" s="60">
        <f t="shared" si="2"/>
        <v>1</v>
      </c>
      <c r="V51" s="9">
        <f t="shared" si="5"/>
        <v>0.12</v>
      </c>
    </row>
    <row r="52" spans="1:22" ht="15.5" x14ac:dyDescent="0.35">
      <c r="A52" t="s">
        <v>198</v>
      </c>
      <c r="B52" s="5">
        <f>SUM(B2:B51)</f>
        <v>2127</v>
      </c>
      <c r="C52" s="5">
        <f>SUM(C2:C51)</f>
        <v>4811</v>
      </c>
      <c r="D52" s="5">
        <f>SUM(D2:D51)</f>
        <v>2684</v>
      </c>
      <c r="E52" t="s">
        <v>198</v>
      </c>
      <c r="F52">
        <v>3026</v>
      </c>
      <c r="G52">
        <v>4779</v>
      </c>
      <c r="H52" s="60">
        <f t="shared" si="4"/>
        <v>1753</v>
      </c>
      <c r="I52" t="s">
        <v>198</v>
      </c>
      <c r="J52">
        <v>3176</v>
      </c>
      <c r="K52">
        <v>4910</v>
      </c>
      <c r="L52" s="60">
        <f t="shared" si="0"/>
        <v>1734</v>
      </c>
      <c r="M52" t="s">
        <v>198</v>
      </c>
      <c r="N52">
        <v>3573</v>
      </c>
      <c r="O52">
        <v>5495</v>
      </c>
      <c r="P52" s="60">
        <f t="shared" si="1"/>
        <v>1922</v>
      </c>
      <c r="Q52" t="s">
        <v>198</v>
      </c>
      <c r="R52">
        <v>3541</v>
      </c>
      <c r="S52">
        <v>5987</v>
      </c>
      <c r="T52" s="60">
        <f t="shared" si="2"/>
        <v>2446</v>
      </c>
      <c r="V52" s="9">
        <f>(D52+H52+L52+P52+T52)/(C52+G52+K52+O52+S52)</f>
        <v>0.40562697251943652</v>
      </c>
    </row>
    <row r="53" spans="1:22" x14ac:dyDescent="0.45">
      <c r="B53" s="5"/>
      <c r="C53" s="5"/>
      <c r="D53" s="5"/>
    </row>
    <row r="54" spans="1:22" x14ac:dyDescent="0.45">
      <c r="B54" s="5"/>
      <c r="C54" s="8"/>
      <c r="D54" s="5"/>
    </row>
    <row r="55" spans="1:22" x14ac:dyDescent="0.45">
      <c r="B55" s="5"/>
      <c r="C55" s="5"/>
      <c r="D55" s="5"/>
    </row>
    <row r="56" spans="1:22" x14ac:dyDescent="0.45">
      <c r="B56" s="5"/>
      <c r="C56" s="5"/>
      <c r="D56" s="5"/>
    </row>
    <row r="57" spans="1:22" x14ac:dyDescent="0.45">
      <c r="B57" s="5"/>
      <c r="C57" s="5"/>
      <c r="D57" s="5"/>
    </row>
    <row r="58" spans="1:22" x14ac:dyDescent="0.45">
      <c r="B58" s="5"/>
      <c r="C58" s="5"/>
      <c r="D58" s="5"/>
    </row>
    <row r="59" spans="1:22" x14ac:dyDescent="0.45">
      <c r="B59" s="5"/>
      <c r="C59" s="5"/>
      <c r="D59" s="5"/>
    </row>
    <row r="60" spans="1:22" x14ac:dyDescent="0.45">
      <c r="B60" s="5"/>
      <c r="C60" s="5"/>
      <c r="D60" s="5"/>
    </row>
    <row r="61" spans="1:22" x14ac:dyDescent="0.45">
      <c r="B61" s="5"/>
      <c r="C61" s="5"/>
      <c r="D61" s="5"/>
    </row>
    <row r="62" spans="1:22" x14ac:dyDescent="0.45">
      <c r="B62" s="5"/>
      <c r="C62" s="5"/>
      <c r="D62" s="5"/>
    </row>
    <row r="63" spans="1:22" x14ac:dyDescent="0.45">
      <c r="B63" s="5"/>
      <c r="C63" s="5"/>
      <c r="D63" s="5"/>
    </row>
    <row r="64" spans="1:22" x14ac:dyDescent="0.45">
      <c r="B64" s="5"/>
      <c r="C64" s="5"/>
      <c r="D64" s="5"/>
    </row>
    <row r="65" spans="2:4" x14ac:dyDescent="0.45">
      <c r="B65" s="5"/>
      <c r="C65" s="5"/>
      <c r="D65" s="5"/>
    </row>
    <row r="66" spans="2:4" x14ac:dyDescent="0.45">
      <c r="B66" s="5"/>
      <c r="C66" s="5"/>
      <c r="D66" s="5"/>
    </row>
    <row r="67" spans="2:4" x14ac:dyDescent="0.45">
      <c r="B67" s="5"/>
      <c r="C67" s="5"/>
      <c r="D67" s="5"/>
    </row>
    <row r="68" spans="2:4" x14ac:dyDescent="0.45">
      <c r="B68" s="5"/>
      <c r="C68" s="5"/>
      <c r="D68" s="5"/>
    </row>
    <row r="69" spans="2:4" x14ac:dyDescent="0.45">
      <c r="B69" s="5"/>
      <c r="C69" s="5"/>
      <c r="D69" s="5"/>
    </row>
    <row r="70" spans="2:4" x14ac:dyDescent="0.45">
      <c r="B70" s="5"/>
      <c r="C70" s="5"/>
      <c r="D70" s="5"/>
    </row>
    <row r="71" spans="2:4" x14ac:dyDescent="0.45">
      <c r="B71" s="5"/>
      <c r="C71" s="5"/>
      <c r="D71" s="5"/>
    </row>
    <row r="72" spans="2:4" x14ac:dyDescent="0.45">
      <c r="B72" s="5"/>
      <c r="C72" s="5"/>
      <c r="D72" s="5"/>
    </row>
    <row r="73" spans="2:4" x14ac:dyDescent="0.45">
      <c r="B73" s="5"/>
      <c r="C73" s="5"/>
      <c r="D73" s="5"/>
    </row>
    <row r="74" spans="2:4" x14ac:dyDescent="0.45">
      <c r="B74" s="5"/>
      <c r="C74" s="5"/>
      <c r="D74" s="5"/>
    </row>
    <row r="75" spans="2:4" x14ac:dyDescent="0.45">
      <c r="B75" s="5"/>
      <c r="C75" s="5"/>
      <c r="D75" s="5"/>
    </row>
    <row r="76" spans="2:4" x14ac:dyDescent="0.45">
      <c r="B76" s="5"/>
      <c r="C76" s="5"/>
      <c r="D76" s="5"/>
    </row>
    <row r="77" spans="2:4" x14ac:dyDescent="0.45">
      <c r="B77" s="5"/>
      <c r="C77" s="5"/>
      <c r="D77" s="5"/>
    </row>
    <row r="78" spans="2:4" x14ac:dyDescent="0.45">
      <c r="B78" s="5"/>
      <c r="C78" s="5"/>
      <c r="D78" s="5"/>
    </row>
    <row r="79" spans="2:4" x14ac:dyDescent="0.45">
      <c r="B79" s="5"/>
      <c r="C79" s="5"/>
      <c r="D79" s="5"/>
    </row>
    <row r="80" spans="2:4" x14ac:dyDescent="0.45">
      <c r="B80" s="5"/>
      <c r="C80" s="5"/>
      <c r="D80" s="5"/>
    </row>
    <row r="81" spans="2:4" x14ac:dyDescent="0.45">
      <c r="B81" s="5"/>
      <c r="C81" s="5"/>
      <c r="D81" s="5"/>
    </row>
    <row r="82" spans="2:4" x14ac:dyDescent="0.45">
      <c r="B82" s="5"/>
      <c r="C82" s="5"/>
      <c r="D82" s="5"/>
    </row>
    <row r="83" spans="2:4" x14ac:dyDescent="0.45">
      <c r="B83" s="5"/>
      <c r="C83" s="5"/>
      <c r="D83" s="5"/>
    </row>
    <row r="84" spans="2:4" x14ac:dyDescent="0.45">
      <c r="B84" s="5"/>
      <c r="C84" s="5"/>
      <c r="D84" s="5"/>
    </row>
    <row r="85" spans="2:4" x14ac:dyDescent="0.45">
      <c r="B85" s="5"/>
      <c r="C85" s="5"/>
      <c r="D85" s="5"/>
    </row>
    <row r="86" spans="2:4" x14ac:dyDescent="0.45">
      <c r="B86" s="5"/>
      <c r="C86" s="5"/>
      <c r="D86" s="5"/>
    </row>
    <row r="87" spans="2:4" x14ac:dyDescent="0.45">
      <c r="B87" s="5"/>
      <c r="C87" s="5"/>
      <c r="D87" s="5"/>
    </row>
    <row r="88" spans="2:4" x14ac:dyDescent="0.45">
      <c r="B88" s="5"/>
      <c r="C88" s="5"/>
      <c r="D88" s="5"/>
    </row>
    <row r="89" spans="2:4" x14ac:dyDescent="0.45">
      <c r="B89" s="5"/>
      <c r="C89" s="5"/>
      <c r="D89" s="5"/>
    </row>
    <row r="90" spans="2:4" x14ac:dyDescent="0.45">
      <c r="B90" s="5"/>
      <c r="C90" s="5"/>
      <c r="D90" s="5"/>
    </row>
    <row r="91" spans="2:4" x14ac:dyDescent="0.45">
      <c r="B91" s="5"/>
      <c r="C91" s="5"/>
      <c r="D91" s="5"/>
    </row>
    <row r="92" spans="2:4" x14ac:dyDescent="0.45">
      <c r="B92" s="5"/>
      <c r="C92" s="5"/>
      <c r="D92" s="5"/>
    </row>
    <row r="93" spans="2:4" x14ac:dyDescent="0.45">
      <c r="B93" s="5"/>
      <c r="C93" s="5"/>
      <c r="D93" s="5"/>
    </row>
    <row r="94" spans="2:4" x14ac:dyDescent="0.45">
      <c r="B94" s="5"/>
      <c r="C94" s="5"/>
      <c r="D94" s="5"/>
    </row>
    <row r="95" spans="2:4" x14ac:dyDescent="0.45">
      <c r="B95" s="5"/>
      <c r="C95" s="5"/>
      <c r="D95" s="5"/>
    </row>
    <row r="96" spans="2:4" x14ac:dyDescent="0.45">
      <c r="B96" s="5"/>
      <c r="C96" s="5"/>
      <c r="D96" s="5"/>
    </row>
    <row r="97" spans="2:4" x14ac:dyDescent="0.45">
      <c r="B97" s="5"/>
      <c r="C97" s="5"/>
      <c r="D97" s="5"/>
    </row>
    <row r="98" spans="2:4" x14ac:dyDescent="0.45">
      <c r="B98" s="5"/>
      <c r="C98" s="5"/>
      <c r="D98" s="5"/>
    </row>
    <row r="99" spans="2:4" x14ac:dyDescent="0.45">
      <c r="B99" s="5"/>
      <c r="C99" s="5"/>
      <c r="D99" s="5"/>
    </row>
    <row r="100" spans="2:4" x14ac:dyDescent="0.45">
      <c r="B100" s="5"/>
      <c r="C100" s="5"/>
      <c r="D100" s="5"/>
    </row>
    <row r="101" spans="2:4" x14ac:dyDescent="0.45">
      <c r="B101" s="5"/>
      <c r="C101" s="5"/>
      <c r="D101" s="5"/>
    </row>
    <row r="102" spans="2:4" x14ac:dyDescent="0.45">
      <c r="B102" s="5"/>
      <c r="C102" s="5"/>
      <c r="D102" s="5"/>
    </row>
    <row r="103" spans="2:4" x14ac:dyDescent="0.45">
      <c r="B103" s="5"/>
      <c r="C103" s="5"/>
      <c r="D103" s="5"/>
    </row>
    <row r="104" spans="2:4" x14ac:dyDescent="0.45">
      <c r="B104" s="5"/>
      <c r="C104" s="5"/>
      <c r="D104" s="5"/>
    </row>
    <row r="105" spans="2:4" x14ac:dyDescent="0.45">
      <c r="B105" s="5"/>
      <c r="C105" s="5"/>
      <c r="D105" s="5"/>
    </row>
    <row r="106" spans="2:4" x14ac:dyDescent="0.45">
      <c r="B106" s="5"/>
      <c r="C106" s="5"/>
      <c r="D106" s="5"/>
    </row>
    <row r="107" spans="2:4" x14ac:dyDescent="0.45">
      <c r="B107" s="5"/>
      <c r="C107" s="5"/>
      <c r="D107" s="5"/>
    </row>
    <row r="108" spans="2:4" x14ac:dyDescent="0.45">
      <c r="B108" s="5"/>
      <c r="C108" s="5"/>
      <c r="D108" s="5"/>
    </row>
    <row r="109" spans="2:4" x14ac:dyDescent="0.45">
      <c r="B109" s="5"/>
      <c r="C109" s="5"/>
      <c r="D109" s="5"/>
    </row>
    <row r="110" spans="2:4" x14ac:dyDescent="0.45">
      <c r="B110" s="5"/>
      <c r="C110" s="5"/>
      <c r="D110" s="5"/>
    </row>
    <row r="111" spans="2:4" x14ac:dyDescent="0.45">
      <c r="B111" s="5"/>
      <c r="C111" s="5"/>
      <c r="D111" s="5"/>
    </row>
    <row r="112" spans="2:4" x14ac:dyDescent="0.45">
      <c r="B112" s="5"/>
      <c r="C112" s="5"/>
      <c r="D112" s="5"/>
    </row>
    <row r="113" spans="2:4" x14ac:dyDescent="0.45">
      <c r="B113" s="5"/>
      <c r="C113" s="5"/>
      <c r="D113" s="5"/>
    </row>
    <row r="114" spans="2:4" x14ac:dyDescent="0.45">
      <c r="B114" s="5"/>
      <c r="C114" s="5"/>
      <c r="D114" s="5"/>
    </row>
    <row r="115" spans="2:4" x14ac:dyDescent="0.45">
      <c r="B115" s="5"/>
      <c r="C115" s="5"/>
      <c r="D115" s="5"/>
    </row>
    <row r="116" spans="2:4" x14ac:dyDescent="0.45">
      <c r="B116" s="5"/>
      <c r="C116" s="5"/>
      <c r="D116" s="5"/>
    </row>
    <row r="117" spans="2:4" x14ac:dyDescent="0.45">
      <c r="B117" s="5"/>
      <c r="C117" s="5"/>
      <c r="D117" s="5"/>
    </row>
    <row r="118" spans="2:4" x14ac:dyDescent="0.45">
      <c r="B118" s="5"/>
      <c r="C118" s="5"/>
      <c r="D118" s="5"/>
    </row>
    <row r="119" spans="2:4" x14ac:dyDescent="0.45">
      <c r="B119" s="5"/>
      <c r="C119" s="5"/>
      <c r="D119" s="5"/>
    </row>
    <row r="120" spans="2:4" x14ac:dyDescent="0.45">
      <c r="B120" s="5"/>
      <c r="C120" s="5"/>
      <c r="D120" s="5"/>
    </row>
    <row r="121" spans="2:4" x14ac:dyDescent="0.45">
      <c r="B121" s="5"/>
      <c r="C121" s="5"/>
      <c r="D121" s="5"/>
    </row>
    <row r="122" spans="2:4" x14ac:dyDescent="0.45">
      <c r="B122" s="5"/>
      <c r="C122" s="5"/>
      <c r="D122" s="5"/>
    </row>
    <row r="123" spans="2:4" x14ac:dyDescent="0.45">
      <c r="B123" s="5"/>
      <c r="C123" s="5"/>
      <c r="D123" s="5"/>
    </row>
    <row r="124" spans="2:4" x14ac:dyDescent="0.45">
      <c r="B124" s="5"/>
      <c r="C124" s="5"/>
      <c r="D124" s="5"/>
    </row>
    <row r="125" spans="2:4" x14ac:dyDescent="0.45">
      <c r="B125" s="5"/>
      <c r="C125" s="5"/>
      <c r="D125" s="5"/>
    </row>
    <row r="126" spans="2:4" x14ac:dyDescent="0.45">
      <c r="B126" s="5"/>
      <c r="C126" s="5"/>
      <c r="D126" s="5"/>
    </row>
    <row r="127" spans="2:4" x14ac:dyDescent="0.45">
      <c r="B127" s="5"/>
      <c r="C127" s="5"/>
      <c r="D127" s="5"/>
    </row>
    <row r="128" spans="2:4" x14ac:dyDescent="0.45">
      <c r="B128" s="5"/>
      <c r="C128" s="5"/>
      <c r="D128" s="5"/>
    </row>
    <row r="129" spans="2:4" x14ac:dyDescent="0.45">
      <c r="B129" s="5"/>
      <c r="C129" s="5"/>
      <c r="D129" s="5"/>
    </row>
    <row r="130" spans="2:4" x14ac:dyDescent="0.45">
      <c r="B130" s="5"/>
      <c r="C130" s="5"/>
      <c r="D130" s="5"/>
    </row>
    <row r="131" spans="2:4" x14ac:dyDescent="0.45">
      <c r="B131" s="5"/>
      <c r="C131" s="5"/>
      <c r="D131" s="5"/>
    </row>
    <row r="132" spans="2:4" x14ac:dyDescent="0.45">
      <c r="B132" s="5"/>
      <c r="C132" s="5"/>
      <c r="D132" s="5"/>
    </row>
    <row r="133" spans="2:4" x14ac:dyDescent="0.45">
      <c r="B133" s="5"/>
      <c r="C133" s="5"/>
      <c r="D133" s="5"/>
    </row>
    <row r="134" spans="2:4" x14ac:dyDescent="0.45">
      <c r="B134" s="5"/>
      <c r="C134" s="5"/>
      <c r="D134" s="5"/>
    </row>
    <row r="135" spans="2:4" x14ac:dyDescent="0.45">
      <c r="B135" s="5"/>
      <c r="C135" s="5"/>
      <c r="D135" s="5"/>
    </row>
    <row r="136" spans="2:4" x14ac:dyDescent="0.45">
      <c r="B136" s="5"/>
      <c r="C136" s="5"/>
      <c r="D136" s="5"/>
    </row>
    <row r="137" spans="2:4" x14ac:dyDescent="0.45">
      <c r="B137" s="5"/>
      <c r="C137" s="5"/>
      <c r="D137" s="5"/>
    </row>
    <row r="138" spans="2:4" x14ac:dyDescent="0.45">
      <c r="B138" s="5"/>
      <c r="C138" s="5"/>
      <c r="D138" s="5"/>
    </row>
    <row r="139" spans="2:4" x14ac:dyDescent="0.45">
      <c r="B139" s="5"/>
      <c r="C139" s="5"/>
      <c r="D139" s="5"/>
    </row>
    <row r="140" spans="2:4" x14ac:dyDescent="0.45">
      <c r="B140" s="5"/>
      <c r="C140" s="5"/>
      <c r="D140" s="5"/>
    </row>
    <row r="141" spans="2:4" x14ac:dyDescent="0.45">
      <c r="B141" s="5"/>
      <c r="C141" s="5"/>
      <c r="D141" s="5"/>
    </row>
    <row r="142" spans="2:4" x14ac:dyDescent="0.45">
      <c r="B142" s="5"/>
      <c r="C142" s="5"/>
      <c r="D142" s="5"/>
    </row>
    <row r="143" spans="2:4" x14ac:dyDescent="0.45">
      <c r="B143" s="5"/>
      <c r="C143" s="5"/>
      <c r="D143" s="5"/>
    </row>
    <row r="144" spans="2:4" x14ac:dyDescent="0.45">
      <c r="B144" s="5"/>
      <c r="C144" s="5"/>
      <c r="D144" s="5"/>
    </row>
    <row r="145" spans="2:4" x14ac:dyDescent="0.45">
      <c r="B145" s="5"/>
      <c r="C145" s="5"/>
      <c r="D145" s="5"/>
    </row>
    <row r="146" spans="2:4" x14ac:dyDescent="0.45">
      <c r="B146" s="5"/>
      <c r="C146" s="5"/>
      <c r="D146" s="5"/>
    </row>
    <row r="147" spans="2:4" x14ac:dyDescent="0.45">
      <c r="B147" s="5"/>
      <c r="C147" s="5"/>
      <c r="D147" s="5"/>
    </row>
    <row r="148" spans="2:4" x14ac:dyDescent="0.45">
      <c r="B148" s="5"/>
      <c r="C148" s="5"/>
      <c r="D148" s="5"/>
    </row>
    <row r="149" spans="2:4" x14ac:dyDescent="0.45">
      <c r="B149" s="5"/>
      <c r="C149" s="5"/>
      <c r="D149" s="5"/>
    </row>
    <row r="150" spans="2:4" x14ac:dyDescent="0.45">
      <c r="B150" s="5"/>
      <c r="C150" s="5"/>
      <c r="D150" s="5"/>
    </row>
    <row r="151" spans="2:4" x14ac:dyDescent="0.45">
      <c r="B151" s="5"/>
      <c r="C151" s="5"/>
      <c r="D151" s="5"/>
    </row>
    <row r="152" spans="2:4" x14ac:dyDescent="0.45">
      <c r="B152" s="5"/>
      <c r="C152" s="5"/>
      <c r="D152" s="5"/>
    </row>
    <row r="153" spans="2:4" x14ac:dyDescent="0.45">
      <c r="B153" s="5"/>
      <c r="C153" s="5"/>
      <c r="D153" s="5"/>
    </row>
    <row r="154" spans="2:4" x14ac:dyDescent="0.45">
      <c r="B154" s="5"/>
      <c r="C154" s="5"/>
      <c r="D154" s="5"/>
    </row>
    <row r="155" spans="2:4" x14ac:dyDescent="0.45">
      <c r="B155" s="5"/>
      <c r="C155" s="5"/>
      <c r="D155" s="5"/>
    </row>
    <row r="156" spans="2:4" x14ac:dyDescent="0.45">
      <c r="B156" s="5"/>
      <c r="C156" s="5"/>
      <c r="D156" s="5"/>
    </row>
    <row r="157" spans="2:4" x14ac:dyDescent="0.45">
      <c r="B157" s="5"/>
      <c r="C157" s="5"/>
      <c r="D157" s="5"/>
    </row>
    <row r="158" spans="2:4" x14ac:dyDescent="0.45">
      <c r="B158" s="5"/>
      <c r="C158" s="5"/>
      <c r="D158" s="5"/>
    </row>
    <row r="159" spans="2:4" x14ac:dyDescent="0.45">
      <c r="B159" s="5"/>
      <c r="C159" s="5"/>
      <c r="D159" s="5"/>
    </row>
    <row r="160" spans="2:4" x14ac:dyDescent="0.45">
      <c r="B160" s="5"/>
      <c r="C160" s="5"/>
      <c r="D160" s="5"/>
    </row>
    <row r="161" spans="2:4" x14ac:dyDescent="0.45">
      <c r="B161" s="5"/>
      <c r="C161" s="5"/>
      <c r="D161" s="5"/>
    </row>
    <row r="162" spans="2:4" x14ac:dyDescent="0.45">
      <c r="B162" s="5"/>
      <c r="C162" s="5"/>
      <c r="D162" s="5"/>
    </row>
    <row r="163" spans="2:4" x14ac:dyDescent="0.45">
      <c r="B163" s="5"/>
      <c r="C163" s="5"/>
      <c r="D163" s="5"/>
    </row>
    <row r="164" spans="2:4" x14ac:dyDescent="0.45">
      <c r="B164" s="5"/>
      <c r="C164" s="5"/>
      <c r="D164" s="5"/>
    </row>
    <row r="165" spans="2:4" x14ac:dyDescent="0.45">
      <c r="B165" s="5"/>
      <c r="C165" s="5"/>
      <c r="D165" s="5"/>
    </row>
    <row r="166" spans="2:4" x14ac:dyDescent="0.45">
      <c r="B166" s="5"/>
      <c r="C166" s="5"/>
      <c r="D166" s="5"/>
    </row>
    <row r="167" spans="2:4" x14ac:dyDescent="0.45">
      <c r="B167" s="5"/>
      <c r="C167" s="5"/>
      <c r="D167" s="5"/>
    </row>
    <row r="168" spans="2:4" x14ac:dyDescent="0.45">
      <c r="B168" s="5"/>
      <c r="C168" s="5"/>
      <c r="D168" s="5"/>
    </row>
    <row r="169" spans="2:4" x14ac:dyDescent="0.45">
      <c r="B169" s="5"/>
      <c r="C169" s="5"/>
      <c r="D169" s="5"/>
    </row>
    <row r="170" spans="2:4" x14ac:dyDescent="0.45">
      <c r="B170" s="5"/>
      <c r="C170" s="5"/>
      <c r="D170" s="5"/>
    </row>
    <row r="171" spans="2:4" x14ac:dyDescent="0.45">
      <c r="B171" s="5"/>
      <c r="C171" s="5"/>
      <c r="D171" s="5"/>
    </row>
    <row r="172" spans="2:4" x14ac:dyDescent="0.45">
      <c r="B172" s="5"/>
      <c r="C172" s="5"/>
      <c r="D172" s="5"/>
    </row>
    <row r="173" spans="2:4" x14ac:dyDescent="0.45">
      <c r="B173" s="5"/>
      <c r="C173" s="5"/>
      <c r="D173" s="5"/>
    </row>
    <row r="174" spans="2:4" x14ac:dyDescent="0.45">
      <c r="B174" s="5"/>
      <c r="C174" s="5"/>
      <c r="D174" s="5"/>
    </row>
    <row r="175" spans="2:4" x14ac:dyDescent="0.45">
      <c r="B175" s="5"/>
      <c r="C175" s="5"/>
      <c r="D175" s="5"/>
    </row>
    <row r="176" spans="2:4" x14ac:dyDescent="0.45">
      <c r="B176" s="5"/>
      <c r="C176" s="5"/>
      <c r="D176" s="5"/>
    </row>
    <row r="177" spans="2:4" x14ac:dyDescent="0.45">
      <c r="B177" s="5"/>
      <c r="C177" s="5"/>
      <c r="D177" s="5"/>
    </row>
    <row r="178" spans="2:4" x14ac:dyDescent="0.45">
      <c r="B178" s="5"/>
      <c r="C178" s="5"/>
      <c r="D178" s="5"/>
    </row>
    <row r="179" spans="2:4" x14ac:dyDescent="0.45">
      <c r="B179" s="5"/>
      <c r="C179" s="5"/>
      <c r="D179" s="5"/>
    </row>
    <row r="180" spans="2:4" x14ac:dyDescent="0.45">
      <c r="B180" s="5"/>
      <c r="C180" s="5"/>
      <c r="D180" s="5"/>
    </row>
    <row r="181" spans="2:4" x14ac:dyDescent="0.45">
      <c r="B181" s="5"/>
      <c r="C181" s="5"/>
      <c r="D181" s="5"/>
    </row>
    <row r="182" spans="2:4" x14ac:dyDescent="0.45">
      <c r="B182" s="5"/>
      <c r="C182" s="5"/>
      <c r="D182" s="5"/>
    </row>
    <row r="183" spans="2:4" x14ac:dyDescent="0.45">
      <c r="B183" s="5"/>
      <c r="C183" s="5"/>
      <c r="D183" s="5"/>
    </row>
    <row r="184" spans="2:4" x14ac:dyDescent="0.45">
      <c r="B184" s="5"/>
      <c r="C184" s="5"/>
      <c r="D184" s="5"/>
    </row>
    <row r="185" spans="2:4" x14ac:dyDescent="0.45">
      <c r="B185" s="5"/>
      <c r="C185" s="5"/>
      <c r="D185" s="5"/>
    </row>
    <row r="186" spans="2:4" x14ac:dyDescent="0.45">
      <c r="B186" s="5"/>
      <c r="C186" s="5"/>
      <c r="D186" s="5"/>
    </row>
    <row r="187" spans="2:4" x14ac:dyDescent="0.45">
      <c r="B187" s="5"/>
      <c r="C187" s="5"/>
      <c r="D187" s="5"/>
    </row>
    <row r="188" spans="2:4" x14ac:dyDescent="0.45">
      <c r="B188" s="5"/>
      <c r="C188" s="5"/>
      <c r="D188" s="5"/>
    </row>
    <row r="189" spans="2:4" x14ac:dyDescent="0.45">
      <c r="B189" s="5"/>
      <c r="C189" s="5"/>
      <c r="D189" s="5"/>
    </row>
    <row r="190" spans="2:4" x14ac:dyDescent="0.45">
      <c r="B190" s="5"/>
      <c r="C190" s="5"/>
      <c r="D190" s="5"/>
    </row>
    <row r="191" spans="2:4" x14ac:dyDescent="0.45">
      <c r="B191" s="5"/>
      <c r="C191" s="5"/>
      <c r="D191" s="5"/>
    </row>
    <row r="192" spans="2:4" x14ac:dyDescent="0.45">
      <c r="B192" s="5"/>
      <c r="C192" s="5"/>
      <c r="D192" s="5"/>
    </row>
    <row r="193" spans="2:4" x14ac:dyDescent="0.45">
      <c r="B193" s="5"/>
      <c r="C193" s="5"/>
      <c r="D193" s="5"/>
    </row>
    <row r="194" spans="2:4" x14ac:dyDescent="0.45">
      <c r="B194" s="5"/>
      <c r="C194" s="5"/>
      <c r="D194" s="5"/>
    </row>
    <row r="195" spans="2:4" x14ac:dyDescent="0.45">
      <c r="B195" s="5"/>
      <c r="C195" s="5"/>
      <c r="D195" s="5"/>
    </row>
    <row r="196" spans="2:4" x14ac:dyDescent="0.45">
      <c r="B196" s="5"/>
      <c r="C196" s="5"/>
      <c r="D196" s="5"/>
    </row>
    <row r="197" spans="2:4" x14ac:dyDescent="0.45">
      <c r="B197" s="5"/>
      <c r="C197" s="5"/>
      <c r="D197" s="5"/>
    </row>
    <row r="198" spans="2:4" x14ac:dyDescent="0.45">
      <c r="B198" s="5"/>
      <c r="C198" s="5"/>
      <c r="D198" s="5"/>
    </row>
    <row r="199" spans="2:4" x14ac:dyDescent="0.45">
      <c r="B199" s="5"/>
      <c r="C199" s="5"/>
      <c r="D199" s="5"/>
    </row>
    <row r="200" spans="2:4" x14ac:dyDescent="0.45">
      <c r="B200" s="5"/>
      <c r="C200" s="5"/>
      <c r="D200" s="5"/>
    </row>
    <row r="201" spans="2:4" x14ac:dyDescent="0.45">
      <c r="B201" s="5"/>
      <c r="C201" s="5"/>
      <c r="D201" s="5"/>
    </row>
    <row r="202" spans="2:4" x14ac:dyDescent="0.45">
      <c r="B202" s="5"/>
      <c r="C202" s="5"/>
      <c r="D202" s="5"/>
    </row>
    <row r="203" spans="2:4" x14ac:dyDescent="0.45">
      <c r="B203" s="5"/>
      <c r="C203" s="5"/>
      <c r="D203" s="5"/>
    </row>
    <row r="204" spans="2:4" x14ac:dyDescent="0.45">
      <c r="B204" s="5"/>
      <c r="C204" s="5"/>
      <c r="D204" s="5"/>
    </row>
    <row r="205" spans="2:4" x14ac:dyDescent="0.45">
      <c r="B205" s="5"/>
      <c r="C205" s="5"/>
      <c r="D205" s="5"/>
    </row>
    <row r="206" spans="2:4" x14ac:dyDescent="0.45">
      <c r="B206" s="5"/>
      <c r="C206" s="5"/>
      <c r="D206" s="5"/>
    </row>
    <row r="207" spans="2:4" x14ac:dyDescent="0.45">
      <c r="B207" s="5"/>
      <c r="C207" s="5"/>
      <c r="D207" s="5"/>
    </row>
    <row r="208" spans="2:4" x14ac:dyDescent="0.45">
      <c r="B208" s="5"/>
      <c r="C208" s="5"/>
      <c r="D208" s="5"/>
    </row>
    <row r="209" spans="2:4" x14ac:dyDescent="0.45">
      <c r="B209" s="5"/>
      <c r="C209" s="5"/>
      <c r="D209" s="5"/>
    </row>
    <row r="210" spans="2:4" x14ac:dyDescent="0.45">
      <c r="B210" s="5"/>
      <c r="C210" s="5"/>
      <c r="D210" s="5"/>
    </row>
    <row r="211" spans="2:4" x14ac:dyDescent="0.45">
      <c r="B211" s="5"/>
      <c r="C211" s="5"/>
      <c r="D211" s="5"/>
    </row>
    <row r="212" spans="2:4" x14ac:dyDescent="0.45">
      <c r="B212" s="5"/>
      <c r="C212" s="5"/>
      <c r="D212" s="5"/>
    </row>
    <row r="213" spans="2:4" x14ac:dyDescent="0.45">
      <c r="B213" s="5"/>
      <c r="C213" s="5"/>
      <c r="D213" s="5"/>
    </row>
    <row r="214" spans="2:4" x14ac:dyDescent="0.45">
      <c r="B214" s="5"/>
      <c r="C214" s="5"/>
      <c r="D214" s="5"/>
    </row>
    <row r="215" spans="2:4" x14ac:dyDescent="0.45">
      <c r="B215" s="5"/>
      <c r="C215" s="5"/>
      <c r="D215" s="5"/>
    </row>
    <row r="216" spans="2:4" x14ac:dyDescent="0.45">
      <c r="B216" s="5"/>
      <c r="C216" s="5"/>
      <c r="D216" s="5"/>
    </row>
    <row r="217" spans="2:4" x14ac:dyDescent="0.45">
      <c r="B217" s="5"/>
      <c r="C217" s="5"/>
      <c r="D217" s="5"/>
    </row>
    <row r="218" spans="2:4" x14ac:dyDescent="0.45">
      <c r="B218" s="5"/>
      <c r="C218" s="5"/>
      <c r="D218" s="5"/>
    </row>
    <row r="219" spans="2:4" x14ac:dyDescent="0.45">
      <c r="B219" s="5"/>
      <c r="C219" s="5"/>
      <c r="D219" s="5"/>
    </row>
    <row r="220" spans="2:4" x14ac:dyDescent="0.45">
      <c r="B220" s="5"/>
      <c r="C220" s="5"/>
      <c r="D220" s="5"/>
    </row>
    <row r="221" spans="2:4" x14ac:dyDescent="0.45">
      <c r="B221" s="5"/>
      <c r="C221" s="5"/>
      <c r="D221" s="5"/>
    </row>
    <row r="222" spans="2:4" x14ac:dyDescent="0.45">
      <c r="B222" s="5"/>
      <c r="C222" s="5"/>
      <c r="D222" s="5"/>
    </row>
    <row r="223" spans="2:4" x14ac:dyDescent="0.45">
      <c r="B223" s="5"/>
      <c r="C223" s="5"/>
      <c r="D223" s="5"/>
    </row>
    <row r="224" spans="2:4" x14ac:dyDescent="0.45">
      <c r="B224" s="5"/>
      <c r="C224" s="5"/>
      <c r="D224" s="5"/>
    </row>
    <row r="225" spans="2:4" x14ac:dyDescent="0.45">
      <c r="B225" s="5"/>
      <c r="C225" s="5"/>
      <c r="D225" s="5"/>
    </row>
    <row r="226" spans="2:4" x14ac:dyDescent="0.45">
      <c r="B226" s="5"/>
      <c r="C226" s="5"/>
      <c r="D226" s="5"/>
    </row>
    <row r="227" spans="2:4" x14ac:dyDescent="0.45">
      <c r="B227" s="5"/>
      <c r="C227" s="5"/>
      <c r="D227" s="5"/>
    </row>
    <row r="228" spans="2:4" x14ac:dyDescent="0.45">
      <c r="B228" s="5"/>
      <c r="C228" s="5"/>
      <c r="D228" s="5"/>
    </row>
    <row r="229" spans="2:4" x14ac:dyDescent="0.45">
      <c r="B229" s="5"/>
      <c r="C229" s="5"/>
      <c r="D229" s="5"/>
    </row>
    <row r="230" spans="2:4" x14ac:dyDescent="0.45">
      <c r="B230" s="5"/>
      <c r="C230" s="5"/>
      <c r="D230" s="5"/>
    </row>
    <row r="231" spans="2:4" x14ac:dyDescent="0.45">
      <c r="B231" s="5"/>
      <c r="C231" s="5"/>
      <c r="D231" s="5"/>
    </row>
    <row r="232" spans="2:4" x14ac:dyDescent="0.45">
      <c r="B232" s="5"/>
      <c r="C232" s="5"/>
      <c r="D232" s="5"/>
    </row>
    <row r="233" spans="2:4" x14ac:dyDescent="0.45">
      <c r="B233" s="5"/>
      <c r="C233" s="5"/>
      <c r="D233" s="5"/>
    </row>
    <row r="234" spans="2:4" x14ac:dyDescent="0.45">
      <c r="B234" s="5"/>
      <c r="C234" s="5"/>
      <c r="D234" s="5"/>
    </row>
    <row r="235" spans="2:4" x14ac:dyDescent="0.45">
      <c r="B235" s="5"/>
      <c r="C235" s="5"/>
      <c r="D235" s="5"/>
    </row>
    <row r="236" spans="2:4" x14ac:dyDescent="0.45">
      <c r="B236" s="5"/>
      <c r="C236" s="5"/>
      <c r="D236" s="5"/>
    </row>
    <row r="237" spans="2:4" x14ac:dyDescent="0.45">
      <c r="B237" s="5"/>
      <c r="C237" s="5"/>
      <c r="D237" s="5"/>
    </row>
    <row r="238" spans="2:4" x14ac:dyDescent="0.45">
      <c r="B238" s="5"/>
      <c r="C238" s="5"/>
      <c r="D238" s="5"/>
    </row>
    <row r="239" spans="2:4" x14ac:dyDescent="0.45">
      <c r="B239" s="5"/>
      <c r="C239" s="5"/>
      <c r="D239" s="5"/>
    </row>
    <row r="240" spans="2:4" x14ac:dyDescent="0.45">
      <c r="B240" s="5"/>
      <c r="C240" s="5"/>
      <c r="D240" s="5"/>
    </row>
    <row r="241" spans="2:4" x14ac:dyDescent="0.45">
      <c r="B241" s="5"/>
      <c r="C241" s="5"/>
      <c r="D241" s="5"/>
    </row>
    <row r="242" spans="2:4" x14ac:dyDescent="0.45">
      <c r="B242" s="5"/>
      <c r="C242" s="5"/>
      <c r="D242" s="5"/>
    </row>
    <row r="243" spans="2:4" x14ac:dyDescent="0.45">
      <c r="B243" s="5"/>
      <c r="C243" s="5"/>
      <c r="D243" s="5"/>
    </row>
    <row r="244" spans="2:4" x14ac:dyDescent="0.45">
      <c r="B244" s="5"/>
      <c r="C244" s="5"/>
      <c r="D244" s="5"/>
    </row>
    <row r="245" spans="2:4" x14ac:dyDescent="0.45">
      <c r="B245" s="5"/>
      <c r="C245" s="5"/>
      <c r="D245" s="5"/>
    </row>
    <row r="246" spans="2:4" x14ac:dyDescent="0.45">
      <c r="B246" s="5"/>
      <c r="C246" s="5"/>
      <c r="D246" s="5"/>
    </row>
    <row r="247" spans="2:4" x14ac:dyDescent="0.45">
      <c r="B247" s="5"/>
      <c r="C247" s="5"/>
      <c r="D247" s="5"/>
    </row>
    <row r="248" spans="2:4" x14ac:dyDescent="0.45">
      <c r="B248" s="5"/>
      <c r="C248" s="5"/>
      <c r="D248" s="5"/>
    </row>
    <row r="249" spans="2:4" x14ac:dyDescent="0.45">
      <c r="B249" s="5"/>
      <c r="C249" s="5"/>
      <c r="D249" s="5"/>
    </row>
    <row r="250" spans="2:4" x14ac:dyDescent="0.45">
      <c r="B250" s="5"/>
      <c r="C250" s="5"/>
      <c r="D250" s="5"/>
    </row>
    <row r="251" spans="2:4" x14ac:dyDescent="0.45">
      <c r="B251" s="5"/>
      <c r="C251" s="5"/>
      <c r="D251" s="5"/>
    </row>
    <row r="252" spans="2:4" x14ac:dyDescent="0.45">
      <c r="B252" s="5"/>
      <c r="C252" s="5"/>
      <c r="D252" s="5"/>
    </row>
    <row r="253" spans="2:4" x14ac:dyDescent="0.45">
      <c r="B253" s="5"/>
      <c r="C253" s="5"/>
      <c r="D253" s="5"/>
    </row>
    <row r="254" spans="2:4" x14ac:dyDescent="0.45">
      <c r="B254" s="5"/>
      <c r="C254" s="5"/>
      <c r="D254" s="5"/>
    </row>
    <row r="255" spans="2:4" x14ac:dyDescent="0.45">
      <c r="B255" s="5"/>
      <c r="C255" s="5"/>
      <c r="D255" s="5"/>
    </row>
    <row r="256" spans="2:4" x14ac:dyDescent="0.45">
      <c r="B256" s="5"/>
      <c r="C256" s="5"/>
      <c r="D256" s="5"/>
    </row>
    <row r="257" spans="2:4" x14ac:dyDescent="0.45">
      <c r="B257" s="5"/>
      <c r="C257" s="5"/>
      <c r="D257" s="5"/>
    </row>
    <row r="258" spans="2:4" x14ac:dyDescent="0.45">
      <c r="B258" s="5"/>
      <c r="C258" s="5"/>
      <c r="D258" s="5"/>
    </row>
    <row r="259" spans="2:4" x14ac:dyDescent="0.45">
      <c r="B259" s="5"/>
      <c r="C259" s="5"/>
      <c r="D259" s="5"/>
    </row>
    <row r="260" spans="2:4" x14ac:dyDescent="0.45">
      <c r="B260" s="5"/>
      <c r="C260" s="5"/>
      <c r="D260" s="5"/>
    </row>
    <row r="261" spans="2:4" x14ac:dyDescent="0.45">
      <c r="B261" s="5"/>
      <c r="C261" s="5"/>
      <c r="D261" s="5"/>
    </row>
    <row r="262" spans="2:4" x14ac:dyDescent="0.45">
      <c r="B262" s="5"/>
      <c r="C262" s="5"/>
      <c r="D262" s="5"/>
    </row>
    <row r="263" spans="2:4" x14ac:dyDescent="0.45">
      <c r="B263" s="5"/>
      <c r="C263" s="5"/>
      <c r="D263" s="5"/>
    </row>
    <row r="264" spans="2:4" x14ac:dyDescent="0.45">
      <c r="B264" s="5"/>
      <c r="C264" s="5"/>
      <c r="D264" s="5"/>
    </row>
    <row r="265" spans="2:4" x14ac:dyDescent="0.45">
      <c r="B265" s="5"/>
      <c r="C265" s="5"/>
      <c r="D265" s="5"/>
    </row>
    <row r="266" spans="2:4" x14ac:dyDescent="0.45">
      <c r="B266" s="5"/>
      <c r="C266" s="5"/>
      <c r="D266" s="5"/>
    </row>
    <row r="267" spans="2:4" x14ac:dyDescent="0.45">
      <c r="B267" s="5"/>
      <c r="C267" s="5"/>
      <c r="D267" s="5"/>
    </row>
    <row r="268" spans="2:4" x14ac:dyDescent="0.45">
      <c r="B268" s="5"/>
      <c r="C268" s="5"/>
      <c r="D268" s="5"/>
    </row>
    <row r="269" spans="2:4" x14ac:dyDescent="0.45">
      <c r="B269" s="5"/>
      <c r="C269" s="5"/>
      <c r="D269" s="5"/>
    </row>
    <row r="270" spans="2:4" x14ac:dyDescent="0.45">
      <c r="B270" s="5"/>
      <c r="C270" s="5"/>
      <c r="D270" s="5"/>
    </row>
    <row r="271" spans="2:4" x14ac:dyDescent="0.45">
      <c r="B271" s="5"/>
      <c r="C271" s="5"/>
      <c r="D271" s="5"/>
    </row>
    <row r="272" spans="2:4" x14ac:dyDescent="0.45">
      <c r="B272" s="5"/>
      <c r="C272" s="5"/>
      <c r="D272" s="5"/>
    </row>
    <row r="273" spans="2:4" x14ac:dyDescent="0.45">
      <c r="B273" s="5"/>
      <c r="C273" s="5"/>
      <c r="D273" s="5"/>
    </row>
    <row r="274" spans="2:4" x14ac:dyDescent="0.45">
      <c r="B274" s="5"/>
      <c r="C274" s="5"/>
      <c r="D274" s="5"/>
    </row>
    <row r="275" spans="2:4" x14ac:dyDescent="0.45">
      <c r="B275" s="5"/>
      <c r="C275" s="5"/>
      <c r="D275" s="5"/>
    </row>
    <row r="276" spans="2:4" x14ac:dyDescent="0.45">
      <c r="B276" s="5"/>
      <c r="C276" s="5"/>
      <c r="D276" s="5"/>
    </row>
    <row r="277" spans="2:4" x14ac:dyDescent="0.45">
      <c r="B277" s="5"/>
      <c r="C277" s="5"/>
      <c r="D277" s="5"/>
    </row>
    <row r="278" spans="2:4" x14ac:dyDescent="0.45">
      <c r="B278" s="5"/>
      <c r="C278" s="5"/>
      <c r="D278" s="5"/>
    </row>
    <row r="279" spans="2:4" x14ac:dyDescent="0.45">
      <c r="B279" s="5"/>
      <c r="C279" s="5"/>
      <c r="D279" s="5"/>
    </row>
    <row r="280" spans="2:4" x14ac:dyDescent="0.45">
      <c r="B280" s="5"/>
      <c r="C280" s="5"/>
      <c r="D280" s="5"/>
    </row>
    <row r="281" spans="2:4" x14ac:dyDescent="0.45">
      <c r="B281" s="5"/>
      <c r="C281" s="5"/>
      <c r="D281" s="5"/>
    </row>
    <row r="282" spans="2:4" x14ac:dyDescent="0.45">
      <c r="B282" s="5"/>
      <c r="C282" s="5"/>
      <c r="D282" s="5"/>
    </row>
    <row r="283" spans="2:4" x14ac:dyDescent="0.45">
      <c r="B283" s="5"/>
      <c r="C283" s="5"/>
      <c r="D283" s="5"/>
    </row>
    <row r="284" spans="2:4" x14ac:dyDescent="0.45">
      <c r="B284" s="5"/>
      <c r="C284" s="5"/>
      <c r="D284" s="5"/>
    </row>
    <row r="285" spans="2:4" x14ac:dyDescent="0.45">
      <c r="B285" s="5"/>
      <c r="C285" s="5"/>
      <c r="D285" s="5"/>
    </row>
    <row r="286" spans="2:4" x14ac:dyDescent="0.45">
      <c r="B286" s="5"/>
      <c r="C286" s="5"/>
      <c r="D286" s="5"/>
    </row>
    <row r="287" spans="2:4" x14ac:dyDescent="0.45">
      <c r="B287" s="5"/>
      <c r="C287" s="5"/>
      <c r="D287" s="5"/>
    </row>
    <row r="288" spans="2:4" x14ac:dyDescent="0.45">
      <c r="B288" s="5"/>
      <c r="C288" s="5"/>
      <c r="D288" s="5"/>
    </row>
    <row r="289" spans="2:4" x14ac:dyDescent="0.45">
      <c r="B289" s="5"/>
      <c r="C289" s="5"/>
      <c r="D289" s="5"/>
    </row>
    <row r="290" spans="2:4" x14ac:dyDescent="0.45">
      <c r="B290" s="5"/>
      <c r="C290" s="5"/>
      <c r="D290" s="5"/>
    </row>
    <row r="291" spans="2:4" x14ac:dyDescent="0.45">
      <c r="B291" s="5"/>
      <c r="C291" s="5"/>
      <c r="D291" s="5"/>
    </row>
    <row r="292" spans="2:4" x14ac:dyDescent="0.45">
      <c r="B292" s="5"/>
      <c r="C292" s="5"/>
      <c r="D292" s="5"/>
    </row>
    <row r="293" spans="2:4" x14ac:dyDescent="0.45">
      <c r="B293" s="5"/>
      <c r="C293" s="5"/>
      <c r="D293" s="5"/>
    </row>
    <row r="294" spans="2:4" x14ac:dyDescent="0.45">
      <c r="B294" s="5"/>
      <c r="C294" s="5"/>
      <c r="D294" s="5"/>
    </row>
    <row r="295" spans="2:4" x14ac:dyDescent="0.45">
      <c r="B295" s="5"/>
      <c r="C295" s="5"/>
      <c r="D295" s="5"/>
    </row>
    <row r="296" spans="2:4" x14ac:dyDescent="0.45">
      <c r="B296" s="5"/>
      <c r="C296" s="5"/>
      <c r="D296" s="5"/>
    </row>
    <row r="297" spans="2:4" x14ac:dyDescent="0.45">
      <c r="B297" s="5"/>
      <c r="C297" s="5"/>
      <c r="D297" s="5"/>
    </row>
    <row r="298" spans="2:4" x14ac:dyDescent="0.45">
      <c r="B298" s="5"/>
      <c r="C298" s="5"/>
      <c r="D298" s="5"/>
    </row>
    <row r="299" spans="2:4" x14ac:dyDescent="0.45">
      <c r="B299" s="5"/>
      <c r="C299" s="5"/>
      <c r="D299" s="5"/>
    </row>
    <row r="300" spans="2:4" x14ac:dyDescent="0.45">
      <c r="B300" s="5"/>
      <c r="C300" s="5"/>
      <c r="D300" s="5"/>
    </row>
    <row r="301" spans="2:4" x14ac:dyDescent="0.45">
      <c r="B301" s="5"/>
      <c r="C301" s="5"/>
      <c r="D301" s="5"/>
    </row>
    <row r="302" spans="2:4" x14ac:dyDescent="0.45">
      <c r="B302" s="5"/>
      <c r="C302" s="5"/>
      <c r="D302" s="5"/>
    </row>
    <row r="303" spans="2:4" x14ac:dyDescent="0.45">
      <c r="B303" s="5"/>
      <c r="C303" s="5"/>
      <c r="D303" s="5"/>
    </row>
    <row r="304" spans="2:4" x14ac:dyDescent="0.45">
      <c r="B304" s="5"/>
      <c r="C304" s="5"/>
      <c r="D304" s="5"/>
    </row>
    <row r="305" spans="2:4" x14ac:dyDescent="0.45">
      <c r="B305" s="5"/>
      <c r="C305" s="5"/>
      <c r="D305" s="5"/>
    </row>
    <row r="306" spans="2:4" x14ac:dyDescent="0.45">
      <c r="B306" s="5"/>
      <c r="C306" s="5"/>
      <c r="D306" s="5"/>
    </row>
    <row r="307" spans="2:4" x14ac:dyDescent="0.45">
      <c r="B307" s="5"/>
      <c r="C307" s="5"/>
      <c r="D307" s="5"/>
    </row>
    <row r="308" spans="2:4" x14ac:dyDescent="0.45">
      <c r="B308" s="5"/>
      <c r="C308" s="5"/>
      <c r="D308" s="5"/>
    </row>
    <row r="309" spans="2:4" x14ac:dyDescent="0.45">
      <c r="B309" s="5"/>
      <c r="C309" s="5"/>
      <c r="D309" s="5"/>
    </row>
    <row r="310" spans="2:4" x14ac:dyDescent="0.45">
      <c r="B310" s="5"/>
      <c r="C310" s="5"/>
      <c r="D310" s="5"/>
    </row>
    <row r="311" spans="2:4" x14ac:dyDescent="0.45">
      <c r="B311" s="5"/>
      <c r="C311" s="5"/>
      <c r="D311" s="5"/>
    </row>
    <row r="312" spans="2:4" x14ac:dyDescent="0.45">
      <c r="B312" s="5"/>
      <c r="C312" s="5"/>
      <c r="D312" s="5"/>
    </row>
    <row r="313" spans="2:4" x14ac:dyDescent="0.45">
      <c r="B313" s="5"/>
      <c r="C313" s="5"/>
      <c r="D313" s="5"/>
    </row>
    <row r="314" spans="2:4" x14ac:dyDescent="0.45">
      <c r="B314" s="5"/>
      <c r="C314" s="5"/>
      <c r="D314" s="5"/>
    </row>
    <row r="315" spans="2:4" x14ac:dyDescent="0.45">
      <c r="B315" s="5"/>
      <c r="C315" s="5"/>
      <c r="D315" s="5"/>
    </row>
    <row r="316" spans="2:4" x14ac:dyDescent="0.45">
      <c r="B316" s="5"/>
      <c r="C316" s="5"/>
      <c r="D316" s="5"/>
    </row>
    <row r="317" spans="2:4" x14ac:dyDescent="0.45">
      <c r="B317" s="5"/>
      <c r="C317" s="5"/>
      <c r="D317" s="5"/>
    </row>
    <row r="318" spans="2:4" x14ac:dyDescent="0.45">
      <c r="B318" s="5"/>
      <c r="C318" s="5"/>
      <c r="D318" s="5"/>
    </row>
    <row r="319" spans="2:4" x14ac:dyDescent="0.45">
      <c r="B319" s="5"/>
      <c r="C319" s="5"/>
      <c r="D319" s="5"/>
    </row>
    <row r="320" spans="2:4" x14ac:dyDescent="0.45">
      <c r="B320" s="5"/>
      <c r="C320" s="5"/>
      <c r="D320" s="5"/>
    </row>
    <row r="321" spans="2:4" x14ac:dyDescent="0.45">
      <c r="B321" s="5"/>
      <c r="C321" s="5"/>
      <c r="D321" s="5"/>
    </row>
    <row r="322" spans="2:4" x14ac:dyDescent="0.45">
      <c r="B322" s="5"/>
      <c r="C322" s="5"/>
      <c r="D322" s="5"/>
    </row>
    <row r="323" spans="2:4" x14ac:dyDescent="0.45">
      <c r="B323" s="5"/>
      <c r="C323" s="5"/>
      <c r="D323" s="5"/>
    </row>
    <row r="324" spans="2:4" x14ac:dyDescent="0.45">
      <c r="B324" s="5"/>
      <c r="C324" s="5"/>
      <c r="D324" s="5"/>
    </row>
    <row r="325" spans="2:4" x14ac:dyDescent="0.45">
      <c r="B325" s="5"/>
      <c r="C325" s="5"/>
      <c r="D325" s="5"/>
    </row>
    <row r="326" spans="2:4" x14ac:dyDescent="0.45">
      <c r="B326" s="5"/>
      <c r="C326" s="5"/>
      <c r="D326" s="5"/>
    </row>
    <row r="327" spans="2:4" x14ac:dyDescent="0.45">
      <c r="B327" s="5"/>
      <c r="C327" s="5"/>
      <c r="D327" s="5"/>
    </row>
    <row r="328" spans="2:4" x14ac:dyDescent="0.45">
      <c r="B328" s="5"/>
      <c r="C328" s="5"/>
      <c r="D328" s="5"/>
    </row>
    <row r="329" spans="2:4" x14ac:dyDescent="0.45">
      <c r="B329" s="5"/>
      <c r="C329" s="5"/>
      <c r="D329" s="5"/>
    </row>
    <row r="330" spans="2:4" x14ac:dyDescent="0.45">
      <c r="B330" s="5"/>
      <c r="C330" s="5"/>
      <c r="D330" s="5"/>
    </row>
    <row r="331" spans="2:4" x14ac:dyDescent="0.45">
      <c r="B331" s="5"/>
      <c r="C331" s="5"/>
      <c r="D331" s="5"/>
    </row>
    <row r="332" spans="2:4" x14ac:dyDescent="0.45">
      <c r="B332" s="5"/>
      <c r="C332" s="5"/>
      <c r="D332" s="5"/>
    </row>
    <row r="333" spans="2:4" x14ac:dyDescent="0.45">
      <c r="B333" s="5"/>
      <c r="C333" s="5"/>
      <c r="D333" s="5"/>
    </row>
    <row r="334" spans="2:4" x14ac:dyDescent="0.45">
      <c r="B334" s="5"/>
      <c r="C334" s="5"/>
      <c r="D334" s="5"/>
    </row>
    <row r="335" spans="2:4" x14ac:dyDescent="0.45">
      <c r="B335" s="5"/>
      <c r="C335" s="5"/>
      <c r="D335" s="5"/>
    </row>
    <row r="336" spans="2:4" x14ac:dyDescent="0.45">
      <c r="B336" s="5"/>
      <c r="C336" s="5"/>
      <c r="D336" s="5"/>
    </row>
    <row r="337" spans="2:4" x14ac:dyDescent="0.45">
      <c r="B337" s="5"/>
      <c r="C337" s="5"/>
      <c r="D337" s="5"/>
    </row>
    <row r="338" spans="2:4" x14ac:dyDescent="0.45">
      <c r="B338" s="5"/>
      <c r="C338" s="5"/>
      <c r="D338" s="5"/>
    </row>
    <row r="339" spans="2:4" x14ac:dyDescent="0.45">
      <c r="B339" s="5"/>
      <c r="C339" s="5"/>
      <c r="D339" s="5"/>
    </row>
    <row r="340" spans="2:4" x14ac:dyDescent="0.45">
      <c r="B340" s="5"/>
      <c r="C340" s="5"/>
      <c r="D340" s="5"/>
    </row>
    <row r="341" spans="2:4" x14ac:dyDescent="0.45">
      <c r="B341" s="5"/>
      <c r="C341" s="5"/>
      <c r="D341" s="5"/>
    </row>
    <row r="342" spans="2:4" x14ac:dyDescent="0.45">
      <c r="B342" s="5"/>
      <c r="C342" s="5"/>
      <c r="D342" s="5"/>
    </row>
    <row r="343" spans="2:4" x14ac:dyDescent="0.45">
      <c r="B343" s="5"/>
      <c r="C343" s="5"/>
      <c r="D343" s="5"/>
    </row>
    <row r="344" spans="2:4" x14ac:dyDescent="0.45">
      <c r="B344" s="5"/>
      <c r="C344" s="5"/>
      <c r="D344" s="5"/>
    </row>
    <row r="345" spans="2:4" x14ac:dyDescent="0.45">
      <c r="B345" s="5"/>
      <c r="C345" s="5"/>
      <c r="D345" s="5"/>
    </row>
    <row r="346" spans="2:4" x14ac:dyDescent="0.45">
      <c r="B346" s="5"/>
      <c r="C346" s="5"/>
      <c r="D346" s="5"/>
    </row>
    <row r="347" spans="2:4" x14ac:dyDescent="0.45">
      <c r="B347" s="5"/>
      <c r="C347" s="5"/>
      <c r="D347" s="5"/>
    </row>
    <row r="348" spans="2:4" x14ac:dyDescent="0.45">
      <c r="B348" s="5"/>
      <c r="C348" s="5"/>
      <c r="D348" s="5"/>
    </row>
    <row r="349" spans="2:4" x14ac:dyDescent="0.45">
      <c r="B349" s="5"/>
      <c r="C349" s="5"/>
      <c r="D349" s="5"/>
    </row>
    <row r="350" spans="2:4" x14ac:dyDescent="0.45">
      <c r="B350" s="5"/>
      <c r="C350" s="5"/>
      <c r="D350" s="5"/>
    </row>
    <row r="351" spans="2:4" x14ac:dyDescent="0.45">
      <c r="B351" s="5"/>
      <c r="C351" s="5"/>
      <c r="D351" s="5"/>
    </row>
    <row r="352" spans="2:4" x14ac:dyDescent="0.45">
      <c r="B352" s="5"/>
      <c r="C352" s="5"/>
      <c r="D352" s="5"/>
    </row>
    <row r="353" spans="2:4" x14ac:dyDescent="0.45">
      <c r="B353" s="5"/>
      <c r="C353" s="5"/>
      <c r="D353" s="5"/>
    </row>
    <row r="354" spans="2:4" x14ac:dyDescent="0.45">
      <c r="B354" s="5"/>
      <c r="C354" s="5"/>
      <c r="D354" s="5"/>
    </row>
    <row r="355" spans="2:4" x14ac:dyDescent="0.45">
      <c r="B355" s="5"/>
      <c r="C355" s="5"/>
      <c r="D355" s="5"/>
    </row>
    <row r="356" spans="2:4" x14ac:dyDescent="0.45">
      <c r="B356" s="5"/>
      <c r="C356" s="5"/>
      <c r="D356" s="5"/>
    </row>
    <row r="357" spans="2:4" x14ac:dyDescent="0.45">
      <c r="B357" s="5"/>
      <c r="C357" s="5"/>
      <c r="D357" s="5"/>
    </row>
    <row r="358" spans="2:4" x14ac:dyDescent="0.45">
      <c r="B358" s="5"/>
      <c r="C358" s="5"/>
      <c r="D358" s="5"/>
    </row>
    <row r="359" spans="2:4" x14ac:dyDescent="0.45">
      <c r="B359" s="5"/>
      <c r="C359" s="5"/>
      <c r="D359" s="5"/>
    </row>
    <row r="360" spans="2:4" x14ac:dyDescent="0.45">
      <c r="B360" s="5"/>
      <c r="C360" s="5"/>
      <c r="D360" s="5"/>
    </row>
    <row r="361" spans="2:4" x14ac:dyDescent="0.45">
      <c r="B361" s="5"/>
      <c r="C361" s="5"/>
      <c r="D361" s="5"/>
    </row>
    <row r="362" spans="2:4" x14ac:dyDescent="0.45">
      <c r="B362" s="5"/>
      <c r="C362" s="5"/>
      <c r="D362" s="5"/>
    </row>
    <row r="363" spans="2:4" x14ac:dyDescent="0.45">
      <c r="B363" s="5"/>
      <c r="C363" s="5"/>
      <c r="D363" s="5"/>
    </row>
    <row r="364" spans="2:4" x14ac:dyDescent="0.45">
      <c r="B364" s="5"/>
      <c r="C364" s="5"/>
      <c r="D364" s="5"/>
    </row>
    <row r="365" spans="2:4" x14ac:dyDescent="0.45">
      <c r="B365" s="5"/>
      <c r="C365" s="5"/>
      <c r="D365" s="5"/>
    </row>
    <row r="366" spans="2:4" x14ac:dyDescent="0.45">
      <c r="B366" s="5"/>
      <c r="C366" s="5"/>
      <c r="D366" s="5"/>
    </row>
    <row r="367" spans="2:4" x14ac:dyDescent="0.45">
      <c r="B367" s="5"/>
      <c r="C367" s="5"/>
      <c r="D367" s="5"/>
    </row>
    <row r="368" spans="2:4" x14ac:dyDescent="0.45">
      <c r="B368" s="5"/>
      <c r="C368" s="5"/>
      <c r="D368" s="5"/>
    </row>
    <row r="369" spans="2:4" x14ac:dyDescent="0.45">
      <c r="B369" s="5"/>
      <c r="C369" s="5"/>
      <c r="D369" s="5"/>
    </row>
    <row r="370" spans="2:4" x14ac:dyDescent="0.45">
      <c r="B370" s="5"/>
      <c r="C370" s="5"/>
      <c r="D370" s="5"/>
    </row>
    <row r="371" spans="2:4" x14ac:dyDescent="0.45">
      <c r="B371" s="5"/>
      <c r="C371" s="5"/>
      <c r="D371" s="5"/>
    </row>
    <row r="372" spans="2:4" x14ac:dyDescent="0.45">
      <c r="B372" s="5"/>
      <c r="C372" s="5"/>
      <c r="D372" s="5"/>
    </row>
    <row r="373" spans="2:4" x14ac:dyDescent="0.45">
      <c r="B373" s="5"/>
      <c r="C373" s="5"/>
      <c r="D373" s="5"/>
    </row>
    <row r="374" spans="2:4" x14ac:dyDescent="0.45">
      <c r="B374" s="5"/>
      <c r="C374" s="5"/>
      <c r="D374" s="5"/>
    </row>
    <row r="375" spans="2:4" x14ac:dyDescent="0.45">
      <c r="B375" s="5"/>
      <c r="C375" s="5"/>
      <c r="D375" s="5"/>
    </row>
    <row r="376" spans="2:4" x14ac:dyDescent="0.45">
      <c r="B376" s="5"/>
      <c r="C376" s="5"/>
      <c r="D376" s="5"/>
    </row>
    <row r="377" spans="2:4" x14ac:dyDescent="0.45">
      <c r="B377" s="5"/>
      <c r="C377" s="5"/>
      <c r="D377" s="5"/>
    </row>
    <row r="378" spans="2:4" x14ac:dyDescent="0.45">
      <c r="B378" s="5"/>
      <c r="C378" s="5"/>
      <c r="D378" s="5"/>
    </row>
    <row r="379" spans="2:4" x14ac:dyDescent="0.45">
      <c r="B379" s="5"/>
      <c r="C379" s="5"/>
      <c r="D379" s="5"/>
    </row>
    <row r="380" spans="2:4" x14ac:dyDescent="0.45">
      <c r="B380" s="5"/>
      <c r="C380" s="5"/>
      <c r="D380" s="5"/>
    </row>
    <row r="381" spans="2:4" x14ac:dyDescent="0.45">
      <c r="B381" s="5"/>
      <c r="C381" s="5"/>
      <c r="D381" s="5"/>
    </row>
    <row r="382" spans="2:4" x14ac:dyDescent="0.45">
      <c r="B382" s="5"/>
      <c r="C382" s="5"/>
      <c r="D382" s="5"/>
    </row>
    <row r="383" spans="2:4" x14ac:dyDescent="0.45">
      <c r="B383" s="5"/>
      <c r="C383" s="5"/>
      <c r="D383" s="5"/>
    </row>
    <row r="384" spans="2:4" x14ac:dyDescent="0.45">
      <c r="B384" s="5"/>
      <c r="C384" s="5"/>
      <c r="D384" s="5"/>
    </row>
    <row r="385" spans="2:4" x14ac:dyDescent="0.45">
      <c r="B385" s="5"/>
      <c r="C385" s="5"/>
      <c r="D385" s="5"/>
    </row>
    <row r="386" spans="2:4" x14ac:dyDescent="0.45">
      <c r="B386" s="5"/>
      <c r="C386" s="5"/>
      <c r="D386" s="5"/>
    </row>
    <row r="387" spans="2:4" x14ac:dyDescent="0.45">
      <c r="B387" s="5"/>
      <c r="C387" s="5"/>
      <c r="D387" s="5"/>
    </row>
    <row r="388" spans="2:4" x14ac:dyDescent="0.45">
      <c r="B388" s="5"/>
      <c r="C388" s="5"/>
      <c r="D388" s="5"/>
    </row>
    <row r="389" spans="2:4" x14ac:dyDescent="0.45">
      <c r="B389" s="5"/>
      <c r="C389" s="5"/>
      <c r="D389" s="5"/>
    </row>
    <row r="390" spans="2:4" x14ac:dyDescent="0.45">
      <c r="B390" s="5"/>
      <c r="C390" s="5"/>
      <c r="D390" s="5"/>
    </row>
    <row r="391" spans="2:4" x14ac:dyDescent="0.45">
      <c r="B391" s="5"/>
      <c r="C391" s="5"/>
      <c r="D391" s="5"/>
    </row>
    <row r="392" spans="2:4" x14ac:dyDescent="0.45">
      <c r="B392" s="5"/>
      <c r="C392" s="5"/>
      <c r="D392" s="5"/>
    </row>
    <row r="393" spans="2:4" x14ac:dyDescent="0.45">
      <c r="B393" s="5"/>
      <c r="C393" s="5"/>
      <c r="D393" s="5"/>
    </row>
    <row r="394" spans="2:4" x14ac:dyDescent="0.45">
      <c r="B394" s="5"/>
      <c r="C394" s="5"/>
      <c r="D394" s="5"/>
    </row>
    <row r="395" spans="2:4" x14ac:dyDescent="0.45">
      <c r="B395" s="5"/>
      <c r="C395" s="5"/>
      <c r="D395" s="5"/>
    </row>
    <row r="396" spans="2:4" x14ac:dyDescent="0.45">
      <c r="B396" s="5"/>
      <c r="C396" s="5"/>
      <c r="D396" s="5"/>
    </row>
    <row r="397" spans="2:4" x14ac:dyDescent="0.45">
      <c r="B397" s="5"/>
      <c r="C397" s="5"/>
      <c r="D397" s="5"/>
    </row>
    <row r="398" spans="2:4" x14ac:dyDescent="0.45">
      <c r="B398" s="5"/>
      <c r="C398" s="5"/>
      <c r="D398" s="5"/>
    </row>
    <row r="399" spans="2:4" x14ac:dyDescent="0.45">
      <c r="B399" s="5"/>
      <c r="C399" s="5"/>
      <c r="D399" s="5"/>
    </row>
    <row r="400" spans="2:4" x14ac:dyDescent="0.45">
      <c r="B400" s="5"/>
      <c r="C400" s="5"/>
      <c r="D400" s="5"/>
    </row>
    <row r="401" spans="2:4" x14ac:dyDescent="0.45">
      <c r="B401" s="5"/>
      <c r="C401" s="5"/>
      <c r="D401" s="5"/>
    </row>
    <row r="402" spans="2:4" x14ac:dyDescent="0.45">
      <c r="B402" s="5"/>
      <c r="C402" s="5"/>
      <c r="D402" s="5"/>
    </row>
    <row r="403" spans="2:4" x14ac:dyDescent="0.45">
      <c r="B403" s="5"/>
      <c r="C403" s="5"/>
      <c r="D403" s="5"/>
    </row>
    <row r="404" spans="2:4" x14ac:dyDescent="0.45">
      <c r="B404" s="5"/>
      <c r="C404" s="5"/>
      <c r="D404" s="5"/>
    </row>
    <row r="405" spans="2:4" x14ac:dyDescent="0.45">
      <c r="B405" s="5"/>
      <c r="C405" s="5"/>
      <c r="D405" s="5"/>
    </row>
    <row r="406" spans="2:4" x14ac:dyDescent="0.45">
      <c r="B406" s="5"/>
      <c r="C406" s="5"/>
      <c r="D406" s="5"/>
    </row>
    <row r="407" spans="2:4" x14ac:dyDescent="0.45">
      <c r="B407" s="5"/>
      <c r="C407" s="5"/>
      <c r="D407" s="5"/>
    </row>
    <row r="408" spans="2:4" x14ac:dyDescent="0.45">
      <c r="B408" s="5"/>
      <c r="C408" s="5"/>
      <c r="D408" s="5"/>
    </row>
    <row r="409" spans="2:4" x14ac:dyDescent="0.45">
      <c r="B409" s="5"/>
      <c r="C409" s="5"/>
      <c r="D409" s="5"/>
    </row>
    <row r="410" spans="2:4" x14ac:dyDescent="0.45">
      <c r="B410" s="5"/>
      <c r="C410" s="5"/>
      <c r="D410" s="5"/>
    </row>
    <row r="411" spans="2:4" x14ac:dyDescent="0.45">
      <c r="B411" s="5"/>
      <c r="C411" s="5"/>
      <c r="D411" s="5"/>
    </row>
    <row r="412" spans="2:4" x14ac:dyDescent="0.45">
      <c r="B412" s="5"/>
      <c r="C412" s="5"/>
      <c r="D412" s="5"/>
    </row>
    <row r="413" spans="2:4" x14ac:dyDescent="0.45">
      <c r="B413" s="5"/>
      <c r="C413" s="5"/>
      <c r="D413" s="5"/>
    </row>
    <row r="414" spans="2:4" x14ac:dyDescent="0.45">
      <c r="B414" s="5"/>
      <c r="C414" s="5"/>
      <c r="D414" s="5"/>
    </row>
    <row r="415" spans="2:4" x14ac:dyDescent="0.45">
      <c r="B415" s="5"/>
      <c r="C415" s="5"/>
      <c r="D415" s="5"/>
    </row>
    <row r="416" spans="2:4" x14ac:dyDescent="0.45">
      <c r="B416" s="5"/>
      <c r="C416" s="5"/>
      <c r="D416" s="5"/>
    </row>
    <row r="417" spans="2:4" x14ac:dyDescent="0.45">
      <c r="B417" s="5"/>
      <c r="C417" s="5"/>
      <c r="D417" s="5"/>
    </row>
    <row r="418" spans="2:4" x14ac:dyDescent="0.45">
      <c r="B418" s="5"/>
      <c r="C418" s="5"/>
      <c r="D418" s="5"/>
    </row>
    <row r="419" spans="2:4" x14ac:dyDescent="0.45">
      <c r="B419" s="5"/>
      <c r="C419" s="5"/>
      <c r="D419" s="5"/>
    </row>
    <row r="420" spans="2:4" x14ac:dyDescent="0.45">
      <c r="B420" s="5"/>
      <c r="C420" s="5"/>
      <c r="D420" s="5"/>
    </row>
    <row r="421" spans="2:4" x14ac:dyDescent="0.45">
      <c r="B421" s="5"/>
      <c r="C421" s="5"/>
      <c r="D421" s="5"/>
    </row>
    <row r="422" spans="2:4" x14ac:dyDescent="0.45">
      <c r="B422" s="5"/>
      <c r="C422" s="5"/>
      <c r="D422" s="5"/>
    </row>
    <row r="423" spans="2:4" x14ac:dyDescent="0.45">
      <c r="B423" s="5"/>
      <c r="C423" s="5"/>
      <c r="D423" s="5"/>
    </row>
    <row r="424" spans="2:4" x14ac:dyDescent="0.45">
      <c r="B424" s="5"/>
      <c r="C424" s="5"/>
      <c r="D424" s="5"/>
    </row>
    <row r="425" spans="2:4" x14ac:dyDescent="0.45">
      <c r="B425" s="5"/>
      <c r="C425" s="5"/>
      <c r="D425" s="5"/>
    </row>
    <row r="426" spans="2:4" x14ac:dyDescent="0.45">
      <c r="B426" s="5"/>
      <c r="C426" s="5"/>
      <c r="D426" s="5"/>
    </row>
    <row r="427" spans="2:4" x14ac:dyDescent="0.45">
      <c r="B427" s="5"/>
      <c r="C427" s="5"/>
      <c r="D427" s="5"/>
    </row>
    <row r="428" spans="2:4" x14ac:dyDescent="0.45">
      <c r="B428" s="5"/>
      <c r="C428" s="5"/>
      <c r="D428" s="5"/>
    </row>
    <row r="429" spans="2:4" x14ac:dyDescent="0.45">
      <c r="B429" s="5"/>
      <c r="C429" s="5"/>
      <c r="D429" s="5"/>
    </row>
    <row r="430" spans="2:4" x14ac:dyDescent="0.45">
      <c r="B430" s="5"/>
      <c r="C430" s="5"/>
      <c r="D430" s="5"/>
    </row>
    <row r="431" spans="2:4" x14ac:dyDescent="0.45">
      <c r="B431" s="5"/>
      <c r="C431" s="5"/>
      <c r="D431" s="5"/>
    </row>
    <row r="432" spans="2:4" x14ac:dyDescent="0.45">
      <c r="B432" s="5"/>
      <c r="C432" s="5"/>
      <c r="D432" s="5"/>
    </row>
    <row r="433" spans="2:4" x14ac:dyDescent="0.45">
      <c r="B433" s="5"/>
      <c r="C433" s="5"/>
      <c r="D433" s="5"/>
    </row>
    <row r="434" spans="2:4" x14ac:dyDescent="0.45">
      <c r="B434" s="5"/>
      <c r="C434" s="5"/>
      <c r="D434" s="5"/>
    </row>
    <row r="435" spans="2:4" x14ac:dyDescent="0.45">
      <c r="B435" s="5"/>
      <c r="C435" s="5"/>
      <c r="D435" s="5"/>
    </row>
    <row r="436" spans="2:4" x14ac:dyDescent="0.45">
      <c r="B436" s="5"/>
      <c r="C436" s="5"/>
      <c r="D436" s="5"/>
    </row>
    <row r="437" spans="2:4" x14ac:dyDescent="0.45">
      <c r="B437" s="5"/>
      <c r="C437" s="5"/>
      <c r="D437" s="5"/>
    </row>
    <row r="438" spans="2:4" x14ac:dyDescent="0.45">
      <c r="B438" s="5"/>
      <c r="C438" s="5"/>
      <c r="D438" s="5"/>
    </row>
    <row r="439" spans="2:4" x14ac:dyDescent="0.45">
      <c r="B439" s="5"/>
      <c r="C439" s="5"/>
      <c r="D439" s="5"/>
    </row>
    <row r="440" spans="2:4" x14ac:dyDescent="0.45">
      <c r="B440" s="5"/>
      <c r="C440" s="5"/>
      <c r="D440" s="5"/>
    </row>
    <row r="441" spans="2:4" x14ac:dyDescent="0.45">
      <c r="B441" s="5"/>
      <c r="C441" s="5"/>
      <c r="D441" s="5"/>
    </row>
    <row r="442" spans="2:4" x14ac:dyDescent="0.45">
      <c r="B442" s="5"/>
      <c r="C442" s="5"/>
      <c r="D442" s="5"/>
    </row>
    <row r="443" spans="2:4" x14ac:dyDescent="0.45">
      <c r="B443" s="5"/>
      <c r="C443" s="5"/>
      <c r="D443" s="5"/>
    </row>
    <row r="444" spans="2:4" x14ac:dyDescent="0.45">
      <c r="B444" s="5"/>
      <c r="C444" s="5"/>
      <c r="D444" s="5"/>
    </row>
    <row r="445" spans="2:4" x14ac:dyDescent="0.45">
      <c r="B445" s="5"/>
      <c r="C445" s="5"/>
      <c r="D445" s="5"/>
    </row>
    <row r="446" spans="2:4" x14ac:dyDescent="0.45">
      <c r="B446" s="5"/>
      <c r="C446" s="5"/>
      <c r="D446" s="5"/>
    </row>
    <row r="447" spans="2:4" x14ac:dyDescent="0.45">
      <c r="B447" s="5"/>
      <c r="C447" s="5"/>
      <c r="D447" s="5"/>
    </row>
    <row r="448" spans="2:4" x14ac:dyDescent="0.45">
      <c r="B448" s="5"/>
      <c r="C448" s="5"/>
      <c r="D448" s="5"/>
    </row>
    <row r="449" spans="2:4" x14ac:dyDescent="0.45">
      <c r="B449" s="5"/>
      <c r="C449" s="5"/>
      <c r="D449" s="5"/>
    </row>
    <row r="450" spans="2:4" x14ac:dyDescent="0.45">
      <c r="B450" s="5"/>
      <c r="C450" s="5"/>
      <c r="D450" s="5"/>
    </row>
    <row r="451" spans="2:4" x14ac:dyDescent="0.45">
      <c r="B451" s="5"/>
      <c r="C451" s="5"/>
      <c r="D451" s="5"/>
    </row>
    <row r="452" spans="2:4" x14ac:dyDescent="0.45">
      <c r="B452" s="5"/>
      <c r="C452" s="5"/>
      <c r="D452" s="5"/>
    </row>
    <row r="453" spans="2:4" x14ac:dyDescent="0.45">
      <c r="B453" s="5"/>
      <c r="C453" s="5"/>
      <c r="D453" s="5"/>
    </row>
    <row r="454" spans="2:4" x14ac:dyDescent="0.45">
      <c r="B454" s="5"/>
      <c r="C454" s="5"/>
      <c r="D454" s="5"/>
    </row>
    <row r="455" spans="2:4" x14ac:dyDescent="0.45">
      <c r="B455" s="5"/>
      <c r="C455" s="5"/>
      <c r="D455" s="5"/>
    </row>
    <row r="456" spans="2:4" x14ac:dyDescent="0.45">
      <c r="B456" s="5"/>
      <c r="C456" s="5"/>
      <c r="D456" s="5"/>
    </row>
    <row r="457" spans="2:4" x14ac:dyDescent="0.45">
      <c r="B457" s="5"/>
      <c r="C457" s="5"/>
      <c r="D457" s="5"/>
    </row>
    <row r="458" spans="2:4" x14ac:dyDescent="0.45">
      <c r="B458" s="5"/>
      <c r="C458" s="5"/>
      <c r="D458" s="5"/>
    </row>
    <row r="459" spans="2:4" x14ac:dyDescent="0.45">
      <c r="B459" s="5"/>
      <c r="C459" s="5"/>
      <c r="D459" s="5"/>
    </row>
    <row r="460" spans="2:4" x14ac:dyDescent="0.45">
      <c r="B460" s="5"/>
      <c r="C460" s="5"/>
      <c r="D460" s="5"/>
    </row>
    <row r="461" spans="2:4" x14ac:dyDescent="0.45">
      <c r="B461" s="5"/>
      <c r="C461" s="5"/>
      <c r="D461" s="5"/>
    </row>
    <row r="462" spans="2:4" x14ac:dyDescent="0.45">
      <c r="B462" s="5"/>
      <c r="C462" s="5"/>
      <c r="D462" s="5"/>
    </row>
    <row r="463" spans="2:4" x14ac:dyDescent="0.45">
      <c r="B463" s="5"/>
      <c r="C463" s="5"/>
      <c r="D463" s="5"/>
    </row>
    <row r="464" spans="2:4" x14ac:dyDescent="0.45">
      <c r="B464" s="5"/>
      <c r="C464" s="5"/>
      <c r="D464" s="5"/>
    </row>
    <row r="465" spans="2:4" x14ac:dyDescent="0.45">
      <c r="B465" s="5"/>
      <c r="C465" s="5"/>
      <c r="D465" s="5"/>
    </row>
    <row r="466" spans="2:4" x14ac:dyDescent="0.45">
      <c r="B466" s="5"/>
      <c r="C466" s="5"/>
      <c r="D466" s="5"/>
    </row>
    <row r="467" spans="2:4" x14ac:dyDescent="0.45">
      <c r="B467" s="5"/>
      <c r="C467" s="5"/>
      <c r="D467" s="5"/>
    </row>
    <row r="468" spans="2:4" x14ac:dyDescent="0.45">
      <c r="B468" s="5"/>
      <c r="C468" s="5"/>
      <c r="D468" s="5"/>
    </row>
    <row r="469" spans="2:4" x14ac:dyDescent="0.45">
      <c r="B469" s="5"/>
      <c r="C469" s="5"/>
      <c r="D469" s="5"/>
    </row>
    <row r="470" spans="2:4" x14ac:dyDescent="0.45">
      <c r="B470" s="5"/>
      <c r="C470" s="5"/>
      <c r="D470" s="5"/>
    </row>
    <row r="471" spans="2:4" x14ac:dyDescent="0.45">
      <c r="B471" s="5"/>
      <c r="C471" s="5"/>
      <c r="D471" s="5"/>
    </row>
    <row r="472" spans="2:4" x14ac:dyDescent="0.45">
      <c r="B472" s="5"/>
      <c r="C472" s="5"/>
      <c r="D472" s="5"/>
    </row>
    <row r="473" spans="2:4" x14ac:dyDescent="0.45">
      <c r="B473" s="5"/>
      <c r="C473" s="5"/>
      <c r="D473" s="5"/>
    </row>
    <row r="474" spans="2:4" x14ac:dyDescent="0.45">
      <c r="B474" s="5"/>
      <c r="C474" s="5"/>
      <c r="D474" s="5"/>
    </row>
    <row r="475" spans="2:4" x14ac:dyDescent="0.45">
      <c r="B475" s="5"/>
      <c r="C475" s="5"/>
      <c r="D475" s="5"/>
    </row>
    <row r="476" spans="2:4" x14ac:dyDescent="0.45">
      <c r="B476" s="5"/>
      <c r="C476" s="5"/>
      <c r="D476" s="5"/>
    </row>
    <row r="477" spans="2:4" x14ac:dyDescent="0.45">
      <c r="B477" s="5"/>
      <c r="C477" s="5"/>
      <c r="D477" s="5"/>
    </row>
    <row r="478" spans="2:4" x14ac:dyDescent="0.45">
      <c r="B478" s="5"/>
      <c r="C478" s="5"/>
      <c r="D478" s="5"/>
    </row>
    <row r="479" spans="2:4" x14ac:dyDescent="0.45">
      <c r="B479" s="5"/>
      <c r="C479" s="5"/>
      <c r="D479" s="5"/>
    </row>
    <row r="480" spans="2:4" x14ac:dyDescent="0.45">
      <c r="B480" s="5"/>
      <c r="C480" s="5"/>
      <c r="D480" s="5"/>
    </row>
    <row r="481" spans="2:4" x14ac:dyDescent="0.45">
      <c r="B481" s="5"/>
      <c r="C481" s="5"/>
      <c r="D481" s="5"/>
    </row>
    <row r="482" spans="2:4" x14ac:dyDescent="0.45">
      <c r="B482" s="5"/>
      <c r="C482" s="5"/>
      <c r="D482" s="5"/>
    </row>
    <row r="483" spans="2:4" x14ac:dyDescent="0.45">
      <c r="B483" s="5"/>
      <c r="C483" s="5"/>
      <c r="D483" s="5"/>
    </row>
    <row r="484" spans="2:4" x14ac:dyDescent="0.45">
      <c r="B484" s="5"/>
      <c r="C484" s="5"/>
      <c r="D484" s="5"/>
    </row>
    <row r="485" spans="2:4" x14ac:dyDescent="0.45">
      <c r="B485" s="5"/>
      <c r="C485" s="5"/>
      <c r="D485" s="5"/>
    </row>
    <row r="486" spans="2:4" x14ac:dyDescent="0.45">
      <c r="B486" s="5"/>
      <c r="C486" s="5"/>
      <c r="D486" s="5"/>
    </row>
    <row r="487" spans="2:4" x14ac:dyDescent="0.45">
      <c r="B487" s="5"/>
      <c r="C487" s="5"/>
      <c r="D487" s="5"/>
    </row>
    <row r="488" spans="2:4" x14ac:dyDescent="0.45">
      <c r="B488" s="5"/>
      <c r="C488" s="5"/>
      <c r="D488" s="5"/>
    </row>
    <row r="489" spans="2:4" x14ac:dyDescent="0.45">
      <c r="B489" s="5"/>
      <c r="C489" s="5"/>
      <c r="D489" s="5"/>
    </row>
    <row r="490" spans="2:4" x14ac:dyDescent="0.45">
      <c r="B490" s="5"/>
      <c r="C490" s="5"/>
      <c r="D490" s="5"/>
    </row>
    <row r="491" spans="2:4" x14ac:dyDescent="0.45">
      <c r="B491" s="5"/>
      <c r="C491" s="5"/>
      <c r="D491" s="5"/>
    </row>
    <row r="492" spans="2:4" x14ac:dyDescent="0.45">
      <c r="B492" s="5"/>
      <c r="C492" s="5"/>
      <c r="D492" s="5"/>
    </row>
    <row r="493" spans="2:4" x14ac:dyDescent="0.45">
      <c r="B493" s="5"/>
      <c r="C493" s="5"/>
      <c r="D493" s="5"/>
    </row>
    <row r="494" spans="2:4" x14ac:dyDescent="0.45">
      <c r="B494" s="5"/>
      <c r="C494" s="5"/>
      <c r="D494" s="5"/>
    </row>
    <row r="495" spans="2:4" x14ac:dyDescent="0.45">
      <c r="B495" s="5"/>
      <c r="C495" s="5"/>
      <c r="D495" s="5"/>
    </row>
    <row r="496" spans="2:4" x14ac:dyDescent="0.45">
      <c r="B496" s="5"/>
      <c r="C496" s="5"/>
      <c r="D496" s="5"/>
    </row>
    <row r="497" spans="2:4" x14ac:dyDescent="0.45">
      <c r="B497" s="5"/>
      <c r="C497" s="5"/>
      <c r="D497" s="5"/>
    </row>
    <row r="498" spans="2:4" x14ac:dyDescent="0.45">
      <c r="B498" s="5"/>
      <c r="C498" s="5"/>
      <c r="D498" s="5"/>
    </row>
    <row r="499" spans="2:4" x14ac:dyDescent="0.45">
      <c r="B499" s="5"/>
      <c r="C499" s="5"/>
      <c r="D499" s="5"/>
    </row>
    <row r="500" spans="2:4" x14ac:dyDescent="0.45">
      <c r="B500" s="5"/>
      <c r="C500" s="5"/>
      <c r="D500" s="5"/>
    </row>
    <row r="501" spans="2:4" x14ac:dyDescent="0.45">
      <c r="B501" s="5"/>
      <c r="C501" s="5"/>
      <c r="D501" s="5"/>
    </row>
    <row r="502" spans="2:4" x14ac:dyDescent="0.45">
      <c r="B502" s="5"/>
      <c r="C502" s="5"/>
      <c r="D502" s="5"/>
    </row>
    <row r="503" spans="2:4" x14ac:dyDescent="0.45">
      <c r="B503" s="5"/>
      <c r="C503" s="5"/>
      <c r="D503" s="5"/>
    </row>
    <row r="504" spans="2:4" x14ac:dyDescent="0.45">
      <c r="B504" s="5"/>
      <c r="C504" s="5"/>
      <c r="D504" s="5"/>
    </row>
    <row r="505" spans="2:4" x14ac:dyDescent="0.45">
      <c r="B505" s="5"/>
      <c r="C505" s="5"/>
      <c r="D505" s="5"/>
    </row>
    <row r="506" spans="2:4" x14ac:dyDescent="0.45">
      <c r="B506" s="5"/>
      <c r="C506" s="5"/>
      <c r="D506" s="5"/>
    </row>
    <row r="507" spans="2:4" x14ac:dyDescent="0.45">
      <c r="B507" s="5"/>
      <c r="C507" s="5"/>
      <c r="D507" s="5"/>
    </row>
    <row r="508" spans="2:4" x14ac:dyDescent="0.45">
      <c r="B508" s="5"/>
      <c r="C508" s="5"/>
      <c r="D508" s="5"/>
    </row>
    <row r="509" spans="2:4" x14ac:dyDescent="0.45">
      <c r="B509" s="5"/>
      <c r="C509" s="5"/>
      <c r="D509" s="5"/>
    </row>
    <row r="510" spans="2:4" x14ac:dyDescent="0.45">
      <c r="B510" s="5"/>
      <c r="C510" s="5"/>
      <c r="D510" s="5"/>
    </row>
    <row r="511" spans="2:4" x14ac:dyDescent="0.45">
      <c r="B511" s="5"/>
      <c r="C511" s="5"/>
      <c r="D511" s="5"/>
    </row>
    <row r="512" spans="2:4" x14ac:dyDescent="0.45">
      <c r="B512" s="5"/>
      <c r="C512" s="5"/>
      <c r="D512" s="5"/>
    </row>
    <row r="513" spans="2:4" x14ac:dyDescent="0.45">
      <c r="B513" s="5"/>
      <c r="C513" s="5"/>
      <c r="D513" s="5"/>
    </row>
    <row r="514" spans="2:4" x14ac:dyDescent="0.45">
      <c r="B514" s="5"/>
      <c r="C514" s="5"/>
      <c r="D514" s="5"/>
    </row>
    <row r="515" spans="2:4" x14ac:dyDescent="0.45">
      <c r="B515" s="5"/>
      <c r="C515" s="5"/>
      <c r="D515" s="5"/>
    </row>
    <row r="516" spans="2:4" x14ac:dyDescent="0.45">
      <c r="B516" s="5"/>
      <c r="C516" s="5"/>
      <c r="D516" s="5"/>
    </row>
    <row r="517" spans="2:4" x14ac:dyDescent="0.45">
      <c r="B517" s="5"/>
      <c r="C517" s="5"/>
      <c r="D517" s="5"/>
    </row>
    <row r="518" spans="2:4" x14ac:dyDescent="0.45">
      <c r="B518" s="5"/>
      <c r="C518" s="5"/>
      <c r="D518" s="5"/>
    </row>
    <row r="519" spans="2:4" x14ac:dyDescent="0.45">
      <c r="B519" s="5"/>
      <c r="C519" s="5"/>
      <c r="D519" s="5"/>
    </row>
    <row r="520" spans="2:4" x14ac:dyDescent="0.45">
      <c r="B520" s="5"/>
      <c r="C520" s="5"/>
      <c r="D520" s="5"/>
    </row>
    <row r="521" spans="2:4" x14ac:dyDescent="0.45">
      <c r="B521" s="5"/>
      <c r="C521" s="5"/>
      <c r="D521" s="5"/>
    </row>
    <row r="522" spans="2:4" x14ac:dyDescent="0.45">
      <c r="B522" s="5"/>
      <c r="C522" s="5"/>
      <c r="D522" s="5"/>
    </row>
    <row r="523" spans="2:4" x14ac:dyDescent="0.45">
      <c r="B523" s="5"/>
      <c r="C523" s="5"/>
      <c r="D523" s="5"/>
    </row>
    <row r="524" spans="2:4" x14ac:dyDescent="0.45">
      <c r="B524" s="5"/>
      <c r="C524" s="5"/>
      <c r="D524" s="5"/>
    </row>
    <row r="525" spans="2:4" x14ac:dyDescent="0.45">
      <c r="B525" s="5"/>
      <c r="C525" s="5"/>
      <c r="D525" s="5"/>
    </row>
    <row r="526" spans="2:4" x14ac:dyDescent="0.45">
      <c r="B526" s="5"/>
      <c r="C526" s="5"/>
      <c r="D526" s="5"/>
    </row>
    <row r="527" spans="2:4" x14ac:dyDescent="0.45">
      <c r="B527" s="5"/>
      <c r="C527" s="5"/>
      <c r="D527" s="5"/>
    </row>
    <row r="528" spans="2:4" x14ac:dyDescent="0.45">
      <c r="B528" s="5"/>
      <c r="C528" s="5"/>
      <c r="D528" s="5"/>
    </row>
    <row r="529" spans="2:4" x14ac:dyDescent="0.45">
      <c r="B529" s="5"/>
      <c r="C529" s="5"/>
      <c r="D529" s="5"/>
    </row>
    <row r="530" spans="2:4" x14ac:dyDescent="0.45">
      <c r="B530" s="5"/>
      <c r="C530" s="5"/>
      <c r="D530" s="5"/>
    </row>
    <row r="531" spans="2:4" x14ac:dyDescent="0.45">
      <c r="B531" s="5"/>
      <c r="C531" s="5"/>
      <c r="D531" s="5"/>
    </row>
    <row r="532" spans="2:4" x14ac:dyDescent="0.45">
      <c r="B532" s="5"/>
      <c r="C532" s="5"/>
      <c r="D532" s="5"/>
    </row>
    <row r="533" spans="2:4" x14ac:dyDescent="0.45">
      <c r="B533" s="5"/>
      <c r="C533" s="5"/>
      <c r="D533" s="5"/>
    </row>
    <row r="534" spans="2:4" x14ac:dyDescent="0.45">
      <c r="B534" s="5"/>
      <c r="C534" s="5"/>
      <c r="D534" s="5"/>
    </row>
    <row r="535" spans="2:4" x14ac:dyDescent="0.45">
      <c r="B535" s="5"/>
      <c r="C535" s="5"/>
      <c r="D535" s="5"/>
    </row>
    <row r="536" spans="2:4" x14ac:dyDescent="0.45">
      <c r="B536" s="5"/>
      <c r="C536" s="5"/>
      <c r="D536" s="5"/>
    </row>
    <row r="537" spans="2:4" x14ac:dyDescent="0.45">
      <c r="B537" s="5"/>
      <c r="C537" s="5"/>
      <c r="D537" s="5"/>
    </row>
    <row r="538" spans="2:4" x14ac:dyDescent="0.45">
      <c r="B538" s="5"/>
      <c r="C538" s="5"/>
      <c r="D538" s="5"/>
    </row>
    <row r="539" spans="2:4" x14ac:dyDescent="0.45">
      <c r="B539" s="5"/>
      <c r="C539" s="5"/>
      <c r="D539" s="5"/>
    </row>
    <row r="540" spans="2:4" x14ac:dyDescent="0.45">
      <c r="B540" s="5"/>
      <c r="C540" s="5"/>
      <c r="D540" s="5"/>
    </row>
    <row r="541" spans="2:4" x14ac:dyDescent="0.45">
      <c r="B541" s="5"/>
      <c r="C541" s="5"/>
      <c r="D541" s="5"/>
    </row>
    <row r="542" spans="2:4" x14ac:dyDescent="0.45">
      <c r="B542" s="5"/>
      <c r="C542" s="5"/>
      <c r="D542" s="5"/>
    </row>
    <row r="543" spans="2:4" x14ac:dyDescent="0.45">
      <c r="B543" s="5"/>
      <c r="C543" s="5"/>
      <c r="D543" s="5"/>
    </row>
    <row r="544" spans="2:4" x14ac:dyDescent="0.45">
      <c r="B544" s="5"/>
      <c r="C544" s="5"/>
      <c r="D544" s="5"/>
    </row>
    <row r="545" spans="2:4" x14ac:dyDescent="0.45">
      <c r="B545" s="5"/>
      <c r="C545" s="5"/>
      <c r="D545" s="5"/>
    </row>
    <row r="546" spans="2:4" x14ac:dyDescent="0.45">
      <c r="B546" s="5"/>
      <c r="C546" s="5"/>
      <c r="D546" s="5"/>
    </row>
    <row r="547" spans="2:4" x14ac:dyDescent="0.45">
      <c r="B547" s="5"/>
      <c r="C547" s="5"/>
      <c r="D547" s="5"/>
    </row>
    <row r="548" spans="2:4" x14ac:dyDescent="0.45">
      <c r="B548" s="5"/>
      <c r="C548" s="5"/>
      <c r="D548" s="5"/>
    </row>
    <row r="549" spans="2:4" x14ac:dyDescent="0.45">
      <c r="B549" s="5"/>
      <c r="C549" s="5"/>
      <c r="D549" s="5"/>
    </row>
    <row r="550" spans="2:4" x14ac:dyDescent="0.45">
      <c r="B550" s="5"/>
      <c r="C550" s="5"/>
      <c r="D550" s="5"/>
    </row>
    <row r="551" spans="2:4" x14ac:dyDescent="0.45">
      <c r="B551" s="5"/>
      <c r="C551" s="5"/>
      <c r="D551" s="5"/>
    </row>
    <row r="552" spans="2:4" x14ac:dyDescent="0.45">
      <c r="B552" s="5"/>
      <c r="C552" s="5"/>
      <c r="D552" s="5"/>
    </row>
    <row r="553" spans="2:4" x14ac:dyDescent="0.45">
      <c r="B553" s="5"/>
      <c r="C553" s="5"/>
      <c r="D553" s="5"/>
    </row>
    <row r="554" spans="2:4" x14ac:dyDescent="0.45">
      <c r="B554" s="5"/>
      <c r="C554" s="5"/>
      <c r="D554" s="5"/>
    </row>
    <row r="555" spans="2:4" x14ac:dyDescent="0.45">
      <c r="B555" s="5"/>
      <c r="C555" s="5"/>
      <c r="D555" s="5"/>
    </row>
    <row r="556" spans="2:4" x14ac:dyDescent="0.45">
      <c r="B556" s="5"/>
      <c r="C556" s="5"/>
      <c r="D556" s="5"/>
    </row>
    <row r="557" spans="2:4" x14ac:dyDescent="0.45">
      <c r="B557" s="5"/>
      <c r="C557" s="5"/>
      <c r="D557" s="5"/>
    </row>
    <row r="558" spans="2:4" x14ac:dyDescent="0.45">
      <c r="B558" s="5"/>
      <c r="C558" s="5"/>
      <c r="D558" s="5"/>
    </row>
    <row r="559" spans="2:4" x14ac:dyDescent="0.45">
      <c r="B559" s="5"/>
      <c r="C559" s="5"/>
      <c r="D559" s="5"/>
    </row>
    <row r="560" spans="2:4" x14ac:dyDescent="0.45">
      <c r="B560" s="5"/>
      <c r="C560" s="5"/>
      <c r="D560" s="5"/>
    </row>
    <row r="561" spans="2:4" x14ac:dyDescent="0.45">
      <c r="B561" s="5"/>
      <c r="C561" s="5"/>
      <c r="D561" s="5"/>
    </row>
    <row r="562" spans="2:4" x14ac:dyDescent="0.45">
      <c r="B562" s="5"/>
      <c r="C562" s="5"/>
      <c r="D562" s="5"/>
    </row>
    <row r="563" spans="2:4" x14ac:dyDescent="0.45">
      <c r="B563" s="5"/>
      <c r="C563" s="5"/>
      <c r="D563" s="5"/>
    </row>
    <row r="564" spans="2:4" x14ac:dyDescent="0.45">
      <c r="B564" s="5"/>
      <c r="C564" s="5"/>
      <c r="D564" s="5"/>
    </row>
    <row r="565" spans="2:4" x14ac:dyDescent="0.45">
      <c r="B565" s="5"/>
      <c r="C565" s="5"/>
      <c r="D565" s="5"/>
    </row>
    <row r="566" spans="2:4" x14ac:dyDescent="0.45">
      <c r="B566" s="5"/>
      <c r="C566" s="5"/>
      <c r="D566" s="5"/>
    </row>
    <row r="567" spans="2:4" x14ac:dyDescent="0.45">
      <c r="B567" s="5"/>
      <c r="C567" s="5"/>
      <c r="D567" s="5"/>
    </row>
    <row r="568" spans="2:4" x14ac:dyDescent="0.45">
      <c r="B568" s="5"/>
      <c r="C568" s="5"/>
      <c r="D568" s="5"/>
    </row>
    <row r="569" spans="2:4" x14ac:dyDescent="0.45">
      <c r="B569" s="5"/>
      <c r="C569" s="5"/>
      <c r="D569" s="5"/>
    </row>
    <row r="570" spans="2:4" x14ac:dyDescent="0.45">
      <c r="B570" s="5"/>
      <c r="C570" s="5"/>
      <c r="D570" s="5"/>
    </row>
    <row r="571" spans="2:4" x14ac:dyDescent="0.45">
      <c r="B571" s="5"/>
      <c r="C571" s="5"/>
      <c r="D571" s="5"/>
    </row>
    <row r="572" spans="2:4" x14ac:dyDescent="0.45">
      <c r="B572" s="5"/>
      <c r="C572" s="5"/>
      <c r="D572" s="5"/>
    </row>
    <row r="573" spans="2:4" x14ac:dyDescent="0.45">
      <c r="B573" s="5"/>
      <c r="C573" s="5"/>
      <c r="D573" s="5"/>
    </row>
    <row r="574" spans="2:4" x14ac:dyDescent="0.45">
      <c r="B574" s="5"/>
      <c r="C574" s="5"/>
      <c r="D574" s="5"/>
    </row>
    <row r="575" spans="2:4" x14ac:dyDescent="0.45">
      <c r="B575" s="5"/>
      <c r="C575" s="5"/>
      <c r="D575" s="5"/>
    </row>
    <row r="576" spans="2:4" x14ac:dyDescent="0.45">
      <c r="B576" s="5"/>
      <c r="C576" s="5"/>
      <c r="D576" s="5"/>
    </row>
    <row r="577" spans="2:4" x14ac:dyDescent="0.45">
      <c r="B577" s="5"/>
      <c r="C577" s="5"/>
      <c r="D577" s="5"/>
    </row>
    <row r="578" spans="2:4" x14ac:dyDescent="0.45">
      <c r="B578" s="5"/>
      <c r="C578" s="5"/>
      <c r="D578" s="5"/>
    </row>
    <row r="579" spans="2:4" x14ac:dyDescent="0.45">
      <c r="B579" s="5"/>
      <c r="C579" s="5"/>
      <c r="D579" s="5"/>
    </row>
    <row r="580" spans="2:4" x14ac:dyDescent="0.45">
      <c r="B580" s="5"/>
      <c r="C580" s="5"/>
      <c r="D580" s="5"/>
    </row>
    <row r="581" spans="2:4" x14ac:dyDescent="0.45">
      <c r="B581" s="5"/>
      <c r="C581" s="5"/>
      <c r="D581" s="5"/>
    </row>
    <row r="582" spans="2:4" x14ac:dyDescent="0.45">
      <c r="B582" s="5"/>
      <c r="C582" s="5"/>
      <c r="D582" s="5"/>
    </row>
    <row r="583" spans="2:4" x14ac:dyDescent="0.45">
      <c r="B583" s="5"/>
      <c r="C583" s="5"/>
      <c r="D583" s="5"/>
    </row>
    <row r="584" spans="2:4" x14ac:dyDescent="0.45">
      <c r="B584" s="5"/>
      <c r="C584" s="5"/>
      <c r="D584" s="5"/>
    </row>
    <row r="585" spans="2:4" x14ac:dyDescent="0.45">
      <c r="B585" s="5"/>
      <c r="C585" s="5"/>
      <c r="D585" s="5"/>
    </row>
    <row r="586" spans="2:4" x14ac:dyDescent="0.45">
      <c r="B586" s="5"/>
      <c r="C586" s="5"/>
      <c r="D586" s="5"/>
    </row>
    <row r="587" spans="2:4" x14ac:dyDescent="0.45">
      <c r="B587" s="5"/>
      <c r="C587" s="5"/>
      <c r="D587" s="5"/>
    </row>
    <row r="588" spans="2:4" x14ac:dyDescent="0.45">
      <c r="B588" s="5"/>
      <c r="C588" s="5"/>
      <c r="D588" s="5"/>
    </row>
    <row r="589" spans="2:4" x14ac:dyDescent="0.45">
      <c r="B589" s="5"/>
      <c r="C589" s="5"/>
      <c r="D589" s="5"/>
    </row>
    <row r="590" spans="2:4" x14ac:dyDescent="0.45">
      <c r="B590" s="5"/>
      <c r="C590" s="5"/>
      <c r="D590" s="5"/>
    </row>
    <row r="591" spans="2:4" x14ac:dyDescent="0.45">
      <c r="B591" s="5"/>
      <c r="C591" s="5"/>
      <c r="D591" s="5"/>
    </row>
    <row r="592" spans="2:4" x14ac:dyDescent="0.45">
      <c r="B592" s="5"/>
      <c r="C592" s="5"/>
      <c r="D592" s="5"/>
    </row>
    <row r="593" spans="2:4" x14ac:dyDescent="0.45">
      <c r="B593" s="5"/>
      <c r="C593" s="5"/>
      <c r="D593" s="5"/>
    </row>
    <row r="594" spans="2:4" x14ac:dyDescent="0.45">
      <c r="B594" s="5"/>
      <c r="C594" s="5"/>
      <c r="D594" s="5"/>
    </row>
    <row r="595" spans="2:4" x14ac:dyDescent="0.45">
      <c r="B595" s="5"/>
      <c r="C595" s="5"/>
      <c r="D595" s="5"/>
    </row>
    <row r="596" spans="2:4" x14ac:dyDescent="0.45">
      <c r="B596" s="5"/>
      <c r="C596" s="5"/>
      <c r="D596" s="5"/>
    </row>
    <row r="597" spans="2:4" x14ac:dyDescent="0.45">
      <c r="B597" s="5"/>
      <c r="C597" s="5"/>
      <c r="D597" s="5"/>
    </row>
    <row r="598" spans="2:4" x14ac:dyDescent="0.45">
      <c r="B598" s="5"/>
      <c r="C598" s="5"/>
      <c r="D598" s="5"/>
    </row>
    <row r="599" spans="2:4" x14ac:dyDescent="0.45">
      <c r="B599" s="5"/>
      <c r="C599" s="5"/>
      <c r="D599" s="5"/>
    </row>
    <row r="600" spans="2:4" x14ac:dyDescent="0.45">
      <c r="B600" s="5"/>
      <c r="C600" s="5"/>
      <c r="D600" s="5"/>
    </row>
    <row r="601" spans="2:4" x14ac:dyDescent="0.45">
      <c r="B601" s="5"/>
      <c r="C601" s="5"/>
      <c r="D601" s="5"/>
    </row>
    <row r="602" spans="2:4" x14ac:dyDescent="0.45">
      <c r="B602" s="5"/>
      <c r="C602" s="5"/>
      <c r="D602" s="5"/>
    </row>
    <row r="603" spans="2:4" x14ac:dyDescent="0.45">
      <c r="B603" s="5"/>
      <c r="C603" s="5"/>
      <c r="D603" s="5"/>
    </row>
    <row r="604" spans="2:4" x14ac:dyDescent="0.45">
      <c r="B604" s="5"/>
      <c r="C604" s="5"/>
      <c r="D604" s="5"/>
    </row>
    <row r="605" spans="2:4" x14ac:dyDescent="0.45">
      <c r="B605" s="5"/>
      <c r="C605" s="5"/>
      <c r="D605" s="5"/>
    </row>
    <row r="606" spans="2:4" x14ac:dyDescent="0.45">
      <c r="B606" s="5"/>
      <c r="C606" s="5"/>
      <c r="D606" s="5"/>
    </row>
    <row r="607" spans="2:4" x14ac:dyDescent="0.45">
      <c r="B607" s="5"/>
      <c r="C607" s="5"/>
      <c r="D607" s="5"/>
    </row>
    <row r="608" spans="2:4" x14ac:dyDescent="0.45">
      <c r="B608" s="5"/>
      <c r="C608" s="5"/>
      <c r="D608" s="5"/>
    </row>
    <row r="609" spans="2:4" x14ac:dyDescent="0.45">
      <c r="B609" s="5"/>
      <c r="C609" s="5"/>
      <c r="D609" s="5"/>
    </row>
    <row r="610" spans="2:4" x14ac:dyDescent="0.45">
      <c r="B610" s="5"/>
      <c r="C610" s="5"/>
      <c r="D610" s="5"/>
    </row>
    <row r="611" spans="2:4" x14ac:dyDescent="0.45">
      <c r="B611" s="5"/>
      <c r="C611" s="5"/>
      <c r="D611" s="5"/>
    </row>
    <row r="612" spans="2:4" x14ac:dyDescent="0.45">
      <c r="B612" s="5"/>
      <c r="C612" s="5"/>
      <c r="D612" s="5"/>
    </row>
    <row r="613" spans="2:4" x14ac:dyDescent="0.45">
      <c r="B613" s="5"/>
      <c r="C613" s="5"/>
      <c r="D613" s="5"/>
    </row>
    <row r="614" spans="2:4" x14ac:dyDescent="0.45">
      <c r="B614" s="5"/>
      <c r="C614" s="5"/>
      <c r="D614" s="5"/>
    </row>
    <row r="615" spans="2:4" x14ac:dyDescent="0.45">
      <c r="B615" s="5"/>
      <c r="C615" s="5"/>
      <c r="D615" s="5"/>
    </row>
    <row r="616" spans="2:4" x14ac:dyDescent="0.45">
      <c r="B616" s="5"/>
      <c r="C616" s="5"/>
      <c r="D616" s="5"/>
    </row>
    <row r="617" spans="2:4" x14ac:dyDescent="0.45">
      <c r="B617" s="5"/>
      <c r="C617" s="5"/>
      <c r="D617" s="5"/>
    </row>
    <row r="618" spans="2:4" x14ac:dyDescent="0.45">
      <c r="B618" s="5"/>
      <c r="C618" s="5"/>
      <c r="D618" s="5"/>
    </row>
    <row r="619" spans="2:4" x14ac:dyDescent="0.45">
      <c r="B619" s="5"/>
      <c r="C619" s="5"/>
      <c r="D619" s="5"/>
    </row>
    <row r="620" spans="2:4" x14ac:dyDescent="0.45">
      <c r="B620" s="5"/>
      <c r="C620" s="5"/>
      <c r="D620" s="5"/>
    </row>
    <row r="621" spans="2:4" x14ac:dyDescent="0.45">
      <c r="B621" s="5"/>
      <c r="C621" s="5"/>
      <c r="D621" s="5"/>
    </row>
    <row r="622" spans="2:4" x14ac:dyDescent="0.45">
      <c r="B622" s="5"/>
      <c r="C622" s="5"/>
      <c r="D622" s="5"/>
    </row>
    <row r="623" spans="2:4" x14ac:dyDescent="0.45">
      <c r="B623" s="5"/>
      <c r="C623" s="5"/>
      <c r="D623" s="5"/>
    </row>
    <row r="624" spans="2:4" x14ac:dyDescent="0.45">
      <c r="B624" s="5"/>
      <c r="C624" s="5"/>
      <c r="D624" s="5"/>
    </row>
    <row r="625" spans="2:4" x14ac:dyDescent="0.45">
      <c r="B625" s="5"/>
      <c r="C625" s="5"/>
      <c r="D625" s="5"/>
    </row>
    <row r="626" spans="2:4" x14ac:dyDescent="0.45">
      <c r="B626" s="5"/>
      <c r="C626" s="5"/>
      <c r="D626" s="5"/>
    </row>
    <row r="627" spans="2:4" x14ac:dyDescent="0.45">
      <c r="B627" s="5"/>
      <c r="C627" s="5"/>
      <c r="D627" s="5"/>
    </row>
    <row r="628" spans="2:4" x14ac:dyDescent="0.45">
      <c r="B628" s="5"/>
      <c r="C628" s="5"/>
      <c r="D628" s="5"/>
    </row>
    <row r="629" spans="2:4" x14ac:dyDescent="0.45">
      <c r="B629" s="5"/>
      <c r="C629" s="5"/>
      <c r="D629" s="5"/>
    </row>
    <row r="630" spans="2:4" x14ac:dyDescent="0.45">
      <c r="B630" s="5"/>
      <c r="C630" s="5"/>
      <c r="D630" s="5"/>
    </row>
    <row r="631" spans="2:4" x14ac:dyDescent="0.45">
      <c r="B631" s="5"/>
      <c r="C631" s="5"/>
      <c r="D631" s="5"/>
    </row>
    <row r="632" spans="2:4" x14ac:dyDescent="0.45">
      <c r="B632" s="5"/>
      <c r="C632" s="5"/>
      <c r="D632" s="5"/>
    </row>
    <row r="633" spans="2:4" x14ac:dyDescent="0.45">
      <c r="B633" s="5"/>
      <c r="C633" s="5"/>
      <c r="D633" s="5"/>
    </row>
    <row r="634" spans="2:4" x14ac:dyDescent="0.45">
      <c r="B634" s="5"/>
      <c r="C634" s="5"/>
      <c r="D634" s="5"/>
    </row>
    <row r="635" spans="2:4" x14ac:dyDescent="0.45">
      <c r="B635" s="5"/>
      <c r="C635" s="5"/>
      <c r="D635" s="5"/>
    </row>
    <row r="636" spans="2:4" x14ac:dyDescent="0.45">
      <c r="B636" s="5"/>
      <c r="C636" s="5"/>
      <c r="D636" s="5"/>
    </row>
    <row r="637" spans="2:4" x14ac:dyDescent="0.45">
      <c r="B637" s="5"/>
      <c r="C637" s="5"/>
      <c r="D637" s="5"/>
    </row>
    <row r="638" spans="2:4" x14ac:dyDescent="0.45">
      <c r="B638" s="5"/>
      <c r="C638" s="5"/>
      <c r="D638" s="5"/>
    </row>
    <row r="639" spans="2:4" x14ac:dyDescent="0.45">
      <c r="B639" s="5"/>
      <c r="C639" s="5"/>
      <c r="D639" s="5"/>
    </row>
    <row r="640" spans="2:4" x14ac:dyDescent="0.45">
      <c r="B640" s="5"/>
      <c r="C640" s="5"/>
      <c r="D640" s="5"/>
    </row>
    <row r="641" spans="2:4" x14ac:dyDescent="0.45">
      <c r="B641" s="5"/>
      <c r="C641" s="5"/>
      <c r="D641" s="5"/>
    </row>
    <row r="642" spans="2:4" x14ac:dyDescent="0.45">
      <c r="B642" s="5"/>
      <c r="C642" s="5"/>
      <c r="D642" s="5"/>
    </row>
    <row r="643" spans="2:4" x14ac:dyDescent="0.45">
      <c r="B643" s="5"/>
      <c r="C643" s="5"/>
      <c r="D643" s="5"/>
    </row>
    <row r="644" spans="2:4" x14ac:dyDescent="0.45">
      <c r="B644" s="5"/>
      <c r="C644" s="5"/>
      <c r="D644" s="5"/>
    </row>
    <row r="645" spans="2:4" x14ac:dyDescent="0.45">
      <c r="B645" s="5"/>
      <c r="C645" s="5"/>
      <c r="D645" s="5"/>
    </row>
    <row r="646" spans="2:4" x14ac:dyDescent="0.45">
      <c r="B646" s="5"/>
      <c r="C646" s="5"/>
      <c r="D646" s="5"/>
    </row>
    <row r="647" spans="2:4" x14ac:dyDescent="0.45">
      <c r="B647" s="5"/>
      <c r="C647" s="5"/>
      <c r="D647" s="5"/>
    </row>
    <row r="648" spans="2:4" x14ac:dyDescent="0.45">
      <c r="B648" s="5"/>
      <c r="C648" s="5"/>
      <c r="D648" s="5"/>
    </row>
    <row r="649" spans="2:4" x14ac:dyDescent="0.45">
      <c r="B649" s="5"/>
      <c r="C649" s="5"/>
      <c r="D649" s="5"/>
    </row>
    <row r="650" spans="2:4" x14ac:dyDescent="0.45">
      <c r="B650" s="5"/>
      <c r="C650" s="5"/>
      <c r="D650" s="5"/>
    </row>
    <row r="651" spans="2:4" x14ac:dyDescent="0.45">
      <c r="B651" s="5"/>
      <c r="C651" s="5"/>
      <c r="D651" s="5"/>
    </row>
    <row r="652" spans="2:4" x14ac:dyDescent="0.45">
      <c r="B652" s="5"/>
      <c r="C652" s="5"/>
      <c r="D652" s="5"/>
    </row>
    <row r="653" spans="2:4" x14ac:dyDescent="0.45">
      <c r="B653" s="5"/>
      <c r="C653" s="5"/>
      <c r="D653" s="5"/>
    </row>
    <row r="654" spans="2:4" x14ac:dyDescent="0.45">
      <c r="B654" s="5"/>
      <c r="C654" s="5"/>
      <c r="D654" s="5"/>
    </row>
    <row r="655" spans="2:4" x14ac:dyDescent="0.45">
      <c r="B655" s="5"/>
      <c r="C655" s="5"/>
      <c r="D655" s="5"/>
    </row>
    <row r="656" spans="2:4" x14ac:dyDescent="0.45">
      <c r="B656" s="5"/>
      <c r="C656" s="5"/>
      <c r="D656" s="5"/>
    </row>
    <row r="657" spans="2:4" x14ac:dyDescent="0.45">
      <c r="B657" s="5"/>
      <c r="C657" s="5"/>
      <c r="D657" s="5"/>
    </row>
    <row r="658" spans="2:4" x14ac:dyDescent="0.45">
      <c r="B658" s="5"/>
      <c r="C658" s="5"/>
      <c r="D658" s="5"/>
    </row>
    <row r="659" spans="2:4" x14ac:dyDescent="0.45">
      <c r="B659" s="5"/>
      <c r="C659" s="5"/>
      <c r="D659" s="5"/>
    </row>
    <row r="660" spans="2:4" x14ac:dyDescent="0.45">
      <c r="B660" s="5"/>
      <c r="C660" s="5"/>
      <c r="D660" s="5"/>
    </row>
    <row r="661" spans="2:4" x14ac:dyDescent="0.45">
      <c r="B661" s="5"/>
      <c r="C661" s="5"/>
      <c r="D661" s="5"/>
    </row>
    <row r="662" spans="2:4" x14ac:dyDescent="0.45">
      <c r="B662" s="5"/>
      <c r="C662" s="5"/>
      <c r="D662" s="5"/>
    </row>
    <row r="663" spans="2:4" x14ac:dyDescent="0.45">
      <c r="B663" s="5"/>
      <c r="C663" s="5"/>
      <c r="D663" s="5"/>
    </row>
    <row r="664" spans="2:4" x14ac:dyDescent="0.45">
      <c r="B664" s="5"/>
      <c r="C664" s="5"/>
      <c r="D664" s="5"/>
    </row>
    <row r="665" spans="2:4" x14ac:dyDescent="0.45">
      <c r="B665" s="5"/>
      <c r="C665" s="5"/>
      <c r="D665" s="5"/>
    </row>
    <row r="666" spans="2:4" x14ac:dyDescent="0.45">
      <c r="B666" s="5"/>
      <c r="C666" s="5"/>
      <c r="D666" s="5"/>
    </row>
    <row r="667" spans="2:4" x14ac:dyDescent="0.45">
      <c r="B667" s="5"/>
      <c r="C667" s="5"/>
      <c r="D667" s="5"/>
    </row>
    <row r="668" spans="2:4" x14ac:dyDescent="0.45">
      <c r="B668" s="5"/>
      <c r="C668" s="5"/>
      <c r="D668" s="5"/>
    </row>
    <row r="669" spans="2:4" x14ac:dyDescent="0.45">
      <c r="B669" s="5"/>
      <c r="C669" s="5"/>
      <c r="D669" s="5"/>
    </row>
    <row r="670" spans="2:4" x14ac:dyDescent="0.45">
      <c r="B670" s="5"/>
      <c r="C670" s="5"/>
      <c r="D670" s="5"/>
    </row>
    <row r="671" spans="2:4" x14ac:dyDescent="0.45">
      <c r="B671" s="5"/>
      <c r="C671" s="5"/>
      <c r="D671" s="5"/>
    </row>
    <row r="672" spans="2:4" x14ac:dyDescent="0.45">
      <c r="B672" s="5"/>
      <c r="C672" s="5"/>
      <c r="D672" s="5"/>
    </row>
    <row r="673" spans="2:4" x14ac:dyDescent="0.45">
      <c r="B673" s="5"/>
      <c r="C673" s="5"/>
      <c r="D673" s="5"/>
    </row>
    <row r="674" spans="2:4" x14ac:dyDescent="0.45">
      <c r="B674" s="5"/>
      <c r="C674" s="5"/>
      <c r="D674" s="5"/>
    </row>
    <row r="675" spans="2:4" x14ac:dyDescent="0.45">
      <c r="B675" s="5"/>
      <c r="C675" s="5"/>
      <c r="D675" s="5"/>
    </row>
    <row r="676" spans="2:4" x14ac:dyDescent="0.45">
      <c r="B676" s="5"/>
      <c r="C676" s="5"/>
      <c r="D676" s="5"/>
    </row>
    <row r="677" spans="2:4" x14ac:dyDescent="0.45">
      <c r="B677" s="5"/>
      <c r="C677" s="5"/>
      <c r="D677" s="5"/>
    </row>
    <row r="678" spans="2:4" x14ac:dyDescent="0.45">
      <c r="B678" s="5"/>
      <c r="C678" s="5"/>
      <c r="D678" s="5"/>
    </row>
    <row r="679" spans="2:4" x14ac:dyDescent="0.45">
      <c r="B679" s="5"/>
      <c r="C679" s="5"/>
      <c r="D679" s="5"/>
    </row>
    <row r="680" spans="2:4" x14ac:dyDescent="0.45">
      <c r="B680" s="5"/>
      <c r="C680" s="5"/>
      <c r="D680" s="5"/>
    </row>
    <row r="681" spans="2:4" x14ac:dyDescent="0.45">
      <c r="B681" s="5"/>
      <c r="C681" s="5"/>
      <c r="D681" s="5"/>
    </row>
    <row r="682" spans="2:4" x14ac:dyDescent="0.45">
      <c r="B682" s="5"/>
      <c r="C682" s="5"/>
      <c r="D682" s="5"/>
    </row>
    <row r="683" spans="2:4" x14ac:dyDescent="0.45">
      <c r="B683" s="5"/>
      <c r="C683" s="5"/>
      <c r="D683" s="5"/>
    </row>
    <row r="684" spans="2:4" x14ac:dyDescent="0.45">
      <c r="B684" s="5"/>
      <c r="C684" s="5"/>
      <c r="D684" s="5"/>
    </row>
    <row r="685" spans="2:4" x14ac:dyDescent="0.45">
      <c r="B685" s="5"/>
      <c r="C685" s="5"/>
      <c r="D685" s="5"/>
    </row>
    <row r="686" spans="2:4" x14ac:dyDescent="0.45">
      <c r="B686" s="5"/>
      <c r="C686" s="5"/>
      <c r="D686" s="5"/>
    </row>
    <row r="687" spans="2:4" x14ac:dyDescent="0.45">
      <c r="B687" s="5"/>
      <c r="C687" s="5"/>
      <c r="D687" s="5"/>
    </row>
    <row r="688" spans="2:4" x14ac:dyDescent="0.45">
      <c r="B688" s="5"/>
      <c r="C688" s="5"/>
      <c r="D688" s="5"/>
    </row>
    <row r="689" spans="2:4" x14ac:dyDescent="0.45">
      <c r="B689" s="5"/>
      <c r="C689" s="5"/>
      <c r="D689" s="5"/>
    </row>
    <row r="690" spans="2:4" x14ac:dyDescent="0.45">
      <c r="B690" s="5"/>
      <c r="C690" s="5"/>
      <c r="D690" s="5"/>
    </row>
    <row r="691" spans="2:4" x14ac:dyDescent="0.45">
      <c r="B691" s="5"/>
      <c r="C691" s="5"/>
      <c r="D691" s="5"/>
    </row>
    <row r="692" spans="2:4" x14ac:dyDescent="0.45">
      <c r="B692" s="5"/>
      <c r="C692" s="5"/>
      <c r="D692" s="5"/>
    </row>
    <row r="693" spans="2:4" x14ac:dyDescent="0.45">
      <c r="B693" s="5"/>
      <c r="C693" s="5"/>
      <c r="D693" s="5"/>
    </row>
    <row r="694" spans="2:4" x14ac:dyDescent="0.45">
      <c r="B694" s="5"/>
      <c r="C694" s="5"/>
      <c r="D694" s="5"/>
    </row>
    <row r="695" spans="2:4" x14ac:dyDescent="0.45">
      <c r="B695" s="5"/>
      <c r="C695" s="5"/>
      <c r="D695" s="5"/>
    </row>
    <row r="696" spans="2:4" x14ac:dyDescent="0.45">
      <c r="B696" s="5"/>
      <c r="C696" s="5"/>
      <c r="D696" s="5"/>
    </row>
    <row r="697" spans="2:4" x14ac:dyDescent="0.45">
      <c r="B697" s="5"/>
      <c r="C697" s="5"/>
      <c r="D697" s="5"/>
    </row>
    <row r="698" spans="2:4" x14ac:dyDescent="0.45">
      <c r="B698" s="5"/>
      <c r="C698" s="5"/>
      <c r="D698" s="5"/>
    </row>
    <row r="699" spans="2:4" x14ac:dyDescent="0.45">
      <c r="B699" s="5"/>
      <c r="C699" s="5"/>
      <c r="D699" s="5"/>
    </row>
    <row r="700" spans="2:4" x14ac:dyDescent="0.45">
      <c r="B700" s="5"/>
      <c r="C700" s="5"/>
      <c r="D700" s="5"/>
    </row>
    <row r="701" spans="2:4" x14ac:dyDescent="0.45">
      <c r="B701" s="5"/>
      <c r="C701" s="5"/>
      <c r="D701" s="5"/>
    </row>
    <row r="702" spans="2:4" x14ac:dyDescent="0.45">
      <c r="B702" s="5"/>
      <c r="C702" s="5"/>
      <c r="D702" s="5"/>
    </row>
    <row r="703" spans="2:4" x14ac:dyDescent="0.45">
      <c r="B703" s="5"/>
      <c r="C703" s="5"/>
      <c r="D703" s="5"/>
    </row>
    <row r="704" spans="2:4" x14ac:dyDescent="0.45">
      <c r="B704" s="5"/>
      <c r="C704" s="5"/>
      <c r="D704" s="5"/>
    </row>
    <row r="705" spans="2:4" x14ac:dyDescent="0.45">
      <c r="B705" s="5"/>
      <c r="C705" s="5"/>
      <c r="D705" s="5"/>
    </row>
    <row r="706" spans="2:4" x14ac:dyDescent="0.45">
      <c r="B706" s="5"/>
      <c r="C706" s="5"/>
      <c r="D706" s="5"/>
    </row>
    <row r="707" spans="2:4" x14ac:dyDescent="0.45">
      <c r="B707" s="5"/>
      <c r="C707" s="5"/>
      <c r="D707" s="5"/>
    </row>
    <row r="708" spans="2:4" x14ac:dyDescent="0.45">
      <c r="B708" s="5"/>
      <c r="C708" s="5"/>
      <c r="D708" s="5"/>
    </row>
    <row r="709" spans="2:4" x14ac:dyDescent="0.45">
      <c r="B709" s="5"/>
      <c r="C709" s="5"/>
      <c r="D709" s="5"/>
    </row>
    <row r="710" spans="2:4" x14ac:dyDescent="0.45">
      <c r="B710" s="5"/>
      <c r="C710" s="5"/>
      <c r="D710" s="5"/>
    </row>
    <row r="711" spans="2:4" x14ac:dyDescent="0.45">
      <c r="B711" s="5"/>
      <c r="C711" s="5"/>
      <c r="D711" s="5"/>
    </row>
    <row r="712" spans="2:4" x14ac:dyDescent="0.45">
      <c r="B712" s="5"/>
      <c r="C712" s="5"/>
      <c r="D712" s="5"/>
    </row>
    <row r="713" spans="2:4" x14ac:dyDescent="0.45">
      <c r="B713" s="5"/>
      <c r="C713" s="5"/>
      <c r="D713" s="5"/>
    </row>
    <row r="714" spans="2:4" x14ac:dyDescent="0.45">
      <c r="B714" s="5"/>
      <c r="C714" s="5"/>
      <c r="D714" s="5"/>
    </row>
    <row r="715" spans="2:4" x14ac:dyDescent="0.45">
      <c r="B715" s="5"/>
      <c r="C715" s="5"/>
      <c r="D715" s="5"/>
    </row>
    <row r="716" spans="2:4" x14ac:dyDescent="0.45">
      <c r="B716" s="5"/>
      <c r="C716" s="5"/>
      <c r="D716" s="5"/>
    </row>
    <row r="717" spans="2:4" x14ac:dyDescent="0.45">
      <c r="B717" s="5"/>
      <c r="C717" s="5"/>
      <c r="D717" s="5"/>
    </row>
    <row r="718" spans="2:4" x14ac:dyDescent="0.45">
      <c r="B718" s="5"/>
      <c r="C718" s="5"/>
      <c r="D718" s="5"/>
    </row>
    <row r="719" spans="2:4" x14ac:dyDescent="0.45">
      <c r="B719" s="5"/>
      <c r="C719" s="5"/>
      <c r="D719" s="5"/>
    </row>
    <row r="720" spans="2:4" x14ac:dyDescent="0.45">
      <c r="B720" s="5"/>
      <c r="C720" s="5"/>
      <c r="D720" s="5"/>
    </row>
    <row r="721" spans="2:4" x14ac:dyDescent="0.45">
      <c r="B721" s="5"/>
      <c r="C721" s="5"/>
      <c r="D721" s="5"/>
    </row>
    <row r="722" spans="2:4" x14ac:dyDescent="0.45">
      <c r="B722" s="5"/>
      <c r="C722" s="5"/>
      <c r="D722" s="5"/>
    </row>
    <row r="723" spans="2:4" x14ac:dyDescent="0.45">
      <c r="B723" s="5"/>
      <c r="C723" s="5"/>
      <c r="D723" s="5"/>
    </row>
    <row r="724" spans="2:4" x14ac:dyDescent="0.45">
      <c r="B724" s="5"/>
      <c r="C724" s="5"/>
      <c r="D724" s="5"/>
    </row>
    <row r="725" spans="2:4" x14ac:dyDescent="0.45">
      <c r="B725" s="5"/>
      <c r="C725" s="5"/>
      <c r="D725" s="5"/>
    </row>
    <row r="726" spans="2:4" x14ac:dyDescent="0.45">
      <c r="B726" s="5"/>
      <c r="C726" s="5"/>
      <c r="D726" s="5"/>
    </row>
    <row r="727" spans="2:4" x14ac:dyDescent="0.45">
      <c r="B727" s="5"/>
      <c r="C727" s="5"/>
      <c r="D727" s="5"/>
    </row>
    <row r="728" spans="2:4" x14ac:dyDescent="0.45">
      <c r="B728" s="5"/>
      <c r="C728" s="5"/>
      <c r="D728" s="5"/>
    </row>
    <row r="729" spans="2:4" x14ac:dyDescent="0.45">
      <c r="B729" s="5"/>
      <c r="C729" s="5"/>
      <c r="D729" s="5"/>
    </row>
    <row r="730" spans="2:4" x14ac:dyDescent="0.45">
      <c r="B730" s="5"/>
      <c r="C730" s="5"/>
      <c r="D730" s="5"/>
    </row>
    <row r="731" spans="2:4" x14ac:dyDescent="0.45">
      <c r="B731" s="5"/>
      <c r="C731" s="5"/>
      <c r="D731" s="5"/>
    </row>
    <row r="732" spans="2:4" x14ac:dyDescent="0.45">
      <c r="B732" s="5"/>
      <c r="C732" s="5"/>
      <c r="D732" s="5"/>
    </row>
    <row r="733" spans="2:4" x14ac:dyDescent="0.45">
      <c r="B733" s="5"/>
      <c r="C733" s="5"/>
      <c r="D733" s="5"/>
    </row>
    <row r="734" spans="2:4" x14ac:dyDescent="0.45">
      <c r="B734" s="5"/>
      <c r="C734" s="5"/>
      <c r="D734" s="5"/>
    </row>
    <row r="735" spans="2:4" x14ac:dyDescent="0.45">
      <c r="B735" s="5"/>
      <c r="C735" s="5"/>
      <c r="D735" s="5"/>
    </row>
    <row r="736" spans="2:4" x14ac:dyDescent="0.45">
      <c r="B736" s="5"/>
      <c r="C736" s="5"/>
      <c r="D736" s="5"/>
    </row>
    <row r="737" spans="2:4" x14ac:dyDescent="0.45">
      <c r="B737" s="5"/>
      <c r="C737" s="5"/>
      <c r="D737" s="5"/>
    </row>
    <row r="738" spans="2:4" x14ac:dyDescent="0.45">
      <c r="B738" s="5"/>
      <c r="C738" s="5"/>
      <c r="D738" s="5"/>
    </row>
    <row r="739" spans="2:4" x14ac:dyDescent="0.45">
      <c r="B739" s="5"/>
      <c r="C739" s="5"/>
      <c r="D739" s="5"/>
    </row>
    <row r="740" spans="2:4" x14ac:dyDescent="0.45">
      <c r="B740" s="5"/>
      <c r="C740" s="5"/>
      <c r="D740" s="5"/>
    </row>
    <row r="741" spans="2:4" x14ac:dyDescent="0.45">
      <c r="B741" s="5"/>
      <c r="C741" s="5"/>
      <c r="D741" s="5"/>
    </row>
    <row r="742" spans="2:4" x14ac:dyDescent="0.45">
      <c r="B742" s="5"/>
      <c r="C742" s="5"/>
      <c r="D742" s="5"/>
    </row>
    <row r="743" spans="2:4" x14ac:dyDescent="0.45">
      <c r="B743" s="5"/>
      <c r="C743" s="5"/>
      <c r="D743" s="5"/>
    </row>
    <row r="744" spans="2:4" x14ac:dyDescent="0.45">
      <c r="B744" s="5"/>
      <c r="C744" s="5"/>
      <c r="D744" s="5"/>
    </row>
    <row r="745" spans="2:4" x14ac:dyDescent="0.45">
      <c r="B745" s="5"/>
      <c r="C745" s="5"/>
      <c r="D745" s="5"/>
    </row>
    <row r="746" spans="2:4" x14ac:dyDescent="0.45">
      <c r="B746" s="5"/>
      <c r="C746" s="5"/>
      <c r="D746" s="5"/>
    </row>
    <row r="747" spans="2:4" x14ac:dyDescent="0.45">
      <c r="B747" s="5"/>
      <c r="C747" s="5"/>
      <c r="D747" s="5"/>
    </row>
    <row r="748" spans="2:4" x14ac:dyDescent="0.45">
      <c r="B748" s="5"/>
      <c r="C748" s="5"/>
      <c r="D748" s="5"/>
    </row>
    <row r="749" spans="2:4" x14ac:dyDescent="0.45">
      <c r="B749" s="5"/>
      <c r="C749" s="5"/>
      <c r="D749" s="5"/>
    </row>
    <row r="750" spans="2:4" x14ac:dyDescent="0.45">
      <c r="B750" s="5"/>
      <c r="C750" s="5"/>
      <c r="D750" s="5"/>
    </row>
    <row r="751" spans="2:4" x14ac:dyDescent="0.45">
      <c r="B751" s="5"/>
      <c r="C751" s="5"/>
      <c r="D751" s="5"/>
    </row>
    <row r="752" spans="2:4" x14ac:dyDescent="0.45">
      <c r="B752" s="5"/>
      <c r="C752" s="5"/>
      <c r="D752" s="5"/>
    </row>
    <row r="753" spans="2:4" x14ac:dyDescent="0.45">
      <c r="B753" s="5"/>
      <c r="C753" s="5"/>
      <c r="D753" s="5"/>
    </row>
    <row r="754" spans="2:4" x14ac:dyDescent="0.45">
      <c r="B754" s="5"/>
      <c r="C754" s="5"/>
      <c r="D754" s="5"/>
    </row>
    <row r="755" spans="2:4" x14ac:dyDescent="0.45">
      <c r="B755" s="5"/>
      <c r="C755" s="5"/>
      <c r="D755" s="5"/>
    </row>
    <row r="756" spans="2:4" x14ac:dyDescent="0.45">
      <c r="B756" s="5"/>
      <c r="C756" s="5"/>
      <c r="D756" s="5"/>
    </row>
    <row r="757" spans="2:4" x14ac:dyDescent="0.45">
      <c r="B757" s="5"/>
      <c r="C757" s="5"/>
      <c r="D757" s="5"/>
    </row>
    <row r="758" spans="2:4" x14ac:dyDescent="0.45">
      <c r="B758" s="5"/>
      <c r="C758" s="5"/>
      <c r="D758" s="5"/>
    </row>
    <row r="759" spans="2:4" x14ac:dyDescent="0.45">
      <c r="B759" s="5"/>
      <c r="C759" s="5"/>
      <c r="D759" s="5"/>
    </row>
    <row r="760" spans="2:4" x14ac:dyDescent="0.45">
      <c r="B760" s="5"/>
      <c r="C760" s="5"/>
      <c r="D760" s="5"/>
    </row>
    <row r="761" spans="2:4" x14ac:dyDescent="0.45">
      <c r="B761" s="5"/>
      <c r="C761" s="5"/>
      <c r="D761" s="5"/>
    </row>
    <row r="762" spans="2:4" x14ac:dyDescent="0.45">
      <c r="B762" s="5"/>
      <c r="C762" s="5"/>
      <c r="D762" s="5"/>
    </row>
    <row r="763" spans="2:4" x14ac:dyDescent="0.45">
      <c r="B763" s="5"/>
      <c r="C763" s="5"/>
      <c r="D763" s="5"/>
    </row>
    <row r="764" spans="2:4" x14ac:dyDescent="0.45">
      <c r="B764" s="5"/>
      <c r="C764" s="5"/>
      <c r="D764" s="5"/>
    </row>
    <row r="765" spans="2:4" x14ac:dyDescent="0.45">
      <c r="B765" s="5"/>
      <c r="C765" s="5"/>
      <c r="D765" s="5"/>
    </row>
    <row r="766" spans="2:4" x14ac:dyDescent="0.45">
      <c r="B766" s="5"/>
      <c r="C766" s="5"/>
      <c r="D766" s="5"/>
    </row>
    <row r="767" spans="2:4" x14ac:dyDescent="0.45">
      <c r="B767" s="5"/>
      <c r="C767" s="5"/>
      <c r="D767" s="5"/>
    </row>
    <row r="768" spans="2:4" x14ac:dyDescent="0.45">
      <c r="B768" s="5"/>
      <c r="C768" s="5"/>
      <c r="D768" s="5"/>
    </row>
    <row r="769" spans="2:4" x14ac:dyDescent="0.45">
      <c r="B769" s="5"/>
      <c r="C769" s="5"/>
      <c r="D769" s="5"/>
    </row>
    <row r="770" spans="2:4" x14ac:dyDescent="0.45">
      <c r="B770" s="5"/>
      <c r="C770" s="5"/>
      <c r="D770" s="5"/>
    </row>
    <row r="771" spans="2:4" x14ac:dyDescent="0.45">
      <c r="B771" s="5"/>
      <c r="C771" s="5"/>
      <c r="D771" s="5"/>
    </row>
    <row r="772" spans="2:4" x14ac:dyDescent="0.45">
      <c r="B772" s="5"/>
      <c r="C772" s="5"/>
      <c r="D772" s="5"/>
    </row>
    <row r="773" spans="2:4" x14ac:dyDescent="0.45">
      <c r="B773" s="5"/>
      <c r="C773" s="5"/>
      <c r="D773" s="5"/>
    </row>
    <row r="774" spans="2:4" x14ac:dyDescent="0.45">
      <c r="B774" s="5"/>
      <c r="C774" s="5"/>
      <c r="D774" s="5"/>
    </row>
    <row r="775" spans="2:4" x14ac:dyDescent="0.45">
      <c r="B775" s="5"/>
      <c r="C775" s="5"/>
      <c r="D775" s="5"/>
    </row>
    <row r="776" spans="2:4" x14ac:dyDescent="0.45">
      <c r="B776" s="5"/>
      <c r="C776" s="5"/>
      <c r="D776" s="5"/>
    </row>
    <row r="777" spans="2:4" x14ac:dyDescent="0.45">
      <c r="B777" s="5"/>
      <c r="C777" s="5"/>
      <c r="D777" s="5"/>
    </row>
    <row r="778" spans="2:4" x14ac:dyDescent="0.45">
      <c r="B778" s="5"/>
      <c r="C778" s="5"/>
      <c r="D778" s="5"/>
    </row>
    <row r="779" spans="2:4" x14ac:dyDescent="0.45">
      <c r="B779" s="5"/>
      <c r="C779" s="5"/>
      <c r="D779" s="5"/>
    </row>
    <row r="780" spans="2:4" x14ac:dyDescent="0.45">
      <c r="B780" s="5"/>
      <c r="C780" s="5"/>
      <c r="D780" s="5"/>
    </row>
    <row r="781" spans="2:4" x14ac:dyDescent="0.45">
      <c r="B781" s="5"/>
      <c r="C781" s="5"/>
      <c r="D781" s="5"/>
    </row>
    <row r="782" spans="2:4" x14ac:dyDescent="0.45">
      <c r="B782" s="5"/>
      <c r="C782" s="5"/>
      <c r="D782" s="5"/>
    </row>
    <row r="783" spans="2:4" x14ac:dyDescent="0.45">
      <c r="B783" s="5"/>
      <c r="C783" s="5"/>
      <c r="D783" s="5"/>
    </row>
    <row r="784" spans="2:4" x14ac:dyDescent="0.45">
      <c r="B784" s="5"/>
      <c r="C784" s="5"/>
      <c r="D784" s="5"/>
    </row>
    <row r="785" spans="2:4" x14ac:dyDescent="0.45">
      <c r="B785" s="5"/>
      <c r="C785" s="5"/>
      <c r="D785" s="5"/>
    </row>
    <row r="786" spans="2:4" x14ac:dyDescent="0.45">
      <c r="B786" s="5"/>
      <c r="C786" s="5"/>
      <c r="D786" s="5"/>
    </row>
    <row r="787" spans="2:4" x14ac:dyDescent="0.45">
      <c r="B787" s="5"/>
      <c r="C787" s="5"/>
      <c r="D787" s="5"/>
    </row>
    <row r="788" spans="2:4" x14ac:dyDescent="0.45">
      <c r="B788" s="5"/>
      <c r="C788" s="5"/>
      <c r="D788" s="5"/>
    </row>
    <row r="789" spans="2:4" x14ac:dyDescent="0.45">
      <c r="B789" s="5"/>
      <c r="C789" s="5"/>
      <c r="D789" s="5"/>
    </row>
    <row r="790" spans="2:4" x14ac:dyDescent="0.45">
      <c r="B790" s="5"/>
      <c r="C790" s="5"/>
      <c r="D790" s="5"/>
    </row>
    <row r="791" spans="2:4" x14ac:dyDescent="0.45">
      <c r="B791" s="5"/>
      <c r="C791" s="5"/>
      <c r="D791" s="5"/>
    </row>
    <row r="792" spans="2:4" x14ac:dyDescent="0.45">
      <c r="B792" s="5"/>
      <c r="C792" s="5"/>
      <c r="D792" s="5"/>
    </row>
    <row r="793" spans="2:4" x14ac:dyDescent="0.45">
      <c r="B793" s="5"/>
      <c r="C793" s="5"/>
      <c r="D793" s="5"/>
    </row>
    <row r="794" spans="2:4" x14ac:dyDescent="0.45">
      <c r="B794" s="5"/>
      <c r="C794" s="5"/>
      <c r="D794" s="5"/>
    </row>
    <row r="795" spans="2:4" x14ac:dyDescent="0.45">
      <c r="B795" s="5"/>
      <c r="C795" s="5"/>
      <c r="D795" s="5"/>
    </row>
    <row r="796" spans="2:4" x14ac:dyDescent="0.45">
      <c r="B796" s="5"/>
      <c r="C796" s="5"/>
      <c r="D796" s="5"/>
    </row>
    <row r="797" spans="2:4" x14ac:dyDescent="0.45">
      <c r="B797" s="5"/>
      <c r="C797" s="5"/>
      <c r="D797" s="5"/>
    </row>
    <row r="798" spans="2:4" x14ac:dyDescent="0.45">
      <c r="B798" s="5"/>
      <c r="C798" s="5"/>
      <c r="D798" s="5"/>
    </row>
    <row r="799" spans="2:4" x14ac:dyDescent="0.45">
      <c r="B799" s="5"/>
      <c r="C799" s="5"/>
      <c r="D799" s="5"/>
    </row>
    <row r="800" spans="2:4" x14ac:dyDescent="0.45">
      <c r="B800" s="5"/>
      <c r="C800" s="5"/>
      <c r="D800" s="5"/>
    </row>
    <row r="801" spans="2:4" x14ac:dyDescent="0.45">
      <c r="B801" s="5"/>
      <c r="C801" s="5"/>
      <c r="D801" s="5"/>
    </row>
    <row r="802" spans="2:4" x14ac:dyDescent="0.45">
      <c r="B802" s="5"/>
      <c r="C802" s="5"/>
      <c r="D802" s="5"/>
    </row>
    <row r="803" spans="2:4" x14ac:dyDescent="0.45">
      <c r="B803" s="5"/>
      <c r="C803" s="5"/>
      <c r="D803" s="5"/>
    </row>
    <row r="804" spans="2:4" x14ac:dyDescent="0.45">
      <c r="B804" s="5"/>
      <c r="C804" s="5"/>
      <c r="D804" s="5"/>
    </row>
    <row r="805" spans="2:4" x14ac:dyDescent="0.45">
      <c r="B805" s="5"/>
      <c r="C805" s="5"/>
      <c r="D805" s="5"/>
    </row>
    <row r="806" spans="2:4" x14ac:dyDescent="0.45">
      <c r="B806" s="5"/>
      <c r="C806" s="5"/>
      <c r="D806" s="5"/>
    </row>
    <row r="807" spans="2:4" x14ac:dyDescent="0.45">
      <c r="B807" s="5"/>
      <c r="C807" s="5"/>
      <c r="D807" s="5"/>
    </row>
    <row r="808" spans="2:4" x14ac:dyDescent="0.45">
      <c r="B808" s="5"/>
      <c r="C808" s="5"/>
      <c r="D808" s="5"/>
    </row>
    <row r="809" spans="2:4" x14ac:dyDescent="0.45">
      <c r="B809" s="5"/>
      <c r="C809" s="5"/>
      <c r="D809" s="5"/>
    </row>
    <row r="810" spans="2:4" x14ac:dyDescent="0.45">
      <c r="B810" s="5"/>
      <c r="C810" s="5"/>
      <c r="D810" s="5"/>
    </row>
    <row r="811" spans="2:4" x14ac:dyDescent="0.45">
      <c r="B811" s="5"/>
      <c r="C811" s="5"/>
      <c r="D811" s="5"/>
    </row>
    <row r="812" spans="2:4" x14ac:dyDescent="0.45">
      <c r="B812" s="5"/>
      <c r="C812" s="5"/>
      <c r="D812" s="5"/>
    </row>
    <row r="813" spans="2:4" x14ac:dyDescent="0.45">
      <c r="B813" s="5"/>
      <c r="C813" s="5"/>
      <c r="D813" s="5"/>
    </row>
    <row r="814" spans="2:4" x14ac:dyDescent="0.45">
      <c r="B814" s="5"/>
      <c r="C814" s="5"/>
      <c r="D814" s="5"/>
    </row>
    <row r="815" spans="2:4" x14ac:dyDescent="0.45">
      <c r="B815" s="5"/>
      <c r="C815" s="5"/>
      <c r="D815" s="5"/>
    </row>
    <row r="816" spans="2:4" x14ac:dyDescent="0.45">
      <c r="B816" s="5"/>
      <c r="C816" s="5"/>
      <c r="D816" s="5"/>
    </row>
    <row r="817" spans="2:4" x14ac:dyDescent="0.45">
      <c r="B817" s="5"/>
      <c r="C817" s="5"/>
      <c r="D817" s="5"/>
    </row>
    <row r="818" spans="2:4" x14ac:dyDescent="0.45">
      <c r="B818" s="5"/>
      <c r="C818" s="5"/>
      <c r="D818" s="5"/>
    </row>
    <row r="819" spans="2:4" x14ac:dyDescent="0.45">
      <c r="B819" s="5"/>
      <c r="C819" s="5"/>
      <c r="D819" s="5"/>
    </row>
    <row r="820" spans="2:4" x14ac:dyDescent="0.45">
      <c r="B820" s="5"/>
      <c r="C820" s="5"/>
      <c r="D820" s="5"/>
    </row>
    <row r="821" spans="2:4" x14ac:dyDescent="0.45">
      <c r="B821" s="5"/>
      <c r="C821" s="5"/>
      <c r="D821" s="5"/>
    </row>
    <row r="822" spans="2:4" x14ac:dyDescent="0.45">
      <c r="B822" s="5"/>
      <c r="C822" s="5"/>
      <c r="D822" s="5"/>
    </row>
    <row r="823" spans="2:4" x14ac:dyDescent="0.45">
      <c r="B823" s="5"/>
      <c r="C823" s="5"/>
      <c r="D823" s="5"/>
    </row>
    <row r="824" spans="2:4" x14ac:dyDescent="0.45">
      <c r="B824" s="5"/>
      <c r="C824" s="5"/>
      <c r="D824" s="5"/>
    </row>
    <row r="825" spans="2:4" x14ac:dyDescent="0.45">
      <c r="B825" s="5"/>
      <c r="C825" s="5"/>
      <c r="D825" s="5"/>
    </row>
    <row r="826" spans="2:4" x14ac:dyDescent="0.45">
      <c r="B826" s="5"/>
      <c r="C826" s="5"/>
      <c r="D826" s="5"/>
    </row>
    <row r="827" spans="2:4" x14ac:dyDescent="0.45">
      <c r="B827" s="5"/>
      <c r="C827" s="5"/>
      <c r="D827" s="5"/>
    </row>
    <row r="828" spans="2:4" x14ac:dyDescent="0.45">
      <c r="B828" s="5"/>
      <c r="C828" s="5"/>
      <c r="D828" s="5"/>
    </row>
    <row r="829" spans="2:4" x14ac:dyDescent="0.45">
      <c r="B829" s="5"/>
      <c r="C829" s="5"/>
      <c r="D829" s="5"/>
    </row>
    <row r="830" spans="2:4" x14ac:dyDescent="0.45">
      <c r="B830" s="5"/>
      <c r="C830" s="5"/>
      <c r="D830" s="5"/>
    </row>
    <row r="831" spans="2:4" x14ac:dyDescent="0.45">
      <c r="B831" s="5"/>
      <c r="C831" s="5"/>
      <c r="D831" s="5"/>
    </row>
    <row r="832" spans="2:4" x14ac:dyDescent="0.45">
      <c r="B832" s="5"/>
      <c r="C832" s="5"/>
      <c r="D832" s="5"/>
    </row>
    <row r="833" spans="2:4" x14ac:dyDescent="0.45">
      <c r="B833" s="5"/>
      <c r="C833" s="5"/>
      <c r="D833" s="5"/>
    </row>
    <row r="834" spans="2:4" x14ac:dyDescent="0.45">
      <c r="B834" s="5"/>
      <c r="C834" s="5"/>
      <c r="D834" s="5"/>
    </row>
    <row r="835" spans="2:4" x14ac:dyDescent="0.45">
      <c r="B835" s="5"/>
      <c r="C835" s="5"/>
      <c r="D835" s="5"/>
    </row>
    <row r="836" spans="2:4" x14ac:dyDescent="0.45">
      <c r="B836" s="5"/>
      <c r="C836" s="5"/>
      <c r="D836" s="5"/>
    </row>
    <row r="837" spans="2:4" x14ac:dyDescent="0.45">
      <c r="B837" s="5"/>
      <c r="C837" s="5"/>
      <c r="D837" s="5"/>
    </row>
    <row r="838" spans="2:4" x14ac:dyDescent="0.45">
      <c r="B838" s="5"/>
      <c r="C838" s="5"/>
      <c r="D838" s="5"/>
    </row>
    <row r="839" spans="2:4" x14ac:dyDescent="0.45">
      <c r="B839" s="5"/>
      <c r="C839" s="5"/>
      <c r="D839" s="5"/>
    </row>
    <row r="840" spans="2:4" x14ac:dyDescent="0.45">
      <c r="B840" s="5"/>
      <c r="C840" s="5"/>
      <c r="D840" s="5"/>
    </row>
    <row r="841" spans="2:4" x14ac:dyDescent="0.45">
      <c r="B841" s="5"/>
      <c r="C841" s="5"/>
      <c r="D841" s="5"/>
    </row>
    <row r="842" spans="2:4" x14ac:dyDescent="0.45">
      <c r="B842" s="5"/>
      <c r="C842" s="5"/>
      <c r="D842" s="5"/>
    </row>
    <row r="843" spans="2:4" x14ac:dyDescent="0.45">
      <c r="B843" s="5"/>
      <c r="C843" s="5"/>
      <c r="D843" s="5"/>
    </row>
    <row r="844" spans="2:4" x14ac:dyDescent="0.45">
      <c r="B844" s="5"/>
      <c r="C844" s="5"/>
      <c r="D844" s="5"/>
    </row>
    <row r="845" spans="2:4" x14ac:dyDescent="0.45">
      <c r="B845" s="5"/>
      <c r="C845" s="5"/>
      <c r="D845" s="5"/>
    </row>
    <row r="846" spans="2:4" x14ac:dyDescent="0.45">
      <c r="B846" s="5"/>
      <c r="C846" s="5"/>
      <c r="D846" s="5"/>
    </row>
    <row r="847" spans="2:4" x14ac:dyDescent="0.45">
      <c r="B847" s="5"/>
      <c r="C847" s="5"/>
      <c r="D847" s="5"/>
    </row>
    <row r="848" spans="2:4" x14ac:dyDescent="0.45">
      <c r="B848" s="5"/>
      <c r="C848" s="5"/>
      <c r="D848" s="5"/>
    </row>
    <row r="849" spans="2:4" x14ac:dyDescent="0.45">
      <c r="B849" s="5"/>
      <c r="C849" s="5"/>
      <c r="D849" s="5"/>
    </row>
    <row r="850" spans="2:4" x14ac:dyDescent="0.45">
      <c r="B850" s="5"/>
      <c r="C850" s="5"/>
      <c r="D850" s="5"/>
    </row>
    <row r="851" spans="2:4" x14ac:dyDescent="0.45">
      <c r="B851" s="5"/>
      <c r="C851" s="5"/>
      <c r="D851" s="5"/>
    </row>
    <row r="852" spans="2:4" x14ac:dyDescent="0.45">
      <c r="B852" s="5"/>
      <c r="C852" s="5"/>
      <c r="D852" s="5"/>
    </row>
    <row r="853" spans="2:4" x14ac:dyDescent="0.45">
      <c r="B853" s="5"/>
      <c r="C853" s="5"/>
      <c r="D853" s="5"/>
    </row>
    <row r="854" spans="2:4" x14ac:dyDescent="0.45">
      <c r="B854" s="5"/>
      <c r="C854" s="5"/>
      <c r="D854" s="5"/>
    </row>
    <row r="855" spans="2:4" x14ac:dyDescent="0.45">
      <c r="B855" s="5"/>
      <c r="C855" s="5"/>
      <c r="D855" s="5"/>
    </row>
    <row r="856" spans="2:4" x14ac:dyDescent="0.45">
      <c r="B856" s="5"/>
      <c r="C856" s="5"/>
      <c r="D856" s="5"/>
    </row>
    <row r="857" spans="2:4" x14ac:dyDescent="0.45">
      <c r="B857" s="5"/>
      <c r="C857" s="5"/>
      <c r="D857" s="5"/>
    </row>
    <row r="858" spans="2:4" x14ac:dyDescent="0.45">
      <c r="B858" s="5"/>
      <c r="C858" s="5"/>
      <c r="D858" s="5"/>
    </row>
    <row r="859" spans="2:4" x14ac:dyDescent="0.45">
      <c r="B859" s="5"/>
      <c r="C859" s="5"/>
      <c r="D859" s="5"/>
    </row>
    <row r="860" spans="2:4" x14ac:dyDescent="0.45">
      <c r="B860" s="5"/>
      <c r="C860" s="5"/>
      <c r="D860" s="5"/>
    </row>
    <row r="861" spans="2:4" x14ac:dyDescent="0.45">
      <c r="B861" s="5"/>
      <c r="C861" s="5"/>
      <c r="D861" s="5"/>
    </row>
    <row r="862" spans="2:4" x14ac:dyDescent="0.45">
      <c r="B862" s="5"/>
      <c r="C862" s="5"/>
      <c r="D862" s="5"/>
    </row>
    <row r="863" spans="2:4" x14ac:dyDescent="0.45">
      <c r="B863" s="5"/>
      <c r="C863" s="5"/>
      <c r="D863" s="5"/>
    </row>
    <row r="864" spans="2:4" x14ac:dyDescent="0.45">
      <c r="B864" s="5"/>
      <c r="C864" s="5"/>
      <c r="D864" s="5"/>
    </row>
    <row r="865" spans="2:4" x14ac:dyDescent="0.45">
      <c r="B865" s="5"/>
      <c r="C865" s="5"/>
      <c r="D865" s="5"/>
    </row>
    <row r="866" spans="2:4" x14ac:dyDescent="0.45">
      <c r="B866" s="5"/>
      <c r="C866" s="5"/>
      <c r="D866" s="5"/>
    </row>
    <row r="867" spans="2:4" x14ac:dyDescent="0.45">
      <c r="B867" s="5"/>
      <c r="C867" s="5"/>
      <c r="D867" s="5"/>
    </row>
    <row r="868" spans="2:4" x14ac:dyDescent="0.45">
      <c r="B868" s="5"/>
      <c r="C868" s="5"/>
      <c r="D868" s="5"/>
    </row>
    <row r="869" spans="2:4" x14ac:dyDescent="0.45">
      <c r="B869" s="5"/>
      <c r="C869" s="5"/>
      <c r="D869" s="5"/>
    </row>
    <row r="870" spans="2:4" x14ac:dyDescent="0.45">
      <c r="B870" s="5"/>
      <c r="C870" s="5"/>
      <c r="D870" s="5"/>
    </row>
    <row r="871" spans="2:4" x14ac:dyDescent="0.45">
      <c r="B871" s="5"/>
      <c r="C871" s="5"/>
      <c r="D871" s="5"/>
    </row>
    <row r="872" spans="2:4" x14ac:dyDescent="0.45">
      <c r="B872" s="5"/>
      <c r="C872" s="5"/>
      <c r="D872" s="5"/>
    </row>
    <row r="873" spans="2:4" x14ac:dyDescent="0.45">
      <c r="B873" s="5"/>
      <c r="C873" s="5"/>
      <c r="D873" s="5"/>
    </row>
    <row r="874" spans="2:4" x14ac:dyDescent="0.45">
      <c r="B874" s="5"/>
      <c r="C874" s="5"/>
      <c r="D874" s="5"/>
    </row>
    <row r="875" spans="2:4" x14ac:dyDescent="0.45">
      <c r="B875" s="5"/>
      <c r="C875" s="5"/>
      <c r="D875" s="5"/>
    </row>
    <row r="876" spans="2:4" x14ac:dyDescent="0.45">
      <c r="B876" s="5"/>
      <c r="C876" s="5"/>
      <c r="D876" s="5"/>
    </row>
    <row r="877" spans="2:4" x14ac:dyDescent="0.45">
      <c r="B877" s="5"/>
      <c r="C877" s="5"/>
      <c r="D877" s="5"/>
    </row>
    <row r="878" spans="2:4" x14ac:dyDescent="0.45">
      <c r="B878" s="5"/>
      <c r="C878" s="5"/>
      <c r="D878" s="5"/>
    </row>
    <row r="879" spans="2:4" x14ac:dyDescent="0.45">
      <c r="B879" s="5"/>
      <c r="C879" s="5"/>
      <c r="D879" s="5"/>
    </row>
    <row r="880" spans="2:4" x14ac:dyDescent="0.45">
      <c r="B880" s="5"/>
      <c r="C880" s="5"/>
      <c r="D880" s="5"/>
    </row>
    <row r="881" spans="2:4" x14ac:dyDescent="0.45">
      <c r="B881" s="5"/>
      <c r="C881" s="5"/>
      <c r="D881" s="5"/>
    </row>
    <row r="882" spans="2:4" x14ac:dyDescent="0.45">
      <c r="B882" s="5"/>
      <c r="C882" s="5"/>
      <c r="D882" s="5"/>
    </row>
    <row r="883" spans="2:4" x14ac:dyDescent="0.45">
      <c r="B883" s="5"/>
      <c r="C883" s="5"/>
      <c r="D883" s="5"/>
    </row>
    <row r="884" spans="2:4" x14ac:dyDescent="0.45">
      <c r="B884" s="5"/>
      <c r="C884" s="5"/>
      <c r="D884" s="5"/>
    </row>
    <row r="885" spans="2:4" x14ac:dyDescent="0.45">
      <c r="B885" s="5"/>
      <c r="C885" s="5"/>
      <c r="D885" s="5"/>
    </row>
    <row r="886" spans="2:4" x14ac:dyDescent="0.45">
      <c r="B886" s="5"/>
      <c r="C886" s="5"/>
      <c r="D886" s="5"/>
    </row>
    <row r="887" spans="2:4" x14ac:dyDescent="0.45">
      <c r="B887" s="5"/>
      <c r="C887" s="5"/>
      <c r="D887" s="5"/>
    </row>
    <row r="888" spans="2:4" x14ac:dyDescent="0.45">
      <c r="B888" s="5"/>
      <c r="C888" s="5"/>
      <c r="D888" s="5"/>
    </row>
    <row r="889" spans="2:4" x14ac:dyDescent="0.45">
      <c r="B889" s="5"/>
      <c r="C889" s="5"/>
      <c r="D889" s="5"/>
    </row>
    <row r="890" spans="2:4" x14ac:dyDescent="0.45">
      <c r="B890" s="5"/>
      <c r="C890" s="5"/>
      <c r="D890" s="5"/>
    </row>
    <row r="891" spans="2:4" x14ac:dyDescent="0.45">
      <c r="B891" s="5"/>
      <c r="C891" s="5"/>
      <c r="D891" s="5"/>
    </row>
    <row r="892" spans="2:4" x14ac:dyDescent="0.45">
      <c r="B892" s="5"/>
      <c r="C892" s="5"/>
      <c r="D892" s="5"/>
    </row>
    <row r="893" spans="2:4" x14ac:dyDescent="0.45">
      <c r="B893" s="5"/>
      <c r="C893" s="5"/>
      <c r="D893" s="5"/>
    </row>
    <row r="894" spans="2:4" x14ac:dyDescent="0.45">
      <c r="B894" s="5"/>
      <c r="C894" s="5"/>
      <c r="D894" s="5"/>
    </row>
    <row r="895" spans="2:4" x14ac:dyDescent="0.45">
      <c r="B895" s="5"/>
      <c r="C895" s="5"/>
      <c r="D895" s="5"/>
    </row>
    <row r="896" spans="2:4" x14ac:dyDescent="0.45">
      <c r="B896" s="5"/>
      <c r="C896" s="5"/>
      <c r="D896" s="5"/>
    </row>
    <row r="897" spans="2:4" x14ac:dyDescent="0.45">
      <c r="B897" s="5"/>
      <c r="C897" s="5"/>
      <c r="D897" s="5"/>
    </row>
    <row r="898" spans="2:4" x14ac:dyDescent="0.45">
      <c r="B898" s="5"/>
      <c r="C898" s="5"/>
      <c r="D898" s="5"/>
    </row>
    <row r="899" spans="2:4" x14ac:dyDescent="0.45">
      <c r="B899" s="5"/>
      <c r="C899" s="5"/>
      <c r="D899" s="5"/>
    </row>
    <row r="900" spans="2:4" x14ac:dyDescent="0.45">
      <c r="B900" s="5"/>
      <c r="C900" s="5"/>
      <c r="D900" s="5"/>
    </row>
    <row r="901" spans="2:4" x14ac:dyDescent="0.45">
      <c r="B901" s="5"/>
      <c r="C901" s="5"/>
      <c r="D901" s="5"/>
    </row>
    <row r="902" spans="2:4" x14ac:dyDescent="0.45">
      <c r="B902" s="5"/>
      <c r="C902" s="5"/>
      <c r="D902" s="5"/>
    </row>
    <row r="903" spans="2:4" x14ac:dyDescent="0.45">
      <c r="B903" s="5"/>
      <c r="C903" s="5"/>
      <c r="D903" s="5"/>
    </row>
    <row r="904" spans="2:4" x14ac:dyDescent="0.45">
      <c r="B904" s="5"/>
      <c r="C904" s="5"/>
      <c r="D904" s="5"/>
    </row>
    <row r="905" spans="2:4" x14ac:dyDescent="0.45">
      <c r="B905" s="5"/>
      <c r="C905" s="5"/>
      <c r="D905" s="5"/>
    </row>
    <row r="906" spans="2:4" x14ac:dyDescent="0.45">
      <c r="B906" s="5"/>
      <c r="C906" s="5"/>
      <c r="D906" s="5"/>
    </row>
    <row r="907" spans="2:4" x14ac:dyDescent="0.45">
      <c r="B907" s="5"/>
      <c r="C907" s="5"/>
      <c r="D907" s="5"/>
    </row>
    <row r="908" spans="2:4" x14ac:dyDescent="0.45">
      <c r="B908" s="5"/>
      <c r="C908" s="5"/>
      <c r="D908" s="5"/>
    </row>
    <row r="909" spans="2:4" x14ac:dyDescent="0.45">
      <c r="B909" s="5"/>
      <c r="C909" s="5"/>
      <c r="D909" s="5"/>
    </row>
    <row r="910" spans="2:4" x14ac:dyDescent="0.45">
      <c r="B910" s="5"/>
      <c r="C910" s="5"/>
      <c r="D910" s="5"/>
    </row>
    <row r="911" spans="2:4" x14ac:dyDescent="0.45">
      <c r="B911" s="5"/>
      <c r="C911" s="5"/>
      <c r="D911" s="5"/>
    </row>
    <row r="912" spans="2:4" x14ac:dyDescent="0.45">
      <c r="B912" s="5"/>
      <c r="C912" s="5"/>
      <c r="D912" s="5"/>
    </row>
    <row r="913" spans="2:4" x14ac:dyDescent="0.45">
      <c r="B913" s="5"/>
      <c r="C913" s="5"/>
      <c r="D913" s="5"/>
    </row>
    <row r="914" spans="2:4" x14ac:dyDescent="0.45">
      <c r="B914" s="5"/>
      <c r="C914" s="5"/>
      <c r="D914" s="5"/>
    </row>
    <row r="915" spans="2:4" x14ac:dyDescent="0.45">
      <c r="B915" s="5"/>
      <c r="C915" s="5"/>
      <c r="D915" s="5"/>
    </row>
    <row r="916" spans="2:4" x14ac:dyDescent="0.45">
      <c r="B916" s="5"/>
      <c r="C916" s="5"/>
      <c r="D916" s="5"/>
    </row>
    <row r="917" spans="2:4" x14ac:dyDescent="0.45">
      <c r="B917" s="5"/>
      <c r="C917" s="5"/>
      <c r="D917" s="5"/>
    </row>
    <row r="918" spans="2:4" x14ac:dyDescent="0.45">
      <c r="B918" s="5"/>
      <c r="C918" s="5"/>
      <c r="D918" s="5"/>
    </row>
    <row r="919" spans="2:4" x14ac:dyDescent="0.45">
      <c r="B919" s="5"/>
      <c r="C919" s="5"/>
      <c r="D919" s="5"/>
    </row>
    <row r="920" spans="2:4" x14ac:dyDescent="0.45">
      <c r="B920" s="5"/>
      <c r="C920" s="5"/>
      <c r="D920" s="5"/>
    </row>
    <row r="921" spans="2:4" x14ac:dyDescent="0.45">
      <c r="B921" s="5"/>
      <c r="C921" s="5"/>
      <c r="D921" s="5"/>
    </row>
    <row r="922" spans="2:4" x14ac:dyDescent="0.45">
      <c r="B922" s="5"/>
      <c r="C922" s="5"/>
      <c r="D922" s="5"/>
    </row>
    <row r="923" spans="2:4" x14ac:dyDescent="0.45">
      <c r="B923" s="5"/>
      <c r="C923" s="5"/>
      <c r="D923" s="5"/>
    </row>
    <row r="924" spans="2:4" x14ac:dyDescent="0.45">
      <c r="B924" s="5"/>
      <c r="C924" s="5"/>
      <c r="D924" s="5"/>
    </row>
    <row r="925" spans="2:4" x14ac:dyDescent="0.45">
      <c r="B925" s="5"/>
      <c r="C925" s="5"/>
      <c r="D925" s="5"/>
    </row>
    <row r="926" spans="2:4" x14ac:dyDescent="0.45">
      <c r="B926" s="5"/>
      <c r="C926" s="5"/>
      <c r="D926" s="5"/>
    </row>
    <row r="927" spans="2:4" x14ac:dyDescent="0.45">
      <c r="B927" s="5"/>
      <c r="C927" s="5"/>
      <c r="D927" s="5"/>
    </row>
    <row r="928" spans="2:4" x14ac:dyDescent="0.45">
      <c r="B928" s="5"/>
      <c r="C928" s="5"/>
      <c r="D928" s="5"/>
    </row>
    <row r="929" spans="2:4" x14ac:dyDescent="0.45">
      <c r="B929" s="5"/>
      <c r="C929" s="5"/>
      <c r="D929" s="5"/>
    </row>
    <row r="930" spans="2:4" x14ac:dyDescent="0.45">
      <c r="B930" s="5"/>
      <c r="C930" s="5"/>
      <c r="D930" s="5"/>
    </row>
    <row r="931" spans="2:4" x14ac:dyDescent="0.45">
      <c r="B931" s="5"/>
      <c r="C931" s="5"/>
      <c r="D931" s="5"/>
    </row>
    <row r="932" spans="2:4" x14ac:dyDescent="0.45">
      <c r="B932" s="5"/>
      <c r="C932" s="5"/>
      <c r="D932" s="5"/>
    </row>
    <row r="933" spans="2:4" x14ac:dyDescent="0.45">
      <c r="B933" s="5"/>
      <c r="C933" s="5"/>
      <c r="D933" s="5"/>
    </row>
    <row r="934" spans="2:4" x14ac:dyDescent="0.45">
      <c r="B934" s="5"/>
      <c r="C934" s="5"/>
      <c r="D934" s="5"/>
    </row>
    <row r="935" spans="2:4" x14ac:dyDescent="0.45">
      <c r="B935" s="5"/>
      <c r="C935" s="5"/>
      <c r="D935" s="5"/>
    </row>
    <row r="936" spans="2:4" x14ac:dyDescent="0.45">
      <c r="B936" s="5"/>
      <c r="C936" s="5"/>
      <c r="D936" s="5"/>
    </row>
    <row r="937" spans="2:4" x14ac:dyDescent="0.45">
      <c r="B937" s="5"/>
      <c r="C937" s="5"/>
      <c r="D937" s="5"/>
    </row>
    <row r="938" spans="2:4" x14ac:dyDescent="0.45">
      <c r="B938" s="5"/>
      <c r="C938" s="5"/>
      <c r="D938" s="5"/>
    </row>
    <row r="939" spans="2:4" x14ac:dyDescent="0.45">
      <c r="B939" s="5"/>
      <c r="C939" s="5"/>
      <c r="D939" s="5"/>
    </row>
    <row r="940" spans="2:4" x14ac:dyDescent="0.45">
      <c r="B940" s="5"/>
      <c r="C940" s="5"/>
      <c r="D940" s="5"/>
    </row>
    <row r="941" spans="2:4" x14ac:dyDescent="0.45">
      <c r="B941" s="5"/>
      <c r="C941" s="5"/>
      <c r="D941" s="5"/>
    </row>
    <row r="942" spans="2:4" x14ac:dyDescent="0.45">
      <c r="B942" s="5"/>
      <c r="C942" s="5"/>
      <c r="D942" s="5"/>
    </row>
    <row r="943" spans="2:4" x14ac:dyDescent="0.45">
      <c r="B943" s="5"/>
      <c r="C943" s="5"/>
      <c r="D943" s="5"/>
    </row>
    <row r="944" spans="2:4" x14ac:dyDescent="0.45">
      <c r="B944" s="5"/>
      <c r="C944" s="5"/>
      <c r="D944" s="5"/>
    </row>
    <row r="945" spans="2:4" x14ac:dyDescent="0.45">
      <c r="B945" s="5"/>
      <c r="C945" s="5"/>
      <c r="D945" s="5"/>
    </row>
    <row r="946" spans="2:4" x14ac:dyDescent="0.45">
      <c r="B946" s="5"/>
      <c r="C946" s="5"/>
      <c r="D946" s="5"/>
    </row>
    <row r="947" spans="2:4" x14ac:dyDescent="0.45">
      <c r="B947" s="5"/>
      <c r="C947" s="5"/>
      <c r="D947" s="5"/>
    </row>
    <row r="948" spans="2:4" x14ac:dyDescent="0.45">
      <c r="B948" s="5"/>
      <c r="C948" s="5"/>
      <c r="D948" s="5"/>
    </row>
    <row r="949" spans="2:4" x14ac:dyDescent="0.45">
      <c r="B949" s="5"/>
      <c r="C949" s="5"/>
      <c r="D949" s="5"/>
    </row>
    <row r="950" spans="2:4" x14ac:dyDescent="0.45">
      <c r="B950" s="5"/>
      <c r="C950" s="5"/>
      <c r="D950" s="5"/>
    </row>
    <row r="951" spans="2:4" x14ac:dyDescent="0.45">
      <c r="B951" s="5"/>
      <c r="C951" s="5"/>
      <c r="D951" s="5"/>
    </row>
    <row r="952" spans="2:4" x14ac:dyDescent="0.45">
      <c r="B952" s="5"/>
      <c r="C952" s="5"/>
      <c r="D952" s="5"/>
    </row>
    <row r="953" spans="2:4" x14ac:dyDescent="0.45">
      <c r="B953" s="5"/>
      <c r="C953" s="5"/>
      <c r="D953" s="5"/>
    </row>
    <row r="954" spans="2:4" x14ac:dyDescent="0.45">
      <c r="B954" s="5"/>
      <c r="C954" s="5"/>
      <c r="D954" s="5"/>
    </row>
    <row r="955" spans="2:4" x14ac:dyDescent="0.45">
      <c r="B955" s="5"/>
      <c r="C955" s="5"/>
      <c r="D955" s="5"/>
    </row>
    <row r="956" spans="2:4" x14ac:dyDescent="0.45">
      <c r="B956" s="5"/>
      <c r="C956" s="5"/>
      <c r="D956" s="5"/>
    </row>
    <row r="957" spans="2:4" x14ac:dyDescent="0.45">
      <c r="B957" s="5"/>
      <c r="C957" s="5"/>
      <c r="D957" s="5"/>
    </row>
    <row r="958" spans="2:4" x14ac:dyDescent="0.45">
      <c r="B958" s="5"/>
      <c r="C958" s="5"/>
      <c r="D958" s="5"/>
    </row>
    <row r="959" spans="2:4" x14ac:dyDescent="0.45">
      <c r="B959" s="5"/>
      <c r="C959" s="5"/>
      <c r="D959" s="5"/>
    </row>
    <row r="960" spans="2:4" x14ac:dyDescent="0.45">
      <c r="B960" s="5"/>
      <c r="C960" s="5"/>
      <c r="D960" s="5"/>
    </row>
    <row r="961" spans="2:4" x14ac:dyDescent="0.45">
      <c r="B961" s="5"/>
      <c r="C961" s="5"/>
      <c r="D961" s="5"/>
    </row>
    <row r="962" spans="2:4" x14ac:dyDescent="0.45">
      <c r="B962" s="5"/>
      <c r="C962" s="5"/>
      <c r="D962" s="5"/>
    </row>
    <row r="963" spans="2:4" x14ac:dyDescent="0.45">
      <c r="B963" s="5"/>
      <c r="C963" s="5"/>
      <c r="D963" s="5"/>
    </row>
    <row r="964" spans="2:4" x14ac:dyDescent="0.45">
      <c r="B964" s="5"/>
      <c r="C964" s="5"/>
      <c r="D964" s="5"/>
    </row>
    <row r="965" spans="2:4" x14ac:dyDescent="0.45">
      <c r="B965" s="5"/>
      <c r="C965" s="5"/>
      <c r="D965" s="5"/>
    </row>
    <row r="966" spans="2:4" x14ac:dyDescent="0.45">
      <c r="B966" s="5"/>
      <c r="C966" s="5"/>
      <c r="D966" s="5"/>
    </row>
    <row r="967" spans="2:4" x14ac:dyDescent="0.45">
      <c r="B967" s="5"/>
      <c r="C967" s="5"/>
      <c r="D967" s="5"/>
    </row>
    <row r="968" spans="2:4" x14ac:dyDescent="0.45">
      <c r="B968" s="5"/>
      <c r="C968" s="5"/>
      <c r="D968" s="5"/>
    </row>
    <row r="969" spans="2:4" x14ac:dyDescent="0.45">
      <c r="B969" s="5"/>
      <c r="C969" s="5"/>
      <c r="D969" s="5"/>
    </row>
    <row r="970" spans="2:4" x14ac:dyDescent="0.45">
      <c r="B970" s="5"/>
      <c r="C970" s="5"/>
      <c r="D970" s="5"/>
    </row>
    <row r="971" spans="2:4" x14ac:dyDescent="0.45">
      <c r="B971" s="5"/>
      <c r="C971" s="5"/>
      <c r="D971" s="5"/>
    </row>
    <row r="972" spans="2:4" x14ac:dyDescent="0.45">
      <c r="B972" s="5"/>
      <c r="C972" s="5"/>
      <c r="D972" s="5"/>
    </row>
    <row r="973" spans="2:4" x14ac:dyDescent="0.45">
      <c r="B973" s="5"/>
      <c r="C973" s="5"/>
      <c r="D973" s="5"/>
    </row>
    <row r="974" spans="2:4" x14ac:dyDescent="0.45">
      <c r="B974" s="5"/>
      <c r="C974" s="5"/>
      <c r="D974" s="5"/>
    </row>
    <row r="975" spans="2:4" x14ac:dyDescent="0.45">
      <c r="B975" s="5"/>
      <c r="C975" s="5"/>
      <c r="D975" s="5"/>
    </row>
    <row r="976" spans="2:4" x14ac:dyDescent="0.45">
      <c r="B976" s="5"/>
      <c r="C976" s="5"/>
      <c r="D976" s="5"/>
    </row>
    <row r="977" spans="2:4" x14ac:dyDescent="0.45">
      <c r="B977" s="5"/>
      <c r="C977" s="5"/>
      <c r="D977" s="5"/>
    </row>
    <row r="978" spans="2:4" x14ac:dyDescent="0.45">
      <c r="B978" s="5"/>
      <c r="C978" s="5"/>
      <c r="D978" s="5"/>
    </row>
    <row r="979" spans="2:4" x14ac:dyDescent="0.45">
      <c r="B979" s="5"/>
      <c r="C979" s="5"/>
      <c r="D979" s="5"/>
    </row>
    <row r="980" spans="2:4" x14ac:dyDescent="0.45">
      <c r="B980" s="5"/>
      <c r="C980" s="5"/>
      <c r="D980" s="5"/>
    </row>
    <row r="981" spans="2:4" x14ac:dyDescent="0.45">
      <c r="B981" s="5"/>
      <c r="C981" s="5"/>
      <c r="D981" s="5"/>
    </row>
    <row r="982" spans="2:4" x14ac:dyDescent="0.45">
      <c r="B982" s="5"/>
      <c r="C982" s="5"/>
      <c r="D982" s="5"/>
    </row>
    <row r="983" spans="2:4" x14ac:dyDescent="0.45">
      <c r="B983" s="5"/>
      <c r="C983" s="5"/>
      <c r="D983" s="5"/>
    </row>
    <row r="984" spans="2:4" x14ac:dyDescent="0.45">
      <c r="B984" s="5"/>
      <c r="C984" s="5"/>
      <c r="D984" s="5"/>
    </row>
    <row r="985" spans="2:4" x14ac:dyDescent="0.45">
      <c r="B985" s="5"/>
      <c r="C985" s="5"/>
      <c r="D985" s="5"/>
    </row>
    <row r="986" spans="2:4" x14ac:dyDescent="0.45">
      <c r="B986" s="5"/>
      <c r="C986" s="5"/>
      <c r="D986" s="5"/>
    </row>
    <row r="987" spans="2:4" x14ac:dyDescent="0.45">
      <c r="B987" s="5"/>
      <c r="C987" s="5"/>
      <c r="D987" s="5"/>
    </row>
    <row r="988" spans="2:4" x14ac:dyDescent="0.45">
      <c r="B988" s="5"/>
      <c r="C988" s="5"/>
      <c r="D988" s="5"/>
    </row>
    <row r="989" spans="2:4" x14ac:dyDescent="0.45">
      <c r="B989" s="5"/>
      <c r="C989" s="5"/>
      <c r="D989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89"/>
  <sheetViews>
    <sheetView topLeftCell="E28" zoomScale="80" zoomScaleNormal="80" workbookViewId="0">
      <selection activeCell="R52" sqref="R52"/>
    </sheetView>
  </sheetViews>
  <sheetFormatPr defaultRowHeight="18.5" x14ac:dyDescent="0.45"/>
  <cols>
    <col min="3" max="3" width="13.5" style="74" customWidth="1"/>
    <col min="6" max="6" width="13.5" style="74" customWidth="1"/>
    <col min="20" max="20" width="19" style="39" bestFit="1" customWidth="1"/>
    <col min="21" max="24" width="11"/>
    <col min="25" max="25" width="10.83203125" style="11"/>
  </cols>
  <sheetData>
    <row r="1" spans="1:25" ht="74" x14ac:dyDescent="0.45">
      <c r="A1">
        <v>2012</v>
      </c>
      <c r="B1" t="s">
        <v>215</v>
      </c>
      <c r="C1" s="62" t="s">
        <v>216</v>
      </c>
      <c r="D1">
        <v>2013</v>
      </c>
      <c r="E1" t="s">
        <v>215</v>
      </c>
      <c r="F1" s="62" t="s">
        <v>216</v>
      </c>
      <c r="G1">
        <v>2014</v>
      </c>
      <c r="H1" t="s">
        <v>217</v>
      </c>
      <c r="I1" t="s">
        <v>216</v>
      </c>
      <c r="J1">
        <v>2015</v>
      </c>
      <c r="K1" t="s">
        <v>215</v>
      </c>
      <c r="L1" t="s">
        <v>216</v>
      </c>
      <c r="M1">
        <v>2016</v>
      </c>
      <c r="N1" t="s">
        <v>215</v>
      </c>
      <c r="O1" t="s">
        <v>216</v>
      </c>
      <c r="Q1" t="s">
        <v>218</v>
      </c>
      <c r="R1" t="s">
        <v>219</v>
      </c>
      <c r="T1" s="13" t="s">
        <v>35</v>
      </c>
      <c r="U1" s="13" t="s">
        <v>41</v>
      </c>
      <c r="V1" s="13" t="s">
        <v>42</v>
      </c>
      <c r="W1" s="13" t="s">
        <v>43</v>
      </c>
      <c r="X1" s="13" t="s">
        <v>44</v>
      </c>
      <c r="Y1" s="13" t="s">
        <v>45</v>
      </c>
    </row>
    <row r="2" spans="1:25" ht="18" x14ac:dyDescent="0.4">
      <c r="A2" t="s">
        <v>121</v>
      </c>
      <c r="B2">
        <v>10</v>
      </c>
      <c r="C2" s="73">
        <v>12</v>
      </c>
      <c r="D2" t="s">
        <v>121</v>
      </c>
      <c r="E2">
        <v>3</v>
      </c>
      <c r="F2" s="73">
        <v>3</v>
      </c>
      <c r="G2" t="s">
        <v>121</v>
      </c>
      <c r="H2">
        <v>8</v>
      </c>
      <c r="I2">
        <v>11</v>
      </c>
      <c r="J2" t="s">
        <v>121</v>
      </c>
      <c r="K2">
        <v>5</v>
      </c>
      <c r="L2">
        <v>11</v>
      </c>
      <c r="M2" t="s">
        <v>121</v>
      </c>
      <c r="N2">
        <v>6</v>
      </c>
      <c r="O2">
        <v>20</v>
      </c>
      <c r="Q2" s="63">
        <f>(B2+E2+H2+K2+N2)/(U2+V2+W2+X2+Y2)</f>
        <v>7.2562358276643993E-2</v>
      </c>
      <c r="R2" s="63">
        <f>(C2+F2+I2+L2+O2)/(V2+W2+X2+Y2+U2)</f>
        <v>0.12925170068027211</v>
      </c>
      <c r="T2" s="25" t="s">
        <v>121</v>
      </c>
      <c r="U2" s="27">
        <v>77</v>
      </c>
      <c r="V2" s="27">
        <v>59</v>
      </c>
      <c r="W2" s="5">
        <v>96</v>
      </c>
      <c r="X2" s="5">
        <v>98</v>
      </c>
      <c r="Y2" s="11">
        <v>111</v>
      </c>
    </row>
    <row r="3" spans="1:25" ht="18" x14ac:dyDescent="0.4">
      <c r="A3" t="s">
        <v>122</v>
      </c>
      <c r="B3">
        <v>0</v>
      </c>
      <c r="C3" s="73">
        <v>0</v>
      </c>
      <c r="D3" t="s">
        <v>122</v>
      </c>
      <c r="E3">
        <v>3</v>
      </c>
      <c r="F3" s="73">
        <v>0</v>
      </c>
      <c r="G3" t="s">
        <v>122</v>
      </c>
      <c r="H3">
        <v>1</v>
      </c>
      <c r="I3">
        <v>2</v>
      </c>
      <c r="J3" t="s">
        <v>122</v>
      </c>
      <c r="K3">
        <v>0</v>
      </c>
      <c r="L3">
        <v>2</v>
      </c>
      <c r="M3" t="s">
        <v>122</v>
      </c>
      <c r="N3">
        <v>2</v>
      </c>
      <c r="O3">
        <v>4</v>
      </c>
      <c r="Q3" s="63">
        <f t="shared" ref="Q3:Q51" si="0">(B3+E3+H3+K3+N3)/(U3+V3+W3+X3+Y3)</f>
        <v>0.11538461538461539</v>
      </c>
      <c r="R3" s="63">
        <f t="shared" ref="R3:R51" si="1">(C3+F3+I3+L3+O3)/(V3+W3+X3+Y3+U3)</f>
        <v>0.15384615384615385</v>
      </c>
      <c r="T3" s="25" t="s">
        <v>122</v>
      </c>
      <c r="U3" s="27">
        <v>8</v>
      </c>
      <c r="V3" s="27">
        <v>6</v>
      </c>
      <c r="W3" s="5">
        <v>14</v>
      </c>
      <c r="X3" s="5">
        <v>12</v>
      </c>
      <c r="Y3" s="11">
        <v>12</v>
      </c>
    </row>
    <row r="4" spans="1:25" ht="18" x14ac:dyDescent="0.4">
      <c r="A4" t="s">
        <v>123</v>
      </c>
      <c r="B4">
        <v>11</v>
      </c>
      <c r="C4" s="73">
        <v>21</v>
      </c>
      <c r="D4" t="s">
        <v>123</v>
      </c>
      <c r="E4">
        <v>10</v>
      </c>
      <c r="F4" s="73">
        <v>16</v>
      </c>
      <c r="G4" t="s">
        <v>123</v>
      </c>
      <c r="H4">
        <v>6</v>
      </c>
      <c r="I4">
        <v>29</v>
      </c>
      <c r="J4" t="s">
        <v>123</v>
      </c>
      <c r="K4">
        <v>5</v>
      </c>
      <c r="L4">
        <v>28</v>
      </c>
      <c r="M4" t="s">
        <v>123</v>
      </c>
      <c r="N4">
        <v>6</v>
      </c>
      <c r="O4">
        <v>29</v>
      </c>
      <c r="Q4" s="63">
        <f t="shared" si="0"/>
        <v>0.05</v>
      </c>
      <c r="R4" s="63">
        <f t="shared" si="1"/>
        <v>0.1618421052631579</v>
      </c>
      <c r="T4" s="25" t="s">
        <v>123</v>
      </c>
      <c r="U4" s="27">
        <v>122</v>
      </c>
      <c r="V4" s="27">
        <v>151</v>
      </c>
      <c r="W4" s="5">
        <v>142</v>
      </c>
      <c r="X4" s="5">
        <v>155</v>
      </c>
      <c r="Y4" s="11">
        <v>190</v>
      </c>
    </row>
    <row r="5" spans="1:25" ht="18" x14ac:dyDescent="0.4">
      <c r="A5" t="s">
        <v>124</v>
      </c>
      <c r="B5">
        <v>3</v>
      </c>
      <c r="C5" s="73">
        <v>6</v>
      </c>
      <c r="D5" t="s">
        <v>124</v>
      </c>
      <c r="E5">
        <v>3</v>
      </c>
      <c r="F5" s="73">
        <v>2</v>
      </c>
      <c r="G5" t="s">
        <v>124</v>
      </c>
      <c r="H5">
        <v>4</v>
      </c>
      <c r="I5">
        <v>3</v>
      </c>
      <c r="J5" t="s">
        <v>124</v>
      </c>
      <c r="K5">
        <v>5</v>
      </c>
      <c r="L5">
        <v>3</v>
      </c>
      <c r="M5" t="s">
        <v>124</v>
      </c>
      <c r="N5">
        <v>1</v>
      </c>
      <c r="O5">
        <v>6</v>
      </c>
      <c r="Q5" s="63">
        <f t="shared" si="0"/>
        <v>7.3732718894009217E-2</v>
      </c>
      <c r="R5" s="63">
        <f t="shared" si="1"/>
        <v>9.2165898617511524E-2</v>
      </c>
      <c r="T5" s="25" t="s">
        <v>124</v>
      </c>
      <c r="U5" s="27">
        <v>47</v>
      </c>
      <c r="V5" s="27">
        <v>45</v>
      </c>
      <c r="W5" s="5">
        <v>37</v>
      </c>
      <c r="X5" s="5">
        <v>44</v>
      </c>
      <c r="Y5" s="11">
        <v>44</v>
      </c>
    </row>
    <row r="6" spans="1:25" ht="18" x14ac:dyDescent="0.4">
      <c r="A6" t="s">
        <v>125</v>
      </c>
      <c r="B6">
        <v>30</v>
      </c>
      <c r="C6" s="73">
        <v>159</v>
      </c>
      <c r="D6" t="s">
        <v>125</v>
      </c>
      <c r="E6">
        <v>44</v>
      </c>
      <c r="F6" s="73">
        <v>179</v>
      </c>
      <c r="G6" t="s">
        <v>125</v>
      </c>
      <c r="H6">
        <v>41</v>
      </c>
      <c r="I6">
        <v>185</v>
      </c>
      <c r="J6" t="s">
        <v>125</v>
      </c>
      <c r="K6">
        <v>51</v>
      </c>
      <c r="L6">
        <v>193</v>
      </c>
      <c r="M6" t="s">
        <v>125</v>
      </c>
      <c r="N6">
        <v>40</v>
      </c>
      <c r="O6">
        <v>218</v>
      </c>
      <c r="Q6" s="63">
        <f t="shared" si="0"/>
        <v>5.4947986129634571E-2</v>
      </c>
      <c r="R6" s="63">
        <f t="shared" si="1"/>
        <v>0.24913310216057616</v>
      </c>
      <c r="T6" s="25" t="s">
        <v>125</v>
      </c>
      <c r="U6" s="27">
        <v>653</v>
      </c>
      <c r="V6" s="27">
        <v>701</v>
      </c>
      <c r="W6" s="5">
        <v>709</v>
      </c>
      <c r="X6" s="5">
        <v>819</v>
      </c>
      <c r="Y6" s="11">
        <v>867</v>
      </c>
    </row>
    <row r="7" spans="1:25" ht="18" x14ac:dyDescent="0.4">
      <c r="A7" t="s">
        <v>126</v>
      </c>
      <c r="B7">
        <v>8</v>
      </c>
      <c r="C7" s="73">
        <v>13</v>
      </c>
      <c r="D7" t="s">
        <v>126</v>
      </c>
      <c r="E7">
        <v>4</v>
      </c>
      <c r="F7" s="73">
        <v>8</v>
      </c>
      <c r="G7" t="s">
        <v>126</v>
      </c>
      <c r="H7">
        <v>6</v>
      </c>
      <c r="I7">
        <v>8</v>
      </c>
      <c r="J7" t="s">
        <v>126</v>
      </c>
      <c r="K7">
        <v>2</v>
      </c>
      <c r="L7">
        <v>9</v>
      </c>
      <c r="M7" t="s">
        <v>126</v>
      </c>
      <c r="N7">
        <v>5</v>
      </c>
      <c r="O7">
        <v>14</v>
      </c>
      <c r="Q7" s="63">
        <f t="shared" si="0"/>
        <v>7.64525993883792E-2</v>
      </c>
      <c r="R7" s="63">
        <f t="shared" si="1"/>
        <v>0.15902140672782875</v>
      </c>
      <c r="T7" s="25" t="s">
        <v>126</v>
      </c>
      <c r="U7" s="27">
        <v>76</v>
      </c>
      <c r="V7" s="27">
        <v>50</v>
      </c>
      <c r="W7" s="5">
        <v>63</v>
      </c>
      <c r="X7" s="5">
        <v>59</v>
      </c>
      <c r="Y7" s="11">
        <v>79</v>
      </c>
    </row>
    <row r="8" spans="1:25" ht="18" x14ac:dyDescent="0.4">
      <c r="A8" t="s">
        <v>127</v>
      </c>
      <c r="B8">
        <v>5</v>
      </c>
      <c r="C8" s="73">
        <v>10</v>
      </c>
      <c r="D8" t="s">
        <v>127</v>
      </c>
      <c r="E8">
        <v>1</v>
      </c>
      <c r="F8" s="73">
        <v>8</v>
      </c>
      <c r="G8" t="s">
        <v>127</v>
      </c>
      <c r="H8">
        <v>2</v>
      </c>
      <c r="I8">
        <v>14</v>
      </c>
      <c r="J8" t="s">
        <v>127</v>
      </c>
      <c r="K8">
        <v>4</v>
      </c>
      <c r="L8">
        <v>10</v>
      </c>
      <c r="M8" t="s">
        <v>127</v>
      </c>
      <c r="N8">
        <v>2</v>
      </c>
      <c r="O8">
        <v>15</v>
      </c>
      <c r="Q8" s="63">
        <f t="shared" si="0"/>
        <v>6.1946902654867256E-2</v>
      </c>
      <c r="R8" s="63">
        <f t="shared" si="1"/>
        <v>0.25221238938053098</v>
      </c>
      <c r="T8" s="25" t="s">
        <v>127</v>
      </c>
      <c r="U8" s="27">
        <v>43</v>
      </c>
      <c r="V8" s="27">
        <v>36</v>
      </c>
      <c r="W8" s="5">
        <v>47</v>
      </c>
      <c r="X8" s="5">
        <v>46</v>
      </c>
      <c r="Y8" s="11">
        <v>54</v>
      </c>
    </row>
    <row r="9" spans="1:25" ht="18" x14ac:dyDescent="0.4">
      <c r="A9" t="s">
        <v>128</v>
      </c>
      <c r="B9">
        <v>1</v>
      </c>
      <c r="C9" s="73">
        <v>3</v>
      </c>
      <c r="D9" t="s">
        <v>128</v>
      </c>
      <c r="E9">
        <v>0</v>
      </c>
      <c r="F9" s="73">
        <v>4</v>
      </c>
      <c r="G9" t="s">
        <v>128</v>
      </c>
      <c r="H9">
        <v>2</v>
      </c>
      <c r="I9">
        <v>3</v>
      </c>
      <c r="J9" t="s">
        <v>128</v>
      </c>
      <c r="K9">
        <v>0</v>
      </c>
      <c r="L9">
        <v>5</v>
      </c>
      <c r="M9" t="s">
        <v>128</v>
      </c>
      <c r="N9">
        <v>3</v>
      </c>
      <c r="O9">
        <v>4</v>
      </c>
      <c r="Q9" s="63">
        <f t="shared" si="0"/>
        <v>4.2553191489361701E-2</v>
      </c>
      <c r="R9" s="63">
        <f t="shared" si="1"/>
        <v>0.13475177304964539</v>
      </c>
      <c r="T9" s="25" t="s">
        <v>128</v>
      </c>
      <c r="U9" s="27">
        <v>27</v>
      </c>
      <c r="V9" s="27">
        <v>25</v>
      </c>
      <c r="W9" s="5">
        <v>26</v>
      </c>
      <c r="X9" s="5">
        <v>36</v>
      </c>
      <c r="Y9" s="11">
        <v>27</v>
      </c>
    </row>
    <row r="10" spans="1:25" ht="18" x14ac:dyDescent="0.4">
      <c r="A10" t="s">
        <v>129</v>
      </c>
      <c r="B10">
        <v>31</v>
      </c>
      <c r="C10" s="73">
        <v>103</v>
      </c>
      <c r="D10" t="s">
        <v>129</v>
      </c>
      <c r="E10">
        <v>33</v>
      </c>
      <c r="F10" s="73">
        <v>98</v>
      </c>
      <c r="G10" t="s">
        <v>129</v>
      </c>
      <c r="H10">
        <v>34</v>
      </c>
      <c r="I10">
        <v>118</v>
      </c>
      <c r="J10" t="s">
        <v>129</v>
      </c>
      <c r="K10">
        <v>36</v>
      </c>
      <c r="L10">
        <v>115</v>
      </c>
      <c r="M10" t="s">
        <v>129</v>
      </c>
      <c r="N10">
        <v>32</v>
      </c>
      <c r="O10">
        <v>123</v>
      </c>
      <c r="Q10" s="63">
        <f t="shared" si="0"/>
        <v>5.8306989813839132E-2</v>
      </c>
      <c r="R10" s="63">
        <f t="shared" si="1"/>
        <v>0.19564453811029153</v>
      </c>
      <c r="T10" s="25" t="s">
        <v>129</v>
      </c>
      <c r="U10" s="27">
        <v>477</v>
      </c>
      <c r="V10" s="27">
        <v>501</v>
      </c>
      <c r="W10" s="5">
        <v>588</v>
      </c>
      <c r="X10" s="5">
        <v>629</v>
      </c>
      <c r="Y10" s="11">
        <v>652</v>
      </c>
    </row>
    <row r="11" spans="1:25" ht="18" x14ac:dyDescent="0.4">
      <c r="A11" t="s">
        <v>130</v>
      </c>
      <c r="B11">
        <v>16</v>
      </c>
      <c r="C11" s="73">
        <v>17</v>
      </c>
      <c r="D11" t="s">
        <v>130</v>
      </c>
      <c r="E11">
        <v>17</v>
      </c>
      <c r="F11" s="73">
        <v>17</v>
      </c>
      <c r="G11" t="s">
        <v>130</v>
      </c>
      <c r="H11">
        <v>16</v>
      </c>
      <c r="I11">
        <v>16</v>
      </c>
      <c r="J11" t="s">
        <v>130</v>
      </c>
      <c r="K11">
        <v>12</v>
      </c>
      <c r="L11">
        <v>29</v>
      </c>
      <c r="M11" t="s">
        <v>130</v>
      </c>
      <c r="N11">
        <v>12</v>
      </c>
      <c r="O11">
        <v>26</v>
      </c>
      <c r="Q11" s="63">
        <f t="shared" si="0"/>
        <v>7.832618025751073E-2</v>
      </c>
      <c r="R11" s="63">
        <f t="shared" si="1"/>
        <v>0.11266094420600858</v>
      </c>
      <c r="T11" s="25" t="s">
        <v>130</v>
      </c>
      <c r="U11" s="27">
        <v>167</v>
      </c>
      <c r="V11" s="27">
        <v>176</v>
      </c>
      <c r="W11" s="5">
        <v>163</v>
      </c>
      <c r="X11" s="5">
        <v>194</v>
      </c>
      <c r="Y11" s="11">
        <v>232</v>
      </c>
    </row>
    <row r="12" spans="1:25" ht="18" x14ac:dyDescent="0.4">
      <c r="A12" t="s">
        <v>131</v>
      </c>
      <c r="B12">
        <v>2</v>
      </c>
      <c r="C12" s="73">
        <v>7</v>
      </c>
      <c r="D12" t="s">
        <v>131</v>
      </c>
      <c r="E12">
        <v>0</v>
      </c>
      <c r="F12" s="73">
        <v>6</v>
      </c>
      <c r="G12" t="s">
        <v>131</v>
      </c>
      <c r="H12">
        <v>0</v>
      </c>
      <c r="I12">
        <v>15</v>
      </c>
      <c r="J12" t="s">
        <v>131</v>
      </c>
      <c r="K12">
        <v>1</v>
      </c>
      <c r="L12">
        <v>8</v>
      </c>
      <c r="M12" t="s">
        <v>131</v>
      </c>
      <c r="N12">
        <v>2</v>
      </c>
      <c r="O12">
        <v>8</v>
      </c>
      <c r="Q12" s="63">
        <f t="shared" si="0"/>
        <v>3.937007874015748E-2</v>
      </c>
      <c r="R12" s="63">
        <f t="shared" si="1"/>
        <v>0.34645669291338582</v>
      </c>
      <c r="T12" s="25" t="s">
        <v>131</v>
      </c>
      <c r="U12" s="27">
        <v>26</v>
      </c>
      <c r="V12" s="27">
        <v>23</v>
      </c>
      <c r="W12" s="5">
        <v>24</v>
      </c>
      <c r="X12" s="5">
        <v>25</v>
      </c>
      <c r="Y12" s="11">
        <v>29</v>
      </c>
    </row>
    <row r="13" spans="1:25" ht="18" x14ac:dyDescent="0.4">
      <c r="A13" t="s">
        <v>132</v>
      </c>
      <c r="B13">
        <v>2</v>
      </c>
      <c r="C13" s="73">
        <v>4</v>
      </c>
      <c r="D13" t="s">
        <v>132</v>
      </c>
      <c r="E13">
        <v>1</v>
      </c>
      <c r="F13" s="73">
        <v>2</v>
      </c>
      <c r="G13" t="s">
        <v>132</v>
      </c>
      <c r="H13">
        <v>3</v>
      </c>
      <c r="I13">
        <v>5</v>
      </c>
      <c r="J13" t="s">
        <v>132</v>
      </c>
      <c r="K13">
        <v>1</v>
      </c>
      <c r="L13">
        <v>0</v>
      </c>
      <c r="M13" t="s">
        <v>132</v>
      </c>
      <c r="N13">
        <v>0</v>
      </c>
      <c r="O13">
        <v>5</v>
      </c>
      <c r="Q13" s="63">
        <f t="shared" si="0"/>
        <v>0.1076923076923077</v>
      </c>
      <c r="R13" s="63">
        <f t="shared" si="1"/>
        <v>0.24615384615384617</v>
      </c>
      <c r="T13" s="25" t="s">
        <v>132</v>
      </c>
      <c r="U13" s="27">
        <v>13</v>
      </c>
      <c r="V13" s="27">
        <v>14</v>
      </c>
      <c r="W13" s="5">
        <v>13</v>
      </c>
      <c r="X13" s="5">
        <v>8</v>
      </c>
      <c r="Y13" s="11">
        <v>17</v>
      </c>
    </row>
    <row r="14" spans="1:25" ht="18" x14ac:dyDescent="0.4">
      <c r="A14" t="s">
        <v>133</v>
      </c>
      <c r="B14">
        <v>9</v>
      </c>
      <c r="C14" s="73">
        <v>29</v>
      </c>
      <c r="D14" t="s">
        <v>133</v>
      </c>
      <c r="E14">
        <v>14</v>
      </c>
      <c r="F14" s="73">
        <v>25</v>
      </c>
      <c r="G14" t="s">
        <v>133</v>
      </c>
      <c r="H14">
        <v>10</v>
      </c>
      <c r="I14">
        <v>28</v>
      </c>
      <c r="J14" t="s">
        <v>133</v>
      </c>
      <c r="K14">
        <v>11</v>
      </c>
      <c r="L14">
        <v>30</v>
      </c>
      <c r="M14" t="s">
        <v>133</v>
      </c>
      <c r="N14">
        <v>13</v>
      </c>
      <c r="O14">
        <v>43</v>
      </c>
      <c r="Q14" s="63">
        <f t="shared" si="0"/>
        <v>8.3333333333333329E-2</v>
      </c>
      <c r="R14" s="63">
        <f t="shared" si="1"/>
        <v>0.22660818713450293</v>
      </c>
      <c r="T14" s="25" t="s">
        <v>133</v>
      </c>
      <c r="U14" s="27">
        <v>138</v>
      </c>
      <c r="V14" s="27">
        <v>125</v>
      </c>
      <c r="W14" s="5">
        <v>123</v>
      </c>
      <c r="X14" s="5">
        <v>150</v>
      </c>
      <c r="Y14" s="11">
        <v>148</v>
      </c>
    </row>
    <row r="15" spans="1:25" ht="18" x14ac:dyDescent="0.4">
      <c r="A15" t="s">
        <v>134</v>
      </c>
      <c r="B15">
        <v>4</v>
      </c>
      <c r="C15" s="73">
        <v>5</v>
      </c>
      <c r="D15" t="s">
        <v>134</v>
      </c>
      <c r="E15">
        <v>7</v>
      </c>
      <c r="F15" s="73">
        <v>13</v>
      </c>
      <c r="G15" t="s">
        <v>134</v>
      </c>
      <c r="H15">
        <v>8</v>
      </c>
      <c r="I15">
        <v>15</v>
      </c>
      <c r="J15" t="s">
        <v>134</v>
      </c>
      <c r="K15">
        <v>8</v>
      </c>
      <c r="L15">
        <v>14</v>
      </c>
      <c r="M15" t="s">
        <v>134</v>
      </c>
      <c r="N15">
        <v>8</v>
      </c>
      <c r="O15">
        <v>14</v>
      </c>
      <c r="Q15" s="63">
        <f t="shared" si="0"/>
        <v>8.8607594936708861E-2</v>
      </c>
      <c r="R15" s="63">
        <f t="shared" si="1"/>
        <v>0.15443037974683543</v>
      </c>
      <c r="T15" s="25" t="s">
        <v>134</v>
      </c>
      <c r="U15" s="27">
        <v>59</v>
      </c>
      <c r="V15" s="27">
        <v>77</v>
      </c>
      <c r="W15" s="5">
        <v>78</v>
      </c>
      <c r="X15" s="5">
        <v>96</v>
      </c>
      <c r="Y15" s="11">
        <v>85</v>
      </c>
    </row>
    <row r="16" spans="1:25" ht="18" x14ac:dyDescent="0.4">
      <c r="A16" t="s">
        <v>135</v>
      </c>
      <c r="B16">
        <v>1</v>
      </c>
      <c r="C16" s="73">
        <v>6</v>
      </c>
      <c r="D16" t="s">
        <v>135</v>
      </c>
      <c r="E16">
        <v>3</v>
      </c>
      <c r="F16" s="73">
        <v>6</v>
      </c>
      <c r="G16" t="s">
        <v>135</v>
      </c>
      <c r="H16">
        <v>1</v>
      </c>
      <c r="I16">
        <v>5</v>
      </c>
      <c r="J16" t="s">
        <v>135</v>
      </c>
      <c r="K16">
        <v>3</v>
      </c>
      <c r="L16">
        <v>3</v>
      </c>
      <c r="M16" t="s">
        <v>135</v>
      </c>
      <c r="N16">
        <v>4</v>
      </c>
      <c r="O16">
        <v>5</v>
      </c>
      <c r="Q16" s="63">
        <f t="shared" si="0"/>
        <v>0.11320754716981132</v>
      </c>
      <c r="R16" s="63">
        <f t="shared" si="1"/>
        <v>0.23584905660377359</v>
      </c>
      <c r="T16" s="25" t="s">
        <v>135</v>
      </c>
      <c r="U16" s="27">
        <v>20</v>
      </c>
      <c r="V16" s="27">
        <v>20</v>
      </c>
      <c r="W16" s="5">
        <v>19</v>
      </c>
      <c r="X16" s="5">
        <v>25</v>
      </c>
      <c r="Y16" s="11">
        <v>22</v>
      </c>
    </row>
    <row r="17" spans="1:25" ht="18" x14ac:dyDescent="0.4">
      <c r="A17" t="s">
        <v>136</v>
      </c>
      <c r="B17">
        <v>4</v>
      </c>
      <c r="C17" s="73">
        <v>7</v>
      </c>
      <c r="D17" t="s">
        <v>136</v>
      </c>
      <c r="E17">
        <v>2</v>
      </c>
      <c r="F17" s="73">
        <v>7</v>
      </c>
      <c r="G17" t="s">
        <v>136</v>
      </c>
      <c r="H17">
        <v>1</v>
      </c>
      <c r="I17">
        <v>4</v>
      </c>
      <c r="J17" t="s">
        <v>136</v>
      </c>
      <c r="K17">
        <v>4</v>
      </c>
      <c r="L17">
        <v>6</v>
      </c>
      <c r="M17" t="s">
        <v>136</v>
      </c>
      <c r="N17">
        <v>2</v>
      </c>
      <c r="O17">
        <v>6</v>
      </c>
      <c r="Q17" s="63">
        <f t="shared" si="0"/>
        <v>9.3525179856115109E-2</v>
      </c>
      <c r="R17" s="63">
        <f t="shared" si="1"/>
        <v>0.21582733812949639</v>
      </c>
      <c r="T17" s="25" t="s">
        <v>136</v>
      </c>
      <c r="U17" s="27">
        <v>26</v>
      </c>
      <c r="V17" s="27">
        <v>25</v>
      </c>
      <c r="W17" s="5">
        <v>23</v>
      </c>
      <c r="X17" s="5">
        <v>24</v>
      </c>
      <c r="Y17" s="11">
        <v>41</v>
      </c>
    </row>
    <row r="18" spans="1:25" ht="18" x14ac:dyDescent="0.4">
      <c r="A18" t="s">
        <v>137</v>
      </c>
      <c r="B18">
        <v>3</v>
      </c>
      <c r="C18" s="73">
        <v>8</v>
      </c>
      <c r="D18" t="s">
        <v>137</v>
      </c>
      <c r="E18">
        <v>4</v>
      </c>
      <c r="F18" s="73">
        <v>13</v>
      </c>
      <c r="G18" t="s">
        <v>137</v>
      </c>
      <c r="H18">
        <v>4</v>
      </c>
      <c r="I18">
        <v>4</v>
      </c>
      <c r="J18" t="s">
        <v>137</v>
      </c>
      <c r="K18">
        <v>6</v>
      </c>
      <c r="L18">
        <v>9</v>
      </c>
      <c r="M18" t="s">
        <v>137</v>
      </c>
      <c r="N18">
        <v>9</v>
      </c>
      <c r="O18">
        <v>14</v>
      </c>
      <c r="Q18" s="63">
        <f t="shared" si="0"/>
        <v>8.4142394822006472E-2</v>
      </c>
      <c r="R18" s="63">
        <f t="shared" si="1"/>
        <v>0.1553398058252427</v>
      </c>
      <c r="T18" s="25" t="s">
        <v>137</v>
      </c>
      <c r="U18" s="27">
        <v>49</v>
      </c>
      <c r="V18" s="27">
        <v>55</v>
      </c>
      <c r="W18" s="5">
        <v>57</v>
      </c>
      <c r="X18" s="5">
        <v>67</v>
      </c>
      <c r="Y18" s="11">
        <v>81</v>
      </c>
    </row>
    <row r="19" spans="1:25" ht="18" x14ac:dyDescent="0.4">
      <c r="A19" t="s">
        <v>138</v>
      </c>
      <c r="B19">
        <v>8</v>
      </c>
      <c r="C19" s="73">
        <v>17</v>
      </c>
      <c r="D19" t="s">
        <v>138</v>
      </c>
      <c r="E19">
        <v>5</v>
      </c>
      <c r="F19" s="73">
        <v>6</v>
      </c>
      <c r="G19" t="s">
        <v>138</v>
      </c>
      <c r="H19">
        <v>11</v>
      </c>
      <c r="I19">
        <v>7</v>
      </c>
      <c r="J19" t="s">
        <v>138</v>
      </c>
      <c r="K19">
        <v>4</v>
      </c>
      <c r="L19">
        <v>11</v>
      </c>
      <c r="M19" t="s">
        <v>138</v>
      </c>
      <c r="N19">
        <v>6</v>
      </c>
      <c r="O19">
        <v>11</v>
      </c>
      <c r="Q19" s="63">
        <f t="shared" si="0"/>
        <v>6.1371841155234655E-2</v>
      </c>
      <c r="R19" s="63">
        <f t="shared" si="1"/>
        <v>9.3862815884476536E-2</v>
      </c>
      <c r="T19" s="25" t="s">
        <v>138</v>
      </c>
      <c r="U19" s="27">
        <v>119</v>
      </c>
      <c r="V19" s="27">
        <v>97</v>
      </c>
      <c r="W19" s="5">
        <v>105</v>
      </c>
      <c r="X19" s="5">
        <v>106</v>
      </c>
      <c r="Y19" s="11">
        <v>127</v>
      </c>
    </row>
    <row r="20" spans="1:25" ht="18" x14ac:dyDescent="0.4">
      <c r="A20" t="s">
        <v>139</v>
      </c>
      <c r="B20">
        <v>1</v>
      </c>
      <c r="C20" s="73">
        <v>2</v>
      </c>
      <c r="D20" t="s">
        <v>139</v>
      </c>
      <c r="E20">
        <v>1</v>
      </c>
      <c r="F20" s="73">
        <v>3</v>
      </c>
      <c r="G20" t="s">
        <v>139</v>
      </c>
      <c r="H20">
        <v>1</v>
      </c>
      <c r="I20">
        <v>6</v>
      </c>
      <c r="J20" t="s">
        <v>139</v>
      </c>
      <c r="K20">
        <v>0</v>
      </c>
      <c r="L20">
        <v>6</v>
      </c>
      <c r="M20" t="s">
        <v>139</v>
      </c>
      <c r="N20">
        <v>1</v>
      </c>
      <c r="O20">
        <v>5</v>
      </c>
      <c r="Q20" s="63">
        <f t="shared" si="0"/>
        <v>6.1538461538461542E-2</v>
      </c>
      <c r="R20" s="63">
        <f t="shared" si="1"/>
        <v>0.33846153846153848</v>
      </c>
      <c r="T20" s="25" t="s">
        <v>139</v>
      </c>
      <c r="U20" s="27">
        <v>9</v>
      </c>
      <c r="V20" s="27">
        <v>11</v>
      </c>
      <c r="W20" s="5">
        <v>9</v>
      </c>
      <c r="X20" s="5">
        <v>19</v>
      </c>
      <c r="Y20" s="11">
        <v>17</v>
      </c>
    </row>
    <row r="21" spans="1:25" ht="18" x14ac:dyDescent="0.4">
      <c r="A21" t="s">
        <v>140</v>
      </c>
      <c r="B21">
        <v>7</v>
      </c>
      <c r="C21" s="73">
        <v>19</v>
      </c>
      <c r="D21" t="s">
        <v>140</v>
      </c>
      <c r="E21">
        <v>9</v>
      </c>
      <c r="F21" s="73">
        <v>15</v>
      </c>
      <c r="G21" t="s">
        <v>140</v>
      </c>
      <c r="H21">
        <v>2</v>
      </c>
      <c r="I21">
        <v>17</v>
      </c>
      <c r="J21" t="s">
        <v>140</v>
      </c>
      <c r="K21">
        <v>4</v>
      </c>
      <c r="L21">
        <v>13</v>
      </c>
      <c r="M21" t="s">
        <v>140</v>
      </c>
      <c r="N21">
        <v>4</v>
      </c>
      <c r="O21">
        <v>19</v>
      </c>
      <c r="Q21" s="63">
        <f t="shared" si="0"/>
        <v>5.128205128205128E-2</v>
      </c>
      <c r="R21" s="63">
        <f t="shared" si="1"/>
        <v>0.16370808678500987</v>
      </c>
      <c r="T21" s="25" t="s">
        <v>140</v>
      </c>
      <c r="U21" s="27">
        <v>97</v>
      </c>
      <c r="V21" s="27">
        <v>108</v>
      </c>
      <c r="W21" s="5">
        <v>101</v>
      </c>
      <c r="X21" s="5">
        <v>97</v>
      </c>
      <c r="Y21" s="11">
        <v>104</v>
      </c>
    </row>
    <row r="22" spans="1:25" ht="18" x14ac:dyDescent="0.4">
      <c r="A22" t="s">
        <v>141</v>
      </c>
      <c r="B22">
        <v>4</v>
      </c>
      <c r="C22" s="73">
        <v>33</v>
      </c>
      <c r="D22" t="s">
        <v>141</v>
      </c>
      <c r="E22">
        <v>4</v>
      </c>
      <c r="F22" s="73">
        <v>21</v>
      </c>
      <c r="G22" t="s">
        <v>141</v>
      </c>
      <c r="H22">
        <v>3</v>
      </c>
      <c r="I22">
        <v>25</v>
      </c>
      <c r="J22" t="s">
        <v>141</v>
      </c>
      <c r="K22">
        <v>1</v>
      </c>
      <c r="L22">
        <v>25</v>
      </c>
      <c r="M22" t="s">
        <v>141</v>
      </c>
      <c r="N22">
        <v>9</v>
      </c>
      <c r="O22">
        <v>29</v>
      </c>
      <c r="Q22" s="63">
        <f t="shared" si="0"/>
        <v>5.46875E-2</v>
      </c>
      <c r="R22" s="63">
        <f t="shared" si="1"/>
        <v>0.34635416666666669</v>
      </c>
      <c r="T22" s="25" t="s">
        <v>141</v>
      </c>
      <c r="U22" s="27">
        <v>82</v>
      </c>
      <c r="V22" s="27">
        <v>68</v>
      </c>
      <c r="W22" s="5">
        <v>74</v>
      </c>
      <c r="X22" s="5">
        <v>80</v>
      </c>
      <c r="Y22" s="11">
        <v>80</v>
      </c>
    </row>
    <row r="23" spans="1:25" ht="18" x14ac:dyDescent="0.4">
      <c r="A23" t="s">
        <v>142</v>
      </c>
      <c r="B23">
        <v>10</v>
      </c>
      <c r="C23" s="73">
        <v>17</v>
      </c>
      <c r="D23" t="s">
        <v>142</v>
      </c>
      <c r="E23">
        <v>11</v>
      </c>
      <c r="F23" s="73">
        <v>16</v>
      </c>
      <c r="G23" t="s">
        <v>142</v>
      </c>
      <c r="H23">
        <v>9</v>
      </c>
      <c r="I23">
        <v>17</v>
      </c>
      <c r="J23" t="s">
        <v>142</v>
      </c>
      <c r="K23">
        <v>19</v>
      </c>
      <c r="L23">
        <v>24</v>
      </c>
      <c r="M23" t="s">
        <v>142</v>
      </c>
      <c r="N23">
        <v>14</v>
      </c>
      <c r="O23">
        <v>35</v>
      </c>
      <c r="Q23" s="63">
        <f t="shared" si="0"/>
        <v>8.3554376657824933E-2</v>
      </c>
      <c r="R23" s="63">
        <f t="shared" si="1"/>
        <v>0.14456233421750664</v>
      </c>
      <c r="T23" s="25" t="s">
        <v>142</v>
      </c>
      <c r="U23" s="27">
        <v>130</v>
      </c>
      <c r="V23" s="27">
        <v>148</v>
      </c>
      <c r="W23" s="5">
        <v>148</v>
      </c>
      <c r="X23" s="5">
        <v>166</v>
      </c>
      <c r="Y23" s="11">
        <v>162</v>
      </c>
    </row>
    <row r="24" spans="1:25" ht="18" x14ac:dyDescent="0.4">
      <c r="A24" t="s">
        <v>143</v>
      </c>
      <c r="B24">
        <v>7</v>
      </c>
      <c r="C24" s="73">
        <v>10</v>
      </c>
      <c r="D24" t="s">
        <v>143</v>
      </c>
      <c r="E24">
        <v>3</v>
      </c>
      <c r="F24" s="73">
        <v>7</v>
      </c>
      <c r="G24" t="s">
        <v>143</v>
      </c>
      <c r="H24">
        <v>1</v>
      </c>
      <c r="I24">
        <v>7</v>
      </c>
      <c r="J24" t="s">
        <v>143</v>
      </c>
      <c r="K24">
        <v>3</v>
      </c>
      <c r="L24">
        <v>10</v>
      </c>
      <c r="M24" t="s">
        <v>143</v>
      </c>
      <c r="N24">
        <v>3</v>
      </c>
      <c r="O24">
        <v>18</v>
      </c>
      <c r="Q24" s="63">
        <f t="shared" si="0"/>
        <v>9.3406593406593408E-2</v>
      </c>
      <c r="R24" s="63">
        <f t="shared" si="1"/>
        <v>0.2857142857142857</v>
      </c>
      <c r="T24" s="25" t="s">
        <v>143</v>
      </c>
      <c r="U24" s="27">
        <v>38</v>
      </c>
      <c r="V24" s="27">
        <v>32</v>
      </c>
      <c r="W24" s="5">
        <v>15</v>
      </c>
      <c r="X24" s="5">
        <v>39</v>
      </c>
      <c r="Y24" s="11">
        <v>58</v>
      </c>
    </row>
    <row r="25" spans="1:25" ht="18" x14ac:dyDescent="0.4">
      <c r="A25" t="s">
        <v>144</v>
      </c>
      <c r="B25">
        <v>5</v>
      </c>
      <c r="C25" s="73">
        <v>6</v>
      </c>
      <c r="D25" t="s">
        <v>144</v>
      </c>
      <c r="E25">
        <v>3</v>
      </c>
      <c r="F25" s="73">
        <v>1</v>
      </c>
      <c r="G25" t="s">
        <v>144</v>
      </c>
      <c r="H25">
        <v>0</v>
      </c>
      <c r="I25">
        <v>4</v>
      </c>
      <c r="J25" t="s">
        <v>144</v>
      </c>
      <c r="K25">
        <v>4</v>
      </c>
      <c r="L25">
        <v>7</v>
      </c>
      <c r="M25" t="s">
        <v>144</v>
      </c>
      <c r="N25">
        <v>6</v>
      </c>
      <c r="O25">
        <v>6</v>
      </c>
      <c r="Q25" s="63">
        <f t="shared" si="0"/>
        <v>6.545454545454546E-2</v>
      </c>
      <c r="R25" s="63">
        <f t="shared" si="1"/>
        <v>8.727272727272728E-2</v>
      </c>
      <c r="T25" s="25" t="s">
        <v>144</v>
      </c>
      <c r="U25" s="27">
        <v>48</v>
      </c>
      <c r="V25" s="27">
        <v>53</v>
      </c>
      <c r="W25" s="5">
        <v>53</v>
      </c>
      <c r="X25" s="5">
        <v>63</v>
      </c>
      <c r="Y25" s="11">
        <v>58</v>
      </c>
    </row>
    <row r="26" spans="1:25" ht="18" x14ac:dyDescent="0.4">
      <c r="A26" t="s">
        <v>145</v>
      </c>
      <c r="B26">
        <v>9</v>
      </c>
      <c r="C26" s="73">
        <v>12</v>
      </c>
      <c r="D26" t="s">
        <v>145</v>
      </c>
      <c r="E26">
        <v>7</v>
      </c>
      <c r="F26" s="73">
        <v>13</v>
      </c>
      <c r="G26" t="s">
        <v>145</v>
      </c>
      <c r="H26">
        <v>2</v>
      </c>
      <c r="I26">
        <v>11</v>
      </c>
      <c r="J26" t="s">
        <v>145</v>
      </c>
      <c r="K26">
        <v>9</v>
      </c>
      <c r="L26">
        <v>14</v>
      </c>
      <c r="M26" t="s">
        <v>145</v>
      </c>
      <c r="N26">
        <v>6</v>
      </c>
      <c r="O26">
        <v>14</v>
      </c>
      <c r="Q26" s="63">
        <f t="shared" si="0"/>
        <v>7.8199052132701424E-2</v>
      </c>
      <c r="R26" s="63">
        <f t="shared" si="1"/>
        <v>0.15165876777251186</v>
      </c>
      <c r="T26" s="25" t="s">
        <v>145</v>
      </c>
      <c r="U26" s="27">
        <v>84</v>
      </c>
      <c r="V26" s="27">
        <v>73</v>
      </c>
      <c r="W26" s="5">
        <v>65</v>
      </c>
      <c r="X26" s="5">
        <v>104</v>
      </c>
      <c r="Y26" s="11">
        <v>96</v>
      </c>
    </row>
    <row r="27" spans="1:25" ht="18" x14ac:dyDescent="0.4">
      <c r="A27" t="s">
        <v>146</v>
      </c>
      <c r="B27">
        <v>0</v>
      </c>
      <c r="C27" s="73">
        <v>1</v>
      </c>
      <c r="D27" t="s">
        <v>146</v>
      </c>
      <c r="E27">
        <v>1</v>
      </c>
      <c r="F27" s="73">
        <v>4</v>
      </c>
      <c r="G27" t="s">
        <v>146</v>
      </c>
      <c r="H27">
        <v>2</v>
      </c>
      <c r="I27">
        <v>1</v>
      </c>
      <c r="J27" t="s">
        <v>146</v>
      </c>
      <c r="K27">
        <v>0</v>
      </c>
      <c r="L27">
        <v>3</v>
      </c>
      <c r="M27" t="s">
        <v>146</v>
      </c>
      <c r="N27">
        <v>0</v>
      </c>
      <c r="O27">
        <v>4</v>
      </c>
      <c r="Q27" s="63">
        <f t="shared" si="0"/>
        <v>4.4776119402985072E-2</v>
      </c>
      <c r="R27" s="63">
        <f t="shared" si="1"/>
        <v>0.19402985074626866</v>
      </c>
      <c r="T27" s="25" t="s">
        <v>146</v>
      </c>
      <c r="U27" s="27">
        <v>8</v>
      </c>
      <c r="V27" s="27">
        <v>24</v>
      </c>
      <c r="W27" s="5">
        <v>10</v>
      </c>
      <c r="X27" s="5">
        <v>14</v>
      </c>
      <c r="Y27" s="11">
        <v>11</v>
      </c>
    </row>
    <row r="28" spans="1:25" ht="18" x14ac:dyDescent="0.4">
      <c r="A28" t="s">
        <v>147</v>
      </c>
      <c r="B28">
        <v>4</v>
      </c>
      <c r="C28" s="73">
        <v>3</v>
      </c>
      <c r="D28" t="s">
        <v>147</v>
      </c>
      <c r="E28">
        <v>1</v>
      </c>
      <c r="F28" s="73">
        <v>3</v>
      </c>
      <c r="G28" t="s">
        <v>147</v>
      </c>
      <c r="H28">
        <v>1</v>
      </c>
      <c r="I28">
        <v>0</v>
      </c>
      <c r="J28" t="s">
        <v>147</v>
      </c>
      <c r="K28">
        <v>1</v>
      </c>
      <c r="L28">
        <v>6</v>
      </c>
      <c r="M28" t="s">
        <v>147</v>
      </c>
      <c r="N28">
        <v>2</v>
      </c>
      <c r="O28">
        <v>3</v>
      </c>
      <c r="Q28" s="63">
        <f t="shared" si="0"/>
        <v>0.13432835820895522</v>
      </c>
      <c r="R28" s="63">
        <f t="shared" si="1"/>
        <v>0.22388059701492538</v>
      </c>
      <c r="T28" s="25" t="s">
        <v>147</v>
      </c>
      <c r="U28" s="27">
        <v>15</v>
      </c>
      <c r="V28" s="27">
        <v>12</v>
      </c>
      <c r="W28" s="5">
        <v>9</v>
      </c>
      <c r="X28" s="5">
        <v>19</v>
      </c>
      <c r="Y28" s="11">
        <v>12</v>
      </c>
    </row>
    <row r="29" spans="1:25" ht="18" x14ac:dyDescent="0.4">
      <c r="A29" t="s">
        <v>148</v>
      </c>
      <c r="B29">
        <v>3</v>
      </c>
      <c r="C29" s="73">
        <v>13</v>
      </c>
      <c r="D29" t="s">
        <v>148</v>
      </c>
      <c r="E29">
        <v>7</v>
      </c>
      <c r="F29" s="73">
        <v>12</v>
      </c>
      <c r="G29" t="s">
        <v>148</v>
      </c>
      <c r="H29">
        <v>3</v>
      </c>
      <c r="I29">
        <v>19</v>
      </c>
      <c r="J29" t="s">
        <v>148</v>
      </c>
      <c r="K29">
        <v>5</v>
      </c>
      <c r="L29">
        <v>17</v>
      </c>
      <c r="M29" t="s">
        <v>148</v>
      </c>
      <c r="N29">
        <v>2</v>
      </c>
      <c r="O29">
        <v>20</v>
      </c>
      <c r="Q29" s="63">
        <f t="shared" si="0"/>
        <v>5.9347181008902079E-2</v>
      </c>
      <c r="R29" s="63">
        <f t="shared" si="1"/>
        <v>0.24035608308605341</v>
      </c>
      <c r="T29" s="25" t="s">
        <v>148</v>
      </c>
      <c r="U29" s="27">
        <v>55</v>
      </c>
      <c r="V29" s="27">
        <v>65</v>
      </c>
      <c r="W29" s="5">
        <v>71</v>
      </c>
      <c r="X29" s="5">
        <v>66</v>
      </c>
      <c r="Y29" s="11">
        <v>80</v>
      </c>
    </row>
    <row r="30" spans="1:25" ht="18" x14ac:dyDescent="0.4">
      <c r="A30" t="s">
        <v>149</v>
      </c>
      <c r="B30">
        <v>2</v>
      </c>
      <c r="C30" s="73">
        <v>4</v>
      </c>
      <c r="D30" t="s">
        <v>149</v>
      </c>
      <c r="E30">
        <v>2</v>
      </c>
      <c r="F30" s="73">
        <v>3</v>
      </c>
      <c r="G30" t="s">
        <v>149</v>
      </c>
      <c r="H30">
        <v>0</v>
      </c>
      <c r="I30">
        <v>5</v>
      </c>
      <c r="J30" t="s">
        <v>149</v>
      </c>
      <c r="K30">
        <v>0</v>
      </c>
      <c r="L30">
        <v>2</v>
      </c>
      <c r="M30" t="s">
        <v>149</v>
      </c>
      <c r="N30">
        <v>1</v>
      </c>
      <c r="O30">
        <v>6</v>
      </c>
      <c r="Q30" s="63">
        <f t="shared" si="0"/>
        <v>8.771929824561403E-2</v>
      </c>
      <c r="R30" s="63">
        <f t="shared" si="1"/>
        <v>0.35087719298245612</v>
      </c>
      <c r="T30" s="25" t="s">
        <v>149</v>
      </c>
      <c r="U30" s="27">
        <v>8</v>
      </c>
      <c r="V30" s="27">
        <v>12</v>
      </c>
      <c r="W30" s="5">
        <v>12</v>
      </c>
      <c r="X30" s="5">
        <v>8</v>
      </c>
      <c r="Y30" s="11">
        <v>17</v>
      </c>
    </row>
    <row r="31" spans="1:25" ht="18" x14ac:dyDescent="0.4">
      <c r="A31" t="s">
        <v>150</v>
      </c>
      <c r="B31">
        <v>11</v>
      </c>
      <c r="C31" s="73">
        <v>37</v>
      </c>
      <c r="D31" t="s">
        <v>150</v>
      </c>
      <c r="E31">
        <v>7</v>
      </c>
      <c r="F31" s="73">
        <v>35</v>
      </c>
      <c r="G31" t="s">
        <v>150</v>
      </c>
      <c r="H31">
        <v>8</v>
      </c>
      <c r="I31">
        <v>42</v>
      </c>
      <c r="J31" t="s">
        <v>150</v>
      </c>
      <c r="K31">
        <v>7</v>
      </c>
      <c r="L31">
        <v>45</v>
      </c>
      <c r="M31" t="s">
        <v>150</v>
      </c>
      <c r="N31">
        <v>11</v>
      </c>
      <c r="O31">
        <v>44</v>
      </c>
      <c r="Q31" s="63">
        <f t="shared" si="0"/>
        <v>5.605095541401274E-2</v>
      </c>
      <c r="R31" s="63">
        <f t="shared" si="1"/>
        <v>0.25859872611464968</v>
      </c>
      <c r="T31" s="25" t="s">
        <v>150</v>
      </c>
      <c r="U31" s="27">
        <v>156</v>
      </c>
      <c r="V31" s="27">
        <v>129</v>
      </c>
      <c r="W31" s="5">
        <v>168</v>
      </c>
      <c r="X31" s="5">
        <v>170</v>
      </c>
      <c r="Y31" s="11">
        <v>162</v>
      </c>
    </row>
    <row r="32" spans="1:25" ht="18" x14ac:dyDescent="0.4">
      <c r="A32" t="s">
        <v>151</v>
      </c>
      <c r="B32">
        <v>3</v>
      </c>
      <c r="C32" s="73">
        <v>7</v>
      </c>
      <c r="D32" t="s">
        <v>151</v>
      </c>
      <c r="E32">
        <v>3</v>
      </c>
      <c r="F32" s="73">
        <v>6</v>
      </c>
      <c r="G32" t="s">
        <v>151</v>
      </c>
      <c r="H32">
        <v>1</v>
      </c>
      <c r="I32">
        <v>9</v>
      </c>
      <c r="J32" t="s">
        <v>151</v>
      </c>
      <c r="K32">
        <v>2</v>
      </c>
      <c r="L32">
        <v>5</v>
      </c>
      <c r="M32" t="s">
        <v>151</v>
      </c>
      <c r="N32">
        <v>1</v>
      </c>
      <c r="O32">
        <v>8</v>
      </c>
      <c r="Q32" s="63">
        <f t="shared" si="0"/>
        <v>3.2051282051282048E-2</v>
      </c>
      <c r="R32" s="63">
        <f t="shared" si="1"/>
        <v>0.11217948717948718</v>
      </c>
      <c r="T32" s="25" t="s">
        <v>151</v>
      </c>
      <c r="U32" s="27">
        <v>61</v>
      </c>
      <c r="V32" s="27">
        <v>49</v>
      </c>
      <c r="W32" s="5">
        <v>75</v>
      </c>
      <c r="X32" s="5">
        <v>54</v>
      </c>
      <c r="Y32" s="11">
        <v>73</v>
      </c>
    </row>
    <row r="33" spans="1:25" ht="18" x14ac:dyDescent="0.4">
      <c r="A33" t="s">
        <v>152</v>
      </c>
      <c r="B33">
        <v>19</v>
      </c>
      <c r="C33" s="73">
        <v>87</v>
      </c>
      <c r="D33" t="s">
        <v>152</v>
      </c>
      <c r="E33">
        <v>20</v>
      </c>
      <c r="F33" s="73">
        <v>102</v>
      </c>
      <c r="G33" t="s">
        <v>152</v>
      </c>
      <c r="H33">
        <v>17</v>
      </c>
      <c r="I33">
        <v>80</v>
      </c>
      <c r="J33" t="s">
        <v>152</v>
      </c>
      <c r="K33">
        <v>14</v>
      </c>
      <c r="L33">
        <v>102</v>
      </c>
      <c r="M33" t="s">
        <v>152</v>
      </c>
      <c r="N33">
        <v>17</v>
      </c>
      <c r="O33">
        <v>92</v>
      </c>
      <c r="Q33" s="63">
        <f t="shared" si="0"/>
        <v>5.7350032959789056E-2</v>
      </c>
      <c r="R33" s="63">
        <f t="shared" si="1"/>
        <v>0.30520764667106132</v>
      </c>
      <c r="T33" s="25" t="s">
        <v>152</v>
      </c>
      <c r="U33" s="27">
        <v>303</v>
      </c>
      <c r="V33" s="27">
        <v>335</v>
      </c>
      <c r="W33" s="5">
        <v>264</v>
      </c>
      <c r="X33" s="5">
        <v>311</v>
      </c>
      <c r="Y33" s="11">
        <v>304</v>
      </c>
    </row>
    <row r="34" spans="1:25" ht="18" x14ac:dyDescent="0.4">
      <c r="A34" t="s">
        <v>153</v>
      </c>
      <c r="B34">
        <v>17</v>
      </c>
      <c r="C34" s="73">
        <v>29</v>
      </c>
      <c r="D34" t="s">
        <v>153</v>
      </c>
      <c r="E34">
        <v>17</v>
      </c>
      <c r="F34" s="73">
        <v>15</v>
      </c>
      <c r="G34" t="s">
        <v>153</v>
      </c>
      <c r="H34">
        <v>16</v>
      </c>
      <c r="I34">
        <v>28</v>
      </c>
      <c r="J34" t="s">
        <v>153</v>
      </c>
      <c r="K34">
        <v>15</v>
      </c>
      <c r="L34">
        <v>26</v>
      </c>
      <c r="M34" t="s">
        <v>153</v>
      </c>
      <c r="N34">
        <v>22</v>
      </c>
      <c r="O34">
        <v>17</v>
      </c>
      <c r="Q34" s="63">
        <f t="shared" si="0"/>
        <v>9.3851132686084138E-2</v>
      </c>
      <c r="R34" s="63">
        <f t="shared" si="1"/>
        <v>0.12405609492988134</v>
      </c>
      <c r="T34" s="25" t="s">
        <v>153</v>
      </c>
      <c r="U34" s="27">
        <v>200</v>
      </c>
      <c r="V34" s="27">
        <v>173</v>
      </c>
      <c r="W34" s="5">
        <v>172</v>
      </c>
      <c r="X34" s="5">
        <v>182</v>
      </c>
      <c r="Y34" s="11">
        <v>200</v>
      </c>
    </row>
    <row r="35" spans="1:25" ht="18" x14ac:dyDescent="0.4">
      <c r="A35" t="s">
        <v>154</v>
      </c>
      <c r="B35">
        <v>0</v>
      </c>
      <c r="C35" s="73">
        <v>1</v>
      </c>
      <c r="D35" t="s">
        <v>154</v>
      </c>
      <c r="E35">
        <v>0</v>
      </c>
      <c r="F35" s="73">
        <v>0</v>
      </c>
      <c r="G35" t="s">
        <v>154</v>
      </c>
      <c r="H35">
        <v>2</v>
      </c>
      <c r="I35">
        <v>2</v>
      </c>
      <c r="J35" t="s">
        <v>154</v>
      </c>
      <c r="K35">
        <v>1</v>
      </c>
      <c r="L35">
        <v>0</v>
      </c>
      <c r="M35" t="s">
        <v>154</v>
      </c>
      <c r="N35">
        <v>2</v>
      </c>
      <c r="O35">
        <v>0</v>
      </c>
      <c r="Q35" s="63">
        <f t="shared" si="0"/>
        <v>0.16129032258064516</v>
      </c>
      <c r="R35" s="63">
        <f t="shared" si="1"/>
        <v>9.6774193548387094E-2</v>
      </c>
      <c r="T35" s="25" t="s">
        <v>154</v>
      </c>
      <c r="U35" s="27">
        <v>7</v>
      </c>
      <c r="V35" s="27">
        <v>1</v>
      </c>
      <c r="W35" s="5">
        <v>9</v>
      </c>
      <c r="X35" s="5">
        <v>7</v>
      </c>
      <c r="Y35" s="11">
        <v>7</v>
      </c>
    </row>
    <row r="36" spans="1:25" ht="18" x14ac:dyDescent="0.4">
      <c r="A36" t="s">
        <v>155</v>
      </c>
      <c r="B36">
        <v>17</v>
      </c>
      <c r="C36" s="73">
        <v>21</v>
      </c>
      <c r="D36" t="s">
        <v>155</v>
      </c>
      <c r="E36">
        <v>8</v>
      </c>
      <c r="F36" s="73">
        <v>13</v>
      </c>
      <c r="G36" t="s">
        <v>155</v>
      </c>
      <c r="H36">
        <v>5</v>
      </c>
      <c r="I36">
        <v>18</v>
      </c>
      <c r="J36" t="s">
        <v>155</v>
      </c>
      <c r="K36">
        <v>9</v>
      </c>
      <c r="L36">
        <v>14</v>
      </c>
      <c r="M36" t="s">
        <v>155</v>
      </c>
      <c r="N36">
        <v>13</v>
      </c>
      <c r="O36">
        <v>18</v>
      </c>
      <c r="Q36" s="63">
        <f t="shared" si="0"/>
        <v>9.719626168224299E-2</v>
      </c>
      <c r="R36" s="63">
        <f t="shared" si="1"/>
        <v>0.15700934579439252</v>
      </c>
      <c r="T36" s="25" t="s">
        <v>155</v>
      </c>
      <c r="U36" s="27">
        <v>113</v>
      </c>
      <c r="V36" s="27">
        <v>85</v>
      </c>
      <c r="W36" s="5">
        <v>87</v>
      </c>
      <c r="X36" s="5">
        <v>116</v>
      </c>
      <c r="Y36" s="11">
        <v>134</v>
      </c>
    </row>
    <row r="37" spans="1:25" ht="18" x14ac:dyDescent="0.4">
      <c r="A37" t="s">
        <v>156</v>
      </c>
      <c r="B37">
        <v>1</v>
      </c>
      <c r="C37" s="73">
        <v>8</v>
      </c>
      <c r="D37" t="s">
        <v>156</v>
      </c>
      <c r="E37">
        <v>5</v>
      </c>
      <c r="F37" s="73">
        <v>10</v>
      </c>
      <c r="G37" t="s">
        <v>156</v>
      </c>
      <c r="H37">
        <v>3</v>
      </c>
      <c r="I37">
        <v>4</v>
      </c>
      <c r="J37" t="s">
        <v>156</v>
      </c>
      <c r="K37">
        <v>3</v>
      </c>
      <c r="L37">
        <v>13</v>
      </c>
      <c r="M37" t="s">
        <v>156</v>
      </c>
      <c r="N37">
        <v>6</v>
      </c>
      <c r="O37">
        <v>6</v>
      </c>
      <c r="Q37" s="63">
        <f t="shared" si="0"/>
        <v>5.4545454545454543E-2</v>
      </c>
      <c r="R37" s="63">
        <f t="shared" si="1"/>
        <v>0.12424242424242424</v>
      </c>
      <c r="T37" s="25" t="s">
        <v>156</v>
      </c>
      <c r="U37" s="27">
        <v>65</v>
      </c>
      <c r="V37" s="27">
        <v>58</v>
      </c>
      <c r="W37" s="5">
        <v>50</v>
      </c>
      <c r="X37" s="5">
        <v>70</v>
      </c>
      <c r="Y37" s="11">
        <v>87</v>
      </c>
    </row>
    <row r="38" spans="1:25" ht="18" x14ac:dyDescent="0.4">
      <c r="A38" t="s">
        <v>157</v>
      </c>
      <c r="B38">
        <v>1</v>
      </c>
      <c r="C38" s="73">
        <v>9</v>
      </c>
      <c r="D38" t="s">
        <v>157</v>
      </c>
      <c r="E38">
        <v>4</v>
      </c>
      <c r="F38" s="73">
        <v>11</v>
      </c>
      <c r="G38" t="s">
        <v>157</v>
      </c>
      <c r="H38">
        <v>3</v>
      </c>
      <c r="I38">
        <v>14</v>
      </c>
      <c r="J38" t="s">
        <v>157</v>
      </c>
      <c r="K38">
        <v>3</v>
      </c>
      <c r="L38">
        <v>12</v>
      </c>
      <c r="M38" t="s">
        <v>157</v>
      </c>
      <c r="N38">
        <v>4</v>
      </c>
      <c r="O38">
        <v>19</v>
      </c>
      <c r="Q38" s="63">
        <f t="shared" si="0"/>
        <v>4.9833887043189369E-2</v>
      </c>
      <c r="R38" s="63">
        <f t="shared" si="1"/>
        <v>0.2159468438538206</v>
      </c>
      <c r="T38" s="25" t="s">
        <v>157</v>
      </c>
      <c r="U38" s="27">
        <v>55</v>
      </c>
      <c r="V38" s="27">
        <v>48</v>
      </c>
      <c r="W38" s="5">
        <v>57</v>
      </c>
      <c r="X38" s="5">
        <v>69</v>
      </c>
      <c r="Y38" s="11">
        <v>72</v>
      </c>
    </row>
    <row r="39" spans="1:25" ht="18" x14ac:dyDescent="0.4">
      <c r="A39" t="s">
        <v>158</v>
      </c>
      <c r="B39">
        <v>18</v>
      </c>
      <c r="C39" s="73">
        <v>46</v>
      </c>
      <c r="D39" t="s">
        <v>158</v>
      </c>
      <c r="E39">
        <v>9</v>
      </c>
      <c r="F39" s="73">
        <v>49</v>
      </c>
      <c r="G39" t="s">
        <v>158</v>
      </c>
      <c r="H39">
        <v>11</v>
      </c>
      <c r="I39">
        <v>42</v>
      </c>
      <c r="J39" t="s">
        <v>158</v>
      </c>
      <c r="K39">
        <v>13</v>
      </c>
      <c r="L39">
        <v>38</v>
      </c>
      <c r="M39" t="s">
        <v>158</v>
      </c>
      <c r="N39">
        <v>11</v>
      </c>
      <c r="O39">
        <v>35</v>
      </c>
      <c r="Q39" s="63">
        <f t="shared" si="0"/>
        <v>7.8381795195954493E-2</v>
      </c>
      <c r="R39" s="63">
        <f t="shared" si="1"/>
        <v>0.26548672566371684</v>
      </c>
      <c r="T39" s="25" t="s">
        <v>158</v>
      </c>
      <c r="U39" s="27">
        <v>163</v>
      </c>
      <c r="V39" s="27">
        <v>147</v>
      </c>
      <c r="W39" s="5">
        <v>161</v>
      </c>
      <c r="X39" s="5">
        <v>151</v>
      </c>
      <c r="Y39" s="11">
        <v>169</v>
      </c>
    </row>
    <row r="40" spans="1:25" ht="18" x14ac:dyDescent="0.4">
      <c r="A40" t="s">
        <v>159</v>
      </c>
      <c r="B40">
        <v>1</v>
      </c>
      <c r="C40" s="73">
        <v>1</v>
      </c>
      <c r="D40" t="s">
        <v>159</v>
      </c>
      <c r="E40">
        <v>1</v>
      </c>
      <c r="F40" s="73">
        <v>4</v>
      </c>
      <c r="G40" t="s">
        <v>159</v>
      </c>
      <c r="H40">
        <v>0</v>
      </c>
      <c r="I40">
        <v>6</v>
      </c>
      <c r="J40" t="s">
        <v>159</v>
      </c>
      <c r="K40">
        <v>1</v>
      </c>
      <c r="L40">
        <v>1</v>
      </c>
      <c r="M40" t="s">
        <v>159</v>
      </c>
      <c r="N40">
        <v>0</v>
      </c>
      <c r="O40">
        <v>8</v>
      </c>
      <c r="Q40" s="63">
        <f t="shared" si="0"/>
        <v>5.4545454545454543E-2</v>
      </c>
      <c r="R40" s="63">
        <f t="shared" si="1"/>
        <v>0.36363636363636365</v>
      </c>
      <c r="T40" s="25" t="s">
        <v>159</v>
      </c>
      <c r="U40" s="27">
        <v>5</v>
      </c>
      <c r="V40" s="27">
        <v>14</v>
      </c>
      <c r="W40" s="5">
        <v>14</v>
      </c>
      <c r="X40" s="5">
        <v>8</v>
      </c>
      <c r="Y40" s="11">
        <v>14</v>
      </c>
    </row>
    <row r="41" spans="1:25" ht="18" x14ac:dyDescent="0.4">
      <c r="A41" t="s">
        <v>160</v>
      </c>
      <c r="B41">
        <v>9</v>
      </c>
      <c r="C41" s="73">
        <v>15</v>
      </c>
      <c r="D41" t="s">
        <v>160</v>
      </c>
      <c r="E41">
        <v>2</v>
      </c>
      <c r="F41" s="73">
        <v>13</v>
      </c>
      <c r="G41" t="s">
        <v>160</v>
      </c>
      <c r="H41">
        <v>10</v>
      </c>
      <c r="I41">
        <v>12</v>
      </c>
      <c r="J41" t="s">
        <v>160</v>
      </c>
      <c r="K41">
        <v>12</v>
      </c>
      <c r="L41">
        <v>18</v>
      </c>
      <c r="M41" t="s">
        <v>160</v>
      </c>
      <c r="N41">
        <v>8</v>
      </c>
      <c r="O41">
        <v>20</v>
      </c>
      <c r="Q41" s="63">
        <f t="shared" si="0"/>
        <v>6.8676716917922945E-2</v>
      </c>
      <c r="R41" s="63">
        <f t="shared" si="1"/>
        <v>0.1306532663316583</v>
      </c>
      <c r="T41" s="25" t="s">
        <v>160</v>
      </c>
      <c r="U41" s="27">
        <v>123</v>
      </c>
      <c r="V41" s="27">
        <v>100</v>
      </c>
      <c r="W41" s="5">
        <v>107</v>
      </c>
      <c r="X41" s="5">
        <v>123</v>
      </c>
      <c r="Y41" s="11">
        <v>144</v>
      </c>
    </row>
    <row r="42" spans="1:25" ht="18" x14ac:dyDescent="0.4">
      <c r="A42" t="s">
        <v>161</v>
      </c>
      <c r="B42">
        <v>0</v>
      </c>
      <c r="C42" s="73">
        <v>1</v>
      </c>
      <c r="D42" t="s">
        <v>161</v>
      </c>
      <c r="E42">
        <v>0</v>
      </c>
      <c r="F42" s="73">
        <v>2</v>
      </c>
      <c r="G42" t="s">
        <v>161</v>
      </c>
      <c r="H42">
        <v>0</v>
      </c>
      <c r="I42">
        <v>0</v>
      </c>
      <c r="J42" t="s">
        <v>161</v>
      </c>
      <c r="K42">
        <v>1</v>
      </c>
      <c r="L42">
        <v>0</v>
      </c>
      <c r="M42" t="s">
        <v>161</v>
      </c>
      <c r="N42">
        <v>3</v>
      </c>
      <c r="O42">
        <v>0</v>
      </c>
      <c r="Q42" s="63">
        <f t="shared" si="0"/>
        <v>0.125</v>
      </c>
      <c r="R42" s="63">
        <f t="shared" si="1"/>
        <v>9.375E-2</v>
      </c>
      <c r="T42" s="25" t="s">
        <v>161</v>
      </c>
      <c r="U42" s="27">
        <v>2</v>
      </c>
      <c r="V42" s="27">
        <v>9</v>
      </c>
      <c r="W42" s="5">
        <v>9</v>
      </c>
      <c r="X42" s="5">
        <v>6</v>
      </c>
      <c r="Y42" s="11">
        <v>6</v>
      </c>
    </row>
    <row r="43" spans="1:25" ht="18" x14ac:dyDescent="0.4">
      <c r="A43" t="s">
        <v>162</v>
      </c>
      <c r="B43">
        <v>6</v>
      </c>
      <c r="C43" s="73">
        <v>8</v>
      </c>
      <c r="D43" t="s">
        <v>162</v>
      </c>
      <c r="E43">
        <v>4</v>
      </c>
      <c r="F43" s="73">
        <v>14</v>
      </c>
      <c r="G43" t="s">
        <v>162</v>
      </c>
      <c r="H43">
        <v>2</v>
      </c>
      <c r="I43">
        <v>18</v>
      </c>
      <c r="J43" t="s">
        <v>162</v>
      </c>
      <c r="K43">
        <v>7</v>
      </c>
      <c r="L43">
        <v>12</v>
      </c>
      <c r="M43" t="s">
        <v>162</v>
      </c>
      <c r="N43">
        <v>7</v>
      </c>
      <c r="O43">
        <v>20</v>
      </c>
      <c r="Q43" s="63">
        <f t="shared" si="0"/>
        <v>5.9907834101382486E-2</v>
      </c>
      <c r="R43" s="63">
        <f t="shared" si="1"/>
        <v>0.16589861751152074</v>
      </c>
      <c r="T43" s="25" t="s">
        <v>162</v>
      </c>
      <c r="U43" s="27">
        <v>67</v>
      </c>
      <c r="V43" s="27">
        <v>80</v>
      </c>
      <c r="W43" s="5">
        <v>86</v>
      </c>
      <c r="X43" s="5">
        <v>104</v>
      </c>
      <c r="Y43" s="11">
        <v>97</v>
      </c>
    </row>
    <row r="44" spans="1:25" ht="18" x14ac:dyDescent="0.4">
      <c r="A44" t="s">
        <v>163</v>
      </c>
      <c r="B44">
        <v>48</v>
      </c>
      <c r="C44" s="73">
        <v>79</v>
      </c>
      <c r="D44" t="s">
        <v>163</v>
      </c>
      <c r="E44">
        <v>36</v>
      </c>
      <c r="F44" s="73">
        <v>64</v>
      </c>
      <c r="G44" t="s">
        <v>163</v>
      </c>
      <c r="H44">
        <v>26</v>
      </c>
      <c r="I44">
        <v>74</v>
      </c>
      <c r="J44" t="s">
        <v>163</v>
      </c>
      <c r="K44">
        <v>31</v>
      </c>
      <c r="L44">
        <v>63</v>
      </c>
      <c r="M44" t="s">
        <v>163</v>
      </c>
      <c r="N44">
        <v>42</v>
      </c>
      <c r="O44">
        <v>76</v>
      </c>
      <c r="Q44" s="63">
        <f t="shared" si="0"/>
        <v>6.8745304282494368E-2</v>
      </c>
      <c r="R44" s="63">
        <f t="shared" si="1"/>
        <v>0.13373403456048083</v>
      </c>
      <c r="T44" s="25" t="s">
        <v>163</v>
      </c>
      <c r="U44" s="27">
        <v>482</v>
      </c>
      <c r="V44" s="27">
        <v>480</v>
      </c>
      <c r="W44" s="5">
        <v>479</v>
      </c>
      <c r="X44" s="5">
        <v>549</v>
      </c>
      <c r="Y44" s="11">
        <v>672</v>
      </c>
    </row>
    <row r="45" spans="1:25" ht="18" x14ac:dyDescent="0.4">
      <c r="A45" t="s">
        <v>164</v>
      </c>
      <c r="B45">
        <v>6</v>
      </c>
      <c r="C45" s="73">
        <v>4</v>
      </c>
      <c r="D45" t="s">
        <v>164</v>
      </c>
      <c r="E45">
        <v>3</v>
      </c>
      <c r="F45" s="73">
        <v>5</v>
      </c>
      <c r="G45" t="s">
        <v>164</v>
      </c>
      <c r="H45">
        <v>2</v>
      </c>
      <c r="I45">
        <v>5</v>
      </c>
      <c r="J45" t="s">
        <v>164</v>
      </c>
      <c r="K45">
        <v>10</v>
      </c>
      <c r="L45">
        <v>9</v>
      </c>
      <c r="M45" t="s">
        <v>164</v>
      </c>
      <c r="N45">
        <v>12</v>
      </c>
      <c r="O45">
        <v>3</v>
      </c>
      <c r="Q45" s="63">
        <f t="shared" si="0"/>
        <v>0.19411764705882353</v>
      </c>
      <c r="R45" s="63">
        <f t="shared" si="1"/>
        <v>0.15294117647058825</v>
      </c>
      <c r="T45" s="25" t="s">
        <v>164</v>
      </c>
      <c r="U45" s="27">
        <v>28</v>
      </c>
      <c r="V45" s="27">
        <v>28</v>
      </c>
      <c r="W45" s="5">
        <v>32</v>
      </c>
      <c r="X45" s="5">
        <v>47</v>
      </c>
      <c r="Y45" s="11">
        <v>35</v>
      </c>
    </row>
    <row r="46" spans="1:25" ht="18" x14ac:dyDescent="0.4">
      <c r="A46" t="s">
        <v>165</v>
      </c>
      <c r="B46">
        <v>1</v>
      </c>
      <c r="C46" s="73">
        <v>3</v>
      </c>
      <c r="D46" t="s">
        <v>165</v>
      </c>
      <c r="E46">
        <v>0</v>
      </c>
      <c r="F46" s="73">
        <v>3</v>
      </c>
      <c r="G46" t="s">
        <v>165</v>
      </c>
      <c r="H46">
        <v>1</v>
      </c>
      <c r="I46">
        <v>1</v>
      </c>
      <c r="J46" t="s">
        <v>165</v>
      </c>
      <c r="K46">
        <v>0</v>
      </c>
      <c r="L46">
        <v>1</v>
      </c>
      <c r="M46" t="s">
        <v>165</v>
      </c>
      <c r="N46">
        <v>0</v>
      </c>
      <c r="O46">
        <v>1</v>
      </c>
      <c r="Q46" s="63">
        <f t="shared" si="0"/>
        <v>6.8965517241379309E-2</v>
      </c>
      <c r="R46" s="63">
        <f t="shared" si="1"/>
        <v>0.31034482758620691</v>
      </c>
      <c r="T46" s="25" t="s">
        <v>165</v>
      </c>
      <c r="U46" s="27">
        <v>10</v>
      </c>
      <c r="V46" s="27">
        <v>5</v>
      </c>
      <c r="W46" s="5">
        <v>5</v>
      </c>
      <c r="X46" s="5">
        <v>5</v>
      </c>
      <c r="Y46" s="11">
        <v>4</v>
      </c>
    </row>
    <row r="47" spans="1:25" ht="18" x14ac:dyDescent="0.4">
      <c r="A47" t="s">
        <v>166</v>
      </c>
      <c r="B47">
        <v>5</v>
      </c>
      <c r="C47" s="73">
        <v>13</v>
      </c>
      <c r="D47" t="s">
        <v>166</v>
      </c>
      <c r="E47">
        <v>4</v>
      </c>
      <c r="F47" s="73">
        <v>19</v>
      </c>
      <c r="G47" t="s">
        <v>166</v>
      </c>
      <c r="H47">
        <v>7</v>
      </c>
      <c r="I47">
        <v>14</v>
      </c>
      <c r="J47" t="s">
        <v>166</v>
      </c>
      <c r="K47">
        <v>2</v>
      </c>
      <c r="L47">
        <v>12</v>
      </c>
      <c r="M47" t="s">
        <v>166</v>
      </c>
      <c r="N47">
        <v>4</v>
      </c>
      <c r="O47">
        <v>33</v>
      </c>
      <c r="Q47" s="63">
        <f t="shared" si="0"/>
        <v>4.793028322440087E-2</v>
      </c>
      <c r="R47" s="63">
        <f t="shared" si="1"/>
        <v>0.19825708061002179</v>
      </c>
      <c r="T47" s="25" t="s">
        <v>166</v>
      </c>
      <c r="U47" s="27">
        <v>97</v>
      </c>
      <c r="V47" s="27">
        <v>75</v>
      </c>
      <c r="W47" s="5">
        <v>88</v>
      </c>
      <c r="X47" s="5">
        <v>77</v>
      </c>
      <c r="Y47" s="11">
        <v>122</v>
      </c>
    </row>
    <row r="48" spans="1:25" ht="18" x14ac:dyDescent="0.4">
      <c r="A48" t="s">
        <v>167</v>
      </c>
      <c r="B48">
        <v>5</v>
      </c>
      <c r="C48" s="73">
        <v>17</v>
      </c>
      <c r="D48" t="s">
        <v>167</v>
      </c>
      <c r="E48">
        <v>4</v>
      </c>
      <c r="F48" s="73">
        <v>15</v>
      </c>
      <c r="G48" t="s">
        <v>167</v>
      </c>
      <c r="H48">
        <v>4</v>
      </c>
      <c r="I48">
        <v>20</v>
      </c>
      <c r="J48" t="s">
        <v>167</v>
      </c>
      <c r="K48">
        <v>9</v>
      </c>
      <c r="L48">
        <v>22</v>
      </c>
      <c r="M48" t="s">
        <v>167</v>
      </c>
      <c r="N48">
        <v>4</v>
      </c>
      <c r="O48">
        <v>19</v>
      </c>
      <c r="Q48" s="63">
        <f t="shared" si="0"/>
        <v>7.1625344352617082E-2</v>
      </c>
      <c r="R48" s="63">
        <f t="shared" si="1"/>
        <v>0.256198347107438</v>
      </c>
      <c r="T48" s="25" t="s">
        <v>167</v>
      </c>
      <c r="U48" s="27">
        <v>71</v>
      </c>
      <c r="V48" s="27">
        <v>49</v>
      </c>
      <c r="W48" s="5">
        <v>75</v>
      </c>
      <c r="X48" s="5">
        <v>84</v>
      </c>
      <c r="Y48" s="11">
        <v>84</v>
      </c>
    </row>
    <row r="49" spans="1:25" ht="18" x14ac:dyDescent="0.4">
      <c r="A49" t="s">
        <v>168</v>
      </c>
      <c r="B49">
        <v>5</v>
      </c>
      <c r="C49" s="73">
        <v>3</v>
      </c>
      <c r="D49" t="s">
        <v>168</v>
      </c>
      <c r="E49">
        <v>1</v>
      </c>
      <c r="F49" s="73">
        <v>5</v>
      </c>
      <c r="G49" t="s">
        <v>168</v>
      </c>
      <c r="H49">
        <v>2</v>
      </c>
      <c r="I49">
        <v>1</v>
      </c>
      <c r="J49" t="s">
        <v>168</v>
      </c>
      <c r="K49">
        <v>0</v>
      </c>
      <c r="L49">
        <v>1</v>
      </c>
      <c r="M49" t="s">
        <v>168</v>
      </c>
      <c r="N49">
        <v>1</v>
      </c>
      <c r="O49">
        <v>2</v>
      </c>
      <c r="Q49" s="63">
        <f t="shared" si="0"/>
        <v>7.43801652892562E-2</v>
      </c>
      <c r="R49" s="63">
        <f t="shared" si="1"/>
        <v>9.9173553719008267E-2</v>
      </c>
      <c r="T49" s="25" t="s">
        <v>168</v>
      </c>
      <c r="U49" s="27">
        <v>31</v>
      </c>
      <c r="V49" s="27">
        <v>28</v>
      </c>
      <c r="W49" s="5">
        <v>19</v>
      </c>
      <c r="X49" s="5">
        <v>19</v>
      </c>
      <c r="Y49" s="11">
        <v>24</v>
      </c>
    </row>
    <row r="50" spans="1:25" ht="18" x14ac:dyDescent="0.4">
      <c r="A50" t="s">
        <v>169</v>
      </c>
      <c r="B50">
        <v>4</v>
      </c>
      <c r="C50" s="61">
        <v>10</v>
      </c>
      <c r="D50" t="s">
        <v>169</v>
      </c>
      <c r="E50">
        <v>2</v>
      </c>
      <c r="F50" s="61">
        <v>13</v>
      </c>
      <c r="G50" t="s">
        <v>169</v>
      </c>
      <c r="H50">
        <v>7</v>
      </c>
      <c r="I50">
        <v>8</v>
      </c>
      <c r="J50" t="s">
        <v>169</v>
      </c>
      <c r="K50">
        <v>4</v>
      </c>
      <c r="L50">
        <v>16</v>
      </c>
      <c r="M50" t="s">
        <v>169</v>
      </c>
      <c r="N50">
        <v>4</v>
      </c>
      <c r="O50">
        <v>9</v>
      </c>
      <c r="Q50" s="63">
        <f t="shared" si="0"/>
        <v>8.9361702127659579E-2</v>
      </c>
      <c r="R50" s="63">
        <f t="shared" si="1"/>
        <v>0.23829787234042554</v>
      </c>
      <c r="T50" s="25" t="s">
        <v>169</v>
      </c>
      <c r="U50" s="27">
        <v>45</v>
      </c>
      <c r="V50" s="27">
        <v>37</v>
      </c>
      <c r="W50" s="5">
        <v>45</v>
      </c>
      <c r="X50" s="5">
        <v>57</v>
      </c>
      <c r="Y50" s="11">
        <v>51</v>
      </c>
    </row>
    <row r="51" spans="1:25" ht="18" x14ac:dyDescent="0.4">
      <c r="A51" t="s">
        <v>170</v>
      </c>
      <c r="B51">
        <v>0</v>
      </c>
      <c r="C51" s="61">
        <v>2</v>
      </c>
      <c r="D51" t="s">
        <v>170</v>
      </c>
      <c r="E51">
        <v>0</v>
      </c>
      <c r="F51" s="61">
        <v>2</v>
      </c>
      <c r="G51" t="s">
        <v>170</v>
      </c>
      <c r="H51">
        <v>0</v>
      </c>
      <c r="I51">
        <v>1</v>
      </c>
      <c r="J51" t="s">
        <v>170</v>
      </c>
      <c r="K51">
        <v>1</v>
      </c>
      <c r="L51">
        <v>0</v>
      </c>
      <c r="M51" t="s">
        <v>170</v>
      </c>
      <c r="N51">
        <v>0</v>
      </c>
      <c r="O51">
        <v>3</v>
      </c>
      <c r="Q51" s="63">
        <f t="shared" si="0"/>
        <v>0.04</v>
      </c>
      <c r="R51" s="63">
        <f t="shared" si="1"/>
        <v>0.32</v>
      </c>
      <c r="T51" s="25" t="s">
        <v>170</v>
      </c>
      <c r="U51" s="27">
        <v>6</v>
      </c>
      <c r="V51" s="27">
        <v>4</v>
      </c>
      <c r="W51" s="5">
        <v>5</v>
      </c>
      <c r="X51" s="5">
        <v>5</v>
      </c>
      <c r="Y51" s="11">
        <v>5</v>
      </c>
    </row>
    <row r="52" spans="1:25" x14ac:dyDescent="0.45">
      <c r="A52" t="s">
        <v>198</v>
      </c>
      <c r="B52">
        <v>378</v>
      </c>
      <c r="C52" s="61">
        <v>949</v>
      </c>
      <c r="D52" t="s">
        <v>198</v>
      </c>
      <c r="E52">
        <v>333</v>
      </c>
      <c r="F52" s="61">
        <v>914</v>
      </c>
      <c r="G52" t="s">
        <v>198</v>
      </c>
      <c r="H52">
        <v>310</v>
      </c>
      <c r="I52">
        <v>984</v>
      </c>
      <c r="J52" t="s">
        <v>198</v>
      </c>
      <c r="K52">
        <v>349</v>
      </c>
      <c r="L52">
        <v>1027</v>
      </c>
      <c r="M52" t="s">
        <v>198</v>
      </c>
      <c r="N52">
        <v>373</v>
      </c>
      <c r="O52">
        <v>1158</v>
      </c>
      <c r="Q52" s="63">
        <f>(B52+E52+H52+K52+N52)/(U52+V52+W52+X52+Y52)</f>
        <v>6.7299895748870617E-2</v>
      </c>
      <c r="R52" s="63">
        <f t="shared" ref="R52" si="2">(C52+F52+I52+L52+O52)/(V52+W52+X52+Y52+U52)</f>
        <v>0.19429321595428395</v>
      </c>
      <c r="T52" s="1"/>
      <c r="U52" s="5">
        <f>SUM(U2:U51)</f>
        <v>4811</v>
      </c>
      <c r="V52" s="5">
        <f t="shared" ref="V52:Y52" si="3">SUM(V2:V51)</f>
        <v>4726</v>
      </c>
      <c r="W52" s="5">
        <f t="shared" si="3"/>
        <v>4901</v>
      </c>
      <c r="X52" s="5">
        <f t="shared" si="3"/>
        <v>5482</v>
      </c>
      <c r="Y52" s="5">
        <f t="shared" si="3"/>
        <v>5979</v>
      </c>
    </row>
    <row r="53" spans="1:25" x14ac:dyDescent="0.45">
      <c r="C53" s="61"/>
      <c r="F53" s="61"/>
      <c r="T53" s="1"/>
      <c r="U53" s="5"/>
      <c r="V53" s="5"/>
      <c r="W53" s="5"/>
      <c r="X53" s="5"/>
    </row>
    <row r="54" spans="1:25" x14ac:dyDescent="0.45">
      <c r="C54" s="61"/>
      <c r="F54" s="61"/>
      <c r="T54" s="1"/>
      <c r="U54" s="5"/>
      <c r="V54" s="5"/>
      <c r="W54" s="5"/>
      <c r="X54" s="5"/>
    </row>
    <row r="55" spans="1:25" x14ac:dyDescent="0.45">
      <c r="C55" s="61"/>
      <c r="F55" s="61"/>
      <c r="T55" s="1"/>
      <c r="U55" s="5"/>
      <c r="V55" s="5"/>
      <c r="W55" s="5"/>
      <c r="X55" s="5"/>
    </row>
    <row r="56" spans="1:25" x14ac:dyDescent="0.45">
      <c r="C56" s="61"/>
      <c r="F56" s="61"/>
      <c r="T56" s="1"/>
      <c r="U56" s="5"/>
      <c r="V56" s="5"/>
      <c r="W56" s="5"/>
      <c r="X56" s="5"/>
    </row>
    <row r="57" spans="1:25" x14ac:dyDescent="0.45">
      <c r="C57" s="61"/>
      <c r="F57" s="61"/>
      <c r="T57" s="1"/>
      <c r="U57" s="5"/>
      <c r="V57" s="5"/>
      <c r="W57" s="5"/>
      <c r="X57" s="5"/>
    </row>
    <row r="58" spans="1:25" x14ac:dyDescent="0.45">
      <c r="C58" s="61"/>
      <c r="F58" s="61"/>
      <c r="T58" s="1"/>
      <c r="U58" s="5"/>
      <c r="V58" s="5"/>
      <c r="W58" s="5"/>
      <c r="X58" s="5"/>
    </row>
    <row r="59" spans="1:25" x14ac:dyDescent="0.45">
      <c r="A59" s="70"/>
      <c r="C59" s="61"/>
      <c r="D59" s="70" t="s">
        <v>220</v>
      </c>
      <c r="F59" s="61"/>
      <c r="T59" s="1"/>
      <c r="U59" s="5"/>
      <c r="V59" s="5"/>
      <c r="W59" s="5"/>
      <c r="X59" s="5"/>
    </row>
    <row r="60" spans="1:25" x14ac:dyDescent="0.45">
      <c r="A60" s="71" t="s">
        <v>223</v>
      </c>
      <c r="C60" s="61"/>
      <c r="D60" s="71" t="s">
        <v>221</v>
      </c>
      <c r="F60" s="61"/>
      <c r="T60" s="1"/>
      <c r="U60" s="5"/>
      <c r="V60" s="5"/>
      <c r="W60" s="5"/>
      <c r="X60" s="5"/>
    </row>
    <row r="61" spans="1:25" ht="19" thickBot="1" x14ac:dyDescent="0.5">
      <c r="A61" s="72" t="s">
        <v>220</v>
      </c>
      <c r="C61" s="61"/>
      <c r="D61" s="72" t="s">
        <v>222</v>
      </c>
      <c r="F61" s="61"/>
      <c r="T61" s="1"/>
      <c r="U61" s="5"/>
      <c r="V61" s="5"/>
      <c r="W61" s="5"/>
      <c r="X61" s="5"/>
    </row>
    <row r="62" spans="1:25" ht="19" thickTop="1" x14ac:dyDescent="0.45">
      <c r="A62" t="s">
        <v>221</v>
      </c>
      <c r="C62" s="61"/>
      <c r="F62" s="61"/>
      <c r="T62" s="1"/>
      <c r="U62" s="5"/>
      <c r="V62" s="5"/>
      <c r="W62" s="5"/>
      <c r="X62" s="5"/>
    </row>
    <row r="63" spans="1:25" x14ac:dyDescent="0.45">
      <c r="A63" t="s">
        <v>222</v>
      </c>
      <c r="C63" s="61"/>
      <c r="F63" s="61"/>
      <c r="T63" s="1"/>
      <c r="U63" s="5"/>
      <c r="V63" s="5"/>
      <c r="W63" s="5"/>
      <c r="X63" s="5"/>
    </row>
    <row r="64" spans="1:25" x14ac:dyDescent="0.45">
      <c r="C64" s="61"/>
      <c r="F64" s="61"/>
      <c r="T64" s="1"/>
      <c r="U64" s="5"/>
      <c r="V64" s="5"/>
      <c r="W64" s="5"/>
      <c r="X64" s="5"/>
    </row>
    <row r="65" spans="3:24" x14ac:dyDescent="0.45">
      <c r="C65" s="61"/>
      <c r="F65" s="61"/>
      <c r="T65" s="1"/>
      <c r="U65" s="5"/>
      <c r="V65" s="5"/>
      <c r="W65" s="5"/>
      <c r="X65" s="5"/>
    </row>
    <row r="66" spans="3:24" x14ac:dyDescent="0.45">
      <c r="C66" s="61"/>
      <c r="F66" s="61"/>
      <c r="T66" s="1"/>
      <c r="U66" s="5"/>
      <c r="V66" s="5"/>
      <c r="W66" s="5"/>
      <c r="X66" s="5"/>
    </row>
    <row r="67" spans="3:24" x14ac:dyDescent="0.45">
      <c r="C67" s="61"/>
      <c r="F67" s="61"/>
      <c r="T67" s="1"/>
      <c r="U67" s="5"/>
      <c r="V67" s="5"/>
      <c r="W67" s="5"/>
      <c r="X67" s="5"/>
    </row>
    <row r="68" spans="3:24" x14ac:dyDescent="0.45">
      <c r="C68" s="61"/>
      <c r="F68" s="61"/>
      <c r="T68" s="1"/>
      <c r="U68" s="5"/>
      <c r="V68" s="5"/>
      <c r="W68" s="5"/>
      <c r="X68" s="5"/>
    </row>
    <row r="69" spans="3:24" x14ac:dyDescent="0.45">
      <c r="C69" s="61"/>
      <c r="F69" s="61"/>
      <c r="T69" s="1"/>
      <c r="U69" s="5"/>
      <c r="V69" s="5"/>
      <c r="W69" s="5"/>
      <c r="X69" s="5"/>
    </row>
    <row r="70" spans="3:24" x14ac:dyDescent="0.45">
      <c r="C70" s="61"/>
      <c r="F70" s="61"/>
      <c r="T70" s="1"/>
      <c r="U70" s="5"/>
      <c r="V70" s="5"/>
      <c r="W70" s="5"/>
      <c r="X70" s="5"/>
    </row>
    <row r="71" spans="3:24" x14ac:dyDescent="0.45">
      <c r="C71" s="61"/>
      <c r="F71" s="61"/>
      <c r="T71" s="1"/>
      <c r="U71" s="5"/>
      <c r="V71" s="5"/>
      <c r="W71" s="5"/>
      <c r="X71" s="5"/>
    </row>
    <row r="72" spans="3:24" x14ac:dyDescent="0.45">
      <c r="C72" s="61"/>
      <c r="F72" s="61"/>
      <c r="T72" s="1"/>
      <c r="U72" s="5"/>
      <c r="V72" s="5"/>
      <c r="W72" s="5"/>
      <c r="X72" s="5"/>
    </row>
    <row r="73" spans="3:24" x14ac:dyDescent="0.45">
      <c r="C73" s="61"/>
      <c r="F73" s="61"/>
      <c r="T73" s="1"/>
      <c r="U73" s="5"/>
      <c r="V73" s="5"/>
      <c r="W73" s="5"/>
      <c r="X73" s="5"/>
    </row>
    <row r="74" spans="3:24" x14ac:dyDescent="0.45">
      <c r="C74" s="61"/>
      <c r="F74" s="61"/>
      <c r="T74" s="1"/>
      <c r="U74" s="5"/>
      <c r="V74" s="5"/>
      <c r="W74" s="5"/>
      <c r="X74" s="5"/>
    </row>
    <row r="75" spans="3:24" x14ac:dyDescent="0.45">
      <c r="C75" s="61"/>
      <c r="F75" s="61"/>
      <c r="T75" s="1"/>
      <c r="U75" s="5"/>
      <c r="V75" s="5"/>
      <c r="W75" s="5"/>
      <c r="X75" s="5"/>
    </row>
    <row r="76" spans="3:24" x14ac:dyDescent="0.45">
      <c r="C76" s="61"/>
      <c r="F76" s="61"/>
      <c r="T76" s="1"/>
      <c r="U76" s="5"/>
      <c r="V76" s="5"/>
      <c r="W76" s="5"/>
      <c r="X76" s="5"/>
    </row>
    <row r="77" spans="3:24" x14ac:dyDescent="0.45">
      <c r="C77" s="61"/>
      <c r="F77" s="61"/>
      <c r="T77" s="1"/>
      <c r="U77" s="5"/>
      <c r="V77" s="5"/>
      <c r="W77" s="5"/>
      <c r="X77" s="5"/>
    </row>
    <row r="78" spans="3:24" x14ac:dyDescent="0.45">
      <c r="C78" s="61"/>
      <c r="F78" s="61"/>
      <c r="T78" s="1"/>
      <c r="U78" s="5"/>
      <c r="V78" s="5"/>
      <c r="W78" s="5"/>
      <c r="X78" s="5"/>
    </row>
    <row r="79" spans="3:24" x14ac:dyDescent="0.45">
      <c r="C79" s="61"/>
      <c r="F79" s="61"/>
      <c r="T79" s="1"/>
      <c r="U79" s="5"/>
      <c r="V79" s="5"/>
      <c r="W79" s="5"/>
      <c r="X79" s="5"/>
    </row>
    <row r="80" spans="3:24" x14ac:dyDescent="0.45">
      <c r="C80" s="61"/>
      <c r="F80" s="61"/>
      <c r="T80" s="1"/>
      <c r="U80" s="5"/>
      <c r="V80" s="5"/>
      <c r="W80" s="5"/>
      <c r="X80" s="5"/>
    </row>
    <row r="81" spans="3:24" x14ac:dyDescent="0.45">
      <c r="C81" s="61"/>
      <c r="F81" s="61"/>
      <c r="T81" s="1"/>
      <c r="U81" s="5"/>
      <c r="V81" s="5"/>
      <c r="W81" s="5"/>
      <c r="X81" s="5"/>
    </row>
    <row r="82" spans="3:24" x14ac:dyDescent="0.45">
      <c r="C82" s="61"/>
      <c r="F82" s="61"/>
      <c r="T82" s="1"/>
      <c r="U82" s="5"/>
      <c r="V82" s="5"/>
      <c r="W82" s="5"/>
      <c r="X82" s="5"/>
    </row>
    <row r="83" spans="3:24" x14ac:dyDescent="0.45">
      <c r="C83" s="61"/>
      <c r="F83" s="61"/>
      <c r="T83" s="1"/>
      <c r="U83" s="5"/>
      <c r="V83" s="5"/>
      <c r="W83" s="5"/>
      <c r="X83" s="5"/>
    </row>
    <row r="84" spans="3:24" x14ac:dyDescent="0.45">
      <c r="C84" s="61"/>
      <c r="F84" s="61"/>
      <c r="T84" s="1"/>
      <c r="U84" s="5"/>
      <c r="V84" s="5"/>
      <c r="W84" s="5"/>
      <c r="X84" s="5"/>
    </row>
    <row r="85" spans="3:24" x14ac:dyDescent="0.45">
      <c r="C85" s="61"/>
      <c r="F85" s="61"/>
      <c r="T85" s="1"/>
      <c r="U85" s="5"/>
      <c r="V85" s="5"/>
      <c r="W85" s="5"/>
      <c r="X85" s="5"/>
    </row>
    <row r="86" spans="3:24" x14ac:dyDescent="0.45">
      <c r="C86" s="61"/>
      <c r="F86" s="61"/>
      <c r="T86" s="1"/>
      <c r="U86" s="5"/>
      <c r="V86" s="5"/>
      <c r="W86" s="5"/>
      <c r="X86" s="5"/>
    </row>
    <row r="87" spans="3:24" x14ac:dyDescent="0.45">
      <c r="C87" s="61"/>
      <c r="F87" s="61"/>
      <c r="T87" s="1"/>
      <c r="U87" s="5"/>
      <c r="V87" s="5"/>
      <c r="W87" s="5"/>
      <c r="X87" s="5"/>
    </row>
    <row r="88" spans="3:24" x14ac:dyDescent="0.45">
      <c r="C88" s="61"/>
      <c r="F88" s="61"/>
      <c r="T88" s="1"/>
      <c r="U88" s="5"/>
      <c r="V88" s="5"/>
      <c r="W88" s="5"/>
      <c r="X88" s="5"/>
    </row>
    <row r="89" spans="3:24" x14ac:dyDescent="0.45">
      <c r="C89" s="61"/>
      <c r="F89" s="61"/>
      <c r="T89" s="1"/>
      <c r="U89" s="5"/>
      <c r="V89" s="5"/>
      <c r="W89" s="5"/>
      <c r="X89" s="5"/>
    </row>
    <row r="90" spans="3:24" x14ac:dyDescent="0.45">
      <c r="C90" s="61"/>
      <c r="F90" s="61"/>
      <c r="T90" s="1"/>
      <c r="U90" s="5"/>
      <c r="V90" s="5"/>
      <c r="W90" s="5"/>
      <c r="X90" s="5"/>
    </row>
    <row r="91" spans="3:24" x14ac:dyDescent="0.45">
      <c r="C91" s="61"/>
      <c r="F91" s="61"/>
      <c r="T91" s="1"/>
      <c r="U91" s="5"/>
      <c r="V91" s="5"/>
      <c r="W91" s="5"/>
      <c r="X91" s="5"/>
    </row>
    <row r="92" spans="3:24" x14ac:dyDescent="0.45">
      <c r="C92" s="61"/>
      <c r="F92" s="61"/>
      <c r="T92" s="1"/>
      <c r="U92" s="5"/>
      <c r="V92" s="5"/>
      <c r="W92" s="5"/>
      <c r="X92" s="5"/>
    </row>
    <row r="93" spans="3:24" x14ac:dyDescent="0.45">
      <c r="C93" s="61"/>
      <c r="F93" s="61"/>
      <c r="T93" s="1"/>
      <c r="U93" s="5"/>
      <c r="V93" s="5"/>
      <c r="W93" s="5"/>
      <c r="X93" s="5"/>
    </row>
    <row r="94" spans="3:24" x14ac:dyDescent="0.45">
      <c r="C94" s="61"/>
      <c r="F94" s="61"/>
      <c r="T94" s="1"/>
      <c r="U94" s="5"/>
      <c r="V94" s="5"/>
      <c r="W94" s="5"/>
      <c r="X94" s="5"/>
    </row>
    <row r="95" spans="3:24" x14ac:dyDescent="0.45">
      <c r="C95" s="61"/>
      <c r="F95" s="61"/>
      <c r="T95" s="1"/>
      <c r="U95" s="5"/>
      <c r="V95" s="5"/>
      <c r="W95" s="5"/>
      <c r="X95" s="5"/>
    </row>
    <row r="96" spans="3:24" x14ac:dyDescent="0.45">
      <c r="C96" s="61"/>
      <c r="F96" s="61"/>
      <c r="T96" s="1"/>
      <c r="U96" s="5"/>
      <c r="V96" s="5"/>
      <c r="W96" s="5"/>
      <c r="X96" s="5"/>
    </row>
    <row r="97" spans="3:24" x14ac:dyDescent="0.45">
      <c r="C97" s="61"/>
      <c r="F97" s="61"/>
      <c r="T97" s="1"/>
      <c r="U97" s="5"/>
      <c r="V97" s="5"/>
      <c r="W97" s="5"/>
      <c r="X97" s="5"/>
    </row>
    <row r="98" spans="3:24" x14ac:dyDescent="0.45">
      <c r="C98" s="61"/>
      <c r="F98" s="61"/>
      <c r="T98" s="1"/>
      <c r="U98" s="5"/>
      <c r="V98" s="5"/>
      <c r="W98" s="5"/>
      <c r="X98" s="5"/>
    </row>
    <row r="99" spans="3:24" x14ac:dyDescent="0.45">
      <c r="C99" s="61"/>
      <c r="F99" s="61"/>
      <c r="T99" s="1"/>
      <c r="U99" s="5"/>
      <c r="V99" s="5"/>
      <c r="W99" s="5"/>
      <c r="X99" s="5"/>
    </row>
    <row r="100" spans="3:24" x14ac:dyDescent="0.45">
      <c r="C100" s="61"/>
      <c r="F100" s="61"/>
      <c r="T100" s="1"/>
      <c r="U100" s="5"/>
      <c r="V100" s="5"/>
      <c r="W100" s="5"/>
      <c r="X100" s="5"/>
    </row>
    <row r="101" spans="3:24" x14ac:dyDescent="0.45">
      <c r="C101" s="61"/>
      <c r="F101" s="61"/>
      <c r="T101" s="1"/>
      <c r="U101" s="5"/>
      <c r="V101" s="5"/>
      <c r="W101" s="5"/>
      <c r="X101" s="5"/>
    </row>
    <row r="102" spans="3:24" x14ac:dyDescent="0.45">
      <c r="C102" s="61"/>
      <c r="F102" s="61"/>
      <c r="T102" s="1"/>
      <c r="U102" s="5"/>
      <c r="V102" s="5"/>
      <c r="W102" s="5"/>
      <c r="X102" s="5"/>
    </row>
    <row r="103" spans="3:24" x14ac:dyDescent="0.45">
      <c r="C103" s="61"/>
      <c r="F103" s="61"/>
      <c r="T103" s="1"/>
      <c r="U103" s="5"/>
      <c r="V103" s="5"/>
      <c r="W103" s="5"/>
      <c r="X103" s="5"/>
    </row>
    <row r="104" spans="3:24" x14ac:dyDescent="0.45">
      <c r="C104" s="61"/>
      <c r="F104" s="61"/>
      <c r="T104" s="1"/>
      <c r="U104" s="5"/>
      <c r="V104" s="5"/>
      <c r="W104" s="5"/>
      <c r="X104" s="5"/>
    </row>
    <row r="105" spans="3:24" x14ac:dyDescent="0.45">
      <c r="C105" s="61"/>
      <c r="F105" s="61"/>
      <c r="T105" s="1"/>
      <c r="U105" s="5"/>
      <c r="V105" s="5"/>
      <c r="W105" s="5"/>
      <c r="X105" s="5"/>
    </row>
    <row r="106" spans="3:24" x14ac:dyDescent="0.45">
      <c r="C106" s="61"/>
      <c r="F106" s="61"/>
      <c r="T106" s="1"/>
      <c r="U106" s="5"/>
      <c r="V106" s="5"/>
      <c r="W106" s="5"/>
      <c r="X106" s="5"/>
    </row>
    <row r="107" spans="3:24" x14ac:dyDescent="0.45">
      <c r="C107" s="61"/>
      <c r="F107" s="61"/>
      <c r="T107" s="1"/>
      <c r="U107" s="5"/>
      <c r="V107" s="5"/>
      <c r="W107" s="5"/>
      <c r="X107" s="5"/>
    </row>
    <row r="108" spans="3:24" x14ac:dyDescent="0.45">
      <c r="C108" s="61"/>
      <c r="F108" s="61"/>
      <c r="T108" s="1"/>
      <c r="U108" s="5"/>
      <c r="V108" s="5"/>
      <c r="W108" s="5"/>
      <c r="X108" s="5"/>
    </row>
    <row r="109" spans="3:24" x14ac:dyDescent="0.45">
      <c r="C109" s="61"/>
      <c r="F109" s="61"/>
      <c r="T109" s="1"/>
      <c r="U109" s="5"/>
      <c r="V109" s="5"/>
      <c r="W109" s="5"/>
      <c r="X109" s="5"/>
    </row>
    <row r="110" spans="3:24" x14ac:dyDescent="0.45">
      <c r="C110" s="61"/>
      <c r="F110" s="61"/>
      <c r="T110" s="1"/>
      <c r="U110" s="5"/>
      <c r="V110" s="5"/>
      <c r="W110" s="5"/>
      <c r="X110" s="5"/>
    </row>
    <row r="111" spans="3:24" x14ac:dyDescent="0.45">
      <c r="C111" s="61"/>
      <c r="F111" s="61"/>
      <c r="T111" s="1"/>
      <c r="U111" s="5"/>
      <c r="V111" s="5"/>
      <c r="W111" s="5"/>
      <c r="X111" s="5"/>
    </row>
    <row r="112" spans="3:24" x14ac:dyDescent="0.45">
      <c r="C112" s="61"/>
      <c r="F112" s="61"/>
      <c r="T112" s="1"/>
      <c r="U112" s="5"/>
      <c r="V112" s="5"/>
      <c r="W112" s="5"/>
      <c r="X112" s="5"/>
    </row>
    <row r="113" spans="3:24" x14ac:dyDescent="0.45">
      <c r="C113" s="61"/>
      <c r="F113" s="61"/>
      <c r="T113" s="1"/>
      <c r="U113" s="5"/>
      <c r="V113" s="5"/>
      <c r="W113" s="5"/>
      <c r="X113" s="5"/>
    </row>
    <row r="114" spans="3:24" x14ac:dyDescent="0.45">
      <c r="C114" s="61"/>
      <c r="F114" s="61"/>
      <c r="T114" s="1"/>
      <c r="U114" s="5"/>
      <c r="V114" s="5"/>
      <c r="W114" s="5"/>
      <c r="X114" s="5"/>
    </row>
    <row r="115" spans="3:24" x14ac:dyDescent="0.45">
      <c r="C115" s="61"/>
      <c r="F115" s="61"/>
      <c r="T115" s="1"/>
      <c r="U115" s="5"/>
      <c r="V115" s="5"/>
      <c r="W115" s="5"/>
      <c r="X115" s="5"/>
    </row>
    <row r="116" spans="3:24" x14ac:dyDescent="0.45">
      <c r="C116" s="61"/>
      <c r="F116" s="61"/>
      <c r="T116" s="1"/>
      <c r="U116" s="5"/>
      <c r="V116" s="5"/>
      <c r="W116" s="5"/>
      <c r="X116" s="5"/>
    </row>
    <row r="117" spans="3:24" x14ac:dyDescent="0.45">
      <c r="C117" s="61"/>
      <c r="F117" s="61"/>
      <c r="T117" s="1"/>
      <c r="U117" s="5"/>
      <c r="V117" s="5"/>
      <c r="W117" s="5"/>
      <c r="X117" s="5"/>
    </row>
    <row r="118" spans="3:24" x14ac:dyDescent="0.45">
      <c r="C118" s="61"/>
      <c r="F118" s="61"/>
      <c r="T118" s="1"/>
      <c r="U118" s="5"/>
      <c r="V118" s="5"/>
      <c r="W118" s="5"/>
      <c r="X118" s="5"/>
    </row>
    <row r="119" spans="3:24" x14ac:dyDescent="0.45">
      <c r="C119" s="61"/>
      <c r="F119" s="61"/>
      <c r="T119" s="1"/>
      <c r="U119" s="5"/>
      <c r="V119" s="5"/>
      <c r="W119" s="5"/>
      <c r="X119" s="5"/>
    </row>
    <row r="120" spans="3:24" x14ac:dyDescent="0.45">
      <c r="C120" s="61"/>
      <c r="F120" s="61"/>
      <c r="T120" s="1"/>
      <c r="U120" s="5"/>
      <c r="V120" s="5"/>
      <c r="W120" s="5"/>
      <c r="X120" s="5"/>
    </row>
    <row r="121" spans="3:24" x14ac:dyDescent="0.45">
      <c r="C121" s="61"/>
      <c r="F121" s="61"/>
      <c r="T121" s="1"/>
      <c r="U121" s="5"/>
      <c r="V121" s="5"/>
      <c r="W121" s="5"/>
      <c r="X121" s="5"/>
    </row>
    <row r="122" spans="3:24" x14ac:dyDescent="0.45">
      <c r="C122" s="61"/>
      <c r="F122" s="61"/>
      <c r="T122" s="1"/>
      <c r="U122" s="5"/>
      <c r="V122" s="5"/>
      <c r="W122" s="5"/>
      <c r="X122" s="5"/>
    </row>
    <row r="123" spans="3:24" x14ac:dyDescent="0.45">
      <c r="C123" s="61"/>
      <c r="F123" s="61"/>
      <c r="T123" s="1"/>
      <c r="U123" s="5"/>
      <c r="V123" s="5"/>
      <c r="W123" s="5"/>
      <c r="X123" s="5"/>
    </row>
    <row r="124" spans="3:24" x14ac:dyDescent="0.45">
      <c r="C124" s="61"/>
      <c r="F124" s="61"/>
      <c r="T124" s="1"/>
      <c r="U124" s="5"/>
      <c r="V124" s="5"/>
      <c r="W124" s="5"/>
      <c r="X124" s="5"/>
    </row>
    <row r="125" spans="3:24" x14ac:dyDescent="0.45">
      <c r="C125" s="61"/>
      <c r="F125" s="61"/>
      <c r="T125" s="1"/>
      <c r="U125" s="5"/>
      <c r="V125" s="5"/>
      <c r="W125" s="5"/>
      <c r="X125" s="5"/>
    </row>
    <row r="126" spans="3:24" x14ac:dyDescent="0.45">
      <c r="C126" s="61"/>
      <c r="F126" s="61"/>
      <c r="T126" s="1"/>
      <c r="U126" s="5"/>
      <c r="V126" s="5"/>
      <c r="W126" s="5"/>
      <c r="X126" s="5"/>
    </row>
    <row r="127" spans="3:24" x14ac:dyDescent="0.45">
      <c r="C127" s="61"/>
      <c r="F127" s="61"/>
      <c r="T127" s="1"/>
      <c r="U127" s="5"/>
      <c r="V127" s="5"/>
      <c r="W127" s="5"/>
      <c r="X127" s="5"/>
    </row>
    <row r="128" spans="3:24" x14ac:dyDescent="0.45">
      <c r="C128" s="61"/>
      <c r="F128" s="61"/>
      <c r="T128" s="1"/>
      <c r="U128" s="5"/>
      <c r="V128" s="5"/>
      <c r="W128" s="5"/>
      <c r="X128" s="5"/>
    </row>
    <row r="129" spans="3:24" x14ac:dyDescent="0.45">
      <c r="C129" s="61"/>
      <c r="F129" s="61"/>
      <c r="T129" s="1"/>
      <c r="U129" s="5"/>
      <c r="V129" s="5"/>
      <c r="W129" s="5"/>
      <c r="X129" s="5"/>
    </row>
    <row r="130" spans="3:24" x14ac:dyDescent="0.45">
      <c r="C130" s="61"/>
      <c r="F130" s="61"/>
      <c r="T130" s="1"/>
      <c r="U130" s="5"/>
      <c r="V130" s="5"/>
      <c r="W130" s="5"/>
      <c r="X130" s="5"/>
    </row>
    <row r="131" spans="3:24" x14ac:dyDescent="0.45">
      <c r="C131" s="61"/>
      <c r="F131" s="61"/>
      <c r="T131" s="1"/>
      <c r="U131" s="5"/>
      <c r="V131" s="5"/>
      <c r="W131" s="5"/>
      <c r="X131" s="5"/>
    </row>
    <row r="132" spans="3:24" x14ac:dyDescent="0.45">
      <c r="C132" s="61"/>
      <c r="F132" s="61"/>
      <c r="T132" s="1"/>
      <c r="U132" s="5"/>
      <c r="V132" s="5"/>
      <c r="W132" s="5"/>
      <c r="X132" s="5"/>
    </row>
    <row r="133" spans="3:24" x14ac:dyDescent="0.45">
      <c r="C133" s="61"/>
      <c r="F133" s="61"/>
      <c r="T133" s="1"/>
      <c r="U133" s="5"/>
      <c r="V133" s="5"/>
      <c r="W133" s="5"/>
      <c r="X133" s="5"/>
    </row>
    <row r="134" spans="3:24" x14ac:dyDescent="0.45">
      <c r="C134" s="61"/>
      <c r="F134" s="61"/>
      <c r="T134" s="1"/>
      <c r="U134" s="5"/>
      <c r="V134" s="5"/>
      <c r="W134" s="5"/>
      <c r="X134" s="5"/>
    </row>
    <row r="135" spans="3:24" x14ac:dyDescent="0.45">
      <c r="C135" s="61"/>
      <c r="F135" s="61"/>
      <c r="T135" s="1"/>
      <c r="U135" s="5"/>
      <c r="V135" s="5"/>
      <c r="W135" s="5"/>
      <c r="X135" s="5"/>
    </row>
    <row r="136" spans="3:24" x14ac:dyDescent="0.45">
      <c r="C136" s="61"/>
      <c r="F136" s="61"/>
      <c r="T136" s="1"/>
      <c r="U136" s="5"/>
      <c r="V136" s="5"/>
      <c r="W136" s="5"/>
      <c r="X136" s="5"/>
    </row>
    <row r="137" spans="3:24" x14ac:dyDescent="0.45">
      <c r="C137" s="61"/>
      <c r="F137" s="61"/>
      <c r="T137" s="1"/>
      <c r="U137" s="5"/>
      <c r="V137" s="5"/>
      <c r="W137" s="5"/>
      <c r="X137" s="5"/>
    </row>
    <row r="138" spans="3:24" x14ac:dyDescent="0.45">
      <c r="C138" s="61"/>
      <c r="F138" s="61"/>
      <c r="T138" s="1"/>
      <c r="U138" s="5"/>
      <c r="V138" s="5"/>
      <c r="W138" s="5"/>
      <c r="X138" s="5"/>
    </row>
    <row r="139" spans="3:24" x14ac:dyDescent="0.45">
      <c r="C139" s="61"/>
      <c r="F139" s="61"/>
      <c r="T139" s="1"/>
      <c r="U139" s="5"/>
      <c r="V139" s="5"/>
      <c r="W139" s="5"/>
      <c r="X139" s="5"/>
    </row>
    <row r="140" spans="3:24" x14ac:dyDescent="0.45">
      <c r="C140" s="61"/>
      <c r="F140" s="61"/>
      <c r="T140" s="1"/>
      <c r="U140" s="5"/>
      <c r="V140" s="5"/>
      <c r="W140" s="5"/>
      <c r="X140" s="5"/>
    </row>
    <row r="141" spans="3:24" x14ac:dyDescent="0.45">
      <c r="C141" s="61"/>
      <c r="F141" s="61"/>
      <c r="T141" s="1"/>
      <c r="U141" s="5"/>
      <c r="V141" s="5"/>
      <c r="W141" s="5"/>
      <c r="X141" s="5"/>
    </row>
    <row r="142" spans="3:24" x14ac:dyDescent="0.45">
      <c r="C142" s="61"/>
      <c r="F142" s="61"/>
      <c r="T142" s="1"/>
      <c r="U142" s="5"/>
      <c r="V142" s="5"/>
      <c r="W142" s="5"/>
      <c r="X142" s="5"/>
    </row>
    <row r="143" spans="3:24" x14ac:dyDescent="0.45">
      <c r="C143" s="61"/>
      <c r="F143" s="61"/>
      <c r="T143" s="1"/>
      <c r="U143" s="5"/>
      <c r="V143" s="5"/>
      <c r="W143" s="5"/>
      <c r="X143" s="5"/>
    </row>
    <row r="144" spans="3:24" x14ac:dyDescent="0.45">
      <c r="C144" s="61"/>
      <c r="F144" s="61"/>
      <c r="T144" s="1"/>
      <c r="U144" s="5"/>
      <c r="V144" s="5"/>
      <c r="W144" s="5"/>
      <c r="X144" s="5"/>
    </row>
    <row r="145" spans="3:24" x14ac:dyDescent="0.45">
      <c r="C145" s="61"/>
      <c r="F145" s="61"/>
      <c r="T145" s="1"/>
      <c r="U145" s="5"/>
      <c r="V145" s="5"/>
      <c r="W145" s="5"/>
      <c r="X145" s="5"/>
    </row>
    <row r="146" spans="3:24" x14ac:dyDescent="0.45">
      <c r="C146" s="61"/>
      <c r="F146" s="61"/>
      <c r="T146" s="1"/>
      <c r="U146" s="5"/>
      <c r="V146" s="5"/>
      <c r="W146" s="5"/>
      <c r="X146" s="5"/>
    </row>
    <row r="147" spans="3:24" x14ac:dyDescent="0.45">
      <c r="C147" s="61"/>
      <c r="F147" s="61"/>
      <c r="T147" s="1"/>
      <c r="U147" s="5"/>
      <c r="V147" s="5"/>
      <c r="W147" s="5"/>
      <c r="X147" s="5"/>
    </row>
    <row r="148" spans="3:24" x14ac:dyDescent="0.45">
      <c r="C148" s="61"/>
      <c r="F148" s="61"/>
      <c r="T148" s="1"/>
      <c r="U148" s="5"/>
      <c r="V148" s="5"/>
      <c r="W148" s="5"/>
      <c r="X148" s="5"/>
    </row>
    <row r="149" spans="3:24" x14ac:dyDescent="0.45">
      <c r="C149" s="61"/>
      <c r="F149" s="61"/>
      <c r="T149" s="1"/>
      <c r="U149" s="5"/>
      <c r="V149" s="5"/>
      <c r="W149" s="5"/>
      <c r="X149" s="5"/>
    </row>
    <row r="150" spans="3:24" x14ac:dyDescent="0.45">
      <c r="C150" s="61"/>
      <c r="F150" s="61"/>
      <c r="T150" s="1"/>
      <c r="U150" s="5"/>
      <c r="V150" s="5"/>
      <c r="W150" s="5"/>
      <c r="X150" s="5"/>
    </row>
    <row r="151" spans="3:24" x14ac:dyDescent="0.45">
      <c r="C151" s="61"/>
      <c r="F151" s="61"/>
      <c r="T151" s="1"/>
      <c r="U151" s="5"/>
      <c r="V151" s="5"/>
      <c r="W151" s="5"/>
      <c r="X151" s="5"/>
    </row>
    <row r="152" spans="3:24" x14ac:dyDescent="0.45">
      <c r="C152" s="61"/>
      <c r="F152" s="61"/>
      <c r="T152" s="1"/>
      <c r="U152" s="5"/>
      <c r="V152" s="5"/>
      <c r="W152" s="5"/>
      <c r="X152" s="5"/>
    </row>
    <row r="153" spans="3:24" x14ac:dyDescent="0.45">
      <c r="C153" s="61"/>
      <c r="F153" s="61"/>
      <c r="T153" s="1"/>
      <c r="U153" s="5"/>
      <c r="V153" s="5"/>
      <c r="W153" s="5"/>
      <c r="X153" s="5"/>
    </row>
    <row r="154" spans="3:24" x14ac:dyDescent="0.45">
      <c r="C154" s="61"/>
      <c r="F154" s="61"/>
      <c r="T154" s="1"/>
      <c r="U154" s="5"/>
      <c r="V154" s="5"/>
      <c r="W154" s="5"/>
      <c r="X154" s="5"/>
    </row>
    <row r="155" spans="3:24" x14ac:dyDescent="0.45">
      <c r="C155" s="61"/>
      <c r="F155" s="61"/>
      <c r="T155" s="1"/>
      <c r="U155" s="5"/>
      <c r="V155" s="5"/>
      <c r="W155" s="5"/>
      <c r="X155" s="5"/>
    </row>
    <row r="156" spans="3:24" x14ac:dyDescent="0.45">
      <c r="C156" s="61"/>
      <c r="F156" s="61"/>
      <c r="T156" s="1"/>
      <c r="U156" s="5"/>
      <c r="V156" s="5"/>
      <c r="W156" s="5"/>
      <c r="X156" s="5"/>
    </row>
    <row r="157" spans="3:24" x14ac:dyDescent="0.45">
      <c r="C157" s="61"/>
      <c r="F157" s="61"/>
      <c r="T157" s="1"/>
      <c r="U157" s="5"/>
      <c r="V157" s="5"/>
      <c r="W157" s="5"/>
      <c r="X157" s="5"/>
    </row>
    <row r="158" spans="3:24" x14ac:dyDescent="0.45">
      <c r="C158" s="61"/>
      <c r="F158" s="61"/>
      <c r="T158" s="1"/>
      <c r="U158" s="5"/>
      <c r="V158" s="5"/>
      <c r="W158" s="5"/>
      <c r="X158" s="5"/>
    </row>
    <row r="159" spans="3:24" x14ac:dyDescent="0.45">
      <c r="C159" s="61"/>
      <c r="F159" s="61"/>
      <c r="T159" s="1"/>
      <c r="U159" s="5"/>
      <c r="V159" s="5"/>
      <c r="W159" s="5"/>
      <c r="X159" s="5"/>
    </row>
    <row r="160" spans="3:24" x14ac:dyDescent="0.45">
      <c r="C160" s="61"/>
      <c r="F160" s="61"/>
      <c r="T160" s="1"/>
      <c r="U160" s="5"/>
      <c r="V160" s="5"/>
      <c r="W160" s="5"/>
      <c r="X160" s="5"/>
    </row>
    <row r="161" spans="3:24" x14ac:dyDescent="0.45">
      <c r="C161" s="61"/>
      <c r="F161" s="61"/>
      <c r="T161" s="1"/>
      <c r="U161" s="5"/>
      <c r="V161" s="5"/>
      <c r="W161" s="5"/>
      <c r="X161" s="5"/>
    </row>
    <row r="162" spans="3:24" x14ac:dyDescent="0.45">
      <c r="C162" s="61"/>
      <c r="F162" s="61"/>
      <c r="T162" s="1"/>
      <c r="U162" s="5"/>
      <c r="V162" s="5"/>
      <c r="W162" s="5"/>
      <c r="X162" s="5"/>
    </row>
    <row r="163" spans="3:24" x14ac:dyDescent="0.45">
      <c r="C163" s="61"/>
      <c r="F163" s="61"/>
      <c r="T163" s="1"/>
      <c r="U163" s="5"/>
      <c r="V163" s="5"/>
      <c r="W163" s="5"/>
      <c r="X163" s="5"/>
    </row>
    <row r="164" spans="3:24" x14ac:dyDescent="0.45">
      <c r="C164" s="61"/>
      <c r="F164" s="61"/>
      <c r="T164" s="1"/>
      <c r="U164" s="5"/>
      <c r="V164" s="5"/>
      <c r="W164" s="5"/>
      <c r="X164" s="5"/>
    </row>
    <row r="165" spans="3:24" x14ac:dyDescent="0.45">
      <c r="C165" s="61"/>
      <c r="F165" s="61"/>
      <c r="T165" s="1"/>
      <c r="U165" s="5"/>
      <c r="V165" s="5"/>
      <c r="W165" s="5"/>
      <c r="X165" s="5"/>
    </row>
    <row r="166" spans="3:24" x14ac:dyDescent="0.45">
      <c r="C166" s="61"/>
      <c r="F166" s="61"/>
      <c r="T166" s="1"/>
      <c r="U166" s="5"/>
      <c r="V166" s="5"/>
      <c r="W166" s="5"/>
      <c r="X166" s="5"/>
    </row>
    <row r="167" spans="3:24" x14ac:dyDescent="0.45">
      <c r="C167" s="61"/>
      <c r="F167" s="61"/>
      <c r="T167" s="1"/>
      <c r="U167" s="5"/>
      <c r="V167" s="5"/>
      <c r="W167" s="5"/>
      <c r="X167" s="5"/>
    </row>
    <row r="168" spans="3:24" x14ac:dyDescent="0.45">
      <c r="C168" s="61"/>
      <c r="F168" s="61"/>
      <c r="T168" s="1"/>
      <c r="U168" s="5"/>
      <c r="V168" s="5"/>
      <c r="W168" s="5"/>
      <c r="X168" s="5"/>
    </row>
    <row r="169" spans="3:24" x14ac:dyDescent="0.45">
      <c r="C169" s="61"/>
      <c r="F169" s="61"/>
      <c r="T169" s="1"/>
      <c r="U169" s="5"/>
      <c r="V169" s="5"/>
      <c r="W169" s="5"/>
      <c r="X169" s="5"/>
    </row>
    <row r="170" spans="3:24" x14ac:dyDescent="0.45">
      <c r="C170" s="61"/>
      <c r="F170" s="61"/>
      <c r="T170" s="1"/>
      <c r="U170" s="5"/>
      <c r="V170" s="5"/>
      <c r="W170" s="5"/>
      <c r="X170" s="5"/>
    </row>
    <row r="171" spans="3:24" x14ac:dyDescent="0.45">
      <c r="C171" s="61"/>
      <c r="F171" s="61"/>
      <c r="T171" s="1"/>
      <c r="U171" s="5"/>
      <c r="V171" s="5"/>
      <c r="W171" s="5"/>
      <c r="X171" s="5"/>
    </row>
    <row r="172" spans="3:24" x14ac:dyDescent="0.45">
      <c r="C172" s="61"/>
      <c r="F172" s="61"/>
      <c r="T172" s="1"/>
      <c r="U172" s="5"/>
      <c r="V172" s="5"/>
      <c r="W172" s="5"/>
      <c r="X172" s="5"/>
    </row>
    <row r="173" spans="3:24" x14ac:dyDescent="0.45">
      <c r="C173" s="61"/>
      <c r="F173" s="61"/>
      <c r="T173" s="1"/>
      <c r="U173" s="5"/>
      <c r="V173" s="5"/>
      <c r="W173" s="5"/>
      <c r="X173" s="5"/>
    </row>
    <row r="174" spans="3:24" x14ac:dyDescent="0.45">
      <c r="C174" s="61"/>
      <c r="F174" s="61"/>
      <c r="T174" s="1"/>
      <c r="U174" s="5"/>
      <c r="V174" s="5"/>
      <c r="W174" s="5"/>
      <c r="X174" s="5"/>
    </row>
    <row r="175" spans="3:24" x14ac:dyDescent="0.45">
      <c r="C175" s="61"/>
      <c r="F175" s="61"/>
      <c r="T175" s="1"/>
      <c r="U175" s="5"/>
      <c r="V175" s="5"/>
      <c r="W175" s="5"/>
      <c r="X175" s="5"/>
    </row>
    <row r="176" spans="3:24" x14ac:dyDescent="0.45">
      <c r="C176" s="61"/>
      <c r="F176" s="61"/>
      <c r="T176" s="1"/>
      <c r="U176" s="5"/>
      <c r="V176" s="5"/>
      <c r="W176" s="5"/>
      <c r="X176" s="5"/>
    </row>
    <row r="177" spans="3:24" x14ac:dyDescent="0.45">
      <c r="C177" s="61"/>
      <c r="F177" s="61"/>
      <c r="T177" s="1"/>
      <c r="U177" s="5"/>
      <c r="V177" s="5"/>
      <c r="W177" s="5"/>
      <c r="X177" s="5"/>
    </row>
    <row r="178" spans="3:24" x14ac:dyDescent="0.45">
      <c r="C178" s="61"/>
      <c r="F178" s="61"/>
      <c r="T178" s="1"/>
      <c r="U178" s="5"/>
      <c r="V178" s="5"/>
      <c r="W178" s="5"/>
      <c r="X178" s="5"/>
    </row>
    <row r="179" spans="3:24" x14ac:dyDescent="0.45">
      <c r="C179" s="61"/>
      <c r="F179" s="61"/>
      <c r="T179" s="1"/>
      <c r="U179" s="5"/>
      <c r="V179" s="5"/>
      <c r="W179" s="5"/>
      <c r="X179" s="5"/>
    </row>
    <row r="180" spans="3:24" x14ac:dyDescent="0.45">
      <c r="C180" s="61"/>
      <c r="F180" s="61"/>
      <c r="T180" s="1"/>
      <c r="U180" s="5"/>
      <c r="V180" s="5"/>
      <c r="W180" s="5"/>
      <c r="X180" s="5"/>
    </row>
    <row r="181" spans="3:24" x14ac:dyDescent="0.45">
      <c r="C181" s="61"/>
      <c r="F181" s="61"/>
      <c r="T181" s="1"/>
      <c r="U181" s="5"/>
      <c r="V181" s="5"/>
      <c r="W181" s="5"/>
      <c r="X181" s="5"/>
    </row>
    <row r="182" spans="3:24" x14ac:dyDescent="0.45">
      <c r="C182" s="61"/>
      <c r="F182" s="61"/>
      <c r="T182" s="1"/>
      <c r="U182" s="5"/>
      <c r="V182" s="5"/>
      <c r="W182" s="5"/>
      <c r="X182" s="5"/>
    </row>
    <row r="183" spans="3:24" x14ac:dyDescent="0.45">
      <c r="C183" s="61"/>
      <c r="F183" s="61"/>
      <c r="T183" s="1"/>
      <c r="U183" s="5"/>
      <c r="V183" s="5"/>
      <c r="W183" s="5"/>
      <c r="X183" s="5"/>
    </row>
    <row r="184" spans="3:24" x14ac:dyDescent="0.45">
      <c r="C184" s="61"/>
      <c r="F184" s="61"/>
      <c r="T184" s="1"/>
      <c r="U184" s="5"/>
      <c r="V184" s="5"/>
      <c r="W184" s="5"/>
      <c r="X184" s="5"/>
    </row>
    <row r="185" spans="3:24" x14ac:dyDescent="0.45">
      <c r="C185" s="61"/>
      <c r="F185" s="61"/>
      <c r="T185" s="1"/>
      <c r="U185" s="5"/>
      <c r="V185" s="5"/>
      <c r="W185" s="5"/>
      <c r="X185" s="5"/>
    </row>
    <row r="186" spans="3:24" x14ac:dyDescent="0.45">
      <c r="C186" s="61"/>
      <c r="F186" s="61"/>
      <c r="T186" s="1"/>
      <c r="U186" s="5"/>
      <c r="V186" s="5"/>
      <c r="W186" s="5"/>
      <c r="X186" s="5"/>
    </row>
    <row r="187" spans="3:24" x14ac:dyDescent="0.45">
      <c r="C187" s="61"/>
      <c r="F187" s="61"/>
      <c r="T187" s="1"/>
      <c r="U187" s="5"/>
      <c r="V187" s="5"/>
      <c r="W187" s="5"/>
      <c r="X187" s="5"/>
    </row>
    <row r="188" spans="3:24" x14ac:dyDescent="0.45">
      <c r="C188" s="61"/>
      <c r="F188" s="61"/>
      <c r="T188" s="1"/>
      <c r="U188" s="5"/>
      <c r="V188" s="5"/>
      <c r="W188" s="5"/>
      <c r="X188" s="5"/>
    </row>
    <row r="189" spans="3:24" x14ac:dyDescent="0.45">
      <c r="C189" s="61"/>
      <c r="F189" s="61"/>
      <c r="T189" s="1"/>
      <c r="U189" s="5"/>
      <c r="V189" s="5"/>
      <c r="W189" s="5"/>
      <c r="X189" s="5"/>
    </row>
    <row r="190" spans="3:24" x14ac:dyDescent="0.45">
      <c r="C190" s="61"/>
      <c r="F190" s="61"/>
      <c r="T190" s="1"/>
      <c r="U190" s="5"/>
      <c r="V190" s="5"/>
      <c r="W190" s="5"/>
      <c r="X190" s="5"/>
    </row>
    <row r="191" spans="3:24" x14ac:dyDescent="0.45">
      <c r="C191" s="61"/>
      <c r="F191" s="61"/>
      <c r="T191" s="1"/>
      <c r="U191" s="5"/>
      <c r="V191" s="5"/>
      <c r="W191" s="5"/>
      <c r="X191" s="5"/>
    </row>
    <row r="192" spans="3:24" x14ac:dyDescent="0.45">
      <c r="C192" s="61"/>
      <c r="F192" s="61"/>
      <c r="T192" s="1"/>
      <c r="U192" s="5"/>
      <c r="V192" s="5"/>
      <c r="W192" s="5"/>
      <c r="X192" s="5"/>
    </row>
    <row r="193" spans="3:24" x14ac:dyDescent="0.45">
      <c r="C193" s="61"/>
      <c r="F193" s="61"/>
      <c r="T193" s="1"/>
      <c r="U193" s="5"/>
      <c r="V193" s="5"/>
      <c r="W193" s="5"/>
      <c r="X193" s="5"/>
    </row>
    <row r="194" spans="3:24" x14ac:dyDescent="0.45">
      <c r="C194" s="61"/>
      <c r="F194" s="61"/>
      <c r="T194" s="1"/>
      <c r="U194" s="5"/>
      <c r="V194" s="5"/>
      <c r="W194" s="5"/>
      <c r="X194" s="5"/>
    </row>
    <row r="195" spans="3:24" x14ac:dyDescent="0.45">
      <c r="C195" s="61"/>
      <c r="F195" s="61"/>
      <c r="T195" s="1"/>
      <c r="U195" s="5"/>
      <c r="V195" s="5"/>
      <c r="W195" s="5"/>
      <c r="X195" s="5"/>
    </row>
    <row r="196" spans="3:24" x14ac:dyDescent="0.45">
      <c r="C196" s="61"/>
      <c r="F196" s="61"/>
      <c r="T196" s="1"/>
      <c r="U196" s="5"/>
      <c r="V196" s="5"/>
      <c r="W196" s="5"/>
      <c r="X196" s="5"/>
    </row>
    <row r="197" spans="3:24" x14ac:dyDescent="0.45">
      <c r="C197" s="61"/>
      <c r="F197" s="61"/>
      <c r="T197" s="1"/>
      <c r="U197" s="5"/>
      <c r="V197" s="5"/>
      <c r="W197" s="5"/>
      <c r="X197" s="5"/>
    </row>
    <row r="198" spans="3:24" x14ac:dyDescent="0.45">
      <c r="C198" s="61"/>
      <c r="F198" s="61"/>
      <c r="T198" s="1"/>
      <c r="U198" s="5"/>
      <c r="V198" s="5"/>
      <c r="W198" s="5"/>
      <c r="X198" s="5"/>
    </row>
    <row r="199" spans="3:24" x14ac:dyDescent="0.45">
      <c r="C199" s="61"/>
      <c r="F199" s="61"/>
      <c r="T199" s="1"/>
      <c r="U199" s="5"/>
      <c r="V199" s="5"/>
      <c r="W199" s="5"/>
      <c r="X199" s="5"/>
    </row>
    <row r="200" spans="3:24" x14ac:dyDescent="0.45">
      <c r="C200" s="61"/>
      <c r="F200" s="61"/>
      <c r="T200" s="1"/>
      <c r="U200" s="5"/>
      <c r="V200" s="5"/>
      <c r="W200" s="5"/>
      <c r="X200" s="5"/>
    </row>
    <row r="201" spans="3:24" x14ac:dyDescent="0.45">
      <c r="C201" s="61"/>
      <c r="F201" s="61"/>
      <c r="T201" s="1"/>
      <c r="U201" s="5"/>
      <c r="V201" s="5"/>
      <c r="W201" s="5"/>
      <c r="X201" s="5"/>
    </row>
    <row r="202" spans="3:24" x14ac:dyDescent="0.45">
      <c r="C202" s="61"/>
      <c r="F202" s="61"/>
      <c r="T202" s="1"/>
      <c r="U202" s="5"/>
      <c r="V202" s="5"/>
      <c r="W202" s="5"/>
      <c r="X202" s="5"/>
    </row>
    <row r="203" spans="3:24" x14ac:dyDescent="0.45">
      <c r="C203" s="61"/>
      <c r="F203" s="61"/>
      <c r="T203" s="1"/>
      <c r="U203" s="5"/>
      <c r="V203" s="5"/>
      <c r="W203" s="5"/>
      <c r="X203" s="5"/>
    </row>
    <row r="204" spans="3:24" x14ac:dyDescent="0.45">
      <c r="C204" s="61"/>
      <c r="F204" s="61"/>
      <c r="T204" s="1"/>
      <c r="U204" s="5"/>
      <c r="V204" s="5"/>
      <c r="W204" s="5"/>
      <c r="X204" s="5"/>
    </row>
    <row r="205" spans="3:24" x14ac:dyDescent="0.45">
      <c r="C205" s="61"/>
      <c r="F205" s="61"/>
      <c r="T205" s="1"/>
      <c r="U205" s="5"/>
      <c r="V205" s="5"/>
      <c r="W205" s="5"/>
      <c r="X205" s="5"/>
    </row>
    <row r="206" spans="3:24" x14ac:dyDescent="0.45">
      <c r="C206" s="61"/>
      <c r="F206" s="61"/>
      <c r="T206" s="1"/>
      <c r="U206" s="5"/>
      <c r="V206" s="5"/>
      <c r="W206" s="5"/>
      <c r="X206" s="5"/>
    </row>
    <row r="207" spans="3:24" x14ac:dyDescent="0.45">
      <c r="C207" s="61"/>
      <c r="F207" s="61"/>
      <c r="T207" s="1"/>
      <c r="U207" s="5"/>
      <c r="V207" s="5"/>
      <c r="W207" s="5"/>
      <c r="X207" s="5"/>
    </row>
    <row r="208" spans="3:24" x14ac:dyDescent="0.45">
      <c r="C208" s="61"/>
      <c r="F208" s="61"/>
      <c r="T208" s="1"/>
      <c r="U208" s="5"/>
      <c r="V208" s="5"/>
      <c r="W208" s="5"/>
      <c r="X208" s="5"/>
    </row>
    <row r="209" spans="3:24" x14ac:dyDescent="0.45">
      <c r="C209" s="61"/>
      <c r="F209" s="61"/>
      <c r="T209" s="1"/>
      <c r="U209" s="5"/>
      <c r="V209" s="5"/>
      <c r="W209" s="5"/>
      <c r="X209" s="5"/>
    </row>
    <row r="210" spans="3:24" x14ac:dyDescent="0.45">
      <c r="C210" s="61"/>
      <c r="F210" s="61"/>
      <c r="T210" s="1"/>
      <c r="U210" s="5"/>
      <c r="V210" s="5"/>
      <c r="W210" s="5"/>
      <c r="X210" s="5"/>
    </row>
    <row r="211" spans="3:24" x14ac:dyDescent="0.45">
      <c r="C211" s="61"/>
      <c r="F211" s="61"/>
      <c r="T211" s="1"/>
      <c r="U211" s="5"/>
      <c r="V211" s="5"/>
      <c r="W211" s="5"/>
      <c r="X211" s="5"/>
    </row>
    <row r="212" spans="3:24" x14ac:dyDescent="0.45">
      <c r="C212" s="61"/>
      <c r="F212" s="61"/>
      <c r="T212" s="1"/>
      <c r="U212" s="5"/>
      <c r="V212" s="5"/>
      <c r="W212" s="5"/>
      <c r="X212" s="5"/>
    </row>
    <row r="213" spans="3:24" x14ac:dyDescent="0.45">
      <c r="C213" s="61"/>
      <c r="F213" s="61"/>
      <c r="T213" s="1"/>
      <c r="U213" s="5"/>
      <c r="V213" s="5"/>
      <c r="W213" s="5"/>
      <c r="X213" s="5"/>
    </row>
    <row r="214" spans="3:24" x14ac:dyDescent="0.45">
      <c r="C214" s="61"/>
      <c r="F214" s="61"/>
      <c r="T214" s="1"/>
      <c r="U214" s="5"/>
      <c r="V214" s="5"/>
      <c r="W214" s="5"/>
      <c r="X214" s="5"/>
    </row>
    <row r="215" spans="3:24" x14ac:dyDescent="0.45">
      <c r="C215" s="61"/>
      <c r="F215" s="61"/>
      <c r="T215" s="1"/>
      <c r="U215" s="5"/>
      <c r="V215" s="5"/>
      <c r="W215" s="5"/>
      <c r="X215" s="5"/>
    </row>
    <row r="216" spans="3:24" x14ac:dyDescent="0.45">
      <c r="C216" s="61"/>
      <c r="F216" s="61"/>
      <c r="T216" s="1"/>
      <c r="U216" s="5"/>
      <c r="V216" s="5"/>
      <c r="W216" s="5"/>
      <c r="X216" s="5"/>
    </row>
    <row r="217" spans="3:24" x14ac:dyDescent="0.45">
      <c r="C217" s="61"/>
      <c r="F217" s="61"/>
      <c r="T217" s="1"/>
      <c r="U217" s="5"/>
      <c r="V217" s="5"/>
      <c r="W217" s="5"/>
      <c r="X217" s="5"/>
    </row>
    <row r="218" spans="3:24" x14ac:dyDescent="0.45">
      <c r="C218" s="61"/>
      <c r="F218" s="61"/>
      <c r="T218" s="1"/>
      <c r="U218" s="5"/>
      <c r="V218" s="5"/>
      <c r="W218" s="5"/>
      <c r="X218" s="5"/>
    </row>
    <row r="219" spans="3:24" x14ac:dyDescent="0.45">
      <c r="C219" s="61"/>
      <c r="F219" s="61"/>
      <c r="T219" s="1"/>
      <c r="U219" s="5"/>
      <c r="V219" s="5"/>
      <c r="W219" s="5"/>
      <c r="X219" s="5"/>
    </row>
    <row r="220" spans="3:24" x14ac:dyDescent="0.45">
      <c r="C220" s="61"/>
      <c r="F220" s="61"/>
      <c r="T220" s="1"/>
      <c r="U220" s="5"/>
      <c r="V220" s="5"/>
      <c r="W220" s="5"/>
      <c r="X220" s="5"/>
    </row>
    <row r="221" spans="3:24" x14ac:dyDescent="0.45">
      <c r="C221" s="61"/>
      <c r="F221" s="61"/>
      <c r="T221" s="1"/>
      <c r="U221" s="5"/>
      <c r="V221" s="5"/>
      <c r="W221" s="5"/>
      <c r="X221" s="5"/>
    </row>
    <row r="222" spans="3:24" x14ac:dyDescent="0.45">
      <c r="C222" s="61"/>
      <c r="F222" s="61"/>
      <c r="T222" s="1"/>
      <c r="U222" s="5"/>
      <c r="V222" s="5"/>
      <c r="W222" s="5"/>
      <c r="X222" s="5"/>
    </row>
    <row r="223" spans="3:24" x14ac:dyDescent="0.45">
      <c r="C223" s="61"/>
      <c r="F223" s="61"/>
      <c r="T223" s="1"/>
      <c r="U223" s="5"/>
      <c r="V223" s="5"/>
      <c r="W223" s="5"/>
      <c r="X223" s="5"/>
    </row>
    <row r="224" spans="3:24" x14ac:dyDescent="0.45">
      <c r="C224" s="61"/>
      <c r="F224" s="61"/>
      <c r="T224" s="1"/>
      <c r="U224" s="5"/>
      <c r="V224" s="5"/>
      <c r="W224" s="5"/>
      <c r="X224" s="5"/>
    </row>
    <row r="225" spans="3:24" x14ac:dyDescent="0.45">
      <c r="C225" s="61"/>
      <c r="F225" s="61"/>
      <c r="T225" s="1"/>
      <c r="U225" s="5"/>
      <c r="V225" s="5"/>
      <c r="W225" s="5"/>
      <c r="X225" s="5"/>
    </row>
    <row r="226" spans="3:24" x14ac:dyDescent="0.45">
      <c r="C226" s="61"/>
      <c r="F226" s="61"/>
      <c r="T226" s="1"/>
      <c r="U226" s="5"/>
      <c r="V226" s="5"/>
      <c r="W226" s="5"/>
      <c r="X226" s="5"/>
    </row>
    <row r="227" spans="3:24" x14ac:dyDescent="0.45">
      <c r="C227" s="61"/>
      <c r="F227" s="61"/>
      <c r="T227" s="1"/>
      <c r="U227" s="5"/>
      <c r="V227" s="5"/>
      <c r="W227" s="5"/>
      <c r="X227" s="5"/>
    </row>
    <row r="228" spans="3:24" x14ac:dyDescent="0.45">
      <c r="C228" s="61"/>
      <c r="F228" s="61"/>
      <c r="T228" s="1"/>
      <c r="U228" s="5"/>
      <c r="V228" s="5"/>
      <c r="W228" s="5"/>
      <c r="X228" s="5"/>
    </row>
    <row r="229" spans="3:24" x14ac:dyDescent="0.45">
      <c r="C229" s="61"/>
      <c r="F229" s="61"/>
      <c r="T229" s="1"/>
      <c r="U229" s="5"/>
      <c r="V229" s="5"/>
      <c r="W229" s="5"/>
      <c r="X229" s="5"/>
    </row>
    <row r="230" spans="3:24" x14ac:dyDescent="0.45">
      <c r="C230" s="61"/>
      <c r="F230" s="61"/>
      <c r="T230" s="1"/>
      <c r="U230" s="5"/>
      <c r="V230" s="5"/>
      <c r="W230" s="5"/>
      <c r="X230" s="5"/>
    </row>
    <row r="231" spans="3:24" x14ac:dyDescent="0.45">
      <c r="C231" s="61"/>
      <c r="F231" s="61"/>
      <c r="T231" s="1"/>
      <c r="U231" s="5"/>
      <c r="V231" s="5"/>
      <c r="W231" s="5"/>
      <c r="X231" s="5"/>
    </row>
    <row r="232" spans="3:24" x14ac:dyDescent="0.45">
      <c r="C232" s="61"/>
      <c r="F232" s="61"/>
      <c r="T232" s="1"/>
      <c r="U232" s="5"/>
      <c r="V232" s="5"/>
      <c r="W232" s="5"/>
      <c r="X232" s="5"/>
    </row>
    <row r="233" spans="3:24" x14ac:dyDescent="0.45">
      <c r="C233" s="61"/>
      <c r="F233" s="61"/>
      <c r="T233" s="1"/>
      <c r="U233" s="5"/>
      <c r="V233" s="5"/>
      <c r="W233" s="5"/>
      <c r="X233" s="5"/>
    </row>
    <row r="234" spans="3:24" x14ac:dyDescent="0.45">
      <c r="C234" s="61"/>
      <c r="F234" s="61"/>
      <c r="T234" s="1"/>
      <c r="U234" s="5"/>
      <c r="V234" s="5"/>
      <c r="W234" s="5"/>
      <c r="X234" s="5"/>
    </row>
    <row r="235" spans="3:24" x14ac:dyDescent="0.45">
      <c r="C235" s="61"/>
      <c r="F235" s="61"/>
      <c r="T235" s="1"/>
      <c r="U235" s="5"/>
      <c r="V235" s="5"/>
      <c r="W235" s="5"/>
      <c r="X235" s="5"/>
    </row>
    <row r="236" spans="3:24" x14ac:dyDescent="0.45">
      <c r="C236" s="61"/>
      <c r="F236" s="61"/>
      <c r="T236" s="1"/>
      <c r="U236" s="5"/>
      <c r="V236" s="5"/>
      <c r="W236" s="5"/>
      <c r="X236" s="5"/>
    </row>
    <row r="237" spans="3:24" x14ac:dyDescent="0.45">
      <c r="C237" s="61"/>
      <c r="F237" s="61"/>
      <c r="T237" s="1"/>
      <c r="U237" s="5"/>
      <c r="V237" s="5"/>
      <c r="W237" s="5"/>
      <c r="X237" s="5"/>
    </row>
    <row r="238" spans="3:24" x14ac:dyDescent="0.45">
      <c r="C238" s="61"/>
      <c r="F238" s="61"/>
      <c r="T238" s="1"/>
      <c r="U238" s="5"/>
      <c r="V238" s="5"/>
      <c r="W238" s="5"/>
      <c r="X238" s="5"/>
    </row>
    <row r="239" spans="3:24" x14ac:dyDescent="0.45">
      <c r="C239" s="61"/>
      <c r="F239" s="61"/>
      <c r="T239" s="1"/>
      <c r="U239" s="5"/>
      <c r="V239" s="5"/>
      <c r="W239" s="5"/>
      <c r="X239" s="5"/>
    </row>
    <row r="240" spans="3:24" x14ac:dyDescent="0.45">
      <c r="C240" s="61"/>
      <c r="F240" s="61"/>
      <c r="T240" s="1"/>
      <c r="U240" s="5"/>
      <c r="V240" s="5"/>
      <c r="W240" s="5"/>
      <c r="X240" s="5"/>
    </row>
    <row r="241" spans="3:24" x14ac:dyDescent="0.45">
      <c r="C241" s="61"/>
      <c r="F241" s="61"/>
      <c r="T241" s="1"/>
      <c r="U241" s="5"/>
      <c r="V241" s="5"/>
      <c r="W241" s="5"/>
      <c r="X241" s="5"/>
    </row>
    <row r="242" spans="3:24" x14ac:dyDescent="0.45">
      <c r="C242" s="61"/>
      <c r="F242" s="61"/>
      <c r="T242" s="1"/>
      <c r="U242" s="5"/>
      <c r="V242" s="5"/>
      <c r="W242" s="5"/>
      <c r="X242" s="5"/>
    </row>
    <row r="243" spans="3:24" x14ac:dyDescent="0.45">
      <c r="C243" s="61"/>
      <c r="F243" s="61"/>
      <c r="T243" s="1"/>
      <c r="U243" s="5"/>
      <c r="V243" s="5"/>
      <c r="W243" s="5"/>
      <c r="X243" s="5"/>
    </row>
    <row r="244" spans="3:24" x14ac:dyDescent="0.45">
      <c r="C244" s="61"/>
      <c r="F244" s="61"/>
      <c r="T244" s="1"/>
      <c r="U244" s="5"/>
      <c r="V244" s="5"/>
      <c r="W244" s="5"/>
      <c r="X244" s="5"/>
    </row>
    <row r="245" spans="3:24" x14ac:dyDescent="0.45">
      <c r="C245" s="61"/>
      <c r="F245" s="61"/>
      <c r="T245" s="1"/>
      <c r="U245" s="5"/>
      <c r="V245" s="5"/>
      <c r="W245" s="5"/>
      <c r="X245" s="5"/>
    </row>
    <row r="246" spans="3:24" x14ac:dyDescent="0.45">
      <c r="C246" s="61"/>
      <c r="F246" s="61"/>
      <c r="T246" s="1"/>
      <c r="U246" s="5"/>
      <c r="V246" s="5"/>
      <c r="W246" s="5"/>
      <c r="X246" s="5"/>
    </row>
    <row r="247" spans="3:24" x14ac:dyDescent="0.45">
      <c r="C247" s="61"/>
      <c r="F247" s="61"/>
      <c r="T247" s="1"/>
      <c r="U247" s="5"/>
      <c r="V247" s="5"/>
      <c r="W247" s="5"/>
      <c r="X247" s="5"/>
    </row>
    <row r="248" spans="3:24" x14ac:dyDescent="0.45">
      <c r="C248" s="61"/>
      <c r="F248" s="61"/>
      <c r="T248" s="1"/>
      <c r="U248" s="5"/>
      <c r="V248" s="5"/>
      <c r="W248" s="5"/>
      <c r="X248" s="5"/>
    </row>
    <row r="249" spans="3:24" x14ac:dyDescent="0.45">
      <c r="C249" s="61"/>
      <c r="F249" s="61"/>
      <c r="T249" s="1"/>
      <c r="U249" s="5"/>
      <c r="V249" s="5"/>
      <c r="W249" s="5"/>
      <c r="X249" s="5"/>
    </row>
    <row r="250" spans="3:24" x14ac:dyDescent="0.45">
      <c r="C250" s="61"/>
      <c r="F250" s="61"/>
      <c r="T250" s="1"/>
      <c r="U250" s="5"/>
      <c r="V250" s="5"/>
      <c r="W250" s="5"/>
      <c r="X250" s="5"/>
    </row>
    <row r="251" spans="3:24" x14ac:dyDescent="0.45">
      <c r="C251" s="61"/>
      <c r="F251" s="61"/>
      <c r="T251" s="1"/>
      <c r="U251" s="5"/>
      <c r="V251" s="5"/>
      <c r="W251" s="5"/>
      <c r="X251" s="5"/>
    </row>
    <row r="252" spans="3:24" x14ac:dyDescent="0.45">
      <c r="C252" s="61"/>
      <c r="F252" s="61"/>
      <c r="T252" s="1"/>
      <c r="U252" s="5"/>
      <c r="V252" s="5"/>
      <c r="W252" s="5"/>
      <c r="X252" s="5"/>
    </row>
    <row r="253" spans="3:24" x14ac:dyDescent="0.45">
      <c r="C253" s="61"/>
      <c r="F253" s="61"/>
      <c r="T253" s="1"/>
      <c r="U253" s="5"/>
      <c r="V253" s="5"/>
      <c r="W253" s="5"/>
      <c r="X253" s="5"/>
    </row>
    <row r="254" spans="3:24" x14ac:dyDescent="0.45">
      <c r="C254" s="61"/>
      <c r="F254" s="61"/>
      <c r="T254" s="1"/>
      <c r="U254" s="5"/>
      <c r="V254" s="5"/>
      <c r="W254" s="5"/>
      <c r="X254" s="5"/>
    </row>
    <row r="255" spans="3:24" x14ac:dyDescent="0.45">
      <c r="C255" s="61"/>
      <c r="F255" s="61"/>
      <c r="T255" s="1"/>
      <c r="U255" s="5"/>
      <c r="V255" s="5"/>
      <c r="W255" s="5"/>
      <c r="X255" s="5"/>
    </row>
    <row r="256" spans="3:24" x14ac:dyDescent="0.45">
      <c r="C256" s="61"/>
      <c r="F256" s="61"/>
      <c r="T256" s="1"/>
      <c r="U256" s="5"/>
      <c r="V256" s="5"/>
      <c r="W256" s="5"/>
      <c r="X256" s="5"/>
    </row>
    <row r="257" spans="3:24" x14ac:dyDescent="0.45">
      <c r="C257" s="61"/>
      <c r="F257" s="61"/>
      <c r="T257" s="1"/>
      <c r="U257" s="5"/>
      <c r="V257" s="5"/>
      <c r="W257" s="5"/>
      <c r="X257" s="5"/>
    </row>
    <row r="258" spans="3:24" x14ac:dyDescent="0.45">
      <c r="C258" s="61"/>
      <c r="F258" s="61"/>
      <c r="T258" s="1"/>
      <c r="U258" s="5"/>
      <c r="V258" s="5"/>
      <c r="W258" s="5"/>
      <c r="X258" s="5"/>
    </row>
    <row r="259" spans="3:24" x14ac:dyDescent="0.45">
      <c r="C259" s="61"/>
      <c r="F259" s="61"/>
      <c r="T259" s="1"/>
      <c r="U259" s="5"/>
      <c r="V259" s="5"/>
      <c r="W259" s="5"/>
      <c r="X259" s="5"/>
    </row>
    <row r="260" spans="3:24" x14ac:dyDescent="0.45">
      <c r="C260" s="61"/>
      <c r="F260" s="61"/>
      <c r="T260" s="1"/>
      <c r="U260" s="5"/>
      <c r="V260" s="5"/>
      <c r="W260" s="5"/>
      <c r="X260" s="5"/>
    </row>
    <row r="261" spans="3:24" x14ac:dyDescent="0.45">
      <c r="C261" s="61"/>
      <c r="F261" s="61"/>
      <c r="T261" s="1"/>
      <c r="U261" s="5"/>
      <c r="V261" s="5"/>
      <c r="W261" s="5"/>
      <c r="X261" s="5"/>
    </row>
    <row r="262" spans="3:24" x14ac:dyDescent="0.45">
      <c r="C262" s="61"/>
      <c r="F262" s="61"/>
      <c r="T262" s="1"/>
      <c r="U262" s="5"/>
      <c r="V262" s="5"/>
      <c r="W262" s="5"/>
      <c r="X262" s="5"/>
    </row>
    <row r="263" spans="3:24" x14ac:dyDescent="0.45">
      <c r="C263" s="61"/>
      <c r="F263" s="61"/>
      <c r="T263" s="1"/>
      <c r="U263" s="5"/>
      <c r="V263" s="5"/>
      <c r="W263" s="5"/>
      <c r="X263" s="5"/>
    </row>
    <row r="264" spans="3:24" x14ac:dyDescent="0.45">
      <c r="C264" s="61"/>
      <c r="F264" s="61"/>
      <c r="T264" s="1"/>
      <c r="U264" s="5"/>
      <c r="V264" s="5"/>
      <c r="W264" s="5"/>
      <c r="X264" s="5"/>
    </row>
    <row r="265" spans="3:24" x14ac:dyDescent="0.45">
      <c r="C265" s="61"/>
      <c r="F265" s="61"/>
      <c r="T265" s="1"/>
      <c r="U265" s="5"/>
      <c r="V265" s="5"/>
      <c r="W265" s="5"/>
      <c r="X265" s="5"/>
    </row>
    <row r="266" spans="3:24" x14ac:dyDescent="0.45">
      <c r="C266" s="61"/>
      <c r="F266" s="61"/>
      <c r="T266" s="1"/>
      <c r="U266" s="5"/>
      <c r="V266" s="5"/>
      <c r="W266" s="5"/>
      <c r="X266" s="5"/>
    </row>
    <row r="267" spans="3:24" x14ac:dyDescent="0.45">
      <c r="C267" s="61"/>
      <c r="F267" s="61"/>
      <c r="T267" s="1"/>
      <c r="U267" s="5"/>
      <c r="V267" s="5"/>
      <c r="W267" s="5"/>
      <c r="X267" s="5"/>
    </row>
    <row r="268" spans="3:24" x14ac:dyDescent="0.45">
      <c r="C268" s="61"/>
      <c r="F268" s="61"/>
      <c r="T268" s="1"/>
      <c r="U268" s="5"/>
      <c r="V268" s="5"/>
      <c r="W268" s="5"/>
      <c r="X268" s="5"/>
    </row>
    <row r="269" spans="3:24" x14ac:dyDescent="0.45">
      <c r="C269" s="61"/>
      <c r="F269" s="61"/>
      <c r="T269" s="1"/>
      <c r="U269" s="5"/>
      <c r="V269" s="5"/>
      <c r="W269" s="5"/>
      <c r="X269" s="5"/>
    </row>
    <row r="270" spans="3:24" x14ac:dyDescent="0.45">
      <c r="C270" s="61"/>
      <c r="F270" s="61"/>
      <c r="T270" s="1"/>
      <c r="U270" s="5"/>
      <c r="V270" s="5"/>
      <c r="W270" s="5"/>
      <c r="X270" s="5"/>
    </row>
    <row r="271" spans="3:24" x14ac:dyDescent="0.45">
      <c r="C271" s="61"/>
      <c r="F271" s="61"/>
      <c r="T271" s="1"/>
      <c r="U271" s="5"/>
      <c r="V271" s="5"/>
      <c r="W271" s="5"/>
      <c r="X271" s="5"/>
    </row>
    <row r="272" spans="3:24" x14ac:dyDescent="0.45">
      <c r="C272" s="61"/>
      <c r="F272" s="61"/>
      <c r="T272" s="1"/>
      <c r="U272" s="5"/>
      <c r="V272" s="5"/>
      <c r="W272" s="5"/>
      <c r="X272" s="5"/>
    </row>
    <row r="273" spans="3:24" x14ac:dyDescent="0.45">
      <c r="C273" s="61"/>
      <c r="F273" s="61"/>
      <c r="T273" s="1"/>
      <c r="U273" s="5"/>
      <c r="V273" s="5"/>
      <c r="W273" s="5"/>
      <c r="X273" s="5"/>
    </row>
    <row r="274" spans="3:24" x14ac:dyDescent="0.45">
      <c r="C274" s="61"/>
      <c r="F274" s="61"/>
      <c r="T274" s="1"/>
      <c r="U274" s="5"/>
      <c r="V274" s="5"/>
      <c r="W274" s="5"/>
      <c r="X274" s="5"/>
    </row>
    <row r="275" spans="3:24" x14ac:dyDescent="0.45">
      <c r="C275" s="61"/>
      <c r="F275" s="61"/>
      <c r="T275" s="1"/>
      <c r="U275" s="5"/>
      <c r="V275" s="5"/>
      <c r="W275" s="5"/>
      <c r="X275" s="5"/>
    </row>
    <row r="276" spans="3:24" x14ac:dyDescent="0.45">
      <c r="C276" s="61"/>
      <c r="F276" s="61"/>
      <c r="T276" s="1"/>
      <c r="U276" s="5"/>
      <c r="V276" s="5"/>
      <c r="W276" s="5"/>
      <c r="X276" s="5"/>
    </row>
    <row r="277" spans="3:24" x14ac:dyDescent="0.45">
      <c r="C277" s="61"/>
      <c r="F277" s="61"/>
      <c r="T277" s="1"/>
      <c r="U277" s="5"/>
      <c r="V277" s="5"/>
      <c r="W277" s="5"/>
      <c r="X277" s="5"/>
    </row>
    <row r="278" spans="3:24" x14ac:dyDescent="0.45">
      <c r="C278" s="61"/>
      <c r="F278" s="61"/>
      <c r="T278" s="1"/>
      <c r="U278" s="5"/>
      <c r="V278" s="5"/>
      <c r="W278" s="5"/>
      <c r="X278" s="5"/>
    </row>
    <row r="279" spans="3:24" x14ac:dyDescent="0.45">
      <c r="C279" s="61"/>
      <c r="F279" s="61"/>
      <c r="T279" s="1"/>
      <c r="U279" s="5"/>
      <c r="V279" s="5"/>
      <c r="W279" s="5"/>
      <c r="X279" s="5"/>
    </row>
    <row r="280" spans="3:24" x14ac:dyDescent="0.45">
      <c r="C280" s="61"/>
      <c r="F280" s="61"/>
      <c r="T280" s="1"/>
      <c r="U280" s="5"/>
      <c r="V280" s="5"/>
      <c r="W280" s="5"/>
      <c r="X280" s="5"/>
    </row>
    <row r="281" spans="3:24" x14ac:dyDescent="0.45">
      <c r="C281" s="61"/>
      <c r="F281" s="61"/>
      <c r="T281" s="1"/>
      <c r="U281" s="5"/>
      <c r="V281" s="5"/>
      <c r="W281" s="5"/>
      <c r="X281" s="5"/>
    </row>
    <row r="282" spans="3:24" x14ac:dyDescent="0.45">
      <c r="C282" s="61"/>
      <c r="F282" s="61"/>
      <c r="T282" s="1"/>
      <c r="U282" s="5"/>
      <c r="V282" s="5"/>
      <c r="W282" s="5"/>
      <c r="X282" s="5"/>
    </row>
    <row r="283" spans="3:24" x14ac:dyDescent="0.45">
      <c r="C283" s="61"/>
      <c r="F283" s="61"/>
      <c r="T283" s="1"/>
      <c r="U283" s="5"/>
      <c r="V283" s="5"/>
      <c r="W283" s="5"/>
      <c r="X283" s="5"/>
    </row>
    <row r="284" spans="3:24" x14ac:dyDescent="0.45">
      <c r="C284" s="61"/>
      <c r="F284" s="61"/>
      <c r="T284" s="1"/>
      <c r="U284" s="5"/>
      <c r="V284" s="5"/>
      <c r="W284" s="5"/>
      <c r="X284" s="5"/>
    </row>
    <row r="285" spans="3:24" x14ac:dyDescent="0.45">
      <c r="C285" s="61"/>
      <c r="F285" s="61"/>
      <c r="T285" s="1"/>
      <c r="U285" s="5"/>
      <c r="V285" s="5"/>
      <c r="W285" s="5"/>
      <c r="X285" s="5"/>
    </row>
    <row r="286" spans="3:24" x14ac:dyDescent="0.45">
      <c r="C286" s="61"/>
      <c r="F286" s="61"/>
      <c r="T286" s="1"/>
      <c r="U286" s="5"/>
      <c r="V286" s="5"/>
      <c r="W286" s="5"/>
      <c r="X286" s="5"/>
    </row>
    <row r="287" spans="3:24" x14ac:dyDescent="0.45">
      <c r="C287" s="61"/>
      <c r="F287" s="61"/>
      <c r="T287" s="1"/>
      <c r="U287" s="5"/>
      <c r="V287" s="5"/>
      <c r="W287" s="5"/>
      <c r="X287" s="5"/>
    </row>
    <row r="288" spans="3:24" x14ac:dyDescent="0.45">
      <c r="C288" s="61"/>
      <c r="F288" s="61"/>
      <c r="T288" s="1"/>
      <c r="U288" s="5"/>
      <c r="V288" s="5"/>
      <c r="W288" s="5"/>
      <c r="X288" s="5"/>
    </row>
    <row r="289" spans="3:24" x14ac:dyDescent="0.45">
      <c r="C289" s="61"/>
      <c r="F289" s="61"/>
      <c r="T289" s="1"/>
      <c r="U289" s="5"/>
      <c r="V289" s="5"/>
      <c r="W289" s="5"/>
      <c r="X289" s="5"/>
    </row>
    <row r="290" spans="3:24" x14ac:dyDescent="0.45">
      <c r="C290" s="61"/>
      <c r="F290" s="61"/>
      <c r="T290" s="1"/>
      <c r="U290" s="5"/>
      <c r="V290" s="5"/>
      <c r="W290" s="5"/>
      <c r="X290" s="5"/>
    </row>
    <row r="291" spans="3:24" x14ac:dyDescent="0.45">
      <c r="C291" s="61"/>
      <c r="F291" s="61"/>
      <c r="T291" s="1"/>
      <c r="U291" s="5"/>
      <c r="V291" s="5"/>
      <c r="W291" s="5"/>
      <c r="X291" s="5"/>
    </row>
    <row r="292" spans="3:24" x14ac:dyDescent="0.45">
      <c r="C292" s="61"/>
      <c r="F292" s="61"/>
      <c r="T292" s="1"/>
      <c r="U292" s="5"/>
      <c r="V292" s="5"/>
      <c r="W292" s="5"/>
      <c r="X292" s="5"/>
    </row>
    <row r="293" spans="3:24" x14ac:dyDescent="0.45">
      <c r="C293" s="61"/>
      <c r="F293" s="61"/>
      <c r="T293" s="1"/>
      <c r="U293" s="5"/>
      <c r="V293" s="5"/>
      <c r="W293" s="5"/>
      <c r="X293" s="5"/>
    </row>
    <row r="294" spans="3:24" x14ac:dyDescent="0.45">
      <c r="C294" s="61"/>
      <c r="F294" s="61"/>
      <c r="T294" s="1"/>
      <c r="U294" s="5"/>
      <c r="V294" s="5"/>
      <c r="W294" s="5"/>
      <c r="X294" s="5"/>
    </row>
    <row r="295" spans="3:24" x14ac:dyDescent="0.45">
      <c r="C295" s="61"/>
      <c r="F295" s="61"/>
      <c r="T295" s="1"/>
      <c r="U295" s="5"/>
      <c r="V295" s="5"/>
      <c r="W295" s="5"/>
      <c r="X295" s="5"/>
    </row>
    <row r="296" spans="3:24" x14ac:dyDescent="0.45">
      <c r="C296" s="61"/>
      <c r="F296" s="61"/>
      <c r="T296" s="1"/>
      <c r="U296" s="5"/>
      <c r="V296" s="5"/>
      <c r="W296" s="5"/>
      <c r="X296" s="5"/>
    </row>
    <row r="297" spans="3:24" x14ac:dyDescent="0.45">
      <c r="C297" s="61"/>
      <c r="F297" s="61"/>
      <c r="T297" s="1"/>
      <c r="U297" s="5"/>
      <c r="V297" s="5"/>
      <c r="W297" s="5"/>
      <c r="X297" s="5"/>
    </row>
    <row r="298" spans="3:24" x14ac:dyDescent="0.45">
      <c r="C298" s="61"/>
      <c r="F298" s="61"/>
      <c r="T298" s="1"/>
      <c r="U298" s="5"/>
      <c r="V298" s="5"/>
      <c r="W298" s="5"/>
      <c r="X298" s="5"/>
    </row>
    <row r="299" spans="3:24" x14ac:dyDescent="0.45">
      <c r="C299" s="61"/>
      <c r="F299" s="61"/>
      <c r="T299" s="1"/>
      <c r="U299" s="5"/>
      <c r="V299" s="5"/>
      <c r="W299" s="5"/>
      <c r="X299" s="5"/>
    </row>
    <row r="300" spans="3:24" x14ac:dyDescent="0.45">
      <c r="C300" s="61"/>
      <c r="F300" s="61"/>
      <c r="T300" s="1"/>
      <c r="U300" s="5"/>
      <c r="V300" s="5"/>
      <c r="W300" s="5"/>
      <c r="X300" s="5"/>
    </row>
    <row r="301" spans="3:24" x14ac:dyDescent="0.45">
      <c r="C301" s="61"/>
      <c r="F301" s="61"/>
      <c r="T301" s="1"/>
      <c r="U301" s="5"/>
      <c r="V301" s="5"/>
      <c r="W301" s="5"/>
      <c r="X301" s="5"/>
    </row>
    <row r="302" spans="3:24" x14ac:dyDescent="0.45">
      <c r="C302" s="61"/>
      <c r="F302" s="61"/>
      <c r="T302" s="1"/>
      <c r="U302" s="5"/>
      <c r="V302" s="5"/>
      <c r="W302" s="5"/>
      <c r="X302" s="5"/>
    </row>
    <row r="303" spans="3:24" x14ac:dyDescent="0.45">
      <c r="C303" s="61"/>
      <c r="F303" s="61"/>
      <c r="T303" s="1"/>
      <c r="U303" s="5"/>
      <c r="V303" s="5"/>
      <c r="W303" s="5"/>
      <c r="X303" s="5"/>
    </row>
    <row r="304" spans="3:24" x14ac:dyDescent="0.45">
      <c r="C304" s="61"/>
      <c r="F304" s="61"/>
      <c r="T304" s="1"/>
      <c r="U304" s="5"/>
      <c r="V304" s="5"/>
      <c r="W304" s="5"/>
      <c r="X304" s="5"/>
    </row>
    <row r="305" spans="3:24" x14ac:dyDescent="0.45">
      <c r="C305" s="61"/>
      <c r="F305" s="61"/>
      <c r="T305" s="1"/>
      <c r="U305" s="5"/>
      <c r="V305" s="5"/>
      <c r="W305" s="5"/>
      <c r="X305" s="5"/>
    </row>
    <row r="306" spans="3:24" x14ac:dyDescent="0.45">
      <c r="C306" s="61"/>
      <c r="F306" s="61"/>
      <c r="T306" s="1"/>
      <c r="U306" s="5"/>
      <c r="V306" s="5"/>
      <c r="W306" s="5"/>
      <c r="X306" s="5"/>
    </row>
    <row r="307" spans="3:24" x14ac:dyDescent="0.45">
      <c r="C307" s="61"/>
      <c r="F307" s="61"/>
      <c r="T307" s="1"/>
      <c r="U307" s="5"/>
      <c r="V307" s="5"/>
      <c r="W307" s="5"/>
      <c r="X307" s="5"/>
    </row>
    <row r="308" spans="3:24" x14ac:dyDescent="0.45">
      <c r="C308" s="61"/>
      <c r="F308" s="61"/>
      <c r="T308" s="1"/>
      <c r="U308" s="5"/>
      <c r="V308" s="5"/>
      <c r="W308" s="5"/>
      <c r="X308" s="5"/>
    </row>
    <row r="309" spans="3:24" x14ac:dyDescent="0.45">
      <c r="C309" s="61"/>
      <c r="F309" s="61"/>
      <c r="T309" s="1"/>
      <c r="U309" s="5"/>
      <c r="V309" s="5"/>
      <c r="W309" s="5"/>
      <c r="X309" s="5"/>
    </row>
    <row r="310" spans="3:24" x14ac:dyDescent="0.45">
      <c r="C310" s="61"/>
      <c r="F310" s="61"/>
      <c r="T310" s="1"/>
      <c r="U310" s="5"/>
      <c r="V310" s="5"/>
      <c r="W310" s="5"/>
      <c r="X310" s="5"/>
    </row>
    <row r="311" spans="3:24" x14ac:dyDescent="0.45">
      <c r="C311" s="61"/>
      <c r="F311" s="61"/>
      <c r="T311" s="1"/>
      <c r="U311" s="5"/>
      <c r="V311" s="5"/>
      <c r="W311" s="5"/>
      <c r="X311" s="5"/>
    </row>
    <row r="312" spans="3:24" x14ac:dyDescent="0.45">
      <c r="C312" s="61"/>
      <c r="F312" s="61"/>
      <c r="T312" s="1"/>
      <c r="U312" s="5"/>
      <c r="V312" s="5"/>
      <c r="W312" s="5"/>
      <c r="X312" s="5"/>
    </row>
    <row r="313" spans="3:24" x14ac:dyDescent="0.45">
      <c r="C313" s="61"/>
      <c r="F313" s="61"/>
      <c r="T313" s="1"/>
      <c r="U313" s="5"/>
      <c r="V313" s="5"/>
      <c r="W313" s="5"/>
      <c r="X313" s="5"/>
    </row>
    <row r="314" spans="3:24" x14ac:dyDescent="0.45">
      <c r="C314" s="61"/>
      <c r="F314" s="61"/>
      <c r="T314" s="1"/>
      <c r="U314" s="5"/>
      <c r="V314" s="5"/>
      <c r="W314" s="5"/>
      <c r="X314" s="5"/>
    </row>
    <row r="315" spans="3:24" x14ac:dyDescent="0.45">
      <c r="C315" s="61"/>
      <c r="F315" s="61"/>
      <c r="T315" s="1"/>
      <c r="U315" s="5"/>
      <c r="V315" s="5"/>
      <c r="W315" s="5"/>
      <c r="X315" s="5"/>
    </row>
    <row r="316" spans="3:24" x14ac:dyDescent="0.45">
      <c r="C316" s="61"/>
      <c r="F316" s="61"/>
      <c r="T316" s="1"/>
      <c r="U316" s="5"/>
      <c r="V316" s="5"/>
      <c r="W316" s="5"/>
      <c r="X316" s="5"/>
    </row>
    <row r="317" spans="3:24" x14ac:dyDescent="0.45">
      <c r="C317" s="61"/>
      <c r="F317" s="61"/>
      <c r="T317" s="1"/>
      <c r="U317" s="5"/>
      <c r="V317" s="5"/>
      <c r="W317" s="5"/>
      <c r="X317" s="5"/>
    </row>
    <row r="318" spans="3:24" x14ac:dyDescent="0.45">
      <c r="C318" s="61"/>
      <c r="F318" s="61"/>
      <c r="T318" s="1"/>
      <c r="U318" s="5"/>
      <c r="V318" s="5"/>
      <c r="W318" s="5"/>
      <c r="X318" s="5"/>
    </row>
    <row r="319" spans="3:24" x14ac:dyDescent="0.45">
      <c r="C319" s="61"/>
      <c r="F319" s="61"/>
      <c r="T319" s="1"/>
      <c r="U319" s="5"/>
      <c r="V319" s="5"/>
      <c r="W319" s="5"/>
      <c r="X319" s="5"/>
    </row>
    <row r="320" spans="3:24" x14ac:dyDescent="0.45">
      <c r="C320" s="61"/>
      <c r="F320" s="61"/>
      <c r="T320" s="1"/>
      <c r="U320" s="5"/>
      <c r="V320" s="5"/>
      <c r="W320" s="5"/>
      <c r="X320" s="5"/>
    </row>
    <row r="321" spans="3:24" x14ac:dyDescent="0.45">
      <c r="C321" s="61"/>
      <c r="F321" s="61"/>
      <c r="T321" s="1"/>
      <c r="U321" s="5"/>
      <c r="V321" s="5"/>
      <c r="W321" s="5"/>
      <c r="X321" s="5"/>
    </row>
    <row r="322" spans="3:24" x14ac:dyDescent="0.45">
      <c r="C322" s="61"/>
      <c r="F322" s="61"/>
      <c r="T322" s="1"/>
      <c r="U322" s="5"/>
      <c r="V322" s="5"/>
      <c r="W322" s="5"/>
      <c r="X322" s="5"/>
    </row>
    <row r="323" spans="3:24" x14ac:dyDescent="0.45">
      <c r="C323" s="61"/>
      <c r="F323" s="61"/>
      <c r="T323" s="1"/>
      <c r="U323" s="5"/>
      <c r="V323" s="5"/>
      <c r="W323" s="5"/>
      <c r="X323" s="5"/>
    </row>
    <row r="324" spans="3:24" x14ac:dyDescent="0.45">
      <c r="C324" s="61"/>
      <c r="F324" s="61"/>
      <c r="T324" s="1"/>
      <c r="U324" s="5"/>
      <c r="V324" s="5"/>
      <c r="W324" s="5"/>
      <c r="X324" s="5"/>
    </row>
    <row r="325" spans="3:24" x14ac:dyDescent="0.45">
      <c r="C325" s="61"/>
      <c r="F325" s="61"/>
      <c r="T325" s="1"/>
      <c r="U325" s="5"/>
      <c r="V325" s="5"/>
      <c r="W325" s="5"/>
      <c r="X325" s="5"/>
    </row>
    <row r="326" spans="3:24" x14ac:dyDescent="0.45">
      <c r="C326" s="61"/>
      <c r="F326" s="61"/>
      <c r="T326" s="1"/>
      <c r="U326" s="5"/>
      <c r="V326" s="5"/>
      <c r="W326" s="5"/>
      <c r="X326" s="5"/>
    </row>
    <row r="327" spans="3:24" x14ac:dyDescent="0.45">
      <c r="C327" s="61"/>
      <c r="F327" s="61"/>
      <c r="T327" s="1"/>
      <c r="U327" s="5"/>
      <c r="V327" s="5"/>
      <c r="W327" s="5"/>
      <c r="X327" s="5"/>
    </row>
    <row r="328" spans="3:24" x14ac:dyDescent="0.45">
      <c r="C328" s="61"/>
      <c r="F328" s="61"/>
      <c r="T328" s="1"/>
      <c r="U328" s="5"/>
      <c r="V328" s="5"/>
      <c r="W328" s="5"/>
      <c r="X328" s="5"/>
    </row>
    <row r="329" spans="3:24" x14ac:dyDescent="0.45">
      <c r="C329" s="61"/>
      <c r="F329" s="61"/>
      <c r="T329" s="1"/>
      <c r="U329" s="5"/>
      <c r="V329" s="5"/>
      <c r="W329" s="5"/>
      <c r="X329" s="5"/>
    </row>
    <row r="330" spans="3:24" x14ac:dyDescent="0.45">
      <c r="C330" s="61"/>
      <c r="F330" s="61"/>
      <c r="T330" s="1"/>
      <c r="U330" s="5"/>
      <c r="V330" s="5"/>
      <c r="W330" s="5"/>
      <c r="X330" s="5"/>
    </row>
    <row r="331" spans="3:24" x14ac:dyDescent="0.45">
      <c r="C331" s="61"/>
      <c r="F331" s="61"/>
      <c r="T331" s="1"/>
      <c r="U331" s="5"/>
      <c r="V331" s="5"/>
      <c r="W331" s="5"/>
      <c r="X331" s="5"/>
    </row>
    <row r="332" spans="3:24" x14ac:dyDescent="0.45">
      <c r="C332" s="61"/>
      <c r="F332" s="61"/>
      <c r="T332" s="1"/>
      <c r="U332" s="5"/>
      <c r="V332" s="5"/>
      <c r="W332" s="5"/>
      <c r="X332" s="5"/>
    </row>
    <row r="333" spans="3:24" x14ac:dyDescent="0.45">
      <c r="C333" s="61"/>
      <c r="F333" s="61"/>
      <c r="T333" s="1"/>
      <c r="U333" s="5"/>
      <c r="V333" s="5"/>
      <c r="W333" s="5"/>
      <c r="X333" s="5"/>
    </row>
    <row r="334" spans="3:24" x14ac:dyDescent="0.45">
      <c r="C334" s="61"/>
      <c r="F334" s="61"/>
      <c r="T334" s="1"/>
      <c r="U334" s="5"/>
      <c r="V334" s="5"/>
      <c r="W334" s="5"/>
      <c r="X334" s="5"/>
    </row>
    <row r="335" spans="3:24" x14ac:dyDescent="0.45">
      <c r="C335" s="61"/>
      <c r="F335" s="61"/>
      <c r="T335" s="1"/>
      <c r="U335" s="5"/>
      <c r="V335" s="5"/>
      <c r="W335" s="5"/>
      <c r="X335" s="5"/>
    </row>
    <row r="336" spans="3:24" x14ac:dyDescent="0.45">
      <c r="C336" s="61"/>
      <c r="F336" s="61"/>
      <c r="T336" s="1"/>
      <c r="U336" s="5"/>
      <c r="V336" s="5"/>
      <c r="W336" s="5"/>
      <c r="X336" s="5"/>
    </row>
    <row r="337" spans="3:24" x14ac:dyDescent="0.45">
      <c r="C337" s="61"/>
      <c r="F337" s="61"/>
      <c r="T337" s="1"/>
      <c r="U337" s="5"/>
      <c r="V337" s="5"/>
      <c r="W337" s="5"/>
      <c r="X337" s="5"/>
    </row>
    <row r="338" spans="3:24" x14ac:dyDescent="0.45">
      <c r="C338" s="61"/>
      <c r="F338" s="61"/>
      <c r="T338" s="1"/>
      <c r="U338" s="5"/>
      <c r="V338" s="5"/>
      <c r="W338" s="5"/>
      <c r="X338" s="5"/>
    </row>
    <row r="339" spans="3:24" x14ac:dyDescent="0.45">
      <c r="C339" s="61"/>
      <c r="F339" s="61"/>
      <c r="T339" s="1"/>
      <c r="U339" s="5"/>
      <c r="V339" s="5"/>
      <c r="W339" s="5"/>
      <c r="X339" s="5"/>
    </row>
    <row r="340" spans="3:24" x14ac:dyDescent="0.45">
      <c r="C340" s="61"/>
      <c r="F340" s="61"/>
      <c r="T340" s="1"/>
      <c r="U340" s="5"/>
      <c r="V340" s="5"/>
      <c r="W340" s="5"/>
      <c r="X340" s="5"/>
    </row>
    <row r="341" spans="3:24" x14ac:dyDescent="0.45">
      <c r="C341" s="61"/>
      <c r="F341" s="61"/>
      <c r="T341" s="1"/>
      <c r="U341" s="5"/>
      <c r="V341" s="5"/>
      <c r="W341" s="5"/>
      <c r="X341" s="5"/>
    </row>
    <row r="342" spans="3:24" x14ac:dyDescent="0.45">
      <c r="C342" s="61"/>
      <c r="F342" s="61"/>
      <c r="T342" s="1"/>
      <c r="U342" s="5"/>
      <c r="V342" s="5"/>
      <c r="W342" s="5"/>
      <c r="X342" s="5"/>
    </row>
    <row r="343" spans="3:24" x14ac:dyDescent="0.45">
      <c r="C343" s="61"/>
      <c r="F343" s="61"/>
      <c r="T343" s="1"/>
      <c r="U343" s="5"/>
      <c r="V343" s="5"/>
      <c r="W343" s="5"/>
      <c r="X343" s="5"/>
    </row>
    <row r="344" spans="3:24" x14ac:dyDescent="0.45">
      <c r="C344" s="61"/>
      <c r="F344" s="61"/>
      <c r="T344" s="1"/>
      <c r="U344" s="5"/>
      <c r="V344" s="5"/>
      <c r="W344" s="5"/>
      <c r="X344" s="5"/>
    </row>
    <row r="345" spans="3:24" x14ac:dyDescent="0.45">
      <c r="C345" s="61"/>
      <c r="F345" s="61"/>
      <c r="T345" s="1"/>
      <c r="U345" s="5"/>
      <c r="V345" s="5"/>
      <c r="W345" s="5"/>
      <c r="X345" s="5"/>
    </row>
    <row r="346" spans="3:24" x14ac:dyDescent="0.45">
      <c r="C346" s="61"/>
      <c r="F346" s="61"/>
      <c r="T346" s="1"/>
      <c r="U346" s="5"/>
      <c r="V346" s="5"/>
      <c r="W346" s="5"/>
      <c r="X346" s="5"/>
    </row>
    <row r="347" spans="3:24" x14ac:dyDescent="0.45">
      <c r="C347" s="61"/>
      <c r="F347" s="61"/>
      <c r="T347" s="1"/>
      <c r="U347" s="5"/>
      <c r="V347" s="5"/>
      <c r="W347" s="5"/>
      <c r="X347" s="5"/>
    </row>
    <row r="348" spans="3:24" x14ac:dyDescent="0.45">
      <c r="C348" s="61"/>
      <c r="F348" s="61"/>
      <c r="T348" s="1"/>
      <c r="U348" s="5"/>
      <c r="V348" s="5"/>
      <c r="W348" s="5"/>
      <c r="X348" s="5"/>
    </row>
    <row r="349" spans="3:24" x14ac:dyDescent="0.45">
      <c r="C349" s="61"/>
      <c r="F349" s="61"/>
      <c r="T349" s="1"/>
      <c r="U349" s="5"/>
      <c r="V349" s="5"/>
      <c r="W349" s="5"/>
      <c r="X349" s="5"/>
    </row>
    <row r="350" spans="3:24" x14ac:dyDescent="0.45">
      <c r="C350" s="61"/>
      <c r="F350" s="61"/>
      <c r="T350" s="1"/>
      <c r="U350" s="5"/>
      <c r="V350" s="5"/>
      <c r="W350" s="5"/>
      <c r="X350" s="5"/>
    </row>
    <row r="351" spans="3:24" x14ac:dyDescent="0.45">
      <c r="C351" s="61"/>
      <c r="F351" s="61"/>
      <c r="T351" s="1"/>
      <c r="U351" s="5"/>
      <c r="V351" s="5"/>
      <c r="W351" s="5"/>
      <c r="X351" s="5"/>
    </row>
    <row r="352" spans="3:24" x14ac:dyDescent="0.45">
      <c r="C352" s="61"/>
      <c r="F352" s="61"/>
      <c r="T352" s="1"/>
      <c r="U352" s="5"/>
      <c r="V352" s="5"/>
      <c r="W352" s="5"/>
      <c r="X352" s="5"/>
    </row>
    <row r="353" spans="3:24" x14ac:dyDescent="0.45">
      <c r="C353" s="61"/>
      <c r="F353" s="61"/>
      <c r="T353" s="1"/>
      <c r="U353" s="5"/>
      <c r="V353" s="5"/>
      <c r="W353" s="5"/>
      <c r="X353" s="5"/>
    </row>
    <row r="354" spans="3:24" x14ac:dyDescent="0.45">
      <c r="C354" s="61"/>
      <c r="F354" s="61"/>
      <c r="T354" s="1"/>
      <c r="U354" s="5"/>
      <c r="V354" s="5"/>
      <c r="W354" s="5"/>
      <c r="X354" s="5"/>
    </row>
    <row r="355" spans="3:24" x14ac:dyDescent="0.45">
      <c r="C355" s="61"/>
      <c r="F355" s="61"/>
      <c r="T355" s="1"/>
      <c r="U355" s="5"/>
      <c r="V355" s="5"/>
      <c r="W355" s="5"/>
      <c r="X355" s="5"/>
    </row>
    <row r="356" spans="3:24" x14ac:dyDescent="0.45">
      <c r="C356" s="61"/>
      <c r="F356" s="61"/>
      <c r="T356" s="1"/>
      <c r="U356" s="5"/>
      <c r="V356" s="5"/>
      <c r="W356" s="5"/>
      <c r="X356" s="5"/>
    </row>
    <row r="357" spans="3:24" x14ac:dyDescent="0.45">
      <c r="C357" s="61"/>
      <c r="F357" s="61"/>
      <c r="T357" s="1"/>
      <c r="U357" s="5"/>
      <c r="V357" s="5"/>
      <c r="W357" s="5"/>
      <c r="X357" s="5"/>
    </row>
    <row r="358" spans="3:24" x14ac:dyDescent="0.45">
      <c r="C358" s="61"/>
      <c r="F358" s="61"/>
      <c r="T358" s="1"/>
      <c r="U358" s="5"/>
      <c r="V358" s="5"/>
      <c r="W358" s="5"/>
      <c r="X358" s="5"/>
    </row>
    <row r="359" spans="3:24" x14ac:dyDescent="0.45">
      <c r="C359" s="61"/>
      <c r="F359" s="61"/>
      <c r="T359" s="1"/>
      <c r="U359" s="5"/>
      <c r="V359" s="5"/>
      <c r="W359" s="5"/>
      <c r="X359" s="5"/>
    </row>
    <row r="360" spans="3:24" x14ac:dyDescent="0.45">
      <c r="C360" s="61"/>
      <c r="F360" s="61"/>
      <c r="T360" s="1"/>
      <c r="U360" s="5"/>
      <c r="V360" s="5"/>
      <c r="W360" s="5"/>
      <c r="X360" s="5"/>
    </row>
    <row r="361" spans="3:24" x14ac:dyDescent="0.45">
      <c r="C361" s="61"/>
      <c r="F361" s="61"/>
      <c r="T361" s="1"/>
      <c r="U361" s="5"/>
      <c r="V361" s="5"/>
      <c r="W361" s="5"/>
      <c r="X361" s="5"/>
    </row>
    <row r="362" spans="3:24" x14ac:dyDescent="0.45">
      <c r="C362" s="61"/>
      <c r="F362" s="61"/>
      <c r="T362" s="1"/>
      <c r="U362" s="5"/>
      <c r="V362" s="5"/>
      <c r="W362" s="5"/>
      <c r="X362" s="5"/>
    </row>
    <row r="363" spans="3:24" x14ac:dyDescent="0.45">
      <c r="C363" s="61"/>
      <c r="F363" s="61"/>
      <c r="T363" s="1"/>
      <c r="U363" s="5"/>
      <c r="V363" s="5"/>
      <c r="W363" s="5"/>
      <c r="X363" s="5"/>
    </row>
    <row r="364" spans="3:24" x14ac:dyDescent="0.45">
      <c r="C364" s="61"/>
      <c r="F364" s="61"/>
      <c r="T364" s="1"/>
      <c r="U364" s="5"/>
      <c r="V364" s="5"/>
      <c r="W364" s="5"/>
      <c r="X364" s="5"/>
    </row>
    <row r="365" spans="3:24" x14ac:dyDescent="0.45">
      <c r="C365" s="61"/>
      <c r="F365" s="61"/>
      <c r="T365" s="1"/>
      <c r="U365" s="5"/>
      <c r="V365" s="5"/>
      <c r="W365" s="5"/>
      <c r="X365" s="5"/>
    </row>
    <row r="366" spans="3:24" x14ac:dyDescent="0.45">
      <c r="C366" s="61"/>
      <c r="F366" s="61"/>
      <c r="T366" s="1"/>
      <c r="U366" s="5"/>
      <c r="V366" s="5"/>
      <c r="W366" s="5"/>
      <c r="X366" s="5"/>
    </row>
    <row r="367" spans="3:24" x14ac:dyDescent="0.45">
      <c r="C367" s="61"/>
      <c r="F367" s="61"/>
      <c r="T367" s="1"/>
      <c r="U367" s="5"/>
      <c r="V367" s="5"/>
      <c r="W367" s="5"/>
      <c r="X367" s="5"/>
    </row>
    <row r="368" spans="3:24" x14ac:dyDescent="0.45">
      <c r="C368" s="61"/>
      <c r="F368" s="61"/>
      <c r="T368" s="1"/>
      <c r="U368" s="5"/>
      <c r="V368" s="5"/>
      <c r="W368" s="5"/>
      <c r="X368" s="5"/>
    </row>
    <row r="369" spans="3:24" x14ac:dyDescent="0.45">
      <c r="C369" s="61"/>
      <c r="F369" s="61"/>
      <c r="T369" s="1"/>
      <c r="U369" s="5"/>
      <c r="V369" s="5"/>
      <c r="W369" s="5"/>
      <c r="X369" s="5"/>
    </row>
    <row r="370" spans="3:24" x14ac:dyDescent="0.45">
      <c r="C370" s="61"/>
      <c r="F370" s="61"/>
      <c r="T370" s="1"/>
      <c r="U370" s="5"/>
      <c r="V370" s="5"/>
      <c r="W370" s="5"/>
      <c r="X370" s="5"/>
    </row>
    <row r="371" spans="3:24" x14ac:dyDescent="0.45">
      <c r="C371" s="61"/>
      <c r="F371" s="61"/>
      <c r="T371" s="1"/>
      <c r="U371" s="5"/>
      <c r="V371" s="5"/>
      <c r="W371" s="5"/>
      <c r="X371" s="5"/>
    </row>
    <row r="372" spans="3:24" x14ac:dyDescent="0.45">
      <c r="C372" s="61"/>
      <c r="F372" s="61"/>
      <c r="T372" s="1"/>
      <c r="U372" s="5"/>
      <c r="V372" s="5"/>
      <c r="W372" s="5"/>
      <c r="X372" s="5"/>
    </row>
    <row r="373" spans="3:24" x14ac:dyDescent="0.45">
      <c r="C373" s="61"/>
      <c r="F373" s="61"/>
      <c r="T373" s="1"/>
      <c r="U373" s="5"/>
      <c r="V373" s="5"/>
      <c r="W373" s="5"/>
      <c r="X373" s="5"/>
    </row>
    <row r="374" spans="3:24" x14ac:dyDescent="0.45">
      <c r="C374" s="61"/>
      <c r="F374" s="61"/>
      <c r="T374" s="1"/>
      <c r="U374" s="5"/>
      <c r="V374" s="5"/>
      <c r="W374" s="5"/>
      <c r="X374" s="5"/>
    </row>
    <row r="375" spans="3:24" x14ac:dyDescent="0.45">
      <c r="C375" s="61"/>
      <c r="F375" s="61"/>
      <c r="T375" s="1"/>
      <c r="U375" s="5"/>
      <c r="V375" s="5"/>
      <c r="W375" s="5"/>
      <c r="X375" s="5"/>
    </row>
    <row r="376" spans="3:24" x14ac:dyDescent="0.45">
      <c r="C376" s="61"/>
      <c r="F376" s="61"/>
      <c r="T376" s="1"/>
      <c r="U376" s="5"/>
      <c r="V376" s="5"/>
      <c r="W376" s="5"/>
      <c r="X376" s="5"/>
    </row>
    <row r="377" spans="3:24" x14ac:dyDescent="0.45">
      <c r="C377" s="61"/>
      <c r="F377" s="61"/>
      <c r="T377" s="1"/>
      <c r="U377" s="5"/>
      <c r="V377" s="5"/>
      <c r="W377" s="5"/>
      <c r="X377" s="5"/>
    </row>
    <row r="378" spans="3:24" x14ac:dyDescent="0.45">
      <c r="C378" s="61"/>
      <c r="F378" s="61"/>
      <c r="T378" s="1"/>
      <c r="U378" s="5"/>
      <c r="V378" s="5"/>
      <c r="W378" s="5"/>
      <c r="X378" s="5"/>
    </row>
    <row r="379" spans="3:24" x14ac:dyDescent="0.45">
      <c r="C379" s="61"/>
      <c r="F379" s="61"/>
      <c r="T379" s="1"/>
      <c r="U379" s="5"/>
      <c r="V379" s="5"/>
      <c r="W379" s="5"/>
      <c r="X379" s="5"/>
    </row>
    <row r="380" spans="3:24" x14ac:dyDescent="0.45">
      <c r="C380" s="61"/>
      <c r="F380" s="61"/>
      <c r="T380" s="1"/>
      <c r="U380" s="5"/>
      <c r="V380" s="5"/>
      <c r="W380" s="5"/>
      <c r="X380" s="5"/>
    </row>
    <row r="381" spans="3:24" x14ac:dyDescent="0.45">
      <c r="C381" s="61"/>
      <c r="F381" s="61"/>
      <c r="T381" s="1"/>
      <c r="U381" s="5"/>
      <c r="V381" s="5"/>
      <c r="W381" s="5"/>
      <c r="X381" s="5"/>
    </row>
    <row r="382" spans="3:24" x14ac:dyDescent="0.45">
      <c r="C382" s="61"/>
      <c r="F382" s="61"/>
      <c r="T382" s="1"/>
      <c r="U382" s="5"/>
      <c r="V382" s="5"/>
      <c r="W382" s="5"/>
      <c r="X382" s="5"/>
    </row>
    <row r="383" spans="3:24" x14ac:dyDescent="0.45">
      <c r="C383" s="61"/>
      <c r="F383" s="61"/>
      <c r="T383" s="1"/>
      <c r="U383" s="5"/>
      <c r="V383" s="5"/>
      <c r="W383" s="5"/>
      <c r="X383" s="5"/>
    </row>
    <row r="384" spans="3:24" x14ac:dyDescent="0.45">
      <c r="C384" s="61"/>
      <c r="F384" s="61"/>
      <c r="T384" s="1"/>
      <c r="U384" s="5"/>
      <c r="V384" s="5"/>
      <c r="W384" s="5"/>
      <c r="X384" s="5"/>
    </row>
    <row r="385" spans="3:24" x14ac:dyDescent="0.45">
      <c r="C385" s="61"/>
      <c r="F385" s="61"/>
      <c r="T385" s="1"/>
      <c r="U385" s="5"/>
      <c r="V385" s="5"/>
      <c r="W385" s="5"/>
      <c r="X385" s="5"/>
    </row>
    <row r="386" spans="3:24" x14ac:dyDescent="0.45">
      <c r="C386" s="61"/>
      <c r="F386" s="61"/>
      <c r="T386" s="1"/>
      <c r="U386" s="5"/>
      <c r="V386" s="5"/>
      <c r="W386" s="5"/>
      <c r="X386" s="5"/>
    </row>
    <row r="387" spans="3:24" x14ac:dyDescent="0.45">
      <c r="C387" s="61"/>
      <c r="F387" s="61"/>
      <c r="T387" s="1"/>
      <c r="U387" s="5"/>
      <c r="V387" s="5"/>
      <c r="W387" s="5"/>
      <c r="X387" s="5"/>
    </row>
    <row r="388" spans="3:24" x14ac:dyDescent="0.45">
      <c r="C388" s="61"/>
      <c r="F388" s="61"/>
      <c r="T388" s="1"/>
      <c r="U388" s="5"/>
      <c r="V388" s="5"/>
      <c r="W388" s="5"/>
      <c r="X388" s="5"/>
    </row>
    <row r="389" spans="3:24" x14ac:dyDescent="0.45">
      <c r="C389" s="61"/>
      <c r="F389" s="61"/>
      <c r="T389" s="1"/>
      <c r="U389" s="5"/>
      <c r="V389" s="5"/>
      <c r="W389" s="5"/>
      <c r="X389" s="5"/>
    </row>
    <row r="390" spans="3:24" x14ac:dyDescent="0.45">
      <c r="C390" s="61"/>
      <c r="F390" s="61"/>
      <c r="T390" s="1"/>
      <c r="U390" s="5"/>
      <c r="V390" s="5"/>
      <c r="W390" s="5"/>
      <c r="X390" s="5"/>
    </row>
    <row r="391" spans="3:24" x14ac:dyDescent="0.45">
      <c r="C391" s="61"/>
      <c r="F391" s="61"/>
      <c r="T391" s="1"/>
      <c r="U391" s="5"/>
      <c r="V391" s="5"/>
      <c r="W391" s="5"/>
      <c r="X391" s="5"/>
    </row>
    <row r="392" spans="3:24" x14ac:dyDescent="0.45">
      <c r="C392" s="61"/>
      <c r="F392" s="61"/>
      <c r="T392" s="1"/>
      <c r="U392" s="5"/>
      <c r="V392" s="5"/>
      <c r="W392" s="5"/>
      <c r="X392" s="5"/>
    </row>
    <row r="393" spans="3:24" x14ac:dyDescent="0.45">
      <c r="C393" s="61"/>
      <c r="F393" s="61"/>
      <c r="T393" s="1"/>
      <c r="U393" s="5"/>
      <c r="V393" s="5"/>
      <c r="W393" s="5"/>
      <c r="X393" s="5"/>
    </row>
    <row r="394" spans="3:24" x14ac:dyDescent="0.45">
      <c r="C394" s="61"/>
      <c r="F394" s="61"/>
      <c r="T394" s="1"/>
      <c r="U394" s="5"/>
      <c r="V394" s="5"/>
      <c r="W394" s="5"/>
      <c r="X394" s="5"/>
    </row>
    <row r="395" spans="3:24" x14ac:dyDescent="0.45">
      <c r="C395" s="61"/>
      <c r="F395" s="61"/>
      <c r="T395" s="1"/>
      <c r="U395" s="5"/>
      <c r="V395" s="5"/>
      <c r="W395" s="5"/>
      <c r="X395" s="5"/>
    </row>
    <row r="396" spans="3:24" x14ac:dyDescent="0.45">
      <c r="C396" s="61"/>
      <c r="F396" s="61"/>
      <c r="T396" s="1"/>
      <c r="U396" s="5"/>
      <c r="V396" s="5"/>
      <c r="W396" s="5"/>
      <c r="X396" s="5"/>
    </row>
    <row r="397" spans="3:24" x14ac:dyDescent="0.45">
      <c r="C397" s="61"/>
      <c r="F397" s="61"/>
      <c r="T397" s="1"/>
      <c r="U397" s="5"/>
      <c r="V397" s="5"/>
      <c r="W397" s="5"/>
      <c r="X397" s="5"/>
    </row>
    <row r="398" spans="3:24" x14ac:dyDescent="0.45">
      <c r="C398" s="61"/>
      <c r="F398" s="61"/>
      <c r="T398" s="1"/>
      <c r="U398" s="5"/>
      <c r="V398" s="5"/>
      <c r="W398" s="5"/>
      <c r="X398" s="5"/>
    </row>
    <row r="399" spans="3:24" x14ac:dyDescent="0.45">
      <c r="C399" s="61"/>
      <c r="F399" s="61"/>
      <c r="T399" s="1"/>
      <c r="U399" s="5"/>
      <c r="V399" s="5"/>
      <c r="W399" s="5"/>
      <c r="X399" s="5"/>
    </row>
    <row r="400" spans="3:24" x14ac:dyDescent="0.45">
      <c r="C400" s="61"/>
      <c r="F400" s="61"/>
      <c r="T400" s="1"/>
      <c r="U400" s="5"/>
      <c r="V400" s="5"/>
      <c r="W400" s="5"/>
      <c r="X400" s="5"/>
    </row>
    <row r="401" spans="3:24" x14ac:dyDescent="0.45">
      <c r="C401" s="61"/>
      <c r="F401" s="61"/>
      <c r="T401" s="1"/>
      <c r="U401" s="5"/>
      <c r="V401" s="5"/>
      <c r="W401" s="5"/>
      <c r="X401" s="5"/>
    </row>
    <row r="402" spans="3:24" x14ac:dyDescent="0.45">
      <c r="C402" s="61"/>
      <c r="F402" s="61"/>
      <c r="T402" s="1"/>
      <c r="U402" s="5"/>
      <c r="V402" s="5"/>
      <c r="W402" s="5"/>
      <c r="X402" s="5"/>
    </row>
    <row r="403" spans="3:24" x14ac:dyDescent="0.45">
      <c r="C403" s="61"/>
      <c r="F403" s="61"/>
      <c r="T403" s="1"/>
      <c r="U403" s="5"/>
      <c r="V403" s="5"/>
      <c r="W403" s="5"/>
      <c r="X403" s="5"/>
    </row>
    <row r="404" spans="3:24" x14ac:dyDescent="0.45">
      <c r="C404" s="61"/>
      <c r="F404" s="61"/>
      <c r="T404" s="1"/>
      <c r="U404" s="5"/>
      <c r="V404" s="5"/>
      <c r="W404" s="5"/>
      <c r="X404" s="5"/>
    </row>
    <row r="405" spans="3:24" x14ac:dyDescent="0.45">
      <c r="C405" s="61"/>
      <c r="F405" s="61"/>
      <c r="T405" s="1"/>
      <c r="U405" s="5"/>
      <c r="V405" s="5"/>
      <c r="W405" s="5"/>
      <c r="X405" s="5"/>
    </row>
    <row r="406" spans="3:24" x14ac:dyDescent="0.45">
      <c r="C406" s="61"/>
      <c r="F406" s="61"/>
      <c r="T406" s="1"/>
      <c r="U406" s="5"/>
      <c r="V406" s="5"/>
      <c r="W406" s="5"/>
      <c r="X406" s="5"/>
    </row>
    <row r="407" spans="3:24" x14ac:dyDescent="0.45">
      <c r="C407" s="61"/>
      <c r="F407" s="61"/>
      <c r="T407" s="1"/>
      <c r="U407" s="5"/>
      <c r="V407" s="5"/>
      <c r="W407" s="5"/>
      <c r="X407" s="5"/>
    </row>
    <row r="408" spans="3:24" x14ac:dyDescent="0.45">
      <c r="C408" s="61"/>
      <c r="F408" s="61"/>
      <c r="T408" s="1"/>
      <c r="U408" s="5"/>
      <c r="V408" s="5"/>
      <c r="W408" s="5"/>
      <c r="X408" s="5"/>
    </row>
    <row r="409" spans="3:24" x14ac:dyDescent="0.45">
      <c r="C409" s="61"/>
      <c r="F409" s="61"/>
      <c r="T409" s="1"/>
      <c r="U409" s="5"/>
      <c r="V409" s="5"/>
      <c r="W409" s="5"/>
      <c r="X409" s="5"/>
    </row>
    <row r="410" spans="3:24" x14ac:dyDescent="0.45">
      <c r="C410" s="61"/>
      <c r="F410" s="61"/>
      <c r="T410" s="1"/>
      <c r="U410" s="5"/>
      <c r="V410" s="5"/>
      <c r="W410" s="5"/>
      <c r="X410" s="5"/>
    </row>
    <row r="411" spans="3:24" x14ac:dyDescent="0.45">
      <c r="C411" s="61"/>
      <c r="F411" s="61"/>
      <c r="T411" s="1"/>
      <c r="U411" s="5"/>
      <c r="V411" s="5"/>
      <c r="W411" s="5"/>
      <c r="X411" s="5"/>
    </row>
    <row r="412" spans="3:24" x14ac:dyDescent="0.45">
      <c r="C412" s="61"/>
      <c r="F412" s="61"/>
      <c r="T412" s="1"/>
      <c r="U412" s="5"/>
      <c r="V412" s="5"/>
      <c r="W412" s="5"/>
      <c r="X412" s="5"/>
    </row>
    <row r="413" spans="3:24" x14ac:dyDescent="0.45">
      <c r="C413" s="61"/>
      <c r="F413" s="61"/>
      <c r="T413" s="1"/>
      <c r="U413" s="5"/>
      <c r="V413" s="5"/>
      <c r="W413" s="5"/>
      <c r="X413" s="5"/>
    </row>
    <row r="414" spans="3:24" x14ac:dyDescent="0.45">
      <c r="C414" s="61"/>
      <c r="F414" s="61"/>
      <c r="T414" s="1"/>
      <c r="U414" s="5"/>
      <c r="V414" s="5"/>
      <c r="W414" s="5"/>
      <c r="X414" s="5"/>
    </row>
    <row r="415" spans="3:24" x14ac:dyDescent="0.45">
      <c r="C415" s="61"/>
      <c r="F415" s="61"/>
      <c r="T415" s="1"/>
      <c r="U415" s="5"/>
      <c r="V415" s="5"/>
      <c r="W415" s="5"/>
      <c r="X415" s="5"/>
    </row>
    <row r="416" spans="3:24" x14ac:dyDescent="0.45">
      <c r="C416" s="61"/>
      <c r="F416" s="61"/>
      <c r="T416" s="1"/>
      <c r="U416" s="5"/>
      <c r="V416" s="5"/>
      <c r="W416" s="5"/>
      <c r="X416" s="5"/>
    </row>
    <row r="417" spans="3:24" x14ac:dyDescent="0.45">
      <c r="C417" s="61"/>
      <c r="F417" s="61"/>
      <c r="T417" s="1"/>
      <c r="U417" s="5"/>
      <c r="V417" s="5"/>
      <c r="W417" s="5"/>
      <c r="X417" s="5"/>
    </row>
    <row r="418" spans="3:24" x14ac:dyDescent="0.45">
      <c r="C418" s="61"/>
      <c r="F418" s="61"/>
      <c r="T418" s="1"/>
      <c r="U418" s="5"/>
      <c r="V418" s="5"/>
      <c r="W418" s="5"/>
      <c r="X418" s="5"/>
    </row>
    <row r="419" spans="3:24" x14ac:dyDescent="0.45">
      <c r="C419" s="61"/>
      <c r="F419" s="61"/>
      <c r="T419" s="1"/>
      <c r="U419" s="5"/>
      <c r="V419" s="5"/>
      <c r="W419" s="5"/>
      <c r="X419" s="5"/>
    </row>
    <row r="420" spans="3:24" x14ac:dyDescent="0.45">
      <c r="C420" s="61"/>
      <c r="F420" s="61"/>
      <c r="T420" s="1"/>
      <c r="U420" s="5"/>
      <c r="V420" s="5"/>
      <c r="W420" s="5"/>
      <c r="X420" s="5"/>
    </row>
    <row r="421" spans="3:24" x14ac:dyDescent="0.45">
      <c r="C421" s="61"/>
      <c r="F421" s="61"/>
      <c r="T421" s="1"/>
      <c r="U421" s="5"/>
      <c r="V421" s="5"/>
      <c r="W421" s="5"/>
      <c r="X421" s="5"/>
    </row>
    <row r="422" spans="3:24" x14ac:dyDescent="0.45">
      <c r="C422" s="61"/>
      <c r="F422" s="61"/>
      <c r="T422" s="1"/>
      <c r="U422" s="5"/>
      <c r="V422" s="5"/>
      <c r="W422" s="5"/>
      <c r="X422" s="5"/>
    </row>
    <row r="423" spans="3:24" x14ac:dyDescent="0.45">
      <c r="C423" s="61"/>
      <c r="F423" s="61"/>
      <c r="T423" s="1"/>
      <c r="U423" s="5"/>
      <c r="V423" s="5"/>
      <c r="W423" s="5"/>
      <c r="X423" s="5"/>
    </row>
    <row r="424" spans="3:24" x14ac:dyDescent="0.45">
      <c r="C424" s="61"/>
      <c r="F424" s="61"/>
      <c r="T424" s="1"/>
      <c r="U424" s="5"/>
      <c r="V424" s="5"/>
      <c r="W424" s="5"/>
      <c r="X424" s="5"/>
    </row>
    <row r="425" spans="3:24" x14ac:dyDescent="0.45">
      <c r="C425" s="61"/>
      <c r="F425" s="61"/>
      <c r="T425" s="1"/>
      <c r="U425" s="5"/>
      <c r="V425" s="5"/>
      <c r="W425" s="5"/>
      <c r="X425" s="5"/>
    </row>
    <row r="426" spans="3:24" x14ac:dyDescent="0.45">
      <c r="C426" s="61"/>
      <c r="F426" s="61"/>
      <c r="T426" s="1"/>
      <c r="U426" s="5"/>
      <c r="V426" s="5"/>
      <c r="W426" s="5"/>
      <c r="X426" s="5"/>
    </row>
    <row r="427" spans="3:24" x14ac:dyDescent="0.45">
      <c r="C427" s="61"/>
      <c r="F427" s="61"/>
      <c r="T427" s="1"/>
      <c r="U427" s="5"/>
      <c r="V427" s="5"/>
      <c r="W427" s="5"/>
      <c r="X427" s="5"/>
    </row>
    <row r="428" spans="3:24" x14ac:dyDescent="0.45">
      <c r="C428" s="61"/>
      <c r="F428" s="61"/>
      <c r="T428" s="1"/>
      <c r="U428" s="5"/>
      <c r="V428" s="5"/>
      <c r="W428" s="5"/>
      <c r="X428" s="5"/>
    </row>
    <row r="429" spans="3:24" x14ac:dyDescent="0.45">
      <c r="C429" s="61"/>
      <c r="F429" s="61"/>
      <c r="T429" s="1"/>
      <c r="U429" s="5"/>
      <c r="V429" s="5"/>
      <c r="W429" s="5"/>
      <c r="X429" s="5"/>
    </row>
    <row r="430" spans="3:24" x14ac:dyDescent="0.45">
      <c r="C430" s="61"/>
      <c r="F430" s="61"/>
      <c r="T430" s="1"/>
      <c r="U430" s="5"/>
      <c r="V430" s="5"/>
      <c r="W430" s="5"/>
      <c r="X430" s="5"/>
    </row>
    <row r="431" spans="3:24" x14ac:dyDescent="0.45">
      <c r="C431" s="61"/>
      <c r="F431" s="61"/>
      <c r="T431" s="1"/>
      <c r="U431" s="5"/>
      <c r="V431" s="5"/>
      <c r="W431" s="5"/>
      <c r="X431" s="5"/>
    </row>
    <row r="432" spans="3:24" x14ac:dyDescent="0.45">
      <c r="C432" s="61"/>
      <c r="F432" s="61"/>
      <c r="T432" s="1"/>
      <c r="U432" s="5"/>
      <c r="V432" s="5"/>
      <c r="W432" s="5"/>
      <c r="X432" s="5"/>
    </row>
    <row r="433" spans="3:24" x14ac:dyDescent="0.45">
      <c r="C433" s="61"/>
      <c r="F433" s="61"/>
      <c r="T433" s="1"/>
      <c r="U433" s="5"/>
      <c r="V433" s="5"/>
      <c r="W433" s="5"/>
      <c r="X433" s="5"/>
    </row>
    <row r="434" spans="3:24" x14ac:dyDescent="0.45">
      <c r="C434" s="61"/>
      <c r="F434" s="61"/>
      <c r="T434" s="1"/>
      <c r="U434" s="5"/>
      <c r="V434" s="5"/>
      <c r="W434" s="5"/>
      <c r="X434" s="5"/>
    </row>
    <row r="435" spans="3:24" x14ac:dyDescent="0.45">
      <c r="C435" s="61"/>
      <c r="F435" s="61"/>
      <c r="T435" s="1"/>
      <c r="U435" s="5"/>
      <c r="V435" s="5"/>
      <c r="W435" s="5"/>
      <c r="X435" s="5"/>
    </row>
    <row r="436" spans="3:24" x14ac:dyDescent="0.45">
      <c r="C436" s="61"/>
      <c r="F436" s="61"/>
      <c r="T436" s="1"/>
      <c r="U436" s="5"/>
      <c r="V436" s="5"/>
      <c r="W436" s="5"/>
      <c r="X436" s="5"/>
    </row>
    <row r="437" spans="3:24" x14ac:dyDescent="0.45">
      <c r="C437" s="61"/>
      <c r="F437" s="61"/>
      <c r="T437" s="1"/>
      <c r="U437" s="5"/>
      <c r="V437" s="5"/>
      <c r="W437" s="5"/>
      <c r="X437" s="5"/>
    </row>
    <row r="438" spans="3:24" x14ac:dyDescent="0.45">
      <c r="C438" s="61"/>
      <c r="F438" s="61"/>
      <c r="T438" s="1"/>
      <c r="U438" s="5"/>
      <c r="V438" s="5"/>
      <c r="W438" s="5"/>
      <c r="X438" s="5"/>
    </row>
    <row r="439" spans="3:24" x14ac:dyDescent="0.45">
      <c r="C439" s="61"/>
      <c r="F439" s="61"/>
      <c r="T439" s="1"/>
      <c r="U439" s="5"/>
      <c r="V439" s="5"/>
      <c r="W439" s="5"/>
      <c r="X439" s="5"/>
    </row>
    <row r="440" spans="3:24" x14ac:dyDescent="0.45">
      <c r="C440" s="61"/>
      <c r="F440" s="61"/>
      <c r="T440" s="1"/>
      <c r="U440" s="5"/>
      <c r="V440" s="5"/>
      <c r="W440" s="5"/>
      <c r="X440" s="5"/>
    </row>
    <row r="441" spans="3:24" x14ac:dyDescent="0.45">
      <c r="C441" s="61"/>
      <c r="F441" s="61"/>
      <c r="T441" s="1"/>
      <c r="U441" s="5"/>
      <c r="V441" s="5"/>
      <c r="W441" s="5"/>
      <c r="X441" s="5"/>
    </row>
    <row r="442" spans="3:24" x14ac:dyDescent="0.45">
      <c r="C442" s="61"/>
      <c r="F442" s="61"/>
      <c r="T442" s="1"/>
      <c r="U442" s="5"/>
      <c r="V442" s="5"/>
      <c r="W442" s="5"/>
      <c r="X442" s="5"/>
    </row>
    <row r="443" spans="3:24" x14ac:dyDescent="0.45">
      <c r="C443" s="61"/>
      <c r="F443" s="61"/>
      <c r="T443" s="1"/>
      <c r="U443" s="5"/>
      <c r="V443" s="5"/>
      <c r="W443" s="5"/>
      <c r="X443" s="5"/>
    </row>
    <row r="444" spans="3:24" x14ac:dyDescent="0.45">
      <c r="C444" s="61"/>
      <c r="F444" s="61"/>
      <c r="T444" s="1"/>
      <c r="U444" s="5"/>
      <c r="V444" s="5"/>
      <c r="W444" s="5"/>
      <c r="X444" s="5"/>
    </row>
    <row r="445" spans="3:24" x14ac:dyDescent="0.45">
      <c r="C445" s="61"/>
      <c r="F445" s="61"/>
      <c r="T445" s="1"/>
      <c r="U445" s="5"/>
      <c r="V445" s="5"/>
      <c r="W445" s="5"/>
      <c r="X445" s="5"/>
    </row>
    <row r="446" spans="3:24" x14ac:dyDescent="0.45">
      <c r="C446" s="61"/>
      <c r="F446" s="61"/>
      <c r="T446" s="1"/>
      <c r="U446" s="5"/>
      <c r="V446" s="5"/>
      <c r="W446" s="5"/>
      <c r="X446" s="5"/>
    </row>
    <row r="447" spans="3:24" x14ac:dyDescent="0.45">
      <c r="C447" s="61"/>
      <c r="F447" s="61"/>
      <c r="T447" s="1"/>
      <c r="U447" s="5"/>
      <c r="V447" s="5"/>
      <c r="W447" s="5"/>
      <c r="X447" s="5"/>
    </row>
    <row r="448" spans="3:24" x14ac:dyDescent="0.45">
      <c r="C448" s="61"/>
      <c r="F448" s="61"/>
      <c r="T448" s="1"/>
      <c r="U448" s="5"/>
      <c r="V448" s="5"/>
      <c r="W448" s="5"/>
      <c r="X448" s="5"/>
    </row>
    <row r="449" spans="3:24" x14ac:dyDescent="0.45">
      <c r="C449" s="61"/>
      <c r="F449" s="61"/>
      <c r="T449" s="1"/>
      <c r="U449" s="5"/>
      <c r="V449" s="5"/>
      <c r="W449" s="5"/>
      <c r="X449" s="5"/>
    </row>
    <row r="450" spans="3:24" x14ac:dyDescent="0.45">
      <c r="C450" s="61"/>
      <c r="F450" s="61"/>
      <c r="T450" s="1"/>
      <c r="U450" s="5"/>
      <c r="V450" s="5"/>
      <c r="W450" s="5"/>
      <c r="X450" s="5"/>
    </row>
    <row r="451" spans="3:24" x14ac:dyDescent="0.45">
      <c r="C451" s="61"/>
      <c r="F451" s="61"/>
      <c r="T451" s="1"/>
      <c r="U451" s="5"/>
      <c r="V451" s="5"/>
      <c r="W451" s="5"/>
      <c r="X451" s="5"/>
    </row>
    <row r="452" spans="3:24" x14ac:dyDescent="0.45">
      <c r="C452" s="61"/>
      <c r="F452" s="61"/>
      <c r="T452" s="1"/>
      <c r="U452" s="5"/>
      <c r="V452" s="5"/>
      <c r="W452" s="5"/>
      <c r="X452" s="5"/>
    </row>
    <row r="453" spans="3:24" x14ac:dyDescent="0.45">
      <c r="C453" s="61"/>
      <c r="F453" s="61"/>
      <c r="T453" s="1"/>
      <c r="U453" s="5"/>
      <c r="V453" s="5"/>
      <c r="W453" s="5"/>
      <c r="X453" s="5"/>
    </row>
    <row r="454" spans="3:24" x14ac:dyDescent="0.45">
      <c r="C454" s="61"/>
      <c r="F454" s="61"/>
      <c r="T454" s="1"/>
      <c r="U454" s="5"/>
      <c r="V454" s="5"/>
      <c r="W454" s="5"/>
      <c r="X454" s="5"/>
    </row>
    <row r="455" spans="3:24" x14ac:dyDescent="0.45">
      <c r="C455" s="61"/>
      <c r="F455" s="61"/>
      <c r="T455" s="1"/>
      <c r="U455" s="5"/>
      <c r="V455" s="5"/>
      <c r="W455" s="5"/>
      <c r="X455" s="5"/>
    </row>
    <row r="456" spans="3:24" x14ac:dyDescent="0.45">
      <c r="C456" s="61"/>
      <c r="F456" s="61"/>
      <c r="T456" s="1"/>
      <c r="U456" s="5"/>
      <c r="V456" s="5"/>
      <c r="W456" s="5"/>
      <c r="X456" s="5"/>
    </row>
    <row r="457" spans="3:24" x14ac:dyDescent="0.45">
      <c r="C457" s="61"/>
      <c r="F457" s="61"/>
      <c r="T457" s="1"/>
      <c r="U457" s="5"/>
      <c r="V457" s="5"/>
      <c r="W457" s="5"/>
      <c r="X457" s="5"/>
    </row>
    <row r="458" spans="3:24" x14ac:dyDescent="0.45">
      <c r="C458" s="61"/>
      <c r="F458" s="61"/>
      <c r="T458" s="1"/>
      <c r="U458" s="5"/>
      <c r="V458" s="5"/>
      <c r="W458" s="5"/>
      <c r="X458" s="5"/>
    </row>
    <row r="459" spans="3:24" x14ac:dyDescent="0.45">
      <c r="C459" s="61"/>
      <c r="F459" s="61"/>
      <c r="T459" s="1"/>
      <c r="U459" s="5"/>
      <c r="V459" s="5"/>
      <c r="W459" s="5"/>
      <c r="X459" s="5"/>
    </row>
    <row r="460" spans="3:24" x14ac:dyDescent="0.45">
      <c r="C460" s="61"/>
      <c r="F460" s="61"/>
      <c r="T460" s="1"/>
      <c r="U460" s="5"/>
      <c r="V460" s="5"/>
      <c r="W460" s="5"/>
      <c r="X460" s="5"/>
    </row>
    <row r="461" spans="3:24" x14ac:dyDescent="0.45">
      <c r="C461" s="61"/>
      <c r="F461" s="61"/>
      <c r="T461" s="1"/>
      <c r="U461" s="5"/>
      <c r="V461" s="5"/>
      <c r="W461" s="5"/>
      <c r="X461" s="5"/>
    </row>
    <row r="462" spans="3:24" x14ac:dyDescent="0.45">
      <c r="C462" s="61"/>
      <c r="F462" s="61"/>
      <c r="T462" s="1"/>
      <c r="U462" s="5"/>
      <c r="V462" s="5"/>
      <c r="W462" s="5"/>
      <c r="X462" s="5"/>
    </row>
    <row r="463" spans="3:24" x14ac:dyDescent="0.45">
      <c r="C463" s="61"/>
      <c r="F463" s="61"/>
      <c r="T463" s="1"/>
      <c r="U463" s="5"/>
      <c r="V463" s="5"/>
      <c r="W463" s="5"/>
      <c r="X463" s="5"/>
    </row>
    <row r="464" spans="3:24" x14ac:dyDescent="0.45">
      <c r="C464" s="61"/>
      <c r="F464" s="61"/>
      <c r="T464" s="1"/>
      <c r="U464" s="5"/>
      <c r="V464" s="5"/>
      <c r="W464" s="5"/>
      <c r="X464" s="5"/>
    </row>
    <row r="465" spans="3:24" x14ac:dyDescent="0.45">
      <c r="C465" s="61"/>
      <c r="F465" s="61"/>
      <c r="T465" s="1"/>
      <c r="U465" s="5"/>
      <c r="V465" s="5"/>
      <c r="W465" s="5"/>
      <c r="X465" s="5"/>
    </row>
    <row r="466" spans="3:24" x14ac:dyDescent="0.45">
      <c r="C466" s="61"/>
      <c r="F466" s="61"/>
      <c r="T466" s="1"/>
      <c r="U466" s="5"/>
      <c r="V466" s="5"/>
      <c r="W466" s="5"/>
      <c r="X466" s="5"/>
    </row>
    <row r="467" spans="3:24" x14ac:dyDescent="0.45">
      <c r="C467" s="61"/>
      <c r="F467" s="61"/>
      <c r="T467" s="1"/>
      <c r="U467" s="5"/>
      <c r="V467" s="5"/>
      <c r="W467" s="5"/>
      <c r="X467" s="5"/>
    </row>
    <row r="468" spans="3:24" x14ac:dyDescent="0.45">
      <c r="C468" s="61"/>
      <c r="F468" s="61"/>
      <c r="T468" s="1"/>
      <c r="U468" s="5"/>
      <c r="V468" s="5"/>
      <c r="W468" s="5"/>
      <c r="X468" s="5"/>
    </row>
    <row r="469" spans="3:24" x14ac:dyDescent="0.45">
      <c r="C469" s="61"/>
      <c r="F469" s="61"/>
      <c r="T469" s="1"/>
      <c r="U469" s="5"/>
      <c r="V469" s="5"/>
      <c r="W469" s="5"/>
      <c r="X469" s="5"/>
    </row>
    <row r="470" spans="3:24" x14ac:dyDescent="0.45">
      <c r="C470" s="61"/>
      <c r="F470" s="61"/>
      <c r="T470" s="1"/>
      <c r="U470" s="5"/>
      <c r="V470" s="5"/>
      <c r="W470" s="5"/>
      <c r="X470" s="5"/>
    </row>
    <row r="471" spans="3:24" x14ac:dyDescent="0.45">
      <c r="C471" s="61"/>
      <c r="F471" s="61"/>
      <c r="T471" s="1"/>
      <c r="U471" s="5"/>
      <c r="V471" s="5"/>
      <c r="W471" s="5"/>
      <c r="X471" s="5"/>
    </row>
    <row r="472" spans="3:24" x14ac:dyDescent="0.45">
      <c r="C472" s="61"/>
      <c r="F472" s="61"/>
      <c r="T472" s="1"/>
      <c r="U472" s="5"/>
      <c r="V472" s="5"/>
      <c r="W472" s="5"/>
      <c r="X472" s="5"/>
    </row>
    <row r="473" spans="3:24" x14ac:dyDescent="0.45">
      <c r="C473" s="61"/>
      <c r="F473" s="61"/>
      <c r="T473" s="1"/>
      <c r="U473" s="5"/>
      <c r="V473" s="5"/>
      <c r="W473" s="5"/>
      <c r="X473" s="5"/>
    </row>
    <row r="474" spans="3:24" x14ac:dyDescent="0.45">
      <c r="C474" s="61"/>
      <c r="F474" s="61"/>
      <c r="T474" s="1"/>
      <c r="U474" s="5"/>
      <c r="V474" s="5"/>
      <c r="W474" s="5"/>
      <c r="X474" s="5"/>
    </row>
    <row r="475" spans="3:24" x14ac:dyDescent="0.45">
      <c r="C475" s="61"/>
      <c r="F475" s="61"/>
      <c r="T475" s="1"/>
      <c r="U475" s="5"/>
      <c r="V475" s="5"/>
      <c r="W475" s="5"/>
      <c r="X475" s="5"/>
    </row>
    <row r="476" spans="3:24" x14ac:dyDescent="0.45">
      <c r="C476" s="61"/>
      <c r="F476" s="61"/>
      <c r="T476" s="1"/>
      <c r="U476" s="5"/>
      <c r="V476" s="5"/>
      <c r="W476" s="5"/>
      <c r="X476" s="5"/>
    </row>
    <row r="477" spans="3:24" x14ac:dyDescent="0.45">
      <c r="C477" s="61"/>
      <c r="F477" s="61"/>
      <c r="T477" s="1"/>
      <c r="U477" s="5"/>
      <c r="V477" s="5"/>
      <c r="W477" s="5"/>
      <c r="X477" s="5"/>
    </row>
    <row r="478" spans="3:24" x14ac:dyDescent="0.45">
      <c r="C478" s="61"/>
      <c r="F478" s="61"/>
      <c r="T478" s="1"/>
      <c r="U478" s="5"/>
      <c r="V478" s="5"/>
      <c r="W478" s="5"/>
      <c r="X478" s="5"/>
    </row>
    <row r="479" spans="3:24" x14ac:dyDescent="0.45">
      <c r="C479" s="61"/>
      <c r="F479" s="61"/>
      <c r="T479" s="1"/>
      <c r="U479" s="5"/>
      <c r="V479" s="5"/>
      <c r="W479" s="5"/>
      <c r="X479" s="5"/>
    </row>
    <row r="480" spans="3:24" x14ac:dyDescent="0.45">
      <c r="C480" s="61"/>
      <c r="F480" s="61"/>
      <c r="T480" s="1"/>
      <c r="U480" s="5"/>
      <c r="V480" s="5"/>
      <c r="W480" s="5"/>
      <c r="X480" s="5"/>
    </row>
    <row r="481" spans="3:24" x14ac:dyDescent="0.45">
      <c r="C481" s="61"/>
      <c r="F481" s="61"/>
      <c r="T481" s="1"/>
      <c r="U481" s="5"/>
      <c r="V481" s="5"/>
      <c r="W481" s="5"/>
      <c r="X481" s="5"/>
    </row>
    <row r="482" spans="3:24" x14ac:dyDescent="0.45">
      <c r="C482" s="61"/>
      <c r="F482" s="61"/>
      <c r="T482" s="1"/>
      <c r="U482" s="5"/>
      <c r="V482" s="5"/>
      <c r="W482" s="5"/>
      <c r="X482" s="5"/>
    </row>
    <row r="483" spans="3:24" x14ac:dyDescent="0.45">
      <c r="C483" s="61"/>
      <c r="F483" s="61"/>
      <c r="T483" s="1"/>
      <c r="U483" s="5"/>
      <c r="V483" s="5"/>
      <c r="W483" s="5"/>
      <c r="X483" s="5"/>
    </row>
    <row r="484" spans="3:24" x14ac:dyDescent="0.45">
      <c r="C484" s="61"/>
      <c r="F484" s="61"/>
      <c r="T484" s="1"/>
      <c r="U484" s="5"/>
      <c r="V484" s="5"/>
      <c r="W484" s="5"/>
      <c r="X484" s="5"/>
    </row>
    <row r="485" spans="3:24" x14ac:dyDescent="0.45">
      <c r="C485" s="61"/>
      <c r="F485" s="61"/>
      <c r="T485" s="1"/>
      <c r="U485" s="5"/>
      <c r="V485" s="5"/>
      <c r="W485" s="5"/>
      <c r="X485" s="5"/>
    </row>
    <row r="486" spans="3:24" x14ac:dyDescent="0.45">
      <c r="C486" s="61"/>
      <c r="F486" s="61"/>
      <c r="T486" s="1"/>
      <c r="U486" s="5"/>
      <c r="V486" s="5"/>
      <c r="W486" s="5"/>
      <c r="X486" s="5"/>
    </row>
    <row r="487" spans="3:24" x14ac:dyDescent="0.45">
      <c r="C487" s="61"/>
      <c r="F487" s="61"/>
      <c r="T487" s="1"/>
      <c r="U487" s="5"/>
      <c r="V487" s="5"/>
      <c r="W487" s="5"/>
      <c r="X487" s="5"/>
    </row>
    <row r="488" spans="3:24" x14ac:dyDescent="0.45">
      <c r="C488" s="61"/>
      <c r="F488" s="61"/>
      <c r="T488" s="1"/>
      <c r="U488" s="5"/>
      <c r="V488" s="5"/>
      <c r="W488" s="5"/>
      <c r="X488" s="5"/>
    </row>
    <row r="489" spans="3:24" x14ac:dyDescent="0.45">
      <c r="C489" s="61"/>
      <c r="F489" s="61"/>
      <c r="T489" s="1"/>
      <c r="U489" s="5"/>
      <c r="V489" s="5"/>
      <c r="W489" s="5"/>
      <c r="X489" s="5"/>
    </row>
    <row r="490" spans="3:24" x14ac:dyDescent="0.45">
      <c r="C490" s="61"/>
      <c r="F490" s="61"/>
      <c r="T490" s="1"/>
      <c r="U490" s="5"/>
      <c r="V490" s="5"/>
      <c r="W490" s="5"/>
      <c r="X490" s="5"/>
    </row>
    <row r="491" spans="3:24" x14ac:dyDescent="0.45">
      <c r="C491" s="61"/>
      <c r="F491" s="61"/>
      <c r="T491" s="1"/>
      <c r="U491" s="5"/>
      <c r="V491" s="5"/>
      <c r="W491" s="5"/>
      <c r="X491" s="5"/>
    </row>
    <row r="492" spans="3:24" x14ac:dyDescent="0.45">
      <c r="C492" s="61"/>
      <c r="F492" s="61"/>
      <c r="T492" s="1"/>
      <c r="U492" s="5"/>
      <c r="V492" s="5"/>
      <c r="W492" s="5"/>
      <c r="X492" s="5"/>
    </row>
    <row r="493" spans="3:24" x14ac:dyDescent="0.45">
      <c r="C493" s="61"/>
      <c r="F493" s="61"/>
      <c r="T493" s="1"/>
      <c r="U493" s="5"/>
      <c r="V493" s="5"/>
      <c r="W493" s="5"/>
      <c r="X493" s="5"/>
    </row>
    <row r="494" spans="3:24" x14ac:dyDescent="0.45">
      <c r="C494" s="61"/>
      <c r="F494" s="61"/>
      <c r="T494" s="1"/>
      <c r="U494" s="5"/>
      <c r="V494" s="5"/>
      <c r="W494" s="5"/>
      <c r="X494" s="5"/>
    </row>
    <row r="495" spans="3:24" x14ac:dyDescent="0.45">
      <c r="C495" s="61"/>
      <c r="F495" s="61"/>
      <c r="T495" s="1"/>
      <c r="U495" s="5"/>
      <c r="V495" s="5"/>
      <c r="W495" s="5"/>
      <c r="X495" s="5"/>
    </row>
    <row r="496" spans="3:24" x14ac:dyDescent="0.45">
      <c r="C496" s="61"/>
      <c r="F496" s="61"/>
      <c r="T496" s="1"/>
      <c r="U496" s="5"/>
      <c r="V496" s="5"/>
      <c r="W496" s="5"/>
      <c r="X496" s="5"/>
    </row>
    <row r="497" spans="3:24" x14ac:dyDescent="0.45">
      <c r="C497" s="61"/>
      <c r="F497" s="61"/>
      <c r="T497" s="1"/>
      <c r="U497" s="5"/>
      <c r="V497" s="5"/>
      <c r="W497" s="5"/>
      <c r="X497" s="5"/>
    </row>
    <row r="498" spans="3:24" x14ac:dyDescent="0.45">
      <c r="C498" s="61"/>
      <c r="F498" s="61"/>
      <c r="T498" s="1"/>
      <c r="U498" s="5"/>
      <c r="V498" s="5"/>
      <c r="W498" s="5"/>
      <c r="X498" s="5"/>
    </row>
    <row r="499" spans="3:24" x14ac:dyDescent="0.45">
      <c r="C499" s="61"/>
      <c r="F499" s="61"/>
      <c r="T499" s="1"/>
      <c r="U499" s="5"/>
      <c r="V499" s="5"/>
      <c r="W499" s="5"/>
      <c r="X499" s="5"/>
    </row>
    <row r="500" spans="3:24" x14ac:dyDescent="0.45">
      <c r="C500" s="61"/>
      <c r="F500" s="61"/>
      <c r="T500" s="1"/>
      <c r="U500" s="5"/>
      <c r="V500" s="5"/>
      <c r="W500" s="5"/>
      <c r="X500" s="5"/>
    </row>
    <row r="501" spans="3:24" x14ac:dyDescent="0.45">
      <c r="C501" s="61"/>
      <c r="F501" s="61"/>
      <c r="T501" s="1"/>
      <c r="U501" s="5"/>
      <c r="V501" s="5"/>
      <c r="W501" s="5"/>
      <c r="X501" s="5"/>
    </row>
    <row r="502" spans="3:24" x14ac:dyDescent="0.45">
      <c r="C502" s="61"/>
      <c r="F502" s="61"/>
      <c r="T502" s="1"/>
      <c r="U502" s="5"/>
      <c r="V502" s="5"/>
      <c r="W502" s="5"/>
      <c r="X502" s="5"/>
    </row>
    <row r="503" spans="3:24" x14ac:dyDescent="0.45">
      <c r="C503" s="61"/>
      <c r="F503" s="61"/>
      <c r="T503" s="1"/>
      <c r="U503" s="5"/>
      <c r="V503" s="5"/>
      <c r="W503" s="5"/>
      <c r="X503" s="5"/>
    </row>
    <row r="504" spans="3:24" x14ac:dyDescent="0.45">
      <c r="C504" s="61"/>
      <c r="F504" s="61"/>
      <c r="T504" s="1"/>
      <c r="U504" s="5"/>
      <c r="V504" s="5"/>
      <c r="W504" s="5"/>
      <c r="X504" s="5"/>
    </row>
    <row r="505" spans="3:24" x14ac:dyDescent="0.45">
      <c r="C505" s="61"/>
      <c r="F505" s="61"/>
      <c r="T505" s="1"/>
      <c r="U505" s="5"/>
      <c r="V505" s="5"/>
      <c r="W505" s="5"/>
      <c r="X505" s="5"/>
    </row>
    <row r="506" spans="3:24" x14ac:dyDescent="0.45">
      <c r="C506" s="61"/>
      <c r="F506" s="61"/>
      <c r="T506" s="1"/>
      <c r="U506" s="5"/>
      <c r="V506" s="5"/>
      <c r="W506" s="5"/>
      <c r="X506" s="5"/>
    </row>
    <row r="507" spans="3:24" x14ac:dyDescent="0.45">
      <c r="C507" s="61"/>
      <c r="F507" s="61"/>
      <c r="T507" s="1"/>
      <c r="U507" s="5"/>
      <c r="V507" s="5"/>
      <c r="W507" s="5"/>
      <c r="X507" s="5"/>
    </row>
    <row r="508" spans="3:24" x14ac:dyDescent="0.45">
      <c r="C508" s="61"/>
      <c r="F508" s="61"/>
      <c r="T508" s="1"/>
      <c r="U508" s="5"/>
      <c r="V508" s="5"/>
      <c r="W508" s="5"/>
      <c r="X508" s="5"/>
    </row>
    <row r="509" spans="3:24" x14ac:dyDescent="0.45">
      <c r="C509" s="61"/>
      <c r="F509" s="61"/>
      <c r="T509" s="1"/>
      <c r="U509" s="5"/>
      <c r="V509" s="5"/>
      <c r="W509" s="5"/>
      <c r="X509" s="5"/>
    </row>
    <row r="510" spans="3:24" x14ac:dyDescent="0.45">
      <c r="C510" s="61"/>
      <c r="F510" s="61"/>
      <c r="T510" s="1"/>
      <c r="U510" s="5"/>
      <c r="V510" s="5"/>
      <c r="W510" s="5"/>
      <c r="X510" s="5"/>
    </row>
    <row r="511" spans="3:24" x14ac:dyDescent="0.45">
      <c r="C511" s="61"/>
      <c r="F511" s="61"/>
      <c r="T511" s="1"/>
      <c r="U511" s="5"/>
      <c r="V511" s="5"/>
      <c r="W511" s="5"/>
      <c r="X511" s="5"/>
    </row>
    <row r="512" spans="3:24" x14ac:dyDescent="0.45">
      <c r="C512" s="61"/>
      <c r="F512" s="61"/>
      <c r="T512" s="1"/>
      <c r="U512" s="5"/>
      <c r="V512" s="5"/>
      <c r="W512" s="5"/>
      <c r="X512" s="5"/>
    </row>
    <row r="513" spans="3:24" x14ac:dyDescent="0.45">
      <c r="C513" s="61"/>
      <c r="F513" s="61"/>
      <c r="T513" s="1"/>
      <c r="U513" s="5"/>
      <c r="V513" s="5"/>
      <c r="W513" s="5"/>
      <c r="X513" s="5"/>
    </row>
    <row r="514" spans="3:24" x14ac:dyDescent="0.45">
      <c r="C514" s="61"/>
      <c r="F514" s="61"/>
      <c r="T514" s="1"/>
      <c r="U514" s="5"/>
      <c r="V514" s="5"/>
      <c r="W514" s="5"/>
      <c r="X514" s="5"/>
    </row>
    <row r="515" spans="3:24" x14ac:dyDescent="0.45">
      <c r="C515" s="61"/>
      <c r="F515" s="61"/>
      <c r="T515" s="1"/>
      <c r="U515" s="5"/>
      <c r="V515" s="5"/>
      <c r="W515" s="5"/>
      <c r="X515" s="5"/>
    </row>
    <row r="516" spans="3:24" x14ac:dyDescent="0.45">
      <c r="C516" s="61"/>
      <c r="F516" s="61"/>
      <c r="T516" s="1"/>
      <c r="U516" s="5"/>
      <c r="V516" s="5"/>
      <c r="W516" s="5"/>
      <c r="X516" s="5"/>
    </row>
    <row r="517" spans="3:24" x14ac:dyDescent="0.45">
      <c r="C517" s="61"/>
      <c r="F517" s="61"/>
      <c r="T517" s="1"/>
      <c r="U517" s="5"/>
      <c r="V517" s="5"/>
      <c r="W517" s="5"/>
      <c r="X517" s="5"/>
    </row>
    <row r="518" spans="3:24" x14ac:dyDescent="0.45">
      <c r="C518" s="61"/>
      <c r="F518" s="61"/>
      <c r="T518" s="1"/>
      <c r="U518" s="5"/>
      <c r="V518" s="5"/>
      <c r="W518" s="5"/>
      <c r="X518" s="5"/>
    </row>
    <row r="519" spans="3:24" x14ac:dyDescent="0.45">
      <c r="C519" s="61"/>
      <c r="F519" s="61"/>
      <c r="T519" s="1"/>
      <c r="U519" s="5"/>
      <c r="V519" s="5"/>
      <c r="W519" s="5"/>
      <c r="X519" s="5"/>
    </row>
    <row r="520" spans="3:24" x14ac:dyDescent="0.45">
      <c r="C520" s="61"/>
      <c r="F520" s="61"/>
      <c r="T520" s="1"/>
      <c r="U520" s="5"/>
      <c r="V520" s="5"/>
      <c r="W520" s="5"/>
      <c r="X520" s="5"/>
    </row>
    <row r="521" spans="3:24" x14ac:dyDescent="0.45">
      <c r="C521" s="61"/>
      <c r="F521" s="61"/>
      <c r="T521" s="1"/>
      <c r="U521" s="5"/>
      <c r="V521" s="5"/>
      <c r="W521" s="5"/>
      <c r="X521" s="5"/>
    </row>
    <row r="522" spans="3:24" x14ac:dyDescent="0.45">
      <c r="C522" s="61"/>
      <c r="F522" s="61"/>
      <c r="T522" s="1"/>
      <c r="U522" s="5"/>
      <c r="V522" s="5"/>
      <c r="W522" s="5"/>
      <c r="X522" s="5"/>
    </row>
    <row r="523" spans="3:24" x14ac:dyDescent="0.45">
      <c r="C523" s="61"/>
      <c r="F523" s="61"/>
      <c r="T523" s="1"/>
      <c r="U523" s="5"/>
      <c r="V523" s="5"/>
      <c r="W523" s="5"/>
      <c r="X523" s="5"/>
    </row>
    <row r="524" spans="3:24" x14ac:dyDescent="0.45">
      <c r="C524" s="61"/>
      <c r="F524" s="61"/>
      <c r="T524" s="1"/>
      <c r="U524" s="5"/>
      <c r="V524" s="5"/>
      <c r="W524" s="5"/>
      <c r="X524" s="5"/>
    </row>
    <row r="525" spans="3:24" x14ac:dyDescent="0.45">
      <c r="C525" s="61"/>
      <c r="F525" s="61"/>
      <c r="T525" s="1"/>
      <c r="U525" s="5"/>
      <c r="V525" s="5"/>
      <c r="W525" s="5"/>
      <c r="X525" s="5"/>
    </row>
    <row r="526" spans="3:24" x14ac:dyDescent="0.45">
      <c r="C526" s="61"/>
      <c r="F526" s="61"/>
      <c r="T526" s="1"/>
      <c r="U526" s="5"/>
      <c r="V526" s="5"/>
      <c r="W526" s="5"/>
      <c r="X526" s="5"/>
    </row>
    <row r="527" spans="3:24" x14ac:dyDescent="0.45">
      <c r="C527" s="61"/>
      <c r="F527" s="61"/>
      <c r="T527" s="1"/>
      <c r="U527" s="5"/>
      <c r="V527" s="5"/>
      <c r="W527" s="5"/>
      <c r="X527" s="5"/>
    </row>
    <row r="528" spans="3:24" x14ac:dyDescent="0.45">
      <c r="C528" s="61"/>
      <c r="F528" s="61"/>
      <c r="T528" s="1"/>
      <c r="U528" s="5"/>
      <c r="V528" s="5"/>
      <c r="W528" s="5"/>
      <c r="X528" s="5"/>
    </row>
    <row r="529" spans="3:24" x14ac:dyDescent="0.45">
      <c r="C529" s="61"/>
      <c r="F529" s="61"/>
      <c r="T529" s="1"/>
      <c r="U529" s="5"/>
      <c r="V529" s="5"/>
      <c r="W529" s="5"/>
      <c r="X529" s="5"/>
    </row>
    <row r="530" spans="3:24" x14ac:dyDescent="0.45">
      <c r="C530" s="61"/>
      <c r="F530" s="61"/>
      <c r="T530" s="1"/>
      <c r="U530" s="5"/>
      <c r="V530" s="5"/>
      <c r="W530" s="5"/>
      <c r="X530" s="5"/>
    </row>
    <row r="531" spans="3:24" x14ac:dyDescent="0.45">
      <c r="C531" s="61"/>
      <c r="F531" s="61"/>
      <c r="T531" s="1"/>
      <c r="U531" s="5"/>
      <c r="V531" s="5"/>
      <c r="W531" s="5"/>
      <c r="X531" s="5"/>
    </row>
    <row r="532" spans="3:24" x14ac:dyDescent="0.45">
      <c r="C532" s="61"/>
      <c r="F532" s="61"/>
      <c r="T532" s="1"/>
      <c r="U532" s="5"/>
      <c r="V532" s="5"/>
      <c r="W532" s="5"/>
      <c r="X532" s="5"/>
    </row>
    <row r="533" spans="3:24" x14ac:dyDescent="0.45">
      <c r="C533" s="61"/>
      <c r="F533" s="61"/>
      <c r="T533" s="1"/>
      <c r="U533" s="5"/>
      <c r="V533" s="5"/>
      <c r="W533" s="5"/>
      <c r="X533" s="5"/>
    </row>
    <row r="534" spans="3:24" x14ac:dyDescent="0.45">
      <c r="C534" s="61"/>
      <c r="F534" s="61"/>
      <c r="T534" s="1"/>
      <c r="U534" s="5"/>
      <c r="V534" s="5"/>
      <c r="W534" s="5"/>
      <c r="X534" s="5"/>
    </row>
    <row r="535" spans="3:24" x14ac:dyDescent="0.45">
      <c r="C535" s="61"/>
      <c r="F535" s="61"/>
      <c r="T535" s="1"/>
      <c r="U535" s="5"/>
      <c r="V535" s="5"/>
      <c r="W535" s="5"/>
      <c r="X535" s="5"/>
    </row>
    <row r="536" spans="3:24" x14ac:dyDescent="0.45">
      <c r="C536" s="61"/>
      <c r="F536" s="61"/>
      <c r="T536" s="1"/>
      <c r="U536" s="5"/>
      <c r="V536" s="5"/>
      <c r="W536" s="5"/>
      <c r="X536" s="5"/>
    </row>
    <row r="537" spans="3:24" x14ac:dyDescent="0.45">
      <c r="C537" s="61"/>
      <c r="F537" s="61"/>
      <c r="T537" s="1"/>
      <c r="U537" s="5"/>
      <c r="V537" s="5"/>
      <c r="W537" s="5"/>
      <c r="X537" s="5"/>
    </row>
    <row r="538" spans="3:24" x14ac:dyDescent="0.45">
      <c r="C538" s="61"/>
      <c r="F538" s="61"/>
      <c r="T538" s="1"/>
      <c r="U538" s="5"/>
      <c r="V538" s="5"/>
      <c r="W538" s="5"/>
      <c r="X538" s="5"/>
    </row>
    <row r="539" spans="3:24" x14ac:dyDescent="0.45">
      <c r="C539" s="61"/>
      <c r="F539" s="61"/>
      <c r="T539" s="1"/>
      <c r="U539" s="5"/>
      <c r="V539" s="5"/>
      <c r="W539" s="5"/>
      <c r="X539" s="5"/>
    </row>
    <row r="540" spans="3:24" x14ac:dyDescent="0.45">
      <c r="C540" s="61"/>
      <c r="F540" s="61"/>
      <c r="T540" s="1"/>
      <c r="U540" s="5"/>
      <c r="V540" s="5"/>
      <c r="W540" s="5"/>
      <c r="X540" s="5"/>
    </row>
    <row r="541" spans="3:24" x14ac:dyDescent="0.45">
      <c r="C541" s="61"/>
      <c r="F541" s="61"/>
      <c r="T541" s="1"/>
      <c r="U541" s="5"/>
      <c r="V541" s="5"/>
      <c r="W541" s="5"/>
      <c r="X541" s="5"/>
    </row>
    <row r="542" spans="3:24" x14ac:dyDescent="0.45">
      <c r="C542" s="61"/>
      <c r="F542" s="61"/>
      <c r="T542" s="1"/>
      <c r="U542" s="5"/>
      <c r="V542" s="5"/>
      <c r="W542" s="5"/>
      <c r="X542" s="5"/>
    </row>
    <row r="543" spans="3:24" x14ac:dyDescent="0.45">
      <c r="C543" s="61"/>
      <c r="F543" s="61"/>
      <c r="T543" s="1"/>
      <c r="U543" s="5"/>
      <c r="V543" s="5"/>
      <c r="W543" s="5"/>
      <c r="X543" s="5"/>
    </row>
    <row r="544" spans="3:24" x14ac:dyDescent="0.45">
      <c r="C544" s="61"/>
      <c r="F544" s="61"/>
      <c r="T544" s="1"/>
      <c r="U544" s="5"/>
      <c r="V544" s="5"/>
      <c r="W544" s="5"/>
      <c r="X544" s="5"/>
    </row>
    <row r="545" spans="3:24" x14ac:dyDescent="0.45">
      <c r="C545" s="61"/>
      <c r="F545" s="61"/>
      <c r="T545" s="1"/>
      <c r="U545" s="5"/>
      <c r="V545" s="5"/>
      <c r="W545" s="5"/>
      <c r="X545" s="5"/>
    </row>
    <row r="546" spans="3:24" x14ac:dyDescent="0.45">
      <c r="C546" s="61"/>
      <c r="F546" s="61"/>
      <c r="T546" s="1"/>
      <c r="U546" s="5"/>
      <c r="V546" s="5"/>
      <c r="W546" s="5"/>
      <c r="X546" s="5"/>
    </row>
    <row r="547" spans="3:24" x14ac:dyDescent="0.45">
      <c r="C547" s="61"/>
      <c r="F547" s="61"/>
      <c r="T547" s="1"/>
      <c r="U547" s="5"/>
      <c r="V547" s="5"/>
      <c r="W547" s="5"/>
      <c r="X547" s="5"/>
    </row>
    <row r="548" spans="3:24" x14ac:dyDescent="0.45">
      <c r="C548" s="61"/>
      <c r="F548" s="61"/>
      <c r="T548" s="1"/>
      <c r="U548" s="5"/>
      <c r="V548" s="5"/>
      <c r="W548" s="5"/>
      <c r="X548" s="5"/>
    </row>
    <row r="549" spans="3:24" x14ac:dyDescent="0.45">
      <c r="C549" s="61"/>
      <c r="F549" s="61"/>
      <c r="T549" s="1"/>
      <c r="U549" s="5"/>
      <c r="V549" s="5"/>
      <c r="W549" s="5"/>
      <c r="X549" s="5"/>
    </row>
    <row r="550" spans="3:24" x14ac:dyDescent="0.45">
      <c r="C550" s="61"/>
      <c r="F550" s="61"/>
      <c r="T550" s="1"/>
      <c r="U550" s="5"/>
      <c r="V550" s="5"/>
      <c r="W550" s="5"/>
      <c r="X550" s="5"/>
    </row>
    <row r="551" spans="3:24" x14ac:dyDescent="0.45">
      <c r="C551" s="61"/>
      <c r="F551" s="61"/>
      <c r="T551" s="1"/>
      <c r="U551" s="5"/>
      <c r="V551" s="5"/>
      <c r="W551" s="5"/>
      <c r="X551" s="5"/>
    </row>
    <row r="552" spans="3:24" x14ac:dyDescent="0.45">
      <c r="C552" s="61"/>
      <c r="F552" s="61"/>
      <c r="T552" s="1"/>
      <c r="U552" s="5"/>
      <c r="V552" s="5"/>
      <c r="W552" s="5"/>
      <c r="X552" s="5"/>
    </row>
    <row r="553" spans="3:24" x14ac:dyDescent="0.45">
      <c r="C553" s="61"/>
      <c r="F553" s="61"/>
      <c r="T553" s="1"/>
      <c r="U553" s="5"/>
      <c r="V553" s="5"/>
      <c r="W553" s="5"/>
      <c r="X553" s="5"/>
    </row>
    <row r="554" spans="3:24" x14ac:dyDescent="0.45">
      <c r="C554" s="61"/>
      <c r="F554" s="61"/>
      <c r="T554" s="1"/>
      <c r="U554" s="5"/>
      <c r="V554" s="5"/>
      <c r="W554" s="5"/>
      <c r="X554" s="5"/>
    </row>
    <row r="555" spans="3:24" x14ac:dyDescent="0.45">
      <c r="C555" s="61"/>
      <c r="F555" s="61"/>
      <c r="T555" s="1"/>
      <c r="U555" s="5"/>
      <c r="V555" s="5"/>
      <c r="W555" s="5"/>
      <c r="X555" s="5"/>
    </row>
    <row r="556" spans="3:24" x14ac:dyDescent="0.45">
      <c r="C556" s="61"/>
      <c r="F556" s="61"/>
      <c r="T556" s="1"/>
      <c r="U556" s="5"/>
      <c r="V556" s="5"/>
      <c r="W556" s="5"/>
      <c r="X556" s="5"/>
    </row>
    <row r="557" spans="3:24" x14ac:dyDescent="0.45">
      <c r="C557" s="61"/>
      <c r="F557" s="61"/>
      <c r="T557" s="1"/>
      <c r="U557" s="5"/>
      <c r="V557" s="5"/>
      <c r="W557" s="5"/>
      <c r="X557" s="5"/>
    </row>
    <row r="558" spans="3:24" x14ac:dyDescent="0.45">
      <c r="C558" s="61"/>
      <c r="F558" s="61"/>
      <c r="T558" s="1"/>
      <c r="U558" s="5"/>
      <c r="V558" s="5"/>
      <c r="W558" s="5"/>
      <c r="X558" s="5"/>
    </row>
    <row r="559" spans="3:24" x14ac:dyDescent="0.45">
      <c r="C559" s="61"/>
      <c r="F559" s="61"/>
      <c r="T559" s="1"/>
      <c r="U559" s="5"/>
      <c r="V559" s="5"/>
      <c r="W559" s="5"/>
      <c r="X559" s="5"/>
    </row>
    <row r="560" spans="3:24" x14ac:dyDescent="0.45">
      <c r="C560" s="61"/>
      <c r="F560" s="61"/>
      <c r="T560" s="1"/>
      <c r="U560" s="5"/>
      <c r="V560" s="5"/>
      <c r="W560" s="5"/>
      <c r="X560" s="5"/>
    </row>
    <row r="561" spans="3:24" x14ac:dyDescent="0.45">
      <c r="C561" s="61"/>
      <c r="F561" s="61"/>
      <c r="T561" s="1"/>
      <c r="U561" s="5"/>
      <c r="V561" s="5"/>
      <c r="W561" s="5"/>
      <c r="X561" s="5"/>
    </row>
    <row r="562" spans="3:24" x14ac:dyDescent="0.45">
      <c r="C562" s="61"/>
      <c r="F562" s="61"/>
      <c r="T562" s="1"/>
      <c r="U562" s="5"/>
      <c r="V562" s="5"/>
      <c r="W562" s="5"/>
      <c r="X562" s="5"/>
    </row>
    <row r="563" spans="3:24" x14ac:dyDescent="0.45">
      <c r="C563" s="61"/>
      <c r="F563" s="61"/>
      <c r="T563" s="1"/>
      <c r="U563" s="5"/>
      <c r="V563" s="5"/>
      <c r="W563" s="5"/>
      <c r="X563" s="5"/>
    </row>
    <row r="564" spans="3:24" x14ac:dyDescent="0.45">
      <c r="C564" s="61"/>
      <c r="F564" s="61"/>
      <c r="T564" s="1"/>
      <c r="U564" s="5"/>
      <c r="V564" s="5"/>
      <c r="W564" s="5"/>
      <c r="X564" s="5"/>
    </row>
    <row r="565" spans="3:24" x14ac:dyDescent="0.45">
      <c r="C565" s="61"/>
      <c r="F565" s="61"/>
      <c r="T565" s="1"/>
      <c r="U565" s="5"/>
      <c r="V565" s="5"/>
      <c r="W565" s="5"/>
      <c r="X565" s="5"/>
    </row>
    <row r="566" spans="3:24" x14ac:dyDescent="0.45">
      <c r="C566" s="61"/>
      <c r="F566" s="61"/>
      <c r="T566" s="1"/>
      <c r="U566" s="5"/>
      <c r="V566" s="5"/>
      <c r="W566" s="5"/>
      <c r="X566" s="5"/>
    </row>
    <row r="567" spans="3:24" x14ac:dyDescent="0.45">
      <c r="C567" s="61"/>
      <c r="F567" s="61"/>
      <c r="T567" s="1"/>
      <c r="U567" s="5"/>
      <c r="V567" s="5"/>
      <c r="W567" s="5"/>
      <c r="X567" s="5"/>
    </row>
    <row r="568" spans="3:24" x14ac:dyDescent="0.45">
      <c r="C568" s="61"/>
      <c r="F568" s="61"/>
      <c r="T568" s="1"/>
      <c r="U568" s="5"/>
      <c r="V568" s="5"/>
      <c r="W568" s="5"/>
      <c r="X568" s="5"/>
    </row>
    <row r="569" spans="3:24" x14ac:dyDescent="0.45">
      <c r="C569" s="61"/>
      <c r="F569" s="61"/>
      <c r="T569" s="1"/>
      <c r="U569" s="5"/>
      <c r="V569" s="5"/>
      <c r="W569" s="5"/>
      <c r="X569" s="5"/>
    </row>
    <row r="570" spans="3:24" x14ac:dyDescent="0.45">
      <c r="C570" s="61"/>
      <c r="F570" s="61"/>
      <c r="T570" s="1"/>
      <c r="U570" s="5"/>
      <c r="V570" s="5"/>
      <c r="W570" s="5"/>
      <c r="X570" s="5"/>
    </row>
    <row r="571" spans="3:24" x14ac:dyDescent="0.45">
      <c r="C571" s="61"/>
      <c r="F571" s="61"/>
      <c r="T571" s="1"/>
      <c r="U571" s="5"/>
      <c r="V571" s="5"/>
      <c r="W571" s="5"/>
      <c r="X571" s="5"/>
    </row>
    <row r="572" spans="3:24" x14ac:dyDescent="0.45">
      <c r="C572" s="61"/>
      <c r="F572" s="61"/>
      <c r="T572" s="1"/>
      <c r="U572" s="5"/>
      <c r="V572" s="5"/>
      <c r="W572" s="5"/>
      <c r="X572" s="5"/>
    </row>
    <row r="573" spans="3:24" x14ac:dyDescent="0.45">
      <c r="C573" s="61"/>
      <c r="F573" s="61"/>
      <c r="T573" s="1"/>
      <c r="U573" s="5"/>
      <c r="V573" s="5"/>
      <c r="W573" s="5"/>
      <c r="X573" s="5"/>
    </row>
    <row r="574" spans="3:24" x14ac:dyDescent="0.45">
      <c r="C574" s="61"/>
      <c r="F574" s="61"/>
      <c r="T574" s="1"/>
      <c r="U574" s="5"/>
      <c r="V574" s="5"/>
      <c r="W574" s="5"/>
      <c r="X574" s="5"/>
    </row>
    <row r="575" spans="3:24" x14ac:dyDescent="0.45">
      <c r="C575" s="61"/>
      <c r="F575" s="61"/>
      <c r="T575" s="1"/>
      <c r="U575" s="5"/>
      <c r="V575" s="5"/>
      <c r="W575" s="5"/>
      <c r="X575" s="5"/>
    </row>
    <row r="576" spans="3:24" x14ac:dyDescent="0.45">
      <c r="C576" s="61"/>
      <c r="F576" s="61"/>
      <c r="T576" s="1"/>
      <c r="U576" s="5"/>
      <c r="V576" s="5"/>
      <c r="W576" s="5"/>
      <c r="X576" s="5"/>
    </row>
    <row r="577" spans="3:24" x14ac:dyDescent="0.45">
      <c r="C577" s="61"/>
      <c r="F577" s="61"/>
      <c r="T577" s="1"/>
      <c r="U577" s="5"/>
      <c r="V577" s="5"/>
      <c r="W577" s="5"/>
      <c r="X577" s="5"/>
    </row>
    <row r="578" spans="3:24" x14ac:dyDescent="0.45">
      <c r="C578" s="61"/>
      <c r="F578" s="61"/>
      <c r="T578" s="1"/>
      <c r="U578" s="5"/>
      <c r="V578" s="5"/>
      <c r="W578" s="5"/>
      <c r="X578" s="5"/>
    </row>
    <row r="579" spans="3:24" x14ac:dyDescent="0.45">
      <c r="C579" s="61"/>
      <c r="F579" s="61"/>
      <c r="T579" s="1"/>
      <c r="U579" s="5"/>
      <c r="V579" s="5"/>
      <c r="W579" s="5"/>
      <c r="X579" s="5"/>
    </row>
    <row r="580" spans="3:24" x14ac:dyDescent="0.45">
      <c r="C580" s="61"/>
      <c r="F580" s="61"/>
      <c r="T580" s="1"/>
      <c r="U580" s="5"/>
      <c r="V580" s="5"/>
      <c r="W580" s="5"/>
      <c r="X580" s="5"/>
    </row>
    <row r="581" spans="3:24" x14ac:dyDescent="0.45">
      <c r="C581" s="61"/>
      <c r="F581" s="61"/>
      <c r="T581" s="1"/>
      <c r="U581" s="5"/>
      <c r="V581" s="5"/>
      <c r="W581" s="5"/>
      <c r="X581" s="5"/>
    </row>
    <row r="582" spans="3:24" x14ac:dyDescent="0.45">
      <c r="C582" s="61"/>
      <c r="F582" s="61"/>
      <c r="T582" s="1"/>
      <c r="U582" s="5"/>
      <c r="V582" s="5"/>
      <c r="W582" s="5"/>
      <c r="X582" s="5"/>
    </row>
    <row r="583" spans="3:24" x14ac:dyDescent="0.45">
      <c r="C583" s="61"/>
      <c r="F583" s="61"/>
      <c r="T583" s="1"/>
      <c r="U583" s="5"/>
      <c r="V583" s="5"/>
      <c r="W583" s="5"/>
      <c r="X583" s="5"/>
    </row>
    <row r="584" spans="3:24" x14ac:dyDescent="0.45">
      <c r="C584" s="61"/>
      <c r="F584" s="61"/>
      <c r="T584" s="1"/>
      <c r="U584" s="5"/>
      <c r="V584" s="5"/>
      <c r="W584" s="5"/>
      <c r="X584" s="5"/>
    </row>
    <row r="585" spans="3:24" x14ac:dyDescent="0.45">
      <c r="C585" s="61"/>
      <c r="F585" s="61"/>
      <c r="T585" s="1"/>
      <c r="U585" s="5"/>
      <c r="V585" s="5"/>
      <c r="W585" s="5"/>
      <c r="X585" s="5"/>
    </row>
    <row r="586" spans="3:24" x14ac:dyDescent="0.45">
      <c r="C586" s="61"/>
      <c r="F586" s="61"/>
      <c r="T586" s="1"/>
      <c r="U586" s="5"/>
      <c r="V586" s="5"/>
      <c r="W586" s="5"/>
      <c r="X586" s="5"/>
    </row>
    <row r="587" spans="3:24" x14ac:dyDescent="0.45">
      <c r="C587" s="61"/>
      <c r="F587" s="61"/>
      <c r="T587" s="1"/>
      <c r="U587" s="5"/>
      <c r="V587" s="5"/>
      <c r="W587" s="5"/>
      <c r="X587" s="5"/>
    </row>
    <row r="588" spans="3:24" x14ac:dyDescent="0.45">
      <c r="C588" s="61"/>
      <c r="F588" s="61"/>
      <c r="T588" s="1"/>
      <c r="U588" s="5"/>
      <c r="V588" s="5"/>
      <c r="W588" s="5"/>
      <c r="X588" s="5"/>
    </row>
    <row r="589" spans="3:24" x14ac:dyDescent="0.45">
      <c r="C589" s="61"/>
      <c r="F589" s="61"/>
      <c r="T589" s="1"/>
      <c r="U589" s="5"/>
      <c r="V589" s="5"/>
      <c r="W589" s="5"/>
      <c r="X589" s="5"/>
    </row>
    <row r="590" spans="3:24" x14ac:dyDescent="0.45">
      <c r="C590" s="61"/>
      <c r="F590" s="61"/>
      <c r="T590" s="1"/>
      <c r="U590" s="5"/>
      <c r="V590" s="5"/>
      <c r="W590" s="5"/>
      <c r="X590" s="5"/>
    </row>
    <row r="591" spans="3:24" x14ac:dyDescent="0.45">
      <c r="C591" s="61"/>
      <c r="F591" s="61"/>
      <c r="T591" s="1"/>
      <c r="U591" s="5"/>
      <c r="V591" s="5"/>
      <c r="W591" s="5"/>
      <c r="X591" s="5"/>
    </row>
    <row r="592" spans="3:24" x14ac:dyDescent="0.45">
      <c r="C592" s="61"/>
      <c r="F592" s="61"/>
      <c r="T592" s="1"/>
      <c r="U592" s="5"/>
      <c r="V592" s="5"/>
      <c r="W592" s="5"/>
      <c r="X592" s="5"/>
    </row>
    <row r="593" spans="3:24" x14ac:dyDescent="0.45">
      <c r="C593" s="61"/>
      <c r="F593" s="61"/>
      <c r="T593" s="1"/>
      <c r="U593" s="5"/>
      <c r="V593" s="5"/>
      <c r="W593" s="5"/>
      <c r="X593" s="5"/>
    </row>
    <row r="594" spans="3:24" x14ac:dyDescent="0.45">
      <c r="C594" s="61"/>
      <c r="F594" s="61"/>
      <c r="T594" s="1"/>
      <c r="U594" s="5"/>
      <c r="V594" s="5"/>
      <c r="W594" s="5"/>
      <c r="X594" s="5"/>
    </row>
    <row r="595" spans="3:24" x14ac:dyDescent="0.45">
      <c r="C595" s="61"/>
      <c r="F595" s="61"/>
      <c r="T595" s="1"/>
      <c r="U595" s="5"/>
      <c r="V595" s="5"/>
      <c r="W595" s="5"/>
      <c r="X595" s="5"/>
    </row>
    <row r="596" spans="3:24" x14ac:dyDescent="0.45">
      <c r="C596" s="61"/>
      <c r="F596" s="61"/>
      <c r="T596" s="1"/>
      <c r="U596" s="5"/>
      <c r="V596" s="5"/>
      <c r="W596" s="5"/>
      <c r="X596" s="5"/>
    </row>
    <row r="597" spans="3:24" x14ac:dyDescent="0.45">
      <c r="C597" s="61"/>
      <c r="F597" s="61"/>
      <c r="T597" s="1"/>
      <c r="U597" s="5"/>
      <c r="V597" s="5"/>
      <c r="W597" s="5"/>
      <c r="X597" s="5"/>
    </row>
    <row r="598" spans="3:24" x14ac:dyDescent="0.45">
      <c r="C598" s="61"/>
      <c r="F598" s="61"/>
      <c r="T598" s="1"/>
      <c r="U598" s="5"/>
      <c r="V598" s="5"/>
      <c r="W598" s="5"/>
      <c r="X598" s="5"/>
    </row>
    <row r="599" spans="3:24" x14ac:dyDescent="0.45">
      <c r="C599" s="61"/>
      <c r="F599" s="61"/>
      <c r="T599" s="1"/>
      <c r="U599" s="5"/>
      <c r="V599" s="5"/>
      <c r="W599" s="5"/>
      <c r="X599" s="5"/>
    </row>
    <row r="600" spans="3:24" x14ac:dyDescent="0.45">
      <c r="C600" s="61"/>
      <c r="F600" s="61"/>
      <c r="T600" s="1"/>
      <c r="U600" s="5"/>
      <c r="V600" s="5"/>
      <c r="W600" s="5"/>
      <c r="X600" s="5"/>
    </row>
    <row r="601" spans="3:24" x14ac:dyDescent="0.45">
      <c r="C601" s="61"/>
      <c r="F601" s="61"/>
      <c r="T601" s="1"/>
      <c r="U601" s="5"/>
      <c r="V601" s="5"/>
      <c r="W601" s="5"/>
      <c r="X601" s="5"/>
    </row>
    <row r="602" spans="3:24" x14ac:dyDescent="0.45">
      <c r="C602" s="61"/>
      <c r="F602" s="61"/>
      <c r="T602" s="1"/>
      <c r="U602" s="5"/>
      <c r="V602" s="5"/>
      <c r="W602" s="5"/>
      <c r="X602" s="5"/>
    </row>
    <row r="603" spans="3:24" x14ac:dyDescent="0.45">
      <c r="C603" s="61"/>
      <c r="F603" s="61"/>
      <c r="T603" s="1"/>
      <c r="U603" s="5"/>
      <c r="V603" s="5"/>
      <c r="W603" s="5"/>
      <c r="X603" s="5"/>
    </row>
    <row r="604" spans="3:24" x14ac:dyDescent="0.45">
      <c r="C604" s="61"/>
      <c r="F604" s="61"/>
      <c r="T604" s="1"/>
      <c r="U604" s="5"/>
      <c r="V604" s="5"/>
      <c r="W604" s="5"/>
      <c r="X604" s="5"/>
    </row>
    <row r="605" spans="3:24" x14ac:dyDescent="0.45">
      <c r="C605" s="61"/>
      <c r="F605" s="61"/>
      <c r="T605" s="1"/>
      <c r="U605" s="5"/>
      <c r="V605" s="5"/>
      <c r="W605" s="5"/>
      <c r="X605" s="5"/>
    </row>
    <row r="606" spans="3:24" x14ac:dyDescent="0.45">
      <c r="C606" s="61"/>
      <c r="F606" s="61"/>
      <c r="T606" s="1"/>
      <c r="U606" s="5"/>
      <c r="V606" s="5"/>
      <c r="W606" s="5"/>
      <c r="X606" s="5"/>
    </row>
    <row r="607" spans="3:24" x14ac:dyDescent="0.45">
      <c r="C607" s="61"/>
      <c r="F607" s="61"/>
      <c r="T607" s="1"/>
      <c r="U607" s="5"/>
      <c r="V607" s="5"/>
      <c r="W607" s="5"/>
      <c r="X607" s="5"/>
    </row>
    <row r="608" spans="3:24" x14ac:dyDescent="0.45">
      <c r="C608" s="61"/>
      <c r="F608" s="61"/>
      <c r="T608" s="1"/>
      <c r="U608" s="5"/>
      <c r="V608" s="5"/>
      <c r="W608" s="5"/>
      <c r="X608" s="5"/>
    </row>
    <row r="609" spans="3:24" x14ac:dyDescent="0.45">
      <c r="C609" s="61"/>
      <c r="F609" s="61"/>
      <c r="T609" s="1"/>
      <c r="U609" s="5"/>
      <c r="V609" s="5"/>
      <c r="W609" s="5"/>
      <c r="X609" s="5"/>
    </row>
    <row r="610" spans="3:24" x14ac:dyDescent="0.45">
      <c r="C610" s="61"/>
      <c r="F610" s="61"/>
      <c r="T610" s="1"/>
      <c r="U610" s="5"/>
      <c r="V610" s="5"/>
      <c r="W610" s="5"/>
      <c r="X610" s="5"/>
    </row>
    <row r="611" spans="3:24" x14ac:dyDescent="0.45">
      <c r="C611" s="61"/>
      <c r="F611" s="61"/>
      <c r="T611" s="1"/>
      <c r="U611" s="5"/>
      <c r="V611" s="5"/>
      <c r="W611" s="5"/>
      <c r="X611" s="5"/>
    </row>
    <row r="612" spans="3:24" x14ac:dyDescent="0.45">
      <c r="C612" s="61"/>
      <c r="F612" s="61"/>
      <c r="T612" s="1"/>
      <c r="U612" s="5"/>
      <c r="V612" s="5"/>
      <c r="W612" s="5"/>
      <c r="X612" s="5"/>
    </row>
    <row r="613" spans="3:24" x14ac:dyDescent="0.45">
      <c r="C613" s="61"/>
      <c r="F613" s="61"/>
      <c r="T613" s="1"/>
      <c r="U613" s="5"/>
      <c r="V613" s="5"/>
      <c r="W613" s="5"/>
      <c r="X613" s="5"/>
    </row>
    <row r="614" spans="3:24" x14ac:dyDescent="0.45">
      <c r="C614" s="61"/>
      <c r="F614" s="61"/>
      <c r="T614" s="1"/>
      <c r="U614" s="5"/>
      <c r="V614" s="5"/>
      <c r="W614" s="5"/>
      <c r="X614" s="5"/>
    </row>
    <row r="615" spans="3:24" x14ac:dyDescent="0.45">
      <c r="C615" s="61"/>
      <c r="F615" s="61"/>
      <c r="T615" s="1"/>
      <c r="U615" s="5"/>
      <c r="V615" s="5"/>
      <c r="W615" s="5"/>
      <c r="X615" s="5"/>
    </row>
    <row r="616" spans="3:24" x14ac:dyDescent="0.45">
      <c r="C616" s="61"/>
      <c r="F616" s="61"/>
      <c r="T616" s="1"/>
      <c r="U616" s="5"/>
      <c r="V616" s="5"/>
      <c r="W616" s="5"/>
      <c r="X616" s="5"/>
    </row>
    <row r="617" spans="3:24" x14ac:dyDescent="0.45">
      <c r="C617" s="61"/>
      <c r="F617" s="61"/>
      <c r="T617" s="1"/>
      <c r="U617" s="5"/>
      <c r="V617" s="5"/>
      <c r="W617" s="5"/>
      <c r="X617" s="5"/>
    </row>
    <row r="618" spans="3:24" x14ac:dyDescent="0.45">
      <c r="C618" s="61"/>
      <c r="F618" s="61"/>
      <c r="T618" s="1"/>
      <c r="U618" s="5"/>
      <c r="V618" s="5"/>
      <c r="W618" s="5"/>
      <c r="X618" s="5"/>
    </row>
    <row r="619" spans="3:24" x14ac:dyDescent="0.45">
      <c r="C619" s="61"/>
      <c r="F619" s="61"/>
      <c r="T619" s="1"/>
      <c r="U619" s="5"/>
      <c r="V619" s="5"/>
      <c r="W619" s="5"/>
      <c r="X619" s="5"/>
    </row>
    <row r="620" spans="3:24" x14ac:dyDescent="0.45">
      <c r="C620" s="61"/>
      <c r="F620" s="61"/>
      <c r="T620" s="1"/>
      <c r="U620" s="5"/>
      <c r="V620" s="5"/>
      <c r="W620" s="5"/>
      <c r="X620" s="5"/>
    </row>
    <row r="621" spans="3:24" x14ac:dyDescent="0.45">
      <c r="C621" s="61"/>
      <c r="F621" s="61"/>
      <c r="T621" s="1"/>
      <c r="U621" s="5"/>
      <c r="V621" s="5"/>
      <c r="W621" s="5"/>
      <c r="X621" s="5"/>
    </row>
    <row r="622" spans="3:24" x14ac:dyDescent="0.45">
      <c r="C622" s="61"/>
      <c r="F622" s="61"/>
      <c r="T622" s="1"/>
      <c r="U622" s="5"/>
      <c r="V622" s="5"/>
      <c r="W622" s="5"/>
      <c r="X622" s="5"/>
    </row>
    <row r="623" spans="3:24" x14ac:dyDescent="0.45">
      <c r="C623" s="61"/>
      <c r="F623" s="61"/>
      <c r="T623" s="1"/>
      <c r="U623" s="5"/>
      <c r="V623" s="5"/>
      <c r="W623" s="5"/>
      <c r="X623" s="5"/>
    </row>
    <row r="624" spans="3:24" x14ac:dyDescent="0.45">
      <c r="C624" s="61"/>
      <c r="F624" s="61"/>
      <c r="T624" s="1"/>
      <c r="U624" s="5"/>
      <c r="V624" s="5"/>
      <c r="W624" s="5"/>
      <c r="X624" s="5"/>
    </row>
    <row r="625" spans="3:24" x14ac:dyDescent="0.45">
      <c r="C625" s="61"/>
      <c r="F625" s="61"/>
      <c r="T625" s="1"/>
      <c r="U625" s="5"/>
      <c r="V625" s="5"/>
      <c r="W625" s="5"/>
      <c r="X625" s="5"/>
    </row>
    <row r="626" spans="3:24" x14ac:dyDescent="0.45">
      <c r="C626" s="61"/>
      <c r="F626" s="61"/>
      <c r="T626" s="1"/>
      <c r="U626" s="5"/>
      <c r="V626" s="5"/>
      <c r="W626" s="5"/>
      <c r="X626" s="5"/>
    </row>
    <row r="627" spans="3:24" x14ac:dyDescent="0.45">
      <c r="C627" s="61"/>
      <c r="F627" s="61"/>
      <c r="T627" s="1"/>
      <c r="U627" s="5"/>
      <c r="V627" s="5"/>
      <c r="W627" s="5"/>
      <c r="X627" s="5"/>
    </row>
    <row r="628" spans="3:24" x14ac:dyDescent="0.45">
      <c r="C628" s="61"/>
      <c r="F628" s="61"/>
      <c r="T628" s="1"/>
      <c r="U628" s="5"/>
      <c r="V628" s="5"/>
      <c r="W628" s="5"/>
      <c r="X628" s="5"/>
    </row>
    <row r="629" spans="3:24" x14ac:dyDescent="0.45">
      <c r="C629" s="61"/>
      <c r="F629" s="61"/>
      <c r="T629" s="1"/>
      <c r="U629" s="5"/>
      <c r="V629" s="5"/>
      <c r="W629" s="5"/>
      <c r="X629" s="5"/>
    </row>
    <row r="630" spans="3:24" x14ac:dyDescent="0.45">
      <c r="C630" s="61"/>
      <c r="F630" s="61"/>
      <c r="T630" s="1"/>
      <c r="U630" s="5"/>
      <c r="V630" s="5"/>
      <c r="W630" s="5"/>
      <c r="X630" s="5"/>
    </row>
    <row r="631" spans="3:24" x14ac:dyDescent="0.45">
      <c r="C631" s="61"/>
      <c r="F631" s="61"/>
      <c r="T631" s="1"/>
      <c r="U631" s="5"/>
      <c r="V631" s="5"/>
      <c r="W631" s="5"/>
      <c r="X631" s="5"/>
    </row>
    <row r="632" spans="3:24" x14ac:dyDescent="0.45">
      <c r="C632" s="61"/>
      <c r="F632" s="61"/>
      <c r="T632" s="1"/>
      <c r="U632" s="5"/>
      <c r="V632" s="5"/>
      <c r="W632" s="5"/>
      <c r="X632" s="5"/>
    </row>
    <row r="633" spans="3:24" x14ac:dyDescent="0.45">
      <c r="C633" s="61"/>
      <c r="F633" s="61"/>
      <c r="T633" s="1"/>
      <c r="U633" s="5"/>
      <c r="V633" s="5"/>
      <c r="W633" s="5"/>
      <c r="X633" s="5"/>
    </row>
    <row r="634" spans="3:24" x14ac:dyDescent="0.45">
      <c r="C634" s="61"/>
      <c r="F634" s="61"/>
      <c r="T634" s="1"/>
      <c r="U634" s="5"/>
      <c r="V634" s="5"/>
      <c r="W634" s="5"/>
      <c r="X634" s="5"/>
    </row>
    <row r="635" spans="3:24" x14ac:dyDescent="0.45">
      <c r="C635" s="61"/>
      <c r="F635" s="61"/>
      <c r="T635" s="1"/>
      <c r="U635" s="5"/>
      <c r="V635" s="5"/>
      <c r="W635" s="5"/>
      <c r="X635" s="5"/>
    </row>
    <row r="636" spans="3:24" x14ac:dyDescent="0.45">
      <c r="C636" s="61"/>
      <c r="F636" s="61"/>
      <c r="T636" s="1"/>
      <c r="U636" s="5"/>
      <c r="V636" s="5"/>
      <c r="W636" s="5"/>
      <c r="X636" s="5"/>
    </row>
    <row r="637" spans="3:24" x14ac:dyDescent="0.45">
      <c r="C637" s="61"/>
      <c r="F637" s="61"/>
      <c r="T637" s="1"/>
      <c r="U637" s="5"/>
      <c r="V637" s="5"/>
      <c r="W637" s="5"/>
      <c r="X637" s="5"/>
    </row>
    <row r="638" spans="3:24" x14ac:dyDescent="0.45">
      <c r="C638" s="61"/>
      <c r="F638" s="61"/>
      <c r="T638" s="1"/>
      <c r="U638" s="5"/>
      <c r="V638" s="5"/>
      <c r="W638" s="5"/>
      <c r="X638" s="5"/>
    </row>
    <row r="639" spans="3:24" x14ac:dyDescent="0.45">
      <c r="C639" s="61"/>
      <c r="F639" s="61"/>
      <c r="T639" s="1"/>
      <c r="U639" s="5"/>
      <c r="V639" s="5"/>
      <c r="W639" s="5"/>
      <c r="X639" s="5"/>
    </row>
    <row r="640" spans="3:24" x14ac:dyDescent="0.45">
      <c r="C640" s="61"/>
      <c r="F640" s="61"/>
      <c r="T640" s="1"/>
      <c r="U640" s="5"/>
      <c r="V640" s="5"/>
      <c r="W640" s="5"/>
      <c r="X640" s="5"/>
    </row>
    <row r="641" spans="3:24" x14ac:dyDescent="0.45">
      <c r="C641" s="61"/>
      <c r="F641" s="61"/>
      <c r="T641" s="1"/>
      <c r="U641" s="5"/>
      <c r="V641" s="5"/>
      <c r="W641" s="5"/>
      <c r="X641" s="5"/>
    </row>
    <row r="642" spans="3:24" x14ac:dyDescent="0.45">
      <c r="C642" s="61"/>
      <c r="F642" s="61"/>
      <c r="T642" s="1"/>
      <c r="U642" s="5"/>
      <c r="V642" s="5"/>
      <c r="W642" s="5"/>
      <c r="X642" s="5"/>
    </row>
    <row r="643" spans="3:24" x14ac:dyDescent="0.45">
      <c r="C643" s="61"/>
      <c r="F643" s="61"/>
      <c r="T643" s="1"/>
      <c r="U643" s="5"/>
      <c r="V643" s="5"/>
      <c r="W643" s="5"/>
      <c r="X643" s="5"/>
    </row>
    <row r="644" spans="3:24" x14ac:dyDescent="0.45">
      <c r="C644" s="61"/>
      <c r="F644" s="61"/>
      <c r="T644" s="1"/>
      <c r="U644" s="5"/>
      <c r="V644" s="5"/>
      <c r="W644" s="5"/>
      <c r="X644" s="5"/>
    </row>
    <row r="645" spans="3:24" x14ac:dyDescent="0.45">
      <c r="C645" s="61"/>
      <c r="F645" s="61"/>
      <c r="T645" s="1"/>
      <c r="U645" s="5"/>
      <c r="V645" s="5"/>
      <c r="W645" s="5"/>
      <c r="X645" s="5"/>
    </row>
    <row r="646" spans="3:24" x14ac:dyDescent="0.45">
      <c r="C646" s="61"/>
      <c r="F646" s="61"/>
      <c r="T646" s="1"/>
      <c r="U646" s="5"/>
      <c r="V646" s="5"/>
      <c r="W646" s="5"/>
      <c r="X646" s="5"/>
    </row>
    <row r="647" spans="3:24" x14ac:dyDescent="0.45">
      <c r="C647" s="61"/>
      <c r="F647" s="61"/>
      <c r="T647" s="1"/>
      <c r="U647" s="5"/>
      <c r="V647" s="5"/>
      <c r="W647" s="5"/>
      <c r="X647" s="5"/>
    </row>
    <row r="648" spans="3:24" x14ac:dyDescent="0.45">
      <c r="C648" s="61"/>
      <c r="F648" s="61"/>
      <c r="T648" s="1"/>
      <c r="U648" s="5"/>
      <c r="V648" s="5"/>
      <c r="W648" s="5"/>
      <c r="X648" s="5"/>
    </row>
    <row r="649" spans="3:24" x14ac:dyDescent="0.45">
      <c r="C649" s="61"/>
      <c r="F649" s="61"/>
      <c r="T649" s="1"/>
      <c r="U649" s="5"/>
      <c r="V649" s="5"/>
      <c r="W649" s="5"/>
      <c r="X649" s="5"/>
    </row>
    <row r="650" spans="3:24" x14ac:dyDescent="0.45">
      <c r="C650" s="61"/>
      <c r="F650" s="61"/>
      <c r="T650" s="1"/>
      <c r="U650" s="5"/>
      <c r="V650" s="5"/>
      <c r="W650" s="5"/>
      <c r="X650" s="5"/>
    </row>
    <row r="651" spans="3:24" x14ac:dyDescent="0.45">
      <c r="C651" s="61"/>
      <c r="F651" s="61"/>
      <c r="T651" s="1"/>
      <c r="U651" s="5"/>
      <c r="V651" s="5"/>
      <c r="W651" s="5"/>
      <c r="X651" s="5"/>
    </row>
    <row r="652" spans="3:24" x14ac:dyDescent="0.45">
      <c r="C652" s="61"/>
      <c r="F652" s="61"/>
      <c r="T652" s="1"/>
      <c r="U652" s="5"/>
      <c r="V652" s="5"/>
      <c r="W652" s="5"/>
      <c r="X652" s="5"/>
    </row>
    <row r="653" spans="3:24" x14ac:dyDescent="0.45">
      <c r="C653" s="61"/>
      <c r="F653" s="61"/>
      <c r="T653" s="1"/>
      <c r="U653" s="5"/>
      <c r="V653" s="5"/>
      <c r="W653" s="5"/>
      <c r="X653" s="5"/>
    </row>
    <row r="654" spans="3:24" x14ac:dyDescent="0.45">
      <c r="C654" s="61"/>
      <c r="F654" s="61"/>
      <c r="T654" s="1"/>
      <c r="U654" s="5"/>
      <c r="V654" s="5"/>
      <c r="W654" s="5"/>
      <c r="X654" s="5"/>
    </row>
    <row r="655" spans="3:24" x14ac:dyDescent="0.45">
      <c r="C655" s="61"/>
      <c r="F655" s="61"/>
      <c r="T655" s="1"/>
      <c r="U655" s="5"/>
      <c r="V655" s="5"/>
      <c r="W655" s="5"/>
      <c r="X655" s="5"/>
    </row>
    <row r="656" spans="3:24" x14ac:dyDescent="0.45">
      <c r="C656" s="61"/>
      <c r="F656" s="61"/>
      <c r="T656" s="1"/>
      <c r="U656" s="5"/>
      <c r="V656" s="5"/>
      <c r="W656" s="5"/>
      <c r="X656" s="5"/>
    </row>
    <row r="657" spans="3:24" x14ac:dyDescent="0.45">
      <c r="C657" s="61"/>
      <c r="F657" s="61"/>
      <c r="T657" s="1"/>
      <c r="U657" s="5"/>
      <c r="V657" s="5"/>
      <c r="W657" s="5"/>
      <c r="X657" s="5"/>
    </row>
    <row r="658" spans="3:24" x14ac:dyDescent="0.45">
      <c r="C658" s="61"/>
      <c r="F658" s="61"/>
      <c r="T658" s="1"/>
      <c r="U658" s="5"/>
      <c r="V658" s="5"/>
      <c r="W658" s="5"/>
      <c r="X658" s="5"/>
    </row>
    <row r="659" spans="3:24" x14ac:dyDescent="0.45">
      <c r="C659" s="61"/>
      <c r="F659" s="61"/>
      <c r="T659" s="1"/>
      <c r="U659" s="5"/>
      <c r="V659" s="5"/>
      <c r="W659" s="5"/>
      <c r="X659" s="5"/>
    </row>
    <row r="660" spans="3:24" x14ac:dyDescent="0.45">
      <c r="C660" s="61"/>
      <c r="F660" s="61"/>
      <c r="T660" s="1"/>
      <c r="U660" s="5"/>
      <c r="V660" s="5"/>
      <c r="W660" s="5"/>
      <c r="X660" s="5"/>
    </row>
    <row r="661" spans="3:24" x14ac:dyDescent="0.45">
      <c r="C661" s="61"/>
      <c r="F661" s="61"/>
      <c r="T661" s="1"/>
      <c r="U661" s="5"/>
      <c r="V661" s="5"/>
      <c r="W661" s="5"/>
      <c r="X661" s="5"/>
    </row>
    <row r="662" spans="3:24" x14ac:dyDescent="0.45">
      <c r="C662" s="61"/>
      <c r="F662" s="61"/>
      <c r="T662" s="1"/>
      <c r="U662" s="5"/>
      <c r="V662" s="5"/>
      <c r="W662" s="5"/>
      <c r="X662" s="5"/>
    </row>
    <row r="663" spans="3:24" x14ac:dyDescent="0.45">
      <c r="C663" s="61"/>
      <c r="F663" s="61"/>
      <c r="T663" s="1"/>
      <c r="U663" s="5"/>
      <c r="V663" s="5"/>
      <c r="W663" s="5"/>
      <c r="X663" s="5"/>
    </row>
    <row r="664" spans="3:24" x14ac:dyDescent="0.45">
      <c r="C664" s="61"/>
      <c r="F664" s="61"/>
      <c r="T664" s="1"/>
      <c r="U664" s="5"/>
      <c r="V664" s="5"/>
      <c r="W664" s="5"/>
      <c r="X664" s="5"/>
    </row>
    <row r="665" spans="3:24" x14ac:dyDescent="0.45">
      <c r="C665" s="61"/>
      <c r="F665" s="61"/>
      <c r="T665" s="1"/>
      <c r="U665" s="5"/>
      <c r="V665" s="5"/>
      <c r="W665" s="5"/>
      <c r="X665" s="5"/>
    </row>
    <row r="666" spans="3:24" x14ac:dyDescent="0.45">
      <c r="C666" s="61"/>
      <c r="F666" s="61"/>
      <c r="T666" s="1"/>
      <c r="U666" s="5"/>
      <c r="V666" s="5"/>
      <c r="W666" s="5"/>
      <c r="X666" s="5"/>
    </row>
    <row r="667" spans="3:24" x14ac:dyDescent="0.45">
      <c r="C667" s="61"/>
      <c r="F667" s="61"/>
      <c r="T667" s="1"/>
      <c r="U667" s="5"/>
      <c r="V667" s="5"/>
      <c r="W667" s="5"/>
      <c r="X667" s="5"/>
    </row>
    <row r="668" spans="3:24" x14ac:dyDescent="0.45">
      <c r="C668" s="61"/>
      <c r="F668" s="61"/>
      <c r="T668" s="1"/>
      <c r="U668" s="5"/>
      <c r="V668" s="5"/>
      <c r="W668" s="5"/>
      <c r="X668" s="5"/>
    </row>
    <row r="669" spans="3:24" x14ac:dyDescent="0.45">
      <c r="C669" s="61"/>
      <c r="F669" s="61"/>
      <c r="T669" s="1"/>
      <c r="U669" s="5"/>
      <c r="V669" s="5"/>
      <c r="W669" s="5"/>
      <c r="X669" s="5"/>
    </row>
    <row r="670" spans="3:24" x14ac:dyDescent="0.45">
      <c r="C670" s="61"/>
      <c r="F670" s="61"/>
      <c r="T670" s="1"/>
      <c r="U670" s="5"/>
      <c r="V670" s="5"/>
      <c r="W670" s="5"/>
      <c r="X670" s="5"/>
    </row>
    <row r="671" spans="3:24" x14ac:dyDescent="0.45">
      <c r="C671" s="61"/>
      <c r="F671" s="61"/>
      <c r="T671" s="1"/>
      <c r="U671" s="5"/>
      <c r="V671" s="5"/>
      <c r="W671" s="5"/>
      <c r="X671" s="5"/>
    </row>
    <row r="672" spans="3:24" x14ac:dyDescent="0.45">
      <c r="C672" s="61"/>
      <c r="F672" s="61"/>
      <c r="T672" s="1"/>
      <c r="U672" s="5"/>
      <c r="V672" s="5"/>
      <c r="W672" s="5"/>
      <c r="X672" s="5"/>
    </row>
    <row r="673" spans="3:24" x14ac:dyDescent="0.45">
      <c r="C673" s="61"/>
      <c r="F673" s="61"/>
      <c r="T673" s="1"/>
      <c r="U673" s="5"/>
      <c r="V673" s="5"/>
      <c r="W673" s="5"/>
      <c r="X673" s="5"/>
    </row>
    <row r="674" spans="3:24" x14ac:dyDescent="0.45">
      <c r="C674" s="61"/>
      <c r="F674" s="61"/>
      <c r="T674" s="1"/>
      <c r="U674" s="5"/>
      <c r="V674" s="5"/>
      <c r="W674" s="5"/>
      <c r="X674" s="5"/>
    </row>
    <row r="675" spans="3:24" x14ac:dyDescent="0.45">
      <c r="C675" s="61"/>
      <c r="F675" s="61"/>
      <c r="T675" s="1"/>
      <c r="U675" s="5"/>
      <c r="V675" s="5"/>
      <c r="W675" s="5"/>
      <c r="X675" s="5"/>
    </row>
    <row r="676" spans="3:24" x14ac:dyDescent="0.45">
      <c r="C676" s="61"/>
      <c r="F676" s="61"/>
      <c r="T676" s="1"/>
      <c r="U676" s="5"/>
      <c r="V676" s="5"/>
      <c r="W676" s="5"/>
      <c r="X676" s="5"/>
    </row>
    <row r="677" spans="3:24" x14ac:dyDescent="0.45">
      <c r="C677" s="61"/>
      <c r="F677" s="61"/>
      <c r="T677" s="1"/>
      <c r="U677" s="5"/>
      <c r="V677" s="5"/>
      <c r="W677" s="5"/>
      <c r="X677" s="5"/>
    </row>
    <row r="678" spans="3:24" x14ac:dyDescent="0.45">
      <c r="C678" s="61"/>
      <c r="F678" s="61"/>
      <c r="T678" s="1"/>
      <c r="U678" s="5"/>
      <c r="V678" s="5"/>
      <c r="W678" s="5"/>
      <c r="X678" s="5"/>
    </row>
    <row r="679" spans="3:24" x14ac:dyDescent="0.45">
      <c r="C679" s="61"/>
      <c r="F679" s="61"/>
      <c r="T679" s="1"/>
      <c r="U679" s="5"/>
      <c r="V679" s="5"/>
      <c r="W679" s="5"/>
      <c r="X679" s="5"/>
    </row>
    <row r="680" spans="3:24" x14ac:dyDescent="0.45">
      <c r="C680" s="61"/>
      <c r="F680" s="61"/>
      <c r="T680" s="1"/>
      <c r="U680" s="5"/>
      <c r="V680" s="5"/>
      <c r="W680" s="5"/>
      <c r="X680" s="5"/>
    </row>
    <row r="681" spans="3:24" x14ac:dyDescent="0.45">
      <c r="C681" s="61"/>
      <c r="F681" s="61"/>
      <c r="T681" s="1"/>
      <c r="U681" s="5"/>
      <c r="V681" s="5"/>
      <c r="W681" s="5"/>
      <c r="X681" s="5"/>
    </row>
    <row r="682" spans="3:24" x14ac:dyDescent="0.45">
      <c r="C682" s="61"/>
      <c r="F682" s="61"/>
      <c r="T682" s="1"/>
      <c r="U682" s="5"/>
      <c r="V682" s="5"/>
      <c r="W682" s="5"/>
      <c r="X682" s="5"/>
    </row>
    <row r="683" spans="3:24" x14ac:dyDescent="0.45">
      <c r="C683" s="61"/>
      <c r="F683" s="61"/>
      <c r="T683" s="1"/>
      <c r="U683" s="5"/>
      <c r="V683" s="5"/>
      <c r="W683" s="5"/>
      <c r="X683" s="5"/>
    </row>
    <row r="684" spans="3:24" x14ac:dyDescent="0.45">
      <c r="C684" s="61"/>
      <c r="F684" s="61"/>
      <c r="T684" s="1"/>
      <c r="U684" s="5"/>
      <c r="V684" s="5"/>
      <c r="W684" s="5"/>
      <c r="X684" s="5"/>
    </row>
    <row r="685" spans="3:24" x14ac:dyDescent="0.45">
      <c r="C685" s="61"/>
      <c r="F685" s="61"/>
      <c r="T685" s="1"/>
      <c r="U685" s="5"/>
      <c r="V685" s="5"/>
      <c r="W685" s="5"/>
      <c r="X685" s="5"/>
    </row>
    <row r="686" spans="3:24" x14ac:dyDescent="0.45">
      <c r="C686" s="61"/>
      <c r="F686" s="61"/>
      <c r="T686" s="1"/>
      <c r="U686" s="5"/>
      <c r="V686" s="5"/>
      <c r="W686" s="5"/>
      <c r="X686" s="5"/>
    </row>
    <row r="687" spans="3:24" x14ac:dyDescent="0.45">
      <c r="C687" s="61"/>
      <c r="F687" s="61"/>
      <c r="T687" s="1"/>
      <c r="U687" s="5"/>
      <c r="V687" s="5"/>
      <c r="W687" s="5"/>
      <c r="X687" s="5"/>
    </row>
    <row r="688" spans="3:24" x14ac:dyDescent="0.45">
      <c r="C688" s="61"/>
      <c r="F688" s="61"/>
      <c r="T688" s="1"/>
      <c r="U688" s="5"/>
      <c r="V688" s="5"/>
      <c r="W688" s="5"/>
      <c r="X688" s="5"/>
    </row>
    <row r="689" spans="3:24" x14ac:dyDescent="0.45">
      <c r="C689" s="61"/>
      <c r="F689" s="61"/>
      <c r="T689" s="1"/>
      <c r="U689" s="5"/>
      <c r="V689" s="5"/>
      <c r="W689" s="5"/>
      <c r="X689" s="5"/>
    </row>
    <row r="690" spans="3:24" x14ac:dyDescent="0.45">
      <c r="C690" s="61"/>
      <c r="F690" s="61"/>
      <c r="T690" s="1"/>
      <c r="U690" s="5"/>
      <c r="V690" s="5"/>
      <c r="W690" s="5"/>
      <c r="X690" s="5"/>
    </row>
    <row r="691" spans="3:24" x14ac:dyDescent="0.45">
      <c r="C691" s="61"/>
      <c r="F691" s="61"/>
      <c r="T691" s="1"/>
      <c r="U691" s="5"/>
      <c r="V691" s="5"/>
      <c r="W691" s="5"/>
      <c r="X691" s="5"/>
    </row>
    <row r="692" spans="3:24" x14ac:dyDescent="0.45">
      <c r="C692" s="61"/>
      <c r="F692" s="61"/>
      <c r="T692" s="1"/>
      <c r="U692" s="5"/>
      <c r="V692" s="5"/>
      <c r="W692" s="5"/>
      <c r="X692" s="5"/>
    </row>
    <row r="693" spans="3:24" x14ac:dyDescent="0.45">
      <c r="C693" s="61"/>
      <c r="F693" s="61"/>
      <c r="T693" s="1"/>
      <c r="U693" s="5"/>
      <c r="V693" s="5"/>
      <c r="W693" s="5"/>
      <c r="X693" s="5"/>
    </row>
    <row r="694" spans="3:24" x14ac:dyDescent="0.45">
      <c r="C694" s="61"/>
      <c r="F694" s="61"/>
      <c r="T694" s="1"/>
      <c r="U694" s="5"/>
      <c r="V694" s="5"/>
      <c r="W694" s="5"/>
      <c r="X694" s="5"/>
    </row>
    <row r="695" spans="3:24" x14ac:dyDescent="0.45">
      <c r="C695" s="61"/>
      <c r="F695" s="61"/>
      <c r="T695" s="1"/>
      <c r="U695" s="5"/>
      <c r="V695" s="5"/>
      <c r="W695" s="5"/>
      <c r="X695" s="5"/>
    </row>
    <row r="696" spans="3:24" x14ac:dyDescent="0.45">
      <c r="C696" s="61"/>
      <c r="F696" s="61"/>
      <c r="T696" s="1"/>
      <c r="U696" s="5"/>
      <c r="V696" s="5"/>
      <c r="W696" s="5"/>
      <c r="X696" s="5"/>
    </row>
    <row r="697" spans="3:24" x14ac:dyDescent="0.45">
      <c r="C697" s="61"/>
      <c r="F697" s="61"/>
      <c r="T697" s="1"/>
      <c r="U697" s="5"/>
      <c r="V697" s="5"/>
      <c r="W697" s="5"/>
      <c r="X697" s="5"/>
    </row>
    <row r="698" spans="3:24" x14ac:dyDescent="0.45">
      <c r="C698" s="61"/>
      <c r="F698" s="61"/>
      <c r="T698" s="1"/>
      <c r="U698" s="5"/>
      <c r="V698" s="5"/>
      <c r="W698" s="5"/>
      <c r="X698" s="5"/>
    </row>
    <row r="699" spans="3:24" x14ac:dyDescent="0.45">
      <c r="C699" s="61"/>
      <c r="F699" s="61"/>
      <c r="T699" s="1"/>
      <c r="U699" s="5"/>
      <c r="V699" s="5"/>
      <c r="W699" s="5"/>
      <c r="X699" s="5"/>
    </row>
    <row r="700" spans="3:24" x14ac:dyDescent="0.45">
      <c r="C700" s="61"/>
      <c r="F700" s="61"/>
      <c r="T700" s="1"/>
      <c r="U700" s="5"/>
      <c r="V700" s="5"/>
      <c r="W700" s="5"/>
      <c r="X700" s="5"/>
    </row>
    <row r="701" spans="3:24" x14ac:dyDescent="0.45">
      <c r="C701" s="61"/>
      <c r="F701" s="61"/>
      <c r="T701" s="1"/>
      <c r="U701" s="5"/>
      <c r="V701" s="5"/>
      <c r="W701" s="5"/>
      <c r="X701" s="5"/>
    </row>
    <row r="702" spans="3:24" x14ac:dyDescent="0.45">
      <c r="C702" s="61"/>
      <c r="F702" s="61"/>
      <c r="T702" s="1"/>
      <c r="U702" s="5"/>
      <c r="V702" s="5"/>
      <c r="W702" s="5"/>
      <c r="X702" s="5"/>
    </row>
    <row r="703" spans="3:24" x14ac:dyDescent="0.45">
      <c r="C703" s="61"/>
      <c r="F703" s="61"/>
      <c r="T703" s="1"/>
      <c r="U703" s="5"/>
      <c r="V703" s="5"/>
      <c r="W703" s="5"/>
      <c r="X703" s="5"/>
    </row>
    <row r="704" spans="3:24" x14ac:dyDescent="0.45">
      <c r="C704" s="61"/>
      <c r="F704" s="61"/>
      <c r="T704" s="1"/>
      <c r="U704" s="5"/>
      <c r="V704" s="5"/>
      <c r="W704" s="5"/>
      <c r="X704" s="5"/>
    </row>
    <row r="705" spans="3:24" x14ac:dyDescent="0.45">
      <c r="C705" s="61"/>
      <c r="F705" s="61"/>
      <c r="T705" s="1"/>
      <c r="U705" s="5"/>
      <c r="V705" s="5"/>
      <c r="W705" s="5"/>
      <c r="X705" s="5"/>
    </row>
    <row r="706" spans="3:24" x14ac:dyDescent="0.45">
      <c r="C706" s="61"/>
      <c r="F706" s="61"/>
      <c r="T706" s="1"/>
      <c r="U706" s="5"/>
      <c r="V706" s="5"/>
      <c r="W706" s="5"/>
      <c r="X706" s="5"/>
    </row>
    <row r="707" spans="3:24" x14ac:dyDescent="0.45">
      <c r="C707" s="61"/>
      <c r="F707" s="61"/>
      <c r="T707" s="1"/>
      <c r="U707" s="5"/>
      <c r="V707" s="5"/>
      <c r="W707" s="5"/>
      <c r="X707" s="5"/>
    </row>
    <row r="708" spans="3:24" x14ac:dyDescent="0.45">
      <c r="C708" s="61"/>
      <c r="F708" s="61"/>
      <c r="T708" s="1"/>
      <c r="U708" s="5"/>
      <c r="V708" s="5"/>
      <c r="W708" s="5"/>
      <c r="X708" s="5"/>
    </row>
    <row r="709" spans="3:24" x14ac:dyDescent="0.45">
      <c r="C709" s="61"/>
      <c r="F709" s="61"/>
      <c r="T709" s="1"/>
      <c r="U709" s="5"/>
      <c r="V709" s="5"/>
      <c r="W709" s="5"/>
      <c r="X709" s="5"/>
    </row>
    <row r="710" spans="3:24" x14ac:dyDescent="0.45">
      <c r="C710" s="61"/>
      <c r="F710" s="61"/>
      <c r="T710" s="1"/>
      <c r="U710" s="5"/>
      <c r="V710" s="5"/>
      <c r="W710" s="5"/>
      <c r="X710" s="5"/>
    </row>
    <row r="711" spans="3:24" x14ac:dyDescent="0.45">
      <c r="C711" s="61"/>
      <c r="F711" s="61"/>
      <c r="T711" s="1"/>
      <c r="U711" s="5"/>
      <c r="V711" s="5"/>
      <c r="W711" s="5"/>
      <c r="X711" s="5"/>
    </row>
    <row r="712" spans="3:24" x14ac:dyDescent="0.45">
      <c r="C712" s="61"/>
      <c r="F712" s="61"/>
      <c r="T712" s="1"/>
      <c r="U712" s="5"/>
      <c r="V712" s="5"/>
      <c r="W712" s="5"/>
      <c r="X712" s="5"/>
    </row>
    <row r="713" spans="3:24" x14ac:dyDescent="0.45">
      <c r="C713" s="61"/>
      <c r="F713" s="61"/>
      <c r="T713" s="1"/>
      <c r="U713" s="5"/>
      <c r="V713" s="5"/>
      <c r="W713" s="5"/>
      <c r="X713" s="5"/>
    </row>
    <row r="714" spans="3:24" x14ac:dyDescent="0.45">
      <c r="C714" s="61"/>
      <c r="F714" s="61"/>
      <c r="T714" s="1"/>
      <c r="U714" s="5"/>
      <c r="V714" s="5"/>
      <c r="W714" s="5"/>
      <c r="X714" s="5"/>
    </row>
    <row r="715" spans="3:24" x14ac:dyDescent="0.45">
      <c r="C715" s="61"/>
      <c r="F715" s="61"/>
      <c r="T715" s="1"/>
      <c r="U715" s="5"/>
      <c r="V715" s="5"/>
      <c r="W715" s="5"/>
      <c r="X715" s="5"/>
    </row>
    <row r="716" spans="3:24" x14ac:dyDescent="0.45">
      <c r="C716" s="61"/>
      <c r="F716" s="61"/>
      <c r="T716" s="1"/>
      <c r="U716" s="5"/>
      <c r="V716" s="5"/>
      <c r="W716" s="5"/>
      <c r="X716" s="5"/>
    </row>
    <row r="717" spans="3:24" x14ac:dyDescent="0.45">
      <c r="C717" s="61"/>
      <c r="F717" s="61"/>
      <c r="T717" s="1"/>
      <c r="U717" s="5"/>
      <c r="V717" s="5"/>
      <c r="W717" s="5"/>
      <c r="X717" s="5"/>
    </row>
    <row r="718" spans="3:24" x14ac:dyDescent="0.45">
      <c r="C718" s="61"/>
      <c r="F718" s="61"/>
      <c r="T718" s="1"/>
      <c r="U718" s="5"/>
      <c r="V718" s="5"/>
      <c r="W718" s="5"/>
      <c r="X718" s="5"/>
    </row>
    <row r="719" spans="3:24" x14ac:dyDescent="0.45">
      <c r="C719" s="61"/>
      <c r="F719" s="61"/>
      <c r="T719" s="1"/>
      <c r="U719" s="5"/>
      <c r="V719" s="5"/>
      <c r="W719" s="5"/>
      <c r="X719" s="5"/>
    </row>
    <row r="720" spans="3:24" x14ac:dyDescent="0.45">
      <c r="C720" s="61"/>
      <c r="F720" s="61"/>
      <c r="T720" s="1"/>
      <c r="U720" s="5"/>
      <c r="V720" s="5"/>
      <c r="W720" s="5"/>
      <c r="X720" s="5"/>
    </row>
    <row r="721" spans="3:24" x14ac:dyDescent="0.45">
      <c r="C721" s="61"/>
      <c r="F721" s="61"/>
      <c r="T721" s="1"/>
      <c r="U721" s="5"/>
      <c r="V721" s="5"/>
      <c r="W721" s="5"/>
      <c r="X721" s="5"/>
    </row>
    <row r="722" spans="3:24" x14ac:dyDescent="0.45">
      <c r="C722" s="61"/>
      <c r="F722" s="61"/>
      <c r="T722" s="1"/>
      <c r="U722" s="5"/>
      <c r="V722" s="5"/>
      <c r="W722" s="5"/>
      <c r="X722" s="5"/>
    </row>
    <row r="723" spans="3:24" x14ac:dyDescent="0.45">
      <c r="C723" s="61"/>
      <c r="F723" s="61"/>
      <c r="T723" s="1"/>
      <c r="U723" s="5"/>
      <c r="V723" s="5"/>
      <c r="W723" s="5"/>
      <c r="X723" s="5"/>
    </row>
    <row r="724" spans="3:24" x14ac:dyDescent="0.45">
      <c r="C724" s="61"/>
      <c r="F724" s="61"/>
      <c r="T724" s="1"/>
      <c r="U724" s="5"/>
      <c r="V724" s="5"/>
      <c r="W724" s="5"/>
      <c r="X724" s="5"/>
    </row>
    <row r="725" spans="3:24" x14ac:dyDescent="0.45">
      <c r="C725" s="61"/>
      <c r="F725" s="61"/>
      <c r="T725" s="1"/>
      <c r="U725" s="5"/>
      <c r="V725" s="5"/>
      <c r="W725" s="5"/>
      <c r="X725" s="5"/>
    </row>
    <row r="726" spans="3:24" x14ac:dyDescent="0.45">
      <c r="C726" s="61"/>
      <c r="F726" s="61"/>
      <c r="T726" s="1"/>
      <c r="U726" s="5"/>
      <c r="V726" s="5"/>
      <c r="W726" s="5"/>
      <c r="X726" s="5"/>
    </row>
    <row r="727" spans="3:24" x14ac:dyDescent="0.45">
      <c r="C727" s="61"/>
      <c r="F727" s="61"/>
      <c r="T727" s="1"/>
      <c r="U727" s="5"/>
      <c r="V727" s="5"/>
      <c r="W727" s="5"/>
      <c r="X727" s="5"/>
    </row>
    <row r="728" spans="3:24" x14ac:dyDescent="0.45">
      <c r="C728" s="61"/>
      <c r="F728" s="61"/>
      <c r="T728" s="1"/>
      <c r="U728" s="5"/>
      <c r="V728" s="5"/>
      <c r="W728" s="5"/>
      <c r="X728" s="5"/>
    </row>
    <row r="729" spans="3:24" x14ac:dyDescent="0.45">
      <c r="C729" s="61"/>
      <c r="F729" s="61"/>
      <c r="T729" s="1"/>
      <c r="U729" s="5"/>
      <c r="V729" s="5"/>
      <c r="W729" s="5"/>
      <c r="X729" s="5"/>
    </row>
    <row r="730" spans="3:24" x14ac:dyDescent="0.45">
      <c r="C730" s="61"/>
      <c r="F730" s="61"/>
      <c r="T730" s="1"/>
      <c r="U730" s="5"/>
      <c r="V730" s="5"/>
      <c r="W730" s="5"/>
      <c r="X730" s="5"/>
    </row>
    <row r="731" spans="3:24" x14ac:dyDescent="0.45">
      <c r="C731" s="61"/>
      <c r="F731" s="61"/>
      <c r="T731" s="1"/>
      <c r="U731" s="5"/>
      <c r="V731" s="5"/>
      <c r="W731" s="5"/>
      <c r="X731" s="5"/>
    </row>
    <row r="732" spans="3:24" x14ac:dyDescent="0.45">
      <c r="C732" s="61"/>
      <c r="F732" s="61"/>
      <c r="T732" s="1"/>
      <c r="U732" s="5"/>
      <c r="V732" s="5"/>
      <c r="W732" s="5"/>
      <c r="X732" s="5"/>
    </row>
    <row r="733" spans="3:24" x14ac:dyDescent="0.45">
      <c r="C733" s="61"/>
      <c r="F733" s="61"/>
      <c r="T733" s="1"/>
      <c r="U733" s="5"/>
      <c r="V733" s="5"/>
      <c r="W733" s="5"/>
      <c r="X733" s="5"/>
    </row>
    <row r="734" spans="3:24" x14ac:dyDescent="0.45">
      <c r="C734" s="61"/>
      <c r="F734" s="61"/>
      <c r="T734" s="1"/>
      <c r="U734" s="5"/>
      <c r="V734" s="5"/>
      <c r="W734" s="5"/>
      <c r="X734" s="5"/>
    </row>
    <row r="735" spans="3:24" x14ac:dyDescent="0.45">
      <c r="C735" s="61"/>
      <c r="F735" s="61"/>
      <c r="T735" s="1"/>
      <c r="U735" s="5"/>
      <c r="V735" s="5"/>
      <c r="W735" s="5"/>
      <c r="X735" s="5"/>
    </row>
    <row r="736" spans="3:24" x14ac:dyDescent="0.45">
      <c r="C736" s="61"/>
      <c r="F736" s="61"/>
      <c r="T736" s="1"/>
      <c r="U736" s="5"/>
      <c r="V736" s="5"/>
      <c r="W736" s="5"/>
      <c r="X736" s="5"/>
    </row>
    <row r="737" spans="3:24" x14ac:dyDescent="0.45">
      <c r="C737" s="61"/>
      <c r="F737" s="61"/>
      <c r="T737" s="1"/>
      <c r="U737" s="5"/>
      <c r="V737" s="5"/>
      <c r="W737" s="5"/>
      <c r="X737" s="5"/>
    </row>
    <row r="738" spans="3:24" x14ac:dyDescent="0.45">
      <c r="C738" s="61"/>
      <c r="F738" s="61"/>
      <c r="T738" s="1"/>
      <c r="U738" s="5"/>
      <c r="V738" s="5"/>
      <c r="W738" s="5"/>
      <c r="X738" s="5"/>
    </row>
    <row r="739" spans="3:24" x14ac:dyDescent="0.45">
      <c r="C739" s="61"/>
      <c r="F739" s="61"/>
      <c r="T739" s="1"/>
      <c r="U739" s="5"/>
      <c r="V739" s="5"/>
      <c r="W739" s="5"/>
      <c r="X739" s="5"/>
    </row>
    <row r="740" spans="3:24" x14ac:dyDescent="0.45">
      <c r="C740" s="61"/>
      <c r="F740" s="61"/>
      <c r="T740" s="1"/>
      <c r="U740" s="5"/>
      <c r="V740" s="5"/>
      <c r="W740" s="5"/>
      <c r="X740" s="5"/>
    </row>
    <row r="741" spans="3:24" x14ac:dyDescent="0.45">
      <c r="C741" s="61"/>
      <c r="F741" s="61"/>
      <c r="T741" s="1"/>
      <c r="U741" s="5"/>
      <c r="V741" s="5"/>
      <c r="W741" s="5"/>
      <c r="X741" s="5"/>
    </row>
    <row r="742" spans="3:24" x14ac:dyDescent="0.45">
      <c r="C742" s="61"/>
      <c r="F742" s="61"/>
      <c r="T742" s="1"/>
      <c r="U742" s="5"/>
      <c r="V742" s="5"/>
      <c r="W742" s="5"/>
      <c r="X742" s="5"/>
    </row>
    <row r="743" spans="3:24" x14ac:dyDescent="0.45">
      <c r="C743" s="61"/>
      <c r="F743" s="61"/>
      <c r="T743" s="1"/>
      <c r="U743" s="5"/>
      <c r="V743" s="5"/>
      <c r="W743" s="5"/>
      <c r="X743" s="5"/>
    </row>
    <row r="744" spans="3:24" x14ac:dyDescent="0.45">
      <c r="C744" s="61"/>
      <c r="F744" s="61"/>
      <c r="T744" s="1"/>
      <c r="U744" s="5"/>
      <c r="V744" s="5"/>
      <c r="W744" s="5"/>
      <c r="X744" s="5"/>
    </row>
    <row r="745" spans="3:24" x14ac:dyDescent="0.45">
      <c r="C745" s="61"/>
      <c r="F745" s="61"/>
      <c r="T745" s="1"/>
      <c r="U745" s="5"/>
      <c r="V745" s="5"/>
      <c r="W745" s="5"/>
      <c r="X745" s="5"/>
    </row>
    <row r="746" spans="3:24" x14ac:dyDescent="0.45">
      <c r="C746" s="61"/>
      <c r="F746" s="61"/>
      <c r="T746" s="1"/>
      <c r="U746" s="5"/>
      <c r="V746" s="5"/>
      <c r="W746" s="5"/>
      <c r="X746" s="5"/>
    </row>
    <row r="747" spans="3:24" x14ac:dyDescent="0.45">
      <c r="C747" s="61"/>
      <c r="F747" s="61"/>
      <c r="T747" s="1"/>
      <c r="U747" s="5"/>
      <c r="V747" s="5"/>
      <c r="W747" s="5"/>
      <c r="X747" s="5"/>
    </row>
    <row r="748" spans="3:24" x14ac:dyDescent="0.45">
      <c r="C748" s="61"/>
      <c r="F748" s="61"/>
      <c r="T748" s="1"/>
      <c r="U748" s="5"/>
      <c r="V748" s="5"/>
      <c r="W748" s="5"/>
      <c r="X748" s="5"/>
    </row>
    <row r="749" spans="3:24" x14ac:dyDescent="0.45">
      <c r="C749" s="61"/>
      <c r="F749" s="61"/>
      <c r="T749" s="1"/>
      <c r="U749" s="5"/>
      <c r="V749" s="5"/>
      <c r="W749" s="5"/>
      <c r="X749" s="5"/>
    </row>
    <row r="750" spans="3:24" x14ac:dyDescent="0.45">
      <c r="C750" s="61"/>
      <c r="F750" s="61"/>
      <c r="T750" s="1"/>
      <c r="U750" s="5"/>
      <c r="V750" s="5"/>
      <c r="W750" s="5"/>
      <c r="X750" s="5"/>
    </row>
    <row r="751" spans="3:24" x14ac:dyDescent="0.45">
      <c r="C751" s="61"/>
      <c r="F751" s="61"/>
      <c r="T751" s="1"/>
      <c r="U751" s="5"/>
      <c r="V751" s="5"/>
      <c r="W751" s="5"/>
      <c r="X751" s="5"/>
    </row>
    <row r="752" spans="3:24" x14ac:dyDescent="0.45">
      <c r="C752" s="61"/>
      <c r="F752" s="61"/>
      <c r="T752" s="1"/>
      <c r="U752" s="5"/>
      <c r="V752" s="5"/>
      <c r="W752" s="5"/>
      <c r="X752" s="5"/>
    </row>
    <row r="753" spans="3:24" x14ac:dyDescent="0.45">
      <c r="C753" s="61"/>
      <c r="F753" s="61"/>
      <c r="T753" s="1"/>
      <c r="U753" s="5"/>
      <c r="V753" s="5"/>
      <c r="W753" s="5"/>
      <c r="X753" s="5"/>
    </row>
    <row r="754" spans="3:24" x14ac:dyDescent="0.45">
      <c r="C754" s="61"/>
      <c r="F754" s="61"/>
      <c r="T754" s="1"/>
      <c r="U754" s="5"/>
      <c r="V754" s="5"/>
      <c r="W754" s="5"/>
      <c r="X754" s="5"/>
    </row>
    <row r="755" spans="3:24" x14ac:dyDescent="0.45">
      <c r="C755" s="61"/>
      <c r="F755" s="61"/>
      <c r="T755" s="1"/>
      <c r="U755" s="5"/>
      <c r="V755" s="5"/>
      <c r="W755" s="5"/>
      <c r="X755" s="5"/>
    </row>
    <row r="756" spans="3:24" x14ac:dyDescent="0.45">
      <c r="C756" s="61"/>
      <c r="F756" s="61"/>
      <c r="T756" s="1"/>
      <c r="U756" s="5"/>
      <c r="V756" s="5"/>
      <c r="W756" s="5"/>
      <c r="X756" s="5"/>
    </row>
    <row r="757" spans="3:24" x14ac:dyDescent="0.45">
      <c r="C757" s="61"/>
      <c r="F757" s="61"/>
      <c r="T757" s="1"/>
      <c r="U757" s="5"/>
      <c r="V757" s="5"/>
      <c r="W757" s="5"/>
      <c r="X757" s="5"/>
    </row>
    <row r="758" spans="3:24" x14ac:dyDescent="0.45">
      <c r="C758" s="61"/>
      <c r="F758" s="61"/>
      <c r="T758" s="1"/>
      <c r="U758" s="5"/>
      <c r="V758" s="5"/>
      <c r="W758" s="5"/>
      <c r="X758" s="5"/>
    </row>
    <row r="759" spans="3:24" x14ac:dyDescent="0.45">
      <c r="C759" s="61"/>
      <c r="F759" s="61"/>
      <c r="T759" s="1"/>
      <c r="U759" s="5"/>
      <c r="V759" s="5"/>
      <c r="W759" s="5"/>
      <c r="X759" s="5"/>
    </row>
    <row r="760" spans="3:24" x14ac:dyDescent="0.45">
      <c r="C760" s="61"/>
      <c r="F760" s="61"/>
      <c r="T760" s="1"/>
      <c r="U760" s="5"/>
      <c r="V760" s="5"/>
      <c r="W760" s="5"/>
      <c r="X760" s="5"/>
    </row>
    <row r="761" spans="3:24" x14ac:dyDescent="0.45">
      <c r="C761" s="61"/>
      <c r="F761" s="61"/>
      <c r="T761" s="1"/>
      <c r="U761" s="5"/>
      <c r="V761" s="5"/>
      <c r="W761" s="5"/>
      <c r="X761" s="5"/>
    </row>
    <row r="762" spans="3:24" x14ac:dyDescent="0.45">
      <c r="C762" s="61"/>
      <c r="F762" s="61"/>
      <c r="T762" s="1"/>
      <c r="U762" s="5"/>
      <c r="V762" s="5"/>
      <c r="W762" s="5"/>
      <c r="X762" s="5"/>
    </row>
    <row r="763" spans="3:24" x14ac:dyDescent="0.45">
      <c r="C763" s="61"/>
      <c r="F763" s="61"/>
      <c r="T763" s="1"/>
      <c r="U763" s="5"/>
      <c r="V763" s="5"/>
      <c r="W763" s="5"/>
      <c r="X763" s="5"/>
    </row>
    <row r="764" spans="3:24" x14ac:dyDescent="0.45">
      <c r="C764" s="61"/>
      <c r="F764" s="61"/>
      <c r="T764" s="1"/>
      <c r="U764" s="5"/>
      <c r="V764" s="5"/>
      <c r="W764" s="5"/>
      <c r="X764" s="5"/>
    </row>
    <row r="765" spans="3:24" x14ac:dyDescent="0.45">
      <c r="C765" s="61"/>
      <c r="F765" s="61"/>
      <c r="T765" s="1"/>
      <c r="U765" s="5"/>
      <c r="V765" s="5"/>
      <c r="W765" s="5"/>
      <c r="X765" s="5"/>
    </row>
    <row r="766" spans="3:24" x14ac:dyDescent="0.45">
      <c r="C766" s="61"/>
      <c r="F766" s="61"/>
      <c r="T766" s="1"/>
      <c r="U766" s="5"/>
      <c r="V766" s="5"/>
      <c r="W766" s="5"/>
      <c r="X766" s="5"/>
    </row>
    <row r="767" spans="3:24" x14ac:dyDescent="0.45">
      <c r="C767" s="61"/>
      <c r="F767" s="61"/>
      <c r="T767" s="1"/>
      <c r="U767" s="5"/>
      <c r="V767" s="5"/>
      <c r="W767" s="5"/>
      <c r="X767" s="5"/>
    </row>
    <row r="768" spans="3:24" x14ac:dyDescent="0.45">
      <c r="C768" s="61"/>
      <c r="F768" s="61"/>
      <c r="T768" s="1"/>
      <c r="U768" s="5"/>
      <c r="V768" s="5"/>
      <c r="W768" s="5"/>
      <c r="X768" s="5"/>
    </row>
    <row r="769" spans="3:24" x14ac:dyDescent="0.45">
      <c r="C769" s="61"/>
      <c r="F769" s="61"/>
      <c r="T769" s="1"/>
      <c r="U769" s="5"/>
      <c r="V769" s="5"/>
      <c r="W769" s="5"/>
      <c r="X769" s="5"/>
    </row>
    <row r="770" spans="3:24" x14ac:dyDescent="0.45">
      <c r="C770" s="61"/>
      <c r="F770" s="61"/>
      <c r="T770" s="1"/>
      <c r="U770" s="5"/>
      <c r="V770" s="5"/>
      <c r="W770" s="5"/>
      <c r="X770" s="5"/>
    </row>
    <row r="771" spans="3:24" x14ac:dyDescent="0.45">
      <c r="C771" s="61"/>
      <c r="F771" s="61"/>
      <c r="T771" s="1"/>
      <c r="U771" s="5"/>
      <c r="V771" s="5"/>
      <c r="W771" s="5"/>
      <c r="X771" s="5"/>
    </row>
    <row r="772" spans="3:24" x14ac:dyDescent="0.45">
      <c r="C772" s="61"/>
      <c r="F772" s="61"/>
      <c r="T772" s="1"/>
      <c r="U772" s="5"/>
      <c r="V772" s="5"/>
      <c r="W772" s="5"/>
      <c r="X772" s="5"/>
    </row>
    <row r="773" spans="3:24" x14ac:dyDescent="0.45">
      <c r="C773" s="61"/>
      <c r="F773" s="61"/>
      <c r="T773" s="1"/>
      <c r="U773" s="5"/>
      <c r="V773" s="5"/>
      <c r="W773" s="5"/>
      <c r="X773" s="5"/>
    </row>
    <row r="774" spans="3:24" x14ac:dyDescent="0.45">
      <c r="C774" s="61"/>
      <c r="F774" s="61"/>
      <c r="T774" s="1"/>
      <c r="U774" s="5"/>
      <c r="V774" s="5"/>
      <c r="W774" s="5"/>
      <c r="X774" s="5"/>
    </row>
    <row r="775" spans="3:24" x14ac:dyDescent="0.45">
      <c r="C775" s="61"/>
      <c r="F775" s="61"/>
      <c r="T775" s="1"/>
      <c r="U775" s="5"/>
      <c r="V775" s="5"/>
      <c r="W775" s="5"/>
      <c r="X775" s="5"/>
    </row>
    <row r="776" spans="3:24" x14ac:dyDescent="0.45">
      <c r="C776" s="61"/>
      <c r="F776" s="61"/>
      <c r="T776" s="1"/>
      <c r="U776" s="5"/>
      <c r="V776" s="5"/>
      <c r="W776" s="5"/>
      <c r="X776" s="5"/>
    </row>
    <row r="777" spans="3:24" x14ac:dyDescent="0.45">
      <c r="C777" s="61"/>
      <c r="F777" s="61"/>
      <c r="T777" s="1"/>
      <c r="U777" s="5"/>
      <c r="V777" s="5"/>
      <c r="W777" s="5"/>
      <c r="X777" s="5"/>
    </row>
    <row r="778" spans="3:24" x14ac:dyDescent="0.45">
      <c r="C778" s="61"/>
      <c r="F778" s="61"/>
      <c r="T778" s="1"/>
      <c r="U778" s="5"/>
      <c r="V778" s="5"/>
      <c r="W778" s="5"/>
      <c r="X778" s="5"/>
    </row>
    <row r="779" spans="3:24" x14ac:dyDescent="0.45">
      <c r="C779" s="61"/>
      <c r="F779" s="61"/>
      <c r="T779" s="1"/>
      <c r="U779" s="5"/>
      <c r="V779" s="5"/>
      <c r="W779" s="5"/>
      <c r="X779" s="5"/>
    </row>
    <row r="780" spans="3:24" x14ac:dyDescent="0.45">
      <c r="C780" s="61"/>
      <c r="F780" s="61"/>
      <c r="T780" s="1"/>
      <c r="U780" s="5"/>
      <c r="V780" s="5"/>
      <c r="W780" s="5"/>
      <c r="X780" s="5"/>
    </row>
    <row r="781" spans="3:24" x14ac:dyDescent="0.45">
      <c r="C781" s="61"/>
      <c r="F781" s="61"/>
      <c r="T781" s="1"/>
      <c r="U781" s="5"/>
      <c r="V781" s="5"/>
      <c r="W781" s="5"/>
      <c r="X781" s="5"/>
    </row>
    <row r="782" spans="3:24" x14ac:dyDescent="0.45">
      <c r="C782" s="61"/>
      <c r="F782" s="61"/>
      <c r="T782" s="1"/>
      <c r="U782" s="5"/>
      <c r="V782" s="5"/>
      <c r="W782" s="5"/>
      <c r="X782" s="5"/>
    </row>
    <row r="783" spans="3:24" x14ac:dyDescent="0.45">
      <c r="C783" s="61"/>
      <c r="F783" s="61"/>
      <c r="T783" s="1"/>
      <c r="U783" s="5"/>
      <c r="V783" s="5"/>
      <c r="W783" s="5"/>
      <c r="X783" s="5"/>
    </row>
    <row r="784" spans="3:24" x14ac:dyDescent="0.45">
      <c r="C784" s="61"/>
      <c r="F784" s="61"/>
      <c r="T784" s="1"/>
      <c r="U784" s="5"/>
      <c r="V784" s="5"/>
      <c r="W784" s="5"/>
      <c r="X784" s="5"/>
    </row>
    <row r="785" spans="3:24" x14ac:dyDescent="0.45">
      <c r="C785" s="61"/>
      <c r="F785" s="61"/>
      <c r="T785" s="1"/>
      <c r="U785" s="5"/>
      <c r="V785" s="5"/>
      <c r="W785" s="5"/>
      <c r="X785" s="5"/>
    </row>
    <row r="786" spans="3:24" x14ac:dyDescent="0.45">
      <c r="C786" s="61"/>
      <c r="F786" s="61"/>
      <c r="T786" s="1"/>
      <c r="U786" s="5"/>
      <c r="V786" s="5"/>
      <c r="W786" s="5"/>
      <c r="X786" s="5"/>
    </row>
    <row r="787" spans="3:24" x14ac:dyDescent="0.45">
      <c r="C787" s="61"/>
      <c r="F787" s="61"/>
      <c r="T787" s="1"/>
      <c r="U787" s="5"/>
      <c r="V787" s="5"/>
      <c r="W787" s="5"/>
      <c r="X787" s="5"/>
    </row>
    <row r="788" spans="3:24" x14ac:dyDescent="0.45">
      <c r="C788" s="61"/>
      <c r="F788" s="61"/>
      <c r="T788" s="1"/>
      <c r="U788" s="5"/>
      <c r="V788" s="5"/>
      <c r="W788" s="5"/>
      <c r="X788" s="5"/>
    </row>
    <row r="789" spans="3:24" x14ac:dyDescent="0.45">
      <c r="C789" s="61"/>
      <c r="F789" s="61"/>
      <c r="T789" s="1"/>
      <c r="U789" s="5"/>
      <c r="V789" s="5"/>
      <c r="W789" s="5"/>
      <c r="X789" s="5"/>
    </row>
    <row r="790" spans="3:24" x14ac:dyDescent="0.45">
      <c r="C790" s="61"/>
      <c r="F790" s="61"/>
      <c r="T790" s="1"/>
      <c r="U790" s="5"/>
      <c r="V790" s="5"/>
      <c r="W790" s="5"/>
      <c r="X790" s="5"/>
    </row>
    <row r="791" spans="3:24" x14ac:dyDescent="0.45">
      <c r="C791" s="61"/>
      <c r="F791" s="61"/>
      <c r="T791" s="1"/>
      <c r="U791" s="5"/>
      <c r="V791" s="5"/>
      <c r="W791" s="5"/>
      <c r="X791" s="5"/>
    </row>
    <row r="792" spans="3:24" x14ac:dyDescent="0.45">
      <c r="C792" s="61"/>
      <c r="F792" s="61"/>
      <c r="T792" s="1"/>
      <c r="U792" s="5"/>
      <c r="V792" s="5"/>
      <c r="W792" s="5"/>
      <c r="X792" s="5"/>
    </row>
    <row r="793" spans="3:24" x14ac:dyDescent="0.45">
      <c r="C793" s="61"/>
      <c r="F793" s="61"/>
      <c r="T793" s="1"/>
      <c r="U793" s="5"/>
      <c r="V793" s="5"/>
      <c r="W793" s="5"/>
      <c r="X793" s="5"/>
    </row>
    <row r="794" spans="3:24" x14ac:dyDescent="0.45">
      <c r="C794" s="61"/>
      <c r="F794" s="61"/>
      <c r="T794" s="1"/>
      <c r="U794" s="5"/>
      <c r="V794" s="5"/>
      <c r="W794" s="5"/>
      <c r="X794" s="5"/>
    </row>
    <row r="795" spans="3:24" x14ac:dyDescent="0.45">
      <c r="C795" s="61"/>
      <c r="F795" s="61"/>
      <c r="T795" s="1"/>
      <c r="U795" s="5"/>
      <c r="V795" s="5"/>
      <c r="W795" s="5"/>
      <c r="X795" s="5"/>
    </row>
    <row r="796" spans="3:24" x14ac:dyDescent="0.45">
      <c r="C796" s="61"/>
      <c r="F796" s="61"/>
      <c r="T796" s="1"/>
      <c r="U796" s="5"/>
      <c r="V796" s="5"/>
      <c r="W796" s="5"/>
      <c r="X796" s="5"/>
    </row>
    <row r="797" spans="3:24" x14ac:dyDescent="0.45">
      <c r="C797" s="61"/>
      <c r="F797" s="61"/>
      <c r="T797" s="1"/>
      <c r="U797" s="5"/>
      <c r="V797" s="5"/>
      <c r="W797" s="5"/>
      <c r="X797" s="5"/>
    </row>
    <row r="798" spans="3:24" x14ac:dyDescent="0.45">
      <c r="C798" s="61"/>
      <c r="F798" s="61"/>
      <c r="T798" s="1"/>
      <c r="U798" s="5"/>
      <c r="V798" s="5"/>
      <c r="W798" s="5"/>
      <c r="X798" s="5"/>
    </row>
    <row r="799" spans="3:24" x14ac:dyDescent="0.45">
      <c r="C799" s="61"/>
      <c r="F799" s="61"/>
      <c r="T799" s="1"/>
      <c r="U799" s="5"/>
      <c r="V799" s="5"/>
      <c r="W799" s="5"/>
      <c r="X799" s="5"/>
    </row>
    <row r="800" spans="3:24" x14ac:dyDescent="0.45">
      <c r="C800" s="61"/>
      <c r="F800" s="61"/>
      <c r="T800" s="1"/>
      <c r="U800" s="5"/>
      <c r="V800" s="5"/>
      <c r="W800" s="5"/>
      <c r="X800" s="5"/>
    </row>
    <row r="801" spans="3:24" x14ac:dyDescent="0.45">
      <c r="C801" s="61"/>
      <c r="F801" s="61"/>
      <c r="T801" s="1"/>
      <c r="U801" s="5"/>
      <c r="V801" s="5"/>
      <c r="W801" s="5"/>
      <c r="X801" s="5"/>
    </row>
    <row r="802" spans="3:24" x14ac:dyDescent="0.45">
      <c r="C802" s="61"/>
      <c r="F802" s="61"/>
      <c r="T802" s="1"/>
      <c r="U802" s="5"/>
      <c r="V802" s="5"/>
      <c r="W802" s="5"/>
      <c r="X802" s="5"/>
    </row>
    <row r="803" spans="3:24" x14ac:dyDescent="0.45">
      <c r="C803" s="61"/>
      <c r="F803" s="61"/>
      <c r="T803" s="1"/>
      <c r="U803" s="5"/>
      <c r="V803" s="5"/>
      <c r="W803" s="5"/>
      <c r="X803" s="5"/>
    </row>
    <row r="804" spans="3:24" x14ac:dyDescent="0.45">
      <c r="C804" s="61"/>
      <c r="F804" s="61"/>
      <c r="T804" s="1"/>
      <c r="U804" s="5"/>
      <c r="V804" s="5"/>
      <c r="W804" s="5"/>
      <c r="X804" s="5"/>
    </row>
    <row r="805" spans="3:24" x14ac:dyDescent="0.45">
      <c r="C805" s="61"/>
      <c r="F805" s="61"/>
      <c r="T805" s="1"/>
      <c r="U805" s="5"/>
      <c r="V805" s="5"/>
      <c r="W805" s="5"/>
      <c r="X805" s="5"/>
    </row>
    <row r="806" spans="3:24" x14ac:dyDescent="0.45">
      <c r="C806" s="61"/>
      <c r="F806" s="61"/>
      <c r="T806" s="1"/>
      <c r="U806" s="5"/>
      <c r="V806" s="5"/>
      <c r="W806" s="5"/>
      <c r="X806" s="5"/>
    </row>
    <row r="807" spans="3:24" x14ac:dyDescent="0.45">
      <c r="C807" s="61"/>
      <c r="F807" s="61"/>
      <c r="T807" s="1"/>
      <c r="U807" s="5"/>
      <c r="V807" s="5"/>
      <c r="W807" s="5"/>
      <c r="X807" s="5"/>
    </row>
    <row r="808" spans="3:24" x14ac:dyDescent="0.45">
      <c r="C808" s="61"/>
      <c r="F808" s="61"/>
      <c r="T808" s="1"/>
      <c r="U808" s="5"/>
      <c r="V808" s="5"/>
      <c r="W808" s="5"/>
      <c r="X808" s="5"/>
    </row>
    <row r="809" spans="3:24" x14ac:dyDescent="0.45">
      <c r="C809" s="61"/>
      <c r="F809" s="61"/>
      <c r="T809" s="1"/>
      <c r="U809" s="5"/>
      <c r="V809" s="5"/>
      <c r="W809" s="5"/>
      <c r="X809" s="5"/>
    </row>
    <row r="810" spans="3:24" x14ac:dyDescent="0.45">
      <c r="C810" s="61"/>
      <c r="F810" s="61"/>
      <c r="T810" s="1"/>
      <c r="U810" s="5"/>
      <c r="V810" s="5"/>
      <c r="W810" s="5"/>
      <c r="X810" s="5"/>
    </row>
    <row r="811" spans="3:24" x14ac:dyDescent="0.45">
      <c r="C811" s="61"/>
      <c r="F811" s="61"/>
      <c r="T811" s="1"/>
      <c r="U811" s="5"/>
      <c r="V811" s="5"/>
      <c r="W811" s="5"/>
      <c r="X811" s="5"/>
    </row>
    <row r="812" spans="3:24" x14ac:dyDescent="0.45">
      <c r="C812" s="61"/>
      <c r="F812" s="61"/>
      <c r="T812" s="1"/>
      <c r="U812" s="5"/>
      <c r="V812" s="5"/>
      <c r="W812" s="5"/>
      <c r="X812" s="5"/>
    </row>
    <row r="813" spans="3:24" x14ac:dyDescent="0.45">
      <c r="C813" s="61"/>
      <c r="F813" s="61"/>
      <c r="T813" s="1"/>
      <c r="U813" s="5"/>
      <c r="V813" s="5"/>
      <c r="W813" s="5"/>
      <c r="X813" s="5"/>
    </row>
    <row r="814" spans="3:24" x14ac:dyDescent="0.45">
      <c r="C814" s="61"/>
      <c r="F814" s="61"/>
      <c r="T814" s="1"/>
      <c r="U814" s="5"/>
      <c r="V814" s="5"/>
      <c r="W814" s="5"/>
      <c r="X814" s="5"/>
    </row>
    <row r="815" spans="3:24" x14ac:dyDescent="0.45">
      <c r="C815" s="61"/>
      <c r="F815" s="61"/>
      <c r="T815" s="1"/>
      <c r="U815" s="5"/>
      <c r="V815" s="5"/>
      <c r="W815" s="5"/>
      <c r="X815" s="5"/>
    </row>
    <row r="816" spans="3:24" x14ac:dyDescent="0.45">
      <c r="C816" s="61"/>
      <c r="F816" s="61"/>
      <c r="T816" s="1"/>
      <c r="U816" s="5"/>
      <c r="V816" s="5"/>
      <c r="W816" s="5"/>
      <c r="X816" s="5"/>
    </row>
    <row r="817" spans="3:24" x14ac:dyDescent="0.45">
      <c r="C817" s="61"/>
      <c r="F817" s="61"/>
      <c r="T817" s="1"/>
      <c r="U817" s="5"/>
      <c r="V817" s="5"/>
      <c r="W817" s="5"/>
      <c r="X817" s="5"/>
    </row>
    <row r="818" spans="3:24" x14ac:dyDescent="0.45">
      <c r="C818" s="61"/>
      <c r="F818" s="61"/>
      <c r="T818" s="1"/>
      <c r="U818" s="5"/>
      <c r="V818" s="5"/>
      <c r="W818" s="5"/>
      <c r="X818" s="5"/>
    </row>
    <row r="819" spans="3:24" x14ac:dyDescent="0.45">
      <c r="C819" s="61"/>
      <c r="F819" s="61"/>
      <c r="T819" s="1"/>
      <c r="U819" s="5"/>
      <c r="V819" s="5"/>
      <c r="W819" s="5"/>
      <c r="X819" s="5"/>
    </row>
    <row r="820" spans="3:24" x14ac:dyDescent="0.45">
      <c r="C820" s="61"/>
      <c r="F820" s="61"/>
      <c r="T820" s="1"/>
      <c r="U820" s="5"/>
      <c r="V820" s="5"/>
      <c r="W820" s="5"/>
      <c r="X820" s="5"/>
    </row>
    <row r="821" spans="3:24" x14ac:dyDescent="0.45">
      <c r="C821" s="61"/>
      <c r="F821" s="61"/>
      <c r="T821" s="1"/>
      <c r="U821" s="5"/>
      <c r="V821" s="5"/>
      <c r="W821" s="5"/>
      <c r="X821" s="5"/>
    </row>
    <row r="822" spans="3:24" x14ac:dyDescent="0.45">
      <c r="C822" s="61"/>
      <c r="F822" s="61"/>
      <c r="T822" s="1"/>
      <c r="U822" s="5"/>
      <c r="V822" s="5"/>
      <c r="W822" s="5"/>
      <c r="X822" s="5"/>
    </row>
    <row r="823" spans="3:24" x14ac:dyDescent="0.45">
      <c r="C823" s="61"/>
      <c r="F823" s="61"/>
      <c r="T823" s="1"/>
      <c r="U823" s="5"/>
      <c r="V823" s="5"/>
      <c r="W823" s="5"/>
      <c r="X823" s="5"/>
    </row>
    <row r="824" spans="3:24" x14ac:dyDescent="0.45">
      <c r="C824" s="61"/>
      <c r="F824" s="61"/>
      <c r="T824" s="1"/>
      <c r="U824" s="5"/>
      <c r="V824" s="5"/>
      <c r="W824" s="5"/>
      <c r="X824" s="5"/>
    </row>
    <row r="825" spans="3:24" x14ac:dyDescent="0.45">
      <c r="C825" s="61"/>
      <c r="F825" s="61"/>
      <c r="T825" s="1"/>
      <c r="U825" s="5"/>
      <c r="V825" s="5"/>
      <c r="W825" s="5"/>
      <c r="X825" s="5"/>
    </row>
    <row r="826" spans="3:24" x14ac:dyDescent="0.45">
      <c r="C826" s="61"/>
      <c r="F826" s="61"/>
      <c r="T826" s="1"/>
      <c r="U826" s="5"/>
      <c r="V826" s="5"/>
      <c r="W826" s="5"/>
      <c r="X826" s="5"/>
    </row>
    <row r="827" spans="3:24" x14ac:dyDescent="0.45">
      <c r="C827" s="61"/>
      <c r="F827" s="61"/>
      <c r="T827" s="1"/>
      <c r="U827" s="5"/>
      <c r="V827" s="5"/>
      <c r="W827" s="5"/>
      <c r="X827" s="5"/>
    </row>
    <row r="828" spans="3:24" x14ac:dyDescent="0.45">
      <c r="C828" s="61"/>
      <c r="F828" s="61"/>
      <c r="T828" s="1"/>
      <c r="U828" s="5"/>
      <c r="V828" s="5"/>
      <c r="W828" s="5"/>
      <c r="X828" s="5"/>
    </row>
    <row r="829" spans="3:24" x14ac:dyDescent="0.45">
      <c r="C829" s="61"/>
      <c r="F829" s="61"/>
      <c r="T829" s="1"/>
      <c r="U829" s="5"/>
      <c r="V829" s="5"/>
      <c r="W829" s="5"/>
      <c r="X829" s="5"/>
    </row>
    <row r="830" spans="3:24" x14ac:dyDescent="0.45">
      <c r="C830" s="61"/>
      <c r="F830" s="61"/>
      <c r="T830" s="1"/>
      <c r="U830" s="5"/>
      <c r="V830" s="5"/>
      <c r="W830" s="5"/>
      <c r="X830" s="5"/>
    </row>
    <row r="831" spans="3:24" x14ac:dyDescent="0.45">
      <c r="C831" s="61"/>
      <c r="F831" s="61"/>
      <c r="T831" s="1"/>
      <c r="U831" s="5"/>
      <c r="V831" s="5"/>
      <c r="W831" s="5"/>
      <c r="X831" s="5"/>
    </row>
    <row r="832" spans="3:24" x14ac:dyDescent="0.45">
      <c r="C832" s="61"/>
      <c r="F832" s="61"/>
      <c r="T832" s="1"/>
      <c r="U832" s="5"/>
      <c r="V832" s="5"/>
      <c r="W832" s="5"/>
      <c r="X832" s="5"/>
    </row>
    <row r="833" spans="3:24" x14ac:dyDescent="0.45">
      <c r="C833" s="61"/>
      <c r="F833" s="61"/>
      <c r="T833" s="1"/>
      <c r="U833" s="5"/>
      <c r="V833" s="5"/>
      <c r="W833" s="5"/>
      <c r="X833" s="5"/>
    </row>
    <row r="834" spans="3:24" x14ac:dyDescent="0.45">
      <c r="C834" s="61"/>
      <c r="F834" s="61"/>
      <c r="T834" s="1"/>
      <c r="U834" s="5"/>
      <c r="V834" s="5"/>
      <c r="W834" s="5"/>
      <c r="X834" s="5"/>
    </row>
    <row r="835" spans="3:24" x14ac:dyDescent="0.45">
      <c r="C835" s="61"/>
      <c r="F835" s="61"/>
      <c r="T835" s="1"/>
      <c r="U835" s="5"/>
      <c r="V835" s="5"/>
      <c r="W835" s="5"/>
      <c r="X835" s="5"/>
    </row>
    <row r="836" spans="3:24" x14ac:dyDescent="0.45">
      <c r="C836" s="61"/>
      <c r="F836" s="61"/>
      <c r="T836" s="1"/>
      <c r="U836" s="5"/>
      <c r="V836" s="5"/>
      <c r="W836" s="5"/>
      <c r="X836" s="5"/>
    </row>
    <row r="837" spans="3:24" x14ac:dyDescent="0.45">
      <c r="C837" s="61"/>
      <c r="F837" s="61"/>
      <c r="T837" s="1"/>
      <c r="U837" s="5"/>
      <c r="V837" s="5"/>
      <c r="W837" s="5"/>
      <c r="X837" s="5"/>
    </row>
    <row r="838" spans="3:24" x14ac:dyDescent="0.45">
      <c r="C838" s="61"/>
      <c r="F838" s="61"/>
      <c r="T838" s="1"/>
      <c r="U838" s="5"/>
      <c r="V838" s="5"/>
      <c r="W838" s="5"/>
      <c r="X838" s="5"/>
    </row>
    <row r="839" spans="3:24" x14ac:dyDescent="0.45">
      <c r="C839" s="61"/>
      <c r="F839" s="61"/>
      <c r="T839" s="1"/>
      <c r="U839" s="5"/>
      <c r="V839" s="5"/>
      <c r="W839" s="5"/>
      <c r="X839" s="5"/>
    </row>
    <row r="840" spans="3:24" x14ac:dyDescent="0.45">
      <c r="C840" s="61"/>
      <c r="F840" s="61"/>
      <c r="T840" s="1"/>
      <c r="U840" s="5"/>
      <c r="V840" s="5"/>
      <c r="W840" s="5"/>
      <c r="X840" s="5"/>
    </row>
    <row r="841" spans="3:24" x14ac:dyDescent="0.45">
      <c r="C841" s="61"/>
      <c r="F841" s="61"/>
      <c r="T841" s="1"/>
      <c r="U841" s="5"/>
      <c r="V841" s="5"/>
      <c r="W841" s="5"/>
      <c r="X841" s="5"/>
    </row>
    <row r="842" spans="3:24" x14ac:dyDescent="0.45">
      <c r="C842" s="61"/>
      <c r="F842" s="61"/>
      <c r="T842" s="1"/>
      <c r="U842" s="5"/>
      <c r="V842" s="5"/>
      <c r="W842" s="5"/>
      <c r="X842" s="5"/>
    </row>
    <row r="843" spans="3:24" x14ac:dyDescent="0.45">
      <c r="C843" s="61"/>
      <c r="F843" s="61"/>
      <c r="T843" s="1"/>
      <c r="U843" s="5"/>
      <c r="V843" s="5"/>
      <c r="W843" s="5"/>
      <c r="X843" s="5"/>
    </row>
    <row r="844" spans="3:24" x14ac:dyDescent="0.45">
      <c r="C844" s="61"/>
      <c r="F844" s="61"/>
      <c r="T844" s="1"/>
      <c r="U844" s="5"/>
      <c r="V844" s="5"/>
      <c r="W844" s="5"/>
      <c r="X844" s="5"/>
    </row>
    <row r="845" spans="3:24" x14ac:dyDescent="0.45">
      <c r="C845" s="61"/>
      <c r="F845" s="61"/>
      <c r="T845" s="1"/>
      <c r="U845" s="5"/>
      <c r="V845" s="5"/>
      <c r="W845" s="5"/>
      <c r="X845" s="5"/>
    </row>
    <row r="846" spans="3:24" x14ac:dyDescent="0.45">
      <c r="C846" s="61"/>
      <c r="F846" s="61"/>
      <c r="T846" s="1"/>
      <c r="U846" s="5"/>
      <c r="V846" s="5"/>
      <c r="W846" s="5"/>
      <c r="X846" s="5"/>
    </row>
    <row r="847" spans="3:24" x14ac:dyDescent="0.45">
      <c r="C847" s="61"/>
      <c r="F847" s="61"/>
      <c r="T847" s="1"/>
      <c r="U847" s="5"/>
      <c r="V847" s="5"/>
      <c r="W847" s="5"/>
      <c r="X847" s="5"/>
    </row>
    <row r="848" spans="3:24" x14ac:dyDescent="0.45">
      <c r="C848" s="61"/>
      <c r="F848" s="61"/>
      <c r="T848" s="1"/>
      <c r="U848" s="5"/>
      <c r="V848" s="5"/>
      <c r="W848" s="5"/>
      <c r="X848" s="5"/>
    </row>
    <row r="849" spans="3:24" x14ac:dyDescent="0.45">
      <c r="C849" s="61"/>
      <c r="F849" s="61"/>
      <c r="T849" s="1"/>
      <c r="U849" s="5"/>
      <c r="V849" s="5"/>
      <c r="W849" s="5"/>
      <c r="X849" s="5"/>
    </row>
    <row r="850" spans="3:24" x14ac:dyDescent="0.45">
      <c r="C850" s="61"/>
      <c r="F850" s="61"/>
      <c r="T850" s="1"/>
      <c r="U850" s="5"/>
      <c r="V850" s="5"/>
      <c r="W850" s="5"/>
      <c r="X850" s="5"/>
    </row>
    <row r="851" spans="3:24" x14ac:dyDescent="0.45">
      <c r="C851" s="61"/>
      <c r="F851" s="61"/>
      <c r="T851" s="1"/>
      <c r="U851" s="5"/>
      <c r="V851" s="5"/>
      <c r="W851" s="5"/>
      <c r="X851" s="5"/>
    </row>
    <row r="852" spans="3:24" x14ac:dyDescent="0.45">
      <c r="C852" s="61"/>
      <c r="F852" s="61"/>
      <c r="T852" s="1"/>
      <c r="U852" s="5"/>
      <c r="V852" s="5"/>
      <c r="W852" s="5"/>
      <c r="X852" s="5"/>
    </row>
    <row r="853" spans="3:24" x14ac:dyDescent="0.45">
      <c r="C853" s="61"/>
      <c r="F853" s="61"/>
      <c r="T853" s="1"/>
      <c r="U853" s="5"/>
      <c r="V853" s="5"/>
      <c r="W853" s="5"/>
      <c r="X853" s="5"/>
    </row>
    <row r="854" spans="3:24" x14ac:dyDescent="0.45">
      <c r="C854" s="61"/>
      <c r="F854" s="61"/>
      <c r="T854" s="1"/>
      <c r="U854" s="5"/>
      <c r="V854" s="5"/>
      <c r="W854" s="5"/>
      <c r="X854" s="5"/>
    </row>
    <row r="855" spans="3:24" x14ac:dyDescent="0.45">
      <c r="C855" s="61"/>
      <c r="F855" s="61"/>
      <c r="T855" s="1"/>
      <c r="U855" s="5"/>
      <c r="V855" s="5"/>
      <c r="W855" s="5"/>
      <c r="X855" s="5"/>
    </row>
    <row r="856" spans="3:24" x14ac:dyDescent="0.45">
      <c r="C856" s="61"/>
      <c r="F856" s="61"/>
      <c r="T856" s="1"/>
      <c r="U856" s="5"/>
      <c r="V856" s="5"/>
      <c r="W856" s="5"/>
      <c r="X856" s="5"/>
    </row>
    <row r="857" spans="3:24" x14ac:dyDescent="0.45">
      <c r="C857" s="61"/>
      <c r="F857" s="61"/>
      <c r="T857" s="1"/>
      <c r="U857" s="5"/>
      <c r="V857" s="5"/>
      <c r="W857" s="5"/>
      <c r="X857" s="5"/>
    </row>
    <row r="858" spans="3:24" x14ac:dyDescent="0.45">
      <c r="C858" s="61"/>
      <c r="F858" s="61"/>
      <c r="T858" s="1"/>
      <c r="U858" s="5"/>
      <c r="V858" s="5"/>
      <c r="W858" s="5"/>
      <c r="X858" s="5"/>
    </row>
    <row r="859" spans="3:24" x14ac:dyDescent="0.45">
      <c r="C859" s="61"/>
      <c r="F859" s="61"/>
      <c r="T859" s="1"/>
      <c r="U859" s="5"/>
      <c r="V859" s="5"/>
      <c r="W859" s="5"/>
      <c r="X859" s="5"/>
    </row>
    <row r="860" spans="3:24" x14ac:dyDescent="0.45">
      <c r="C860" s="61"/>
      <c r="F860" s="61"/>
      <c r="T860" s="1"/>
      <c r="U860" s="5"/>
      <c r="V860" s="5"/>
      <c r="W860" s="5"/>
      <c r="X860" s="5"/>
    </row>
    <row r="861" spans="3:24" x14ac:dyDescent="0.45">
      <c r="C861" s="61"/>
      <c r="F861" s="61"/>
      <c r="T861" s="1"/>
      <c r="U861" s="5"/>
      <c r="V861" s="5"/>
      <c r="W861" s="5"/>
      <c r="X861" s="5"/>
    </row>
    <row r="862" spans="3:24" x14ac:dyDescent="0.45">
      <c r="C862" s="61"/>
      <c r="F862" s="61"/>
      <c r="T862" s="1"/>
      <c r="U862" s="5"/>
      <c r="V862" s="5"/>
      <c r="W862" s="5"/>
      <c r="X862" s="5"/>
    </row>
    <row r="863" spans="3:24" x14ac:dyDescent="0.45">
      <c r="C863" s="61"/>
      <c r="F863" s="61"/>
      <c r="T863" s="1"/>
      <c r="U863" s="5"/>
      <c r="V863" s="5"/>
      <c r="W863" s="5"/>
      <c r="X863" s="5"/>
    </row>
    <row r="864" spans="3:24" x14ac:dyDescent="0.45">
      <c r="C864" s="61"/>
      <c r="F864" s="61"/>
      <c r="T864" s="1"/>
      <c r="U864" s="5"/>
      <c r="V864" s="5"/>
      <c r="W864" s="5"/>
      <c r="X864" s="5"/>
    </row>
    <row r="865" spans="3:24" x14ac:dyDescent="0.45">
      <c r="C865" s="61"/>
      <c r="F865" s="61"/>
      <c r="T865" s="1"/>
      <c r="U865" s="5"/>
      <c r="V865" s="5"/>
      <c r="W865" s="5"/>
      <c r="X865" s="5"/>
    </row>
    <row r="866" spans="3:24" x14ac:dyDescent="0.45">
      <c r="C866" s="61"/>
      <c r="F866" s="61"/>
      <c r="T866" s="1"/>
      <c r="U866" s="5"/>
      <c r="V866" s="5"/>
      <c r="W866" s="5"/>
      <c r="X866" s="5"/>
    </row>
    <row r="867" spans="3:24" x14ac:dyDescent="0.45">
      <c r="C867" s="61"/>
      <c r="F867" s="61"/>
      <c r="T867" s="1"/>
      <c r="U867" s="5"/>
      <c r="V867" s="5"/>
      <c r="W867" s="5"/>
      <c r="X867" s="5"/>
    </row>
    <row r="868" spans="3:24" x14ac:dyDescent="0.45">
      <c r="C868" s="61"/>
      <c r="F868" s="61"/>
      <c r="T868" s="1"/>
      <c r="U868" s="5"/>
      <c r="V868" s="5"/>
      <c r="W868" s="5"/>
      <c r="X868" s="5"/>
    </row>
    <row r="869" spans="3:24" x14ac:dyDescent="0.45">
      <c r="C869" s="61"/>
      <c r="F869" s="61"/>
      <c r="T869" s="1"/>
      <c r="U869" s="5"/>
      <c r="V869" s="5"/>
      <c r="W869" s="5"/>
      <c r="X869" s="5"/>
    </row>
    <row r="870" spans="3:24" x14ac:dyDescent="0.45">
      <c r="C870" s="61"/>
      <c r="F870" s="61"/>
      <c r="T870" s="1"/>
      <c r="U870" s="5"/>
      <c r="V870" s="5"/>
      <c r="W870" s="5"/>
      <c r="X870" s="5"/>
    </row>
    <row r="871" spans="3:24" x14ac:dyDescent="0.45">
      <c r="C871" s="61"/>
      <c r="F871" s="61"/>
      <c r="T871" s="1"/>
      <c r="U871" s="5"/>
      <c r="V871" s="5"/>
      <c r="W871" s="5"/>
      <c r="X871" s="5"/>
    </row>
    <row r="872" spans="3:24" x14ac:dyDescent="0.45">
      <c r="C872" s="61"/>
      <c r="F872" s="61"/>
      <c r="T872" s="1"/>
      <c r="U872" s="5"/>
      <c r="V872" s="5"/>
      <c r="W872" s="5"/>
      <c r="X872" s="5"/>
    </row>
    <row r="873" spans="3:24" x14ac:dyDescent="0.45">
      <c r="C873" s="61"/>
      <c r="F873" s="61"/>
      <c r="T873" s="1"/>
      <c r="U873" s="5"/>
      <c r="V873" s="5"/>
      <c r="W873" s="5"/>
      <c r="X873" s="5"/>
    </row>
    <row r="874" spans="3:24" x14ac:dyDescent="0.45">
      <c r="C874" s="61"/>
      <c r="F874" s="61"/>
      <c r="T874" s="1"/>
      <c r="U874" s="5"/>
      <c r="V874" s="5"/>
      <c r="W874" s="5"/>
      <c r="X874" s="5"/>
    </row>
    <row r="875" spans="3:24" x14ac:dyDescent="0.45">
      <c r="C875" s="61"/>
      <c r="F875" s="61"/>
      <c r="T875" s="1"/>
      <c r="U875" s="5"/>
      <c r="V875" s="5"/>
      <c r="W875" s="5"/>
      <c r="X875" s="5"/>
    </row>
    <row r="876" spans="3:24" x14ac:dyDescent="0.45">
      <c r="C876" s="61"/>
      <c r="F876" s="61"/>
      <c r="T876" s="1"/>
      <c r="U876" s="5"/>
      <c r="V876" s="5"/>
      <c r="W876" s="5"/>
      <c r="X876" s="5"/>
    </row>
    <row r="877" spans="3:24" x14ac:dyDescent="0.45">
      <c r="C877" s="61"/>
      <c r="F877" s="61"/>
      <c r="T877" s="1"/>
      <c r="U877" s="5"/>
      <c r="V877" s="5"/>
      <c r="W877" s="5"/>
      <c r="X877" s="5"/>
    </row>
    <row r="878" spans="3:24" x14ac:dyDescent="0.45">
      <c r="C878" s="61"/>
      <c r="F878" s="61"/>
      <c r="T878" s="1"/>
      <c r="U878" s="5"/>
      <c r="V878" s="5"/>
      <c r="W878" s="5"/>
      <c r="X878" s="5"/>
    </row>
    <row r="879" spans="3:24" x14ac:dyDescent="0.45">
      <c r="C879" s="61"/>
      <c r="F879" s="61"/>
      <c r="T879" s="1"/>
      <c r="U879" s="5"/>
      <c r="V879" s="5"/>
      <c r="W879" s="5"/>
      <c r="X879" s="5"/>
    </row>
    <row r="880" spans="3:24" x14ac:dyDescent="0.45">
      <c r="C880" s="61"/>
      <c r="F880" s="61"/>
      <c r="T880" s="1"/>
      <c r="U880" s="5"/>
      <c r="V880" s="5"/>
      <c r="W880" s="5"/>
      <c r="X880" s="5"/>
    </row>
    <row r="881" spans="3:24" x14ac:dyDescent="0.45">
      <c r="C881" s="61"/>
      <c r="F881" s="61"/>
      <c r="T881" s="1"/>
      <c r="U881" s="5"/>
      <c r="V881" s="5"/>
      <c r="W881" s="5"/>
      <c r="X881" s="5"/>
    </row>
    <row r="882" spans="3:24" x14ac:dyDescent="0.45">
      <c r="C882" s="61"/>
      <c r="F882" s="61"/>
      <c r="T882" s="1"/>
      <c r="U882" s="5"/>
      <c r="V882" s="5"/>
      <c r="W882" s="5"/>
      <c r="X882" s="5"/>
    </row>
    <row r="883" spans="3:24" x14ac:dyDescent="0.45">
      <c r="C883" s="61"/>
      <c r="F883" s="61"/>
      <c r="T883" s="1"/>
      <c r="U883" s="5"/>
      <c r="V883" s="5"/>
      <c r="W883" s="5"/>
      <c r="X883" s="5"/>
    </row>
    <row r="884" spans="3:24" x14ac:dyDescent="0.45">
      <c r="C884" s="61"/>
      <c r="F884" s="61"/>
      <c r="T884" s="1"/>
      <c r="U884" s="5"/>
      <c r="V884" s="5"/>
      <c r="W884" s="5"/>
      <c r="X884" s="5"/>
    </row>
    <row r="885" spans="3:24" x14ac:dyDescent="0.45">
      <c r="C885" s="61"/>
      <c r="F885" s="61"/>
      <c r="T885" s="1"/>
      <c r="U885" s="5"/>
      <c r="V885" s="5"/>
      <c r="W885" s="5"/>
      <c r="X885" s="5"/>
    </row>
    <row r="886" spans="3:24" x14ac:dyDescent="0.45">
      <c r="C886" s="61"/>
      <c r="F886" s="61"/>
      <c r="T886" s="1"/>
      <c r="U886" s="5"/>
      <c r="V886" s="5"/>
      <c r="W886" s="5"/>
      <c r="X886" s="5"/>
    </row>
    <row r="887" spans="3:24" x14ac:dyDescent="0.45">
      <c r="C887" s="61"/>
      <c r="F887" s="61"/>
      <c r="T887" s="1"/>
      <c r="U887" s="5"/>
      <c r="V887" s="5"/>
      <c r="W887" s="5"/>
      <c r="X887" s="5"/>
    </row>
    <row r="888" spans="3:24" x14ac:dyDescent="0.45">
      <c r="C888" s="61"/>
      <c r="F888" s="61"/>
      <c r="T888" s="1"/>
      <c r="U888" s="5"/>
      <c r="V888" s="5"/>
      <c r="W888" s="5"/>
      <c r="X888" s="5"/>
    </row>
    <row r="889" spans="3:24" x14ac:dyDescent="0.45">
      <c r="C889" s="61"/>
      <c r="F889" s="61"/>
      <c r="T889" s="1"/>
      <c r="U889" s="5"/>
      <c r="V889" s="5"/>
      <c r="W889" s="5"/>
      <c r="X889" s="5"/>
    </row>
    <row r="890" spans="3:24" x14ac:dyDescent="0.45">
      <c r="C890" s="61"/>
      <c r="F890" s="61"/>
      <c r="T890" s="1"/>
      <c r="U890" s="5"/>
      <c r="V890" s="5"/>
      <c r="W890" s="5"/>
      <c r="X890" s="5"/>
    </row>
    <row r="891" spans="3:24" x14ac:dyDescent="0.45">
      <c r="C891" s="61"/>
      <c r="F891" s="61"/>
      <c r="T891" s="1"/>
      <c r="U891" s="5"/>
      <c r="V891" s="5"/>
      <c r="W891" s="5"/>
      <c r="X891" s="5"/>
    </row>
    <row r="892" spans="3:24" x14ac:dyDescent="0.45">
      <c r="C892" s="61"/>
      <c r="F892" s="61"/>
      <c r="T892" s="1"/>
      <c r="U892" s="5"/>
      <c r="V892" s="5"/>
      <c r="W892" s="5"/>
      <c r="X892" s="5"/>
    </row>
    <row r="893" spans="3:24" x14ac:dyDescent="0.45">
      <c r="C893" s="61"/>
      <c r="F893" s="61"/>
      <c r="T893" s="1"/>
      <c r="U893" s="5"/>
      <c r="V893" s="5"/>
      <c r="W893" s="5"/>
      <c r="X893" s="5"/>
    </row>
    <row r="894" spans="3:24" x14ac:dyDescent="0.45">
      <c r="C894" s="61"/>
      <c r="F894" s="61"/>
      <c r="T894" s="1"/>
      <c r="U894" s="5"/>
      <c r="V894" s="5"/>
      <c r="W894" s="5"/>
      <c r="X894" s="5"/>
    </row>
    <row r="895" spans="3:24" x14ac:dyDescent="0.45">
      <c r="C895" s="61"/>
      <c r="F895" s="61"/>
      <c r="T895" s="1"/>
      <c r="U895" s="5"/>
      <c r="V895" s="5"/>
      <c r="W895" s="5"/>
      <c r="X895" s="5"/>
    </row>
    <row r="896" spans="3:24" x14ac:dyDescent="0.45">
      <c r="C896" s="61"/>
      <c r="F896" s="61"/>
      <c r="T896" s="1"/>
      <c r="U896" s="5"/>
      <c r="V896" s="5"/>
      <c r="W896" s="5"/>
      <c r="X896" s="5"/>
    </row>
    <row r="897" spans="3:24" x14ac:dyDescent="0.45">
      <c r="C897" s="61"/>
      <c r="F897" s="61"/>
      <c r="T897" s="1"/>
      <c r="U897" s="5"/>
      <c r="V897" s="5"/>
      <c r="W897" s="5"/>
      <c r="X897" s="5"/>
    </row>
    <row r="898" spans="3:24" x14ac:dyDescent="0.45">
      <c r="C898" s="61"/>
      <c r="F898" s="61"/>
      <c r="T898" s="1"/>
      <c r="U898" s="5"/>
      <c r="V898" s="5"/>
      <c r="W898" s="5"/>
      <c r="X898" s="5"/>
    </row>
    <row r="899" spans="3:24" x14ac:dyDescent="0.45">
      <c r="C899" s="61"/>
      <c r="F899" s="61"/>
      <c r="T899" s="1"/>
      <c r="U899" s="5"/>
      <c r="V899" s="5"/>
      <c r="W899" s="5"/>
      <c r="X899" s="5"/>
    </row>
    <row r="900" spans="3:24" x14ac:dyDescent="0.45">
      <c r="C900" s="61"/>
      <c r="F900" s="61"/>
      <c r="T900" s="1"/>
      <c r="U900" s="5"/>
      <c r="V900" s="5"/>
      <c r="W900" s="5"/>
      <c r="X900" s="5"/>
    </row>
    <row r="901" spans="3:24" x14ac:dyDescent="0.45">
      <c r="C901" s="61"/>
      <c r="F901" s="61"/>
      <c r="T901" s="1"/>
      <c r="U901" s="5"/>
      <c r="V901" s="5"/>
      <c r="W901" s="5"/>
      <c r="X901" s="5"/>
    </row>
    <row r="902" spans="3:24" x14ac:dyDescent="0.45">
      <c r="C902" s="61"/>
      <c r="F902" s="61"/>
      <c r="T902" s="1"/>
      <c r="U902" s="5"/>
      <c r="V902" s="5"/>
      <c r="W902" s="5"/>
      <c r="X902" s="5"/>
    </row>
    <row r="903" spans="3:24" x14ac:dyDescent="0.45">
      <c r="C903" s="61"/>
      <c r="F903" s="61"/>
      <c r="T903" s="1"/>
      <c r="U903" s="5"/>
      <c r="V903" s="5"/>
      <c r="W903" s="5"/>
      <c r="X903" s="5"/>
    </row>
    <row r="904" spans="3:24" x14ac:dyDescent="0.45">
      <c r="C904" s="61"/>
      <c r="F904" s="61"/>
      <c r="T904" s="1"/>
      <c r="U904" s="5"/>
      <c r="V904" s="5"/>
      <c r="W904" s="5"/>
      <c r="X904" s="5"/>
    </row>
    <row r="905" spans="3:24" x14ac:dyDescent="0.45">
      <c r="C905" s="61"/>
      <c r="F905" s="61"/>
      <c r="T905" s="1"/>
      <c r="U905" s="5"/>
      <c r="V905" s="5"/>
      <c r="W905" s="5"/>
      <c r="X905" s="5"/>
    </row>
    <row r="906" spans="3:24" x14ac:dyDescent="0.45">
      <c r="C906" s="61"/>
      <c r="F906" s="61"/>
      <c r="T906" s="1"/>
      <c r="U906" s="5"/>
      <c r="V906" s="5"/>
      <c r="W906" s="5"/>
      <c r="X906" s="5"/>
    </row>
    <row r="907" spans="3:24" x14ac:dyDescent="0.45">
      <c r="C907" s="61"/>
      <c r="F907" s="61"/>
      <c r="T907" s="1"/>
      <c r="U907" s="5"/>
      <c r="V907" s="5"/>
      <c r="W907" s="5"/>
      <c r="X907" s="5"/>
    </row>
    <row r="908" spans="3:24" x14ac:dyDescent="0.45">
      <c r="C908" s="61"/>
      <c r="F908" s="61"/>
      <c r="T908" s="1"/>
      <c r="U908" s="5"/>
      <c r="V908" s="5"/>
      <c r="W908" s="5"/>
      <c r="X908" s="5"/>
    </row>
    <row r="909" spans="3:24" x14ac:dyDescent="0.45">
      <c r="C909" s="61"/>
      <c r="F909" s="61"/>
      <c r="T909" s="1"/>
      <c r="U909" s="5"/>
      <c r="V909" s="5"/>
      <c r="W909" s="5"/>
      <c r="X909" s="5"/>
    </row>
    <row r="910" spans="3:24" x14ac:dyDescent="0.45">
      <c r="C910" s="61"/>
      <c r="F910" s="61"/>
      <c r="T910" s="1"/>
      <c r="U910" s="5"/>
      <c r="V910" s="5"/>
      <c r="W910" s="5"/>
      <c r="X910" s="5"/>
    </row>
    <row r="911" spans="3:24" x14ac:dyDescent="0.45">
      <c r="C911" s="61"/>
      <c r="F911" s="61"/>
      <c r="T911" s="1"/>
      <c r="U911" s="5"/>
      <c r="V911" s="5"/>
      <c r="W911" s="5"/>
      <c r="X911" s="5"/>
    </row>
    <row r="912" spans="3:24" x14ac:dyDescent="0.45">
      <c r="C912" s="61"/>
      <c r="F912" s="61"/>
      <c r="T912" s="1"/>
      <c r="U912" s="5"/>
      <c r="V912" s="5"/>
      <c r="W912" s="5"/>
      <c r="X912" s="5"/>
    </row>
    <row r="913" spans="3:24" x14ac:dyDescent="0.45">
      <c r="C913" s="61"/>
      <c r="F913" s="61"/>
      <c r="T913" s="1"/>
      <c r="U913" s="5"/>
      <c r="V913" s="5"/>
      <c r="W913" s="5"/>
      <c r="X913" s="5"/>
    </row>
    <row r="914" spans="3:24" x14ac:dyDescent="0.45">
      <c r="C914" s="61"/>
      <c r="F914" s="61"/>
      <c r="T914" s="1"/>
      <c r="U914" s="5"/>
      <c r="V914" s="5"/>
      <c r="W914" s="5"/>
      <c r="X914" s="5"/>
    </row>
    <row r="915" spans="3:24" x14ac:dyDescent="0.45">
      <c r="C915" s="61"/>
      <c r="F915" s="61"/>
      <c r="T915" s="1"/>
      <c r="U915" s="5"/>
      <c r="V915" s="5"/>
      <c r="W915" s="5"/>
      <c r="X915" s="5"/>
    </row>
    <row r="916" spans="3:24" x14ac:dyDescent="0.45">
      <c r="C916" s="61"/>
      <c r="F916" s="61"/>
      <c r="T916" s="1"/>
      <c r="U916" s="5"/>
      <c r="V916" s="5"/>
      <c r="W916" s="5"/>
      <c r="X916" s="5"/>
    </row>
    <row r="917" spans="3:24" x14ac:dyDescent="0.45">
      <c r="C917" s="61"/>
      <c r="F917" s="61"/>
      <c r="T917" s="1"/>
      <c r="U917" s="5"/>
      <c r="V917" s="5"/>
      <c r="W917" s="5"/>
      <c r="X917" s="5"/>
    </row>
    <row r="918" spans="3:24" x14ac:dyDescent="0.45">
      <c r="C918" s="61"/>
      <c r="F918" s="61"/>
      <c r="T918" s="1"/>
      <c r="U918" s="5"/>
      <c r="V918" s="5"/>
      <c r="W918" s="5"/>
      <c r="X918" s="5"/>
    </row>
    <row r="919" spans="3:24" x14ac:dyDescent="0.45">
      <c r="C919" s="61"/>
      <c r="F919" s="61"/>
      <c r="T919" s="1"/>
      <c r="U919" s="5"/>
      <c r="V919" s="5"/>
      <c r="W919" s="5"/>
      <c r="X919" s="5"/>
    </row>
    <row r="920" spans="3:24" x14ac:dyDescent="0.45">
      <c r="C920" s="61"/>
      <c r="F920" s="61"/>
      <c r="T920" s="1"/>
      <c r="U920" s="5"/>
      <c r="V920" s="5"/>
      <c r="W920" s="5"/>
      <c r="X920" s="5"/>
    </row>
    <row r="921" spans="3:24" x14ac:dyDescent="0.45">
      <c r="C921" s="61"/>
      <c r="F921" s="61"/>
      <c r="T921" s="1"/>
      <c r="U921" s="5"/>
      <c r="V921" s="5"/>
      <c r="W921" s="5"/>
      <c r="X921" s="5"/>
    </row>
    <row r="922" spans="3:24" x14ac:dyDescent="0.45">
      <c r="C922" s="61"/>
      <c r="F922" s="61"/>
      <c r="T922" s="1"/>
      <c r="U922" s="5"/>
      <c r="V922" s="5"/>
      <c r="W922" s="5"/>
      <c r="X922" s="5"/>
    </row>
    <row r="923" spans="3:24" x14ac:dyDescent="0.45">
      <c r="C923" s="61"/>
      <c r="F923" s="61"/>
      <c r="T923" s="1"/>
      <c r="U923" s="5"/>
      <c r="V923" s="5"/>
      <c r="W923" s="5"/>
      <c r="X923" s="5"/>
    </row>
    <row r="924" spans="3:24" x14ac:dyDescent="0.45">
      <c r="C924" s="61"/>
      <c r="F924" s="61"/>
      <c r="T924" s="1"/>
      <c r="U924" s="5"/>
      <c r="V924" s="5"/>
      <c r="W924" s="5"/>
      <c r="X924" s="5"/>
    </row>
    <row r="925" spans="3:24" x14ac:dyDescent="0.45">
      <c r="C925" s="61"/>
      <c r="F925" s="61"/>
      <c r="T925" s="1"/>
      <c r="U925" s="5"/>
      <c r="V925" s="5"/>
      <c r="W925" s="5"/>
      <c r="X925" s="5"/>
    </row>
    <row r="926" spans="3:24" x14ac:dyDescent="0.45">
      <c r="C926" s="61"/>
      <c r="F926" s="61"/>
      <c r="T926" s="1"/>
      <c r="U926" s="5"/>
      <c r="V926" s="5"/>
      <c r="W926" s="5"/>
      <c r="X926" s="5"/>
    </row>
    <row r="927" spans="3:24" x14ac:dyDescent="0.45">
      <c r="C927" s="61"/>
      <c r="F927" s="61"/>
      <c r="T927" s="1"/>
      <c r="U927" s="5"/>
      <c r="V927" s="5"/>
      <c r="W927" s="5"/>
      <c r="X927" s="5"/>
    </row>
    <row r="928" spans="3:24" x14ac:dyDescent="0.45">
      <c r="C928" s="61"/>
      <c r="F928" s="61"/>
      <c r="T928" s="1"/>
      <c r="U928" s="5"/>
      <c r="V928" s="5"/>
      <c r="W928" s="5"/>
      <c r="X928" s="5"/>
    </row>
    <row r="929" spans="3:24" x14ac:dyDescent="0.45">
      <c r="C929" s="61"/>
      <c r="F929" s="61"/>
      <c r="T929" s="1"/>
      <c r="U929" s="5"/>
      <c r="V929" s="5"/>
      <c r="W929" s="5"/>
      <c r="X929" s="5"/>
    </row>
    <row r="930" spans="3:24" x14ac:dyDescent="0.45">
      <c r="C930" s="61"/>
      <c r="F930" s="61"/>
      <c r="T930" s="1"/>
      <c r="U930" s="5"/>
      <c r="V930" s="5"/>
      <c r="W930" s="5"/>
      <c r="X930" s="5"/>
    </row>
    <row r="931" spans="3:24" x14ac:dyDescent="0.45">
      <c r="C931" s="61"/>
      <c r="F931" s="61"/>
      <c r="T931" s="1"/>
      <c r="U931" s="5"/>
      <c r="V931" s="5"/>
      <c r="W931" s="5"/>
      <c r="X931" s="5"/>
    </row>
    <row r="932" spans="3:24" x14ac:dyDescent="0.45">
      <c r="C932" s="61"/>
      <c r="F932" s="61"/>
      <c r="T932" s="1"/>
      <c r="U932" s="5"/>
      <c r="V932" s="5"/>
      <c r="W932" s="5"/>
      <c r="X932" s="5"/>
    </row>
    <row r="933" spans="3:24" x14ac:dyDescent="0.45">
      <c r="C933" s="61"/>
      <c r="F933" s="61"/>
      <c r="T933" s="1"/>
      <c r="U933" s="5"/>
      <c r="V933" s="5"/>
      <c r="W933" s="5"/>
      <c r="X933" s="5"/>
    </row>
    <row r="934" spans="3:24" x14ac:dyDescent="0.45">
      <c r="C934" s="61"/>
      <c r="F934" s="61"/>
      <c r="T934" s="1"/>
      <c r="U934" s="5"/>
      <c r="V934" s="5"/>
      <c r="W934" s="5"/>
      <c r="X934" s="5"/>
    </row>
    <row r="935" spans="3:24" x14ac:dyDescent="0.45">
      <c r="C935" s="61"/>
      <c r="F935" s="61"/>
      <c r="T935" s="1"/>
      <c r="U935" s="5"/>
      <c r="V935" s="5"/>
      <c r="W935" s="5"/>
      <c r="X935" s="5"/>
    </row>
    <row r="936" spans="3:24" x14ac:dyDescent="0.45">
      <c r="C936" s="61"/>
      <c r="F936" s="61"/>
      <c r="T936" s="1"/>
      <c r="U936" s="5"/>
      <c r="V936" s="5"/>
      <c r="W936" s="5"/>
      <c r="X936" s="5"/>
    </row>
    <row r="937" spans="3:24" x14ac:dyDescent="0.45">
      <c r="C937" s="61"/>
      <c r="F937" s="61"/>
      <c r="T937" s="1"/>
      <c r="U937" s="5"/>
      <c r="V937" s="5"/>
      <c r="W937" s="5"/>
      <c r="X937" s="5"/>
    </row>
    <row r="938" spans="3:24" x14ac:dyDescent="0.45">
      <c r="C938" s="61"/>
      <c r="F938" s="61"/>
      <c r="T938" s="1"/>
      <c r="U938" s="5"/>
      <c r="V938" s="5"/>
      <c r="W938" s="5"/>
      <c r="X938" s="5"/>
    </row>
    <row r="939" spans="3:24" x14ac:dyDescent="0.45">
      <c r="C939" s="61"/>
      <c r="F939" s="61"/>
      <c r="T939" s="1"/>
      <c r="U939" s="5"/>
      <c r="V939" s="5"/>
      <c r="W939" s="5"/>
      <c r="X939" s="5"/>
    </row>
    <row r="940" spans="3:24" x14ac:dyDescent="0.45">
      <c r="C940" s="61"/>
      <c r="F940" s="61"/>
      <c r="T940" s="1"/>
      <c r="U940" s="5"/>
      <c r="V940" s="5"/>
      <c r="W940" s="5"/>
      <c r="X940" s="5"/>
    </row>
    <row r="941" spans="3:24" x14ac:dyDescent="0.45">
      <c r="C941" s="61"/>
      <c r="F941" s="61"/>
      <c r="T941" s="1"/>
      <c r="U941" s="5"/>
      <c r="V941" s="5"/>
      <c r="W941" s="5"/>
      <c r="X941" s="5"/>
    </row>
    <row r="942" spans="3:24" x14ac:dyDescent="0.45">
      <c r="C942" s="61"/>
      <c r="F942" s="61"/>
      <c r="T942" s="1"/>
      <c r="U942" s="5"/>
      <c r="V942" s="5"/>
      <c r="W942" s="5"/>
      <c r="X942" s="5"/>
    </row>
    <row r="943" spans="3:24" x14ac:dyDescent="0.45">
      <c r="C943" s="61"/>
      <c r="F943" s="61"/>
      <c r="T943" s="1"/>
      <c r="U943" s="5"/>
      <c r="V943" s="5"/>
      <c r="W943" s="5"/>
      <c r="X943" s="5"/>
    </row>
    <row r="944" spans="3:24" x14ac:dyDescent="0.45">
      <c r="C944" s="61"/>
      <c r="F944" s="61"/>
      <c r="T944" s="1"/>
      <c r="U944" s="5"/>
      <c r="V944" s="5"/>
      <c r="W944" s="5"/>
      <c r="X944" s="5"/>
    </row>
    <row r="945" spans="3:24" x14ac:dyDescent="0.45">
      <c r="C945" s="61"/>
      <c r="F945" s="61"/>
      <c r="T945" s="1"/>
      <c r="U945" s="5"/>
      <c r="V945" s="5"/>
      <c r="W945" s="5"/>
      <c r="X945" s="5"/>
    </row>
    <row r="946" spans="3:24" x14ac:dyDescent="0.45">
      <c r="C946" s="61"/>
      <c r="F946" s="61"/>
      <c r="T946" s="1"/>
      <c r="U946" s="5"/>
      <c r="V946" s="5"/>
      <c r="W946" s="5"/>
      <c r="X946" s="5"/>
    </row>
    <row r="947" spans="3:24" x14ac:dyDescent="0.45">
      <c r="C947" s="61"/>
      <c r="F947" s="61"/>
      <c r="T947" s="1"/>
      <c r="U947" s="5"/>
      <c r="V947" s="5"/>
      <c r="W947" s="5"/>
      <c r="X947" s="5"/>
    </row>
    <row r="948" spans="3:24" x14ac:dyDescent="0.45">
      <c r="C948" s="61"/>
      <c r="F948" s="61"/>
      <c r="T948" s="1"/>
      <c r="U948" s="5"/>
      <c r="V948" s="5"/>
      <c r="W948" s="5"/>
      <c r="X948" s="5"/>
    </row>
    <row r="949" spans="3:24" x14ac:dyDescent="0.45">
      <c r="C949" s="61"/>
      <c r="F949" s="61"/>
      <c r="T949" s="1"/>
      <c r="U949" s="5"/>
      <c r="V949" s="5"/>
      <c r="W949" s="5"/>
      <c r="X949" s="5"/>
    </row>
    <row r="950" spans="3:24" x14ac:dyDescent="0.45">
      <c r="C950" s="61"/>
      <c r="F950" s="61"/>
      <c r="T950" s="1"/>
      <c r="U950" s="5"/>
      <c r="V950" s="5"/>
      <c r="W950" s="5"/>
      <c r="X950" s="5"/>
    </row>
    <row r="951" spans="3:24" x14ac:dyDescent="0.45">
      <c r="C951" s="61"/>
      <c r="F951" s="61"/>
      <c r="T951" s="1"/>
      <c r="U951" s="5"/>
      <c r="V951" s="5"/>
      <c r="W951" s="5"/>
      <c r="X951" s="5"/>
    </row>
    <row r="952" spans="3:24" x14ac:dyDescent="0.45">
      <c r="C952" s="61"/>
      <c r="F952" s="61"/>
      <c r="T952" s="1"/>
      <c r="U952" s="5"/>
      <c r="V952" s="5"/>
      <c r="W952" s="5"/>
      <c r="X952" s="5"/>
    </row>
    <row r="953" spans="3:24" x14ac:dyDescent="0.45">
      <c r="C953" s="61"/>
      <c r="F953" s="61"/>
      <c r="T953" s="1"/>
      <c r="U953" s="5"/>
      <c r="V953" s="5"/>
      <c r="W953" s="5"/>
      <c r="X953" s="5"/>
    </row>
    <row r="954" spans="3:24" x14ac:dyDescent="0.45">
      <c r="C954" s="61"/>
      <c r="F954" s="61"/>
      <c r="T954" s="1"/>
      <c r="U954" s="5"/>
      <c r="V954" s="5"/>
      <c r="W954" s="5"/>
      <c r="X954" s="5"/>
    </row>
    <row r="955" spans="3:24" x14ac:dyDescent="0.45">
      <c r="C955" s="61"/>
      <c r="F955" s="61"/>
      <c r="T955" s="1"/>
      <c r="U955" s="5"/>
      <c r="V955" s="5"/>
      <c r="W955" s="5"/>
      <c r="X955" s="5"/>
    </row>
    <row r="956" spans="3:24" x14ac:dyDescent="0.45">
      <c r="C956" s="61"/>
      <c r="F956" s="61"/>
      <c r="T956" s="1"/>
      <c r="U956" s="5"/>
      <c r="V956" s="5"/>
      <c r="W956" s="5"/>
      <c r="X956" s="5"/>
    </row>
    <row r="957" spans="3:24" x14ac:dyDescent="0.45">
      <c r="C957" s="61"/>
      <c r="F957" s="61"/>
      <c r="T957" s="1"/>
      <c r="U957" s="5"/>
      <c r="V957" s="5"/>
      <c r="W957" s="5"/>
      <c r="X957" s="5"/>
    </row>
    <row r="958" spans="3:24" x14ac:dyDescent="0.45">
      <c r="C958" s="61"/>
      <c r="F958" s="61"/>
      <c r="T958" s="1"/>
      <c r="U958" s="5"/>
      <c r="V958" s="5"/>
      <c r="W958" s="5"/>
      <c r="X958" s="5"/>
    </row>
    <row r="959" spans="3:24" x14ac:dyDescent="0.45">
      <c r="C959" s="61"/>
      <c r="F959" s="61"/>
      <c r="T959" s="1"/>
      <c r="U959" s="5"/>
      <c r="V959" s="5"/>
      <c r="W959" s="5"/>
      <c r="X959" s="5"/>
    </row>
    <row r="960" spans="3:24" x14ac:dyDescent="0.45">
      <c r="C960" s="61"/>
      <c r="F960" s="61"/>
      <c r="T960" s="1"/>
      <c r="U960" s="5"/>
      <c r="V960" s="5"/>
      <c r="W960" s="5"/>
      <c r="X960" s="5"/>
    </row>
    <row r="961" spans="3:24" x14ac:dyDescent="0.45">
      <c r="C961" s="61"/>
      <c r="F961" s="61"/>
      <c r="T961" s="1"/>
      <c r="U961" s="5"/>
      <c r="V961" s="5"/>
      <c r="W961" s="5"/>
      <c r="X961" s="5"/>
    </row>
    <row r="962" spans="3:24" x14ac:dyDescent="0.45">
      <c r="C962" s="61"/>
      <c r="F962" s="61"/>
      <c r="T962" s="1"/>
      <c r="U962" s="5"/>
      <c r="V962" s="5"/>
      <c r="W962" s="5"/>
      <c r="X962" s="5"/>
    </row>
    <row r="963" spans="3:24" x14ac:dyDescent="0.45">
      <c r="C963" s="61"/>
      <c r="F963" s="61"/>
      <c r="T963" s="1"/>
      <c r="U963" s="5"/>
      <c r="V963" s="5"/>
      <c r="W963" s="5"/>
      <c r="X963" s="5"/>
    </row>
    <row r="964" spans="3:24" x14ac:dyDescent="0.45">
      <c r="C964" s="61"/>
      <c r="F964" s="61"/>
      <c r="T964" s="1"/>
      <c r="U964" s="5"/>
      <c r="V964" s="5"/>
      <c r="W964" s="5"/>
      <c r="X964" s="5"/>
    </row>
    <row r="965" spans="3:24" x14ac:dyDescent="0.45">
      <c r="C965" s="61"/>
      <c r="F965" s="61"/>
      <c r="T965" s="1"/>
      <c r="U965" s="5"/>
      <c r="V965" s="5"/>
      <c r="W965" s="5"/>
      <c r="X965" s="5"/>
    </row>
    <row r="966" spans="3:24" x14ac:dyDescent="0.45">
      <c r="C966" s="61"/>
      <c r="F966" s="61"/>
      <c r="T966" s="1"/>
      <c r="U966" s="5"/>
      <c r="V966" s="5"/>
      <c r="W966" s="5"/>
      <c r="X966" s="5"/>
    </row>
    <row r="967" spans="3:24" x14ac:dyDescent="0.45">
      <c r="C967" s="61"/>
      <c r="F967" s="61"/>
      <c r="T967" s="1"/>
      <c r="U967" s="5"/>
      <c r="V967" s="5"/>
      <c r="W967" s="5"/>
      <c r="X967" s="5"/>
    </row>
    <row r="968" spans="3:24" x14ac:dyDescent="0.45">
      <c r="C968" s="61"/>
      <c r="F968" s="61"/>
      <c r="T968" s="1"/>
      <c r="U968" s="5"/>
      <c r="V968" s="5"/>
      <c r="W968" s="5"/>
      <c r="X968" s="5"/>
    </row>
    <row r="969" spans="3:24" x14ac:dyDescent="0.45">
      <c r="C969" s="61"/>
      <c r="F969" s="61"/>
      <c r="T969" s="1"/>
      <c r="U969" s="5"/>
      <c r="V969" s="5"/>
      <c r="W969" s="5"/>
      <c r="X969" s="5"/>
    </row>
    <row r="970" spans="3:24" x14ac:dyDescent="0.45">
      <c r="C970" s="61"/>
      <c r="F970" s="61"/>
      <c r="T970" s="1"/>
      <c r="U970" s="5"/>
      <c r="V970" s="5"/>
      <c r="W970" s="5"/>
      <c r="X970" s="5"/>
    </row>
    <row r="971" spans="3:24" x14ac:dyDescent="0.45">
      <c r="C971" s="61"/>
      <c r="F971" s="61"/>
      <c r="T971" s="1"/>
      <c r="U971" s="5"/>
      <c r="V971" s="5"/>
      <c r="W971" s="5"/>
      <c r="X971" s="5"/>
    </row>
    <row r="972" spans="3:24" x14ac:dyDescent="0.45">
      <c r="C972" s="61"/>
      <c r="F972" s="61"/>
      <c r="T972" s="1"/>
      <c r="U972" s="5"/>
      <c r="V972" s="5"/>
      <c r="W972" s="5"/>
      <c r="X972" s="5"/>
    </row>
    <row r="973" spans="3:24" x14ac:dyDescent="0.45">
      <c r="C973" s="61"/>
      <c r="F973" s="61"/>
      <c r="T973" s="1"/>
      <c r="U973" s="5"/>
      <c r="V973" s="5"/>
      <c r="W973" s="5"/>
      <c r="X973" s="5"/>
    </row>
    <row r="974" spans="3:24" x14ac:dyDescent="0.45">
      <c r="C974" s="61"/>
      <c r="F974" s="61"/>
      <c r="T974" s="1"/>
      <c r="U974" s="5"/>
      <c r="V974" s="5"/>
      <c r="W974" s="5"/>
      <c r="X974" s="5"/>
    </row>
    <row r="975" spans="3:24" x14ac:dyDescent="0.45">
      <c r="C975" s="61"/>
      <c r="F975" s="61"/>
      <c r="T975" s="1"/>
      <c r="U975" s="5"/>
      <c r="V975" s="5"/>
      <c r="W975" s="5"/>
      <c r="X975" s="5"/>
    </row>
    <row r="976" spans="3:24" x14ac:dyDescent="0.45">
      <c r="C976" s="61"/>
      <c r="F976" s="61"/>
      <c r="T976" s="1"/>
      <c r="U976" s="5"/>
      <c r="V976" s="5"/>
      <c r="W976" s="5"/>
      <c r="X976" s="5"/>
    </row>
    <row r="977" spans="3:24" x14ac:dyDescent="0.45">
      <c r="C977" s="61"/>
      <c r="F977" s="61"/>
      <c r="T977" s="1"/>
      <c r="U977" s="5"/>
      <c r="V977" s="5"/>
      <c r="W977" s="5"/>
      <c r="X977" s="5"/>
    </row>
    <row r="978" spans="3:24" x14ac:dyDescent="0.45">
      <c r="C978" s="61"/>
      <c r="F978" s="61"/>
      <c r="T978" s="1"/>
      <c r="U978" s="5"/>
      <c r="V978" s="5"/>
      <c r="W978" s="5"/>
      <c r="X978" s="5"/>
    </row>
    <row r="979" spans="3:24" x14ac:dyDescent="0.45">
      <c r="C979" s="61"/>
      <c r="F979" s="61"/>
      <c r="T979" s="1"/>
      <c r="U979" s="5"/>
      <c r="V979" s="5"/>
      <c r="W979" s="5"/>
      <c r="X979" s="5"/>
    </row>
    <row r="980" spans="3:24" x14ac:dyDescent="0.45">
      <c r="C980" s="61"/>
      <c r="F980" s="61"/>
      <c r="T980" s="1"/>
      <c r="U980" s="5"/>
      <c r="V980" s="5"/>
      <c r="W980" s="5"/>
      <c r="X980" s="5"/>
    </row>
    <row r="981" spans="3:24" x14ac:dyDescent="0.45">
      <c r="C981" s="61"/>
      <c r="F981" s="61"/>
      <c r="T981" s="1"/>
      <c r="U981" s="5"/>
      <c r="V981" s="5"/>
      <c r="W981" s="5"/>
      <c r="X981" s="5"/>
    </row>
    <row r="982" spans="3:24" x14ac:dyDescent="0.45">
      <c r="C982" s="61"/>
      <c r="F982" s="61"/>
      <c r="T982" s="1"/>
      <c r="U982" s="5"/>
      <c r="V982" s="5"/>
      <c r="W982" s="5"/>
      <c r="X982" s="5"/>
    </row>
    <row r="983" spans="3:24" x14ac:dyDescent="0.45">
      <c r="C983" s="61"/>
      <c r="F983" s="61"/>
      <c r="T983" s="1"/>
      <c r="U983" s="5"/>
      <c r="V983" s="5"/>
      <c r="W983" s="5"/>
      <c r="X983" s="5"/>
    </row>
    <row r="984" spans="3:24" x14ac:dyDescent="0.45">
      <c r="C984" s="61"/>
      <c r="F984" s="61"/>
      <c r="T984" s="1"/>
      <c r="U984" s="5"/>
      <c r="V984" s="5"/>
      <c r="W984" s="5"/>
      <c r="X984" s="5"/>
    </row>
    <row r="985" spans="3:24" x14ac:dyDescent="0.45">
      <c r="C985" s="61"/>
      <c r="F985" s="61"/>
      <c r="T985" s="1"/>
      <c r="U985" s="5"/>
      <c r="V985" s="5"/>
      <c r="W985" s="5"/>
      <c r="X985" s="5"/>
    </row>
    <row r="986" spans="3:24" x14ac:dyDescent="0.45">
      <c r="C986" s="61"/>
      <c r="F986" s="61"/>
      <c r="T986" s="1"/>
      <c r="U986" s="5"/>
      <c r="V986" s="5"/>
      <c r="W986" s="5"/>
      <c r="X986" s="5"/>
    </row>
    <row r="987" spans="3:24" x14ac:dyDescent="0.45">
      <c r="C987" s="61"/>
      <c r="F987" s="61"/>
      <c r="T987" s="1"/>
      <c r="U987" s="5"/>
      <c r="V987" s="5"/>
      <c r="W987" s="5"/>
      <c r="X987" s="5"/>
    </row>
    <row r="988" spans="3:24" x14ac:dyDescent="0.45">
      <c r="T988" s="1"/>
      <c r="U988" s="5"/>
      <c r="V988" s="5"/>
      <c r="W988" s="5"/>
      <c r="X988" s="5"/>
    </row>
    <row r="989" spans="3:24" x14ac:dyDescent="0.45">
      <c r="T989" s="1"/>
      <c r="U989" s="5"/>
      <c r="V989" s="5"/>
      <c r="W989" s="5"/>
      <c r="X989" s="5"/>
    </row>
  </sheetData>
  <hyperlinks>
    <hyperlink ref="A60" r:id="rId1" display="javascript:__doPostBack('ctl00$PageContent$ctl00','')" xr:uid="{00000000-0004-0000-0300-000000000000}"/>
    <hyperlink ref="A61" r:id="rId2" display="javascript:__doPostBack('ctl00$PageContent$ctl01','')" xr:uid="{00000000-0004-0000-0300-000001000000}"/>
    <hyperlink ref="D60" r:id="rId3" display="javascript:__doPostBack('ctl00$PageContent$ctl00','')" xr:uid="{00000000-0004-0000-0300-000002000000}"/>
    <hyperlink ref="D61" r:id="rId4" display="javascript:__doPostBack('ctl00$PageContent$ctl01','')" xr:uid="{00000000-0004-0000-0300-000003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10"/>
  <sheetViews>
    <sheetView zoomScale="70" zoomScaleNormal="70" workbookViewId="0">
      <selection activeCell="I3" sqref="I3:I52"/>
    </sheetView>
  </sheetViews>
  <sheetFormatPr defaultColWidth="11" defaultRowHeight="18.5" x14ac:dyDescent="0.45"/>
  <cols>
    <col min="1" max="1" width="20.5" style="1" bestFit="1" customWidth="1"/>
    <col min="2" max="2" width="26.08203125" customWidth="1"/>
    <col min="3" max="3" width="24.58203125" bestFit="1" customWidth="1"/>
    <col min="4" max="5" width="25.33203125" bestFit="1" customWidth="1"/>
    <col min="6" max="7" width="25.08203125" bestFit="1" customWidth="1"/>
  </cols>
  <sheetData>
    <row r="1" spans="1:10" ht="33.5" x14ac:dyDescent="0.75">
      <c r="A1" s="141" t="s">
        <v>171</v>
      </c>
      <c r="B1" s="142"/>
      <c r="C1" s="141"/>
      <c r="D1" s="141"/>
      <c r="E1" s="141"/>
      <c r="F1" s="141"/>
      <c r="G1" s="141"/>
      <c r="H1" s="5"/>
      <c r="I1" s="5"/>
      <c r="J1" s="5"/>
    </row>
    <row r="2" spans="1:10" ht="74" x14ac:dyDescent="0.45">
      <c r="A2" s="13" t="s">
        <v>3</v>
      </c>
      <c r="B2" s="15" t="s">
        <v>34</v>
      </c>
      <c r="C2" s="40" t="s">
        <v>56</v>
      </c>
      <c r="D2" s="13" t="s">
        <v>87</v>
      </c>
      <c r="E2" s="40" t="s">
        <v>98</v>
      </c>
      <c r="F2" s="40" t="s">
        <v>109</v>
      </c>
      <c r="G2" s="40" t="s">
        <v>120</v>
      </c>
      <c r="H2" s="13"/>
      <c r="I2" s="13"/>
      <c r="J2" s="13"/>
    </row>
    <row r="3" spans="1:10" x14ac:dyDescent="0.45">
      <c r="A3" s="1" t="s">
        <v>121</v>
      </c>
      <c r="B3" s="41">
        <v>0.38280000000000003</v>
      </c>
      <c r="C3" s="41">
        <v>0.13833747862198226</v>
      </c>
      <c r="D3" s="41">
        <v>0.1472</v>
      </c>
      <c r="E3" s="41">
        <v>0.12274000498879434</v>
      </c>
      <c r="F3" s="41">
        <v>0.3088565951966073</v>
      </c>
      <c r="G3" s="41">
        <v>0.40864405469429677</v>
      </c>
      <c r="H3" s="5"/>
      <c r="I3" s="64">
        <v>0.40136054421768708</v>
      </c>
      <c r="J3" s="5"/>
    </row>
    <row r="4" spans="1:10" x14ac:dyDescent="0.45">
      <c r="A4" s="1" t="s">
        <v>122</v>
      </c>
      <c r="B4" s="41">
        <v>0.43119999999999997</v>
      </c>
      <c r="C4" s="41">
        <v>0.18095238095238092</v>
      </c>
      <c r="D4" s="41">
        <v>8.7799999999999975E-2</v>
      </c>
      <c r="E4" s="41">
        <v>0.12857142857142856</v>
      </c>
      <c r="F4" s="41">
        <v>0.33511052284651366</v>
      </c>
      <c r="G4" s="41">
        <v>0.59047619047619049</v>
      </c>
      <c r="H4" s="5"/>
      <c r="I4" s="64">
        <v>0.63461538461538458</v>
      </c>
      <c r="J4" s="5"/>
    </row>
    <row r="5" spans="1:10" x14ac:dyDescent="0.45">
      <c r="A5" s="1" t="s">
        <v>123</v>
      </c>
      <c r="B5" s="41">
        <v>0.40920000000000001</v>
      </c>
      <c r="C5" s="41">
        <v>8.0586637864063212E-2</v>
      </c>
      <c r="D5" s="41">
        <v>0.15079999999999999</v>
      </c>
      <c r="E5" s="41">
        <v>0.16311870095840258</v>
      </c>
      <c r="F5" s="41">
        <v>0.21143310826122316</v>
      </c>
      <c r="G5" s="41">
        <v>0.39152624359483518</v>
      </c>
      <c r="H5" s="5"/>
      <c r="I5" s="64">
        <v>0.3473684210526316</v>
      </c>
      <c r="J5" s="5"/>
    </row>
    <row r="6" spans="1:10" x14ac:dyDescent="0.45">
      <c r="A6" s="1" t="s">
        <v>124</v>
      </c>
      <c r="B6" s="41">
        <v>0.4</v>
      </c>
      <c r="C6" s="41">
        <v>0.14327646795731902</v>
      </c>
      <c r="D6" s="41">
        <v>0.15160000000000001</v>
      </c>
      <c r="E6" s="41">
        <v>9.1546110907813033E-2</v>
      </c>
      <c r="F6" s="41">
        <v>0.21848418241600953</v>
      </c>
      <c r="G6" s="41">
        <v>0.33594704956407079</v>
      </c>
      <c r="H6" s="5"/>
      <c r="I6" s="64">
        <v>0.42660550458715596</v>
      </c>
      <c r="J6" s="5"/>
    </row>
    <row r="7" spans="1:10" x14ac:dyDescent="0.45">
      <c r="A7" s="1" t="s">
        <v>125</v>
      </c>
      <c r="B7" s="41">
        <v>0.39759999999999995</v>
      </c>
      <c r="C7" s="41">
        <v>5.8625885715646954E-2</v>
      </c>
      <c r="D7" s="41">
        <v>0.12259999999999999</v>
      </c>
      <c r="E7" s="41">
        <v>0.24737624415688564</v>
      </c>
      <c r="F7" s="41">
        <v>0.37920172411010283</v>
      </c>
      <c r="G7" s="41">
        <v>0.39508730768875006</v>
      </c>
      <c r="H7" s="5"/>
      <c r="I7" s="64">
        <v>0.37757800105764144</v>
      </c>
      <c r="J7" s="5"/>
    </row>
    <row r="8" spans="1:10" x14ac:dyDescent="0.45">
      <c r="A8" s="1" t="s">
        <v>126</v>
      </c>
      <c r="B8" s="41">
        <v>0.39560000000000001</v>
      </c>
      <c r="C8" s="41">
        <v>0.10853727718423571</v>
      </c>
      <c r="D8" s="41">
        <v>0.11979999999999999</v>
      </c>
      <c r="E8" s="41">
        <v>0.1575588642635696</v>
      </c>
      <c r="F8" s="41">
        <v>0.15765452098181984</v>
      </c>
      <c r="G8" s="41">
        <v>0.22215972205418791</v>
      </c>
      <c r="H8" s="5"/>
      <c r="I8" s="64">
        <v>0.23547400611620795</v>
      </c>
      <c r="J8" s="5"/>
    </row>
    <row r="9" spans="1:10" x14ac:dyDescent="0.45">
      <c r="A9" s="1" t="s">
        <v>127</v>
      </c>
      <c r="B9" s="41">
        <v>0.35799999999999998</v>
      </c>
      <c r="C9" s="41">
        <v>6.6437470967083939E-2</v>
      </c>
      <c r="D9" s="41">
        <v>0.14919999999999997</v>
      </c>
      <c r="E9" s="41">
        <v>0.24400880130609276</v>
      </c>
      <c r="F9" s="41">
        <v>0.2232019401255157</v>
      </c>
      <c r="G9" s="41">
        <v>0.3691457091840028</v>
      </c>
      <c r="H9" s="5"/>
      <c r="I9" s="64">
        <v>0.43171806167400884</v>
      </c>
      <c r="J9" s="5"/>
    </row>
    <row r="10" spans="1:10" ht="19" thickBot="1" x14ac:dyDescent="0.5">
      <c r="A10" s="1" t="s">
        <v>128</v>
      </c>
      <c r="B10" s="41">
        <v>0.36760000000000004</v>
      </c>
      <c r="C10" s="41">
        <v>3.7321937321937323E-2</v>
      </c>
      <c r="D10" s="41">
        <v>0.15660000000000002</v>
      </c>
      <c r="E10" s="41">
        <v>0.13470655270655268</v>
      </c>
      <c r="F10" s="41">
        <v>0.30144308344884474</v>
      </c>
      <c r="G10" s="41">
        <v>0.29227920227920229</v>
      </c>
      <c r="H10" s="5"/>
      <c r="I10" s="64">
        <v>0.40425531914893614</v>
      </c>
      <c r="J10" s="5"/>
    </row>
    <row r="11" spans="1:10" x14ac:dyDescent="0.45">
      <c r="A11" s="1" t="s">
        <v>129</v>
      </c>
      <c r="B11" s="41">
        <v>0.34160000000000001</v>
      </c>
      <c r="C11" s="41">
        <v>6.831295947615966E-2</v>
      </c>
      <c r="D11" s="41">
        <v>0.18360000000000004</v>
      </c>
      <c r="E11" s="41">
        <v>0.19674043281016057</v>
      </c>
      <c r="F11" s="41">
        <v>0.23670925121660535</v>
      </c>
      <c r="G11" s="41">
        <v>0.27052039964096752</v>
      </c>
      <c r="H11" s="143" t="s">
        <v>172</v>
      </c>
      <c r="I11" s="65">
        <v>0.29314586994727593</v>
      </c>
      <c r="J11" s="42"/>
    </row>
    <row r="12" spans="1:10" x14ac:dyDescent="0.45">
      <c r="A12" s="1" t="s">
        <v>130</v>
      </c>
      <c r="B12" s="41">
        <v>0.41760000000000003</v>
      </c>
      <c r="C12" s="41">
        <v>0.11489956563283946</v>
      </c>
      <c r="D12" s="41">
        <v>0.1168</v>
      </c>
      <c r="E12" s="41">
        <v>0.1116200654157415</v>
      </c>
      <c r="F12" s="41">
        <v>0.39461004120233478</v>
      </c>
      <c r="G12" s="41">
        <v>0.77763590534683069</v>
      </c>
      <c r="H12" s="144"/>
      <c r="I12" s="66">
        <v>0.60515021459227469</v>
      </c>
      <c r="J12" s="43"/>
    </row>
    <row r="13" spans="1:10" ht="19" thickBot="1" x14ac:dyDescent="0.5">
      <c r="A13" s="1" t="s">
        <v>131</v>
      </c>
      <c r="B13" s="41">
        <v>0.36880000000000002</v>
      </c>
      <c r="C13" s="41">
        <v>3.6381962864721486E-2</v>
      </c>
      <c r="D13" s="41">
        <v>0.15440000000000001</v>
      </c>
      <c r="E13" s="41">
        <v>0.35019248068273556</v>
      </c>
      <c r="F13" s="41">
        <v>0.74743307632921352</v>
      </c>
      <c r="G13" s="41">
        <v>0.73537339022796311</v>
      </c>
      <c r="H13" s="145"/>
      <c r="I13" s="67">
        <v>0.62204724409448819</v>
      </c>
      <c r="J13" s="44"/>
    </row>
    <row r="14" spans="1:10" x14ac:dyDescent="0.45">
      <c r="A14" s="1" t="s">
        <v>132</v>
      </c>
      <c r="B14" s="41">
        <v>0.44599999999999995</v>
      </c>
      <c r="C14" s="41">
        <v>0.28091467356173239</v>
      </c>
      <c r="D14" s="41">
        <v>0.13600000000000001</v>
      </c>
      <c r="E14" s="41">
        <v>0.22585649644473174</v>
      </c>
      <c r="F14" s="41">
        <v>8.1547743773839595E-2</v>
      </c>
      <c r="G14" s="41">
        <v>9.3584356819650938E-2</v>
      </c>
      <c r="H14" s="45"/>
      <c r="I14" s="68">
        <v>0.23076923076923078</v>
      </c>
      <c r="J14" s="45"/>
    </row>
    <row r="15" spans="1:10" x14ac:dyDescent="0.45">
      <c r="A15" s="1" t="s">
        <v>133</v>
      </c>
      <c r="B15" s="41">
        <v>0.39039999999999991</v>
      </c>
      <c r="C15" s="41">
        <v>9.678030437648677E-2</v>
      </c>
      <c r="D15" s="41">
        <v>0.1338</v>
      </c>
      <c r="E15" s="41">
        <v>0.22726554889990735</v>
      </c>
      <c r="F15" s="41">
        <v>0.27612954325881695</v>
      </c>
      <c r="G15" s="41">
        <v>0.34051150153334669</v>
      </c>
      <c r="H15" s="5"/>
      <c r="I15" s="64">
        <v>0.35139092240117131</v>
      </c>
      <c r="J15" s="5"/>
    </row>
    <row r="16" spans="1:10" x14ac:dyDescent="0.45">
      <c r="A16" s="1" t="s">
        <v>134</v>
      </c>
      <c r="B16" s="41">
        <v>0.40200000000000002</v>
      </c>
      <c r="C16" s="41">
        <v>0.10358126087936656</v>
      </c>
      <c r="D16" s="41">
        <v>0.13760000000000003</v>
      </c>
      <c r="E16" s="41">
        <v>0.15128476790740003</v>
      </c>
      <c r="F16" s="41">
        <v>0.15592531463290865</v>
      </c>
      <c r="G16" s="41">
        <v>0.39503767128517875</v>
      </c>
      <c r="H16" s="5"/>
      <c r="I16" s="64">
        <v>0.40355329949238578</v>
      </c>
      <c r="J16" s="5"/>
    </row>
    <row r="17" spans="1:10" x14ac:dyDescent="0.45">
      <c r="A17" s="1" t="s">
        <v>135</v>
      </c>
      <c r="B17" s="41">
        <v>0.39159999999999995</v>
      </c>
      <c r="C17" s="41">
        <v>0.30179904306220096</v>
      </c>
      <c r="D17" s="41">
        <v>0.15459999999999996</v>
      </c>
      <c r="E17" s="41">
        <v>0.24208612440191385</v>
      </c>
      <c r="F17" s="41">
        <v>8.6580411471111896E-2</v>
      </c>
      <c r="G17" s="41">
        <v>0.21797129186602873</v>
      </c>
      <c r="H17" s="5"/>
      <c r="I17" s="64">
        <v>0.32075471698113206</v>
      </c>
      <c r="J17" s="5"/>
    </row>
    <row r="18" spans="1:10" x14ac:dyDescent="0.45">
      <c r="A18" s="1" t="s">
        <v>136</v>
      </c>
      <c r="B18" s="41">
        <v>0.41960000000000003</v>
      </c>
      <c r="C18" s="41">
        <v>0.1696925252195666</v>
      </c>
      <c r="D18" s="41">
        <v>0.13919999999999999</v>
      </c>
      <c r="E18" s="41">
        <v>0.22389705522473285</v>
      </c>
      <c r="F18" s="41">
        <v>0.14703039380897112</v>
      </c>
      <c r="G18" s="41">
        <v>0.24109239470321123</v>
      </c>
      <c r="H18" s="5"/>
      <c r="I18" s="64">
        <v>0.2805755395683453</v>
      </c>
      <c r="J18" s="5"/>
    </row>
    <row r="19" spans="1:10" x14ac:dyDescent="0.45">
      <c r="A19" s="1" t="s">
        <v>137</v>
      </c>
      <c r="B19" s="41">
        <v>0.38600000000000001</v>
      </c>
      <c r="C19" s="41">
        <v>0.12580017667811777</v>
      </c>
      <c r="D19" s="41">
        <v>0.1426</v>
      </c>
      <c r="E19" s="41">
        <v>0.15539444909287425</v>
      </c>
      <c r="F19" s="41">
        <v>0.12221286363240977</v>
      </c>
      <c r="G19" s="41">
        <v>0.18102272832980199</v>
      </c>
      <c r="H19" s="5"/>
      <c r="I19" s="64">
        <v>0.25242718446601942</v>
      </c>
      <c r="J19" s="5"/>
    </row>
    <row r="20" spans="1:10" x14ac:dyDescent="0.45">
      <c r="A20" s="1" t="s">
        <v>138</v>
      </c>
      <c r="B20" s="41">
        <v>0.40439999999999998</v>
      </c>
      <c r="C20" s="41">
        <v>9.6201576385386012E-2</v>
      </c>
      <c r="D20" s="41">
        <v>0.13119999999999998</v>
      </c>
      <c r="E20" s="41">
        <v>9.2353447552181833E-2</v>
      </c>
      <c r="F20" s="41">
        <v>0.37103552968010772</v>
      </c>
      <c r="G20" s="41">
        <v>0.58959733297751893</v>
      </c>
      <c r="H20" s="5"/>
      <c r="I20" s="64">
        <v>0.3844765342960289</v>
      </c>
      <c r="J20" s="5"/>
    </row>
    <row r="21" spans="1:10" x14ac:dyDescent="0.45">
      <c r="A21" s="1" t="s">
        <v>139</v>
      </c>
      <c r="B21" s="41">
        <v>0.32520000000000004</v>
      </c>
      <c r="C21" s="41">
        <v>8.7462863933452178E-2</v>
      </c>
      <c r="D21" s="41">
        <v>0.17300000000000004</v>
      </c>
      <c r="E21" s="41">
        <v>0.35430465647183912</v>
      </c>
      <c r="F21" s="41">
        <v>4.9522738847163864E-2</v>
      </c>
      <c r="G21" s="41">
        <v>0.18680926916221036</v>
      </c>
      <c r="H21" s="5"/>
      <c r="I21" s="64">
        <v>0.29230769230769232</v>
      </c>
      <c r="J21" s="5"/>
    </row>
    <row r="22" spans="1:10" x14ac:dyDescent="0.45">
      <c r="A22" s="1" t="s">
        <v>140</v>
      </c>
      <c r="B22" s="41">
        <v>0.37839999999999996</v>
      </c>
      <c r="C22" s="41">
        <v>6.6540952271277876E-2</v>
      </c>
      <c r="D22" s="41">
        <v>0.13179999999999997</v>
      </c>
      <c r="E22" s="41">
        <v>0.16395898709617196</v>
      </c>
      <c r="F22" s="41">
        <v>0.41892287224762192</v>
      </c>
      <c r="G22" s="41">
        <v>0.55661017661374912</v>
      </c>
      <c r="H22" s="5"/>
      <c r="I22" s="64">
        <v>0.54635108481262329</v>
      </c>
      <c r="J22" s="5"/>
    </row>
    <row r="23" spans="1:10" x14ac:dyDescent="0.45">
      <c r="A23" s="1" t="s">
        <v>141</v>
      </c>
      <c r="B23" s="41">
        <v>0.3428000000000001</v>
      </c>
      <c r="C23" s="41">
        <v>5.3985032378145725E-2</v>
      </c>
      <c r="D23" s="41">
        <v>0.14579999999999999</v>
      </c>
      <c r="E23" s="41">
        <v>0.32717301950443989</v>
      </c>
      <c r="F23" s="41">
        <v>0.19896627924667601</v>
      </c>
      <c r="G23" s="41">
        <v>0.29198786304238245</v>
      </c>
      <c r="H23" s="5"/>
      <c r="I23" s="64">
        <v>0.37468354430379747</v>
      </c>
      <c r="J23" s="5"/>
    </row>
    <row r="24" spans="1:10" x14ac:dyDescent="0.45">
      <c r="A24" s="1" t="s">
        <v>142</v>
      </c>
      <c r="B24" s="41">
        <v>0.37439999999999996</v>
      </c>
      <c r="C24" s="41">
        <v>0.10440174496399397</v>
      </c>
      <c r="D24" s="41">
        <v>0.1474</v>
      </c>
      <c r="E24" s="41">
        <v>0.14287397994225304</v>
      </c>
      <c r="F24" s="41">
        <v>0.2084353189360558</v>
      </c>
      <c r="G24" s="41">
        <v>0.48980034714974463</v>
      </c>
      <c r="H24" s="5"/>
      <c r="I24" s="64">
        <v>0.45225464190981435</v>
      </c>
      <c r="J24" s="5"/>
    </row>
    <row r="25" spans="1:10" x14ac:dyDescent="0.45">
      <c r="A25" s="1" t="s">
        <v>143</v>
      </c>
      <c r="B25" s="41">
        <v>0.39560000000000001</v>
      </c>
      <c r="C25" s="41">
        <v>0.1105464423658616</v>
      </c>
      <c r="D25" s="41">
        <v>0.13819999999999999</v>
      </c>
      <c r="E25" s="41">
        <v>0.30306592907999441</v>
      </c>
      <c r="F25" s="41">
        <v>0.14782873807432637</v>
      </c>
      <c r="G25" s="41">
        <v>0.26978035273861051</v>
      </c>
      <c r="H25" s="5"/>
      <c r="I25" s="64">
        <v>0.35164835164835168</v>
      </c>
      <c r="J25" s="5"/>
    </row>
    <row r="26" spans="1:10" x14ac:dyDescent="0.45">
      <c r="A26" s="1" t="s">
        <v>144</v>
      </c>
      <c r="B26" s="41">
        <v>0.41320000000000001</v>
      </c>
      <c r="C26" s="41">
        <v>0.19312836281769269</v>
      </c>
      <c r="D26" s="41">
        <v>0.1366</v>
      </c>
      <c r="E26" s="41">
        <v>8.6779801922937896E-2</v>
      </c>
      <c r="F26" s="41">
        <v>0.40694866017063164</v>
      </c>
      <c r="G26" s="41">
        <v>0.50687408990922322</v>
      </c>
      <c r="H26" s="5"/>
      <c r="I26" s="64">
        <v>0.49454545454545457</v>
      </c>
      <c r="J26" s="5"/>
    </row>
    <row r="27" spans="1:10" x14ac:dyDescent="0.45">
      <c r="A27" s="1" t="s">
        <v>145</v>
      </c>
      <c r="B27" s="41">
        <v>0.38600000000000001</v>
      </c>
      <c r="C27" s="41">
        <v>0.14038066385669126</v>
      </c>
      <c r="D27" s="41">
        <v>0.14839999999999998</v>
      </c>
      <c r="E27" s="41">
        <v>0.1541237643634904</v>
      </c>
      <c r="F27" s="41">
        <v>0.17167126047668474</v>
      </c>
      <c r="G27" s="41">
        <v>0.31665707009885097</v>
      </c>
      <c r="H27" s="5"/>
      <c r="I27" s="64">
        <v>0.42654028436018959</v>
      </c>
      <c r="J27" s="5"/>
    </row>
    <row r="28" spans="1:10" x14ac:dyDescent="0.45">
      <c r="A28" s="1" t="s">
        <v>146</v>
      </c>
      <c r="B28" s="41">
        <v>0.36880000000000002</v>
      </c>
      <c r="C28" s="41">
        <v>0.20363636363636367</v>
      </c>
      <c r="D28" s="41">
        <v>0.16039999999999999</v>
      </c>
      <c r="E28" s="41">
        <v>0.19391774891774891</v>
      </c>
      <c r="F28" s="41">
        <v>0.10615052969410568</v>
      </c>
      <c r="G28" s="41">
        <v>0.48034632034632035</v>
      </c>
      <c r="H28" s="5"/>
      <c r="I28" s="64">
        <v>0.47761194029850745</v>
      </c>
      <c r="J28" s="5"/>
    </row>
    <row r="29" spans="1:10" x14ac:dyDescent="0.45">
      <c r="A29" s="1" t="s">
        <v>147</v>
      </c>
      <c r="B29" s="41">
        <v>0.41879999999999995</v>
      </c>
      <c r="C29" s="41">
        <v>0.30274853801169588</v>
      </c>
      <c r="D29" s="41">
        <v>0.1404</v>
      </c>
      <c r="E29" s="41">
        <v>0.20315789473684212</v>
      </c>
      <c r="F29" s="41">
        <v>0.117968906221008</v>
      </c>
      <c r="G29" s="41">
        <v>0.20327485380116958</v>
      </c>
      <c r="H29" s="5"/>
      <c r="I29" s="64">
        <v>0.22388059701492538</v>
      </c>
      <c r="J29" s="5"/>
    </row>
    <row r="30" spans="1:10" x14ac:dyDescent="0.45">
      <c r="A30" s="1" t="s">
        <v>148</v>
      </c>
      <c r="B30" s="41">
        <v>0.39679999999999993</v>
      </c>
      <c r="C30" s="41">
        <v>5.1562592337240233E-2</v>
      </c>
      <c r="D30" s="41">
        <v>0.1328</v>
      </c>
      <c r="E30" s="41">
        <v>0.23923208247151911</v>
      </c>
      <c r="F30" s="41">
        <v>0.29510383626993519</v>
      </c>
      <c r="G30" s="41">
        <v>0.32688441839850285</v>
      </c>
      <c r="H30" s="5"/>
      <c r="I30" s="64">
        <v>0.32937685459940652</v>
      </c>
      <c r="J30" s="5"/>
    </row>
    <row r="31" spans="1:10" x14ac:dyDescent="0.45">
      <c r="A31" s="1" t="s">
        <v>149</v>
      </c>
      <c r="B31" s="41">
        <v>0.33599999999999997</v>
      </c>
      <c r="C31" s="41">
        <v>5.8333333333333327E-2</v>
      </c>
      <c r="D31" s="41">
        <v>0.14940000000000001</v>
      </c>
      <c r="E31" s="41">
        <v>0.353921568627451</v>
      </c>
      <c r="F31" s="41">
        <v>6.0918226234935369E-2</v>
      </c>
      <c r="G31" s="41">
        <v>2.8431372549019607E-2</v>
      </c>
      <c r="H31" s="5"/>
      <c r="I31" s="64">
        <v>0.17543859649122806</v>
      </c>
      <c r="J31" s="5"/>
    </row>
    <row r="32" spans="1:10" x14ac:dyDescent="0.45">
      <c r="A32" s="1" t="s">
        <v>150</v>
      </c>
      <c r="B32" s="41">
        <v>0.37640000000000001</v>
      </c>
      <c r="C32" s="41">
        <v>5.0731939101752131E-2</v>
      </c>
      <c r="D32" s="41">
        <v>0.1426</v>
      </c>
      <c r="E32" s="41">
        <v>0.25896162745227952</v>
      </c>
      <c r="F32" s="41">
        <v>0.31196935962374772</v>
      </c>
      <c r="G32" s="41">
        <v>0.36286456926903804</v>
      </c>
      <c r="H32" s="5"/>
      <c r="I32" s="64">
        <v>0.38598726114649684</v>
      </c>
      <c r="J32" s="5"/>
    </row>
    <row r="33" spans="1:10" x14ac:dyDescent="0.45">
      <c r="A33" s="1" t="s">
        <v>151</v>
      </c>
      <c r="B33" s="41">
        <v>0.40560000000000002</v>
      </c>
      <c r="C33" s="41">
        <v>9.1963107073305655E-2</v>
      </c>
      <c r="D33" s="41">
        <v>0.14460000000000003</v>
      </c>
      <c r="E33" s="41">
        <v>0.11187694232819509</v>
      </c>
      <c r="F33" s="41">
        <v>0.2691211509467385</v>
      </c>
      <c r="G33" s="41">
        <v>0.502445990108497</v>
      </c>
      <c r="H33" s="5"/>
      <c r="I33" s="64">
        <v>0.42307692307692307</v>
      </c>
      <c r="J33" s="5"/>
    </row>
    <row r="34" spans="1:10" x14ac:dyDescent="0.45">
      <c r="A34" s="1" t="s">
        <v>152</v>
      </c>
      <c r="B34" s="41">
        <v>0.35839999999999994</v>
      </c>
      <c r="C34" s="41">
        <v>5.4964819439208702E-2</v>
      </c>
      <c r="D34" s="41">
        <v>0.14199999999999999</v>
      </c>
      <c r="E34" s="41">
        <v>0.30445148173794451</v>
      </c>
      <c r="F34" s="41">
        <v>0.34886503042280553</v>
      </c>
      <c r="G34" s="41">
        <v>0.53530694253313804</v>
      </c>
      <c r="H34" s="5"/>
      <c r="I34" s="64">
        <v>0.47035573122529645</v>
      </c>
      <c r="J34" s="5"/>
    </row>
    <row r="35" spans="1:10" x14ac:dyDescent="0.45">
      <c r="A35" s="1" t="s">
        <v>153</v>
      </c>
      <c r="B35" s="41">
        <v>0.38879999999999998</v>
      </c>
      <c r="C35" s="41">
        <v>0.11499969126182327</v>
      </c>
      <c r="D35" s="41">
        <v>0.14000000000000001</v>
      </c>
      <c r="E35" s="41">
        <v>0.12331453920457817</v>
      </c>
      <c r="F35" s="41">
        <v>0.30318444231460551</v>
      </c>
      <c r="G35" s="41">
        <v>0.40687486797380601</v>
      </c>
      <c r="H35" s="5"/>
      <c r="I35" s="64">
        <v>0.44935344827586204</v>
      </c>
      <c r="J35" s="5"/>
    </row>
    <row r="36" spans="1:10" x14ac:dyDescent="0.45">
      <c r="A36" s="1" t="s">
        <v>154</v>
      </c>
      <c r="B36" s="41">
        <v>0.37880000000000003</v>
      </c>
      <c r="C36" s="41">
        <v>0.24444444444444441</v>
      </c>
      <c r="D36" s="41">
        <v>0.1434</v>
      </c>
      <c r="E36" s="41">
        <v>7.3015873015873006E-2</v>
      </c>
      <c r="F36" s="41">
        <v>0.10771545522315093</v>
      </c>
      <c r="G36" s="41">
        <v>0.29523809523809524</v>
      </c>
      <c r="H36" s="5"/>
      <c r="I36" s="64">
        <v>0.45161290322580644</v>
      </c>
      <c r="J36" s="5"/>
    </row>
    <row r="37" spans="1:10" x14ac:dyDescent="0.45">
      <c r="A37" s="1" t="s">
        <v>155</v>
      </c>
      <c r="B37" s="41">
        <v>0.38040000000000002</v>
      </c>
      <c r="C37" s="41">
        <v>0.11315986082261689</v>
      </c>
      <c r="D37" s="41">
        <v>0.14899999999999999</v>
      </c>
      <c r="E37" s="41">
        <v>0.16013928990813939</v>
      </c>
      <c r="F37" s="41">
        <v>0.17380311484664596</v>
      </c>
      <c r="G37" s="41">
        <v>0.26211047742850668</v>
      </c>
      <c r="H37" s="5"/>
      <c r="I37" s="64">
        <v>0.37383177570093457</v>
      </c>
      <c r="J37" s="5"/>
    </row>
    <row r="38" spans="1:10" x14ac:dyDescent="0.45">
      <c r="A38" s="1" t="s">
        <v>156</v>
      </c>
      <c r="B38" s="41">
        <v>0.41239999999999993</v>
      </c>
      <c r="C38" s="41">
        <v>0.12249892636099532</v>
      </c>
      <c r="D38" s="41">
        <v>0.14119999999999999</v>
      </c>
      <c r="E38" s="41">
        <v>0.12603410382720728</v>
      </c>
      <c r="F38" s="41">
        <v>0.26622069829668826</v>
      </c>
      <c r="G38" s="41">
        <v>0.38567841354048249</v>
      </c>
      <c r="H38" s="5"/>
      <c r="I38" s="64">
        <v>0.42727272727272725</v>
      </c>
      <c r="J38" s="5"/>
    </row>
    <row r="39" spans="1:10" x14ac:dyDescent="0.45">
      <c r="A39" s="1" t="s">
        <v>157</v>
      </c>
      <c r="B39" s="41">
        <v>0.36320000000000008</v>
      </c>
      <c r="C39" s="41">
        <v>8.5157640478006613E-2</v>
      </c>
      <c r="D39" s="41">
        <v>0.15139999999999998</v>
      </c>
      <c r="E39" s="41">
        <v>0.21524379955157985</v>
      </c>
      <c r="F39" s="41">
        <v>0.1476334841134391</v>
      </c>
      <c r="G39" s="41">
        <v>0.10424935857430136</v>
      </c>
      <c r="H39" s="5"/>
      <c r="I39" s="64">
        <v>0.24584717607973422</v>
      </c>
      <c r="J39" s="5"/>
    </row>
    <row r="40" spans="1:10" x14ac:dyDescent="0.45">
      <c r="A40" s="1" t="s">
        <v>158</v>
      </c>
      <c r="B40" s="41">
        <v>0.35160000000000002</v>
      </c>
      <c r="C40" s="41">
        <v>0.10143907047694448</v>
      </c>
      <c r="D40" s="41">
        <v>0.1618</v>
      </c>
      <c r="E40" s="41">
        <v>0.26703354167256577</v>
      </c>
      <c r="F40" s="41">
        <v>0.18080263514187617</v>
      </c>
      <c r="G40" s="41">
        <v>1</v>
      </c>
      <c r="H40" s="5"/>
      <c r="I40" s="64">
        <v>0.79393173198482936</v>
      </c>
      <c r="J40" s="5"/>
    </row>
    <row r="41" spans="1:10" x14ac:dyDescent="0.45">
      <c r="A41" s="1" t="s">
        <v>159</v>
      </c>
      <c r="B41" s="41">
        <v>0.33560000000000001</v>
      </c>
      <c r="C41" s="41">
        <v>7.9285714285714293E-2</v>
      </c>
      <c r="D41" s="41">
        <v>0.15279999999999996</v>
      </c>
      <c r="E41" s="41">
        <v>0.32214285714285712</v>
      </c>
      <c r="F41" s="41">
        <v>0.18695505342996216</v>
      </c>
      <c r="G41" s="41">
        <v>0.26214285714285712</v>
      </c>
      <c r="H41" s="5"/>
      <c r="I41" s="64">
        <v>0.27272727272727271</v>
      </c>
      <c r="J41" s="5"/>
    </row>
    <row r="42" spans="1:10" x14ac:dyDescent="0.45">
      <c r="A42" s="1" t="s">
        <v>160</v>
      </c>
      <c r="B42" s="41">
        <v>0.37920000000000004</v>
      </c>
      <c r="C42" s="41">
        <v>8.1338259504090377E-2</v>
      </c>
      <c r="D42" s="41">
        <v>0.14940000000000001</v>
      </c>
      <c r="E42" s="41">
        <v>0.12986622090519973</v>
      </c>
      <c r="F42" s="41">
        <v>0.32635596420693769</v>
      </c>
      <c r="G42" s="41">
        <v>0.4451023351822303</v>
      </c>
      <c r="H42" s="5"/>
      <c r="I42" s="64">
        <v>0.457286432160804</v>
      </c>
      <c r="J42" s="5"/>
    </row>
    <row r="43" spans="1:10" x14ac:dyDescent="0.45">
      <c r="A43" s="1" t="s">
        <v>161</v>
      </c>
      <c r="B43" s="41">
        <v>0.41240000000000004</v>
      </c>
      <c r="C43" s="41">
        <v>0.3</v>
      </c>
      <c r="D43" s="41">
        <v>0.14899999999999999</v>
      </c>
      <c r="E43" s="41">
        <v>0.14444444444444443</v>
      </c>
      <c r="F43" s="41">
        <v>0.14602089702737214</v>
      </c>
      <c r="G43" s="41">
        <v>0.36666666666666659</v>
      </c>
      <c r="H43" s="5"/>
      <c r="I43" s="64">
        <v>0.46875</v>
      </c>
      <c r="J43" s="5"/>
    </row>
    <row r="44" spans="1:10" x14ac:dyDescent="0.45">
      <c r="A44" s="1" t="s">
        <v>162</v>
      </c>
      <c r="B44" s="41">
        <v>0.38319999999999999</v>
      </c>
      <c r="C44" s="41">
        <v>0.12578985868474055</v>
      </c>
      <c r="D44" s="41">
        <v>0.14360000000000001</v>
      </c>
      <c r="E44" s="41">
        <v>0.16505509861018938</v>
      </c>
      <c r="F44" s="41">
        <v>0.21875760846911038</v>
      </c>
      <c r="G44" s="41">
        <v>0.35490615110457341</v>
      </c>
      <c r="H44" s="5"/>
      <c r="I44" s="64">
        <v>0.41474654377880182</v>
      </c>
      <c r="J44" s="5"/>
    </row>
    <row r="45" spans="1:10" x14ac:dyDescent="0.45">
      <c r="A45" s="1" t="s">
        <v>163</v>
      </c>
      <c r="B45" s="41">
        <v>0.44719999999999993</v>
      </c>
      <c r="C45" s="41">
        <v>9.2998352111946139E-2</v>
      </c>
      <c r="D45" s="41">
        <v>0.11019999999999999</v>
      </c>
      <c r="E45" s="41">
        <v>0.13466432049445784</v>
      </c>
      <c r="F45" s="41">
        <v>0.25251535690293714</v>
      </c>
      <c r="G45" s="41">
        <v>0.39228929989828032</v>
      </c>
      <c r="H45" s="5"/>
      <c r="I45" s="64">
        <v>0.19797145003756575</v>
      </c>
      <c r="J45" s="5"/>
    </row>
    <row r="46" spans="1:10" x14ac:dyDescent="0.45">
      <c r="A46" s="1" t="s">
        <v>164</v>
      </c>
      <c r="B46" s="41">
        <v>0.52439999999999998</v>
      </c>
      <c r="C46" s="41">
        <v>0.23222644376899693</v>
      </c>
      <c r="D46" s="41">
        <v>9.5799999999999982E-2</v>
      </c>
      <c r="E46" s="41">
        <v>0.15097644376899694</v>
      </c>
      <c r="F46" s="41">
        <v>0.11827164394275362</v>
      </c>
      <c r="G46" s="41">
        <v>0.21148176291793314</v>
      </c>
      <c r="H46" s="5"/>
      <c r="I46" s="64">
        <v>0.25882352941176473</v>
      </c>
      <c r="J46" s="5"/>
    </row>
    <row r="47" spans="1:10" x14ac:dyDescent="0.45">
      <c r="A47" s="1" t="s">
        <v>165</v>
      </c>
      <c r="B47" s="41">
        <v>0.32279999999999992</v>
      </c>
      <c r="C47" s="41">
        <v>0.09</v>
      </c>
      <c r="D47" s="41">
        <v>0.16020000000000001</v>
      </c>
      <c r="E47" s="41">
        <v>0.30999999999999994</v>
      </c>
      <c r="F47" s="41">
        <v>4.9763993907925526E-2</v>
      </c>
      <c r="G47" s="41">
        <v>0</v>
      </c>
      <c r="H47" s="5"/>
      <c r="I47" s="64">
        <v>0.34482758620689657</v>
      </c>
      <c r="J47" s="5"/>
    </row>
    <row r="48" spans="1:10" x14ac:dyDescent="0.45">
      <c r="A48" s="1" t="s">
        <v>166</v>
      </c>
      <c r="B48" s="41">
        <v>0.376</v>
      </c>
      <c r="C48" s="41">
        <v>6.7941951688106836E-2</v>
      </c>
      <c r="D48" s="41">
        <v>0.13119999999999998</v>
      </c>
      <c r="E48" s="41">
        <v>0.19455616402075754</v>
      </c>
      <c r="F48" s="41">
        <v>0.30724248661040487</v>
      </c>
      <c r="G48" s="41">
        <v>0.47671434570724747</v>
      </c>
      <c r="H48" s="5"/>
      <c r="I48" s="64">
        <v>0.45098039215686275</v>
      </c>
      <c r="J48" s="5"/>
    </row>
    <row r="49" spans="1:10" x14ac:dyDescent="0.45">
      <c r="A49" s="1" t="s">
        <v>167</v>
      </c>
      <c r="B49" s="41">
        <v>0.38200000000000001</v>
      </c>
      <c r="C49" s="41">
        <v>9.4681996742358915E-2</v>
      </c>
      <c r="D49" s="41">
        <v>0.1338</v>
      </c>
      <c r="E49" s="41">
        <v>0.26006419469196129</v>
      </c>
      <c r="F49" s="41">
        <v>0.21770174122510136</v>
      </c>
      <c r="G49" s="41">
        <v>0.25919402127048008</v>
      </c>
      <c r="H49" s="5"/>
      <c r="I49" s="64">
        <v>0.35537190082644626</v>
      </c>
      <c r="J49" s="5"/>
    </row>
    <row r="50" spans="1:10" x14ac:dyDescent="0.45">
      <c r="A50" s="1" t="s">
        <v>168</v>
      </c>
      <c r="B50" s="41">
        <v>0.34240000000000004</v>
      </c>
      <c r="C50" s="41">
        <v>0.11878688657126688</v>
      </c>
      <c r="D50" s="41">
        <v>0.17080000000000001</v>
      </c>
      <c r="E50" s="41">
        <v>9.2788422669577167E-2</v>
      </c>
      <c r="F50" s="41">
        <v>6.3493813737726487E-2</v>
      </c>
      <c r="G50" s="41">
        <v>5.0311262026032824E-2</v>
      </c>
      <c r="H50" s="5"/>
      <c r="I50" s="64">
        <v>0.28925619834710742</v>
      </c>
      <c r="J50" s="5"/>
    </row>
    <row r="51" spans="1:10" x14ac:dyDescent="0.45">
      <c r="A51" s="1" t="s">
        <v>169</v>
      </c>
      <c r="B51" s="41">
        <v>0.37880000000000003</v>
      </c>
      <c r="C51" s="41">
        <v>0.15597764947610149</v>
      </c>
      <c r="D51" s="41">
        <v>0.14599999999999999</v>
      </c>
      <c r="E51" s="41">
        <v>0.24170473879452209</v>
      </c>
      <c r="F51" s="41">
        <v>0.13243507513860231</v>
      </c>
      <c r="G51" s="41">
        <v>0.23384040387136365</v>
      </c>
      <c r="H51" s="5"/>
      <c r="I51" s="64">
        <v>0.33191489361702126</v>
      </c>
      <c r="J51" s="5"/>
    </row>
    <row r="52" spans="1:10" x14ac:dyDescent="0.45">
      <c r="A52" s="1" t="s">
        <v>170</v>
      </c>
      <c r="B52" s="41">
        <v>0.40200000000000002</v>
      </c>
      <c r="C52" s="41">
        <v>0.2</v>
      </c>
      <c r="D52" s="41">
        <v>0.1336</v>
      </c>
      <c r="E52" s="41">
        <v>0.32666666666666666</v>
      </c>
      <c r="F52" s="41">
        <v>8.9564723431004051E-2</v>
      </c>
      <c r="G52" s="41">
        <v>0.11333333333333333</v>
      </c>
      <c r="H52" s="5"/>
      <c r="I52" s="64">
        <v>0.28000000000000003</v>
      </c>
      <c r="J52" s="5"/>
    </row>
    <row r="53" spans="1:10" x14ac:dyDescent="0.45">
      <c r="A53" s="46" t="s">
        <v>173</v>
      </c>
      <c r="B53" s="47">
        <v>0.38695200000000002</v>
      </c>
      <c r="C53" s="47">
        <v>0.12399106173838792</v>
      </c>
      <c r="D53" s="47">
        <v>0.14223999999999998</v>
      </c>
      <c r="E53" s="47">
        <v>0.19803655560669198</v>
      </c>
      <c r="F53" s="47">
        <v>0.22310861883543268</v>
      </c>
      <c r="G53" s="47">
        <v>0.35051639479725366</v>
      </c>
      <c r="H53" s="5"/>
      <c r="I53" s="5"/>
      <c r="J53" s="5"/>
    </row>
    <row r="54" spans="1:10" x14ac:dyDescent="0.45">
      <c r="B54" s="48"/>
      <c r="C54" s="48"/>
      <c r="D54" s="48"/>
      <c r="E54" s="48"/>
      <c r="F54" s="48"/>
      <c r="G54" s="48"/>
      <c r="H54" s="5"/>
      <c r="I54" s="5"/>
      <c r="J54" s="5"/>
    </row>
    <row r="55" spans="1:10" ht="15.5" x14ac:dyDescent="0.35">
      <c r="A55" s="49" t="s">
        <v>174</v>
      </c>
      <c r="B55" s="50"/>
      <c r="C55" s="41"/>
      <c r="D55" s="5"/>
      <c r="E55" s="5"/>
      <c r="F55" s="5"/>
      <c r="G55" s="5"/>
      <c r="H55" s="5"/>
      <c r="I55" s="5"/>
      <c r="J55" s="5"/>
    </row>
    <row r="56" spans="1:10" ht="15.5" x14ac:dyDescent="0.35">
      <c r="A56" s="51" t="s">
        <v>175</v>
      </c>
      <c r="B56" s="8"/>
      <c r="C56" s="8"/>
      <c r="D56" s="8"/>
      <c r="E56" s="8"/>
      <c r="F56" s="8"/>
      <c r="G56" s="8"/>
      <c r="H56" s="5"/>
      <c r="I56" s="5"/>
      <c r="J56" s="5"/>
    </row>
    <row r="57" spans="1:10" x14ac:dyDescent="0.45">
      <c r="A57" s="1" t="s">
        <v>176</v>
      </c>
      <c r="B57" s="52">
        <f>_xlfn.STDEV.S(B3:B52)</f>
        <v>3.486022375143337E-2</v>
      </c>
      <c r="C57" s="52">
        <f t="shared" ref="C57:G57" si="0">_xlfn.STDEV.S(C3:C52)</f>
        <v>7.0350034392037589E-2</v>
      </c>
      <c r="D57" s="52">
        <f t="shared" si="0"/>
        <v>1.7028044095382826E-2</v>
      </c>
      <c r="E57" s="52">
        <f t="shared" si="0"/>
        <v>7.9728674512587444E-2</v>
      </c>
      <c r="F57" s="52">
        <f t="shared" si="0"/>
        <v>0.12670223040540232</v>
      </c>
      <c r="G57" s="52">
        <f t="shared" si="0"/>
        <v>0.19021717424972684</v>
      </c>
      <c r="H57" s="5"/>
      <c r="I57" s="5"/>
      <c r="J57" s="5"/>
    </row>
    <row r="58" spans="1:10" x14ac:dyDescent="0.45">
      <c r="A58" s="53" t="s">
        <v>177</v>
      </c>
      <c r="B58" s="52">
        <f>MAX(B3:B52)</f>
        <v>0.52439999999999998</v>
      </c>
      <c r="C58" s="52">
        <f t="shared" ref="C58:G58" si="1">MAX(C3:C52)</f>
        <v>0.30274853801169588</v>
      </c>
      <c r="D58" s="52">
        <f t="shared" si="1"/>
        <v>0.18360000000000004</v>
      </c>
      <c r="E58" s="52">
        <f t="shared" si="1"/>
        <v>0.35430465647183912</v>
      </c>
      <c r="F58" s="52">
        <f t="shared" si="1"/>
        <v>0.74743307632921352</v>
      </c>
      <c r="G58" s="52">
        <f t="shared" si="1"/>
        <v>1</v>
      </c>
      <c r="H58" s="5"/>
      <c r="I58" s="5"/>
      <c r="J58" s="5"/>
    </row>
    <row r="59" spans="1:10" x14ac:dyDescent="0.45">
      <c r="A59" s="1" t="s">
        <v>178</v>
      </c>
      <c r="B59" s="52">
        <f>MIN(B3:B52)</f>
        <v>0.32279999999999992</v>
      </c>
      <c r="C59" s="52">
        <f t="shared" ref="C59:G59" si="2">MIN(C3:C52)</f>
        <v>3.6381962864721486E-2</v>
      </c>
      <c r="D59" s="52">
        <f t="shared" si="2"/>
        <v>8.7799999999999975E-2</v>
      </c>
      <c r="E59" s="52">
        <f t="shared" si="2"/>
        <v>7.3015873015873006E-2</v>
      </c>
      <c r="F59" s="52">
        <f t="shared" si="2"/>
        <v>4.9522738847163864E-2</v>
      </c>
      <c r="G59" s="52">
        <f t="shared" si="2"/>
        <v>0</v>
      </c>
      <c r="H59" s="5"/>
      <c r="I59" s="5"/>
      <c r="J59" s="5"/>
    </row>
    <row r="60" spans="1:10" x14ac:dyDescent="0.45">
      <c r="A60" s="53" t="s">
        <v>179</v>
      </c>
      <c r="B60" s="52">
        <f>B53+B57</f>
        <v>0.4218122237514334</v>
      </c>
      <c r="C60" s="52">
        <f t="shared" ref="C60:G60" si="3">C53+C57</f>
        <v>0.19434109613042549</v>
      </c>
      <c r="D60" s="52">
        <f t="shared" si="3"/>
        <v>0.15926804409538281</v>
      </c>
      <c r="E60" s="52">
        <f t="shared" si="3"/>
        <v>0.27776523011927945</v>
      </c>
      <c r="F60" s="52">
        <f t="shared" si="3"/>
        <v>0.349810849240835</v>
      </c>
      <c r="G60" s="52">
        <f t="shared" si="3"/>
        <v>0.54073356904698056</v>
      </c>
      <c r="H60" s="5"/>
      <c r="I60" s="5"/>
      <c r="J60" s="5"/>
    </row>
    <row r="61" spans="1:10" x14ac:dyDescent="0.45">
      <c r="A61" s="1" t="s">
        <v>180</v>
      </c>
      <c r="B61" s="52">
        <f>B53-B57</f>
        <v>0.35209177624856663</v>
      </c>
      <c r="C61" s="52">
        <f t="shared" ref="C61:G61" si="4">C53-C57</f>
        <v>5.3641027346350331E-2</v>
      </c>
      <c r="D61" s="52">
        <f t="shared" si="4"/>
        <v>0.12521195590461714</v>
      </c>
      <c r="E61" s="52">
        <f t="shared" si="4"/>
        <v>0.11830788109410453</v>
      </c>
      <c r="F61" s="52">
        <f t="shared" si="4"/>
        <v>9.6406388430030354E-2</v>
      </c>
      <c r="G61" s="52">
        <f t="shared" si="4"/>
        <v>0.16029922054752682</v>
      </c>
      <c r="H61" s="5"/>
      <c r="I61" s="5"/>
      <c r="J61" s="5"/>
    </row>
    <row r="62" spans="1:10" x14ac:dyDescent="0.45">
      <c r="B62" s="52"/>
      <c r="C62" s="52"/>
      <c r="D62" s="52"/>
      <c r="E62" s="52"/>
      <c r="F62" s="52"/>
      <c r="G62" s="52"/>
      <c r="H62" s="5"/>
      <c r="I62" s="5"/>
      <c r="J62" s="5"/>
    </row>
    <row r="63" spans="1:10" x14ac:dyDescent="0.45">
      <c r="A63" s="1" t="s">
        <v>181</v>
      </c>
      <c r="B63" s="52">
        <f>_xlfn.QUARTILE.EXC(B3:B52,1)</f>
        <v>0.36850000000000005</v>
      </c>
      <c r="C63" s="52">
        <f t="shared" ref="C63:G63" si="5">_xlfn.QUARTILE.EXC(C3:C52,1)</f>
        <v>7.6542525583325638E-2</v>
      </c>
      <c r="D63" s="52">
        <f t="shared" si="5"/>
        <v>0.1338</v>
      </c>
      <c r="E63" s="52">
        <f t="shared" si="5"/>
        <v>0.1334647955971433</v>
      </c>
      <c r="F63" s="52">
        <f t="shared" si="5"/>
        <v>0.12987952226205418</v>
      </c>
      <c r="G63" s="52">
        <f t="shared" si="5"/>
        <v>0.23092023341706971</v>
      </c>
      <c r="H63" s="5"/>
      <c r="I63" s="5"/>
      <c r="J63" s="5"/>
    </row>
    <row r="64" spans="1:10" x14ac:dyDescent="0.45">
      <c r="A64" s="1" t="s">
        <v>182</v>
      </c>
      <c r="B64" s="52">
        <f>_xlfn.QUARTILE.EXC(B3:B52,3)</f>
        <v>0.4047</v>
      </c>
      <c r="C64" s="52">
        <f t="shared" ref="C64:G64" si="6">_xlfn.QUARTILE.EXC(C3:C52,3)</f>
        <v>0.14645176333701465</v>
      </c>
      <c r="D64" s="52">
        <f t="shared" si="6"/>
        <v>0.15094999999999997</v>
      </c>
      <c r="E64" s="52">
        <f t="shared" si="6"/>
        <v>0.25027258998073409</v>
      </c>
      <c r="F64" s="52">
        <f t="shared" si="6"/>
        <v>0.30419895338855535</v>
      </c>
      <c r="G64" s="52">
        <f t="shared" si="6"/>
        <v>0.45300533781348462</v>
      </c>
      <c r="H64" s="5"/>
      <c r="I64" s="5"/>
      <c r="J64" s="5"/>
    </row>
    <row r="65" spans="1:10" x14ac:dyDescent="0.45">
      <c r="A65" s="1" t="s">
        <v>183</v>
      </c>
      <c r="B65" s="52">
        <f>B64-B63</f>
        <v>3.6199999999999954E-2</v>
      </c>
      <c r="C65" s="52">
        <f t="shared" ref="C65:G65" si="7">C64-C63</f>
        <v>6.9909237753689013E-2</v>
      </c>
      <c r="D65" s="52">
        <f t="shared" si="7"/>
        <v>1.7149999999999971E-2</v>
      </c>
      <c r="E65" s="52">
        <f t="shared" si="7"/>
        <v>0.11680779438359079</v>
      </c>
      <c r="F65" s="52">
        <f t="shared" si="7"/>
        <v>0.17431943112650117</v>
      </c>
      <c r="G65" s="52">
        <f t="shared" si="7"/>
        <v>0.22208510439641491</v>
      </c>
      <c r="H65" s="5"/>
      <c r="I65" s="5"/>
      <c r="J65" s="5"/>
    </row>
    <row r="66" spans="1:10" x14ac:dyDescent="0.45">
      <c r="A66" s="1" t="s">
        <v>184</v>
      </c>
      <c r="B66" s="52">
        <f>B64+(B65*1.5)</f>
        <v>0.45899999999999996</v>
      </c>
      <c r="C66" s="52">
        <f t="shared" ref="C66:G66" si="8">C64+(C65*1.5)</f>
        <v>0.25131561996754814</v>
      </c>
      <c r="D66" s="52">
        <f t="shared" si="8"/>
        <v>0.17667499999999992</v>
      </c>
      <c r="E66" s="52">
        <f t="shared" si="8"/>
        <v>0.42548428155612028</v>
      </c>
      <c r="F66" s="52">
        <f t="shared" si="8"/>
        <v>0.5656781000783071</v>
      </c>
      <c r="G66" s="52">
        <f t="shared" si="8"/>
        <v>0.78613299440810702</v>
      </c>
      <c r="H66" s="5"/>
      <c r="I66" s="5"/>
      <c r="J66" s="5"/>
    </row>
    <row r="67" spans="1:10" x14ac:dyDescent="0.45">
      <c r="A67" s="1" t="s">
        <v>185</v>
      </c>
      <c r="B67" s="52">
        <f>B63-(B65*1.5)</f>
        <v>0.31420000000000015</v>
      </c>
      <c r="C67" s="52">
        <f t="shared" ref="C67:G67" si="9">C63-(C65*1.5)</f>
        <v>-2.8321331047207882E-2</v>
      </c>
      <c r="D67" s="52">
        <f t="shared" si="9"/>
        <v>0.10807500000000005</v>
      </c>
      <c r="E67" s="52">
        <f t="shared" si="9"/>
        <v>-4.1746895978242882E-2</v>
      </c>
      <c r="F67" s="52">
        <f t="shared" si="9"/>
        <v>-0.13159962442769757</v>
      </c>
      <c r="G67" s="52">
        <f t="shared" si="9"/>
        <v>-0.10220742317755263</v>
      </c>
      <c r="H67" s="5"/>
      <c r="I67" s="5"/>
      <c r="J67" s="5"/>
    </row>
    <row r="68" spans="1:10" x14ac:dyDescent="0.45">
      <c r="B68" s="8"/>
      <c r="C68" s="8"/>
      <c r="D68" s="8"/>
      <c r="E68" s="8"/>
      <c r="F68" s="8"/>
      <c r="G68" s="8"/>
      <c r="H68" s="5"/>
      <c r="I68" s="5"/>
      <c r="J68" s="5"/>
    </row>
    <row r="69" spans="1:10" x14ac:dyDescent="0.45">
      <c r="B69" s="50"/>
      <c r="C69" s="41"/>
      <c r="D69" s="5"/>
      <c r="E69" s="5"/>
      <c r="F69" s="5"/>
      <c r="G69" s="5"/>
      <c r="H69" s="5"/>
      <c r="I69" s="5"/>
      <c r="J69" s="5"/>
    </row>
    <row r="70" spans="1:10" x14ac:dyDescent="0.45">
      <c r="B70" s="50"/>
      <c r="C70" s="41"/>
      <c r="D70" s="5"/>
      <c r="E70" s="5"/>
      <c r="F70" s="5"/>
      <c r="G70" s="5"/>
      <c r="H70" s="5"/>
      <c r="I70" s="5"/>
      <c r="J70" s="5"/>
    </row>
    <row r="71" spans="1:10" x14ac:dyDescent="0.45">
      <c r="B71" s="50"/>
      <c r="C71" s="41"/>
      <c r="D71" s="5"/>
      <c r="E71" s="5"/>
      <c r="F71" s="5"/>
      <c r="G71" s="5"/>
      <c r="H71" s="5"/>
      <c r="I71" s="5"/>
      <c r="J71" s="5"/>
    </row>
    <row r="72" spans="1:10" x14ac:dyDescent="0.45">
      <c r="B72" s="50"/>
      <c r="C72" s="41"/>
      <c r="D72" s="5"/>
      <c r="E72" s="5"/>
      <c r="F72" s="5"/>
      <c r="G72" s="5"/>
      <c r="H72" s="5"/>
      <c r="I72" s="5"/>
      <c r="J72" s="5"/>
    </row>
    <row r="73" spans="1:10" x14ac:dyDescent="0.45">
      <c r="B73" s="50"/>
      <c r="C73" s="41"/>
      <c r="D73" s="5"/>
      <c r="E73" s="5"/>
      <c r="F73" s="5"/>
      <c r="G73" s="5"/>
      <c r="H73" s="5"/>
      <c r="I73" s="5"/>
      <c r="J73" s="5"/>
    </row>
    <row r="74" spans="1:10" x14ac:dyDescent="0.45">
      <c r="B74" s="50"/>
      <c r="C74" s="41"/>
      <c r="D74" s="5"/>
      <c r="E74" s="5"/>
      <c r="F74" s="5"/>
      <c r="G74" s="5"/>
      <c r="H74" s="5"/>
      <c r="I74" s="5"/>
      <c r="J74" s="5"/>
    </row>
    <row r="75" spans="1:10" x14ac:dyDescent="0.45">
      <c r="B75" s="50"/>
      <c r="C75" s="41"/>
      <c r="D75" s="5"/>
      <c r="E75" s="5"/>
      <c r="F75" s="5"/>
      <c r="G75" s="5"/>
      <c r="H75" s="5"/>
      <c r="I75" s="5"/>
      <c r="J75" s="5"/>
    </row>
    <row r="76" spans="1:10" x14ac:dyDescent="0.45">
      <c r="B76" s="50"/>
      <c r="C76" s="41"/>
      <c r="D76" s="5"/>
      <c r="E76" s="5"/>
      <c r="F76" s="5"/>
      <c r="G76" s="5"/>
      <c r="H76" s="5"/>
      <c r="I76" s="5"/>
      <c r="J76" s="5"/>
    </row>
    <row r="77" spans="1:10" x14ac:dyDescent="0.45">
      <c r="B77" s="50"/>
      <c r="C77" s="41"/>
      <c r="D77" s="5"/>
      <c r="E77" s="5"/>
      <c r="F77" s="5"/>
      <c r="G77" s="5"/>
      <c r="H77" s="5"/>
      <c r="I77" s="5"/>
      <c r="J77" s="5"/>
    </row>
    <row r="78" spans="1:10" x14ac:dyDescent="0.45">
      <c r="B78" s="50"/>
      <c r="C78" s="41"/>
      <c r="D78" s="5"/>
      <c r="E78" s="5"/>
      <c r="F78" s="5"/>
      <c r="G78" s="5"/>
      <c r="H78" s="5"/>
      <c r="I78" s="5"/>
      <c r="J78" s="5"/>
    </row>
    <row r="79" spans="1:10" x14ac:dyDescent="0.45">
      <c r="B79" s="50"/>
      <c r="C79" s="41"/>
      <c r="D79" s="5"/>
      <c r="E79" s="5"/>
      <c r="F79" s="5"/>
      <c r="G79" s="5"/>
      <c r="H79" s="5"/>
      <c r="I79" s="5"/>
      <c r="J79" s="5"/>
    </row>
    <row r="80" spans="1:10" x14ac:dyDescent="0.45">
      <c r="B80" s="50"/>
      <c r="C80" s="41"/>
      <c r="D80" s="5"/>
      <c r="E80" s="5"/>
      <c r="F80" s="5"/>
      <c r="G80" s="5"/>
      <c r="H80" s="5"/>
      <c r="I80" s="5"/>
      <c r="J80" s="5"/>
    </row>
    <row r="81" spans="2:10" x14ac:dyDescent="0.45">
      <c r="B81" s="50"/>
      <c r="C81" s="41"/>
      <c r="D81" s="5"/>
      <c r="E81" s="5"/>
      <c r="F81" s="5"/>
      <c r="G81" s="5"/>
      <c r="H81" s="5"/>
      <c r="I81" s="5"/>
      <c r="J81" s="5"/>
    </row>
    <row r="82" spans="2:10" x14ac:dyDescent="0.45">
      <c r="B82" s="50"/>
      <c r="C82" s="41"/>
      <c r="D82" s="5"/>
      <c r="E82" s="5"/>
      <c r="F82" s="5"/>
      <c r="G82" s="5"/>
      <c r="H82" s="5"/>
      <c r="I82" s="5"/>
      <c r="J82" s="5"/>
    </row>
    <row r="83" spans="2:10" x14ac:dyDescent="0.45">
      <c r="B83" s="50"/>
      <c r="C83" s="41"/>
      <c r="D83" s="5"/>
      <c r="E83" s="5"/>
      <c r="F83" s="5"/>
      <c r="G83" s="5"/>
      <c r="H83" s="5"/>
      <c r="I83" s="5"/>
      <c r="J83" s="5"/>
    </row>
    <row r="84" spans="2:10" x14ac:dyDescent="0.45">
      <c r="B84" s="50"/>
      <c r="C84" s="41"/>
      <c r="D84" s="5"/>
      <c r="E84" s="5"/>
      <c r="F84" s="5"/>
      <c r="G84" s="5"/>
      <c r="H84" s="5"/>
      <c r="I84" s="5"/>
      <c r="J84" s="5"/>
    </row>
    <row r="85" spans="2:10" x14ac:dyDescent="0.45">
      <c r="B85" s="50"/>
      <c r="C85" s="41"/>
      <c r="D85" s="5"/>
      <c r="E85" s="5"/>
      <c r="F85" s="5"/>
      <c r="G85" s="5"/>
      <c r="H85" s="5"/>
      <c r="I85" s="5"/>
      <c r="J85" s="5"/>
    </row>
    <row r="86" spans="2:10" x14ac:dyDescent="0.45">
      <c r="B86" s="50"/>
      <c r="C86" s="41"/>
      <c r="D86" s="5"/>
      <c r="E86" s="5"/>
      <c r="F86" s="5"/>
      <c r="G86" s="5"/>
      <c r="H86" s="5"/>
      <c r="I86" s="5"/>
      <c r="J86" s="5"/>
    </row>
    <row r="87" spans="2:10" x14ac:dyDescent="0.45">
      <c r="B87" s="50"/>
      <c r="C87" s="41"/>
      <c r="D87" s="5"/>
      <c r="E87" s="5"/>
      <c r="F87" s="5"/>
      <c r="G87" s="5"/>
      <c r="H87" s="5"/>
      <c r="I87" s="5"/>
      <c r="J87" s="5"/>
    </row>
    <row r="88" spans="2:10" x14ac:dyDescent="0.45">
      <c r="B88" s="50"/>
      <c r="C88" s="41"/>
      <c r="D88" s="5"/>
      <c r="E88" s="5"/>
      <c r="F88" s="5"/>
      <c r="G88" s="5"/>
      <c r="H88" s="5"/>
      <c r="I88" s="5"/>
      <c r="J88" s="5"/>
    </row>
    <row r="89" spans="2:10" x14ac:dyDescent="0.45">
      <c r="B89" s="50"/>
      <c r="C89" s="41"/>
      <c r="D89" s="5"/>
      <c r="E89" s="5"/>
      <c r="F89" s="5"/>
      <c r="G89" s="5"/>
      <c r="H89" s="5"/>
      <c r="I89" s="5"/>
      <c r="J89" s="5"/>
    </row>
    <row r="90" spans="2:10" x14ac:dyDescent="0.45">
      <c r="B90" s="50"/>
      <c r="C90" s="41"/>
      <c r="D90" s="5"/>
      <c r="E90" s="5"/>
      <c r="F90" s="5"/>
      <c r="G90" s="5"/>
      <c r="H90" s="5"/>
      <c r="I90" s="5"/>
      <c r="J90" s="5"/>
    </row>
    <row r="91" spans="2:10" x14ac:dyDescent="0.45">
      <c r="B91" s="50"/>
      <c r="C91" s="41"/>
      <c r="D91" s="5"/>
      <c r="E91" s="5"/>
      <c r="F91" s="5"/>
      <c r="G91" s="5"/>
      <c r="H91" s="5"/>
      <c r="I91" s="5"/>
      <c r="J91" s="5"/>
    </row>
    <row r="92" spans="2:10" x14ac:dyDescent="0.45">
      <c r="B92" s="50"/>
      <c r="C92" s="41"/>
      <c r="D92" s="5"/>
      <c r="E92" s="5"/>
      <c r="F92" s="5"/>
      <c r="G92" s="5"/>
      <c r="H92" s="5"/>
      <c r="I92" s="5"/>
      <c r="J92" s="5"/>
    </row>
    <row r="93" spans="2:10" x14ac:dyDescent="0.45">
      <c r="B93" s="50"/>
      <c r="C93" s="41"/>
      <c r="D93" s="5"/>
      <c r="E93" s="5"/>
      <c r="F93" s="5"/>
      <c r="G93" s="5"/>
      <c r="H93" s="5"/>
      <c r="I93" s="5"/>
      <c r="J93" s="5"/>
    </row>
    <row r="94" spans="2:10" x14ac:dyDescent="0.45">
      <c r="B94" s="50"/>
      <c r="C94" s="41"/>
      <c r="D94" s="5"/>
      <c r="E94" s="5"/>
      <c r="F94" s="5"/>
      <c r="G94" s="5"/>
      <c r="H94" s="5"/>
      <c r="I94" s="5"/>
      <c r="J94" s="5"/>
    </row>
    <row r="95" spans="2:10" x14ac:dyDescent="0.45">
      <c r="B95" s="50"/>
      <c r="C95" s="41"/>
      <c r="D95" s="5"/>
      <c r="E95" s="5"/>
      <c r="F95" s="5"/>
      <c r="G95" s="5"/>
      <c r="H95" s="5"/>
      <c r="I95" s="5"/>
      <c r="J95" s="5"/>
    </row>
    <row r="96" spans="2:10" x14ac:dyDescent="0.45">
      <c r="B96" s="50"/>
      <c r="C96" s="41"/>
      <c r="D96" s="5"/>
      <c r="E96" s="5"/>
      <c r="F96" s="5"/>
      <c r="G96" s="5"/>
      <c r="H96" s="5"/>
      <c r="I96" s="5"/>
      <c r="J96" s="5"/>
    </row>
    <row r="97" spans="2:10" x14ac:dyDescent="0.45">
      <c r="B97" s="50"/>
      <c r="C97" s="41"/>
      <c r="D97" s="5"/>
      <c r="E97" s="5"/>
      <c r="F97" s="5"/>
      <c r="G97" s="5"/>
      <c r="H97" s="5"/>
      <c r="I97" s="5"/>
      <c r="J97" s="5"/>
    </row>
    <row r="98" spans="2:10" x14ac:dyDescent="0.45">
      <c r="B98" s="50"/>
      <c r="C98" s="41"/>
      <c r="D98" s="5"/>
      <c r="E98" s="5"/>
      <c r="F98" s="5"/>
      <c r="G98" s="5"/>
      <c r="H98" s="5"/>
      <c r="I98" s="5"/>
      <c r="J98" s="5"/>
    </row>
    <row r="99" spans="2:10" x14ac:dyDescent="0.45">
      <c r="B99" s="50"/>
      <c r="C99" s="41"/>
      <c r="D99" s="5"/>
      <c r="E99" s="5"/>
      <c r="F99" s="5"/>
      <c r="G99" s="5"/>
      <c r="H99" s="5"/>
      <c r="I99" s="5"/>
      <c r="J99" s="5"/>
    </row>
    <row r="100" spans="2:10" x14ac:dyDescent="0.45">
      <c r="B100" s="50"/>
      <c r="C100" s="41"/>
      <c r="D100" s="5"/>
      <c r="E100" s="5"/>
      <c r="F100" s="5"/>
      <c r="G100" s="5"/>
      <c r="H100" s="5"/>
      <c r="I100" s="5"/>
      <c r="J100" s="5"/>
    </row>
    <row r="101" spans="2:10" x14ac:dyDescent="0.45">
      <c r="B101" s="50"/>
      <c r="C101" s="41"/>
      <c r="D101" s="5"/>
      <c r="E101" s="5"/>
      <c r="F101" s="5"/>
      <c r="G101" s="5"/>
      <c r="H101" s="5"/>
      <c r="I101" s="5"/>
      <c r="J101" s="5"/>
    </row>
    <row r="102" spans="2:10" x14ac:dyDescent="0.45">
      <c r="B102" s="50"/>
      <c r="C102" s="41"/>
      <c r="D102" s="5"/>
      <c r="E102" s="5"/>
      <c r="F102" s="5"/>
      <c r="G102" s="5"/>
      <c r="H102" s="5"/>
      <c r="I102" s="5"/>
      <c r="J102" s="5"/>
    </row>
    <row r="103" spans="2:10" x14ac:dyDescent="0.45">
      <c r="B103" s="50"/>
      <c r="C103" s="41"/>
      <c r="D103" s="5"/>
      <c r="E103" s="5"/>
      <c r="F103" s="5"/>
      <c r="G103" s="5"/>
      <c r="H103" s="5"/>
      <c r="I103" s="5"/>
      <c r="J103" s="5"/>
    </row>
    <row r="104" spans="2:10" x14ac:dyDescent="0.45">
      <c r="B104" s="50"/>
      <c r="C104" s="41"/>
      <c r="D104" s="5"/>
      <c r="E104" s="5"/>
      <c r="F104" s="5"/>
      <c r="G104" s="5"/>
      <c r="H104" s="5"/>
      <c r="I104" s="5"/>
      <c r="J104" s="5"/>
    </row>
    <row r="105" spans="2:10" x14ac:dyDescent="0.45">
      <c r="B105" s="50"/>
      <c r="C105" s="41"/>
      <c r="D105" s="5"/>
      <c r="E105" s="5"/>
      <c r="F105" s="5"/>
      <c r="G105" s="5"/>
      <c r="H105" s="5"/>
      <c r="I105" s="5"/>
      <c r="J105" s="5"/>
    </row>
    <row r="106" spans="2:10" x14ac:dyDescent="0.45">
      <c r="B106" s="50"/>
      <c r="C106" s="41"/>
      <c r="D106" s="5"/>
      <c r="E106" s="5"/>
      <c r="F106" s="5"/>
      <c r="G106" s="5"/>
      <c r="H106" s="5"/>
      <c r="I106" s="5"/>
      <c r="J106" s="5"/>
    </row>
    <row r="107" spans="2:10" x14ac:dyDescent="0.45">
      <c r="B107" s="50"/>
      <c r="C107" s="41"/>
      <c r="D107" s="5"/>
      <c r="E107" s="5"/>
      <c r="F107" s="5"/>
      <c r="G107" s="5"/>
      <c r="H107" s="5"/>
      <c r="I107" s="5"/>
      <c r="J107" s="5"/>
    </row>
    <row r="108" spans="2:10" x14ac:dyDescent="0.45">
      <c r="B108" s="50"/>
      <c r="C108" s="41"/>
      <c r="D108" s="5"/>
      <c r="E108" s="5"/>
      <c r="F108" s="5"/>
      <c r="G108" s="5"/>
      <c r="H108" s="5"/>
      <c r="I108" s="5"/>
      <c r="J108" s="5"/>
    </row>
    <row r="109" spans="2:10" x14ac:dyDescent="0.45">
      <c r="B109" s="50"/>
      <c r="C109" s="41"/>
      <c r="D109" s="5"/>
      <c r="E109" s="5"/>
      <c r="F109" s="5"/>
      <c r="G109" s="5"/>
      <c r="H109" s="5"/>
      <c r="I109" s="5"/>
      <c r="J109" s="5"/>
    </row>
    <row r="110" spans="2:10" x14ac:dyDescent="0.45">
      <c r="B110" s="50"/>
      <c r="C110" s="41"/>
      <c r="D110" s="5"/>
      <c r="E110" s="5"/>
      <c r="F110" s="5"/>
      <c r="G110" s="5"/>
      <c r="H110" s="5"/>
      <c r="I110" s="5"/>
      <c r="J110" s="5"/>
    </row>
    <row r="111" spans="2:10" x14ac:dyDescent="0.45">
      <c r="B111" s="50"/>
      <c r="C111" s="41"/>
      <c r="D111" s="5"/>
      <c r="E111" s="5"/>
      <c r="F111" s="5"/>
      <c r="G111" s="5"/>
      <c r="H111" s="5"/>
      <c r="I111" s="5"/>
      <c r="J111" s="5"/>
    </row>
    <row r="112" spans="2:10" x14ac:dyDescent="0.45">
      <c r="B112" s="50"/>
      <c r="C112" s="41"/>
      <c r="D112" s="5"/>
      <c r="E112" s="5"/>
      <c r="F112" s="5"/>
      <c r="G112" s="5"/>
      <c r="H112" s="5"/>
      <c r="I112" s="5"/>
      <c r="J112" s="5"/>
    </row>
    <row r="113" spans="2:10" x14ac:dyDescent="0.45">
      <c r="B113" s="50"/>
      <c r="C113" s="41"/>
      <c r="D113" s="5"/>
      <c r="E113" s="5"/>
      <c r="F113" s="5"/>
      <c r="G113" s="5"/>
      <c r="H113" s="5"/>
      <c r="I113" s="5"/>
      <c r="J113" s="5"/>
    </row>
    <row r="114" spans="2:10" x14ac:dyDescent="0.45">
      <c r="B114" s="50"/>
      <c r="C114" s="41"/>
      <c r="D114" s="5"/>
      <c r="E114" s="5"/>
      <c r="F114" s="5"/>
      <c r="G114" s="5"/>
      <c r="H114" s="5"/>
      <c r="I114" s="5"/>
      <c r="J114" s="5"/>
    </row>
    <row r="115" spans="2:10" x14ac:dyDescent="0.45">
      <c r="B115" s="50"/>
      <c r="C115" s="41"/>
      <c r="D115" s="5"/>
      <c r="E115" s="5"/>
      <c r="F115" s="5"/>
      <c r="G115" s="5"/>
      <c r="H115" s="5"/>
      <c r="I115" s="5"/>
      <c r="J115" s="5"/>
    </row>
    <row r="116" spans="2:10" x14ac:dyDescent="0.45">
      <c r="B116" s="50"/>
      <c r="C116" s="41"/>
      <c r="D116" s="5"/>
      <c r="E116" s="5"/>
      <c r="F116" s="5"/>
      <c r="G116" s="5"/>
      <c r="H116" s="5"/>
      <c r="I116" s="5"/>
      <c r="J116" s="5"/>
    </row>
    <row r="117" spans="2:10" x14ac:dyDescent="0.45">
      <c r="B117" s="50"/>
      <c r="C117" s="41"/>
      <c r="D117" s="5"/>
      <c r="E117" s="5"/>
      <c r="F117" s="5"/>
      <c r="G117" s="5"/>
      <c r="H117" s="5"/>
      <c r="I117" s="5"/>
      <c r="J117" s="5"/>
    </row>
    <row r="118" spans="2:10" x14ac:dyDescent="0.45">
      <c r="B118" s="50"/>
      <c r="C118" s="41"/>
      <c r="D118" s="5"/>
      <c r="E118" s="5"/>
      <c r="F118" s="5"/>
      <c r="G118" s="5"/>
      <c r="H118" s="5"/>
      <c r="I118" s="5"/>
      <c r="J118" s="5"/>
    </row>
    <row r="119" spans="2:10" x14ac:dyDescent="0.45">
      <c r="B119" s="50"/>
      <c r="C119" s="41"/>
      <c r="D119" s="5"/>
      <c r="E119" s="5"/>
      <c r="F119" s="5"/>
      <c r="G119" s="5"/>
      <c r="H119" s="5"/>
      <c r="I119" s="5"/>
      <c r="J119" s="5"/>
    </row>
    <row r="120" spans="2:10" x14ac:dyDescent="0.45">
      <c r="B120" s="50"/>
      <c r="C120" s="41"/>
      <c r="D120" s="5"/>
      <c r="E120" s="5"/>
      <c r="F120" s="5"/>
      <c r="G120" s="5"/>
      <c r="H120" s="5"/>
      <c r="I120" s="5"/>
      <c r="J120" s="5"/>
    </row>
    <row r="121" spans="2:10" x14ac:dyDescent="0.45">
      <c r="B121" s="50"/>
      <c r="C121" s="41"/>
      <c r="D121" s="5"/>
      <c r="E121" s="5"/>
      <c r="F121" s="5"/>
      <c r="G121" s="5"/>
      <c r="H121" s="5"/>
      <c r="I121" s="5"/>
      <c r="J121" s="5"/>
    </row>
    <row r="122" spans="2:10" x14ac:dyDescent="0.45">
      <c r="B122" s="50"/>
      <c r="C122" s="41"/>
      <c r="D122" s="5"/>
      <c r="E122" s="5"/>
      <c r="F122" s="5"/>
      <c r="G122" s="5"/>
      <c r="H122" s="5"/>
      <c r="I122" s="5"/>
      <c r="J122" s="5"/>
    </row>
    <row r="123" spans="2:10" x14ac:dyDescent="0.45">
      <c r="B123" s="50"/>
      <c r="C123" s="41"/>
      <c r="D123" s="5"/>
      <c r="E123" s="5"/>
      <c r="F123" s="5"/>
      <c r="G123" s="5"/>
      <c r="H123" s="5"/>
      <c r="I123" s="5"/>
      <c r="J123" s="5"/>
    </row>
    <row r="124" spans="2:10" x14ac:dyDescent="0.45">
      <c r="B124" s="50"/>
      <c r="C124" s="41"/>
      <c r="D124" s="5"/>
      <c r="E124" s="5"/>
      <c r="F124" s="5"/>
      <c r="G124" s="5"/>
      <c r="H124" s="5"/>
      <c r="I124" s="5"/>
      <c r="J124" s="5"/>
    </row>
    <row r="125" spans="2:10" x14ac:dyDescent="0.45">
      <c r="B125" s="50"/>
      <c r="C125" s="41"/>
      <c r="D125" s="5"/>
      <c r="E125" s="5"/>
      <c r="F125" s="5"/>
      <c r="G125" s="5"/>
      <c r="H125" s="5"/>
      <c r="I125" s="5"/>
      <c r="J125" s="5"/>
    </row>
    <row r="126" spans="2:10" x14ac:dyDescent="0.45">
      <c r="B126" s="50"/>
      <c r="C126" s="41"/>
      <c r="D126" s="5"/>
      <c r="E126" s="5"/>
      <c r="F126" s="5"/>
      <c r="G126" s="5"/>
      <c r="H126" s="5"/>
      <c r="I126" s="5"/>
      <c r="J126" s="5"/>
    </row>
    <row r="127" spans="2:10" x14ac:dyDescent="0.45">
      <c r="B127" s="50"/>
      <c r="C127" s="41"/>
      <c r="D127" s="5"/>
      <c r="E127" s="5"/>
      <c r="F127" s="5"/>
      <c r="G127" s="5"/>
      <c r="H127" s="5"/>
      <c r="I127" s="5"/>
      <c r="J127" s="5"/>
    </row>
    <row r="128" spans="2:10" x14ac:dyDescent="0.45">
      <c r="B128" s="50"/>
      <c r="C128" s="41"/>
      <c r="D128" s="5"/>
      <c r="E128" s="5"/>
      <c r="F128" s="5"/>
      <c r="G128" s="5"/>
      <c r="H128" s="5"/>
      <c r="I128" s="5"/>
      <c r="J128" s="5"/>
    </row>
    <row r="129" spans="2:10" x14ac:dyDescent="0.45">
      <c r="B129" s="50"/>
      <c r="C129" s="41"/>
      <c r="D129" s="5"/>
      <c r="E129" s="5"/>
      <c r="F129" s="5"/>
      <c r="G129" s="5"/>
      <c r="H129" s="5"/>
      <c r="I129" s="5"/>
      <c r="J129" s="5"/>
    </row>
    <row r="130" spans="2:10" x14ac:dyDescent="0.45">
      <c r="B130" s="50"/>
      <c r="C130" s="41"/>
      <c r="D130" s="5"/>
      <c r="E130" s="5"/>
      <c r="F130" s="5"/>
      <c r="G130" s="5"/>
      <c r="H130" s="5"/>
      <c r="I130" s="5"/>
      <c r="J130" s="5"/>
    </row>
    <row r="131" spans="2:10" x14ac:dyDescent="0.45">
      <c r="B131" s="50"/>
      <c r="C131" s="41"/>
      <c r="D131" s="5"/>
      <c r="E131" s="5"/>
      <c r="F131" s="5"/>
      <c r="G131" s="5"/>
      <c r="H131" s="5"/>
      <c r="I131" s="5"/>
      <c r="J131" s="5"/>
    </row>
    <row r="132" spans="2:10" x14ac:dyDescent="0.45">
      <c r="B132" s="50"/>
      <c r="C132" s="41"/>
      <c r="D132" s="5"/>
      <c r="E132" s="5"/>
      <c r="F132" s="5"/>
      <c r="G132" s="5"/>
      <c r="H132" s="5"/>
      <c r="I132" s="5"/>
      <c r="J132" s="5"/>
    </row>
    <row r="133" spans="2:10" x14ac:dyDescent="0.45">
      <c r="B133" s="50"/>
      <c r="C133" s="41"/>
      <c r="D133" s="5"/>
      <c r="E133" s="5"/>
      <c r="F133" s="5"/>
      <c r="G133" s="5"/>
      <c r="H133" s="5"/>
      <c r="I133" s="5"/>
      <c r="J133" s="5"/>
    </row>
    <row r="134" spans="2:10" x14ac:dyDescent="0.45">
      <c r="B134" s="50"/>
      <c r="C134" s="41"/>
      <c r="D134" s="5"/>
      <c r="E134" s="5"/>
      <c r="F134" s="5"/>
      <c r="G134" s="5"/>
      <c r="H134" s="5"/>
      <c r="I134" s="5"/>
      <c r="J134" s="5"/>
    </row>
    <row r="135" spans="2:10" x14ac:dyDescent="0.45">
      <c r="B135" s="50"/>
      <c r="C135" s="41"/>
      <c r="D135" s="5"/>
      <c r="E135" s="5"/>
      <c r="F135" s="5"/>
      <c r="G135" s="5"/>
      <c r="H135" s="5"/>
      <c r="I135" s="5"/>
      <c r="J135" s="5"/>
    </row>
    <row r="136" spans="2:10" x14ac:dyDescent="0.45">
      <c r="B136" s="50"/>
      <c r="C136" s="41"/>
      <c r="D136" s="5"/>
      <c r="E136" s="5"/>
      <c r="F136" s="5"/>
      <c r="G136" s="5"/>
      <c r="H136" s="5"/>
      <c r="I136" s="5"/>
      <c r="J136" s="5"/>
    </row>
    <row r="137" spans="2:10" x14ac:dyDescent="0.45">
      <c r="B137" s="50"/>
      <c r="C137" s="41"/>
      <c r="D137" s="5"/>
      <c r="E137" s="5"/>
      <c r="F137" s="5"/>
      <c r="G137" s="5"/>
      <c r="H137" s="5"/>
      <c r="I137" s="5"/>
      <c r="J137" s="5"/>
    </row>
    <row r="138" spans="2:10" x14ac:dyDescent="0.45">
      <c r="B138" s="50"/>
      <c r="C138" s="41"/>
      <c r="D138" s="5"/>
      <c r="E138" s="5"/>
      <c r="F138" s="5"/>
      <c r="G138" s="5"/>
      <c r="H138" s="5"/>
      <c r="I138" s="5"/>
      <c r="J138" s="5"/>
    </row>
    <row r="139" spans="2:10" x14ac:dyDescent="0.45">
      <c r="B139" s="50"/>
      <c r="C139" s="41"/>
      <c r="D139" s="5"/>
      <c r="E139" s="5"/>
      <c r="F139" s="5"/>
      <c r="G139" s="5"/>
      <c r="H139" s="5"/>
      <c r="I139" s="5"/>
      <c r="J139" s="5"/>
    </row>
    <row r="140" spans="2:10" x14ac:dyDescent="0.45">
      <c r="B140" s="50"/>
      <c r="C140" s="41"/>
      <c r="D140" s="5"/>
      <c r="E140" s="5"/>
      <c r="F140" s="5"/>
      <c r="G140" s="5"/>
      <c r="H140" s="5"/>
      <c r="I140" s="5"/>
      <c r="J140" s="5"/>
    </row>
    <row r="141" spans="2:10" x14ac:dyDescent="0.45">
      <c r="B141" s="50"/>
      <c r="C141" s="41"/>
      <c r="D141" s="5"/>
      <c r="E141" s="5"/>
      <c r="F141" s="5"/>
      <c r="G141" s="5"/>
      <c r="H141" s="5"/>
      <c r="I141" s="5"/>
      <c r="J141" s="5"/>
    </row>
    <row r="142" spans="2:10" x14ac:dyDescent="0.45">
      <c r="B142" s="50"/>
      <c r="C142" s="41"/>
      <c r="D142" s="5"/>
      <c r="E142" s="5"/>
      <c r="F142" s="5"/>
      <c r="G142" s="5"/>
      <c r="H142" s="5"/>
      <c r="I142" s="5"/>
      <c r="J142" s="5"/>
    </row>
    <row r="143" spans="2:10" x14ac:dyDescent="0.45">
      <c r="B143" s="50"/>
      <c r="C143" s="41"/>
      <c r="D143" s="5"/>
      <c r="E143" s="5"/>
      <c r="F143" s="5"/>
      <c r="G143" s="5"/>
      <c r="H143" s="5"/>
      <c r="I143" s="5"/>
      <c r="J143" s="5"/>
    </row>
    <row r="144" spans="2:10" x14ac:dyDescent="0.45">
      <c r="B144" s="50"/>
      <c r="C144" s="41"/>
      <c r="D144" s="5"/>
      <c r="E144" s="5"/>
      <c r="F144" s="5"/>
      <c r="G144" s="5"/>
      <c r="H144" s="5"/>
      <c r="I144" s="5"/>
      <c r="J144" s="5"/>
    </row>
    <row r="145" spans="2:10" x14ac:dyDescent="0.45">
      <c r="B145" s="50"/>
      <c r="C145" s="41"/>
      <c r="D145" s="5"/>
      <c r="E145" s="5"/>
      <c r="F145" s="5"/>
      <c r="G145" s="5"/>
      <c r="H145" s="5"/>
      <c r="I145" s="5"/>
      <c r="J145" s="5"/>
    </row>
    <row r="146" spans="2:10" x14ac:dyDescent="0.45">
      <c r="B146" s="50"/>
      <c r="C146" s="41"/>
      <c r="D146" s="5"/>
      <c r="E146" s="5"/>
      <c r="F146" s="5"/>
      <c r="G146" s="5"/>
      <c r="H146" s="5"/>
      <c r="I146" s="5"/>
      <c r="J146" s="5"/>
    </row>
    <row r="147" spans="2:10" x14ac:dyDescent="0.45">
      <c r="B147" s="50"/>
      <c r="C147" s="41"/>
      <c r="D147" s="5"/>
      <c r="E147" s="5"/>
      <c r="F147" s="5"/>
      <c r="G147" s="5"/>
      <c r="H147" s="5"/>
      <c r="I147" s="5"/>
      <c r="J147" s="5"/>
    </row>
    <row r="148" spans="2:10" x14ac:dyDescent="0.45">
      <c r="B148" s="50"/>
      <c r="C148" s="41"/>
      <c r="D148" s="5"/>
      <c r="E148" s="5"/>
      <c r="F148" s="5"/>
      <c r="G148" s="5"/>
      <c r="H148" s="5"/>
      <c r="I148" s="5"/>
      <c r="J148" s="5"/>
    </row>
    <row r="149" spans="2:10" x14ac:dyDescent="0.45">
      <c r="B149" s="50"/>
      <c r="C149" s="41"/>
      <c r="D149" s="5"/>
      <c r="E149" s="5"/>
      <c r="F149" s="5"/>
      <c r="G149" s="5"/>
      <c r="H149" s="5"/>
      <c r="I149" s="5"/>
      <c r="J149" s="5"/>
    </row>
    <row r="150" spans="2:10" x14ac:dyDescent="0.45">
      <c r="B150" s="50"/>
      <c r="C150" s="41"/>
      <c r="D150" s="5"/>
      <c r="E150" s="5"/>
      <c r="F150" s="5"/>
      <c r="G150" s="5"/>
      <c r="H150" s="5"/>
      <c r="I150" s="5"/>
      <c r="J150" s="5"/>
    </row>
    <row r="151" spans="2:10" x14ac:dyDescent="0.45">
      <c r="B151" s="50"/>
      <c r="C151" s="41"/>
      <c r="D151" s="5"/>
      <c r="E151" s="5"/>
      <c r="F151" s="5"/>
      <c r="G151" s="5"/>
      <c r="H151" s="5"/>
      <c r="I151" s="5"/>
      <c r="J151" s="5"/>
    </row>
    <row r="152" spans="2:10" x14ac:dyDescent="0.45">
      <c r="B152" s="50"/>
      <c r="C152" s="41"/>
      <c r="D152" s="5"/>
      <c r="E152" s="5"/>
      <c r="F152" s="5"/>
      <c r="G152" s="5"/>
      <c r="H152" s="5"/>
      <c r="I152" s="5"/>
      <c r="J152" s="5"/>
    </row>
    <row r="153" spans="2:10" x14ac:dyDescent="0.45">
      <c r="B153" s="50"/>
      <c r="C153" s="41"/>
      <c r="D153" s="5"/>
      <c r="E153" s="5"/>
      <c r="F153" s="5"/>
      <c r="G153" s="5"/>
      <c r="H153" s="5"/>
      <c r="I153" s="5"/>
      <c r="J153" s="5"/>
    </row>
    <row r="154" spans="2:10" x14ac:dyDescent="0.45">
      <c r="B154" s="50"/>
      <c r="C154" s="41"/>
      <c r="D154" s="5"/>
      <c r="E154" s="5"/>
      <c r="F154" s="5"/>
      <c r="G154" s="5"/>
      <c r="H154" s="5"/>
      <c r="I154" s="5"/>
      <c r="J154" s="5"/>
    </row>
    <row r="155" spans="2:10" x14ac:dyDescent="0.45">
      <c r="B155" s="50"/>
      <c r="C155" s="41"/>
      <c r="D155" s="5"/>
      <c r="E155" s="5"/>
      <c r="F155" s="5"/>
      <c r="G155" s="5"/>
      <c r="H155" s="5"/>
      <c r="I155" s="5"/>
      <c r="J155" s="5"/>
    </row>
    <row r="156" spans="2:10" x14ac:dyDescent="0.45">
      <c r="B156" s="50"/>
      <c r="C156" s="41"/>
      <c r="D156" s="5"/>
      <c r="E156" s="5"/>
      <c r="F156" s="5"/>
      <c r="G156" s="5"/>
      <c r="H156" s="5"/>
      <c r="I156" s="5"/>
      <c r="J156" s="5"/>
    </row>
    <row r="157" spans="2:10" x14ac:dyDescent="0.45">
      <c r="B157" s="50"/>
      <c r="C157" s="41"/>
      <c r="D157" s="5"/>
      <c r="E157" s="5"/>
      <c r="F157" s="5"/>
      <c r="G157" s="5"/>
      <c r="H157" s="5"/>
      <c r="I157" s="5"/>
      <c r="J157" s="5"/>
    </row>
    <row r="158" spans="2:10" x14ac:dyDescent="0.45">
      <c r="B158" s="50"/>
      <c r="C158" s="41"/>
      <c r="D158" s="5"/>
      <c r="E158" s="5"/>
      <c r="F158" s="5"/>
      <c r="G158" s="5"/>
      <c r="H158" s="5"/>
      <c r="I158" s="5"/>
      <c r="J158" s="5"/>
    </row>
    <row r="159" spans="2:10" x14ac:dyDescent="0.45">
      <c r="B159" s="50"/>
      <c r="C159" s="41"/>
      <c r="D159" s="5"/>
      <c r="E159" s="5"/>
      <c r="F159" s="5"/>
      <c r="G159" s="5"/>
      <c r="H159" s="5"/>
      <c r="I159" s="5"/>
      <c r="J159" s="5"/>
    </row>
    <row r="160" spans="2:10" x14ac:dyDescent="0.45">
      <c r="B160" s="50"/>
      <c r="C160" s="41"/>
      <c r="D160" s="5"/>
      <c r="E160" s="5"/>
      <c r="F160" s="5"/>
      <c r="G160" s="5"/>
      <c r="H160" s="5"/>
      <c r="I160" s="5"/>
      <c r="J160" s="5"/>
    </row>
    <row r="161" spans="2:10" x14ac:dyDescent="0.45">
      <c r="B161" s="50"/>
      <c r="C161" s="41"/>
      <c r="D161" s="5"/>
      <c r="E161" s="5"/>
      <c r="F161" s="5"/>
      <c r="G161" s="5"/>
      <c r="H161" s="5"/>
      <c r="I161" s="5"/>
      <c r="J161" s="5"/>
    </row>
    <row r="162" spans="2:10" x14ac:dyDescent="0.45">
      <c r="B162" s="50"/>
      <c r="C162" s="41"/>
      <c r="D162" s="5"/>
      <c r="E162" s="5"/>
      <c r="F162" s="5"/>
      <c r="G162" s="5"/>
      <c r="H162" s="5"/>
      <c r="I162" s="5"/>
      <c r="J162" s="5"/>
    </row>
    <row r="163" spans="2:10" x14ac:dyDescent="0.45">
      <c r="B163" s="50"/>
      <c r="C163" s="41"/>
      <c r="D163" s="5"/>
      <c r="E163" s="5"/>
      <c r="F163" s="5"/>
      <c r="G163" s="5"/>
      <c r="H163" s="5"/>
      <c r="I163" s="5"/>
      <c r="J163" s="5"/>
    </row>
    <row r="164" spans="2:10" x14ac:dyDescent="0.45">
      <c r="B164" s="50"/>
      <c r="C164" s="41"/>
      <c r="D164" s="5"/>
      <c r="E164" s="5"/>
      <c r="F164" s="5"/>
      <c r="G164" s="5"/>
      <c r="H164" s="5"/>
      <c r="I164" s="5"/>
      <c r="J164" s="5"/>
    </row>
    <row r="165" spans="2:10" x14ac:dyDescent="0.45">
      <c r="B165" s="50"/>
      <c r="C165" s="41"/>
      <c r="D165" s="5"/>
      <c r="E165" s="5"/>
      <c r="F165" s="5"/>
      <c r="G165" s="5"/>
      <c r="H165" s="5"/>
      <c r="I165" s="5"/>
      <c r="J165" s="5"/>
    </row>
    <row r="166" spans="2:10" x14ac:dyDescent="0.45">
      <c r="B166" s="50"/>
      <c r="C166" s="41"/>
      <c r="D166" s="5"/>
      <c r="E166" s="5"/>
      <c r="F166" s="5"/>
      <c r="G166" s="5"/>
      <c r="H166" s="5"/>
      <c r="I166" s="5"/>
      <c r="J166" s="5"/>
    </row>
    <row r="167" spans="2:10" x14ac:dyDescent="0.45">
      <c r="B167" s="50"/>
      <c r="C167" s="41"/>
      <c r="D167" s="5"/>
      <c r="E167" s="5"/>
      <c r="F167" s="5"/>
      <c r="G167" s="5"/>
      <c r="H167" s="5"/>
      <c r="I167" s="5"/>
      <c r="J167" s="5"/>
    </row>
    <row r="168" spans="2:10" x14ac:dyDescent="0.45">
      <c r="B168" s="50"/>
      <c r="C168" s="41"/>
      <c r="D168" s="5"/>
      <c r="E168" s="5"/>
      <c r="F168" s="5"/>
      <c r="G168" s="5"/>
      <c r="H168" s="5"/>
      <c r="I168" s="5"/>
      <c r="J168" s="5"/>
    </row>
    <row r="169" spans="2:10" x14ac:dyDescent="0.45">
      <c r="B169" s="50"/>
      <c r="C169" s="41"/>
      <c r="D169" s="5"/>
      <c r="E169" s="5"/>
      <c r="F169" s="5"/>
      <c r="G169" s="5"/>
      <c r="H169" s="5"/>
      <c r="I169" s="5"/>
      <c r="J169" s="5"/>
    </row>
    <row r="170" spans="2:10" x14ac:dyDescent="0.45">
      <c r="B170" s="50"/>
      <c r="C170" s="41"/>
      <c r="D170" s="5"/>
      <c r="E170" s="5"/>
      <c r="F170" s="5"/>
      <c r="G170" s="5"/>
      <c r="H170" s="5"/>
      <c r="I170" s="5"/>
      <c r="J170" s="5"/>
    </row>
    <row r="171" spans="2:10" x14ac:dyDescent="0.45">
      <c r="B171" s="50"/>
      <c r="C171" s="41"/>
      <c r="D171" s="5"/>
      <c r="E171" s="5"/>
      <c r="F171" s="5"/>
      <c r="G171" s="5"/>
      <c r="H171" s="5"/>
      <c r="I171" s="5"/>
      <c r="J171" s="5"/>
    </row>
    <row r="172" spans="2:10" x14ac:dyDescent="0.45">
      <c r="B172" s="50"/>
      <c r="C172" s="41"/>
      <c r="D172" s="5"/>
      <c r="E172" s="5"/>
      <c r="F172" s="5"/>
      <c r="G172" s="5"/>
      <c r="H172" s="5"/>
      <c r="I172" s="5"/>
      <c r="J172" s="5"/>
    </row>
    <row r="173" spans="2:10" x14ac:dyDescent="0.45">
      <c r="B173" s="50"/>
      <c r="C173" s="41"/>
      <c r="D173" s="5"/>
      <c r="E173" s="5"/>
      <c r="F173" s="5"/>
      <c r="G173" s="5"/>
      <c r="H173" s="5"/>
      <c r="I173" s="5"/>
      <c r="J173" s="5"/>
    </row>
    <row r="174" spans="2:10" x14ac:dyDescent="0.45">
      <c r="B174" s="50"/>
      <c r="C174" s="41"/>
      <c r="D174" s="5"/>
      <c r="E174" s="5"/>
      <c r="F174" s="5"/>
      <c r="G174" s="5"/>
      <c r="H174" s="5"/>
      <c r="I174" s="5"/>
      <c r="J174" s="5"/>
    </row>
    <row r="175" spans="2:10" x14ac:dyDescent="0.45">
      <c r="B175" s="50"/>
      <c r="C175" s="41"/>
      <c r="D175" s="5"/>
      <c r="E175" s="5"/>
      <c r="F175" s="5"/>
      <c r="G175" s="5"/>
      <c r="H175" s="5"/>
      <c r="I175" s="5"/>
      <c r="J175" s="5"/>
    </row>
    <row r="176" spans="2:10" x14ac:dyDescent="0.45">
      <c r="B176" s="50"/>
      <c r="C176" s="41"/>
      <c r="D176" s="5"/>
      <c r="E176" s="5"/>
      <c r="F176" s="5"/>
      <c r="G176" s="5"/>
      <c r="H176" s="5"/>
      <c r="I176" s="5"/>
      <c r="J176" s="5"/>
    </row>
    <row r="177" spans="2:10" x14ac:dyDescent="0.45">
      <c r="B177" s="50"/>
      <c r="C177" s="41"/>
      <c r="D177" s="5"/>
      <c r="E177" s="5"/>
      <c r="F177" s="5"/>
      <c r="G177" s="5"/>
      <c r="H177" s="5"/>
      <c r="I177" s="5"/>
      <c r="J177" s="5"/>
    </row>
    <row r="178" spans="2:10" x14ac:dyDescent="0.45">
      <c r="B178" s="50"/>
      <c r="C178" s="41"/>
      <c r="D178" s="5"/>
      <c r="E178" s="5"/>
      <c r="F178" s="5"/>
      <c r="G178" s="5"/>
      <c r="H178" s="5"/>
      <c r="I178" s="5"/>
      <c r="J178" s="5"/>
    </row>
    <row r="179" spans="2:10" x14ac:dyDescent="0.45">
      <c r="B179" s="50"/>
      <c r="C179" s="41"/>
      <c r="D179" s="5"/>
      <c r="E179" s="5"/>
      <c r="F179" s="5"/>
      <c r="G179" s="5"/>
      <c r="H179" s="5"/>
      <c r="I179" s="5"/>
      <c r="J179" s="5"/>
    </row>
    <row r="180" spans="2:10" x14ac:dyDescent="0.45">
      <c r="B180" s="50"/>
      <c r="C180" s="41"/>
      <c r="D180" s="5"/>
      <c r="E180" s="5"/>
      <c r="F180" s="5"/>
      <c r="G180" s="5"/>
      <c r="H180" s="5"/>
      <c r="I180" s="5"/>
      <c r="J180" s="5"/>
    </row>
    <row r="181" spans="2:10" x14ac:dyDescent="0.45">
      <c r="B181" s="50"/>
      <c r="C181" s="41"/>
      <c r="D181" s="5"/>
      <c r="E181" s="5"/>
      <c r="F181" s="5"/>
      <c r="G181" s="5"/>
      <c r="H181" s="5"/>
      <c r="I181" s="5"/>
      <c r="J181" s="5"/>
    </row>
    <row r="182" spans="2:10" x14ac:dyDescent="0.45">
      <c r="B182" s="50"/>
      <c r="C182" s="41"/>
      <c r="D182" s="5"/>
      <c r="E182" s="5"/>
      <c r="F182" s="5"/>
      <c r="G182" s="5"/>
      <c r="H182" s="5"/>
      <c r="I182" s="5"/>
      <c r="J182" s="5"/>
    </row>
    <row r="183" spans="2:10" x14ac:dyDescent="0.45">
      <c r="B183" s="50"/>
      <c r="C183" s="41"/>
      <c r="D183" s="5"/>
      <c r="E183" s="5"/>
      <c r="F183" s="5"/>
      <c r="G183" s="5"/>
      <c r="H183" s="5"/>
      <c r="I183" s="5"/>
      <c r="J183" s="5"/>
    </row>
    <row r="184" spans="2:10" x14ac:dyDescent="0.45">
      <c r="B184" s="50"/>
      <c r="C184" s="41"/>
      <c r="D184" s="5"/>
      <c r="E184" s="5"/>
      <c r="F184" s="5"/>
      <c r="G184" s="5"/>
      <c r="H184" s="5"/>
      <c r="I184" s="5"/>
      <c r="J184" s="5"/>
    </row>
    <row r="185" spans="2:10" x14ac:dyDescent="0.45">
      <c r="B185" s="50"/>
      <c r="C185" s="41"/>
      <c r="D185" s="5"/>
      <c r="E185" s="5"/>
      <c r="F185" s="5"/>
      <c r="G185" s="5"/>
      <c r="H185" s="5"/>
      <c r="I185" s="5"/>
      <c r="J185" s="5"/>
    </row>
    <row r="186" spans="2:10" x14ac:dyDescent="0.45">
      <c r="B186" s="50"/>
      <c r="C186" s="41"/>
      <c r="D186" s="5"/>
      <c r="E186" s="5"/>
      <c r="F186" s="5"/>
      <c r="G186" s="5"/>
      <c r="H186" s="5"/>
      <c r="I186" s="5"/>
      <c r="J186" s="5"/>
    </row>
    <row r="187" spans="2:10" x14ac:dyDescent="0.45">
      <c r="B187" s="50"/>
      <c r="C187" s="41"/>
      <c r="D187" s="5"/>
      <c r="E187" s="5"/>
      <c r="F187" s="5"/>
      <c r="G187" s="5"/>
      <c r="H187" s="5"/>
      <c r="I187" s="5"/>
      <c r="J187" s="5"/>
    </row>
    <row r="188" spans="2:10" x14ac:dyDescent="0.45">
      <c r="B188" s="50"/>
      <c r="C188" s="41"/>
      <c r="D188" s="5"/>
      <c r="E188" s="5"/>
      <c r="F188" s="5"/>
      <c r="G188" s="5"/>
      <c r="H188" s="5"/>
      <c r="I188" s="5"/>
      <c r="J188" s="5"/>
    </row>
    <row r="189" spans="2:10" x14ac:dyDescent="0.45">
      <c r="B189" s="50"/>
      <c r="C189" s="41"/>
      <c r="D189" s="5"/>
      <c r="E189" s="5"/>
      <c r="F189" s="5"/>
      <c r="G189" s="5"/>
      <c r="H189" s="5"/>
      <c r="I189" s="5"/>
      <c r="J189" s="5"/>
    </row>
    <row r="190" spans="2:10" x14ac:dyDescent="0.45">
      <c r="B190" s="50"/>
      <c r="C190" s="41"/>
      <c r="D190" s="5"/>
      <c r="E190" s="5"/>
      <c r="F190" s="5"/>
      <c r="G190" s="5"/>
      <c r="H190" s="5"/>
      <c r="I190" s="5"/>
      <c r="J190" s="5"/>
    </row>
    <row r="191" spans="2:10" x14ac:dyDescent="0.45">
      <c r="B191" s="50"/>
      <c r="C191" s="41"/>
      <c r="D191" s="5"/>
      <c r="E191" s="5"/>
      <c r="F191" s="5"/>
      <c r="G191" s="5"/>
      <c r="H191" s="5"/>
      <c r="I191" s="5"/>
      <c r="J191" s="5"/>
    </row>
    <row r="192" spans="2:10" x14ac:dyDescent="0.45">
      <c r="B192" s="50"/>
      <c r="C192" s="41"/>
      <c r="D192" s="5"/>
      <c r="E192" s="5"/>
      <c r="F192" s="5"/>
      <c r="G192" s="5"/>
      <c r="H192" s="5"/>
      <c r="I192" s="5"/>
      <c r="J192" s="5"/>
    </row>
    <row r="193" spans="2:10" x14ac:dyDescent="0.45">
      <c r="B193" s="50"/>
      <c r="C193" s="41"/>
      <c r="D193" s="5"/>
      <c r="E193" s="5"/>
      <c r="F193" s="5"/>
      <c r="G193" s="5"/>
      <c r="H193" s="5"/>
      <c r="I193" s="5"/>
      <c r="J193" s="5"/>
    </row>
    <row r="194" spans="2:10" x14ac:dyDescent="0.45">
      <c r="B194" s="50"/>
      <c r="C194" s="41"/>
      <c r="D194" s="5"/>
      <c r="E194" s="5"/>
      <c r="F194" s="5"/>
      <c r="G194" s="5"/>
      <c r="H194" s="5"/>
      <c r="I194" s="5"/>
      <c r="J194" s="5"/>
    </row>
    <row r="195" spans="2:10" x14ac:dyDescent="0.45">
      <c r="B195" s="50"/>
      <c r="C195" s="41"/>
      <c r="D195" s="5"/>
      <c r="E195" s="5"/>
      <c r="F195" s="5"/>
      <c r="G195" s="5"/>
      <c r="H195" s="5"/>
      <c r="I195" s="5"/>
      <c r="J195" s="5"/>
    </row>
    <row r="196" spans="2:10" x14ac:dyDescent="0.45">
      <c r="B196" s="50"/>
      <c r="C196" s="41"/>
      <c r="D196" s="5"/>
      <c r="E196" s="5"/>
      <c r="F196" s="5"/>
      <c r="G196" s="5"/>
      <c r="H196" s="5"/>
      <c r="I196" s="5"/>
      <c r="J196" s="5"/>
    </row>
    <row r="197" spans="2:10" x14ac:dyDescent="0.45">
      <c r="B197" s="50"/>
      <c r="C197" s="41"/>
      <c r="D197" s="5"/>
      <c r="E197" s="5"/>
      <c r="F197" s="5"/>
      <c r="G197" s="5"/>
      <c r="H197" s="5"/>
      <c r="I197" s="5"/>
      <c r="J197" s="5"/>
    </row>
    <row r="198" spans="2:10" x14ac:dyDescent="0.45">
      <c r="B198" s="50"/>
      <c r="C198" s="41"/>
      <c r="D198" s="5"/>
      <c r="E198" s="5"/>
      <c r="F198" s="5"/>
      <c r="G198" s="5"/>
      <c r="H198" s="5"/>
      <c r="I198" s="5"/>
      <c r="J198" s="5"/>
    </row>
    <row r="199" spans="2:10" x14ac:dyDescent="0.45">
      <c r="B199" s="50"/>
      <c r="C199" s="41"/>
      <c r="D199" s="5"/>
      <c r="E199" s="5"/>
      <c r="F199" s="5"/>
      <c r="G199" s="5"/>
      <c r="H199" s="5"/>
      <c r="I199" s="5"/>
      <c r="J199" s="5"/>
    </row>
    <row r="200" spans="2:10" x14ac:dyDescent="0.45">
      <c r="B200" s="50"/>
      <c r="C200" s="41"/>
      <c r="D200" s="5"/>
      <c r="E200" s="5"/>
      <c r="F200" s="5"/>
      <c r="G200" s="5"/>
      <c r="H200" s="5"/>
      <c r="I200" s="5"/>
      <c r="J200" s="5"/>
    </row>
    <row r="201" spans="2:10" x14ac:dyDescent="0.45">
      <c r="B201" s="50"/>
      <c r="C201" s="41"/>
      <c r="D201" s="5"/>
      <c r="E201" s="5"/>
      <c r="F201" s="5"/>
      <c r="G201" s="5"/>
      <c r="H201" s="5"/>
      <c r="I201" s="5"/>
      <c r="J201" s="5"/>
    </row>
    <row r="202" spans="2:10" x14ac:dyDescent="0.45">
      <c r="B202" s="50"/>
      <c r="C202" s="41"/>
      <c r="D202" s="5"/>
      <c r="E202" s="5"/>
      <c r="F202" s="5"/>
      <c r="G202" s="5"/>
      <c r="H202" s="5"/>
      <c r="I202" s="5"/>
      <c r="J202" s="5"/>
    </row>
    <row r="203" spans="2:10" x14ac:dyDescent="0.45">
      <c r="B203" s="50"/>
      <c r="C203" s="41"/>
      <c r="D203" s="5"/>
      <c r="E203" s="5"/>
      <c r="F203" s="5"/>
      <c r="G203" s="5"/>
      <c r="H203" s="5"/>
      <c r="I203" s="5"/>
      <c r="J203" s="5"/>
    </row>
    <row r="204" spans="2:10" x14ac:dyDescent="0.45">
      <c r="B204" s="50"/>
      <c r="C204" s="41"/>
      <c r="D204" s="5"/>
      <c r="E204" s="5"/>
      <c r="F204" s="5"/>
      <c r="G204" s="5"/>
      <c r="H204" s="5"/>
      <c r="I204" s="5"/>
      <c r="J204" s="5"/>
    </row>
    <row r="205" spans="2:10" x14ac:dyDescent="0.45">
      <c r="B205" s="50"/>
      <c r="C205" s="41"/>
      <c r="D205" s="5"/>
      <c r="E205" s="5"/>
      <c r="F205" s="5"/>
      <c r="G205" s="5"/>
      <c r="H205" s="5"/>
      <c r="I205" s="5"/>
      <c r="J205" s="5"/>
    </row>
    <row r="206" spans="2:10" x14ac:dyDescent="0.45">
      <c r="B206" s="50"/>
      <c r="C206" s="41"/>
      <c r="D206" s="5"/>
      <c r="E206" s="5"/>
      <c r="F206" s="5"/>
      <c r="G206" s="5"/>
      <c r="H206" s="5"/>
      <c r="I206" s="5"/>
      <c r="J206" s="5"/>
    </row>
    <row r="207" spans="2:10" x14ac:dyDescent="0.45">
      <c r="B207" s="50"/>
      <c r="C207" s="41"/>
      <c r="D207" s="5"/>
      <c r="E207" s="5"/>
      <c r="F207" s="5"/>
      <c r="G207" s="5"/>
      <c r="H207" s="5"/>
      <c r="I207" s="5"/>
      <c r="J207" s="5"/>
    </row>
    <row r="208" spans="2:10" x14ac:dyDescent="0.45">
      <c r="B208" s="50"/>
      <c r="C208" s="41"/>
      <c r="D208" s="5"/>
      <c r="E208" s="5"/>
      <c r="F208" s="5"/>
      <c r="G208" s="5"/>
      <c r="H208" s="5"/>
      <c r="I208" s="5"/>
      <c r="J208" s="5"/>
    </row>
    <row r="209" spans="2:10" x14ac:dyDescent="0.45">
      <c r="B209" s="50"/>
      <c r="C209" s="41"/>
      <c r="D209" s="5"/>
      <c r="E209" s="5"/>
      <c r="F209" s="5"/>
      <c r="G209" s="5"/>
      <c r="H209" s="5"/>
      <c r="I209" s="5"/>
      <c r="J209" s="5"/>
    </row>
    <row r="210" spans="2:10" x14ac:dyDescent="0.45">
      <c r="B210" s="50"/>
      <c r="C210" s="41"/>
      <c r="D210" s="5"/>
      <c r="E210" s="5"/>
      <c r="F210" s="5"/>
      <c r="G210" s="5"/>
      <c r="H210" s="5"/>
      <c r="I210" s="5"/>
      <c r="J210" s="5"/>
    </row>
    <row r="211" spans="2:10" x14ac:dyDescent="0.45">
      <c r="B211" s="50"/>
      <c r="C211" s="41"/>
      <c r="D211" s="5"/>
      <c r="E211" s="5"/>
      <c r="F211" s="5"/>
      <c r="G211" s="5"/>
      <c r="H211" s="5"/>
      <c r="I211" s="5"/>
      <c r="J211" s="5"/>
    </row>
    <row r="212" spans="2:10" x14ac:dyDescent="0.45">
      <c r="B212" s="50"/>
      <c r="C212" s="41"/>
      <c r="D212" s="5"/>
      <c r="E212" s="5"/>
      <c r="F212" s="5"/>
      <c r="G212" s="5"/>
      <c r="H212" s="5"/>
      <c r="I212" s="5"/>
      <c r="J212" s="5"/>
    </row>
    <row r="213" spans="2:10" x14ac:dyDescent="0.45">
      <c r="B213" s="50"/>
      <c r="C213" s="41"/>
      <c r="D213" s="5"/>
      <c r="E213" s="5"/>
      <c r="F213" s="5"/>
      <c r="G213" s="5"/>
      <c r="H213" s="5"/>
      <c r="I213" s="5"/>
      <c r="J213" s="5"/>
    </row>
    <row r="214" spans="2:10" x14ac:dyDescent="0.45">
      <c r="B214" s="50"/>
      <c r="C214" s="41"/>
      <c r="D214" s="5"/>
      <c r="E214" s="5"/>
      <c r="F214" s="5"/>
      <c r="G214" s="5"/>
      <c r="H214" s="5"/>
      <c r="I214" s="5"/>
      <c r="J214" s="5"/>
    </row>
    <row r="215" spans="2:10" x14ac:dyDescent="0.45">
      <c r="B215" s="50"/>
      <c r="C215" s="41"/>
      <c r="D215" s="5"/>
      <c r="E215" s="5"/>
      <c r="F215" s="5"/>
      <c r="G215" s="5"/>
      <c r="H215" s="5"/>
      <c r="I215" s="5"/>
      <c r="J215" s="5"/>
    </row>
    <row r="216" spans="2:10" x14ac:dyDescent="0.45">
      <c r="B216" s="50"/>
      <c r="C216" s="41"/>
      <c r="D216" s="5"/>
      <c r="E216" s="5"/>
      <c r="F216" s="5"/>
      <c r="G216" s="5"/>
      <c r="H216" s="5"/>
      <c r="I216" s="5"/>
      <c r="J216" s="5"/>
    </row>
    <row r="217" spans="2:10" x14ac:dyDescent="0.45">
      <c r="B217" s="50"/>
      <c r="C217" s="41"/>
      <c r="D217" s="5"/>
      <c r="E217" s="5"/>
      <c r="F217" s="5"/>
      <c r="G217" s="5"/>
      <c r="H217" s="5"/>
      <c r="I217" s="5"/>
      <c r="J217" s="5"/>
    </row>
    <row r="218" spans="2:10" x14ac:dyDescent="0.45">
      <c r="B218" s="50"/>
      <c r="C218" s="41"/>
      <c r="D218" s="5"/>
      <c r="E218" s="5"/>
      <c r="F218" s="5"/>
      <c r="G218" s="5"/>
      <c r="H218" s="5"/>
      <c r="I218" s="5"/>
      <c r="J218" s="5"/>
    </row>
    <row r="219" spans="2:10" x14ac:dyDescent="0.45">
      <c r="B219" s="50"/>
      <c r="C219" s="41"/>
      <c r="D219" s="5"/>
      <c r="E219" s="5"/>
      <c r="F219" s="5"/>
      <c r="G219" s="5"/>
      <c r="H219" s="5"/>
      <c r="I219" s="5"/>
      <c r="J219" s="5"/>
    </row>
    <row r="220" spans="2:10" x14ac:dyDescent="0.45">
      <c r="B220" s="50"/>
      <c r="C220" s="41"/>
      <c r="D220" s="5"/>
      <c r="E220" s="5"/>
      <c r="F220" s="5"/>
      <c r="G220" s="5"/>
      <c r="H220" s="5"/>
      <c r="I220" s="5"/>
      <c r="J220" s="5"/>
    </row>
    <row r="221" spans="2:10" x14ac:dyDescent="0.45">
      <c r="B221" s="50"/>
      <c r="C221" s="41"/>
      <c r="D221" s="5"/>
      <c r="E221" s="5"/>
      <c r="F221" s="5"/>
      <c r="G221" s="5"/>
      <c r="H221" s="5"/>
      <c r="I221" s="5"/>
      <c r="J221" s="5"/>
    </row>
    <row r="222" spans="2:10" x14ac:dyDescent="0.45">
      <c r="B222" s="50"/>
      <c r="C222" s="41"/>
      <c r="D222" s="5"/>
      <c r="E222" s="5"/>
      <c r="F222" s="5"/>
      <c r="G222" s="5"/>
      <c r="H222" s="5"/>
      <c r="I222" s="5"/>
      <c r="J222" s="5"/>
    </row>
    <row r="223" spans="2:10" x14ac:dyDescent="0.45">
      <c r="B223" s="50"/>
      <c r="C223" s="41"/>
      <c r="D223" s="5"/>
      <c r="E223" s="5"/>
      <c r="F223" s="5"/>
      <c r="G223" s="5"/>
      <c r="H223" s="5"/>
      <c r="I223" s="5"/>
      <c r="J223" s="5"/>
    </row>
    <row r="224" spans="2:10" x14ac:dyDescent="0.45">
      <c r="B224" s="50"/>
      <c r="C224" s="41"/>
      <c r="D224" s="5"/>
      <c r="E224" s="5"/>
      <c r="F224" s="5"/>
      <c r="G224" s="5"/>
      <c r="H224" s="5"/>
      <c r="I224" s="5"/>
      <c r="J224" s="5"/>
    </row>
    <row r="225" spans="2:10" x14ac:dyDescent="0.45">
      <c r="B225" s="50"/>
      <c r="C225" s="41"/>
      <c r="D225" s="5"/>
      <c r="E225" s="5"/>
      <c r="F225" s="5"/>
      <c r="G225" s="5"/>
      <c r="H225" s="5"/>
      <c r="I225" s="5"/>
      <c r="J225" s="5"/>
    </row>
    <row r="226" spans="2:10" x14ac:dyDescent="0.45">
      <c r="B226" s="50"/>
      <c r="C226" s="41"/>
      <c r="D226" s="5"/>
      <c r="E226" s="5"/>
      <c r="F226" s="5"/>
      <c r="G226" s="5"/>
      <c r="H226" s="5"/>
      <c r="I226" s="5"/>
      <c r="J226" s="5"/>
    </row>
    <row r="227" spans="2:10" x14ac:dyDescent="0.45">
      <c r="B227" s="50"/>
      <c r="C227" s="41"/>
      <c r="D227" s="5"/>
      <c r="E227" s="5"/>
      <c r="F227" s="5"/>
      <c r="G227" s="5"/>
      <c r="H227" s="5"/>
      <c r="I227" s="5"/>
      <c r="J227" s="5"/>
    </row>
    <row r="228" spans="2:10" x14ac:dyDescent="0.45">
      <c r="B228" s="50"/>
      <c r="C228" s="41"/>
      <c r="D228" s="5"/>
      <c r="E228" s="5"/>
      <c r="F228" s="5"/>
      <c r="G228" s="5"/>
      <c r="H228" s="5"/>
      <c r="I228" s="5"/>
      <c r="J228" s="5"/>
    </row>
    <row r="229" spans="2:10" x14ac:dyDescent="0.45">
      <c r="B229" s="50"/>
      <c r="C229" s="41"/>
      <c r="D229" s="5"/>
      <c r="E229" s="5"/>
      <c r="F229" s="5"/>
      <c r="G229" s="5"/>
      <c r="H229" s="5"/>
      <c r="I229" s="5"/>
      <c r="J229" s="5"/>
    </row>
    <row r="230" spans="2:10" x14ac:dyDescent="0.45">
      <c r="B230" s="50"/>
      <c r="C230" s="41"/>
      <c r="D230" s="5"/>
      <c r="E230" s="5"/>
      <c r="F230" s="5"/>
      <c r="G230" s="5"/>
      <c r="H230" s="5"/>
      <c r="I230" s="5"/>
      <c r="J230" s="5"/>
    </row>
    <row r="231" spans="2:10" x14ac:dyDescent="0.45">
      <c r="B231" s="50"/>
      <c r="C231" s="41"/>
      <c r="D231" s="5"/>
      <c r="E231" s="5"/>
      <c r="F231" s="5"/>
      <c r="G231" s="5"/>
      <c r="H231" s="5"/>
      <c r="I231" s="5"/>
      <c r="J231" s="5"/>
    </row>
    <row r="232" spans="2:10" x14ac:dyDescent="0.45">
      <c r="B232" s="50"/>
      <c r="C232" s="41"/>
      <c r="D232" s="5"/>
      <c r="E232" s="5"/>
      <c r="F232" s="5"/>
      <c r="G232" s="5"/>
      <c r="H232" s="5"/>
      <c r="I232" s="5"/>
      <c r="J232" s="5"/>
    </row>
    <row r="233" spans="2:10" x14ac:dyDescent="0.45">
      <c r="B233" s="50"/>
      <c r="C233" s="41"/>
      <c r="D233" s="5"/>
      <c r="E233" s="5"/>
      <c r="F233" s="5"/>
      <c r="G233" s="5"/>
      <c r="H233" s="5"/>
      <c r="I233" s="5"/>
      <c r="J233" s="5"/>
    </row>
    <row r="234" spans="2:10" x14ac:dyDescent="0.45">
      <c r="B234" s="50"/>
      <c r="C234" s="41"/>
      <c r="D234" s="5"/>
      <c r="E234" s="5"/>
      <c r="F234" s="5"/>
      <c r="G234" s="5"/>
      <c r="H234" s="5"/>
      <c r="I234" s="5"/>
      <c r="J234" s="5"/>
    </row>
    <row r="235" spans="2:10" x14ac:dyDescent="0.45">
      <c r="B235" s="50"/>
      <c r="C235" s="41"/>
      <c r="D235" s="5"/>
      <c r="E235" s="5"/>
      <c r="F235" s="5"/>
      <c r="G235" s="5"/>
      <c r="H235" s="5"/>
      <c r="I235" s="5"/>
      <c r="J235" s="5"/>
    </row>
    <row r="236" spans="2:10" x14ac:dyDescent="0.45">
      <c r="B236" s="50"/>
      <c r="C236" s="41"/>
      <c r="D236" s="5"/>
      <c r="E236" s="5"/>
      <c r="F236" s="5"/>
      <c r="G236" s="5"/>
      <c r="H236" s="5"/>
      <c r="I236" s="5"/>
      <c r="J236" s="5"/>
    </row>
    <row r="237" spans="2:10" x14ac:dyDescent="0.45">
      <c r="B237" s="50"/>
      <c r="C237" s="41"/>
      <c r="D237" s="5"/>
      <c r="E237" s="5"/>
      <c r="F237" s="5"/>
      <c r="G237" s="5"/>
      <c r="H237" s="5"/>
      <c r="I237" s="5"/>
      <c r="J237" s="5"/>
    </row>
    <row r="238" spans="2:10" x14ac:dyDescent="0.45">
      <c r="B238" s="50"/>
      <c r="C238" s="41"/>
      <c r="D238" s="5"/>
      <c r="E238" s="5"/>
      <c r="F238" s="5"/>
      <c r="G238" s="5"/>
      <c r="H238" s="5"/>
      <c r="I238" s="5"/>
      <c r="J238" s="5"/>
    </row>
    <row r="239" spans="2:10" x14ac:dyDescent="0.45">
      <c r="B239" s="50"/>
      <c r="C239" s="41"/>
      <c r="D239" s="5"/>
      <c r="E239" s="5"/>
      <c r="F239" s="5"/>
      <c r="G239" s="5"/>
      <c r="H239" s="5"/>
      <c r="I239" s="5"/>
      <c r="J239" s="5"/>
    </row>
    <row r="240" spans="2:10" x14ac:dyDescent="0.45">
      <c r="B240" s="50"/>
      <c r="C240" s="41"/>
      <c r="D240" s="5"/>
      <c r="E240" s="5"/>
      <c r="F240" s="5"/>
      <c r="G240" s="5"/>
      <c r="H240" s="5"/>
      <c r="I240" s="5"/>
      <c r="J240" s="5"/>
    </row>
    <row r="241" spans="2:10" x14ac:dyDescent="0.45">
      <c r="B241" s="50"/>
      <c r="C241" s="41"/>
      <c r="D241" s="5"/>
      <c r="E241" s="5"/>
      <c r="F241" s="5"/>
      <c r="G241" s="5"/>
      <c r="H241" s="5"/>
      <c r="I241" s="5"/>
      <c r="J241" s="5"/>
    </row>
    <row r="242" spans="2:10" x14ac:dyDescent="0.45">
      <c r="B242" s="50"/>
      <c r="C242" s="41"/>
      <c r="D242" s="5"/>
      <c r="E242" s="5"/>
      <c r="F242" s="5"/>
      <c r="G242" s="5"/>
      <c r="H242" s="5"/>
      <c r="I242" s="5"/>
      <c r="J242" s="5"/>
    </row>
    <row r="243" spans="2:10" x14ac:dyDescent="0.45">
      <c r="B243" s="50"/>
      <c r="C243" s="41"/>
      <c r="D243" s="5"/>
      <c r="E243" s="5"/>
      <c r="F243" s="5"/>
      <c r="G243" s="5"/>
      <c r="H243" s="5"/>
      <c r="I243" s="5"/>
      <c r="J243" s="5"/>
    </row>
    <row r="244" spans="2:10" x14ac:dyDescent="0.45">
      <c r="B244" s="50"/>
      <c r="C244" s="41"/>
      <c r="D244" s="5"/>
      <c r="E244" s="5"/>
      <c r="F244" s="5"/>
      <c r="G244" s="5"/>
      <c r="H244" s="5"/>
      <c r="I244" s="5"/>
      <c r="J244" s="5"/>
    </row>
    <row r="245" spans="2:10" x14ac:dyDescent="0.45">
      <c r="B245" s="50"/>
      <c r="C245" s="41"/>
      <c r="D245" s="5"/>
      <c r="E245" s="5"/>
      <c r="F245" s="5"/>
      <c r="G245" s="5"/>
      <c r="H245" s="5"/>
      <c r="I245" s="5"/>
      <c r="J245" s="5"/>
    </row>
    <row r="246" spans="2:10" x14ac:dyDescent="0.45">
      <c r="B246" s="50"/>
      <c r="C246" s="41"/>
      <c r="D246" s="5"/>
      <c r="E246" s="5"/>
      <c r="F246" s="5"/>
      <c r="G246" s="5"/>
      <c r="H246" s="5"/>
      <c r="I246" s="5"/>
      <c r="J246" s="5"/>
    </row>
    <row r="247" spans="2:10" x14ac:dyDescent="0.45">
      <c r="B247" s="50"/>
      <c r="C247" s="41"/>
      <c r="D247" s="5"/>
      <c r="E247" s="5"/>
      <c r="F247" s="5"/>
      <c r="G247" s="5"/>
      <c r="H247" s="5"/>
      <c r="I247" s="5"/>
      <c r="J247" s="5"/>
    </row>
    <row r="248" spans="2:10" x14ac:dyDescent="0.45">
      <c r="B248" s="50"/>
      <c r="C248" s="41"/>
      <c r="D248" s="5"/>
      <c r="E248" s="5"/>
      <c r="F248" s="5"/>
      <c r="G248" s="5"/>
      <c r="H248" s="5"/>
      <c r="I248" s="5"/>
      <c r="J248" s="5"/>
    </row>
    <row r="249" spans="2:10" x14ac:dyDescent="0.45">
      <c r="B249" s="50"/>
      <c r="C249" s="41"/>
      <c r="D249" s="5"/>
      <c r="E249" s="5"/>
      <c r="F249" s="5"/>
      <c r="G249" s="5"/>
      <c r="H249" s="5"/>
      <c r="I249" s="5"/>
      <c r="J249" s="5"/>
    </row>
    <row r="250" spans="2:10" x14ac:dyDescent="0.45">
      <c r="B250" s="50"/>
      <c r="C250" s="41"/>
      <c r="D250" s="5"/>
      <c r="E250" s="5"/>
      <c r="F250" s="5"/>
      <c r="G250" s="5"/>
      <c r="H250" s="5"/>
      <c r="I250" s="5"/>
      <c r="J250" s="5"/>
    </row>
    <row r="251" spans="2:10" x14ac:dyDescent="0.45">
      <c r="B251" s="50"/>
      <c r="C251" s="41"/>
      <c r="D251" s="5"/>
      <c r="E251" s="5"/>
      <c r="F251" s="5"/>
      <c r="G251" s="5"/>
      <c r="H251" s="5"/>
      <c r="I251" s="5"/>
      <c r="J251" s="5"/>
    </row>
    <row r="252" spans="2:10" x14ac:dyDescent="0.45">
      <c r="B252" s="50"/>
      <c r="C252" s="41"/>
      <c r="D252" s="5"/>
      <c r="E252" s="5"/>
      <c r="F252" s="5"/>
      <c r="G252" s="5"/>
      <c r="H252" s="5"/>
      <c r="I252" s="5"/>
      <c r="J252" s="5"/>
    </row>
    <row r="253" spans="2:10" x14ac:dyDescent="0.45">
      <c r="B253" s="50"/>
      <c r="C253" s="41"/>
      <c r="D253" s="5"/>
      <c r="E253" s="5"/>
      <c r="F253" s="5"/>
      <c r="G253" s="5"/>
      <c r="H253" s="5"/>
      <c r="I253" s="5"/>
      <c r="J253" s="5"/>
    </row>
    <row r="254" spans="2:10" x14ac:dyDescent="0.45">
      <c r="B254" s="50"/>
      <c r="C254" s="41"/>
      <c r="D254" s="5"/>
      <c r="E254" s="5"/>
      <c r="F254" s="5"/>
      <c r="G254" s="5"/>
      <c r="H254" s="5"/>
      <c r="I254" s="5"/>
      <c r="J254" s="5"/>
    </row>
    <row r="255" spans="2:10" x14ac:dyDescent="0.45">
      <c r="B255" s="50"/>
      <c r="C255" s="41"/>
      <c r="D255" s="5"/>
      <c r="E255" s="5"/>
      <c r="F255" s="5"/>
      <c r="G255" s="5"/>
      <c r="H255" s="5"/>
      <c r="I255" s="5"/>
      <c r="J255" s="5"/>
    </row>
    <row r="256" spans="2:10" x14ac:dyDescent="0.45">
      <c r="B256" s="50"/>
      <c r="C256" s="41"/>
      <c r="D256" s="5"/>
      <c r="E256" s="5"/>
      <c r="F256" s="5"/>
      <c r="G256" s="5"/>
      <c r="H256" s="5"/>
      <c r="I256" s="5"/>
      <c r="J256" s="5"/>
    </row>
    <row r="257" spans="2:10" x14ac:dyDescent="0.45">
      <c r="B257" s="50"/>
      <c r="C257" s="41"/>
      <c r="D257" s="5"/>
      <c r="E257" s="5"/>
      <c r="F257" s="5"/>
      <c r="G257" s="5"/>
      <c r="H257" s="5"/>
      <c r="I257" s="5"/>
      <c r="J257" s="5"/>
    </row>
    <row r="258" spans="2:10" x14ac:dyDescent="0.45">
      <c r="B258" s="50"/>
      <c r="C258" s="41"/>
      <c r="D258" s="5"/>
      <c r="E258" s="5"/>
      <c r="F258" s="5"/>
      <c r="G258" s="5"/>
      <c r="H258" s="5"/>
      <c r="I258" s="5"/>
      <c r="J258" s="5"/>
    </row>
    <row r="259" spans="2:10" x14ac:dyDescent="0.45">
      <c r="B259" s="50"/>
      <c r="C259" s="41"/>
      <c r="D259" s="5"/>
      <c r="E259" s="5"/>
      <c r="F259" s="5"/>
      <c r="G259" s="5"/>
      <c r="H259" s="5"/>
      <c r="I259" s="5"/>
      <c r="J259" s="5"/>
    </row>
    <row r="260" spans="2:10" x14ac:dyDescent="0.45">
      <c r="B260" s="50"/>
      <c r="C260" s="41"/>
      <c r="D260" s="5"/>
      <c r="E260" s="5"/>
      <c r="F260" s="5"/>
      <c r="G260" s="5"/>
      <c r="H260" s="5"/>
      <c r="I260" s="5"/>
      <c r="J260" s="5"/>
    </row>
    <row r="261" spans="2:10" x14ac:dyDescent="0.45">
      <c r="B261" s="50"/>
      <c r="C261" s="41"/>
      <c r="D261" s="5"/>
      <c r="E261" s="5"/>
      <c r="F261" s="5"/>
      <c r="G261" s="5"/>
      <c r="H261" s="5"/>
      <c r="I261" s="5"/>
      <c r="J261" s="5"/>
    </row>
    <row r="262" spans="2:10" x14ac:dyDescent="0.45">
      <c r="B262" s="50"/>
      <c r="C262" s="41"/>
      <c r="D262" s="5"/>
      <c r="E262" s="5"/>
      <c r="F262" s="5"/>
      <c r="G262" s="5"/>
      <c r="H262" s="5"/>
      <c r="I262" s="5"/>
      <c r="J262" s="5"/>
    </row>
    <row r="263" spans="2:10" x14ac:dyDescent="0.45">
      <c r="B263" s="50"/>
      <c r="C263" s="41"/>
      <c r="D263" s="5"/>
      <c r="E263" s="5"/>
      <c r="F263" s="5"/>
      <c r="G263" s="5"/>
      <c r="H263" s="5"/>
      <c r="I263" s="5"/>
      <c r="J263" s="5"/>
    </row>
    <row r="264" spans="2:10" x14ac:dyDescent="0.45">
      <c r="B264" s="50"/>
      <c r="C264" s="41"/>
      <c r="D264" s="5"/>
      <c r="E264" s="5"/>
      <c r="F264" s="5"/>
      <c r="G264" s="5"/>
      <c r="H264" s="5"/>
      <c r="I264" s="5"/>
      <c r="J264" s="5"/>
    </row>
    <row r="265" spans="2:10" x14ac:dyDescent="0.45">
      <c r="B265" s="50"/>
      <c r="C265" s="41"/>
      <c r="D265" s="5"/>
      <c r="E265" s="5"/>
      <c r="F265" s="5"/>
      <c r="G265" s="5"/>
      <c r="H265" s="5"/>
      <c r="I265" s="5"/>
      <c r="J265" s="5"/>
    </row>
    <row r="266" spans="2:10" x14ac:dyDescent="0.45">
      <c r="B266" s="50"/>
      <c r="C266" s="41"/>
      <c r="D266" s="5"/>
      <c r="E266" s="5"/>
      <c r="F266" s="5"/>
      <c r="G266" s="5"/>
      <c r="H266" s="5"/>
      <c r="I266" s="5"/>
      <c r="J266" s="5"/>
    </row>
    <row r="267" spans="2:10" x14ac:dyDescent="0.45">
      <c r="B267" s="50"/>
      <c r="C267" s="41"/>
      <c r="D267" s="5"/>
      <c r="E267" s="5"/>
      <c r="F267" s="5"/>
      <c r="G267" s="5"/>
      <c r="H267" s="5"/>
      <c r="I267" s="5"/>
      <c r="J267" s="5"/>
    </row>
    <row r="268" spans="2:10" x14ac:dyDescent="0.45">
      <c r="B268" s="50"/>
      <c r="C268" s="41"/>
      <c r="D268" s="5"/>
      <c r="E268" s="5"/>
      <c r="F268" s="5"/>
      <c r="G268" s="5"/>
      <c r="H268" s="5"/>
      <c r="I268" s="5"/>
      <c r="J268" s="5"/>
    </row>
    <row r="269" spans="2:10" x14ac:dyDescent="0.45">
      <c r="B269" s="50"/>
      <c r="C269" s="41"/>
      <c r="D269" s="5"/>
      <c r="E269" s="5"/>
      <c r="F269" s="5"/>
      <c r="G269" s="5"/>
      <c r="H269" s="5"/>
      <c r="I269" s="5"/>
      <c r="J269" s="5"/>
    </row>
    <row r="270" spans="2:10" x14ac:dyDescent="0.45">
      <c r="B270" s="50"/>
      <c r="C270" s="41"/>
      <c r="D270" s="5"/>
      <c r="E270" s="5"/>
      <c r="F270" s="5"/>
      <c r="G270" s="5"/>
      <c r="H270" s="5"/>
      <c r="I270" s="5"/>
      <c r="J270" s="5"/>
    </row>
    <row r="271" spans="2:10" x14ac:dyDescent="0.45">
      <c r="B271" s="50"/>
      <c r="C271" s="41"/>
      <c r="D271" s="5"/>
      <c r="E271" s="5"/>
      <c r="F271" s="5"/>
      <c r="G271" s="5"/>
      <c r="H271" s="5"/>
      <c r="I271" s="5"/>
      <c r="J271" s="5"/>
    </row>
    <row r="272" spans="2:10" x14ac:dyDescent="0.45">
      <c r="B272" s="50"/>
      <c r="C272" s="41"/>
      <c r="D272" s="5"/>
      <c r="E272" s="5"/>
      <c r="F272" s="5"/>
      <c r="G272" s="5"/>
      <c r="H272" s="5"/>
      <c r="I272" s="5"/>
      <c r="J272" s="5"/>
    </row>
    <row r="273" spans="2:10" x14ac:dyDescent="0.45">
      <c r="B273" s="50"/>
      <c r="C273" s="41"/>
      <c r="D273" s="5"/>
      <c r="E273" s="5"/>
      <c r="F273" s="5"/>
      <c r="G273" s="5"/>
      <c r="H273" s="5"/>
      <c r="I273" s="5"/>
      <c r="J273" s="5"/>
    </row>
    <row r="274" spans="2:10" x14ac:dyDescent="0.45">
      <c r="B274" s="50"/>
      <c r="C274" s="41"/>
      <c r="D274" s="5"/>
      <c r="E274" s="5"/>
      <c r="F274" s="5"/>
      <c r="G274" s="5"/>
      <c r="H274" s="5"/>
      <c r="I274" s="5"/>
      <c r="J274" s="5"/>
    </row>
    <row r="275" spans="2:10" x14ac:dyDescent="0.45">
      <c r="B275" s="50"/>
      <c r="C275" s="41"/>
      <c r="D275" s="5"/>
      <c r="E275" s="5"/>
      <c r="F275" s="5"/>
      <c r="G275" s="5"/>
      <c r="H275" s="5"/>
      <c r="I275" s="5"/>
      <c r="J275" s="5"/>
    </row>
    <row r="276" spans="2:10" x14ac:dyDescent="0.45">
      <c r="B276" s="50"/>
      <c r="C276" s="41"/>
      <c r="D276" s="5"/>
      <c r="E276" s="5"/>
      <c r="F276" s="5"/>
      <c r="G276" s="5"/>
      <c r="H276" s="5"/>
      <c r="I276" s="5"/>
      <c r="J276" s="5"/>
    </row>
    <row r="277" spans="2:10" x14ac:dyDescent="0.45">
      <c r="B277" s="50"/>
      <c r="C277" s="41"/>
      <c r="D277" s="5"/>
      <c r="E277" s="5"/>
      <c r="F277" s="5"/>
      <c r="G277" s="5"/>
      <c r="H277" s="5"/>
      <c r="I277" s="5"/>
      <c r="J277" s="5"/>
    </row>
    <row r="278" spans="2:10" x14ac:dyDescent="0.45">
      <c r="B278" s="50"/>
      <c r="C278" s="41"/>
      <c r="D278" s="5"/>
      <c r="E278" s="5"/>
      <c r="F278" s="5"/>
      <c r="G278" s="5"/>
      <c r="H278" s="5"/>
      <c r="I278" s="5"/>
      <c r="J278" s="5"/>
    </row>
    <row r="279" spans="2:10" x14ac:dyDescent="0.45">
      <c r="B279" s="50"/>
      <c r="C279" s="41"/>
      <c r="D279" s="5"/>
      <c r="E279" s="5"/>
      <c r="F279" s="5"/>
      <c r="G279" s="5"/>
      <c r="H279" s="5"/>
      <c r="I279" s="5"/>
      <c r="J279" s="5"/>
    </row>
    <row r="280" spans="2:10" x14ac:dyDescent="0.45">
      <c r="B280" s="50"/>
      <c r="C280" s="41"/>
      <c r="D280" s="5"/>
      <c r="E280" s="5"/>
      <c r="F280" s="5"/>
      <c r="G280" s="5"/>
      <c r="H280" s="5"/>
      <c r="I280" s="5"/>
      <c r="J280" s="5"/>
    </row>
    <row r="281" spans="2:10" x14ac:dyDescent="0.45">
      <c r="B281" s="50"/>
      <c r="C281" s="41"/>
      <c r="D281" s="5"/>
      <c r="E281" s="5"/>
      <c r="F281" s="5"/>
      <c r="G281" s="5"/>
      <c r="H281" s="5"/>
      <c r="I281" s="5"/>
      <c r="J281" s="5"/>
    </row>
    <row r="282" spans="2:10" x14ac:dyDescent="0.45">
      <c r="B282" s="50"/>
      <c r="C282" s="41"/>
      <c r="D282" s="5"/>
      <c r="E282" s="5"/>
      <c r="F282" s="5"/>
      <c r="G282" s="5"/>
      <c r="H282" s="5"/>
      <c r="I282" s="5"/>
      <c r="J282" s="5"/>
    </row>
    <row r="283" spans="2:10" x14ac:dyDescent="0.45">
      <c r="B283" s="50"/>
      <c r="C283" s="41"/>
      <c r="D283" s="5"/>
      <c r="E283" s="5"/>
      <c r="F283" s="5"/>
      <c r="G283" s="5"/>
      <c r="H283" s="5"/>
      <c r="I283" s="5"/>
      <c r="J283" s="5"/>
    </row>
    <row r="284" spans="2:10" x14ac:dyDescent="0.45">
      <c r="B284" s="50"/>
      <c r="C284" s="41"/>
      <c r="D284" s="5"/>
      <c r="E284" s="5"/>
      <c r="F284" s="5"/>
      <c r="G284" s="5"/>
      <c r="H284" s="5"/>
      <c r="I284" s="5"/>
      <c r="J284" s="5"/>
    </row>
    <row r="285" spans="2:10" x14ac:dyDescent="0.45">
      <c r="B285" s="50"/>
      <c r="C285" s="41"/>
      <c r="D285" s="5"/>
      <c r="E285" s="5"/>
      <c r="F285" s="5"/>
      <c r="G285" s="5"/>
      <c r="H285" s="5"/>
      <c r="I285" s="5"/>
      <c r="J285" s="5"/>
    </row>
    <row r="286" spans="2:10" x14ac:dyDescent="0.45">
      <c r="B286" s="50"/>
      <c r="C286" s="41"/>
      <c r="D286" s="5"/>
      <c r="E286" s="5"/>
      <c r="F286" s="5"/>
      <c r="G286" s="5"/>
      <c r="H286" s="5"/>
      <c r="I286" s="5"/>
      <c r="J286" s="5"/>
    </row>
    <row r="287" spans="2:10" x14ac:dyDescent="0.45">
      <c r="B287" s="50"/>
      <c r="C287" s="41"/>
      <c r="D287" s="5"/>
      <c r="E287" s="5"/>
      <c r="F287" s="5"/>
      <c r="G287" s="5"/>
      <c r="H287" s="5"/>
      <c r="I287" s="5"/>
      <c r="J287" s="5"/>
    </row>
    <row r="288" spans="2:10" x14ac:dyDescent="0.45">
      <c r="B288" s="50"/>
      <c r="C288" s="41"/>
      <c r="D288" s="5"/>
      <c r="E288" s="5"/>
      <c r="F288" s="5"/>
      <c r="G288" s="5"/>
      <c r="H288" s="5"/>
      <c r="I288" s="5"/>
      <c r="J288" s="5"/>
    </row>
    <row r="289" spans="2:10" x14ac:dyDescent="0.45">
      <c r="B289" s="50"/>
      <c r="C289" s="41"/>
      <c r="D289" s="5"/>
      <c r="E289" s="5"/>
      <c r="F289" s="5"/>
      <c r="G289" s="5"/>
      <c r="H289" s="5"/>
      <c r="I289" s="5"/>
      <c r="J289" s="5"/>
    </row>
    <row r="290" spans="2:10" x14ac:dyDescent="0.45">
      <c r="B290" s="50"/>
      <c r="C290" s="41"/>
      <c r="D290" s="5"/>
      <c r="E290" s="5"/>
      <c r="F290" s="5"/>
      <c r="G290" s="5"/>
      <c r="H290" s="5"/>
      <c r="I290" s="5"/>
      <c r="J290" s="5"/>
    </row>
    <row r="291" spans="2:10" x14ac:dyDescent="0.45">
      <c r="B291" s="50"/>
      <c r="C291" s="41"/>
      <c r="D291" s="5"/>
      <c r="E291" s="5"/>
      <c r="F291" s="5"/>
      <c r="G291" s="5"/>
      <c r="H291" s="5"/>
      <c r="I291" s="5"/>
      <c r="J291" s="5"/>
    </row>
    <row r="292" spans="2:10" x14ac:dyDescent="0.45">
      <c r="B292" s="50"/>
      <c r="C292" s="41"/>
      <c r="D292" s="5"/>
      <c r="E292" s="5"/>
      <c r="F292" s="5"/>
      <c r="G292" s="5"/>
      <c r="H292" s="5"/>
      <c r="I292" s="5"/>
      <c r="J292" s="5"/>
    </row>
    <row r="293" spans="2:10" x14ac:dyDescent="0.45">
      <c r="B293" s="50"/>
      <c r="C293" s="41"/>
      <c r="D293" s="5"/>
      <c r="E293" s="5"/>
      <c r="F293" s="5"/>
      <c r="G293" s="5"/>
      <c r="H293" s="5"/>
      <c r="I293" s="5"/>
      <c r="J293" s="5"/>
    </row>
    <row r="294" spans="2:10" x14ac:dyDescent="0.45">
      <c r="B294" s="50"/>
      <c r="C294" s="41"/>
      <c r="D294" s="5"/>
      <c r="E294" s="5"/>
      <c r="F294" s="5"/>
      <c r="G294" s="5"/>
      <c r="H294" s="5"/>
      <c r="I294" s="5"/>
      <c r="J294" s="5"/>
    </row>
    <row r="295" spans="2:10" x14ac:dyDescent="0.45">
      <c r="B295" s="50"/>
      <c r="C295" s="41"/>
      <c r="D295" s="5"/>
      <c r="E295" s="5"/>
      <c r="F295" s="5"/>
      <c r="G295" s="5"/>
      <c r="H295" s="5"/>
      <c r="I295" s="5"/>
      <c r="J295" s="5"/>
    </row>
    <row r="296" spans="2:10" x14ac:dyDescent="0.45">
      <c r="B296" s="50"/>
      <c r="C296" s="41"/>
      <c r="D296" s="5"/>
      <c r="E296" s="5"/>
      <c r="F296" s="5"/>
      <c r="G296" s="5"/>
      <c r="H296" s="5"/>
      <c r="I296" s="5"/>
      <c r="J296" s="5"/>
    </row>
    <row r="297" spans="2:10" x14ac:dyDescent="0.45">
      <c r="B297" s="50"/>
      <c r="C297" s="41"/>
      <c r="D297" s="5"/>
      <c r="E297" s="5"/>
      <c r="F297" s="5"/>
      <c r="G297" s="5"/>
      <c r="H297" s="5"/>
      <c r="I297" s="5"/>
      <c r="J297" s="5"/>
    </row>
    <row r="298" spans="2:10" x14ac:dyDescent="0.45">
      <c r="B298" s="50"/>
      <c r="C298" s="41"/>
      <c r="D298" s="5"/>
      <c r="E298" s="5"/>
      <c r="F298" s="5"/>
      <c r="G298" s="5"/>
      <c r="H298" s="5"/>
      <c r="I298" s="5"/>
      <c r="J298" s="5"/>
    </row>
    <row r="299" spans="2:10" x14ac:dyDescent="0.45">
      <c r="B299" s="50"/>
      <c r="C299" s="41"/>
      <c r="D299" s="5"/>
      <c r="E299" s="5"/>
      <c r="F299" s="5"/>
      <c r="G299" s="5"/>
      <c r="H299" s="5"/>
      <c r="I299" s="5"/>
      <c r="J299" s="5"/>
    </row>
    <row r="300" spans="2:10" x14ac:dyDescent="0.45">
      <c r="B300" s="50"/>
      <c r="C300" s="41"/>
      <c r="D300" s="5"/>
      <c r="E300" s="5"/>
      <c r="F300" s="5"/>
      <c r="G300" s="5"/>
      <c r="H300" s="5"/>
      <c r="I300" s="5"/>
      <c r="J300" s="5"/>
    </row>
    <row r="301" spans="2:10" x14ac:dyDescent="0.45">
      <c r="B301" s="50"/>
      <c r="C301" s="41"/>
      <c r="D301" s="5"/>
      <c r="E301" s="5"/>
      <c r="F301" s="5"/>
      <c r="G301" s="5"/>
      <c r="H301" s="5"/>
      <c r="I301" s="5"/>
      <c r="J301" s="5"/>
    </row>
    <row r="302" spans="2:10" x14ac:dyDescent="0.45">
      <c r="B302" s="50"/>
      <c r="C302" s="41"/>
      <c r="D302" s="5"/>
      <c r="E302" s="5"/>
      <c r="F302" s="5"/>
      <c r="G302" s="5"/>
      <c r="H302" s="5"/>
      <c r="I302" s="5"/>
      <c r="J302" s="5"/>
    </row>
    <row r="303" spans="2:10" x14ac:dyDescent="0.45">
      <c r="B303" s="50"/>
      <c r="C303" s="41"/>
      <c r="D303" s="5"/>
      <c r="E303" s="5"/>
      <c r="F303" s="5"/>
      <c r="G303" s="5"/>
      <c r="H303" s="5"/>
      <c r="I303" s="5"/>
      <c r="J303" s="5"/>
    </row>
    <row r="304" spans="2:10" x14ac:dyDescent="0.45">
      <c r="B304" s="50"/>
      <c r="C304" s="41"/>
      <c r="D304" s="5"/>
      <c r="E304" s="5"/>
      <c r="F304" s="5"/>
      <c r="G304" s="5"/>
      <c r="H304" s="5"/>
      <c r="I304" s="5"/>
      <c r="J304" s="5"/>
    </row>
    <row r="305" spans="2:10" x14ac:dyDescent="0.45">
      <c r="B305" s="50"/>
      <c r="C305" s="41"/>
      <c r="D305" s="5"/>
      <c r="E305" s="5"/>
      <c r="F305" s="5"/>
      <c r="G305" s="5"/>
      <c r="H305" s="5"/>
      <c r="I305" s="5"/>
      <c r="J305" s="5"/>
    </row>
    <row r="306" spans="2:10" x14ac:dyDescent="0.45">
      <c r="B306" s="50"/>
      <c r="C306" s="41"/>
      <c r="D306" s="5"/>
      <c r="E306" s="5"/>
      <c r="F306" s="5"/>
      <c r="G306" s="5"/>
      <c r="H306" s="5"/>
      <c r="I306" s="5"/>
      <c r="J306" s="5"/>
    </row>
    <row r="307" spans="2:10" x14ac:dyDescent="0.45">
      <c r="B307" s="50"/>
      <c r="C307" s="41"/>
      <c r="D307" s="5"/>
      <c r="E307" s="5"/>
      <c r="F307" s="5"/>
      <c r="G307" s="5"/>
      <c r="H307" s="5"/>
      <c r="I307" s="5"/>
      <c r="J307" s="5"/>
    </row>
    <row r="308" spans="2:10" x14ac:dyDescent="0.45">
      <c r="B308" s="50"/>
      <c r="C308" s="41"/>
      <c r="D308" s="5"/>
      <c r="E308" s="5"/>
      <c r="F308" s="5"/>
      <c r="G308" s="5"/>
      <c r="H308" s="5"/>
      <c r="I308" s="5"/>
      <c r="J308" s="5"/>
    </row>
    <row r="309" spans="2:10" x14ac:dyDescent="0.45">
      <c r="B309" s="50"/>
      <c r="C309" s="41"/>
      <c r="D309" s="5"/>
      <c r="E309" s="5"/>
      <c r="F309" s="5"/>
      <c r="G309" s="5"/>
      <c r="H309" s="5"/>
      <c r="I309" s="5"/>
      <c r="J309" s="5"/>
    </row>
    <row r="310" spans="2:10" x14ac:dyDescent="0.45">
      <c r="B310" s="50"/>
      <c r="C310" s="41"/>
      <c r="D310" s="5"/>
      <c r="E310" s="5"/>
      <c r="F310" s="5"/>
      <c r="G310" s="5"/>
      <c r="H310" s="5"/>
      <c r="I310" s="5"/>
      <c r="J310" s="5"/>
    </row>
    <row r="311" spans="2:10" x14ac:dyDescent="0.45">
      <c r="B311" s="50"/>
      <c r="C311" s="41"/>
      <c r="D311" s="5"/>
      <c r="E311" s="5"/>
      <c r="F311" s="5"/>
      <c r="G311" s="5"/>
      <c r="H311" s="5"/>
      <c r="I311" s="5"/>
      <c r="J311" s="5"/>
    </row>
    <row r="312" spans="2:10" x14ac:dyDescent="0.45">
      <c r="B312" s="50"/>
      <c r="C312" s="41"/>
      <c r="D312" s="5"/>
      <c r="E312" s="5"/>
      <c r="F312" s="5"/>
      <c r="G312" s="5"/>
      <c r="H312" s="5"/>
      <c r="I312" s="5"/>
      <c r="J312" s="5"/>
    </row>
    <row r="313" spans="2:10" x14ac:dyDescent="0.45">
      <c r="B313" s="50"/>
      <c r="C313" s="41"/>
      <c r="D313" s="5"/>
      <c r="E313" s="5"/>
      <c r="F313" s="5"/>
      <c r="G313" s="5"/>
      <c r="H313" s="5"/>
      <c r="I313" s="5"/>
      <c r="J313" s="5"/>
    </row>
    <row r="314" spans="2:10" x14ac:dyDescent="0.45">
      <c r="B314" s="50"/>
      <c r="C314" s="41"/>
      <c r="D314" s="5"/>
      <c r="E314" s="5"/>
      <c r="F314" s="5"/>
      <c r="G314" s="5"/>
      <c r="H314" s="5"/>
      <c r="I314" s="5"/>
      <c r="J314" s="5"/>
    </row>
    <row r="315" spans="2:10" x14ac:dyDescent="0.45">
      <c r="B315" s="50"/>
      <c r="C315" s="41"/>
      <c r="D315" s="5"/>
      <c r="E315" s="5"/>
      <c r="F315" s="5"/>
      <c r="G315" s="5"/>
      <c r="H315" s="5"/>
      <c r="I315" s="5"/>
      <c r="J315" s="5"/>
    </row>
    <row r="316" spans="2:10" x14ac:dyDescent="0.45">
      <c r="B316" s="50"/>
      <c r="C316" s="41"/>
      <c r="D316" s="5"/>
      <c r="E316" s="5"/>
      <c r="F316" s="5"/>
      <c r="G316" s="5"/>
      <c r="H316" s="5"/>
      <c r="I316" s="5"/>
      <c r="J316" s="5"/>
    </row>
    <row r="317" spans="2:10" x14ac:dyDescent="0.45">
      <c r="B317" s="50"/>
      <c r="C317" s="41"/>
      <c r="D317" s="5"/>
      <c r="E317" s="5"/>
      <c r="F317" s="5"/>
      <c r="G317" s="5"/>
      <c r="H317" s="5"/>
      <c r="I317" s="5"/>
      <c r="J317" s="5"/>
    </row>
    <row r="318" spans="2:10" x14ac:dyDescent="0.45">
      <c r="B318" s="50"/>
      <c r="C318" s="41"/>
      <c r="D318" s="5"/>
      <c r="E318" s="5"/>
      <c r="F318" s="5"/>
      <c r="G318" s="5"/>
      <c r="H318" s="5"/>
      <c r="I318" s="5"/>
      <c r="J318" s="5"/>
    </row>
    <row r="319" spans="2:10" x14ac:dyDescent="0.45">
      <c r="B319" s="50"/>
      <c r="C319" s="41"/>
      <c r="D319" s="5"/>
      <c r="E319" s="5"/>
      <c r="F319" s="5"/>
      <c r="G319" s="5"/>
      <c r="H319" s="5"/>
      <c r="I319" s="5"/>
      <c r="J319" s="5"/>
    </row>
    <row r="320" spans="2:10" x14ac:dyDescent="0.45">
      <c r="B320" s="50"/>
      <c r="C320" s="41"/>
      <c r="D320" s="5"/>
      <c r="E320" s="5"/>
      <c r="F320" s="5"/>
      <c r="G320" s="5"/>
      <c r="H320" s="5"/>
      <c r="I320" s="5"/>
      <c r="J320" s="5"/>
    </row>
    <row r="321" spans="2:10" x14ac:dyDescent="0.45">
      <c r="B321" s="50"/>
      <c r="C321" s="41"/>
      <c r="D321" s="5"/>
      <c r="E321" s="5"/>
      <c r="F321" s="5"/>
      <c r="G321" s="5"/>
      <c r="H321" s="5"/>
      <c r="I321" s="5"/>
      <c r="J321" s="5"/>
    </row>
    <row r="322" spans="2:10" x14ac:dyDescent="0.45">
      <c r="B322" s="50"/>
      <c r="C322" s="41"/>
      <c r="D322" s="5"/>
      <c r="E322" s="5"/>
      <c r="F322" s="5"/>
      <c r="G322" s="5"/>
      <c r="H322" s="5"/>
      <c r="I322" s="5"/>
      <c r="J322" s="5"/>
    </row>
    <row r="323" spans="2:10" x14ac:dyDescent="0.45">
      <c r="B323" s="50"/>
      <c r="C323" s="41"/>
      <c r="D323" s="5"/>
      <c r="E323" s="5"/>
      <c r="F323" s="5"/>
      <c r="G323" s="5"/>
      <c r="H323" s="5"/>
      <c r="I323" s="5"/>
      <c r="J323" s="5"/>
    </row>
    <row r="324" spans="2:10" x14ac:dyDescent="0.45">
      <c r="B324" s="50"/>
      <c r="C324" s="41"/>
      <c r="D324" s="5"/>
      <c r="E324" s="5"/>
      <c r="F324" s="5"/>
      <c r="G324" s="5"/>
      <c r="H324" s="5"/>
      <c r="I324" s="5"/>
      <c r="J324" s="5"/>
    </row>
    <row r="325" spans="2:10" x14ac:dyDescent="0.45">
      <c r="B325" s="50"/>
      <c r="C325" s="41"/>
      <c r="D325" s="5"/>
      <c r="E325" s="5"/>
      <c r="F325" s="5"/>
      <c r="G325" s="5"/>
      <c r="H325" s="5"/>
      <c r="I325" s="5"/>
      <c r="J325" s="5"/>
    </row>
    <row r="326" spans="2:10" x14ac:dyDescent="0.45">
      <c r="B326" s="50"/>
      <c r="C326" s="41"/>
      <c r="D326" s="5"/>
      <c r="E326" s="5"/>
      <c r="F326" s="5"/>
      <c r="G326" s="5"/>
      <c r="H326" s="5"/>
      <c r="I326" s="5"/>
      <c r="J326" s="5"/>
    </row>
    <row r="327" spans="2:10" x14ac:dyDescent="0.45">
      <c r="B327" s="50"/>
      <c r="C327" s="41"/>
      <c r="D327" s="5"/>
      <c r="E327" s="5"/>
      <c r="F327" s="5"/>
      <c r="G327" s="5"/>
      <c r="H327" s="5"/>
      <c r="I327" s="5"/>
      <c r="J327" s="5"/>
    </row>
    <row r="328" spans="2:10" x14ac:dyDescent="0.45">
      <c r="B328" s="50"/>
      <c r="C328" s="41"/>
      <c r="D328" s="5"/>
      <c r="E328" s="5"/>
      <c r="F328" s="5"/>
      <c r="G328" s="5"/>
      <c r="H328" s="5"/>
      <c r="I328" s="5"/>
      <c r="J328" s="5"/>
    </row>
    <row r="329" spans="2:10" x14ac:dyDescent="0.45">
      <c r="B329" s="50"/>
      <c r="C329" s="41"/>
      <c r="D329" s="5"/>
      <c r="E329" s="5"/>
      <c r="F329" s="5"/>
      <c r="G329" s="5"/>
      <c r="H329" s="5"/>
      <c r="I329" s="5"/>
      <c r="J329" s="5"/>
    </row>
    <row r="330" spans="2:10" x14ac:dyDescent="0.45">
      <c r="B330" s="50"/>
      <c r="C330" s="41"/>
      <c r="D330" s="5"/>
      <c r="E330" s="5"/>
      <c r="F330" s="5"/>
      <c r="G330" s="5"/>
      <c r="H330" s="5"/>
      <c r="I330" s="5"/>
      <c r="J330" s="5"/>
    </row>
    <row r="331" spans="2:10" x14ac:dyDescent="0.45">
      <c r="B331" s="50"/>
      <c r="C331" s="41"/>
      <c r="D331" s="5"/>
      <c r="E331" s="5"/>
      <c r="F331" s="5"/>
      <c r="G331" s="5"/>
      <c r="H331" s="5"/>
      <c r="I331" s="5"/>
      <c r="J331" s="5"/>
    </row>
    <row r="332" spans="2:10" x14ac:dyDescent="0.45">
      <c r="B332" s="50"/>
      <c r="C332" s="41"/>
      <c r="D332" s="5"/>
      <c r="E332" s="5"/>
      <c r="F332" s="5"/>
      <c r="G332" s="5"/>
      <c r="H332" s="5"/>
      <c r="I332" s="5"/>
      <c r="J332" s="5"/>
    </row>
    <row r="333" spans="2:10" x14ac:dyDescent="0.45">
      <c r="B333" s="50"/>
      <c r="C333" s="41"/>
      <c r="D333" s="5"/>
      <c r="E333" s="5"/>
      <c r="F333" s="5"/>
      <c r="G333" s="5"/>
      <c r="H333" s="5"/>
      <c r="I333" s="5"/>
      <c r="J333" s="5"/>
    </row>
    <row r="334" spans="2:10" x14ac:dyDescent="0.45">
      <c r="B334" s="50"/>
      <c r="C334" s="41"/>
      <c r="D334" s="5"/>
      <c r="E334" s="5"/>
      <c r="F334" s="5"/>
      <c r="G334" s="5"/>
      <c r="H334" s="5"/>
      <c r="I334" s="5"/>
      <c r="J334" s="5"/>
    </row>
    <row r="335" spans="2:10" x14ac:dyDescent="0.45">
      <c r="B335" s="50"/>
      <c r="C335" s="41"/>
      <c r="D335" s="5"/>
      <c r="E335" s="5"/>
      <c r="F335" s="5"/>
      <c r="G335" s="5"/>
      <c r="H335" s="5"/>
      <c r="I335" s="5"/>
      <c r="J335" s="5"/>
    </row>
    <row r="336" spans="2:10" x14ac:dyDescent="0.45">
      <c r="B336" s="50"/>
      <c r="C336" s="41"/>
      <c r="D336" s="5"/>
      <c r="E336" s="5"/>
      <c r="F336" s="5"/>
      <c r="G336" s="5"/>
      <c r="H336" s="5"/>
      <c r="I336" s="5"/>
      <c r="J336" s="5"/>
    </row>
    <row r="337" spans="2:10" x14ac:dyDescent="0.45">
      <c r="B337" s="50"/>
      <c r="C337" s="41"/>
      <c r="D337" s="5"/>
      <c r="E337" s="5"/>
      <c r="F337" s="5"/>
      <c r="G337" s="5"/>
      <c r="H337" s="5"/>
      <c r="I337" s="5"/>
      <c r="J337" s="5"/>
    </row>
    <row r="338" spans="2:10" x14ac:dyDescent="0.45">
      <c r="B338" s="50"/>
      <c r="C338" s="41"/>
      <c r="D338" s="5"/>
      <c r="E338" s="5"/>
      <c r="F338" s="5"/>
      <c r="G338" s="5"/>
      <c r="H338" s="5"/>
      <c r="I338" s="5"/>
      <c r="J338" s="5"/>
    </row>
    <row r="339" spans="2:10" x14ac:dyDescent="0.45">
      <c r="B339" s="50"/>
      <c r="C339" s="41"/>
      <c r="D339" s="5"/>
      <c r="E339" s="5"/>
      <c r="F339" s="5"/>
      <c r="G339" s="5"/>
      <c r="H339" s="5"/>
      <c r="I339" s="5"/>
      <c r="J339" s="5"/>
    </row>
    <row r="340" spans="2:10" x14ac:dyDescent="0.45">
      <c r="B340" s="50"/>
      <c r="C340" s="41"/>
      <c r="D340" s="5"/>
      <c r="E340" s="5"/>
      <c r="F340" s="5"/>
      <c r="G340" s="5"/>
      <c r="H340" s="5"/>
      <c r="I340" s="5"/>
      <c r="J340" s="5"/>
    </row>
    <row r="341" spans="2:10" x14ac:dyDescent="0.45">
      <c r="B341" s="50"/>
      <c r="C341" s="41"/>
      <c r="D341" s="5"/>
      <c r="E341" s="5"/>
      <c r="F341" s="5"/>
      <c r="G341" s="5"/>
      <c r="H341" s="5"/>
      <c r="I341" s="5"/>
      <c r="J341" s="5"/>
    </row>
    <row r="342" spans="2:10" x14ac:dyDescent="0.45">
      <c r="B342" s="50"/>
      <c r="C342" s="41"/>
      <c r="D342" s="5"/>
      <c r="E342" s="5"/>
      <c r="F342" s="5"/>
      <c r="G342" s="5"/>
      <c r="H342" s="5"/>
      <c r="I342" s="5"/>
      <c r="J342" s="5"/>
    </row>
    <row r="343" spans="2:10" x14ac:dyDescent="0.45">
      <c r="B343" s="50"/>
      <c r="C343" s="41"/>
      <c r="D343" s="5"/>
      <c r="E343" s="5"/>
      <c r="F343" s="5"/>
      <c r="G343" s="5"/>
      <c r="H343" s="5"/>
      <c r="I343" s="5"/>
      <c r="J343" s="5"/>
    </row>
    <row r="344" spans="2:10" x14ac:dyDescent="0.45">
      <c r="B344" s="50"/>
      <c r="C344" s="41"/>
      <c r="D344" s="5"/>
      <c r="E344" s="5"/>
      <c r="F344" s="5"/>
      <c r="G344" s="5"/>
      <c r="H344" s="5"/>
      <c r="I344" s="5"/>
      <c r="J344" s="5"/>
    </row>
    <row r="345" spans="2:10" x14ac:dyDescent="0.45">
      <c r="B345" s="50"/>
      <c r="C345" s="41"/>
      <c r="D345" s="5"/>
      <c r="E345" s="5"/>
      <c r="F345" s="5"/>
      <c r="G345" s="5"/>
      <c r="H345" s="5"/>
      <c r="I345" s="5"/>
      <c r="J345" s="5"/>
    </row>
    <row r="346" spans="2:10" x14ac:dyDescent="0.45">
      <c r="B346" s="50"/>
      <c r="C346" s="41"/>
      <c r="D346" s="5"/>
      <c r="E346" s="5"/>
      <c r="F346" s="5"/>
      <c r="G346" s="5"/>
      <c r="H346" s="5"/>
      <c r="I346" s="5"/>
      <c r="J346" s="5"/>
    </row>
    <row r="347" spans="2:10" x14ac:dyDescent="0.45">
      <c r="B347" s="50"/>
      <c r="C347" s="41"/>
      <c r="D347" s="5"/>
      <c r="E347" s="5"/>
      <c r="F347" s="5"/>
      <c r="G347" s="5"/>
      <c r="H347" s="5"/>
      <c r="I347" s="5"/>
      <c r="J347" s="5"/>
    </row>
    <row r="348" spans="2:10" x14ac:dyDescent="0.45">
      <c r="B348" s="50"/>
      <c r="C348" s="41"/>
      <c r="D348" s="5"/>
      <c r="E348" s="5"/>
      <c r="F348" s="5"/>
      <c r="G348" s="5"/>
      <c r="H348" s="5"/>
      <c r="I348" s="5"/>
      <c r="J348" s="5"/>
    </row>
    <row r="349" spans="2:10" x14ac:dyDescent="0.45">
      <c r="B349" s="50"/>
      <c r="C349" s="41"/>
      <c r="D349" s="5"/>
      <c r="E349" s="5"/>
      <c r="F349" s="5"/>
      <c r="G349" s="5"/>
      <c r="H349" s="5"/>
      <c r="I349" s="5"/>
      <c r="J349" s="5"/>
    </row>
    <row r="350" spans="2:10" x14ac:dyDescent="0.45">
      <c r="B350" s="50"/>
      <c r="C350" s="41"/>
      <c r="D350" s="5"/>
      <c r="E350" s="5"/>
      <c r="F350" s="5"/>
      <c r="G350" s="5"/>
      <c r="H350" s="5"/>
      <c r="I350" s="5"/>
      <c r="J350" s="5"/>
    </row>
    <row r="351" spans="2:10" x14ac:dyDescent="0.45">
      <c r="B351" s="50"/>
      <c r="C351" s="41"/>
      <c r="D351" s="5"/>
      <c r="E351" s="5"/>
      <c r="F351" s="5"/>
      <c r="G351" s="5"/>
      <c r="H351" s="5"/>
      <c r="I351" s="5"/>
      <c r="J351" s="5"/>
    </row>
    <row r="352" spans="2:10" x14ac:dyDescent="0.45">
      <c r="B352" s="50"/>
      <c r="C352" s="41"/>
      <c r="D352" s="5"/>
      <c r="E352" s="5"/>
      <c r="F352" s="5"/>
      <c r="G352" s="5"/>
      <c r="H352" s="5"/>
      <c r="I352" s="5"/>
      <c r="J352" s="5"/>
    </row>
    <row r="353" spans="2:10" x14ac:dyDescent="0.45">
      <c r="B353" s="50"/>
      <c r="C353" s="41"/>
      <c r="D353" s="5"/>
      <c r="E353" s="5"/>
      <c r="F353" s="5"/>
      <c r="G353" s="5"/>
      <c r="H353" s="5"/>
      <c r="I353" s="5"/>
      <c r="J353" s="5"/>
    </row>
    <row r="354" spans="2:10" x14ac:dyDescent="0.45">
      <c r="B354" s="50"/>
      <c r="C354" s="41"/>
      <c r="D354" s="5"/>
      <c r="E354" s="5"/>
      <c r="F354" s="5"/>
      <c r="G354" s="5"/>
      <c r="H354" s="5"/>
      <c r="I354" s="5"/>
      <c r="J354" s="5"/>
    </row>
    <row r="355" spans="2:10" x14ac:dyDescent="0.45">
      <c r="B355" s="50"/>
      <c r="C355" s="41"/>
      <c r="D355" s="5"/>
      <c r="E355" s="5"/>
      <c r="F355" s="5"/>
      <c r="G355" s="5"/>
      <c r="H355" s="5"/>
      <c r="I355" s="5"/>
      <c r="J355" s="5"/>
    </row>
    <row r="356" spans="2:10" x14ac:dyDescent="0.45">
      <c r="B356" s="50"/>
      <c r="C356" s="41"/>
      <c r="D356" s="5"/>
      <c r="E356" s="5"/>
      <c r="F356" s="5"/>
      <c r="G356" s="5"/>
      <c r="H356" s="5"/>
      <c r="I356" s="5"/>
      <c r="J356" s="5"/>
    </row>
    <row r="357" spans="2:10" x14ac:dyDescent="0.45">
      <c r="B357" s="50"/>
      <c r="C357" s="41"/>
      <c r="D357" s="5"/>
      <c r="E357" s="5"/>
      <c r="F357" s="5"/>
      <c r="G357" s="5"/>
      <c r="H357" s="5"/>
      <c r="I357" s="5"/>
      <c r="J357" s="5"/>
    </row>
    <row r="358" spans="2:10" x14ac:dyDescent="0.45">
      <c r="B358" s="50"/>
      <c r="C358" s="41"/>
      <c r="D358" s="5"/>
      <c r="E358" s="5"/>
      <c r="F358" s="5"/>
      <c r="G358" s="5"/>
      <c r="H358" s="5"/>
      <c r="I358" s="5"/>
      <c r="J358" s="5"/>
    </row>
    <row r="359" spans="2:10" x14ac:dyDescent="0.45">
      <c r="B359" s="50"/>
      <c r="C359" s="41"/>
      <c r="D359" s="5"/>
      <c r="E359" s="5"/>
      <c r="F359" s="5"/>
      <c r="G359" s="5"/>
      <c r="H359" s="5"/>
      <c r="I359" s="5"/>
      <c r="J359" s="5"/>
    </row>
    <row r="360" spans="2:10" x14ac:dyDescent="0.45">
      <c r="B360" s="50"/>
      <c r="C360" s="41"/>
      <c r="D360" s="5"/>
      <c r="E360" s="5"/>
      <c r="F360" s="5"/>
      <c r="G360" s="5"/>
      <c r="H360" s="5"/>
      <c r="I360" s="5"/>
      <c r="J360" s="5"/>
    </row>
    <row r="361" spans="2:10" x14ac:dyDescent="0.45">
      <c r="B361" s="50"/>
      <c r="C361" s="41"/>
      <c r="D361" s="5"/>
      <c r="E361" s="5"/>
      <c r="F361" s="5"/>
      <c r="G361" s="5"/>
      <c r="H361" s="5"/>
      <c r="I361" s="5"/>
      <c r="J361" s="5"/>
    </row>
    <row r="362" spans="2:10" x14ac:dyDescent="0.45">
      <c r="B362" s="50"/>
      <c r="C362" s="41"/>
      <c r="D362" s="5"/>
      <c r="E362" s="5"/>
      <c r="F362" s="5"/>
      <c r="G362" s="5"/>
      <c r="H362" s="5"/>
      <c r="I362" s="5"/>
      <c r="J362" s="5"/>
    </row>
    <row r="363" spans="2:10" x14ac:dyDescent="0.45">
      <c r="B363" s="50"/>
      <c r="C363" s="41"/>
      <c r="D363" s="5"/>
      <c r="E363" s="5"/>
      <c r="F363" s="5"/>
      <c r="G363" s="5"/>
      <c r="H363" s="5"/>
      <c r="I363" s="5"/>
      <c r="J363" s="5"/>
    </row>
    <row r="364" spans="2:10" x14ac:dyDescent="0.45">
      <c r="B364" s="50"/>
      <c r="C364" s="41"/>
      <c r="D364" s="5"/>
      <c r="E364" s="5"/>
      <c r="F364" s="5"/>
      <c r="G364" s="5"/>
      <c r="H364" s="5"/>
      <c r="I364" s="5"/>
      <c r="J364" s="5"/>
    </row>
    <row r="365" spans="2:10" x14ac:dyDescent="0.45">
      <c r="B365" s="50"/>
      <c r="C365" s="41"/>
      <c r="D365" s="5"/>
      <c r="E365" s="5"/>
      <c r="F365" s="5"/>
      <c r="G365" s="5"/>
      <c r="H365" s="5"/>
      <c r="I365" s="5"/>
      <c r="J365" s="5"/>
    </row>
    <row r="366" spans="2:10" x14ac:dyDescent="0.45">
      <c r="B366" s="50"/>
      <c r="C366" s="41"/>
      <c r="D366" s="5"/>
      <c r="E366" s="5"/>
      <c r="F366" s="5"/>
      <c r="G366" s="5"/>
      <c r="H366" s="5"/>
      <c r="I366" s="5"/>
      <c r="J366" s="5"/>
    </row>
    <row r="367" spans="2:10" x14ac:dyDescent="0.45">
      <c r="B367" s="50"/>
      <c r="C367" s="41"/>
      <c r="D367" s="5"/>
      <c r="E367" s="5"/>
      <c r="F367" s="5"/>
      <c r="G367" s="5"/>
      <c r="H367" s="5"/>
      <c r="I367" s="5"/>
      <c r="J367" s="5"/>
    </row>
    <row r="368" spans="2:10" x14ac:dyDescent="0.45">
      <c r="B368" s="50"/>
      <c r="C368" s="41"/>
      <c r="D368" s="5"/>
      <c r="E368" s="5"/>
      <c r="F368" s="5"/>
      <c r="G368" s="5"/>
      <c r="H368" s="5"/>
      <c r="I368" s="5"/>
      <c r="J368" s="5"/>
    </row>
    <row r="369" spans="2:10" x14ac:dyDescent="0.45">
      <c r="B369" s="50"/>
      <c r="C369" s="41"/>
      <c r="D369" s="5"/>
      <c r="E369" s="5"/>
      <c r="F369" s="5"/>
      <c r="G369" s="5"/>
      <c r="H369" s="5"/>
      <c r="I369" s="5"/>
      <c r="J369" s="5"/>
    </row>
    <row r="370" spans="2:10" x14ac:dyDescent="0.45">
      <c r="B370" s="50"/>
      <c r="C370" s="41"/>
      <c r="D370" s="5"/>
      <c r="E370" s="5"/>
      <c r="F370" s="5"/>
      <c r="G370" s="5"/>
      <c r="H370" s="5"/>
      <c r="I370" s="5"/>
      <c r="J370" s="5"/>
    </row>
    <row r="371" spans="2:10" x14ac:dyDescent="0.45">
      <c r="B371" s="50"/>
      <c r="C371" s="41"/>
      <c r="D371" s="5"/>
      <c r="E371" s="5"/>
      <c r="F371" s="5"/>
      <c r="G371" s="5"/>
      <c r="H371" s="5"/>
      <c r="I371" s="5"/>
      <c r="J371" s="5"/>
    </row>
    <row r="372" spans="2:10" x14ac:dyDescent="0.45">
      <c r="B372" s="50"/>
      <c r="C372" s="41"/>
      <c r="D372" s="5"/>
      <c r="E372" s="5"/>
      <c r="F372" s="5"/>
      <c r="G372" s="5"/>
      <c r="H372" s="5"/>
      <c r="I372" s="5"/>
      <c r="J372" s="5"/>
    </row>
    <row r="373" spans="2:10" x14ac:dyDescent="0.45">
      <c r="B373" s="50"/>
      <c r="C373" s="41"/>
      <c r="D373" s="5"/>
      <c r="E373" s="5"/>
      <c r="F373" s="5"/>
      <c r="G373" s="5"/>
      <c r="H373" s="5"/>
      <c r="I373" s="5"/>
      <c r="J373" s="5"/>
    </row>
    <row r="374" spans="2:10" x14ac:dyDescent="0.45">
      <c r="B374" s="50"/>
      <c r="C374" s="41"/>
      <c r="D374" s="5"/>
      <c r="E374" s="5"/>
      <c r="F374" s="5"/>
      <c r="G374" s="5"/>
      <c r="H374" s="5"/>
      <c r="I374" s="5"/>
      <c r="J374" s="5"/>
    </row>
    <row r="375" spans="2:10" x14ac:dyDescent="0.45">
      <c r="B375" s="50"/>
      <c r="C375" s="41"/>
      <c r="D375" s="5"/>
      <c r="E375" s="5"/>
      <c r="F375" s="5"/>
      <c r="G375" s="5"/>
      <c r="H375" s="5"/>
      <c r="I375" s="5"/>
      <c r="J375" s="5"/>
    </row>
    <row r="376" spans="2:10" x14ac:dyDescent="0.45">
      <c r="B376" s="50"/>
      <c r="C376" s="41"/>
      <c r="D376" s="5"/>
      <c r="E376" s="5"/>
      <c r="F376" s="5"/>
      <c r="G376" s="5"/>
      <c r="H376" s="5"/>
      <c r="I376" s="5"/>
      <c r="J376" s="5"/>
    </row>
    <row r="377" spans="2:10" x14ac:dyDescent="0.45">
      <c r="B377" s="50"/>
      <c r="C377" s="41"/>
      <c r="D377" s="5"/>
      <c r="E377" s="5"/>
      <c r="F377" s="5"/>
      <c r="G377" s="5"/>
      <c r="H377" s="5"/>
      <c r="I377" s="5"/>
      <c r="J377" s="5"/>
    </row>
    <row r="378" spans="2:10" x14ac:dyDescent="0.45">
      <c r="B378" s="50"/>
      <c r="C378" s="41"/>
      <c r="D378" s="5"/>
      <c r="E378" s="5"/>
      <c r="F378" s="5"/>
      <c r="G378" s="5"/>
      <c r="H378" s="5"/>
      <c r="I378" s="5"/>
      <c r="J378" s="5"/>
    </row>
    <row r="379" spans="2:10" x14ac:dyDescent="0.45">
      <c r="B379" s="50"/>
      <c r="C379" s="41"/>
      <c r="D379" s="5"/>
      <c r="E379" s="5"/>
      <c r="F379" s="5"/>
      <c r="G379" s="5"/>
      <c r="H379" s="5"/>
      <c r="I379" s="5"/>
      <c r="J379" s="5"/>
    </row>
    <row r="380" spans="2:10" x14ac:dyDescent="0.45">
      <c r="B380" s="50"/>
      <c r="C380" s="41"/>
      <c r="D380" s="5"/>
      <c r="E380" s="5"/>
      <c r="F380" s="5"/>
      <c r="G380" s="5"/>
      <c r="H380" s="5"/>
      <c r="I380" s="5"/>
      <c r="J380" s="5"/>
    </row>
    <row r="381" spans="2:10" x14ac:dyDescent="0.45">
      <c r="B381" s="50"/>
      <c r="C381" s="41"/>
      <c r="D381" s="5"/>
      <c r="E381" s="5"/>
      <c r="F381" s="5"/>
      <c r="G381" s="5"/>
      <c r="H381" s="5"/>
      <c r="I381" s="5"/>
      <c r="J381" s="5"/>
    </row>
    <row r="382" spans="2:10" x14ac:dyDescent="0.45">
      <c r="B382" s="50"/>
      <c r="C382" s="41"/>
      <c r="D382" s="5"/>
      <c r="E382" s="5"/>
      <c r="F382" s="5"/>
      <c r="G382" s="5"/>
      <c r="H382" s="5"/>
      <c r="I382" s="5"/>
      <c r="J382" s="5"/>
    </row>
    <row r="383" spans="2:10" x14ac:dyDescent="0.45">
      <c r="B383" s="50"/>
      <c r="C383" s="41"/>
      <c r="D383" s="5"/>
      <c r="E383" s="5"/>
      <c r="F383" s="5"/>
      <c r="G383" s="5"/>
      <c r="H383" s="5"/>
      <c r="I383" s="5"/>
      <c r="J383" s="5"/>
    </row>
    <row r="384" spans="2:10" x14ac:dyDescent="0.45">
      <c r="B384" s="50"/>
      <c r="C384" s="41"/>
      <c r="D384" s="5"/>
      <c r="E384" s="5"/>
      <c r="F384" s="5"/>
      <c r="G384" s="5"/>
      <c r="H384" s="5"/>
      <c r="I384" s="5"/>
      <c r="J384" s="5"/>
    </row>
    <row r="385" spans="2:10" x14ac:dyDescent="0.45">
      <c r="B385" s="50"/>
      <c r="C385" s="41"/>
      <c r="D385" s="5"/>
      <c r="E385" s="5"/>
      <c r="F385" s="5"/>
      <c r="G385" s="5"/>
      <c r="H385" s="5"/>
      <c r="I385" s="5"/>
      <c r="J385" s="5"/>
    </row>
    <row r="386" spans="2:10" x14ac:dyDescent="0.45">
      <c r="B386" s="50"/>
      <c r="C386" s="41"/>
      <c r="D386" s="5"/>
      <c r="E386" s="5"/>
      <c r="F386" s="5"/>
      <c r="G386" s="5"/>
      <c r="H386" s="5"/>
      <c r="I386" s="5"/>
      <c r="J386" s="5"/>
    </row>
    <row r="387" spans="2:10" x14ac:dyDescent="0.45">
      <c r="B387" s="50"/>
      <c r="C387" s="41"/>
      <c r="D387" s="5"/>
      <c r="E387" s="5"/>
      <c r="F387" s="5"/>
      <c r="G387" s="5"/>
      <c r="H387" s="5"/>
      <c r="I387" s="5"/>
      <c r="J387" s="5"/>
    </row>
    <row r="388" spans="2:10" x14ac:dyDescent="0.45">
      <c r="B388" s="50"/>
      <c r="C388" s="41"/>
      <c r="D388" s="5"/>
      <c r="E388" s="5"/>
      <c r="F388" s="5"/>
      <c r="G388" s="5"/>
      <c r="H388" s="5"/>
      <c r="I388" s="5"/>
      <c r="J388" s="5"/>
    </row>
    <row r="389" spans="2:10" x14ac:dyDescent="0.45">
      <c r="B389" s="50"/>
      <c r="C389" s="41"/>
      <c r="D389" s="5"/>
      <c r="E389" s="5"/>
      <c r="F389" s="5"/>
      <c r="G389" s="5"/>
      <c r="H389" s="5"/>
      <c r="I389" s="5"/>
      <c r="J389" s="5"/>
    </row>
    <row r="390" spans="2:10" x14ac:dyDescent="0.45">
      <c r="B390" s="50"/>
      <c r="C390" s="41"/>
      <c r="D390" s="5"/>
      <c r="E390" s="5"/>
      <c r="F390" s="5"/>
      <c r="G390" s="5"/>
      <c r="H390" s="5"/>
      <c r="I390" s="5"/>
      <c r="J390" s="5"/>
    </row>
    <row r="391" spans="2:10" x14ac:dyDescent="0.45">
      <c r="B391" s="50"/>
      <c r="C391" s="41"/>
      <c r="D391" s="5"/>
      <c r="E391" s="5"/>
      <c r="F391" s="5"/>
      <c r="G391" s="5"/>
      <c r="H391" s="5"/>
      <c r="I391" s="5"/>
      <c r="J391" s="5"/>
    </row>
    <row r="392" spans="2:10" x14ac:dyDescent="0.45">
      <c r="B392" s="50"/>
      <c r="C392" s="41"/>
      <c r="D392" s="5"/>
      <c r="E392" s="5"/>
      <c r="F392" s="5"/>
      <c r="G392" s="5"/>
      <c r="H392" s="5"/>
      <c r="I392" s="5"/>
      <c r="J392" s="5"/>
    </row>
    <row r="393" spans="2:10" x14ac:dyDescent="0.45">
      <c r="B393" s="50"/>
      <c r="C393" s="41"/>
      <c r="D393" s="5"/>
      <c r="E393" s="5"/>
      <c r="F393" s="5"/>
      <c r="G393" s="5"/>
      <c r="H393" s="5"/>
      <c r="I393" s="5"/>
      <c r="J393" s="5"/>
    </row>
    <row r="394" spans="2:10" x14ac:dyDescent="0.45">
      <c r="B394" s="50"/>
      <c r="C394" s="41"/>
      <c r="D394" s="5"/>
      <c r="E394" s="5"/>
      <c r="F394" s="5"/>
      <c r="G394" s="5"/>
      <c r="H394" s="5"/>
      <c r="I394" s="5"/>
      <c r="J394" s="5"/>
    </row>
    <row r="395" spans="2:10" x14ac:dyDescent="0.45">
      <c r="B395" s="50"/>
      <c r="C395" s="41"/>
      <c r="D395" s="5"/>
      <c r="E395" s="5"/>
      <c r="F395" s="5"/>
      <c r="G395" s="5"/>
      <c r="H395" s="5"/>
      <c r="I395" s="5"/>
      <c r="J395" s="5"/>
    </row>
    <row r="396" spans="2:10" x14ac:dyDescent="0.45">
      <c r="B396" s="50"/>
      <c r="C396" s="41"/>
      <c r="D396" s="5"/>
      <c r="E396" s="5"/>
      <c r="F396" s="5"/>
      <c r="G396" s="5"/>
      <c r="H396" s="5"/>
      <c r="I396" s="5"/>
      <c r="J396" s="5"/>
    </row>
    <row r="397" spans="2:10" x14ac:dyDescent="0.45">
      <c r="B397" s="50"/>
      <c r="C397" s="41"/>
      <c r="D397" s="5"/>
      <c r="E397" s="5"/>
      <c r="F397" s="5"/>
      <c r="G397" s="5"/>
      <c r="H397" s="5"/>
      <c r="I397" s="5"/>
      <c r="J397" s="5"/>
    </row>
    <row r="398" spans="2:10" x14ac:dyDescent="0.45">
      <c r="B398" s="50"/>
      <c r="C398" s="41"/>
      <c r="D398" s="5"/>
      <c r="E398" s="5"/>
      <c r="F398" s="5"/>
      <c r="G398" s="5"/>
      <c r="H398" s="5"/>
      <c r="I398" s="5"/>
      <c r="J398" s="5"/>
    </row>
    <row r="399" spans="2:10" x14ac:dyDescent="0.45">
      <c r="B399" s="50"/>
      <c r="C399" s="41"/>
      <c r="D399" s="5"/>
      <c r="E399" s="5"/>
      <c r="F399" s="5"/>
      <c r="G399" s="5"/>
      <c r="H399" s="5"/>
      <c r="I399" s="5"/>
      <c r="J399" s="5"/>
    </row>
    <row r="400" spans="2:10" x14ac:dyDescent="0.45">
      <c r="B400" s="50"/>
      <c r="C400" s="41"/>
      <c r="D400" s="5"/>
      <c r="E400" s="5"/>
      <c r="F400" s="5"/>
      <c r="G400" s="5"/>
      <c r="H400" s="5"/>
      <c r="I400" s="5"/>
      <c r="J400" s="5"/>
    </row>
    <row r="401" spans="2:10" x14ac:dyDescent="0.45">
      <c r="B401" s="50"/>
      <c r="C401" s="41"/>
      <c r="D401" s="5"/>
      <c r="E401" s="5"/>
      <c r="F401" s="5"/>
      <c r="G401" s="5"/>
      <c r="H401" s="5"/>
      <c r="I401" s="5"/>
      <c r="J401" s="5"/>
    </row>
    <row r="402" spans="2:10" x14ac:dyDescent="0.45">
      <c r="B402" s="50"/>
      <c r="C402" s="41"/>
      <c r="D402" s="5"/>
      <c r="E402" s="5"/>
      <c r="F402" s="5"/>
      <c r="G402" s="5"/>
      <c r="H402" s="5"/>
      <c r="I402" s="5"/>
      <c r="J402" s="5"/>
    </row>
    <row r="403" spans="2:10" x14ac:dyDescent="0.45">
      <c r="B403" s="50"/>
      <c r="C403" s="41"/>
      <c r="D403" s="5"/>
      <c r="E403" s="5"/>
      <c r="F403" s="5"/>
      <c r="G403" s="5"/>
      <c r="H403" s="5"/>
      <c r="I403" s="5"/>
      <c r="J403" s="5"/>
    </row>
    <row r="404" spans="2:10" x14ac:dyDescent="0.45">
      <c r="B404" s="50"/>
      <c r="C404" s="41"/>
      <c r="D404" s="5"/>
      <c r="E404" s="5"/>
      <c r="F404" s="5"/>
      <c r="G404" s="5"/>
      <c r="H404" s="5"/>
      <c r="I404" s="5"/>
      <c r="J404" s="5"/>
    </row>
    <row r="405" spans="2:10" x14ac:dyDescent="0.45">
      <c r="B405" s="50"/>
      <c r="C405" s="41"/>
      <c r="D405" s="5"/>
      <c r="E405" s="5"/>
      <c r="F405" s="5"/>
      <c r="G405" s="5"/>
      <c r="H405" s="5"/>
      <c r="I405" s="5"/>
      <c r="J405" s="5"/>
    </row>
    <row r="406" spans="2:10" x14ac:dyDescent="0.45">
      <c r="B406" s="50"/>
      <c r="C406" s="41"/>
      <c r="D406" s="5"/>
      <c r="E406" s="5"/>
      <c r="F406" s="5"/>
      <c r="G406" s="5"/>
      <c r="H406" s="5"/>
      <c r="I406" s="5"/>
      <c r="J406" s="5"/>
    </row>
    <row r="407" spans="2:10" x14ac:dyDescent="0.45">
      <c r="B407" s="50"/>
      <c r="C407" s="41"/>
      <c r="D407" s="5"/>
      <c r="E407" s="5"/>
      <c r="F407" s="5"/>
      <c r="G407" s="5"/>
      <c r="H407" s="5"/>
      <c r="I407" s="5"/>
      <c r="J407" s="5"/>
    </row>
    <row r="408" spans="2:10" x14ac:dyDescent="0.45">
      <c r="B408" s="50"/>
      <c r="C408" s="41"/>
      <c r="D408" s="5"/>
      <c r="E408" s="5"/>
      <c r="F408" s="5"/>
      <c r="G408" s="5"/>
      <c r="H408" s="5"/>
      <c r="I408" s="5"/>
      <c r="J408" s="5"/>
    </row>
    <row r="409" spans="2:10" x14ac:dyDescent="0.45">
      <c r="B409" s="50"/>
      <c r="C409" s="41"/>
      <c r="D409" s="5"/>
      <c r="E409" s="5"/>
      <c r="F409" s="5"/>
      <c r="G409" s="5"/>
      <c r="H409" s="5"/>
      <c r="I409" s="5"/>
      <c r="J409" s="5"/>
    </row>
    <row r="410" spans="2:10" x14ac:dyDescent="0.45">
      <c r="B410" s="50"/>
      <c r="C410" s="41"/>
      <c r="D410" s="5"/>
      <c r="E410" s="5"/>
      <c r="F410" s="5"/>
      <c r="G410" s="5"/>
      <c r="H410" s="5"/>
      <c r="I410" s="5"/>
      <c r="J410" s="5"/>
    </row>
    <row r="411" spans="2:10" x14ac:dyDescent="0.45">
      <c r="B411" s="50"/>
      <c r="C411" s="41"/>
      <c r="D411" s="5"/>
      <c r="E411" s="5"/>
      <c r="F411" s="5"/>
      <c r="G411" s="5"/>
      <c r="H411" s="5"/>
      <c r="I411" s="5"/>
      <c r="J411" s="5"/>
    </row>
    <row r="412" spans="2:10" x14ac:dyDescent="0.45">
      <c r="B412" s="50"/>
      <c r="C412" s="41"/>
      <c r="D412" s="5"/>
      <c r="E412" s="5"/>
      <c r="F412" s="5"/>
      <c r="G412" s="5"/>
      <c r="H412" s="5"/>
      <c r="I412" s="5"/>
      <c r="J412" s="5"/>
    </row>
    <row r="413" spans="2:10" x14ac:dyDescent="0.45">
      <c r="B413" s="50"/>
      <c r="C413" s="41"/>
      <c r="D413" s="5"/>
      <c r="E413" s="5"/>
      <c r="F413" s="5"/>
      <c r="G413" s="5"/>
      <c r="H413" s="5"/>
      <c r="I413" s="5"/>
      <c r="J413" s="5"/>
    </row>
    <row r="414" spans="2:10" x14ac:dyDescent="0.45">
      <c r="B414" s="50"/>
      <c r="C414" s="41"/>
      <c r="D414" s="5"/>
      <c r="E414" s="5"/>
      <c r="F414" s="5"/>
      <c r="G414" s="5"/>
      <c r="H414" s="5"/>
      <c r="I414" s="5"/>
      <c r="J414" s="5"/>
    </row>
    <row r="415" spans="2:10" x14ac:dyDescent="0.45">
      <c r="B415" s="50"/>
      <c r="C415" s="41"/>
      <c r="D415" s="5"/>
      <c r="E415" s="5"/>
      <c r="F415" s="5"/>
      <c r="G415" s="5"/>
      <c r="H415" s="5"/>
      <c r="I415" s="5"/>
      <c r="J415" s="5"/>
    </row>
    <row r="416" spans="2:10" x14ac:dyDescent="0.45">
      <c r="B416" s="50"/>
      <c r="C416" s="41"/>
      <c r="D416" s="5"/>
      <c r="E416" s="5"/>
      <c r="F416" s="5"/>
      <c r="G416" s="5"/>
      <c r="H416" s="5"/>
      <c r="I416" s="5"/>
      <c r="J416" s="5"/>
    </row>
    <row r="417" spans="2:10" x14ac:dyDescent="0.45">
      <c r="B417" s="50"/>
      <c r="C417" s="41"/>
      <c r="D417" s="5"/>
      <c r="E417" s="5"/>
      <c r="F417" s="5"/>
      <c r="G417" s="5"/>
      <c r="H417" s="5"/>
      <c r="I417" s="5"/>
      <c r="J417" s="5"/>
    </row>
    <row r="418" spans="2:10" x14ac:dyDescent="0.45">
      <c r="B418" s="50"/>
      <c r="C418" s="41"/>
      <c r="D418" s="5"/>
      <c r="E418" s="5"/>
      <c r="F418" s="5"/>
      <c r="G418" s="5"/>
      <c r="H418" s="5"/>
      <c r="I418" s="5"/>
      <c r="J418" s="5"/>
    </row>
    <row r="419" spans="2:10" x14ac:dyDescent="0.45">
      <c r="B419" s="50"/>
      <c r="C419" s="41"/>
      <c r="D419" s="5"/>
      <c r="E419" s="5"/>
      <c r="F419" s="5"/>
      <c r="G419" s="5"/>
      <c r="H419" s="5"/>
      <c r="I419" s="5"/>
      <c r="J419" s="5"/>
    </row>
    <row r="420" spans="2:10" x14ac:dyDescent="0.45">
      <c r="B420" s="50"/>
      <c r="C420" s="41"/>
      <c r="D420" s="5"/>
      <c r="E420" s="5"/>
      <c r="F420" s="5"/>
      <c r="G420" s="5"/>
      <c r="H420" s="5"/>
      <c r="I420" s="5"/>
      <c r="J420" s="5"/>
    </row>
    <row r="421" spans="2:10" x14ac:dyDescent="0.45">
      <c r="B421" s="50"/>
      <c r="C421" s="41"/>
      <c r="D421" s="5"/>
      <c r="E421" s="5"/>
      <c r="F421" s="5"/>
      <c r="G421" s="5"/>
      <c r="H421" s="5"/>
      <c r="I421" s="5"/>
      <c r="J421" s="5"/>
    </row>
    <row r="422" spans="2:10" x14ac:dyDescent="0.45">
      <c r="B422" s="50"/>
      <c r="C422" s="41"/>
      <c r="D422" s="5"/>
      <c r="E422" s="5"/>
      <c r="F422" s="5"/>
      <c r="G422" s="5"/>
      <c r="H422" s="5"/>
      <c r="I422" s="5"/>
      <c r="J422" s="5"/>
    </row>
    <row r="423" spans="2:10" x14ac:dyDescent="0.45">
      <c r="B423" s="50"/>
      <c r="C423" s="41"/>
      <c r="D423" s="5"/>
      <c r="E423" s="5"/>
      <c r="F423" s="5"/>
      <c r="G423" s="5"/>
      <c r="H423" s="5"/>
      <c r="I423" s="5"/>
      <c r="J423" s="5"/>
    </row>
    <row r="424" spans="2:10" x14ac:dyDescent="0.45">
      <c r="B424" s="50"/>
      <c r="C424" s="41"/>
      <c r="D424" s="5"/>
      <c r="E424" s="5"/>
      <c r="F424" s="5"/>
      <c r="G424" s="5"/>
      <c r="H424" s="5"/>
      <c r="I424" s="5"/>
      <c r="J424" s="5"/>
    </row>
    <row r="425" spans="2:10" x14ac:dyDescent="0.45">
      <c r="B425" s="50"/>
      <c r="C425" s="41"/>
      <c r="D425" s="5"/>
      <c r="E425" s="5"/>
      <c r="F425" s="5"/>
      <c r="G425" s="5"/>
      <c r="H425" s="5"/>
      <c r="I425" s="5"/>
      <c r="J425" s="5"/>
    </row>
    <row r="426" spans="2:10" x14ac:dyDescent="0.45">
      <c r="B426" s="50"/>
      <c r="C426" s="41"/>
      <c r="D426" s="5"/>
      <c r="E426" s="5"/>
      <c r="F426" s="5"/>
      <c r="G426" s="5"/>
      <c r="H426" s="5"/>
      <c r="I426" s="5"/>
      <c r="J426" s="5"/>
    </row>
    <row r="427" spans="2:10" x14ac:dyDescent="0.45">
      <c r="B427" s="50"/>
      <c r="C427" s="41"/>
      <c r="D427" s="5"/>
      <c r="E427" s="5"/>
      <c r="F427" s="5"/>
      <c r="G427" s="5"/>
      <c r="H427" s="5"/>
      <c r="I427" s="5"/>
      <c r="J427" s="5"/>
    </row>
    <row r="428" spans="2:10" x14ac:dyDescent="0.45">
      <c r="B428" s="50"/>
      <c r="C428" s="41"/>
      <c r="D428" s="5"/>
      <c r="E428" s="5"/>
      <c r="F428" s="5"/>
      <c r="G428" s="5"/>
      <c r="H428" s="5"/>
      <c r="I428" s="5"/>
      <c r="J428" s="5"/>
    </row>
    <row r="429" spans="2:10" x14ac:dyDescent="0.45">
      <c r="B429" s="50"/>
      <c r="C429" s="41"/>
      <c r="D429" s="5"/>
      <c r="E429" s="5"/>
      <c r="F429" s="5"/>
      <c r="G429" s="5"/>
      <c r="H429" s="5"/>
      <c r="I429" s="5"/>
      <c r="J429" s="5"/>
    </row>
    <row r="430" spans="2:10" x14ac:dyDescent="0.45">
      <c r="B430" s="50"/>
      <c r="C430" s="41"/>
      <c r="D430" s="5"/>
      <c r="E430" s="5"/>
      <c r="F430" s="5"/>
      <c r="G430" s="5"/>
      <c r="H430" s="5"/>
      <c r="I430" s="5"/>
      <c r="J430" s="5"/>
    </row>
    <row r="431" spans="2:10" x14ac:dyDescent="0.45">
      <c r="B431" s="50"/>
      <c r="C431" s="41"/>
      <c r="D431" s="5"/>
      <c r="E431" s="5"/>
      <c r="F431" s="5"/>
      <c r="G431" s="5"/>
      <c r="H431" s="5"/>
      <c r="I431" s="5"/>
      <c r="J431" s="5"/>
    </row>
    <row r="432" spans="2:10" x14ac:dyDescent="0.45">
      <c r="B432" s="50"/>
      <c r="C432" s="41"/>
      <c r="D432" s="5"/>
      <c r="E432" s="5"/>
      <c r="F432" s="5"/>
      <c r="G432" s="5"/>
      <c r="H432" s="5"/>
      <c r="I432" s="5"/>
      <c r="J432" s="5"/>
    </row>
    <row r="433" spans="2:10" x14ac:dyDescent="0.45">
      <c r="B433" s="50"/>
      <c r="C433" s="41"/>
      <c r="D433" s="5"/>
      <c r="E433" s="5"/>
      <c r="F433" s="5"/>
      <c r="G433" s="5"/>
      <c r="H433" s="5"/>
      <c r="I433" s="5"/>
      <c r="J433" s="5"/>
    </row>
    <row r="434" spans="2:10" x14ac:dyDescent="0.45">
      <c r="B434" s="50"/>
      <c r="C434" s="41"/>
      <c r="D434" s="5"/>
      <c r="E434" s="5"/>
      <c r="F434" s="5"/>
      <c r="G434" s="5"/>
      <c r="H434" s="5"/>
      <c r="I434" s="5"/>
      <c r="J434" s="5"/>
    </row>
    <row r="435" spans="2:10" x14ac:dyDescent="0.45">
      <c r="B435" s="50"/>
      <c r="C435" s="41"/>
      <c r="D435" s="5"/>
      <c r="E435" s="5"/>
      <c r="F435" s="5"/>
      <c r="G435" s="5"/>
      <c r="H435" s="5"/>
      <c r="I435" s="5"/>
      <c r="J435" s="5"/>
    </row>
    <row r="436" spans="2:10" x14ac:dyDescent="0.45">
      <c r="B436" s="50"/>
      <c r="C436" s="41"/>
      <c r="D436" s="5"/>
      <c r="E436" s="5"/>
      <c r="F436" s="5"/>
      <c r="G436" s="5"/>
      <c r="H436" s="5"/>
      <c r="I436" s="5"/>
      <c r="J436" s="5"/>
    </row>
    <row r="437" spans="2:10" x14ac:dyDescent="0.45">
      <c r="B437" s="50"/>
      <c r="C437" s="41"/>
      <c r="D437" s="5"/>
      <c r="E437" s="5"/>
      <c r="F437" s="5"/>
      <c r="G437" s="5"/>
      <c r="H437" s="5"/>
      <c r="I437" s="5"/>
      <c r="J437" s="5"/>
    </row>
    <row r="438" spans="2:10" x14ac:dyDescent="0.45">
      <c r="B438" s="50"/>
      <c r="C438" s="41"/>
      <c r="D438" s="5"/>
      <c r="E438" s="5"/>
      <c r="F438" s="5"/>
      <c r="G438" s="5"/>
      <c r="H438" s="5"/>
      <c r="I438" s="5"/>
      <c r="J438" s="5"/>
    </row>
    <row r="439" spans="2:10" x14ac:dyDescent="0.45">
      <c r="B439" s="50"/>
      <c r="C439" s="41"/>
      <c r="D439" s="5"/>
      <c r="E439" s="5"/>
      <c r="F439" s="5"/>
      <c r="G439" s="5"/>
      <c r="H439" s="5"/>
      <c r="I439" s="5"/>
      <c r="J439" s="5"/>
    </row>
    <row r="440" spans="2:10" x14ac:dyDescent="0.45">
      <c r="B440" s="50"/>
      <c r="C440" s="41"/>
      <c r="D440" s="5"/>
      <c r="E440" s="5"/>
      <c r="F440" s="5"/>
      <c r="G440" s="5"/>
      <c r="H440" s="5"/>
      <c r="I440" s="5"/>
      <c r="J440" s="5"/>
    </row>
    <row r="441" spans="2:10" x14ac:dyDescent="0.45">
      <c r="B441" s="50"/>
      <c r="C441" s="41"/>
      <c r="D441" s="5"/>
      <c r="E441" s="5"/>
      <c r="F441" s="5"/>
      <c r="G441" s="5"/>
      <c r="H441" s="5"/>
      <c r="I441" s="5"/>
      <c r="J441" s="5"/>
    </row>
    <row r="442" spans="2:10" x14ac:dyDescent="0.45">
      <c r="B442" s="50"/>
      <c r="C442" s="41"/>
      <c r="D442" s="5"/>
      <c r="E442" s="5"/>
      <c r="F442" s="5"/>
      <c r="G442" s="5"/>
      <c r="H442" s="5"/>
      <c r="I442" s="5"/>
      <c r="J442" s="5"/>
    </row>
    <row r="443" spans="2:10" x14ac:dyDescent="0.45">
      <c r="B443" s="50"/>
      <c r="C443" s="41"/>
      <c r="D443" s="5"/>
      <c r="E443" s="5"/>
      <c r="F443" s="5"/>
      <c r="G443" s="5"/>
      <c r="H443" s="5"/>
      <c r="I443" s="5"/>
      <c r="J443" s="5"/>
    </row>
    <row r="444" spans="2:10" x14ac:dyDescent="0.45">
      <c r="B444" s="50"/>
      <c r="C444" s="41"/>
      <c r="D444" s="5"/>
      <c r="E444" s="5"/>
      <c r="F444" s="5"/>
      <c r="G444" s="5"/>
      <c r="H444" s="5"/>
      <c r="I444" s="5"/>
      <c r="J444" s="5"/>
    </row>
    <row r="445" spans="2:10" x14ac:dyDescent="0.45">
      <c r="B445" s="50"/>
      <c r="C445" s="41"/>
      <c r="D445" s="5"/>
      <c r="E445" s="5"/>
      <c r="F445" s="5"/>
      <c r="G445" s="5"/>
      <c r="H445" s="5"/>
      <c r="I445" s="5"/>
      <c r="J445" s="5"/>
    </row>
    <row r="446" spans="2:10" x14ac:dyDescent="0.45">
      <c r="B446" s="50"/>
      <c r="C446" s="41"/>
      <c r="D446" s="5"/>
      <c r="E446" s="5"/>
      <c r="F446" s="5"/>
      <c r="G446" s="5"/>
      <c r="H446" s="5"/>
      <c r="I446" s="5"/>
      <c r="J446" s="5"/>
    </row>
    <row r="447" spans="2:10" x14ac:dyDescent="0.45">
      <c r="B447" s="50"/>
      <c r="C447" s="41"/>
      <c r="D447" s="5"/>
      <c r="E447" s="5"/>
      <c r="F447" s="5"/>
      <c r="G447" s="5"/>
      <c r="H447" s="5"/>
      <c r="I447" s="5"/>
      <c r="J447" s="5"/>
    </row>
    <row r="448" spans="2:10" x14ac:dyDescent="0.45">
      <c r="B448" s="50"/>
      <c r="C448" s="41"/>
      <c r="D448" s="5"/>
      <c r="E448" s="5"/>
      <c r="F448" s="5"/>
      <c r="G448" s="5"/>
      <c r="H448" s="5"/>
      <c r="I448" s="5"/>
      <c r="J448" s="5"/>
    </row>
    <row r="449" spans="2:10" x14ac:dyDescent="0.45">
      <c r="B449" s="50"/>
      <c r="C449" s="41"/>
      <c r="D449" s="5"/>
      <c r="E449" s="5"/>
      <c r="F449" s="5"/>
      <c r="G449" s="5"/>
      <c r="H449" s="5"/>
      <c r="I449" s="5"/>
      <c r="J449" s="5"/>
    </row>
    <row r="450" spans="2:10" x14ac:dyDescent="0.45">
      <c r="B450" s="50"/>
      <c r="C450" s="41"/>
      <c r="D450" s="5"/>
      <c r="E450" s="5"/>
      <c r="F450" s="5"/>
      <c r="G450" s="5"/>
      <c r="H450" s="5"/>
      <c r="I450" s="5"/>
      <c r="J450" s="5"/>
    </row>
    <row r="451" spans="2:10" x14ac:dyDescent="0.45">
      <c r="B451" s="50"/>
      <c r="C451" s="41"/>
      <c r="D451" s="5"/>
      <c r="E451" s="5"/>
      <c r="F451" s="5"/>
      <c r="G451" s="5"/>
      <c r="H451" s="5"/>
      <c r="I451" s="5"/>
      <c r="J451" s="5"/>
    </row>
    <row r="452" spans="2:10" x14ac:dyDescent="0.45">
      <c r="B452" s="50"/>
      <c r="C452" s="41"/>
      <c r="D452" s="5"/>
      <c r="E452" s="5"/>
      <c r="F452" s="5"/>
      <c r="G452" s="5"/>
      <c r="H452" s="5"/>
      <c r="I452" s="5"/>
      <c r="J452" s="5"/>
    </row>
    <row r="453" spans="2:10" x14ac:dyDescent="0.45">
      <c r="B453" s="50"/>
      <c r="C453" s="41"/>
      <c r="D453" s="5"/>
      <c r="E453" s="5"/>
      <c r="F453" s="5"/>
      <c r="G453" s="5"/>
      <c r="H453" s="5"/>
      <c r="I453" s="5"/>
      <c r="J453" s="5"/>
    </row>
    <row r="454" spans="2:10" x14ac:dyDescent="0.45">
      <c r="B454" s="50"/>
      <c r="C454" s="41"/>
      <c r="D454" s="5"/>
      <c r="E454" s="5"/>
      <c r="F454" s="5"/>
      <c r="G454" s="5"/>
      <c r="H454" s="5"/>
      <c r="I454" s="5"/>
      <c r="J454" s="5"/>
    </row>
    <row r="455" spans="2:10" x14ac:dyDescent="0.45">
      <c r="B455" s="50"/>
      <c r="C455" s="41"/>
      <c r="D455" s="5"/>
      <c r="E455" s="5"/>
      <c r="F455" s="5"/>
      <c r="G455" s="5"/>
      <c r="H455" s="5"/>
      <c r="I455" s="5"/>
      <c r="J455" s="5"/>
    </row>
    <row r="456" spans="2:10" x14ac:dyDescent="0.45">
      <c r="B456" s="50"/>
      <c r="C456" s="41"/>
      <c r="D456" s="5"/>
      <c r="E456" s="5"/>
      <c r="F456" s="5"/>
      <c r="G456" s="5"/>
      <c r="H456" s="5"/>
      <c r="I456" s="5"/>
      <c r="J456" s="5"/>
    </row>
    <row r="457" spans="2:10" x14ac:dyDescent="0.45">
      <c r="B457" s="50"/>
      <c r="C457" s="41"/>
      <c r="D457" s="5"/>
      <c r="E457" s="5"/>
      <c r="F457" s="5"/>
      <c r="G457" s="5"/>
      <c r="H457" s="5"/>
      <c r="I457" s="5"/>
      <c r="J457" s="5"/>
    </row>
    <row r="458" spans="2:10" x14ac:dyDescent="0.45">
      <c r="B458" s="50"/>
      <c r="C458" s="41"/>
      <c r="D458" s="5"/>
      <c r="E458" s="5"/>
      <c r="F458" s="5"/>
      <c r="G458" s="5"/>
      <c r="H458" s="5"/>
      <c r="I458" s="5"/>
      <c r="J458" s="5"/>
    </row>
    <row r="459" spans="2:10" x14ac:dyDescent="0.45">
      <c r="B459" s="50"/>
      <c r="C459" s="41"/>
      <c r="D459" s="5"/>
      <c r="E459" s="5"/>
      <c r="F459" s="5"/>
      <c r="G459" s="5"/>
      <c r="H459" s="5"/>
      <c r="I459" s="5"/>
      <c r="J459" s="5"/>
    </row>
    <row r="460" spans="2:10" x14ac:dyDescent="0.45">
      <c r="B460" s="50"/>
      <c r="C460" s="41"/>
      <c r="D460" s="5"/>
      <c r="E460" s="5"/>
      <c r="F460" s="5"/>
      <c r="G460" s="5"/>
      <c r="H460" s="5"/>
      <c r="I460" s="5"/>
      <c r="J460" s="5"/>
    </row>
    <row r="461" spans="2:10" x14ac:dyDescent="0.45">
      <c r="B461" s="50"/>
      <c r="C461" s="41"/>
      <c r="D461" s="5"/>
      <c r="E461" s="5"/>
      <c r="F461" s="5"/>
      <c r="G461" s="5"/>
      <c r="H461" s="5"/>
      <c r="I461" s="5"/>
      <c r="J461" s="5"/>
    </row>
    <row r="462" spans="2:10" x14ac:dyDescent="0.45">
      <c r="B462" s="50"/>
      <c r="C462" s="41"/>
      <c r="D462" s="5"/>
      <c r="E462" s="5"/>
      <c r="F462" s="5"/>
      <c r="G462" s="5"/>
      <c r="H462" s="5"/>
      <c r="I462" s="5"/>
      <c r="J462" s="5"/>
    </row>
    <row r="463" spans="2:10" x14ac:dyDescent="0.45">
      <c r="B463" s="50"/>
      <c r="C463" s="41"/>
      <c r="D463" s="5"/>
      <c r="E463" s="5"/>
      <c r="F463" s="5"/>
      <c r="G463" s="5"/>
      <c r="H463" s="5"/>
      <c r="I463" s="5"/>
      <c r="J463" s="5"/>
    </row>
    <row r="464" spans="2:10" x14ac:dyDescent="0.45">
      <c r="B464" s="50"/>
      <c r="C464" s="41"/>
      <c r="D464" s="5"/>
      <c r="E464" s="5"/>
      <c r="F464" s="5"/>
      <c r="G464" s="5"/>
      <c r="H464" s="5"/>
      <c r="I464" s="5"/>
      <c r="J464" s="5"/>
    </row>
    <row r="465" spans="2:10" x14ac:dyDescent="0.45">
      <c r="B465" s="50"/>
      <c r="C465" s="41"/>
      <c r="D465" s="5"/>
      <c r="E465" s="5"/>
      <c r="F465" s="5"/>
      <c r="G465" s="5"/>
      <c r="H465" s="5"/>
      <c r="I465" s="5"/>
      <c r="J465" s="5"/>
    </row>
    <row r="466" spans="2:10" x14ac:dyDescent="0.45">
      <c r="B466" s="50"/>
      <c r="C466" s="41"/>
      <c r="D466" s="5"/>
      <c r="E466" s="5"/>
      <c r="F466" s="5"/>
      <c r="G466" s="5"/>
      <c r="H466" s="5"/>
      <c r="I466" s="5"/>
      <c r="J466" s="5"/>
    </row>
    <row r="467" spans="2:10" x14ac:dyDescent="0.45">
      <c r="B467" s="50"/>
      <c r="C467" s="41"/>
      <c r="D467" s="5"/>
      <c r="E467" s="5"/>
      <c r="F467" s="5"/>
      <c r="G467" s="5"/>
      <c r="H467" s="5"/>
      <c r="I467" s="5"/>
      <c r="J467" s="5"/>
    </row>
    <row r="468" spans="2:10" x14ac:dyDescent="0.45">
      <c r="B468" s="50"/>
      <c r="C468" s="41"/>
      <c r="D468" s="5"/>
      <c r="E468" s="5"/>
      <c r="F468" s="5"/>
      <c r="G468" s="5"/>
      <c r="H468" s="5"/>
      <c r="I468" s="5"/>
      <c r="J468" s="5"/>
    </row>
    <row r="469" spans="2:10" x14ac:dyDescent="0.45">
      <c r="B469" s="50"/>
      <c r="C469" s="41"/>
      <c r="D469" s="5"/>
      <c r="E469" s="5"/>
      <c r="F469" s="5"/>
      <c r="G469" s="5"/>
      <c r="H469" s="5"/>
      <c r="I469" s="5"/>
      <c r="J469" s="5"/>
    </row>
    <row r="470" spans="2:10" x14ac:dyDescent="0.45">
      <c r="B470" s="50"/>
      <c r="C470" s="41"/>
      <c r="D470" s="5"/>
      <c r="E470" s="5"/>
      <c r="F470" s="5"/>
      <c r="G470" s="5"/>
      <c r="H470" s="5"/>
      <c r="I470" s="5"/>
      <c r="J470" s="5"/>
    </row>
    <row r="471" spans="2:10" x14ac:dyDescent="0.45">
      <c r="B471" s="50"/>
      <c r="C471" s="41"/>
      <c r="D471" s="5"/>
      <c r="E471" s="5"/>
      <c r="F471" s="5"/>
      <c r="G471" s="5"/>
      <c r="H471" s="5"/>
      <c r="I471" s="5"/>
      <c r="J471" s="5"/>
    </row>
    <row r="472" spans="2:10" x14ac:dyDescent="0.45">
      <c r="B472" s="50"/>
      <c r="C472" s="41"/>
      <c r="D472" s="5"/>
      <c r="E472" s="5"/>
      <c r="F472" s="5"/>
      <c r="G472" s="5"/>
      <c r="H472" s="5"/>
      <c r="I472" s="5"/>
      <c r="J472" s="5"/>
    </row>
    <row r="473" spans="2:10" x14ac:dyDescent="0.45">
      <c r="B473" s="50"/>
      <c r="C473" s="41"/>
      <c r="D473" s="5"/>
      <c r="E473" s="5"/>
      <c r="F473" s="5"/>
      <c r="G473" s="5"/>
      <c r="H473" s="5"/>
      <c r="I473" s="5"/>
      <c r="J473" s="5"/>
    </row>
    <row r="474" spans="2:10" x14ac:dyDescent="0.45">
      <c r="B474" s="50"/>
      <c r="C474" s="41"/>
      <c r="D474" s="5"/>
      <c r="E474" s="5"/>
      <c r="F474" s="5"/>
      <c r="G474" s="5"/>
      <c r="H474" s="5"/>
      <c r="I474" s="5"/>
      <c r="J474" s="5"/>
    </row>
    <row r="475" spans="2:10" x14ac:dyDescent="0.45">
      <c r="B475" s="50"/>
      <c r="C475" s="41"/>
      <c r="D475" s="5"/>
      <c r="E475" s="5"/>
      <c r="F475" s="5"/>
      <c r="G475" s="5"/>
      <c r="H475" s="5"/>
      <c r="I475" s="5"/>
      <c r="J475" s="5"/>
    </row>
    <row r="476" spans="2:10" x14ac:dyDescent="0.45">
      <c r="B476" s="50"/>
      <c r="C476" s="41"/>
      <c r="D476" s="5"/>
      <c r="E476" s="5"/>
      <c r="F476" s="5"/>
      <c r="G476" s="5"/>
      <c r="H476" s="5"/>
      <c r="I476" s="5"/>
      <c r="J476" s="5"/>
    </row>
    <row r="477" spans="2:10" x14ac:dyDescent="0.45">
      <c r="B477" s="50"/>
      <c r="C477" s="41"/>
      <c r="D477" s="5"/>
      <c r="E477" s="5"/>
      <c r="F477" s="5"/>
      <c r="G477" s="5"/>
      <c r="H477" s="5"/>
      <c r="I477" s="5"/>
      <c r="J477" s="5"/>
    </row>
    <row r="478" spans="2:10" x14ac:dyDescent="0.45">
      <c r="B478" s="50"/>
      <c r="C478" s="41"/>
      <c r="D478" s="5"/>
      <c r="E478" s="5"/>
      <c r="F478" s="5"/>
      <c r="G478" s="5"/>
      <c r="H478" s="5"/>
      <c r="I478" s="5"/>
      <c r="J478" s="5"/>
    </row>
    <row r="479" spans="2:10" x14ac:dyDescent="0.45">
      <c r="B479" s="50"/>
      <c r="C479" s="41"/>
      <c r="D479" s="5"/>
      <c r="E479" s="5"/>
      <c r="F479" s="5"/>
      <c r="G479" s="5"/>
      <c r="H479" s="5"/>
      <c r="I479" s="5"/>
      <c r="J479" s="5"/>
    </row>
    <row r="480" spans="2:10" x14ac:dyDescent="0.45">
      <c r="B480" s="50"/>
      <c r="C480" s="41"/>
      <c r="D480" s="5"/>
      <c r="E480" s="5"/>
      <c r="F480" s="5"/>
      <c r="G480" s="5"/>
      <c r="H480" s="5"/>
      <c r="I480" s="5"/>
      <c r="J480" s="5"/>
    </row>
    <row r="481" spans="2:10" x14ac:dyDescent="0.45">
      <c r="B481" s="50"/>
      <c r="C481" s="41"/>
      <c r="D481" s="5"/>
      <c r="E481" s="5"/>
      <c r="F481" s="5"/>
      <c r="G481" s="5"/>
      <c r="H481" s="5"/>
      <c r="I481" s="5"/>
      <c r="J481" s="5"/>
    </row>
    <row r="482" spans="2:10" x14ac:dyDescent="0.45">
      <c r="B482" s="50"/>
      <c r="C482" s="41"/>
      <c r="D482" s="5"/>
      <c r="E482" s="5"/>
      <c r="F482" s="5"/>
      <c r="G482" s="5"/>
      <c r="H482" s="5"/>
      <c r="I482" s="5"/>
      <c r="J482" s="5"/>
    </row>
    <row r="483" spans="2:10" x14ac:dyDescent="0.45">
      <c r="B483" s="50"/>
      <c r="C483" s="41"/>
      <c r="D483" s="5"/>
      <c r="E483" s="5"/>
      <c r="F483" s="5"/>
      <c r="G483" s="5"/>
      <c r="H483" s="5"/>
      <c r="I483" s="5"/>
      <c r="J483" s="5"/>
    </row>
    <row r="484" spans="2:10" x14ac:dyDescent="0.45">
      <c r="B484" s="50"/>
      <c r="C484" s="41"/>
      <c r="D484" s="5"/>
      <c r="E484" s="5"/>
      <c r="F484" s="5"/>
      <c r="G484" s="5"/>
      <c r="H484" s="5"/>
      <c r="I484" s="5"/>
      <c r="J484" s="5"/>
    </row>
    <row r="485" spans="2:10" x14ac:dyDescent="0.45">
      <c r="B485" s="50"/>
      <c r="C485" s="41"/>
      <c r="D485" s="5"/>
      <c r="E485" s="5"/>
      <c r="F485" s="5"/>
      <c r="G485" s="5"/>
      <c r="H485" s="5"/>
      <c r="I485" s="5"/>
      <c r="J485" s="5"/>
    </row>
    <row r="486" spans="2:10" x14ac:dyDescent="0.45">
      <c r="B486" s="50"/>
      <c r="C486" s="41"/>
      <c r="D486" s="5"/>
      <c r="E486" s="5"/>
      <c r="F486" s="5"/>
      <c r="G486" s="5"/>
      <c r="H486" s="5"/>
      <c r="I486" s="5"/>
      <c r="J486" s="5"/>
    </row>
    <row r="487" spans="2:10" x14ac:dyDescent="0.45">
      <c r="B487" s="50"/>
      <c r="C487" s="41"/>
      <c r="D487" s="5"/>
      <c r="E487" s="5"/>
      <c r="F487" s="5"/>
      <c r="G487" s="5"/>
      <c r="H487" s="5"/>
      <c r="I487" s="5"/>
      <c r="J487" s="5"/>
    </row>
    <row r="488" spans="2:10" x14ac:dyDescent="0.45">
      <c r="B488" s="50"/>
      <c r="C488" s="41"/>
      <c r="D488" s="5"/>
      <c r="E488" s="5"/>
      <c r="F488" s="5"/>
      <c r="G488" s="5"/>
      <c r="H488" s="5"/>
      <c r="I488" s="5"/>
      <c r="J488" s="5"/>
    </row>
    <row r="489" spans="2:10" x14ac:dyDescent="0.45">
      <c r="B489" s="50"/>
      <c r="C489" s="41"/>
      <c r="D489" s="5"/>
      <c r="E489" s="5"/>
      <c r="F489" s="5"/>
      <c r="G489" s="5"/>
      <c r="H489" s="5"/>
      <c r="I489" s="5"/>
      <c r="J489" s="5"/>
    </row>
    <row r="490" spans="2:10" x14ac:dyDescent="0.45">
      <c r="B490" s="50"/>
      <c r="C490" s="41"/>
      <c r="D490" s="5"/>
      <c r="E490" s="5"/>
      <c r="F490" s="5"/>
      <c r="G490" s="5"/>
      <c r="H490" s="5"/>
      <c r="I490" s="5"/>
      <c r="J490" s="5"/>
    </row>
    <row r="491" spans="2:10" x14ac:dyDescent="0.45">
      <c r="B491" s="50"/>
      <c r="C491" s="41"/>
      <c r="D491" s="5"/>
      <c r="E491" s="5"/>
      <c r="F491" s="5"/>
      <c r="G491" s="5"/>
      <c r="H491" s="5"/>
      <c r="I491" s="5"/>
      <c r="J491" s="5"/>
    </row>
    <row r="492" spans="2:10" x14ac:dyDescent="0.45">
      <c r="B492" s="50"/>
      <c r="C492" s="41"/>
      <c r="D492" s="5"/>
      <c r="E492" s="5"/>
      <c r="F492" s="5"/>
      <c r="G492" s="5"/>
      <c r="H492" s="5"/>
      <c r="I492" s="5"/>
      <c r="J492" s="5"/>
    </row>
    <row r="493" spans="2:10" x14ac:dyDescent="0.45">
      <c r="B493" s="50"/>
      <c r="C493" s="41"/>
      <c r="D493" s="5"/>
      <c r="E493" s="5"/>
      <c r="F493" s="5"/>
      <c r="G493" s="5"/>
      <c r="H493" s="5"/>
      <c r="I493" s="5"/>
      <c r="J493" s="5"/>
    </row>
    <row r="494" spans="2:10" x14ac:dyDescent="0.45">
      <c r="B494" s="50"/>
      <c r="C494" s="41"/>
      <c r="D494" s="5"/>
      <c r="E494" s="5"/>
      <c r="F494" s="5"/>
      <c r="G494" s="5"/>
      <c r="H494" s="5"/>
      <c r="I494" s="5"/>
      <c r="J494" s="5"/>
    </row>
    <row r="495" spans="2:10" x14ac:dyDescent="0.45">
      <c r="B495" s="50"/>
      <c r="C495" s="41"/>
      <c r="D495" s="5"/>
      <c r="E495" s="5"/>
      <c r="F495" s="5"/>
      <c r="G495" s="5"/>
      <c r="H495" s="5"/>
      <c r="I495" s="5"/>
      <c r="J495" s="5"/>
    </row>
    <row r="496" spans="2:10" x14ac:dyDescent="0.45">
      <c r="B496" s="50"/>
      <c r="C496" s="41"/>
      <c r="D496" s="5"/>
      <c r="E496" s="5"/>
      <c r="F496" s="5"/>
      <c r="G496" s="5"/>
      <c r="H496" s="5"/>
      <c r="I496" s="5"/>
      <c r="J496" s="5"/>
    </row>
    <row r="497" spans="2:10" x14ac:dyDescent="0.45">
      <c r="B497" s="50"/>
      <c r="C497" s="41"/>
      <c r="D497" s="5"/>
      <c r="E497" s="5"/>
      <c r="F497" s="5"/>
      <c r="G497" s="5"/>
      <c r="H497" s="5"/>
      <c r="I497" s="5"/>
      <c r="J497" s="5"/>
    </row>
    <row r="498" spans="2:10" x14ac:dyDescent="0.45">
      <c r="B498" s="50"/>
      <c r="C498" s="41"/>
      <c r="D498" s="5"/>
      <c r="E498" s="5"/>
      <c r="F498" s="5"/>
      <c r="G498" s="5"/>
      <c r="H498" s="5"/>
      <c r="I498" s="5"/>
      <c r="J498" s="5"/>
    </row>
    <row r="499" spans="2:10" x14ac:dyDescent="0.45">
      <c r="B499" s="50"/>
      <c r="C499" s="41"/>
      <c r="D499" s="5"/>
      <c r="E499" s="5"/>
      <c r="F499" s="5"/>
      <c r="G499" s="5"/>
      <c r="H499" s="5"/>
      <c r="I499" s="5"/>
      <c r="J499" s="5"/>
    </row>
    <row r="500" spans="2:10" x14ac:dyDescent="0.45">
      <c r="B500" s="50"/>
      <c r="C500" s="41"/>
      <c r="D500" s="5"/>
      <c r="E500" s="5"/>
      <c r="F500" s="5"/>
      <c r="G500" s="5"/>
      <c r="H500" s="5"/>
      <c r="I500" s="5"/>
      <c r="J500" s="5"/>
    </row>
    <row r="501" spans="2:10" x14ac:dyDescent="0.45">
      <c r="B501" s="50"/>
      <c r="C501" s="41"/>
      <c r="D501" s="5"/>
      <c r="E501" s="5"/>
      <c r="F501" s="5"/>
      <c r="G501" s="5"/>
      <c r="H501" s="5"/>
      <c r="I501" s="5"/>
      <c r="J501" s="5"/>
    </row>
    <row r="502" spans="2:10" x14ac:dyDescent="0.45">
      <c r="B502" s="50"/>
      <c r="C502" s="41"/>
      <c r="D502" s="5"/>
      <c r="E502" s="5"/>
      <c r="F502" s="5"/>
      <c r="G502" s="5"/>
      <c r="H502" s="5"/>
      <c r="I502" s="5"/>
      <c r="J502" s="5"/>
    </row>
    <row r="503" spans="2:10" x14ac:dyDescent="0.45">
      <c r="B503" s="50"/>
      <c r="C503" s="41"/>
      <c r="D503" s="5"/>
      <c r="E503" s="5"/>
      <c r="F503" s="5"/>
      <c r="G503" s="5"/>
      <c r="H503" s="5"/>
      <c r="I503" s="5"/>
      <c r="J503" s="5"/>
    </row>
    <row r="504" spans="2:10" x14ac:dyDescent="0.45">
      <c r="B504" s="50"/>
      <c r="C504" s="41"/>
      <c r="D504" s="5"/>
      <c r="E504" s="5"/>
      <c r="F504" s="5"/>
      <c r="G504" s="5"/>
      <c r="H504" s="5"/>
      <c r="I504" s="5"/>
      <c r="J504" s="5"/>
    </row>
    <row r="505" spans="2:10" x14ac:dyDescent="0.45">
      <c r="B505" s="50"/>
      <c r="C505" s="41"/>
      <c r="D505" s="5"/>
      <c r="E505" s="5"/>
      <c r="F505" s="5"/>
      <c r="G505" s="5"/>
      <c r="H505" s="5"/>
      <c r="I505" s="5"/>
      <c r="J505" s="5"/>
    </row>
    <row r="506" spans="2:10" x14ac:dyDescent="0.45">
      <c r="B506" s="50"/>
      <c r="C506" s="41"/>
      <c r="D506" s="5"/>
      <c r="E506" s="5"/>
      <c r="F506" s="5"/>
      <c r="G506" s="5"/>
      <c r="H506" s="5"/>
      <c r="I506" s="5"/>
      <c r="J506" s="5"/>
    </row>
    <row r="507" spans="2:10" x14ac:dyDescent="0.45">
      <c r="B507" s="50"/>
      <c r="C507" s="41"/>
      <c r="D507" s="5"/>
      <c r="E507" s="5"/>
      <c r="F507" s="5"/>
      <c r="G507" s="5"/>
      <c r="H507" s="5"/>
      <c r="I507" s="5"/>
      <c r="J507" s="5"/>
    </row>
    <row r="508" spans="2:10" x14ac:dyDescent="0.45">
      <c r="B508" s="50"/>
      <c r="C508" s="41"/>
      <c r="D508" s="5"/>
      <c r="E508" s="5"/>
      <c r="F508" s="5"/>
      <c r="G508" s="5"/>
      <c r="H508" s="5"/>
      <c r="I508" s="5"/>
      <c r="J508" s="5"/>
    </row>
    <row r="509" spans="2:10" x14ac:dyDescent="0.45">
      <c r="B509" s="50"/>
      <c r="C509" s="41"/>
      <c r="D509" s="5"/>
      <c r="E509" s="5"/>
      <c r="F509" s="5"/>
      <c r="G509" s="5"/>
      <c r="H509" s="5"/>
      <c r="I509" s="5"/>
      <c r="J509" s="5"/>
    </row>
    <row r="510" spans="2:10" x14ac:dyDescent="0.45">
      <c r="B510" s="50"/>
      <c r="C510" s="41"/>
      <c r="D510" s="5"/>
      <c r="E510" s="5"/>
      <c r="F510" s="5"/>
      <c r="G510" s="5"/>
      <c r="H510" s="5"/>
      <c r="I510" s="5"/>
      <c r="J510" s="5"/>
    </row>
    <row r="511" spans="2:10" x14ac:dyDescent="0.45">
      <c r="B511" s="50"/>
      <c r="C511" s="41"/>
      <c r="D511" s="5"/>
      <c r="E511" s="5"/>
      <c r="F511" s="5"/>
      <c r="G511" s="5"/>
      <c r="H511" s="5"/>
      <c r="I511" s="5"/>
      <c r="J511" s="5"/>
    </row>
    <row r="512" spans="2:10" x14ac:dyDescent="0.45">
      <c r="B512" s="50"/>
      <c r="C512" s="41"/>
      <c r="D512" s="5"/>
      <c r="E512" s="5"/>
      <c r="F512" s="5"/>
      <c r="G512" s="5"/>
      <c r="H512" s="5"/>
      <c r="I512" s="5"/>
      <c r="J512" s="5"/>
    </row>
    <row r="513" spans="2:10" x14ac:dyDescent="0.45">
      <c r="B513" s="50"/>
      <c r="C513" s="41"/>
      <c r="D513" s="5"/>
      <c r="E513" s="5"/>
      <c r="F513" s="5"/>
      <c r="G513" s="5"/>
      <c r="H513" s="5"/>
      <c r="I513" s="5"/>
      <c r="J513" s="5"/>
    </row>
    <row r="514" spans="2:10" x14ac:dyDescent="0.45">
      <c r="B514" s="50"/>
      <c r="C514" s="41"/>
      <c r="D514" s="5"/>
      <c r="E514" s="5"/>
      <c r="F514" s="5"/>
      <c r="G514" s="5"/>
      <c r="H514" s="5"/>
      <c r="I514" s="5"/>
      <c r="J514" s="5"/>
    </row>
    <row r="515" spans="2:10" x14ac:dyDescent="0.45">
      <c r="B515" s="50"/>
      <c r="C515" s="41"/>
      <c r="D515" s="5"/>
      <c r="E515" s="5"/>
      <c r="F515" s="5"/>
      <c r="G515" s="5"/>
      <c r="H515" s="5"/>
      <c r="I515" s="5"/>
      <c r="J515" s="5"/>
    </row>
    <row r="516" spans="2:10" x14ac:dyDescent="0.45">
      <c r="B516" s="50"/>
      <c r="C516" s="41"/>
      <c r="D516" s="5"/>
      <c r="E516" s="5"/>
      <c r="F516" s="5"/>
      <c r="G516" s="5"/>
      <c r="H516" s="5"/>
      <c r="I516" s="5"/>
      <c r="J516" s="5"/>
    </row>
    <row r="517" spans="2:10" x14ac:dyDescent="0.45">
      <c r="B517" s="50"/>
      <c r="C517" s="41"/>
      <c r="D517" s="5"/>
      <c r="E517" s="5"/>
      <c r="F517" s="5"/>
      <c r="G517" s="5"/>
      <c r="H517" s="5"/>
      <c r="I517" s="5"/>
      <c r="J517" s="5"/>
    </row>
    <row r="518" spans="2:10" x14ac:dyDescent="0.45">
      <c r="B518" s="50"/>
      <c r="C518" s="41"/>
      <c r="D518" s="5"/>
      <c r="E518" s="5"/>
      <c r="F518" s="5"/>
      <c r="G518" s="5"/>
      <c r="H518" s="5"/>
      <c r="I518" s="5"/>
      <c r="J518" s="5"/>
    </row>
    <row r="519" spans="2:10" x14ac:dyDescent="0.45">
      <c r="B519" s="50"/>
      <c r="C519" s="41"/>
      <c r="D519" s="5"/>
      <c r="E519" s="5"/>
      <c r="F519" s="5"/>
      <c r="G519" s="5"/>
      <c r="H519" s="5"/>
      <c r="I519" s="5"/>
      <c r="J519" s="5"/>
    </row>
    <row r="520" spans="2:10" x14ac:dyDescent="0.45">
      <c r="B520" s="50"/>
      <c r="C520" s="41"/>
      <c r="D520" s="5"/>
      <c r="E520" s="5"/>
      <c r="F520" s="5"/>
      <c r="G520" s="5"/>
      <c r="H520" s="5"/>
      <c r="I520" s="5"/>
      <c r="J520" s="5"/>
    </row>
    <row r="521" spans="2:10" x14ac:dyDescent="0.45">
      <c r="B521" s="50"/>
      <c r="C521" s="41"/>
      <c r="D521" s="5"/>
      <c r="E521" s="5"/>
      <c r="F521" s="5"/>
      <c r="G521" s="5"/>
      <c r="H521" s="5"/>
      <c r="I521" s="5"/>
      <c r="J521" s="5"/>
    </row>
    <row r="522" spans="2:10" x14ac:dyDescent="0.45">
      <c r="B522" s="50"/>
      <c r="C522" s="41"/>
      <c r="D522" s="5"/>
      <c r="E522" s="5"/>
      <c r="F522" s="5"/>
      <c r="G522" s="5"/>
      <c r="H522" s="5"/>
      <c r="I522" s="5"/>
      <c r="J522" s="5"/>
    </row>
    <row r="523" spans="2:10" x14ac:dyDescent="0.45">
      <c r="B523" s="50"/>
      <c r="C523" s="41"/>
      <c r="D523" s="5"/>
      <c r="E523" s="5"/>
      <c r="F523" s="5"/>
      <c r="G523" s="5"/>
      <c r="H523" s="5"/>
      <c r="I523" s="5"/>
      <c r="J523" s="5"/>
    </row>
    <row r="524" spans="2:10" x14ac:dyDescent="0.45">
      <c r="B524" s="50"/>
      <c r="C524" s="41"/>
      <c r="D524" s="5"/>
      <c r="E524" s="5"/>
      <c r="F524" s="5"/>
      <c r="G524" s="5"/>
      <c r="H524" s="5"/>
      <c r="I524" s="5"/>
      <c r="J524" s="5"/>
    </row>
    <row r="525" spans="2:10" x14ac:dyDescent="0.45">
      <c r="B525" s="50"/>
      <c r="C525" s="41"/>
      <c r="D525" s="5"/>
      <c r="E525" s="5"/>
      <c r="F525" s="5"/>
      <c r="G525" s="5"/>
      <c r="H525" s="5"/>
      <c r="I525" s="5"/>
      <c r="J525" s="5"/>
    </row>
    <row r="526" spans="2:10" x14ac:dyDescent="0.45">
      <c r="B526" s="50"/>
      <c r="C526" s="41"/>
      <c r="D526" s="5"/>
      <c r="E526" s="5"/>
      <c r="F526" s="5"/>
      <c r="G526" s="5"/>
      <c r="H526" s="5"/>
      <c r="I526" s="5"/>
      <c r="J526" s="5"/>
    </row>
    <row r="527" spans="2:10" x14ac:dyDescent="0.45">
      <c r="B527" s="50"/>
      <c r="C527" s="41"/>
      <c r="D527" s="5"/>
      <c r="E527" s="5"/>
      <c r="F527" s="5"/>
      <c r="G527" s="5"/>
      <c r="H527" s="5"/>
      <c r="I527" s="5"/>
      <c r="J527" s="5"/>
    </row>
    <row r="528" spans="2:10" x14ac:dyDescent="0.45">
      <c r="B528" s="50"/>
      <c r="C528" s="41"/>
      <c r="D528" s="5"/>
      <c r="E528" s="5"/>
      <c r="F528" s="5"/>
      <c r="G528" s="5"/>
      <c r="H528" s="5"/>
      <c r="I528" s="5"/>
      <c r="J528" s="5"/>
    </row>
    <row r="529" spans="2:10" x14ac:dyDescent="0.45">
      <c r="B529" s="50"/>
      <c r="C529" s="41"/>
      <c r="D529" s="5"/>
      <c r="E529" s="5"/>
      <c r="F529" s="5"/>
      <c r="G529" s="5"/>
      <c r="H529" s="5"/>
      <c r="I529" s="5"/>
      <c r="J529" s="5"/>
    </row>
    <row r="530" spans="2:10" x14ac:dyDescent="0.45">
      <c r="B530" s="50"/>
      <c r="C530" s="41"/>
      <c r="D530" s="5"/>
      <c r="E530" s="5"/>
      <c r="F530" s="5"/>
      <c r="G530" s="5"/>
      <c r="H530" s="5"/>
      <c r="I530" s="5"/>
      <c r="J530" s="5"/>
    </row>
    <row r="531" spans="2:10" x14ac:dyDescent="0.45">
      <c r="B531" s="50"/>
      <c r="C531" s="41"/>
      <c r="D531" s="5"/>
      <c r="E531" s="5"/>
      <c r="F531" s="5"/>
      <c r="G531" s="5"/>
      <c r="H531" s="5"/>
      <c r="I531" s="5"/>
      <c r="J531" s="5"/>
    </row>
    <row r="532" spans="2:10" x14ac:dyDescent="0.45">
      <c r="B532" s="50"/>
      <c r="C532" s="41"/>
      <c r="D532" s="5"/>
      <c r="E532" s="5"/>
      <c r="F532" s="5"/>
      <c r="G532" s="5"/>
      <c r="H532" s="5"/>
      <c r="I532" s="5"/>
      <c r="J532" s="5"/>
    </row>
    <row r="533" spans="2:10" x14ac:dyDescent="0.45">
      <c r="B533" s="50"/>
      <c r="C533" s="41"/>
      <c r="D533" s="5"/>
      <c r="E533" s="5"/>
      <c r="F533" s="5"/>
      <c r="G533" s="5"/>
      <c r="H533" s="5"/>
      <c r="I533" s="5"/>
      <c r="J533" s="5"/>
    </row>
    <row r="534" spans="2:10" x14ac:dyDescent="0.45">
      <c r="B534" s="50"/>
      <c r="C534" s="41"/>
      <c r="D534" s="5"/>
      <c r="E534" s="5"/>
      <c r="F534" s="5"/>
      <c r="G534" s="5"/>
      <c r="H534" s="5"/>
      <c r="I534" s="5"/>
      <c r="J534" s="5"/>
    </row>
    <row r="535" spans="2:10" x14ac:dyDescent="0.45">
      <c r="B535" s="50"/>
      <c r="C535" s="41"/>
      <c r="D535" s="5"/>
      <c r="E535" s="5"/>
      <c r="F535" s="5"/>
      <c r="G535" s="5"/>
      <c r="H535" s="5"/>
      <c r="I535" s="5"/>
      <c r="J535" s="5"/>
    </row>
    <row r="536" spans="2:10" x14ac:dyDescent="0.45">
      <c r="B536" s="50"/>
      <c r="C536" s="41"/>
      <c r="D536" s="5"/>
      <c r="E536" s="5"/>
      <c r="F536" s="5"/>
      <c r="G536" s="5"/>
      <c r="H536" s="5"/>
      <c r="I536" s="5"/>
      <c r="J536" s="5"/>
    </row>
    <row r="537" spans="2:10" x14ac:dyDescent="0.45">
      <c r="B537" s="50"/>
      <c r="C537" s="41"/>
      <c r="D537" s="5"/>
      <c r="E537" s="5"/>
      <c r="F537" s="5"/>
      <c r="G537" s="5"/>
      <c r="H537" s="5"/>
      <c r="I537" s="5"/>
      <c r="J537" s="5"/>
    </row>
    <row r="538" spans="2:10" x14ac:dyDescent="0.45">
      <c r="B538" s="50"/>
      <c r="C538" s="41"/>
      <c r="D538" s="5"/>
      <c r="E538" s="5"/>
      <c r="F538" s="5"/>
      <c r="G538" s="5"/>
      <c r="H538" s="5"/>
      <c r="I538" s="5"/>
      <c r="J538" s="5"/>
    </row>
    <row r="539" spans="2:10" x14ac:dyDescent="0.45">
      <c r="B539" s="50"/>
      <c r="C539" s="41"/>
      <c r="D539" s="5"/>
      <c r="E539" s="5"/>
      <c r="F539" s="5"/>
      <c r="G539" s="5"/>
      <c r="H539" s="5"/>
      <c r="I539" s="5"/>
      <c r="J539" s="5"/>
    </row>
    <row r="540" spans="2:10" x14ac:dyDescent="0.45">
      <c r="B540" s="50"/>
      <c r="C540" s="41"/>
      <c r="D540" s="5"/>
      <c r="E540" s="5"/>
      <c r="F540" s="5"/>
      <c r="G540" s="5"/>
      <c r="H540" s="5"/>
      <c r="I540" s="5"/>
      <c r="J540" s="5"/>
    </row>
    <row r="541" spans="2:10" x14ac:dyDescent="0.45">
      <c r="B541" s="50"/>
      <c r="C541" s="41"/>
      <c r="D541" s="5"/>
      <c r="E541" s="5"/>
      <c r="F541" s="5"/>
      <c r="G541" s="5"/>
      <c r="H541" s="5"/>
      <c r="I541" s="5"/>
      <c r="J541" s="5"/>
    </row>
    <row r="542" spans="2:10" x14ac:dyDescent="0.45">
      <c r="B542" s="50"/>
      <c r="C542" s="41"/>
      <c r="D542" s="5"/>
      <c r="E542" s="5"/>
      <c r="F542" s="5"/>
      <c r="G542" s="5"/>
      <c r="H542" s="5"/>
      <c r="I542" s="5"/>
      <c r="J542" s="5"/>
    </row>
    <row r="543" spans="2:10" x14ac:dyDescent="0.45">
      <c r="B543" s="50"/>
      <c r="C543" s="41"/>
      <c r="D543" s="5"/>
      <c r="E543" s="5"/>
      <c r="F543" s="5"/>
      <c r="G543" s="5"/>
      <c r="H543" s="5"/>
      <c r="I543" s="5"/>
      <c r="J543" s="5"/>
    </row>
    <row r="544" spans="2:10" x14ac:dyDescent="0.45">
      <c r="B544" s="50"/>
      <c r="C544" s="41"/>
      <c r="D544" s="5"/>
      <c r="E544" s="5"/>
      <c r="F544" s="5"/>
      <c r="G544" s="5"/>
      <c r="H544" s="5"/>
      <c r="I544" s="5"/>
      <c r="J544" s="5"/>
    </row>
    <row r="545" spans="2:10" x14ac:dyDescent="0.45">
      <c r="B545" s="50"/>
      <c r="C545" s="41"/>
      <c r="D545" s="5"/>
      <c r="E545" s="5"/>
      <c r="F545" s="5"/>
      <c r="G545" s="5"/>
      <c r="H545" s="5"/>
      <c r="I545" s="5"/>
      <c r="J545" s="5"/>
    </row>
    <row r="546" spans="2:10" x14ac:dyDescent="0.45">
      <c r="B546" s="50"/>
      <c r="C546" s="41"/>
      <c r="D546" s="5"/>
      <c r="E546" s="5"/>
      <c r="F546" s="5"/>
      <c r="G546" s="5"/>
      <c r="H546" s="5"/>
      <c r="I546" s="5"/>
      <c r="J546" s="5"/>
    </row>
    <row r="547" spans="2:10" x14ac:dyDescent="0.45">
      <c r="B547" s="50"/>
      <c r="C547" s="41"/>
      <c r="D547" s="5"/>
      <c r="E547" s="5"/>
      <c r="F547" s="5"/>
      <c r="G547" s="5"/>
      <c r="H547" s="5"/>
      <c r="I547" s="5"/>
      <c r="J547" s="5"/>
    </row>
    <row r="548" spans="2:10" x14ac:dyDescent="0.45">
      <c r="B548" s="50"/>
      <c r="C548" s="41"/>
      <c r="D548" s="5"/>
      <c r="E548" s="5"/>
      <c r="F548" s="5"/>
      <c r="G548" s="5"/>
      <c r="H548" s="5"/>
      <c r="I548" s="5"/>
      <c r="J548" s="5"/>
    </row>
    <row r="549" spans="2:10" x14ac:dyDescent="0.45">
      <c r="B549" s="50"/>
      <c r="C549" s="41"/>
      <c r="D549" s="5"/>
      <c r="E549" s="5"/>
      <c r="F549" s="5"/>
      <c r="G549" s="5"/>
      <c r="H549" s="5"/>
      <c r="I549" s="5"/>
      <c r="J549" s="5"/>
    </row>
    <row r="550" spans="2:10" x14ac:dyDescent="0.45">
      <c r="B550" s="50"/>
      <c r="C550" s="41"/>
      <c r="D550" s="5"/>
      <c r="E550" s="5"/>
      <c r="F550" s="5"/>
      <c r="G550" s="5"/>
      <c r="H550" s="5"/>
      <c r="I550" s="5"/>
      <c r="J550" s="5"/>
    </row>
    <row r="551" spans="2:10" x14ac:dyDescent="0.45">
      <c r="B551" s="50"/>
      <c r="C551" s="41"/>
      <c r="D551" s="5"/>
      <c r="E551" s="5"/>
      <c r="F551" s="5"/>
      <c r="G551" s="5"/>
      <c r="H551" s="5"/>
      <c r="I551" s="5"/>
      <c r="J551" s="5"/>
    </row>
    <row r="552" spans="2:10" x14ac:dyDescent="0.45">
      <c r="B552" s="50"/>
      <c r="C552" s="41"/>
      <c r="D552" s="5"/>
      <c r="E552" s="5"/>
      <c r="F552" s="5"/>
      <c r="G552" s="5"/>
      <c r="H552" s="5"/>
      <c r="I552" s="5"/>
      <c r="J552" s="5"/>
    </row>
    <row r="553" spans="2:10" x14ac:dyDescent="0.45">
      <c r="B553" s="50"/>
      <c r="C553" s="41"/>
      <c r="D553" s="5"/>
      <c r="E553" s="5"/>
      <c r="F553" s="5"/>
      <c r="G553" s="5"/>
      <c r="H553" s="5"/>
      <c r="I553" s="5"/>
      <c r="J553" s="5"/>
    </row>
    <row r="554" spans="2:10" x14ac:dyDescent="0.45">
      <c r="B554" s="50"/>
      <c r="C554" s="41"/>
      <c r="D554" s="5"/>
      <c r="E554" s="5"/>
      <c r="F554" s="5"/>
      <c r="G554" s="5"/>
      <c r="H554" s="5"/>
      <c r="I554" s="5"/>
      <c r="J554" s="5"/>
    </row>
    <row r="555" spans="2:10" x14ac:dyDescent="0.45">
      <c r="B555" s="50"/>
      <c r="C555" s="41"/>
      <c r="D555" s="5"/>
      <c r="E555" s="5"/>
      <c r="F555" s="5"/>
      <c r="G555" s="5"/>
      <c r="H555" s="5"/>
      <c r="I555" s="5"/>
      <c r="J555" s="5"/>
    </row>
    <row r="556" spans="2:10" x14ac:dyDescent="0.45">
      <c r="B556" s="50"/>
      <c r="C556" s="41"/>
      <c r="D556" s="5"/>
      <c r="E556" s="5"/>
      <c r="F556" s="5"/>
      <c r="G556" s="5"/>
      <c r="H556" s="5"/>
      <c r="I556" s="5"/>
      <c r="J556" s="5"/>
    </row>
    <row r="557" spans="2:10" x14ac:dyDescent="0.45">
      <c r="B557" s="50"/>
      <c r="C557" s="41"/>
      <c r="D557" s="5"/>
      <c r="E557" s="5"/>
      <c r="F557" s="5"/>
      <c r="G557" s="5"/>
      <c r="H557" s="5"/>
      <c r="I557" s="5"/>
      <c r="J557" s="5"/>
    </row>
    <row r="558" spans="2:10" x14ac:dyDescent="0.45">
      <c r="B558" s="50"/>
      <c r="C558" s="41"/>
      <c r="D558" s="5"/>
      <c r="E558" s="5"/>
      <c r="F558" s="5"/>
      <c r="G558" s="5"/>
      <c r="H558" s="5"/>
      <c r="I558" s="5"/>
      <c r="J558" s="5"/>
    </row>
    <row r="559" spans="2:10" x14ac:dyDescent="0.45">
      <c r="B559" s="50"/>
      <c r="C559" s="41"/>
      <c r="D559" s="5"/>
      <c r="E559" s="5"/>
      <c r="F559" s="5"/>
      <c r="G559" s="5"/>
      <c r="H559" s="5"/>
      <c r="I559" s="5"/>
      <c r="J559" s="5"/>
    </row>
    <row r="560" spans="2:10" x14ac:dyDescent="0.45">
      <c r="B560" s="50"/>
      <c r="C560" s="41"/>
      <c r="D560" s="5"/>
      <c r="E560" s="5"/>
      <c r="F560" s="5"/>
      <c r="G560" s="5"/>
      <c r="H560" s="5"/>
      <c r="I560" s="5"/>
      <c r="J560" s="5"/>
    </row>
    <row r="561" spans="2:10" x14ac:dyDescent="0.45">
      <c r="B561" s="50"/>
      <c r="C561" s="41"/>
      <c r="D561" s="5"/>
      <c r="E561" s="5"/>
      <c r="F561" s="5"/>
      <c r="G561" s="5"/>
      <c r="H561" s="5"/>
      <c r="I561" s="5"/>
      <c r="J561" s="5"/>
    </row>
    <row r="562" spans="2:10" x14ac:dyDescent="0.45">
      <c r="B562" s="50"/>
      <c r="C562" s="41"/>
      <c r="D562" s="5"/>
      <c r="E562" s="5"/>
      <c r="F562" s="5"/>
      <c r="G562" s="5"/>
      <c r="H562" s="5"/>
      <c r="I562" s="5"/>
      <c r="J562" s="5"/>
    </row>
    <row r="563" spans="2:10" x14ac:dyDescent="0.45">
      <c r="B563" s="50"/>
      <c r="C563" s="41"/>
      <c r="D563" s="5"/>
      <c r="E563" s="5"/>
      <c r="F563" s="5"/>
      <c r="G563" s="5"/>
      <c r="H563" s="5"/>
      <c r="I563" s="5"/>
      <c r="J563" s="5"/>
    </row>
    <row r="564" spans="2:10" x14ac:dyDescent="0.45">
      <c r="B564" s="50"/>
      <c r="C564" s="41"/>
      <c r="D564" s="5"/>
      <c r="E564" s="5"/>
      <c r="F564" s="5"/>
      <c r="G564" s="5"/>
      <c r="H564" s="5"/>
      <c r="I564" s="5"/>
      <c r="J564" s="5"/>
    </row>
    <row r="565" spans="2:10" x14ac:dyDescent="0.45">
      <c r="B565" s="50"/>
      <c r="C565" s="41"/>
      <c r="D565" s="5"/>
      <c r="E565" s="5"/>
      <c r="F565" s="5"/>
      <c r="G565" s="5"/>
      <c r="H565" s="5"/>
      <c r="I565" s="5"/>
      <c r="J565" s="5"/>
    </row>
    <row r="566" spans="2:10" x14ac:dyDescent="0.45">
      <c r="B566" s="50"/>
      <c r="C566" s="41"/>
      <c r="D566" s="5"/>
      <c r="E566" s="5"/>
      <c r="F566" s="5"/>
      <c r="G566" s="5"/>
      <c r="H566" s="5"/>
      <c r="I566" s="5"/>
      <c r="J566" s="5"/>
    </row>
    <row r="567" spans="2:10" x14ac:dyDescent="0.45">
      <c r="B567" s="50"/>
      <c r="C567" s="41"/>
      <c r="D567" s="5"/>
      <c r="E567" s="5"/>
      <c r="F567" s="5"/>
      <c r="G567" s="5"/>
      <c r="H567" s="5"/>
      <c r="I567" s="5"/>
      <c r="J567" s="5"/>
    </row>
    <row r="568" spans="2:10" x14ac:dyDescent="0.45">
      <c r="B568" s="50"/>
      <c r="C568" s="41"/>
      <c r="D568" s="5"/>
      <c r="E568" s="5"/>
      <c r="F568" s="5"/>
      <c r="G568" s="5"/>
      <c r="H568" s="5"/>
      <c r="I568" s="5"/>
      <c r="J568" s="5"/>
    </row>
    <row r="569" spans="2:10" x14ac:dyDescent="0.45">
      <c r="B569" s="50"/>
      <c r="C569" s="41"/>
      <c r="D569" s="5"/>
      <c r="E569" s="5"/>
      <c r="F569" s="5"/>
      <c r="G569" s="5"/>
      <c r="H569" s="5"/>
      <c r="I569" s="5"/>
      <c r="J569" s="5"/>
    </row>
    <row r="570" spans="2:10" x14ac:dyDescent="0.45">
      <c r="B570" s="50"/>
      <c r="C570" s="41"/>
      <c r="D570" s="5"/>
      <c r="E570" s="5"/>
      <c r="F570" s="5"/>
      <c r="G570" s="5"/>
      <c r="H570" s="5"/>
      <c r="I570" s="5"/>
      <c r="J570" s="5"/>
    </row>
    <row r="571" spans="2:10" x14ac:dyDescent="0.45">
      <c r="B571" s="50"/>
      <c r="C571" s="41"/>
      <c r="D571" s="5"/>
      <c r="E571" s="5"/>
      <c r="F571" s="5"/>
      <c r="G571" s="5"/>
      <c r="H571" s="5"/>
      <c r="I571" s="5"/>
      <c r="J571" s="5"/>
    </row>
    <row r="572" spans="2:10" x14ac:dyDescent="0.45">
      <c r="B572" s="50"/>
      <c r="C572" s="41"/>
      <c r="D572" s="5"/>
      <c r="E572" s="5"/>
      <c r="F572" s="5"/>
      <c r="G572" s="5"/>
      <c r="H572" s="5"/>
      <c r="I572" s="5"/>
      <c r="J572" s="5"/>
    </row>
    <row r="573" spans="2:10" x14ac:dyDescent="0.45">
      <c r="B573" s="50"/>
      <c r="C573" s="41"/>
      <c r="D573" s="5"/>
      <c r="E573" s="5"/>
      <c r="F573" s="5"/>
      <c r="G573" s="5"/>
      <c r="H573" s="5"/>
      <c r="I573" s="5"/>
      <c r="J573" s="5"/>
    </row>
    <row r="574" spans="2:10" x14ac:dyDescent="0.45">
      <c r="B574" s="50"/>
      <c r="C574" s="41"/>
      <c r="D574" s="5"/>
      <c r="E574" s="5"/>
      <c r="F574" s="5"/>
      <c r="G574" s="5"/>
      <c r="H574" s="5"/>
      <c r="I574" s="5"/>
      <c r="J574" s="5"/>
    </row>
    <row r="575" spans="2:10" x14ac:dyDescent="0.45">
      <c r="B575" s="50"/>
      <c r="C575" s="41"/>
      <c r="D575" s="5"/>
      <c r="E575" s="5"/>
      <c r="F575" s="5"/>
      <c r="G575" s="5"/>
      <c r="H575" s="5"/>
      <c r="I575" s="5"/>
      <c r="J575" s="5"/>
    </row>
    <row r="576" spans="2:10" x14ac:dyDescent="0.45">
      <c r="B576" s="50"/>
      <c r="C576" s="41"/>
      <c r="D576" s="5"/>
      <c r="E576" s="5"/>
      <c r="F576" s="5"/>
      <c r="G576" s="5"/>
      <c r="H576" s="5"/>
      <c r="I576" s="5"/>
      <c r="J576" s="5"/>
    </row>
    <row r="577" spans="2:10" x14ac:dyDescent="0.45">
      <c r="B577" s="50"/>
      <c r="C577" s="41"/>
      <c r="D577" s="5"/>
      <c r="E577" s="5"/>
      <c r="F577" s="5"/>
      <c r="G577" s="5"/>
      <c r="H577" s="5"/>
      <c r="I577" s="5"/>
      <c r="J577" s="5"/>
    </row>
    <row r="578" spans="2:10" x14ac:dyDescent="0.45">
      <c r="B578" s="50"/>
      <c r="C578" s="41"/>
      <c r="D578" s="5"/>
      <c r="E578" s="5"/>
      <c r="F578" s="5"/>
      <c r="G578" s="5"/>
      <c r="H578" s="5"/>
      <c r="I578" s="5"/>
      <c r="J578" s="5"/>
    </row>
    <row r="579" spans="2:10" x14ac:dyDescent="0.45">
      <c r="B579" s="50"/>
      <c r="C579" s="41"/>
      <c r="D579" s="5"/>
      <c r="E579" s="5"/>
      <c r="F579" s="5"/>
      <c r="G579" s="5"/>
      <c r="H579" s="5"/>
      <c r="I579" s="5"/>
      <c r="J579" s="5"/>
    </row>
    <row r="580" spans="2:10" x14ac:dyDescent="0.45">
      <c r="B580" s="50"/>
      <c r="C580" s="41"/>
      <c r="D580" s="5"/>
      <c r="E580" s="5"/>
      <c r="F580" s="5"/>
      <c r="G580" s="5"/>
      <c r="H580" s="5"/>
      <c r="I580" s="5"/>
      <c r="J580" s="5"/>
    </row>
    <row r="581" spans="2:10" x14ac:dyDescent="0.45">
      <c r="B581" s="50"/>
      <c r="C581" s="41"/>
      <c r="D581" s="5"/>
      <c r="E581" s="5"/>
      <c r="F581" s="5"/>
      <c r="G581" s="5"/>
      <c r="H581" s="5"/>
      <c r="I581" s="5"/>
      <c r="J581" s="5"/>
    </row>
    <row r="582" spans="2:10" x14ac:dyDescent="0.45">
      <c r="B582" s="50"/>
      <c r="C582" s="41"/>
      <c r="D582" s="5"/>
      <c r="E582" s="5"/>
      <c r="F582" s="5"/>
      <c r="G582" s="5"/>
      <c r="H582" s="5"/>
      <c r="I582" s="5"/>
      <c r="J582" s="5"/>
    </row>
    <row r="583" spans="2:10" x14ac:dyDescent="0.45">
      <c r="B583" s="50"/>
      <c r="C583" s="41"/>
      <c r="D583" s="5"/>
      <c r="E583" s="5"/>
      <c r="F583" s="5"/>
      <c r="G583" s="5"/>
      <c r="H583" s="5"/>
      <c r="I583" s="5"/>
      <c r="J583" s="5"/>
    </row>
    <row r="584" spans="2:10" x14ac:dyDescent="0.45">
      <c r="B584" s="50"/>
      <c r="C584" s="41"/>
      <c r="D584" s="5"/>
      <c r="E584" s="5"/>
      <c r="F584" s="5"/>
      <c r="G584" s="5"/>
      <c r="H584" s="5"/>
      <c r="I584" s="5"/>
      <c r="J584" s="5"/>
    </row>
    <row r="585" spans="2:10" x14ac:dyDescent="0.45">
      <c r="B585" s="50"/>
      <c r="C585" s="41"/>
      <c r="D585" s="5"/>
      <c r="E585" s="5"/>
      <c r="F585" s="5"/>
      <c r="G585" s="5"/>
      <c r="H585" s="5"/>
      <c r="I585" s="5"/>
      <c r="J585" s="5"/>
    </row>
    <row r="586" spans="2:10" x14ac:dyDescent="0.45">
      <c r="B586" s="50"/>
      <c r="C586" s="41"/>
      <c r="D586" s="5"/>
      <c r="E586" s="5"/>
      <c r="F586" s="5"/>
      <c r="G586" s="5"/>
      <c r="H586" s="5"/>
      <c r="I586" s="5"/>
      <c r="J586" s="5"/>
    </row>
    <row r="587" spans="2:10" x14ac:dyDescent="0.45">
      <c r="B587" s="50"/>
      <c r="C587" s="41"/>
      <c r="D587" s="5"/>
      <c r="E587" s="5"/>
      <c r="F587" s="5"/>
      <c r="G587" s="5"/>
      <c r="H587" s="5"/>
      <c r="I587" s="5"/>
      <c r="J587" s="5"/>
    </row>
    <row r="588" spans="2:10" x14ac:dyDescent="0.45">
      <c r="B588" s="50"/>
      <c r="C588" s="41"/>
      <c r="D588" s="5"/>
      <c r="E588" s="5"/>
      <c r="F588" s="5"/>
      <c r="G588" s="5"/>
      <c r="H588" s="5"/>
      <c r="I588" s="5"/>
      <c r="J588" s="5"/>
    </row>
    <row r="589" spans="2:10" x14ac:dyDescent="0.45">
      <c r="B589" s="50"/>
      <c r="C589" s="41"/>
      <c r="D589" s="5"/>
      <c r="E589" s="5"/>
      <c r="F589" s="5"/>
      <c r="G589" s="5"/>
      <c r="H589" s="5"/>
      <c r="I589" s="5"/>
      <c r="J589" s="5"/>
    </row>
    <row r="590" spans="2:10" x14ac:dyDescent="0.45">
      <c r="B590" s="50"/>
      <c r="C590" s="41"/>
      <c r="D590" s="5"/>
      <c r="E590" s="5"/>
      <c r="F590" s="5"/>
      <c r="G590" s="5"/>
      <c r="H590" s="5"/>
      <c r="I590" s="5"/>
      <c r="J590" s="5"/>
    </row>
    <row r="591" spans="2:10" x14ac:dyDescent="0.45">
      <c r="B591" s="50"/>
      <c r="C591" s="41"/>
      <c r="D591" s="5"/>
      <c r="E591" s="5"/>
      <c r="F591" s="5"/>
      <c r="G591" s="5"/>
      <c r="H591" s="5"/>
      <c r="I591" s="5"/>
      <c r="J591" s="5"/>
    </row>
    <row r="592" spans="2:10" x14ac:dyDescent="0.45">
      <c r="B592" s="50"/>
      <c r="C592" s="41"/>
      <c r="D592" s="5"/>
      <c r="E592" s="5"/>
      <c r="F592" s="5"/>
      <c r="G592" s="5"/>
      <c r="H592" s="5"/>
      <c r="I592" s="5"/>
      <c r="J592" s="5"/>
    </row>
    <row r="593" spans="2:10" x14ac:dyDescent="0.45">
      <c r="B593" s="50"/>
      <c r="C593" s="41"/>
      <c r="D593" s="5"/>
      <c r="E593" s="5"/>
      <c r="F593" s="5"/>
      <c r="G593" s="5"/>
      <c r="H593" s="5"/>
      <c r="I593" s="5"/>
      <c r="J593" s="5"/>
    </row>
    <row r="594" spans="2:10" x14ac:dyDescent="0.45">
      <c r="B594" s="50"/>
      <c r="C594" s="41"/>
      <c r="D594" s="5"/>
      <c r="E594" s="5"/>
      <c r="F594" s="5"/>
      <c r="G594" s="5"/>
      <c r="H594" s="5"/>
      <c r="I594" s="5"/>
      <c r="J594" s="5"/>
    </row>
    <row r="595" spans="2:10" x14ac:dyDescent="0.45">
      <c r="B595" s="50"/>
      <c r="C595" s="41"/>
      <c r="D595" s="5"/>
      <c r="E595" s="5"/>
      <c r="F595" s="5"/>
      <c r="G595" s="5"/>
      <c r="H595" s="5"/>
      <c r="I595" s="5"/>
      <c r="J595" s="5"/>
    </row>
    <row r="596" spans="2:10" x14ac:dyDescent="0.45">
      <c r="B596" s="50"/>
      <c r="C596" s="41"/>
      <c r="D596" s="5"/>
      <c r="E596" s="5"/>
      <c r="F596" s="5"/>
      <c r="G596" s="5"/>
      <c r="H596" s="5"/>
      <c r="I596" s="5"/>
      <c r="J596" s="5"/>
    </row>
    <row r="597" spans="2:10" x14ac:dyDescent="0.45">
      <c r="B597" s="50"/>
      <c r="C597" s="41"/>
      <c r="D597" s="5"/>
      <c r="E597" s="5"/>
      <c r="F597" s="5"/>
      <c r="G597" s="5"/>
      <c r="H597" s="5"/>
      <c r="I597" s="5"/>
      <c r="J597" s="5"/>
    </row>
    <row r="598" spans="2:10" x14ac:dyDescent="0.45">
      <c r="B598" s="50"/>
      <c r="C598" s="41"/>
      <c r="D598" s="5"/>
      <c r="E598" s="5"/>
      <c r="F598" s="5"/>
      <c r="G598" s="5"/>
      <c r="H598" s="5"/>
      <c r="I598" s="5"/>
      <c r="J598" s="5"/>
    </row>
    <row r="599" spans="2:10" x14ac:dyDescent="0.45">
      <c r="B599" s="50"/>
      <c r="C599" s="41"/>
      <c r="D599" s="5"/>
      <c r="E599" s="5"/>
      <c r="F599" s="5"/>
      <c r="G599" s="5"/>
      <c r="H599" s="5"/>
      <c r="I599" s="5"/>
      <c r="J599" s="5"/>
    </row>
    <row r="600" spans="2:10" x14ac:dyDescent="0.45">
      <c r="B600" s="50"/>
      <c r="C600" s="41"/>
      <c r="D600" s="5"/>
      <c r="E600" s="5"/>
      <c r="F600" s="5"/>
      <c r="G600" s="5"/>
      <c r="H600" s="5"/>
      <c r="I600" s="5"/>
      <c r="J600" s="5"/>
    </row>
    <row r="601" spans="2:10" x14ac:dyDescent="0.45">
      <c r="B601" s="50"/>
      <c r="C601" s="41"/>
      <c r="D601" s="5"/>
      <c r="E601" s="5"/>
      <c r="F601" s="5"/>
      <c r="G601" s="5"/>
      <c r="H601" s="5"/>
      <c r="I601" s="5"/>
      <c r="J601" s="5"/>
    </row>
    <row r="602" spans="2:10" x14ac:dyDescent="0.45">
      <c r="B602" s="50"/>
      <c r="C602" s="41"/>
      <c r="D602" s="5"/>
      <c r="E602" s="5"/>
      <c r="F602" s="5"/>
      <c r="G602" s="5"/>
      <c r="H602" s="5"/>
      <c r="I602" s="5"/>
      <c r="J602" s="5"/>
    </row>
    <row r="603" spans="2:10" x14ac:dyDescent="0.45">
      <c r="B603" s="50"/>
      <c r="C603" s="41"/>
      <c r="D603" s="5"/>
      <c r="E603" s="5"/>
      <c r="F603" s="5"/>
      <c r="G603" s="5"/>
      <c r="H603" s="5"/>
      <c r="I603" s="5"/>
      <c r="J603" s="5"/>
    </row>
    <row r="604" spans="2:10" x14ac:dyDescent="0.45">
      <c r="B604" s="50"/>
      <c r="C604" s="41"/>
      <c r="D604" s="5"/>
      <c r="E604" s="5"/>
      <c r="F604" s="5"/>
      <c r="G604" s="5"/>
      <c r="H604" s="5"/>
      <c r="I604" s="5"/>
      <c r="J604" s="5"/>
    </row>
    <row r="605" spans="2:10" x14ac:dyDescent="0.45">
      <c r="B605" s="50"/>
      <c r="C605" s="41"/>
      <c r="D605" s="5"/>
      <c r="E605" s="5"/>
      <c r="F605" s="5"/>
      <c r="G605" s="5"/>
      <c r="H605" s="5"/>
      <c r="I605" s="5"/>
      <c r="J605" s="5"/>
    </row>
    <row r="606" spans="2:10" x14ac:dyDescent="0.45">
      <c r="B606" s="50"/>
      <c r="C606" s="41"/>
      <c r="D606" s="5"/>
      <c r="E606" s="5"/>
      <c r="F606" s="5"/>
      <c r="G606" s="5"/>
      <c r="H606" s="5"/>
      <c r="I606" s="5"/>
      <c r="J606" s="5"/>
    </row>
    <row r="607" spans="2:10" x14ac:dyDescent="0.45">
      <c r="B607" s="50"/>
      <c r="C607" s="41"/>
      <c r="D607" s="5"/>
      <c r="E607" s="5"/>
      <c r="F607" s="5"/>
      <c r="G607" s="5"/>
      <c r="H607" s="5"/>
      <c r="I607" s="5"/>
      <c r="J607" s="5"/>
    </row>
    <row r="608" spans="2:10" x14ac:dyDescent="0.45">
      <c r="B608" s="50"/>
      <c r="C608" s="41"/>
      <c r="D608" s="5"/>
      <c r="E608" s="5"/>
      <c r="F608" s="5"/>
      <c r="G608" s="5"/>
      <c r="H608" s="5"/>
      <c r="I608" s="5"/>
      <c r="J608" s="5"/>
    </row>
    <row r="609" spans="2:10" x14ac:dyDescent="0.45">
      <c r="B609" s="50"/>
      <c r="C609" s="41"/>
      <c r="D609" s="5"/>
      <c r="E609" s="5"/>
      <c r="F609" s="5"/>
      <c r="G609" s="5"/>
      <c r="H609" s="5"/>
      <c r="I609" s="5"/>
      <c r="J609" s="5"/>
    </row>
    <row r="610" spans="2:10" x14ac:dyDescent="0.45">
      <c r="B610" s="50"/>
      <c r="C610" s="41"/>
      <c r="D610" s="5"/>
      <c r="E610" s="5"/>
      <c r="F610" s="5"/>
      <c r="G610" s="5"/>
      <c r="H610" s="5"/>
      <c r="I610" s="5"/>
      <c r="J610" s="5"/>
    </row>
    <row r="611" spans="2:10" x14ac:dyDescent="0.45">
      <c r="B611" s="50"/>
      <c r="C611" s="41"/>
      <c r="D611" s="5"/>
      <c r="E611" s="5"/>
      <c r="F611" s="5"/>
      <c r="G611" s="5"/>
      <c r="H611" s="5"/>
      <c r="I611" s="5"/>
      <c r="J611" s="5"/>
    </row>
    <row r="612" spans="2:10" x14ac:dyDescent="0.45">
      <c r="B612" s="50"/>
      <c r="C612" s="41"/>
      <c r="D612" s="5"/>
      <c r="E612" s="5"/>
      <c r="F612" s="5"/>
      <c r="G612" s="5"/>
      <c r="H612" s="5"/>
      <c r="I612" s="5"/>
      <c r="J612" s="5"/>
    </row>
    <row r="613" spans="2:10" x14ac:dyDescent="0.45">
      <c r="B613" s="50"/>
      <c r="C613" s="41"/>
      <c r="D613" s="5"/>
      <c r="E613" s="5"/>
      <c r="F613" s="5"/>
      <c r="G613" s="5"/>
      <c r="H613" s="5"/>
      <c r="I613" s="5"/>
      <c r="J613" s="5"/>
    </row>
    <row r="614" spans="2:10" x14ac:dyDescent="0.45">
      <c r="B614" s="50"/>
      <c r="C614" s="41"/>
      <c r="D614" s="5"/>
      <c r="E614" s="5"/>
      <c r="F614" s="5"/>
      <c r="G614" s="5"/>
      <c r="H614" s="5"/>
      <c r="I614" s="5"/>
      <c r="J614" s="5"/>
    </row>
    <row r="615" spans="2:10" x14ac:dyDescent="0.45">
      <c r="B615" s="50"/>
      <c r="C615" s="41"/>
      <c r="D615" s="5"/>
      <c r="E615" s="5"/>
      <c r="F615" s="5"/>
      <c r="G615" s="5"/>
      <c r="H615" s="5"/>
      <c r="I615" s="5"/>
      <c r="J615" s="5"/>
    </row>
    <row r="616" spans="2:10" x14ac:dyDescent="0.45">
      <c r="B616" s="50"/>
      <c r="C616" s="41"/>
      <c r="D616" s="5"/>
      <c r="E616" s="5"/>
      <c r="F616" s="5"/>
      <c r="G616" s="5"/>
      <c r="H616" s="5"/>
      <c r="I616" s="5"/>
      <c r="J616" s="5"/>
    </row>
    <row r="617" spans="2:10" x14ac:dyDescent="0.45">
      <c r="B617" s="50"/>
      <c r="C617" s="41"/>
      <c r="D617" s="5"/>
      <c r="E617" s="5"/>
      <c r="F617" s="5"/>
      <c r="G617" s="5"/>
      <c r="H617" s="5"/>
      <c r="I617" s="5"/>
      <c r="J617" s="5"/>
    </row>
    <row r="618" spans="2:10" x14ac:dyDescent="0.45">
      <c r="B618" s="50"/>
      <c r="C618" s="41"/>
      <c r="D618" s="5"/>
      <c r="E618" s="5"/>
      <c r="F618" s="5"/>
      <c r="G618" s="5"/>
      <c r="H618" s="5"/>
      <c r="I618" s="5"/>
      <c r="J618" s="5"/>
    </row>
    <row r="619" spans="2:10" x14ac:dyDescent="0.45">
      <c r="B619" s="50"/>
      <c r="C619" s="41"/>
      <c r="D619" s="5"/>
      <c r="E619" s="5"/>
      <c r="F619" s="5"/>
      <c r="G619" s="5"/>
      <c r="H619" s="5"/>
      <c r="I619" s="5"/>
      <c r="J619" s="5"/>
    </row>
    <row r="620" spans="2:10" x14ac:dyDescent="0.45">
      <c r="B620" s="50"/>
      <c r="C620" s="41"/>
      <c r="D620" s="5"/>
      <c r="E620" s="5"/>
      <c r="F620" s="5"/>
      <c r="G620" s="5"/>
      <c r="H620" s="5"/>
      <c r="I620" s="5"/>
      <c r="J620" s="5"/>
    </row>
    <row r="621" spans="2:10" x14ac:dyDescent="0.45">
      <c r="B621" s="50"/>
      <c r="C621" s="41"/>
      <c r="D621" s="5"/>
      <c r="E621" s="5"/>
      <c r="F621" s="5"/>
      <c r="G621" s="5"/>
      <c r="H621" s="5"/>
      <c r="I621" s="5"/>
      <c r="J621" s="5"/>
    </row>
    <row r="622" spans="2:10" x14ac:dyDescent="0.45">
      <c r="B622" s="50"/>
      <c r="C622" s="41"/>
      <c r="D622" s="5"/>
      <c r="E622" s="5"/>
      <c r="F622" s="5"/>
      <c r="G622" s="5"/>
      <c r="H622" s="5"/>
      <c r="I622" s="5"/>
      <c r="J622" s="5"/>
    </row>
    <row r="623" spans="2:10" x14ac:dyDescent="0.45">
      <c r="B623" s="50"/>
      <c r="C623" s="41"/>
      <c r="D623" s="5"/>
      <c r="E623" s="5"/>
      <c r="F623" s="5"/>
      <c r="G623" s="5"/>
      <c r="H623" s="5"/>
      <c r="I623" s="5"/>
      <c r="J623" s="5"/>
    </row>
    <row r="624" spans="2:10" x14ac:dyDescent="0.45">
      <c r="B624" s="50"/>
      <c r="C624" s="41"/>
      <c r="D624" s="5"/>
      <c r="E624" s="5"/>
      <c r="F624" s="5"/>
      <c r="G624" s="5"/>
      <c r="H624" s="5"/>
      <c r="I624" s="5"/>
      <c r="J624" s="5"/>
    </row>
    <row r="625" spans="2:10" x14ac:dyDescent="0.45">
      <c r="B625" s="50"/>
      <c r="C625" s="41"/>
      <c r="D625" s="5"/>
      <c r="E625" s="5"/>
      <c r="F625" s="5"/>
      <c r="G625" s="5"/>
      <c r="H625" s="5"/>
      <c r="I625" s="5"/>
      <c r="J625" s="5"/>
    </row>
    <row r="626" spans="2:10" x14ac:dyDescent="0.45">
      <c r="B626" s="50"/>
      <c r="C626" s="41"/>
      <c r="D626" s="5"/>
      <c r="E626" s="5"/>
      <c r="F626" s="5"/>
      <c r="G626" s="5"/>
      <c r="H626" s="5"/>
      <c r="I626" s="5"/>
      <c r="J626" s="5"/>
    </row>
    <row r="627" spans="2:10" x14ac:dyDescent="0.45">
      <c r="B627" s="50"/>
      <c r="C627" s="41"/>
      <c r="D627" s="5"/>
      <c r="E627" s="5"/>
      <c r="F627" s="5"/>
      <c r="G627" s="5"/>
      <c r="H627" s="5"/>
      <c r="I627" s="5"/>
      <c r="J627" s="5"/>
    </row>
    <row r="628" spans="2:10" x14ac:dyDescent="0.45">
      <c r="B628" s="50"/>
      <c r="C628" s="41"/>
      <c r="D628" s="5"/>
      <c r="E628" s="5"/>
      <c r="F628" s="5"/>
      <c r="G628" s="5"/>
      <c r="H628" s="5"/>
      <c r="I628" s="5"/>
      <c r="J628" s="5"/>
    </row>
    <row r="629" spans="2:10" x14ac:dyDescent="0.45">
      <c r="B629" s="50"/>
      <c r="C629" s="41"/>
      <c r="D629" s="5"/>
      <c r="E629" s="5"/>
      <c r="F629" s="5"/>
      <c r="G629" s="5"/>
      <c r="H629" s="5"/>
      <c r="I629" s="5"/>
      <c r="J629" s="5"/>
    </row>
    <row r="630" spans="2:10" x14ac:dyDescent="0.45">
      <c r="B630" s="50"/>
      <c r="C630" s="41"/>
      <c r="D630" s="5"/>
      <c r="E630" s="5"/>
      <c r="F630" s="5"/>
      <c r="G630" s="5"/>
      <c r="H630" s="5"/>
      <c r="I630" s="5"/>
      <c r="J630" s="5"/>
    </row>
    <row r="631" spans="2:10" x14ac:dyDescent="0.45">
      <c r="B631" s="50"/>
      <c r="C631" s="41"/>
      <c r="D631" s="5"/>
      <c r="E631" s="5"/>
      <c r="F631" s="5"/>
      <c r="G631" s="5"/>
      <c r="H631" s="5"/>
      <c r="I631" s="5"/>
      <c r="J631" s="5"/>
    </row>
    <row r="632" spans="2:10" x14ac:dyDescent="0.45">
      <c r="B632" s="50"/>
      <c r="C632" s="41"/>
      <c r="D632" s="5"/>
      <c r="E632" s="5"/>
      <c r="F632" s="5"/>
      <c r="G632" s="5"/>
      <c r="H632" s="5"/>
      <c r="I632" s="5"/>
      <c r="J632" s="5"/>
    </row>
    <row r="633" spans="2:10" x14ac:dyDescent="0.45">
      <c r="B633" s="50"/>
      <c r="C633" s="41"/>
      <c r="D633" s="5"/>
      <c r="E633" s="5"/>
      <c r="F633" s="5"/>
      <c r="G633" s="5"/>
      <c r="H633" s="5"/>
      <c r="I633" s="5"/>
      <c r="J633" s="5"/>
    </row>
    <row r="634" spans="2:10" x14ac:dyDescent="0.45">
      <c r="B634" s="50"/>
      <c r="C634" s="41"/>
      <c r="D634" s="5"/>
      <c r="E634" s="5"/>
      <c r="F634" s="5"/>
      <c r="G634" s="5"/>
      <c r="H634" s="5"/>
      <c r="I634" s="5"/>
      <c r="J634" s="5"/>
    </row>
    <row r="635" spans="2:10" x14ac:dyDescent="0.45">
      <c r="B635" s="50"/>
      <c r="C635" s="41"/>
      <c r="D635" s="5"/>
      <c r="E635" s="5"/>
      <c r="F635" s="5"/>
      <c r="G635" s="5"/>
      <c r="H635" s="5"/>
      <c r="I635" s="5"/>
      <c r="J635" s="5"/>
    </row>
    <row r="636" spans="2:10" x14ac:dyDescent="0.45">
      <c r="B636" s="50"/>
      <c r="C636" s="41"/>
      <c r="D636" s="5"/>
      <c r="E636" s="5"/>
      <c r="F636" s="5"/>
      <c r="G636" s="5"/>
      <c r="H636" s="5"/>
      <c r="I636" s="5"/>
      <c r="J636" s="5"/>
    </row>
    <row r="637" spans="2:10" x14ac:dyDescent="0.45">
      <c r="B637" s="50"/>
      <c r="C637" s="41"/>
      <c r="D637" s="5"/>
      <c r="E637" s="5"/>
      <c r="F637" s="5"/>
      <c r="G637" s="5"/>
      <c r="H637" s="5"/>
      <c r="I637" s="5"/>
      <c r="J637" s="5"/>
    </row>
    <row r="638" spans="2:10" x14ac:dyDescent="0.45">
      <c r="B638" s="50"/>
      <c r="C638" s="41"/>
      <c r="D638" s="5"/>
      <c r="E638" s="5"/>
      <c r="F638" s="5"/>
      <c r="G638" s="5"/>
      <c r="H638" s="5"/>
      <c r="I638" s="5"/>
      <c r="J638" s="5"/>
    </row>
    <row r="639" spans="2:10" x14ac:dyDescent="0.45">
      <c r="B639" s="50"/>
      <c r="C639" s="41"/>
      <c r="D639" s="5"/>
      <c r="E639" s="5"/>
      <c r="F639" s="5"/>
      <c r="G639" s="5"/>
      <c r="H639" s="5"/>
      <c r="I639" s="5"/>
      <c r="J639" s="5"/>
    </row>
    <row r="640" spans="2:10" x14ac:dyDescent="0.45">
      <c r="B640" s="50"/>
      <c r="C640" s="41"/>
      <c r="D640" s="5"/>
      <c r="E640" s="5"/>
      <c r="F640" s="5"/>
      <c r="G640" s="5"/>
      <c r="H640" s="5"/>
      <c r="I640" s="5"/>
      <c r="J640" s="5"/>
    </row>
    <row r="641" spans="2:10" x14ac:dyDescent="0.45">
      <c r="B641" s="50"/>
      <c r="C641" s="41"/>
      <c r="D641" s="5"/>
      <c r="E641" s="5"/>
      <c r="F641" s="5"/>
      <c r="G641" s="5"/>
      <c r="H641" s="5"/>
      <c r="I641" s="5"/>
      <c r="J641" s="5"/>
    </row>
    <row r="642" spans="2:10" x14ac:dyDescent="0.45">
      <c r="B642" s="50"/>
      <c r="C642" s="41"/>
      <c r="D642" s="5"/>
      <c r="E642" s="5"/>
      <c r="F642" s="5"/>
      <c r="G642" s="5"/>
      <c r="H642" s="5"/>
      <c r="I642" s="5"/>
      <c r="J642" s="5"/>
    </row>
    <row r="643" spans="2:10" x14ac:dyDescent="0.45">
      <c r="B643" s="50"/>
      <c r="C643" s="41"/>
      <c r="D643" s="5"/>
      <c r="E643" s="5"/>
      <c r="F643" s="5"/>
      <c r="G643" s="5"/>
      <c r="H643" s="5"/>
      <c r="I643" s="5"/>
      <c r="J643" s="5"/>
    </row>
    <row r="644" spans="2:10" x14ac:dyDescent="0.45">
      <c r="B644" s="50"/>
      <c r="C644" s="41"/>
      <c r="D644" s="5"/>
      <c r="E644" s="5"/>
      <c r="F644" s="5"/>
      <c r="G644" s="5"/>
      <c r="H644" s="5"/>
      <c r="I644" s="5"/>
      <c r="J644" s="5"/>
    </row>
    <row r="645" spans="2:10" x14ac:dyDescent="0.45">
      <c r="B645" s="50"/>
      <c r="C645" s="41"/>
      <c r="D645" s="5"/>
      <c r="E645" s="5"/>
      <c r="F645" s="5"/>
      <c r="G645" s="5"/>
      <c r="H645" s="5"/>
      <c r="I645" s="5"/>
      <c r="J645" s="5"/>
    </row>
    <row r="646" spans="2:10" x14ac:dyDescent="0.45">
      <c r="B646" s="50"/>
      <c r="C646" s="41"/>
      <c r="D646" s="5"/>
      <c r="E646" s="5"/>
      <c r="F646" s="5"/>
      <c r="G646" s="5"/>
      <c r="H646" s="5"/>
      <c r="I646" s="5"/>
      <c r="J646" s="5"/>
    </row>
    <row r="647" spans="2:10" x14ac:dyDescent="0.45">
      <c r="B647" s="50"/>
      <c r="C647" s="41"/>
      <c r="D647" s="5"/>
      <c r="E647" s="5"/>
      <c r="F647" s="5"/>
      <c r="G647" s="5"/>
      <c r="H647" s="5"/>
      <c r="I647" s="5"/>
      <c r="J647" s="5"/>
    </row>
    <row r="648" spans="2:10" x14ac:dyDescent="0.45">
      <c r="B648" s="50"/>
      <c r="C648" s="41"/>
      <c r="D648" s="5"/>
      <c r="E648" s="5"/>
      <c r="F648" s="5"/>
      <c r="G648" s="5"/>
      <c r="H648" s="5"/>
      <c r="I648" s="5"/>
      <c r="J648" s="5"/>
    </row>
    <row r="649" spans="2:10" x14ac:dyDescent="0.45">
      <c r="B649" s="50"/>
      <c r="C649" s="41"/>
      <c r="D649" s="5"/>
      <c r="E649" s="5"/>
      <c r="F649" s="5"/>
      <c r="G649" s="5"/>
      <c r="H649" s="5"/>
      <c r="I649" s="5"/>
      <c r="J649" s="5"/>
    </row>
    <row r="650" spans="2:10" x14ac:dyDescent="0.45">
      <c r="B650" s="50"/>
      <c r="C650" s="41"/>
      <c r="D650" s="5"/>
      <c r="E650" s="5"/>
      <c r="F650" s="5"/>
      <c r="G650" s="5"/>
      <c r="H650" s="5"/>
      <c r="I650" s="5"/>
      <c r="J650" s="5"/>
    </row>
    <row r="651" spans="2:10" x14ac:dyDescent="0.45">
      <c r="B651" s="50"/>
      <c r="C651" s="41"/>
      <c r="D651" s="5"/>
      <c r="E651" s="5"/>
      <c r="F651" s="5"/>
      <c r="G651" s="5"/>
      <c r="H651" s="5"/>
      <c r="I651" s="5"/>
      <c r="J651" s="5"/>
    </row>
    <row r="652" spans="2:10" x14ac:dyDescent="0.45">
      <c r="B652" s="50"/>
      <c r="C652" s="41"/>
      <c r="D652" s="5"/>
      <c r="E652" s="5"/>
      <c r="F652" s="5"/>
      <c r="G652" s="5"/>
      <c r="H652" s="5"/>
      <c r="I652" s="5"/>
      <c r="J652" s="5"/>
    </row>
    <row r="653" spans="2:10" x14ac:dyDescent="0.45">
      <c r="B653" s="50"/>
      <c r="C653" s="41"/>
      <c r="D653" s="5"/>
      <c r="E653" s="5"/>
      <c r="F653" s="5"/>
      <c r="G653" s="5"/>
      <c r="H653" s="5"/>
      <c r="I653" s="5"/>
      <c r="J653" s="5"/>
    </row>
    <row r="654" spans="2:10" x14ac:dyDescent="0.45">
      <c r="B654" s="50"/>
      <c r="C654" s="41"/>
      <c r="D654" s="5"/>
      <c r="E654" s="5"/>
      <c r="F654" s="5"/>
      <c r="G654" s="5"/>
      <c r="H654" s="5"/>
      <c r="I654" s="5"/>
      <c r="J654" s="5"/>
    </row>
    <row r="655" spans="2:10" x14ac:dyDescent="0.45">
      <c r="B655" s="50"/>
      <c r="C655" s="41"/>
      <c r="D655" s="5"/>
      <c r="E655" s="5"/>
      <c r="F655" s="5"/>
      <c r="G655" s="5"/>
      <c r="H655" s="5"/>
      <c r="I655" s="5"/>
      <c r="J655" s="5"/>
    </row>
    <row r="656" spans="2:10" x14ac:dyDescent="0.45">
      <c r="B656" s="50"/>
      <c r="C656" s="41"/>
      <c r="D656" s="5"/>
      <c r="E656" s="5"/>
      <c r="F656" s="5"/>
      <c r="G656" s="5"/>
      <c r="H656" s="5"/>
      <c r="I656" s="5"/>
      <c r="J656" s="5"/>
    </row>
    <row r="657" spans="2:10" x14ac:dyDescent="0.45">
      <c r="B657" s="50"/>
      <c r="C657" s="41"/>
      <c r="D657" s="5"/>
      <c r="E657" s="5"/>
      <c r="F657" s="5"/>
      <c r="G657" s="5"/>
      <c r="H657" s="5"/>
      <c r="I657" s="5"/>
      <c r="J657" s="5"/>
    </row>
    <row r="658" spans="2:10" x14ac:dyDescent="0.45">
      <c r="B658" s="50"/>
      <c r="C658" s="41"/>
      <c r="D658" s="5"/>
      <c r="E658" s="5"/>
      <c r="F658" s="5"/>
      <c r="G658" s="5"/>
      <c r="H658" s="5"/>
      <c r="I658" s="5"/>
      <c r="J658" s="5"/>
    </row>
    <row r="659" spans="2:10" x14ac:dyDescent="0.45">
      <c r="B659" s="50"/>
      <c r="C659" s="41"/>
      <c r="D659" s="5"/>
      <c r="E659" s="5"/>
      <c r="F659" s="5"/>
      <c r="G659" s="5"/>
      <c r="H659" s="5"/>
      <c r="I659" s="5"/>
      <c r="J659" s="5"/>
    </row>
    <row r="660" spans="2:10" x14ac:dyDescent="0.45">
      <c r="B660" s="50"/>
      <c r="C660" s="41"/>
      <c r="D660" s="5"/>
      <c r="E660" s="5"/>
      <c r="F660" s="5"/>
      <c r="G660" s="5"/>
      <c r="H660" s="5"/>
      <c r="I660" s="5"/>
      <c r="J660" s="5"/>
    </row>
    <row r="661" spans="2:10" x14ac:dyDescent="0.45">
      <c r="B661" s="50"/>
      <c r="C661" s="41"/>
      <c r="D661" s="5"/>
      <c r="E661" s="5"/>
      <c r="F661" s="5"/>
      <c r="G661" s="5"/>
      <c r="H661" s="5"/>
      <c r="I661" s="5"/>
      <c r="J661" s="5"/>
    </row>
    <row r="662" spans="2:10" x14ac:dyDescent="0.45">
      <c r="B662" s="50"/>
      <c r="C662" s="41"/>
      <c r="D662" s="5"/>
      <c r="E662" s="5"/>
      <c r="F662" s="5"/>
      <c r="G662" s="5"/>
      <c r="H662" s="5"/>
      <c r="I662" s="5"/>
      <c r="J662" s="5"/>
    </row>
    <row r="663" spans="2:10" x14ac:dyDescent="0.45">
      <c r="B663" s="50"/>
      <c r="C663" s="41"/>
      <c r="D663" s="5"/>
      <c r="E663" s="5"/>
      <c r="F663" s="5"/>
      <c r="G663" s="5"/>
      <c r="H663" s="5"/>
      <c r="I663" s="5"/>
      <c r="J663" s="5"/>
    </row>
    <row r="664" spans="2:10" x14ac:dyDescent="0.45">
      <c r="B664" s="50"/>
      <c r="C664" s="41"/>
      <c r="D664" s="5"/>
      <c r="E664" s="5"/>
      <c r="F664" s="5"/>
      <c r="G664" s="5"/>
      <c r="H664" s="5"/>
      <c r="I664" s="5"/>
      <c r="J664" s="5"/>
    </row>
    <row r="665" spans="2:10" x14ac:dyDescent="0.45">
      <c r="B665" s="50"/>
      <c r="C665" s="41"/>
      <c r="D665" s="5"/>
      <c r="E665" s="5"/>
      <c r="F665" s="5"/>
      <c r="G665" s="5"/>
      <c r="H665" s="5"/>
      <c r="I665" s="5"/>
      <c r="J665" s="5"/>
    </row>
    <row r="666" spans="2:10" x14ac:dyDescent="0.45">
      <c r="B666" s="50"/>
      <c r="C666" s="41"/>
      <c r="D666" s="5"/>
      <c r="E666" s="5"/>
      <c r="F666" s="5"/>
      <c r="G666" s="5"/>
      <c r="H666" s="5"/>
      <c r="I666" s="5"/>
      <c r="J666" s="5"/>
    </row>
    <row r="667" spans="2:10" x14ac:dyDescent="0.45">
      <c r="B667" s="50"/>
      <c r="C667" s="41"/>
      <c r="D667" s="5"/>
      <c r="E667" s="5"/>
      <c r="F667" s="5"/>
      <c r="G667" s="5"/>
      <c r="H667" s="5"/>
      <c r="I667" s="5"/>
      <c r="J667" s="5"/>
    </row>
    <row r="668" spans="2:10" x14ac:dyDescent="0.45">
      <c r="B668" s="50"/>
      <c r="C668" s="41"/>
      <c r="D668" s="5"/>
      <c r="E668" s="5"/>
      <c r="F668" s="5"/>
      <c r="G668" s="5"/>
      <c r="H668" s="5"/>
      <c r="I668" s="5"/>
      <c r="J668" s="5"/>
    </row>
    <row r="669" spans="2:10" x14ac:dyDescent="0.45">
      <c r="B669" s="50"/>
      <c r="C669" s="41"/>
      <c r="D669" s="5"/>
      <c r="E669" s="5"/>
      <c r="F669" s="5"/>
      <c r="G669" s="5"/>
      <c r="H669" s="5"/>
      <c r="I669" s="5"/>
      <c r="J669" s="5"/>
    </row>
    <row r="670" spans="2:10" x14ac:dyDescent="0.45">
      <c r="B670" s="50"/>
      <c r="C670" s="41"/>
      <c r="D670" s="5"/>
      <c r="E670" s="5"/>
      <c r="F670" s="5"/>
      <c r="G670" s="5"/>
      <c r="H670" s="5"/>
      <c r="I670" s="5"/>
      <c r="J670" s="5"/>
    </row>
    <row r="671" spans="2:10" x14ac:dyDescent="0.45">
      <c r="B671" s="50"/>
      <c r="C671" s="41"/>
      <c r="D671" s="5"/>
      <c r="E671" s="5"/>
      <c r="F671" s="5"/>
      <c r="G671" s="5"/>
      <c r="H671" s="5"/>
      <c r="I671" s="5"/>
      <c r="J671" s="5"/>
    </row>
    <row r="672" spans="2:10" x14ac:dyDescent="0.45">
      <c r="B672" s="50"/>
      <c r="C672" s="41"/>
      <c r="D672" s="5"/>
      <c r="E672" s="5"/>
      <c r="F672" s="5"/>
      <c r="G672" s="5"/>
      <c r="H672" s="5"/>
      <c r="I672" s="5"/>
      <c r="J672" s="5"/>
    </row>
    <row r="673" spans="2:10" x14ac:dyDescent="0.45">
      <c r="B673" s="50"/>
      <c r="C673" s="41"/>
      <c r="D673" s="5"/>
      <c r="E673" s="5"/>
      <c r="F673" s="5"/>
      <c r="G673" s="5"/>
      <c r="H673" s="5"/>
      <c r="I673" s="5"/>
      <c r="J673" s="5"/>
    </row>
    <row r="674" spans="2:10" x14ac:dyDescent="0.45">
      <c r="B674" s="50"/>
      <c r="C674" s="41"/>
      <c r="D674" s="5"/>
      <c r="E674" s="5"/>
      <c r="F674" s="5"/>
      <c r="G674" s="5"/>
      <c r="H674" s="5"/>
      <c r="I674" s="5"/>
      <c r="J674" s="5"/>
    </row>
    <row r="675" spans="2:10" x14ac:dyDescent="0.45">
      <c r="B675" s="50"/>
      <c r="C675" s="41"/>
      <c r="D675" s="5"/>
      <c r="E675" s="5"/>
      <c r="F675" s="5"/>
      <c r="G675" s="5"/>
      <c r="H675" s="5"/>
      <c r="I675" s="5"/>
      <c r="J675" s="5"/>
    </row>
    <row r="676" spans="2:10" x14ac:dyDescent="0.45">
      <c r="B676" s="50"/>
      <c r="C676" s="41"/>
      <c r="D676" s="5"/>
      <c r="E676" s="5"/>
      <c r="F676" s="5"/>
      <c r="G676" s="5"/>
      <c r="H676" s="5"/>
      <c r="I676" s="5"/>
      <c r="J676" s="5"/>
    </row>
    <row r="677" spans="2:10" x14ac:dyDescent="0.45">
      <c r="B677" s="50"/>
      <c r="C677" s="41"/>
      <c r="D677" s="5"/>
      <c r="E677" s="5"/>
      <c r="F677" s="5"/>
      <c r="G677" s="5"/>
      <c r="H677" s="5"/>
      <c r="I677" s="5"/>
      <c r="J677" s="5"/>
    </row>
    <row r="678" spans="2:10" x14ac:dyDescent="0.45">
      <c r="B678" s="50"/>
      <c r="C678" s="41"/>
      <c r="D678" s="5"/>
      <c r="E678" s="5"/>
      <c r="F678" s="5"/>
      <c r="G678" s="5"/>
      <c r="H678" s="5"/>
      <c r="I678" s="5"/>
      <c r="J678" s="5"/>
    </row>
    <row r="679" spans="2:10" x14ac:dyDescent="0.45">
      <c r="B679" s="50"/>
      <c r="C679" s="41"/>
      <c r="D679" s="5"/>
      <c r="E679" s="5"/>
      <c r="F679" s="5"/>
      <c r="G679" s="5"/>
      <c r="H679" s="5"/>
      <c r="I679" s="5"/>
      <c r="J679" s="5"/>
    </row>
    <row r="680" spans="2:10" x14ac:dyDescent="0.45">
      <c r="B680" s="50"/>
      <c r="C680" s="41"/>
      <c r="D680" s="5"/>
      <c r="E680" s="5"/>
      <c r="F680" s="5"/>
      <c r="G680" s="5"/>
      <c r="H680" s="5"/>
      <c r="I680" s="5"/>
      <c r="J680" s="5"/>
    </row>
    <row r="681" spans="2:10" x14ac:dyDescent="0.45">
      <c r="B681" s="50"/>
      <c r="C681" s="41"/>
      <c r="D681" s="5"/>
      <c r="E681" s="5"/>
      <c r="F681" s="5"/>
      <c r="G681" s="5"/>
      <c r="H681" s="5"/>
      <c r="I681" s="5"/>
      <c r="J681" s="5"/>
    </row>
    <row r="682" spans="2:10" x14ac:dyDescent="0.45">
      <c r="B682" s="50"/>
      <c r="C682" s="41"/>
      <c r="D682" s="5"/>
      <c r="E682" s="5"/>
      <c r="F682" s="5"/>
      <c r="G682" s="5"/>
      <c r="H682" s="5"/>
      <c r="I682" s="5"/>
      <c r="J682" s="5"/>
    </row>
    <row r="683" spans="2:10" x14ac:dyDescent="0.45">
      <c r="B683" s="50"/>
      <c r="C683" s="41"/>
      <c r="D683" s="5"/>
      <c r="E683" s="5"/>
      <c r="F683" s="5"/>
      <c r="G683" s="5"/>
      <c r="H683" s="5"/>
      <c r="I683" s="5"/>
      <c r="J683" s="5"/>
    </row>
    <row r="684" spans="2:10" x14ac:dyDescent="0.45">
      <c r="B684" s="50"/>
      <c r="C684" s="41"/>
      <c r="D684" s="5"/>
      <c r="E684" s="5"/>
      <c r="F684" s="5"/>
      <c r="G684" s="5"/>
      <c r="H684" s="5"/>
      <c r="I684" s="5"/>
      <c r="J684" s="5"/>
    </row>
    <row r="685" spans="2:10" x14ac:dyDescent="0.45">
      <c r="B685" s="50"/>
      <c r="C685" s="41"/>
      <c r="D685" s="5"/>
      <c r="E685" s="5"/>
      <c r="F685" s="5"/>
      <c r="G685" s="5"/>
      <c r="H685" s="5"/>
      <c r="I685" s="5"/>
      <c r="J685" s="5"/>
    </row>
    <row r="686" spans="2:10" x14ac:dyDescent="0.45">
      <c r="B686" s="50"/>
      <c r="C686" s="41"/>
      <c r="D686" s="5"/>
      <c r="E686" s="5"/>
      <c r="F686" s="5"/>
      <c r="G686" s="5"/>
      <c r="H686" s="5"/>
      <c r="I686" s="5"/>
      <c r="J686" s="5"/>
    </row>
    <row r="687" spans="2:10" x14ac:dyDescent="0.45">
      <c r="B687" s="50"/>
      <c r="C687" s="41"/>
      <c r="D687" s="5"/>
      <c r="E687" s="5"/>
      <c r="F687" s="5"/>
      <c r="G687" s="5"/>
      <c r="H687" s="5"/>
      <c r="I687" s="5"/>
      <c r="J687" s="5"/>
    </row>
    <row r="688" spans="2:10" x14ac:dyDescent="0.45">
      <c r="B688" s="50"/>
      <c r="C688" s="41"/>
      <c r="D688" s="5"/>
      <c r="E688" s="5"/>
      <c r="F688" s="5"/>
      <c r="G688" s="5"/>
      <c r="H688" s="5"/>
      <c r="I688" s="5"/>
      <c r="J688" s="5"/>
    </row>
    <row r="689" spans="2:10" x14ac:dyDescent="0.45">
      <c r="B689" s="50"/>
      <c r="C689" s="41"/>
      <c r="D689" s="5"/>
      <c r="E689" s="5"/>
      <c r="F689" s="5"/>
      <c r="G689" s="5"/>
      <c r="H689" s="5"/>
      <c r="I689" s="5"/>
      <c r="J689" s="5"/>
    </row>
    <row r="690" spans="2:10" x14ac:dyDescent="0.45">
      <c r="B690" s="50"/>
      <c r="C690" s="41"/>
      <c r="D690" s="5"/>
      <c r="E690" s="5"/>
      <c r="F690" s="5"/>
      <c r="G690" s="5"/>
      <c r="H690" s="5"/>
      <c r="I690" s="5"/>
      <c r="J690" s="5"/>
    </row>
    <row r="691" spans="2:10" x14ac:dyDescent="0.45">
      <c r="B691" s="50"/>
      <c r="C691" s="41"/>
      <c r="D691" s="5"/>
      <c r="E691" s="5"/>
      <c r="F691" s="5"/>
      <c r="G691" s="5"/>
      <c r="H691" s="5"/>
      <c r="I691" s="5"/>
      <c r="J691" s="5"/>
    </row>
    <row r="692" spans="2:10" x14ac:dyDescent="0.45">
      <c r="B692" s="50"/>
      <c r="C692" s="41"/>
      <c r="D692" s="5"/>
      <c r="E692" s="5"/>
      <c r="F692" s="5"/>
      <c r="G692" s="5"/>
      <c r="H692" s="5"/>
      <c r="I692" s="5"/>
      <c r="J692" s="5"/>
    </row>
    <row r="693" spans="2:10" x14ac:dyDescent="0.45">
      <c r="B693" s="50"/>
      <c r="C693" s="41"/>
      <c r="D693" s="5"/>
      <c r="E693" s="5"/>
      <c r="F693" s="5"/>
      <c r="G693" s="5"/>
      <c r="H693" s="5"/>
      <c r="I693" s="5"/>
      <c r="J693" s="5"/>
    </row>
    <row r="694" spans="2:10" x14ac:dyDescent="0.45">
      <c r="B694" s="50"/>
      <c r="C694" s="41"/>
      <c r="D694" s="5"/>
      <c r="E694" s="5"/>
      <c r="F694" s="5"/>
      <c r="G694" s="5"/>
      <c r="H694" s="5"/>
      <c r="I694" s="5"/>
      <c r="J694" s="5"/>
    </row>
    <row r="695" spans="2:10" x14ac:dyDescent="0.45">
      <c r="B695" s="50"/>
      <c r="C695" s="41"/>
      <c r="D695" s="5"/>
      <c r="E695" s="5"/>
      <c r="F695" s="5"/>
      <c r="G695" s="5"/>
      <c r="H695" s="5"/>
      <c r="I695" s="5"/>
      <c r="J695" s="5"/>
    </row>
    <row r="696" spans="2:10" x14ac:dyDescent="0.45">
      <c r="B696" s="50"/>
      <c r="C696" s="41"/>
      <c r="D696" s="5"/>
      <c r="E696" s="5"/>
      <c r="F696" s="5"/>
      <c r="G696" s="5"/>
      <c r="H696" s="5"/>
      <c r="I696" s="5"/>
      <c r="J696" s="5"/>
    </row>
    <row r="697" spans="2:10" x14ac:dyDescent="0.45">
      <c r="B697" s="50"/>
      <c r="C697" s="41"/>
      <c r="D697" s="5"/>
      <c r="E697" s="5"/>
      <c r="F697" s="5"/>
      <c r="G697" s="5"/>
      <c r="H697" s="5"/>
      <c r="I697" s="5"/>
      <c r="J697" s="5"/>
    </row>
    <row r="698" spans="2:10" x14ac:dyDescent="0.45">
      <c r="B698" s="50"/>
      <c r="C698" s="41"/>
      <c r="D698" s="5"/>
      <c r="E698" s="5"/>
      <c r="F698" s="5"/>
      <c r="G698" s="5"/>
      <c r="H698" s="5"/>
      <c r="I698" s="5"/>
      <c r="J698" s="5"/>
    </row>
    <row r="699" spans="2:10" x14ac:dyDescent="0.45">
      <c r="B699" s="50"/>
      <c r="C699" s="41"/>
      <c r="D699" s="5"/>
      <c r="E699" s="5"/>
      <c r="F699" s="5"/>
      <c r="G699" s="5"/>
      <c r="H699" s="5"/>
      <c r="I699" s="5"/>
      <c r="J699" s="5"/>
    </row>
    <row r="700" spans="2:10" x14ac:dyDescent="0.45">
      <c r="B700" s="50"/>
      <c r="C700" s="41"/>
      <c r="D700" s="5"/>
      <c r="E700" s="5"/>
      <c r="F700" s="5"/>
      <c r="G700" s="5"/>
      <c r="H700" s="5"/>
      <c r="I700" s="5"/>
      <c r="J700" s="5"/>
    </row>
    <row r="701" spans="2:10" x14ac:dyDescent="0.45">
      <c r="B701" s="50"/>
      <c r="C701" s="41"/>
      <c r="D701" s="5"/>
      <c r="E701" s="5"/>
      <c r="F701" s="5"/>
      <c r="G701" s="5"/>
      <c r="H701" s="5"/>
      <c r="I701" s="5"/>
      <c r="J701" s="5"/>
    </row>
    <row r="702" spans="2:10" x14ac:dyDescent="0.45">
      <c r="B702" s="50"/>
      <c r="C702" s="41"/>
      <c r="D702" s="5"/>
      <c r="E702" s="5"/>
      <c r="F702" s="5"/>
      <c r="G702" s="5"/>
      <c r="H702" s="5"/>
      <c r="I702" s="5"/>
      <c r="J702" s="5"/>
    </row>
    <row r="703" spans="2:10" x14ac:dyDescent="0.45">
      <c r="B703" s="50"/>
      <c r="C703" s="41"/>
      <c r="D703" s="5"/>
      <c r="E703" s="5"/>
      <c r="F703" s="5"/>
      <c r="G703" s="5"/>
      <c r="H703" s="5"/>
      <c r="I703" s="5"/>
      <c r="J703" s="5"/>
    </row>
    <row r="704" spans="2:10" x14ac:dyDescent="0.45">
      <c r="B704" s="50"/>
      <c r="C704" s="41"/>
      <c r="D704" s="5"/>
      <c r="E704" s="5"/>
      <c r="F704" s="5"/>
      <c r="G704" s="5"/>
      <c r="H704" s="5"/>
      <c r="I704" s="5"/>
      <c r="J704" s="5"/>
    </row>
    <row r="705" spans="2:10" x14ac:dyDescent="0.45">
      <c r="B705" s="50"/>
      <c r="C705" s="41"/>
      <c r="D705" s="5"/>
      <c r="E705" s="5"/>
      <c r="F705" s="5"/>
      <c r="G705" s="5"/>
      <c r="H705" s="5"/>
      <c r="I705" s="5"/>
      <c r="J705" s="5"/>
    </row>
    <row r="706" spans="2:10" x14ac:dyDescent="0.45">
      <c r="B706" s="50"/>
      <c r="C706" s="41"/>
      <c r="D706" s="5"/>
      <c r="E706" s="5"/>
      <c r="F706" s="5"/>
      <c r="G706" s="5"/>
      <c r="H706" s="5"/>
      <c r="I706" s="5"/>
      <c r="J706" s="5"/>
    </row>
    <row r="707" spans="2:10" x14ac:dyDescent="0.45">
      <c r="B707" s="50"/>
      <c r="C707" s="41"/>
      <c r="D707" s="5"/>
      <c r="E707" s="5"/>
      <c r="F707" s="5"/>
      <c r="G707" s="5"/>
      <c r="H707" s="5"/>
      <c r="I707" s="5"/>
      <c r="J707" s="5"/>
    </row>
    <row r="708" spans="2:10" x14ac:dyDescent="0.45">
      <c r="B708" s="50"/>
      <c r="C708" s="41"/>
      <c r="D708" s="5"/>
      <c r="E708" s="5"/>
      <c r="F708" s="5"/>
      <c r="G708" s="5"/>
      <c r="H708" s="5"/>
      <c r="I708" s="5"/>
      <c r="J708" s="5"/>
    </row>
    <row r="709" spans="2:10" x14ac:dyDescent="0.45">
      <c r="B709" s="50"/>
      <c r="C709" s="41"/>
      <c r="D709" s="5"/>
      <c r="E709" s="5"/>
      <c r="F709" s="5"/>
      <c r="G709" s="5"/>
      <c r="H709" s="5"/>
      <c r="I709" s="5"/>
      <c r="J709" s="5"/>
    </row>
    <row r="710" spans="2:10" x14ac:dyDescent="0.45">
      <c r="B710" s="50"/>
      <c r="C710" s="41"/>
      <c r="D710" s="5"/>
      <c r="E710" s="5"/>
      <c r="F710" s="5"/>
      <c r="G710" s="5"/>
      <c r="H710" s="5"/>
      <c r="I710" s="5"/>
      <c r="J710" s="5"/>
    </row>
    <row r="711" spans="2:10" x14ac:dyDescent="0.45">
      <c r="B711" s="50"/>
      <c r="C711" s="41"/>
      <c r="D711" s="5"/>
      <c r="E711" s="5"/>
      <c r="F711" s="5"/>
      <c r="G711" s="5"/>
      <c r="H711" s="5"/>
      <c r="I711" s="5"/>
      <c r="J711" s="5"/>
    </row>
    <row r="712" spans="2:10" x14ac:dyDescent="0.45">
      <c r="B712" s="50"/>
      <c r="C712" s="41"/>
      <c r="D712" s="5"/>
      <c r="E712" s="5"/>
      <c r="F712" s="5"/>
      <c r="G712" s="5"/>
      <c r="H712" s="5"/>
      <c r="I712" s="5"/>
      <c r="J712" s="5"/>
    </row>
    <row r="713" spans="2:10" x14ac:dyDescent="0.45">
      <c r="B713" s="50"/>
      <c r="C713" s="41"/>
      <c r="D713" s="5"/>
      <c r="E713" s="5"/>
      <c r="F713" s="5"/>
      <c r="G713" s="5"/>
      <c r="H713" s="5"/>
      <c r="I713" s="5"/>
      <c r="J713" s="5"/>
    </row>
    <row r="714" spans="2:10" x14ac:dyDescent="0.45">
      <c r="B714" s="50"/>
      <c r="C714" s="41"/>
      <c r="D714" s="5"/>
      <c r="E714" s="5"/>
      <c r="F714" s="5"/>
      <c r="G714" s="5"/>
      <c r="H714" s="5"/>
      <c r="I714" s="5"/>
      <c r="J714" s="5"/>
    </row>
    <row r="715" spans="2:10" x14ac:dyDescent="0.45">
      <c r="B715" s="50"/>
      <c r="C715" s="41"/>
      <c r="D715" s="5"/>
      <c r="E715" s="5"/>
      <c r="F715" s="5"/>
      <c r="G715" s="5"/>
      <c r="H715" s="5"/>
      <c r="I715" s="5"/>
      <c r="J715" s="5"/>
    </row>
    <row r="716" spans="2:10" x14ac:dyDescent="0.45">
      <c r="B716" s="50"/>
      <c r="C716" s="41"/>
      <c r="D716" s="5"/>
      <c r="E716" s="5"/>
      <c r="F716" s="5"/>
      <c r="G716" s="5"/>
      <c r="H716" s="5"/>
      <c r="I716" s="5"/>
      <c r="J716" s="5"/>
    </row>
    <row r="717" spans="2:10" x14ac:dyDescent="0.45">
      <c r="B717" s="50"/>
      <c r="C717" s="41"/>
      <c r="D717" s="5"/>
      <c r="E717" s="5"/>
      <c r="F717" s="5"/>
      <c r="G717" s="5"/>
      <c r="H717" s="5"/>
      <c r="I717" s="5"/>
      <c r="J717" s="5"/>
    </row>
    <row r="718" spans="2:10" x14ac:dyDescent="0.45">
      <c r="B718" s="50"/>
      <c r="C718" s="41"/>
      <c r="D718" s="5"/>
      <c r="E718" s="5"/>
      <c r="F718" s="5"/>
      <c r="G718" s="5"/>
      <c r="H718" s="5"/>
      <c r="I718" s="5"/>
      <c r="J718" s="5"/>
    </row>
    <row r="719" spans="2:10" x14ac:dyDescent="0.45">
      <c r="B719" s="50"/>
      <c r="C719" s="41"/>
      <c r="D719" s="5"/>
      <c r="E719" s="5"/>
      <c r="F719" s="5"/>
      <c r="G719" s="5"/>
      <c r="H719" s="5"/>
      <c r="I719" s="5"/>
      <c r="J719" s="5"/>
    </row>
    <row r="720" spans="2:10" x14ac:dyDescent="0.45">
      <c r="B720" s="50"/>
      <c r="C720" s="41"/>
      <c r="D720" s="5"/>
      <c r="E720" s="5"/>
      <c r="F720" s="5"/>
      <c r="G720" s="5"/>
      <c r="H720" s="5"/>
      <c r="I720" s="5"/>
      <c r="J720" s="5"/>
    </row>
    <row r="721" spans="2:10" x14ac:dyDescent="0.45">
      <c r="B721" s="50"/>
      <c r="C721" s="41"/>
      <c r="D721" s="5"/>
      <c r="E721" s="5"/>
      <c r="F721" s="5"/>
      <c r="G721" s="5"/>
      <c r="H721" s="5"/>
      <c r="I721" s="5"/>
      <c r="J721" s="5"/>
    </row>
    <row r="722" spans="2:10" x14ac:dyDescent="0.45">
      <c r="B722" s="50"/>
      <c r="C722" s="41"/>
      <c r="D722" s="5"/>
      <c r="E722" s="5"/>
      <c r="F722" s="5"/>
      <c r="G722" s="5"/>
      <c r="H722" s="5"/>
      <c r="I722" s="5"/>
      <c r="J722" s="5"/>
    </row>
    <row r="723" spans="2:10" x14ac:dyDescent="0.45">
      <c r="B723" s="50"/>
      <c r="C723" s="41"/>
      <c r="D723" s="5"/>
      <c r="E723" s="5"/>
      <c r="F723" s="5"/>
      <c r="G723" s="5"/>
      <c r="H723" s="5"/>
      <c r="I723" s="5"/>
      <c r="J723" s="5"/>
    </row>
    <row r="724" spans="2:10" x14ac:dyDescent="0.45">
      <c r="B724" s="50"/>
      <c r="C724" s="41"/>
      <c r="D724" s="5"/>
      <c r="E724" s="5"/>
      <c r="F724" s="5"/>
      <c r="G724" s="5"/>
      <c r="H724" s="5"/>
      <c r="I724" s="5"/>
      <c r="J724" s="5"/>
    </row>
    <row r="725" spans="2:10" x14ac:dyDescent="0.45">
      <c r="B725" s="50"/>
      <c r="C725" s="41"/>
      <c r="D725" s="5"/>
      <c r="E725" s="5"/>
      <c r="F725" s="5"/>
      <c r="G725" s="5"/>
      <c r="H725" s="5"/>
      <c r="I725" s="5"/>
      <c r="J725" s="5"/>
    </row>
    <row r="726" spans="2:10" x14ac:dyDescent="0.45">
      <c r="B726" s="50"/>
      <c r="C726" s="41"/>
      <c r="D726" s="5"/>
      <c r="E726" s="5"/>
      <c r="F726" s="5"/>
      <c r="G726" s="5"/>
      <c r="H726" s="5"/>
      <c r="I726" s="5"/>
      <c r="J726" s="5"/>
    </row>
    <row r="727" spans="2:10" x14ac:dyDescent="0.45">
      <c r="B727" s="50"/>
      <c r="C727" s="41"/>
      <c r="D727" s="5"/>
      <c r="E727" s="5"/>
      <c r="F727" s="5"/>
      <c r="G727" s="5"/>
      <c r="H727" s="5"/>
      <c r="I727" s="5"/>
      <c r="J727" s="5"/>
    </row>
    <row r="728" spans="2:10" x14ac:dyDescent="0.45">
      <c r="B728" s="50"/>
      <c r="C728" s="41"/>
      <c r="D728" s="5"/>
      <c r="E728" s="5"/>
      <c r="F728" s="5"/>
      <c r="G728" s="5"/>
      <c r="H728" s="5"/>
      <c r="I728" s="5"/>
      <c r="J728" s="5"/>
    </row>
    <row r="729" spans="2:10" x14ac:dyDescent="0.45">
      <c r="B729" s="50"/>
      <c r="C729" s="41"/>
      <c r="D729" s="5"/>
      <c r="E729" s="5"/>
      <c r="F729" s="5"/>
      <c r="G729" s="5"/>
      <c r="H729" s="5"/>
      <c r="I729" s="5"/>
      <c r="J729" s="5"/>
    </row>
    <row r="730" spans="2:10" x14ac:dyDescent="0.45">
      <c r="B730" s="50"/>
      <c r="C730" s="41"/>
      <c r="D730" s="5"/>
      <c r="E730" s="5"/>
      <c r="F730" s="5"/>
      <c r="G730" s="5"/>
      <c r="H730" s="5"/>
      <c r="I730" s="5"/>
      <c r="J730" s="5"/>
    </row>
    <row r="731" spans="2:10" x14ac:dyDescent="0.45">
      <c r="B731" s="50"/>
      <c r="C731" s="41"/>
      <c r="D731" s="5"/>
      <c r="E731" s="5"/>
      <c r="F731" s="5"/>
      <c r="G731" s="5"/>
      <c r="H731" s="5"/>
      <c r="I731" s="5"/>
      <c r="J731" s="5"/>
    </row>
    <row r="732" spans="2:10" x14ac:dyDescent="0.45">
      <c r="B732" s="50"/>
      <c r="C732" s="41"/>
      <c r="D732" s="5"/>
      <c r="E732" s="5"/>
      <c r="F732" s="5"/>
      <c r="G732" s="5"/>
      <c r="H732" s="5"/>
      <c r="I732" s="5"/>
      <c r="J732" s="5"/>
    </row>
    <row r="733" spans="2:10" x14ac:dyDescent="0.45">
      <c r="B733" s="50"/>
      <c r="C733" s="41"/>
      <c r="D733" s="5"/>
      <c r="E733" s="5"/>
      <c r="F733" s="5"/>
      <c r="G733" s="5"/>
      <c r="H733" s="5"/>
      <c r="I733" s="5"/>
      <c r="J733" s="5"/>
    </row>
    <row r="734" spans="2:10" x14ac:dyDescent="0.45">
      <c r="B734" s="50"/>
      <c r="C734" s="41"/>
      <c r="D734" s="5"/>
      <c r="E734" s="5"/>
      <c r="F734" s="5"/>
      <c r="G734" s="5"/>
      <c r="H734" s="5"/>
      <c r="I734" s="5"/>
      <c r="J734" s="5"/>
    </row>
    <row r="735" spans="2:10" x14ac:dyDescent="0.45">
      <c r="B735" s="50"/>
      <c r="C735" s="41"/>
      <c r="D735" s="5"/>
      <c r="E735" s="5"/>
      <c r="F735" s="5"/>
      <c r="G735" s="5"/>
      <c r="H735" s="5"/>
      <c r="I735" s="5"/>
      <c r="J735" s="5"/>
    </row>
    <row r="736" spans="2:10" x14ac:dyDescent="0.45">
      <c r="B736" s="50"/>
      <c r="C736" s="41"/>
      <c r="D736" s="5"/>
      <c r="E736" s="5"/>
      <c r="F736" s="5"/>
      <c r="G736" s="5"/>
      <c r="H736" s="5"/>
      <c r="I736" s="5"/>
      <c r="J736" s="5"/>
    </row>
    <row r="737" spans="2:10" x14ac:dyDescent="0.45">
      <c r="B737" s="50"/>
      <c r="C737" s="41"/>
      <c r="D737" s="5"/>
      <c r="E737" s="5"/>
      <c r="F737" s="5"/>
      <c r="G737" s="5"/>
      <c r="H737" s="5"/>
      <c r="I737" s="5"/>
      <c r="J737" s="5"/>
    </row>
    <row r="738" spans="2:10" x14ac:dyDescent="0.45">
      <c r="B738" s="50"/>
      <c r="C738" s="41"/>
      <c r="D738" s="5"/>
      <c r="E738" s="5"/>
      <c r="F738" s="5"/>
      <c r="G738" s="5"/>
      <c r="H738" s="5"/>
      <c r="I738" s="5"/>
      <c r="J738" s="5"/>
    </row>
    <row r="739" spans="2:10" x14ac:dyDescent="0.45">
      <c r="B739" s="50"/>
      <c r="C739" s="41"/>
      <c r="D739" s="5"/>
      <c r="E739" s="5"/>
      <c r="F739" s="5"/>
      <c r="G739" s="5"/>
      <c r="H739" s="5"/>
      <c r="I739" s="5"/>
      <c r="J739" s="5"/>
    </row>
    <row r="740" spans="2:10" x14ac:dyDescent="0.45">
      <c r="B740" s="50"/>
      <c r="C740" s="41"/>
      <c r="D740" s="5"/>
      <c r="E740" s="5"/>
      <c r="F740" s="5"/>
      <c r="G740" s="5"/>
      <c r="H740" s="5"/>
      <c r="I740" s="5"/>
      <c r="J740" s="5"/>
    </row>
    <row r="741" spans="2:10" x14ac:dyDescent="0.45">
      <c r="B741" s="50"/>
      <c r="C741" s="41"/>
      <c r="D741" s="5"/>
      <c r="E741" s="5"/>
      <c r="F741" s="5"/>
      <c r="G741" s="5"/>
      <c r="H741" s="5"/>
      <c r="I741" s="5"/>
      <c r="J741" s="5"/>
    </row>
    <row r="742" spans="2:10" x14ac:dyDescent="0.45">
      <c r="B742" s="50"/>
      <c r="C742" s="41"/>
      <c r="D742" s="5"/>
      <c r="E742" s="5"/>
      <c r="F742" s="5"/>
      <c r="G742" s="5"/>
      <c r="H742" s="5"/>
      <c r="I742" s="5"/>
      <c r="J742" s="5"/>
    </row>
    <row r="743" spans="2:10" x14ac:dyDescent="0.45">
      <c r="B743" s="50"/>
      <c r="C743" s="41"/>
      <c r="D743" s="5"/>
      <c r="E743" s="5"/>
      <c r="F743" s="5"/>
      <c r="G743" s="5"/>
      <c r="H743" s="5"/>
      <c r="I743" s="5"/>
      <c r="J743" s="5"/>
    </row>
    <row r="744" spans="2:10" x14ac:dyDescent="0.45">
      <c r="B744" s="50"/>
      <c r="C744" s="41"/>
      <c r="D744" s="5"/>
      <c r="E744" s="5"/>
      <c r="F744" s="5"/>
      <c r="G744" s="5"/>
      <c r="H744" s="5"/>
      <c r="I744" s="5"/>
      <c r="J744" s="5"/>
    </row>
    <row r="745" spans="2:10" x14ac:dyDescent="0.45">
      <c r="B745" s="50"/>
      <c r="C745" s="41"/>
      <c r="D745" s="5"/>
      <c r="E745" s="5"/>
      <c r="F745" s="5"/>
      <c r="G745" s="5"/>
      <c r="H745" s="5"/>
      <c r="I745" s="5"/>
      <c r="J745" s="5"/>
    </row>
    <row r="746" spans="2:10" x14ac:dyDescent="0.45">
      <c r="B746" s="50"/>
      <c r="C746" s="41"/>
      <c r="D746" s="5"/>
      <c r="E746" s="5"/>
      <c r="F746" s="5"/>
      <c r="G746" s="5"/>
      <c r="H746" s="5"/>
      <c r="I746" s="5"/>
      <c r="J746" s="5"/>
    </row>
    <row r="747" spans="2:10" x14ac:dyDescent="0.45">
      <c r="B747" s="50"/>
      <c r="C747" s="41"/>
      <c r="D747" s="5"/>
      <c r="E747" s="5"/>
      <c r="F747" s="5"/>
      <c r="G747" s="5"/>
      <c r="H747" s="5"/>
      <c r="I747" s="5"/>
      <c r="J747" s="5"/>
    </row>
    <row r="748" spans="2:10" x14ac:dyDescent="0.45">
      <c r="B748" s="50"/>
      <c r="C748" s="41"/>
      <c r="D748" s="5"/>
      <c r="E748" s="5"/>
      <c r="F748" s="5"/>
      <c r="G748" s="5"/>
      <c r="H748" s="5"/>
      <c r="I748" s="5"/>
      <c r="J748" s="5"/>
    </row>
    <row r="749" spans="2:10" x14ac:dyDescent="0.45">
      <c r="B749" s="50"/>
      <c r="C749" s="41"/>
      <c r="D749" s="5"/>
      <c r="E749" s="5"/>
      <c r="F749" s="5"/>
      <c r="G749" s="5"/>
      <c r="H749" s="5"/>
      <c r="I749" s="5"/>
      <c r="J749" s="5"/>
    </row>
    <row r="750" spans="2:10" x14ac:dyDescent="0.45">
      <c r="B750" s="50"/>
      <c r="C750" s="41"/>
      <c r="D750" s="5"/>
      <c r="E750" s="5"/>
      <c r="F750" s="5"/>
      <c r="G750" s="5"/>
      <c r="H750" s="5"/>
      <c r="I750" s="5"/>
      <c r="J750" s="5"/>
    </row>
    <row r="751" spans="2:10" x14ac:dyDescent="0.45">
      <c r="B751" s="50"/>
      <c r="C751" s="41"/>
      <c r="D751" s="5"/>
      <c r="E751" s="5"/>
      <c r="F751" s="5"/>
      <c r="G751" s="5"/>
      <c r="H751" s="5"/>
      <c r="I751" s="5"/>
      <c r="J751" s="5"/>
    </row>
    <row r="752" spans="2:10" x14ac:dyDescent="0.45">
      <c r="B752" s="50"/>
      <c r="C752" s="41"/>
      <c r="D752" s="5"/>
      <c r="E752" s="5"/>
      <c r="F752" s="5"/>
      <c r="G752" s="5"/>
      <c r="H752" s="5"/>
      <c r="I752" s="5"/>
      <c r="J752" s="5"/>
    </row>
    <row r="753" spans="2:10" x14ac:dyDescent="0.45">
      <c r="B753" s="50"/>
      <c r="C753" s="41"/>
      <c r="D753" s="5"/>
      <c r="E753" s="5"/>
      <c r="F753" s="5"/>
      <c r="G753" s="5"/>
      <c r="H753" s="5"/>
      <c r="I753" s="5"/>
      <c r="J753" s="5"/>
    </row>
    <row r="754" spans="2:10" x14ac:dyDescent="0.45">
      <c r="B754" s="50"/>
      <c r="C754" s="41"/>
      <c r="D754" s="5"/>
      <c r="E754" s="5"/>
      <c r="F754" s="5"/>
      <c r="G754" s="5"/>
      <c r="H754" s="5"/>
      <c r="I754" s="5"/>
      <c r="J754" s="5"/>
    </row>
    <row r="755" spans="2:10" x14ac:dyDescent="0.45">
      <c r="B755" s="50"/>
      <c r="C755" s="41"/>
      <c r="D755" s="5"/>
      <c r="E755" s="5"/>
      <c r="F755" s="5"/>
      <c r="G755" s="5"/>
      <c r="H755" s="5"/>
      <c r="I755" s="5"/>
      <c r="J755" s="5"/>
    </row>
    <row r="756" spans="2:10" x14ac:dyDescent="0.45">
      <c r="B756" s="50"/>
      <c r="C756" s="41"/>
      <c r="D756" s="5"/>
      <c r="E756" s="5"/>
      <c r="F756" s="5"/>
      <c r="G756" s="5"/>
      <c r="H756" s="5"/>
      <c r="I756" s="5"/>
      <c r="J756" s="5"/>
    </row>
    <row r="757" spans="2:10" x14ac:dyDescent="0.45">
      <c r="B757" s="50"/>
      <c r="C757" s="41"/>
      <c r="D757" s="5"/>
      <c r="E757" s="5"/>
      <c r="F757" s="5"/>
      <c r="G757" s="5"/>
      <c r="H757" s="5"/>
      <c r="I757" s="5"/>
      <c r="J757" s="5"/>
    </row>
    <row r="758" spans="2:10" x14ac:dyDescent="0.45">
      <c r="B758" s="50"/>
      <c r="C758" s="41"/>
      <c r="D758" s="5"/>
      <c r="E758" s="5"/>
      <c r="F758" s="5"/>
      <c r="G758" s="5"/>
      <c r="H758" s="5"/>
      <c r="I758" s="5"/>
      <c r="J758" s="5"/>
    </row>
    <row r="759" spans="2:10" x14ac:dyDescent="0.45">
      <c r="B759" s="50"/>
      <c r="C759" s="41"/>
      <c r="D759" s="5"/>
      <c r="E759" s="5"/>
      <c r="F759" s="5"/>
      <c r="G759" s="5"/>
      <c r="H759" s="5"/>
      <c r="I759" s="5"/>
      <c r="J759" s="5"/>
    </row>
    <row r="760" spans="2:10" x14ac:dyDescent="0.45">
      <c r="B760" s="50"/>
      <c r="C760" s="41"/>
      <c r="D760" s="5"/>
      <c r="E760" s="5"/>
      <c r="F760" s="5"/>
      <c r="G760" s="5"/>
      <c r="H760" s="5"/>
      <c r="I760" s="5"/>
      <c r="J760" s="5"/>
    </row>
    <row r="761" spans="2:10" x14ac:dyDescent="0.45">
      <c r="B761" s="50"/>
      <c r="C761" s="41"/>
      <c r="D761" s="5"/>
      <c r="E761" s="5"/>
      <c r="F761" s="5"/>
      <c r="G761" s="5"/>
      <c r="H761" s="5"/>
      <c r="I761" s="5"/>
      <c r="J761" s="5"/>
    </row>
    <row r="762" spans="2:10" x14ac:dyDescent="0.45">
      <c r="B762" s="50"/>
      <c r="C762" s="41"/>
      <c r="D762" s="5"/>
      <c r="E762" s="5"/>
      <c r="F762" s="5"/>
      <c r="G762" s="5"/>
      <c r="H762" s="5"/>
      <c r="I762" s="5"/>
      <c r="J762" s="5"/>
    </row>
    <row r="763" spans="2:10" x14ac:dyDescent="0.45">
      <c r="B763" s="50"/>
      <c r="C763" s="41"/>
      <c r="D763" s="5"/>
      <c r="E763" s="5"/>
      <c r="F763" s="5"/>
      <c r="G763" s="5"/>
      <c r="H763" s="5"/>
      <c r="I763" s="5"/>
      <c r="J763" s="5"/>
    </row>
    <row r="764" spans="2:10" x14ac:dyDescent="0.45">
      <c r="B764" s="50"/>
      <c r="C764" s="41"/>
      <c r="D764" s="5"/>
      <c r="E764" s="5"/>
      <c r="F764" s="5"/>
      <c r="G764" s="5"/>
      <c r="H764" s="5"/>
      <c r="I764" s="5"/>
      <c r="J764" s="5"/>
    </row>
    <row r="765" spans="2:10" x14ac:dyDescent="0.45">
      <c r="B765" s="50"/>
      <c r="C765" s="41"/>
      <c r="D765" s="5"/>
      <c r="E765" s="5"/>
      <c r="F765" s="5"/>
      <c r="G765" s="5"/>
      <c r="H765" s="5"/>
      <c r="I765" s="5"/>
      <c r="J765" s="5"/>
    </row>
    <row r="766" spans="2:10" x14ac:dyDescent="0.45">
      <c r="B766" s="50"/>
      <c r="C766" s="41"/>
      <c r="D766" s="5"/>
      <c r="E766" s="5"/>
      <c r="F766" s="5"/>
      <c r="G766" s="5"/>
      <c r="H766" s="5"/>
      <c r="I766" s="5"/>
      <c r="J766" s="5"/>
    </row>
    <row r="767" spans="2:10" x14ac:dyDescent="0.45">
      <c r="B767" s="50"/>
      <c r="C767" s="41"/>
      <c r="D767" s="5"/>
      <c r="E767" s="5"/>
      <c r="F767" s="5"/>
      <c r="G767" s="5"/>
      <c r="H767" s="5"/>
      <c r="I767" s="5"/>
      <c r="J767" s="5"/>
    </row>
    <row r="768" spans="2:10" x14ac:dyDescent="0.45">
      <c r="B768" s="50"/>
      <c r="C768" s="41"/>
      <c r="D768" s="5"/>
      <c r="E768" s="5"/>
      <c r="F768" s="5"/>
      <c r="G768" s="5"/>
      <c r="H768" s="5"/>
      <c r="I768" s="5"/>
      <c r="J768" s="5"/>
    </row>
    <row r="769" spans="2:10" x14ac:dyDescent="0.45">
      <c r="B769" s="50"/>
      <c r="C769" s="41"/>
      <c r="D769" s="5"/>
      <c r="E769" s="5"/>
      <c r="F769" s="5"/>
      <c r="G769" s="5"/>
      <c r="H769" s="5"/>
      <c r="I769" s="5"/>
      <c r="J769" s="5"/>
    </row>
    <row r="770" spans="2:10" x14ac:dyDescent="0.45">
      <c r="B770" s="50"/>
      <c r="C770" s="41"/>
      <c r="D770" s="5"/>
      <c r="E770" s="5"/>
      <c r="F770" s="5"/>
      <c r="G770" s="5"/>
      <c r="H770" s="5"/>
      <c r="I770" s="5"/>
      <c r="J770" s="5"/>
    </row>
    <row r="771" spans="2:10" x14ac:dyDescent="0.45">
      <c r="B771" s="50"/>
      <c r="C771" s="41"/>
      <c r="D771" s="5"/>
      <c r="E771" s="5"/>
      <c r="F771" s="5"/>
      <c r="G771" s="5"/>
      <c r="H771" s="5"/>
      <c r="I771" s="5"/>
      <c r="J771" s="5"/>
    </row>
    <row r="772" spans="2:10" x14ac:dyDescent="0.45">
      <c r="B772" s="50"/>
      <c r="C772" s="41"/>
      <c r="D772" s="5"/>
      <c r="E772" s="5"/>
      <c r="F772" s="5"/>
      <c r="G772" s="5"/>
      <c r="H772" s="5"/>
      <c r="I772" s="5"/>
      <c r="J772" s="5"/>
    </row>
    <row r="773" spans="2:10" x14ac:dyDescent="0.45">
      <c r="B773" s="50"/>
      <c r="C773" s="41"/>
      <c r="D773" s="5"/>
      <c r="E773" s="5"/>
      <c r="F773" s="5"/>
      <c r="G773" s="5"/>
      <c r="H773" s="5"/>
      <c r="I773" s="5"/>
      <c r="J773" s="5"/>
    </row>
    <row r="774" spans="2:10" x14ac:dyDescent="0.45">
      <c r="B774" s="50"/>
      <c r="C774" s="41"/>
      <c r="D774" s="5"/>
      <c r="E774" s="5"/>
      <c r="F774" s="5"/>
      <c r="G774" s="5"/>
      <c r="H774" s="5"/>
      <c r="I774" s="5"/>
      <c r="J774" s="5"/>
    </row>
    <row r="775" spans="2:10" x14ac:dyDescent="0.45">
      <c r="B775" s="50"/>
      <c r="C775" s="41"/>
      <c r="D775" s="5"/>
      <c r="E775" s="5"/>
      <c r="F775" s="5"/>
      <c r="G775" s="5"/>
      <c r="H775" s="5"/>
      <c r="I775" s="5"/>
      <c r="J775" s="5"/>
    </row>
    <row r="776" spans="2:10" x14ac:dyDescent="0.45">
      <c r="B776" s="50"/>
      <c r="C776" s="41"/>
      <c r="D776" s="5"/>
      <c r="E776" s="5"/>
      <c r="F776" s="5"/>
      <c r="G776" s="5"/>
      <c r="H776" s="5"/>
      <c r="I776" s="5"/>
      <c r="J776" s="5"/>
    </row>
    <row r="777" spans="2:10" x14ac:dyDescent="0.45">
      <c r="B777" s="50"/>
      <c r="C777" s="41"/>
      <c r="D777" s="5"/>
      <c r="E777" s="5"/>
      <c r="F777" s="5"/>
      <c r="G777" s="5"/>
      <c r="H777" s="5"/>
      <c r="I777" s="5"/>
      <c r="J777" s="5"/>
    </row>
    <row r="778" spans="2:10" x14ac:dyDescent="0.45">
      <c r="B778" s="50"/>
      <c r="C778" s="41"/>
      <c r="D778" s="5"/>
      <c r="E778" s="5"/>
      <c r="F778" s="5"/>
      <c r="G778" s="5"/>
      <c r="H778" s="5"/>
      <c r="I778" s="5"/>
      <c r="J778" s="5"/>
    </row>
    <row r="779" spans="2:10" x14ac:dyDescent="0.45">
      <c r="B779" s="50"/>
      <c r="C779" s="41"/>
      <c r="D779" s="5"/>
      <c r="E779" s="5"/>
      <c r="F779" s="5"/>
      <c r="G779" s="5"/>
      <c r="H779" s="5"/>
      <c r="I779" s="5"/>
      <c r="J779" s="5"/>
    </row>
    <row r="780" spans="2:10" x14ac:dyDescent="0.45">
      <c r="B780" s="50"/>
      <c r="C780" s="41"/>
      <c r="D780" s="5"/>
      <c r="E780" s="5"/>
      <c r="F780" s="5"/>
      <c r="G780" s="5"/>
      <c r="H780" s="5"/>
      <c r="I780" s="5"/>
      <c r="J780" s="5"/>
    </row>
    <row r="781" spans="2:10" x14ac:dyDescent="0.45">
      <c r="B781" s="50"/>
      <c r="C781" s="41"/>
      <c r="D781" s="5"/>
      <c r="E781" s="5"/>
      <c r="F781" s="5"/>
      <c r="G781" s="5"/>
      <c r="H781" s="5"/>
      <c r="I781" s="5"/>
      <c r="J781" s="5"/>
    </row>
    <row r="782" spans="2:10" x14ac:dyDescent="0.45">
      <c r="B782" s="50"/>
      <c r="C782" s="41"/>
      <c r="D782" s="5"/>
      <c r="E782" s="5"/>
      <c r="F782" s="5"/>
      <c r="G782" s="5"/>
      <c r="H782" s="5"/>
      <c r="I782" s="5"/>
      <c r="J782" s="5"/>
    </row>
    <row r="783" spans="2:10" x14ac:dyDescent="0.45">
      <c r="B783" s="50"/>
      <c r="C783" s="41"/>
      <c r="D783" s="5"/>
      <c r="E783" s="5"/>
      <c r="F783" s="5"/>
      <c r="G783" s="5"/>
      <c r="H783" s="5"/>
      <c r="I783" s="5"/>
      <c r="J783" s="5"/>
    </row>
    <row r="784" spans="2:10" x14ac:dyDescent="0.45">
      <c r="B784" s="50"/>
      <c r="C784" s="41"/>
      <c r="D784" s="5"/>
      <c r="E784" s="5"/>
      <c r="F784" s="5"/>
      <c r="G784" s="5"/>
      <c r="H784" s="5"/>
      <c r="I784" s="5"/>
      <c r="J784" s="5"/>
    </row>
    <row r="785" spans="2:10" x14ac:dyDescent="0.45">
      <c r="B785" s="50"/>
      <c r="C785" s="41"/>
      <c r="D785" s="5"/>
      <c r="E785" s="5"/>
      <c r="F785" s="5"/>
      <c r="G785" s="5"/>
      <c r="H785" s="5"/>
      <c r="I785" s="5"/>
      <c r="J785" s="5"/>
    </row>
    <row r="786" spans="2:10" x14ac:dyDescent="0.45">
      <c r="B786" s="50"/>
      <c r="C786" s="41"/>
      <c r="D786" s="5"/>
      <c r="E786" s="5"/>
      <c r="F786" s="5"/>
      <c r="G786" s="5"/>
      <c r="H786" s="5"/>
      <c r="I786" s="5"/>
      <c r="J786" s="5"/>
    </row>
    <row r="787" spans="2:10" x14ac:dyDescent="0.45">
      <c r="B787" s="50"/>
      <c r="C787" s="41"/>
      <c r="D787" s="5"/>
      <c r="E787" s="5"/>
      <c r="F787" s="5"/>
      <c r="G787" s="5"/>
      <c r="H787" s="5"/>
      <c r="I787" s="5"/>
      <c r="J787" s="5"/>
    </row>
    <row r="788" spans="2:10" x14ac:dyDescent="0.45">
      <c r="B788" s="50"/>
      <c r="C788" s="41"/>
      <c r="D788" s="5"/>
      <c r="E788" s="5"/>
      <c r="F788" s="5"/>
      <c r="G788" s="5"/>
      <c r="H788" s="5"/>
      <c r="I788" s="5"/>
      <c r="J788" s="5"/>
    </row>
    <row r="789" spans="2:10" x14ac:dyDescent="0.45">
      <c r="B789" s="50"/>
      <c r="C789" s="41"/>
      <c r="D789" s="5"/>
      <c r="E789" s="5"/>
      <c r="F789" s="5"/>
      <c r="G789" s="5"/>
      <c r="H789" s="5"/>
      <c r="I789" s="5"/>
      <c r="J789" s="5"/>
    </row>
    <row r="790" spans="2:10" x14ac:dyDescent="0.45">
      <c r="B790" s="50"/>
      <c r="C790" s="41"/>
      <c r="D790" s="5"/>
      <c r="E790" s="5"/>
      <c r="F790" s="5"/>
      <c r="G790" s="5"/>
      <c r="H790" s="5"/>
      <c r="I790" s="5"/>
      <c r="J790" s="5"/>
    </row>
    <row r="791" spans="2:10" x14ac:dyDescent="0.45">
      <c r="B791" s="50"/>
      <c r="C791" s="41"/>
      <c r="D791" s="5"/>
      <c r="E791" s="5"/>
      <c r="F791" s="5"/>
      <c r="G791" s="5"/>
      <c r="H791" s="5"/>
      <c r="I791" s="5"/>
      <c r="J791" s="5"/>
    </row>
    <row r="792" spans="2:10" x14ac:dyDescent="0.45">
      <c r="B792" s="50"/>
      <c r="C792" s="41"/>
      <c r="D792" s="5"/>
      <c r="E792" s="5"/>
      <c r="F792" s="5"/>
      <c r="G792" s="5"/>
      <c r="H792" s="5"/>
      <c r="I792" s="5"/>
      <c r="J792" s="5"/>
    </row>
    <row r="793" spans="2:10" x14ac:dyDescent="0.45">
      <c r="B793" s="50"/>
      <c r="C793" s="41"/>
      <c r="D793" s="5"/>
      <c r="E793" s="5"/>
      <c r="F793" s="5"/>
      <c r="G793" s="5"/>
      <c r="H793" s="5"/>
      <c r="I793" s="5"/>
      <c r="J793" s="5"/>
    </row>
    <row r="794" spans="2:10" x14ac:dyDescent="0.45">
      <c r="B794" s="50"/>
      <c r="C794" s="41"/>
      <c r="D794" s="5"/>
      <c r="E794" s="5"/>
      <c r="F794" s="5"/>
      <c r="G794" s="5"/>
      <c r="H794" s="5"/>
      <c r="I794" s="5"/>
      <c r="J794" s="5"/>
    </row>
    <row r="795" spans="2:10" x14ac:dyDescent="0.45">
      <c r="B795" s="50"/>
      <c r="C795" s="41"/>
      <c r="D795" s="5"/>
      <c r="E795" s="5"/>
      <c r="F795" s="5"/>
      <c r="G795" s="5"/>
      <c r="H795" s="5"/>
      <c r="I795" s="5"/>
      <c r="J795" s="5"/>
    </row>
    <row r="796" spans="2:10" x14ac:dyDescent="0.45">
      <c r="B796" s="50"/>
      <c r="C796" s="41"/>
      <c r="D796" s="5"/>
      <c r="E796" s="5"/>
      <c r="F796" s="5"/>
      <c r="G796" s="5"/>
      <c r="H796" s="5"/>
      <c r="I796" s="5"/>
      <c r="J796" s="5"/>
    </row>
    <row r="797" spans="2:10" x14ac:dyDescent="0.45">
      <c r="B797" s="50"/>
      <c r="C797" s="41"/>
      <c r="D797" s="5"/>
      <c r="E797" s="5"/>
      <c r="F797" s="5"/>
      <c r="G797" s="5"/>
      <c r="H797" s="5"/>
      <c r="I797" s="5"/>
      <c r="J797" s="5"/>
    </row>
    <row r="798" spans="2:10" x14ac:dyDescent="0.45">
      <c r="B798" s="50"/>
      <c r="C798" s="41"/>
      <c r="D798" s="5"/>
      <c r="E798" s="5"/>
      <c r="F798" s="5"/>
      <c r="G798" s="5"/>
      <c r="H798" s="5"/>
      <c r="I798" s="5"/>
      <c r="J798" s="5"/>
    </row>
    <row r="799" spans="2:10" x14ac:dyDescent="0.45">
      <c r="B799" s="50"/>
      <c r="C799" s="41"/>
      <c r="D799" s="5"/>
      <c r="E799" s="5"/>
      <c r="F799" s="5"/>
      <c r="G799" s="5"/>
      <c r="H799" s="5"/>
      <c r="I799" s="5"/>
      <c r="J799" s="5"/>
    </row>
    <row r="800" spans="2:10" x14ac:dyDescent="0.45">
      <c r="B800" s="50"/>
      <c r="C800" s="41"/>
      <c r="D800" s="5"/>
      <c r="E800" s="5"/>
      <c r="F800" s="5"/>
      <c r="G800" s="5"/>
      <c r="H800" s="5"/>
      <c r="I800" s="5"/>
      <c r="J800" s="5"/>
    </row>
    <row r="801" spans="2:10" x14ac:dyDescent="0.45">
      <c r="B801" s="50"/>
      <c r="C801" s="41"/>
      <c r="D801" s="5"/>
      <c r="E801" s="5"/>
      <c r="F801" s="5"/>
      <c r="G801" s="5"/>
      <c r="H801" s="5"/>
      <c r="I801" s="5"/>
      <c r="J801" s="5"/>
    </row>
    <row r="802" spans="2:10" x14ac:dyDescent="0.45">
      <c r="B802" s="50"/>
      <c r="C802" s="41"/>
      <c r="D802" s="5"/>
      <c r="E802" s="5"/>
      <c r="F802" s="5"/>
      <c r="G802" s="5"/>
      <c r="H802" s="5"/>
      <c r="I802" s="5"/>
      <c r="J802" s="5"/>
    </row>
    <row r="803" spans="2:10" x14ac:dyDescent="0.45">
      <c r="B803" s="50"/>
      <c r="C803" s="41"/>
      <c r="D803" s="5"/>
      <c r="E803" s="5"/>
      <c r="F803" s="5"/>
      <c r="G803" s="5"/>
      <c r="H803" s="5"/>
      <c r="I803" s="5"/>
      <c r="J803" s="5"/>
    </row>
    <row r="804" spans="2:10" x14ac:dyDescent="0.45">
      <c r="B804" s="50"/>
      <c r="C804" s="41"/>
      <c r="D804" s="5"/>
      <c r="E804" s="5"/>
      <c r="F804" s="5"/>
      <c r="G804" s="5"/>
      <c r="H804" s="5"/>
      <c r="I804" s="5"/>
      <c r="J804" s="5"/>
    </row>
    <row r="805" spans="2:10" x14ac:dyDescent="0.45">
      <c r="B805" s="50"/>
      <c r="C805" s="41"/>
      <c r="D805" s="5"/>
      <c r="E805" s="5"/>
      <c r="F805" s="5"/>
      <c r="G805" s="5"/>
      <c r="H805" s="5"/>
      <c r="I805" s="5"/>
      <c r="J805" s="5"/>
    </row>
    <row r="806" spans="2:10" x14ac:dyDescent="0.45">
      <c r="B806" s="50"/>
      <c r="C806" s="41"/>
      <c r="D806" s="5"/>
      <c r="E806" s="5"/>
      <c r="F806" s="5"/>
      <c r="G806" s="5"/>
      <c r="H806" s="5"/>
      <c r="I806" s="5"/>
      <c r="J806" s="5"/>
    </row>
    <row r="807" spans="2:10" x14ac:dyDescent="0.45">
      <c r="B807" s="50"/>
      <c r="C807" s="41"/>
      <c r="D807" s="5"/>
      <c r="E807" s="5"/>
      <c r="F807" s="5"/>
      <c r="G807" s="5"/>
      <c r="H807" s="5"/>
      <c r="I807" s="5"/>
      <c r="J807" s="5"/>
    </row>
    <row r="808" spans="2:10" x14ac:dyDescent="0.45">
      <c r="B808" s="50"/>
      <c r="C808" s="41"/>
      <c r="D808" s="5"/>
      <c r="E808" s="5"/>
      <c r="F808" s="5"/>
      <c r="G808" s="5"/>
      <c r="H808" s="5"/>
      <c r="I808" s="5"/>
      <c r="J808" s="5"/>
    </row>
    <row r="809" spans="2:10" x14ac:dyDescent="0.45">
      <c r="B809" s="50"/>
      <c r="C809" s="41"/>
      <c r="D809" s="5"/>
      <c r="E809" s="5"/>
      <c r="F809" s="5"/>
      <c r="G809" s="5"/>
      <c r="H809" s="5"/>
      <c r="I809" s="5"/>
      <c r="J809" s="5"/>
    </row>
    <row r="810" spans="2:10" x14ac:dyDescent="0.45">
      <c r="B810" s="50"/>
      <c r="C810" s="41"/>
      <c r="D810" s="5"/>
      <c r="E810" s="5"/>
      <c r="F810" s="5"/>
      <c r="G810" s="5"/>
      <c r="H810" s="5"/>
      <c r="I810" s="5"/>
      <c r="J810" s="5"/>
    </row>
    <row r="811" spans="2:10" x14ac:dyDescent="0.45">
      <c r="B811" s="50"/>
      <c r="C811" s="41"/>
      <c r="D811" s="5"/>
      <c r="E811" s="5"/>
      <c r="F811" s="5"/>
      <c r="G811" s="5"/>
      <c r="H811" s="5"/>
      <c r="I811" s="5"/>
      <c r="J811" s="5"/>
    </row>
    <row r="812" spans="2:10" x14ac:dyDescent="0.45">
      <c r="B812" s="50"/>
      <c r="C812" s="41"/>
      <c r="D812" s="5"/>
      <c r="E812" s="5"/>
      <c r="F812" s="5"/>
      <c r="G812" s="5"/>
      <c r="H812" s="5"/>
      <c r="I812" s="5"/>
      <c r="J812" s="5"/>
    </row>
    <row r="813" spans="2:10" x14ac:dyDescent="0.45">
      <c r="B813" s="50"/>
      <c r="C813" s="41"/>
      <c r="D813" s="5"/>
      <c r="E813" s="5"/>
      <c r="F813" s="5"/>
      <c r="G813" s="5"/>
      <c r="H813" s="5"/>
      <c r="I813" s="5"/>
      <c r="J813" s="5"/>
    </row>
    <row r="814" spans="2:10" x14ac:dyDescent="0.45">
      <c r="B814" s="50"/>
      <c r="C814" s="41"/>
      <c r="D814" s="5"/>
      <c r="E814" s="5"/>
      <c r="F814" s="5"/>
      <c r="G814" s="5"/>
      <c r="H814" s="5"/>
      <c r="I814" s="5"/>
      <c r="J814" s="5"/>
    </row>
    <row r="815" spans="2:10" x14ac:dyDescent="0.45">
      <c r="B815" s="50"/>
      <c r="C815" s="41"/>
      <c r="D815" s="5"/>
      <c r="E815" s="5"/>
      <c r="F815" s="5"/>
      <c r="G815" s="5"/>
      <c r="H815" s="5"/>
      <c r="I815" s="5"/>
      <c r="J815" s="5"/>
    </row>
    <row r="816" spans="2:10" x14ac:dyDescent="0.45">
      <c r="B816" s="50"/>
      <c r="C816" s="41"/>
      <c r="D816" s="5"/>
      <c r="E816" s="5"/>
      <c r="F816" s="5"/>
      <c r="G816" s="5"/>
      <c r="H816" s="5"/>
      <c r="I816" s="5"/>
      <c r="J816" s="5"/>
    </row>
    <row r="817" spans="2:10" x14ac:dyDescent="0.45">
      <c r="B817" s="50"/>
      <c r="C817" s="41"/>
      <c r="D817" s="5"/>
      <c r="E817" s="5"/>
      <c r="F817" s="5"/>
      <c r="G817" s="5"/>
      <c r="H817" s="5"/>
      <c r="I817" s="5"/>
      <c r="J817" s="5"/>
    </row>
    <row r="818" spans="2:10" x14ac:dyDescent="0.45">
      <c r="B818" s="50"/>
      <c r="C818" s="41"/>
      <c r="D818" s="5"/>
      <c r="E818" s="5"/>
      <c r="F818" s="5"/>
      <c r="G818" s="5"/>
      <c r="H818" s="5"/>
      <c r="I818" s="5"/>
      <c r="J818" s="5"/>
    </row>
    <row r="819" spans="2:10" x14ac:dyDescent="0.45">
      <c r="B819" s="50"/>
      <c r="C819" s="41"/>
      <c r="D819" s="5"/>
      <c r="E819" s="5"/>
      <c r="F819" s="5"/>
      <c r="G819" s="5"/>
      <c r="H819" s="5"/>
      <c r="I819" s="5"/>
      <c r="J819" s="5"/>
    </row>
    <row r="820" spans="2:10" x14ac:dyDescent="0.45">
      <c r="B820" s="50"/>
      <c r="C820" s="41"/>
      <c r="D820" s="5"/>
      <c r="E820" s="5"/>
      <c r="F820" s="5"/>
      <c r="G820" s="5"/>
      <c r="H820" s="5"/>
      <c r="I820" s="5"/>
      <c r="J820" s="5"/>
    </row>
    <row r="821" spans="2:10" x14ac:dyDescent="0.45">
      <c r="B821" s="50"/>
      <c r="C821" s="41"/>
      <c r="D821" s="5"/>
      <c r="E821" s="5"/>
      <c r="F821" s="5"/>
      <c r="G821" s="5"/>
      <c r="H821" s="5"/>
      <c r="I821" s="5"/>
      <c r="J821" s="5"/>
    </row>
    <row r="822" spans="2:10" x14ac:dyDescent="0.45">
      <c r="B822" s="50"/>
      <c r="C822" s="41"/>
      <c r="D822" s="5"/>
      <c r="E822" s="5"/>
      <c r="F822" s="5"/>
      <c r="G822" s="5"/>
      <c r="H822" s="5"/>
      <c r="I822" s="5"/>
      <c r="J822" s="5"/>
    </row>
    <row r="823" spans="2:10" x14ac:dyDescent="0.45">
      <c r="B823" s="50"/>
      <c r="C823" s="41"/>
      <c r="D823" s="5"/>
      <c r="E823" s="5"/>
      <c r="F823" s="5"/>
      <c r="G823" s="5"/>
      <c r="H823" s="5"/>
      <c r="I823" s="5"/>
      <c r="J823" s="5"/>
    </row>
    <row r="824" spans="2:10" x14ac:dyDescent="0.45">
      <c r="B824" s="50"/>
      <c r="C824" s="41"/>
      <c r="D824" s="5"/>
      <c r="E824" s="5"/>
      <c r="F824" s="5"/>
      <c r="G824" s="5"/>
      <c r="H824" s="5"/>
      <c r="I824" s="5"/>
      <c r="J824" s="5"/>
    </row>
    <row r="825" spans="2:10" x14ac:dyDescent="0.45">
      <c r="B825" s="50"/>
      <c r="C825" s="41"/>
      <c r="D825" s="5"/>
      <c r="E825" s="5"/>
      <c r="F825" s="5"/>
      <c r="G825" s="5"/>
      <c r="H825" s="5"/>
      <c r="I825" s="5"/>
      <c r="J825" s="5"/>
    </row>
    <row r="826" spans="2:10" x14ac:dyDescent="0.45">
      <c r="B826" s="50"/>
      <c r="C826" s="41"/>
      <c r="D826" s="5"/>
      <c r="E826" s="5"/>
      <c r="F826" s="5"/>
      <c r="G826" s="5"/>
      <c r="H826" s="5"/>
      <c r="I826" s="5"/>
      <c r="J826" s="5"/>
    </row>
    <row r="827" spans="2:10" x14ac:dyDescent="0.45">
      <c r="B827" s="50"/>
      <c r="C827" s="41"/>
      <c r="D827" s="5"/>
      <c r="E827" s="5"/>
      <c r="F827" s="5"/>
      <c r="G827" s="5"/>
      <c r="H827" s="5"/>
      <c r="I827" s="5"/>
      <c r="J827" s="5"/>
    </row>
    <row r="828" spans="2:10" x14ac:dyDescent="0.45">
      <c r="B828" s="50"/>
      <c r="C828" s="41"/>
      <c r="D828" s="5"/>
      <c r="E828" s="5"/>
      <c r="F828" s="5"/>
      <c r="G828" s="5"/>
      <c r="H828" s="5"/>
      <c r="I828" s="5"/>
      <c r="J828" s="5"/>
    </row>
    <row r="829" spans="2:10" x14ac:dyDescent="0.45">
      <c r="B829" s="50"/>
      <c r="C829" s="41"/>
      <c r="D829" s="5"/>
      <c r="E829" s="5"/>
      <c r="F829" s="5"/>
      <c r="G829" s="5"/>
      <c r="H829" s="5"/>
      <c r="I829" s="5"/>
      <c r="J829" s="5"/>
    </row>
    <row r="830" spans="2:10" x14ac:dyDescent="0.45">
      <c r="B830" s="50"/>
      <c r="C830" s="41"/>
      <c r="D830" s="5"/>
      <c r="E830" s="5"/>
      <c r="F830" s="5"/>
      <c r="G830" s="5"/>
      <c r="H830" s="5"/>
      <c r="I830" s="5"/>
      <c r="J830" s="5"/>
    </row>
    <row r="831" spans="2:10" x14ac:dyDescent="0.45">
      <c r="B831" s="50"/>
      <c r="C831" s="41"/>
      <c r="D831" s="5"/>
      <c r="E831" s="5"/>
      <c r="F831" s="5"/>
      <c r="G831" s="5"/>
      <c r="H831" s="5"/>
      <c r="I831" s="5"/>
      <c r="J831" s="5"/>
    </row>
    <row r="832" spans="2:10" x14ac:dyDescent="0.45">
      <c r="B832" s="50"/>
      <c r="C832" s="41"/>
      <c r="D832" s="5"/>
      <c r="E832" s="5"/>
      <c r="F832" s="5"/>
      <c r="G832" s="5"/>
      <c r="H832" s="5"/>
      <c r="I832" s="5"/>
      <c r="J832" s="5"/>
    </row>
    <row r="833" spans="2:10" x14ac:dyDescent="0.45">
      <c r="B833" s="50"/>
      <c r="C833" s="41"/>
      <c r="D833" s="5"/>
      <c r="E833" s="5"/>
      <c r="F833" s="5"/>
      <c r="G833" s="5"/>
      <c r="H833" s="5"/>
      <c r="I833" s="5"/>
      <c r="J833" s="5"/>
    </row>
    <row r="834" spans="2:10" x14ac:dyDescent="0.45">
      <c r="B834" s="50"/>
      <c r="C834" s="41"/>
      <c r="D834" s="5"/>
      <c r="E834" s="5"/>
      <c r="F834" s="5"/>
      <c r="G834" s="5"/>
      <c r="H834" s="5"/>
      <c r="I834" s="5"/>
      <c r="J834" s="5"/>
    </row>
    <row r="835" spans="2:10" x14ac:dyDescent="0.45">
      <c r="B835" s="50"/>
      <c r="C835" s="41"/>
      <c r="D835" s="5"/>
      <c r="E835" s="5"/>
      <c r="F835" s="5"/>
      <c r="G835" s="5"/>
      <c r="H835" s="5"/>
      <c r="I835" s="5"/>
      <c r="J835" s="5"/>
    </row>
    <row r="836" spans="2:10" x14ac:dyDescent="0.45">
      <c r="B836" s="50"/>
      <c r="C836" s="41"/>
      <c r="D836" s="5"/>
      <c r="E836" s="5"/>
      <c r="F836" s="5"/>
      <c r="G836" s="5"/>
      <c r="H836" s="5"/>
      <c r="I836" s="5"/>
      <c r="J836" s="5"/>
    </row>
    <row r="837" spans="2:10" x14ac:dyDescent="0.45">
      <c r="B837" s="50"/>
      <c r="C837" s="41"/>
      <c r="D837" s="5"/>
      <c r="E837" s="5"/>
      <c r="F837" s="5"/>
      <c r="G837" s="5"/>
      <c r="H837" s="5"/>
      <c r="I837" s="5"/>
      <c r="J837" s="5"/>
    </row>
    <row r="838" spans="2:10" x14ac:dyDescent="0.45">
      <c r="B838" s="50"/>
      <c r="C838" s="41"/>
      <c r="D838" s="5"/>
      <c r="E838" s="5"/>
      <c r="F838" s="5"/>
      <c r="G838" s="5"/>
      <c r="H838" s="5"/>
      <c r="I838" s="5"/>
      <c r="J838" s="5"/>
    </row>
    <row r="839" spans="2:10" x14ac:dyDescent="0.45">
      <c r="B839" s="50"/>
      <c r="C839" s="41"/>
      <c r="D839" s="5"/>
      <c r="E839" s="5"/>
      <c r="F839" s="5"/>
      <c r="G839" s="5"/>
      <c r="H839" s="5"/>
      <c r="I839" s="5"/>
      <c r="J839" s="5"/>
    </row>
    <row r="840" spans="2:10" x14ac:dyDescent="0.45">
      <c r="B840" s="50"/>
      <c r="C840" s="41"/>
      <c r="D840" s="5"/>
      <c r="E840" s="5"/>
      <c r="F840" s="5"/>
      <c r="G840" s="5"/>
      <c r="H840" s="5"/>
      <c r="I840" s="5"/>
      <c r="J840" s="5"/>
    </row>
    <row r="841" spans="2:10" x14ac:dyDescent="0.45">
      <c r="B841" s="50"/>
      <c r="C841" s="41"/>
      <c r="D841" s="5"/>
      <c r="E841" s="5"/>
      <c r="F841" s="5"/>
      <c r="G841" s="5"/>
      <c r="H841" s="5"/>
      <c r="I841" s="5"/>
      <c r="J841" s="5"/>
    </row>
    <row r="842" spans="2:10" x14ac:dyDescent="0.45">
      <c r="B842" s="50"/>
      <c r="C842" s="41"/>
      <c r="D842" s="5"/>
      <c r="E842" s="5"/>
      <c r="F842" s="5"/>
      <c r="G842" s="5"/>
      <c r="H842" s="5"/>
      <c r="I842" s="5"/>
      <c r="J842" s="5"/>
    </row>
    <row r="843" spans="2:10" x14ac:dyDescent="0.45">
      <c r="B843" s="50"/>
      <c r="C843" s="41"/>
      <c r="D843" s="5"/>
      <c r="E843" s="5"/>
      <c r="F843" s="5"/>
      <c r="G843" s="5"/>
      <c r="H843" s="5"/>
      <c r="I843" s="5"/>
      <c r="J843" s="5"/>
    </row>
    <row r="844" spans="2:10" x14ac:dyDescent="0.45">
      <c r="B844" s="50"/>
      <c r="C844" s="41"/>
      <c r="D844" s="5"/>
      <c r="E844" s="5"/>
      <c r="F844" s="5"/>
      <c r="G844" s="5"/>
      <c r="H844" s="5"/>
      <c r="I844" s="5"/>
      <c r="J844" s="5"/>
    </row>
    <row r="845" spans="2:10" x14ac:dyDescent="0.45">
      <c r="B845" s="50"/>
      <c r="C845" s="41"/>
      <c r="D845" s="5"/>
      <c r="E845" s="5"/>
      <c r="F845" s="5"/>
      <c r="G845" s="5"/>
      <c r="H845" s="5"/>
      <c r="I845" s="5"/>
      <c r="J845" s="5"/>
    </row>
    <row r="846" spans="2:10" x14ac:dyDescent="0.45">
      <c r="B846" s="50"/>
      <c r="C846" s="41"/>
      <c r="D846" s="5"/>
      <c r="E846" s="5"/>
      <c r="F846" s="5"/>
      <c r="G846" s="5"/>
      <c r="H846" s="5"/>
      <c r="I846" s="5"/>
      <c r="J846" s="5"/>
    </row>
    <row r="847" spans="2:10" x14ac:dyDescent="0.45">
      <c r="B847" s="50"/>
      <c r="C847" s="41"/>
      <c r="D847" s="5"/>
      <c r="E847" s="5"/>
      <c r="F847" s="5"/>
      <c r="G847" s="5"/>
      <c r="H847" s="5"/>
      <c r="I847" s="5"/>
      <c r="J847" s="5"/>
    </row>
    <row r="848" spans="2:10" x14ac:dyDescent="0.45">
      <c r="B848" s="50"/>
      <c r="C848" s="41"/>
      <c r="D848" s="5"/>
      <c r="E848" s="5"/>
      <c r="F848" s="5"/>
      <c r="G848" s="5"/>
      <c r="H848" s="5"/>
      <c r="I848" s="5"/>
      <c r="J848" s="5"/>
    </row>
    <row r="849" spans="2:10" x14ac:dyDescent="0.45">
      <c r="B849" s="50"/>
      <c r="C849" s="41"/>
      <c r="D849" s="5"/>
      <c r="E849" s="5"/>
      <c r="F849" s="5"/>
      <c r="G849" s="5"/>
      <c r="H849" s="5"/>
      <c r="I849" s="5"/>
      <c r="J849" s="5"/>
    </row>
    <row r="850" spans="2:10" x14ac:dyDescent="0.45">
      <c r="B850" s="50"/>
      <c r="C850" s="41"/>
      <c r="D850" s="5"/>
      <c r="E850" s="5"/>
      <c r="F850" s="5"/>
      <c r="G850" s="5"/>
      <c r="H850" s="5"/>
      <c r="I850" s="5"/>
      <c r="J850" s="5"/>
    </row>
    <row r="851" spans="2:10" x14ac:dyDescent="0.45">
      <c r="B851" s="50"/>
      <c r="C851" s="41"/>
      <c r="D851" s="5"/>
      <c r="E851" s="5"/>
      <c r="F851" s="5"/>
      <c r="G851" s="5"/>
      <c r="H851" s="5"/>
      <c r="I851" s="5"/>
      <c r="J851" s="5"/>
    </row>
    <row r="852" spans="2:10" x14ac:dyDescent="0.45">
      <c r="B852" s="50"/>
      <c r="C852" s="41"/>
      <c r="D852" s="5"/>
      <c r="E852" s="5"/>
      <c r="F852" s="5"/>
      <c r="G852" s="5"/>
      <c r="H852" s="5"/>
      <c r="I852" s="5"/>
      <c r="J852" s="5"/>
    </row>
    <row r="853" spans="2:10" x14ac:dyDescent="0.45">
      <c r="B853" s="50"/>
      <c r="C853" s="41"/>
      <c r="D853" s="5"/>
      <c r="E853" s="5"/>
      <c r="F853" s="5"/>
      <c r="G853" s="5"/>
      <c r="H853" s="5"/>
      <c r="I853" s="5"/>
      <c r="J853" s="5"/>
    </row>
    <row r="854" spans="2:10" x14ac:dyDescent="0.45">
      <c r="B854" s="50"/>
      <c r="C854" s="41"/>
      <c r="D854" s="5"/>
      <c r="E854" s="5"/>
      <c r="F854" s="5"/>
      <c r="G854" s="5"/>
      <c r="H854" s="5"/>
      <c r="I854" s="5"/>
      <c r="J854" s="5"/>
    </row>
    <row r="855" spans="2:10" x14ac:dyDescent="0.45">
      <c r="B855" s="50"/>
      <c r="C855" s="41"/>
      <c r="D855" s="5"/>
      <c r="E855" s="5"/>
      <c r="F855" s="5"/>
      <c r="G855" s="5"/>
      <c r="H855" s="5"/>
      <c r="I855" s="5"/>
      <c r="J855" s="5"/>
    </row>
    <row r="856" spans="2:10" x14ac:dyDescent="0.45">
      <c r="B856" s="50"/>
      <c r="C856" s="41"/>
      <c r="D856" s="5"/>
      <c r="E856" s="5"/>
      <c r="F856" s="5"/>
      <c r="G856" s="5"/>
      <c r="H856" s="5"/>
      <c r="I856" s="5"/>
      <c r="J856" s="5"/>
    </row>
    <row r="857" spans="2:10" x14ac:dyDescent="0.45">
      <c r="B857" s="50"/>
      <c r="C857" s="41"/>
      <c r="D857" s="5"/>
      <c r="E857" s="5"/>
      <c r="F857" s="5"/>
      <c r="G857" s="5"/>
      <c r="H857" s="5"/>
      <c r="I857" s="5"/>
      <c r="J857" s="5"/>
    </row>
    <row r="858" spans="2:10" x14ac:dyDescent="0.45">
      <c r="B858" s="50"/>
      <c r="C858" s="41"/>
      <c r="D858" s="5"/>
      <c r="E858" s="5"/>
      <c r="F858" s="5"/>
      <c r="G858" s="5"/>
      <c r="H858" s="5"/>
      <c r="I858" s="5"/>
      <c r="J858" s="5"/>
    </row>
    <row r="859" spans="2:10" x14ac:dyDescent="0.45">
      <c r="B859" s="50"/>
      <c r="C859" s="41"/>
      <c r="D859" s="5"/>
      <c r="E859" s="5"/>
      <c r="F859" s="5"/>
      <c r="G859" s="5"/>
      <c r="H859" s="5"/>
      <c r="I859" s="5"/>
      <c r="J859" s="5"/>
    </row>
    <row r="860" spans="2:10" x14ac:dyDescent="0.45">
      <c r="B860" s="50"/>
      <c r="C860" s="41"/>
      <c r="D860" s="5"/>
      <c r="E860" s="5"/>
      <c r="F860" s="5"/>
      <c r="G860" s="5"/>
      <c r="H860" s="5"/>
      <c r="I860" s="5"/>
      <c r="J860" s="5"/>
    </row>
    <row r="861" spans="2:10" x14ac:dyDescent="0.45">
      <c r="B861" s="50"/>
      <c r="C861" s="41"/>
      <c r="D861" s="5"/>
      <c r="E861" s="5"/>
      <c r="F861" s="5"/>
      <c r="G861" s="5"/>
      <c r="H861" s="5"/>
      <c r="I861" s="5"/>
      <c r="J861" s="5"/>
    </row>
    <row r="862" spans="2:10" x14ac:dyDescent="0.45">
      <c r="B862" s="50"/>
      <c r="C862" s="41"/>
      <c r="D862" s="5"/>
      <c r="E862" s="5"/>
      <c r="F862" s="5"/>
      <c r="G862" s="5"/>
      <c r="H862" s="5"/>
      <c r="I862" s="5"/>
      <c r="J862" s="5"/>
    </row>
    <row r="863" spans="2:10" x14ac:dyDescent="0.45">
      <c r="B863" s="50"/>
      <c r="C863" s="41"/>
      <c r="D863" s="5"/>
      <c r="E863" s="5"/>
      <c r="F863" s="5"/>
      <c r="G863" s="5"/>
      <c r="H863" s="5"/>
      <c r="I863" s="5"/>
      <c r="J863" s="5"/>
    </row>
    <row r="864" spans="2:10" x14ac:dyDescent="0.45">
      <c r="B864" s="50"/>
      <c r="C864" s="41"/>
      <c r="D864" s="5"/>
      <c r="E864" s="5"/>
      <c r="F864" s="5"/>
      <c r="G864" s="5"/>
      <c r="H864" s="5"/>
      <c r="I864" s="5"/>
      <c r="J864" s="5"/>
    </row>
    <row r="865" spans="2:10" x14ac:dyDescent="0.45">
      <c r="B865" s="50"/>
      <c r="C865" s="41"/>
      <c r="D865" s="5"/>
      <c r="E865" s="5"/>
      <c r="F865" s="5"/>
      <c r="G865" s="5"/>
      <c r="H865" s="5"/>
      <c r="I865" s="5"/>
      <c r="J865" s="5"/>
    </row>
    <row r="866" spans="2:10" x14ac:dyDescent="0.45">
      <c r="B866" s="50"/>
      <c r="C866" s="41"/>
      <c r="D866" s="5"/>
      <c r="E866" s="5"/>
      <c r="F866" s="5"/>
      <c r="G866" s="5"/>
      <c r="H866" s="5"/>
      <c r="I866" s="5"/>
      <c r="J866" s="5"/>
    </row>
    <row r="867" spans="2:10" x14ac:dyDescent="0.45">
      <c r="B867" s="50"/>
      <c r="C867" s="41"/>
      <c r="D867" s="5"/>
      <c r="E867" s="5"/>
      <c r="F867" s="5"/>
      <c r="G867" s="5"/>
      <c r="H867" s="5"/>
      <c r="I867" s="5"/>
      <c r="J867" s="5"/>
    </row>
    <row r="868" spans="2:10" x14ac:dyDescent="0.45">
      <c r="B868" s="50"/>
      <c r="C868" s="41"/>
      <c r="D868" s="5"/>
      <c r="E868" s="5"/>
      <c r="F868" s="5"/>
      <c r="G868" s="5"/>
      <c r="H868" s="5"/>
      <c r="I868" s="5"/>
      <c r="J868" s="5"/>
    </row>
    <row r="869" spans="2:10" x14ac:dyDescent="0.45">
      <c r="B869" s="50"/>
      <c r="C869" s="41"/>
      <c r="D869" s="5"/>
      <c r="E869" s="5"/>
      <c r="F869" s="5"/>
      <c r="G869" s="5"/>
      <c r="H869" s="5"/>
      <c r="I869" s="5"/>
      <c r="J869" s="5"/>
    </row>
    <row r="870" spans="2:10" x14ac:dyDescent="0.45">
      <c r="B870" s="50"/>
      <c r="C870" s="41"/>
      <c r="D870" s="5"/>
      <c r="E870" s="5"/>
      <c r="F870" s="5"/>
      <c r="G870" s="5"/>
      <c r="H870" s="5"/>
      <c r="I870" s="5"/>
      <c r="J870" s="5"/>
    </row>
    <row r="871" spans="2:10" x14ac:dyDescent="0.45">
      <c r="B871" s="50"/>
      <c r="C871" s="41"/>
      <c r="D871" s="5"/>
      <c r="E871" s="5"/>
      <c r="F871" s="5"/>
      <c r="G871" s="5"/>
      <c r="H871" s="5"/>
      <c r="I871" s="5"/>
      <c r="J871" s="5"/>
    </row>
    <row r="872" spans="2:10" x14ac:dyDescent="0.45">
      <c r="B872" s="50"/>
      <c r="C872" s="41"/>
      <c r="D872" s="5"/>
      <c r="E872" s="5"/>
      <c r="F872" s="5"/>
      <c r="G872" s="5"/>
      <c r="H872" s="5"/>
      <c r="I872" s="5"/>
      <c r="J872" s="5"/>
    </row>
    <row r="873" spans="2:10" x14ac:dyDescent="0.45">
      <c r="B873" s="50"/>
      <c r="C873" s="41"/>
      <c r="D873" s="5"/>
      <c r="E873" s="5"/>
      <c r="F873" s="5"/>
      <c r="G873" s="5"/>
      <c r="H873" s="5"/>
      <c r="I873" s="5"/>
      <c r="J873" s="5"/>
    </row>
    <row r="874" spans="2:10" x14ac:dyDescent="0.45">
      <c r="B874" s="50"/>
      <c r="C874" s="41"/>
      <c r="D874" s="5"/>
      <c r="E874" s="5"/>
      <c r="F874" s="5"/>
      <c r="G874" s="5"/>
      <c r="H874" s="5"/>
      <c r="I874" s="5"/>
      <c r="J874" s="5"/>
    </row>
    <row r="875" spans="2:10" x14ac:dyDescent="0.45">
      <c r="B875" s="50"/>
      <c r="C875" s="41"/>
      <c r="D875" s="5"/>
      <c r="E875" s="5"/>
      <c r="F875" s="5"/>
      <c r="G875" s="5"/>
      <c r="H875" s="5"/>
      <c r="I875" s="5"/>
      <c r="J875" s="5"/>
    </row>
    <row r="876" spans="2:10" x14ac:dyDescent="0.45">
      <c r="B876" s="50"/>
      <c r="C876" s="41"/>
      <c r="D876" s="5"/>
      <c r="E876" s="5"/>
      <c r="F876" s="5"/>
      <c r="G876" s="5"/>
      <c r="H876" s="5"/>
      <c r="I876" s="5"/>
      <c r="J876" s="5"/>
    </row>
    <row r="877" spans="2:10" x14ac:dyDescent="0.45">
      <c r="B877" s="50"/>
      <c r="C877" s="41"/>
      <c r="D877" s="5"/>
      <c r="E877" s="5"/>
      <c r="F877" s="5"/>
      <c r="G877" s="5"/>
      <c r="H877" s="5"/>
      <c r="I877" s="5"/>
      <c r="J877" s="5"/>
    </row>
    <row r="878" spans="2:10" x14ac:dyDescent="0.45">
      <c r="B878" s="50"/>
      <c r="C878" s="41"/>
      <c r="D878" s="5"/>
      <c r="E878" s="5"/>
      <c r="F878" s="5"/>
      <c r="G878" s="5"/>
      <c r="H878" s="5"/>
      <c r="I878" s="5"/>
      <c r="J878" s="5"/>
    </row>
    <row r="879" spans="2:10" x14ac:dyDescent="0.45">
      <c r="B879" s="50"/>
      <c r="C879" s="41"/>
      <c r="D879" s="5"/>
      <c r="E879" s="5"/>
      <c r="F879" s="5"/>
      <c r="G879" s="5"/>
      <c r="H879" s="5"/>
      <c r="I879" s="5"/>
      <c r="J879" s="5"/>
    </row>
    <row r="880" spans="2:10" x14ac:dyDescent="0.45">
      <c r="B880" s="50"/>
      <c r="C880" s="41"/>
      <c r="D880" s="5"/>
      <c r="E880" s="5"/>
      <c r="F880" s="5"/>
      <c r="G880" s="5"/>
      <c r="H880" s="5"/>
      <c r="I880" s="5"/>
      <c r="J880" s="5"/>
    </row>
    <row r="881" spans="2:10" x14ac:dyDescent="0.45">
      <c r="B881" s="50"/>
      <c r="C881" s="41"/>
      <c r="D881" s="5"/>
      <c r="E881" s="5"/>
      <c r="F881" s="5"/>
      <c r="G881" s="5"/>
      <c r="H881" s="5"/>
      <c r="I881" s="5"/>
      <c r="J881" s="5"/>
    </row>
    <row r="882" spans="2:10" x14ac:dyDescent="0.45">
      <c r="B882" s="50"/>
      <c r="C882" s="41"/>
      <c r="D882" s="5"/>
      <c r="E882" s="5"/>
      <c r="F882" s="5"/>
      <c r="G882" s="5"/>
      <c r="H882" s="5"/>
      <c r="I882" s="5"/>
      <c r="J882" s="5"/>
    </row>
    <row r="883" spans="2:10" x14ac:dyDescent="0.45">
      <c r="B883" s="50"/>
      <c r="C883" s="41"/>
      <c r="D883" s="5"/>
      <c r="E883" s="5"/>
      <c r="F883" s="5"/>
      <c r="G883" s="5"/>
      <c r="H883" s="5"/>
      <c r="I883" s="5"/>
      <c r="J883" s="5"/>
    </row>
    <row r="884" spans="2:10" x14ac:dyDescent="0.45">
      <c r="B884" s="50"/>
      <c r="C884" s="41"/>
      <c r="D884" s="5"/>
      <c r="E884" s="5"/>
      <c r="F884" s="5"/>
      <c r="G884" s="5"/>
      <c r="H884" s="5"/>
      <c r="I884" s="5"/>
      <c r="J884" s="5"/>
    </row>
    <row r="885" spans="2:10" x14ac:dyDescent="0.45">
      <c r="B885" s="50"/>
      <c r="C885" s="41"/>
      <c r="D885" s="5"/>
      <c r="E885" s="5"/>
      <c r="F885" s="5"/>
      <c r="G885" s="5"/>
      <c r="H885" s="5"/>
      <c r="I885" s="5"/>
      <c r="J885" s="5"/>
    </row>
    <row r="886" spans="2:10" x14ac:dyDescent="0.45">
      <c r="B886" s="50"/>
      <c r="C886" s="41"/>
      <c r="D886" s="5"/>
      <c r="E886" s="5"/>
      <c r="F886" s="5"/>
      <c r="G886" s="5"/>
      <c r="H886" s="5"/>
      <c r="I886" s="5"/>
      <c r="J886" s="5"/>
    </row>
    <row r="887" spans="2:10" x14ac:dyDescent="0.45">
      <c r="B887" s="50"/>
      <c r="C887" s="41"/>
      <c r="D887" s="5"/>
      <c r="E887" s="5"/>
      <c r="F887" s="5"/>
      <c r="G887" s="5"/>
      <c r="H887" s="5"/>
      <c r="I887" s="5"/>
      <c r="J887" s="5"/>
    </row>
    <row r="888" spans="2:10" x14ac:dyDescent="0.45">
      <c r="B888" s="50"/>
      <c r="C888" s="41"/>
      <c r="D888" s="5"/>
      <c r="E888" s="5"/>
      <c r="F888" s="5"/>
      <c r="G888" s="5"/>
      <c r="H888" s="5"/>
      <c r="I888" s="5"/>
      <c r="J888" s="5"/>
    </row>
    <row r="889" spans="2:10" x14ac:dyDescent="0.45">
      <c r="B889" s="50"/>
      <c r="C889" s="41"/>
      <c r="D889" s="5"/>
      <c r="E889" s="5"/>
      <c r="F889" s="5"/>
      <c r="G889" s="5"/>
      <c r="H889" s="5"/>
      <c r="I889" s="5"/>
      <c r="J889" s="5"/>
    </row>
    <row r="890" spans="2:10" x14ac:dyDescent="0.45">
      <c r="B890" s="50"/>
      <c r="C890" s="41"/>
      <c r="D890" s="5"/>
      <c r="E890" s="5"/>
      <c r="F890" s="5"/>
      <c r="G890" s="5"/>
      <c r="H890" s="5"/>
      <c r="I890" s="5"/>
      <c r="J890" s="5"/>
    </row>
    <row r="891" spans="2:10" x14ac:dyDescent="0.45">
      <c r="B891" s="50"/>
      <c r="C891" s="41"/>
      <c r="D891" s="5"/>
      <c r="E891" s="5"/>
      <c r="F891" s="5"/>
      <c r="G891" s="5"/>
      <c r="H891" s="5"/>
      <c r="I891" s="5"/>
      <c r="J891" s="5"/>
    </row>
    <row r="892" spans="2:10" x14ac:dyDescent="0.45">
      <c r="B892" s="50"/>
      <c r="C892" s="41"/>
      <c r="D892" s="5"/>
      <c r="E892" s="5"/>
      <c r="F892" s="5"/>
      <c r="G892" s="5"/>
      <c r="H892" s="5"/>
      <c r="I892" s="5"/>
      <c r="J892" s="5"/>
    </row>
    <row r="893" spans="2:10" x14ac:dyDescent="0.45">
      <c r="B893" s="50"/>
      <c r="C893" s="41"/>
      <c r="D893" s="5"/>
      <c r="E893" s="5"/>
      <c r="F893" s="5"/>
      <c r="G893" s="5"/>
      <c r="H893" s="5"/>
      <c r="I893" s="5"/>
      <c r="J893" s="5"/>
    </row>
    <row r="894" spans="2:10" x14ac:dyDescent="0.45">
      <c r="B894" s="50"/>
      <c r="C894" s="41"/>
      <c r="D894" s="5"/>
      <c r="E894" s="5"/>
      <c r="F894" s="5"/>
      <c r="G894" s="5"/>
      <c r="H894" s="5"/>
      <c r="I894" s="5"/>
      <c r="J894" s="5"/>
    </row>
    <row r="895" spans="2:10" x14ac:dyDescent="0.45">
      <c r="B895" s="50"/>
      <c r="C895" s="41"/>
      <c r="D895" s="5"/>
      <c r="E895" s="5"/>
      <c r="F895" s="5"/>
      <c r="G895" s="5"/>
      <c r="H895" s="5"/>
      <c r="I895" s="5"/>
      <c r="J895" s="5"/>
    </row>
    <row r="896" spans="2:10" x14ac:dyDescent="0.45">
      <c r="B896" s="50"/>
      <c r="C896" s="41"/>
      <c r="D896" s="5"/>
      <c r="E896" s="5"/>
      <c r="F896" s="5"/>
      <c r="G896" s="5"/>
      <c r="H896" s="5"/>
      <c r="I896" s="5"/>
      <c r="J896" s="5"/>
    </row>
    <row r="897" spans="2:10" x14ac:dyDescent="0.45">
      <c r="B897" s="50"/>
      <c r="C897" s="41"/>
      <c r="D897" s="5"/>
      <c r="E897" s="5"/>
      <c r="F897" s="5"/>
      <c r="G897" s="5"/>
      <c r="H897" s="5"/>
      <c r="I897" s="5"/>
      <c r="J897" s="5"/>
    </row>
    <row r="898" spans="2:10" x14ac:dyDescent="0.45">
      <c r="B898" s="50"/>
      <c r="C898" s="41"/>
      <c r="D898" s="5"/>
      <c r="E898" s="5"/>
      <c r="F898" s="5"/>
      <c r="G898" s="5"/>
      <c r="H898" s="5"/>
      <c r="I898" s="5"/>
      <c r="J898" s="5"/>
    </row>
    <row r="899" spans="2:10" x14ac:dyDescent="0.45">
      <c r="B899" s="50"/>
      <c r="C899" s="41"/>
      <c r="D899" s="5"/>
      <c r="E899" s="5"/>
      <c r="F899" s="5"/>
      <c r="G899" s="5"/>
      <c r="H899" s="5"/>
      <c r="I899" s="5"/>
      <c r="J899" s="5"/>
    </row>
    <row r="900" spans="2:10" x14ac:dyDescent="0.45">
      <c r="B900" s="50"/>
      <c r="C900" s="41"/>
      <c r="D900" s="5"/>
      <c r="E900" s="5"/>
      <c r="F900" s="5"/>
      <c r="G900" s="5"/>
      <c r="H900" s="5"/>
      <c r="I900" s="5"/>
      <c r="J900" s="5"/>
    </row>
    <row r="901" spans="2:10" x14ac:dyDescent="0.45">
      <c r="B901" s="50"/>
      <c r="C901" s="41"/>
      <c r="D901" s="5"/>
      <c r="E901" s="5"/>
      <c r="F901" s="5"/>
      <c r="G901" s="5"/>
      <c r="H901" s="5"/>
      <c r="I901" s="5"/>
      <c r="J901" s="5"/>
    </row>
    <row r="902" spans="2:10" x14ac:dyDescent="0.45">
      <c r="B902" s="50"/>
      <c r="C902" s="41"/>
      <c r="D902" s="5"/>
      <c r="E902" s="5"/>
      <c r="F902" s="5"/>
      <c r="G902" s="5"/>
      <c r="H902" s="5"/>
      <c r="I902" s="5"/>
      <c r="J902" s="5"/>
    </row>
    <row r="903" spans="2:10" x14ac:dyDescent="0.45">
      <c r="B903" s="50"/>
      <c r="C903" s="41"/>
      <c r="D903" s="5"/>
      <c r="E903" s="5"/>
      <c r="F903" s="5"/>
      <c r="G903" s="5"/>
      <c r="H903" s="5"/>
      <c r="I903" s="5"/>
      <c r="J903" s="5"/>
    </row>
    <row r="904" spans="2:10" x14ac:dyDescent="0.45">
      <c r="B904" s="50"/>
      <c r="C904" s="41"/>
      <c r="D904" s="5"/>
      <c r="E904" s="5"/>
      <c r="F904" s="5"/>
      <c r="G904" s="5"/>
      <c r="H904" s="5"/>
      <c r="I904" s="5"/>
      <c r="J904" s="5"/>
    </row>
    <row r="905" spans="2:10" x14ac:dyDescent="0.45">
      <c r="B905" s="50"/>
      <c r="C905" s="41"/>
      <c r="D905" s="5"/>
      <c r="E905" s="5"/>
      <c r="F905" s="5"/>
      <c r="G905" s="5"/>
      <c r="H905" s="5"/>
      <c r="I905" s="5"/>
      <c r="J905" s="5"/>
    </row>
    <row r="906" spans="2:10" x14ac:dyDescent="0.45">
      <c r="B906" s="50"/>
      <c r="C906" s="41"/>
      <c r="D906" s="5"/>
      <c r="E906" s="5"/>
      <c r="F906" s="5"/>
      <c r="G906" s="5"/>
      <c r="H906" s="5"/>
      <c r="I906" s="5"/>
      <c r="J906" s="5"/>
    </row>
    <row r="907" spans="2:10" x14ac:dyDescent="0.45">
      <c r="B907" s="50"/>
      <c r="C907" s="41"/>
      <c r="D907" s="5"/>
      <c r="E907" s="5"/>
      <c r="F907" s="5"/>
      <c r="G907" s="5"/>
      <c r="H907" s="5"/>
      <c r="I907" s="5"/>
      <c r="J907" s="5"/>
    </row>
    <row r="908" spans="2:10" x14ac:dyDescent="0.45">
      <c r="B908" s="50"/>
      <c r="C908" s="41"/>
      <c r="D908" s="5"/>
      <c r="E908" s="5"/>
      <c r="F908" s="5"/>
      <c r="G908" s="5"/>
      <c r="H908" s="5"/>
      <c r="I908" s="5"/>
      <c r="J908" s="5"/>
    </row>
    <row r="909" spans="2:10" x14ac:dyDescent="0.45">
      <c r="B909" s="50"/>
      <c r="C909" s="41"/>
      <c r="D909" s="5"/>
      <c r="E909" s="5"/>
      <c r="F909" s="5"/>
      <c r="G909" s="5"/>
      <c r="H909" s="5"/>
      <c r="I909" s="5"/>
      <c r="J909" s="5"/>
    </row>
    <row r="910" spans="2:10" x14ac:dyDescent="0.45">
      <c r="B910" s="50"/>
      <c r="C910" s="41"/>
      <c r="D910" s="5"/>
      <c r="E910" s="5"/>
      <c r="F910" s="5"/>
      <c r="G910" s="5"/>
      <c r="H910" s="5"/>
      <c r="I910" s="5"/>
      <c r="J910" s="5"/>
    </row>
    <row r="911" spans="2:10" x14ac:dyDescent="0.45">
      <c r="B911" s="50"/>
      <c r="C911" s="41"/>
      <c r="D911" s="5"/>
      <c r="E911" s="5"/>
      <c r="F911" s="5"/>
      <c r="G911" s="5"/>
      <c r="H911" s="5"/>
      <c r="I911" s="5"/>
      <c r="J911" s="5"/>
    </row>
    <row r="912" spans="2:10" x14ac:dyDescent="0.45">
      <c r="B912" s="50"/>
      <c r="C912" s="41"/>
      <c r="D912" s="5"/>
      <c r="E912" s="5"/>
      <c r="F912" s="5"/>
      <c r="G912" s="5"/>
      <c r="H912" s="5"/>
      <c r="I912" s="5"/>
      <c r="J912" s="5"/>
    </row>
    <row r="913" spans="2:10" x14ac:dyDescent="0.45">
      <c r="B913" s="50"/>
      <c r="C913" s="41"/>
      <c r="D913" s="5"/>
      <c r="E913" s="5"/>
      <c r="F913" s="5"/>
      <c r="G913" s="5"/>
      <c r="H913" s="5"/>
      <c r="I913" s="5"/>
      <c r="J913" s="5"/>
    </row>
    <row r="914" spans="2:10" x14ac:dyDescent="0.45">
      <c r="B914" s="50"/>
      <c r="C914" s="41"/>
      <c r="D914" s="5"/>
      <c r="E914" s="5"/>
      <c r="F914" s="5"/>
      <c r="G914" s="5"/>
      <c r="H914" s="5"/>
      <c r="I914" s="5"/>
      <c r="J914" s="5"/>
    </row>
    <row r="915" spans="2:10" x14ac:dyDescent="0.45">
      <c r="B915" s="50"/>
      <c r="C915" s="41"/>
      <c r="D915" s="5"/>
      <c r="E915" s="5"/>
      <c r="F915" s="5"/>
      <c r="G915" s="5"/>
      <c r="H915" s="5"/>
      <c r="I915" s="5"/>
      <c r="J915" s="5"/>
    </row>
    <row r="916" spans="2:10" x14ac:dyDescent="0.45">
      <c r="B916" s="50"/>
      <c r="C916" s="41"/>
      <c r="D916" s="5"/>
      <c r="E916" s="5"/>
      <c r="F916" s="5"/>
      <c r="G916" s="5"/>
      <c r="H916" s="5"/>
      <c r="I916" s="5"/>
      <c r="J916" s="5"/>
    </row>
    <row r="917" spans="2:10" x14ac:dyDescent="0.45">
      <c r="B917" s="50"/>
      <c r="C917" s="41"/>
      <c r="D917" s="5"/>
      <c r="E917" s="5"/>
      <c r="F917" s="5"/>
      <c r="G917" s="5"/>
      <c r="H917" s="5"/>
      <c r="I917" s="5"/>
      <c r="J917" s="5"/>
    </row>
    <row r="918" spans="2:10" x14ac:dyDescent="0.45">
      <c r="B918" s="50"/>
      <c r="C918" s="41"/>
      <c r="D918" s="5"/>
      <c r="E918" s="5"/>
      <c r="F918" s="5"/>
      <c r="G918" s="5"/>
      <c r="H918" s="5"/>
      <c r="I918" s="5"/>
      <c r="J918" s="5"/>
    </row>
    <row r="919" spans="2:10" x14ac:dyDescent="0.45">
      <c r="B919" s="50"/>
      <c r="C919" s="41"/>
      <c r="D919" s="5"/>
      <c r="E919" s="5"/>
      <c r="F919" s="5"/>
      <c r="G919" s="5"/>
      <c r="H919" s="5"/>
      <c r="I919" s="5"/>
      <c r="J919" s="5"/>
    </row>
    <row r="920" spans="2:10" x14ac:dyDescent="0.45">
      <c r="B920" s="50"/>
      <c r="C920" s="41"/>
      <c r="D920" s="5"/>
      <c r="E920" s="5"/>
      <c r="F920" s="5"/>
      <c r="G920" s="5"/>
      <c r="H920" s="5"/>
      <c r="I920" s="5"/>
      <c r="J920" s="5"/>
    </row>
    <row r="921" spans="2:10" x14ac:dyDescent="0.45">
      <c r="B921" s="50"/>
      <c r="C921" s="41"/>
      <c r="D921" s="5"/>
      <c r="E921" s="5"/>
      <c r="F921" s="5"/>
      <c r="G921" s="5"/>
      <c r="H921" s="5"/>
      <c r="I921" s="5"/>
      <c r="J921" s="5"/>
    </row>
    <row r="922" spans="2:10" x14ac:dyDescent="0.45">
      <c r="B922" s="50"/>
      <c r="C922" s="41"/>
      <c r="D922" s="5"/>
      <c r="E922" s="5"/>
      <c r="F922" s="5"/>
      <c r="G922" s="5"/>
      <c r="H922" s="5"/>
      <c r="I922" s="5"/>
      <c r="J922" s="5"/>
    </row>
    <row r="923" spans="2:10" x14ac:dyDescent="0.45">
      <c r="B923" s="50"/>
      <c r="C923" s="41"/>
      <c r="D923" s="5"/>
      <c r="E923" s="5"/>
      <c r="F923" s="5"/>
      <c r="G923" s="5"/>
      <c r="H923" s="5"/>
      <c r="I923" s="5"/>
      <c r="J923" s="5"/>
    </row>
    <row r="924" spans="2:10" x14ac:dyDescent="0.45">
      <c r="B924" s="50"/>
      <c r="C924" s="41"/>
      <c r="D924" s="5"/>
      <c r="E924" s="5"/>
      <c r="F924" s="5"/>
      <c r="G924" s="5"/>
      <c r="H924" s="5"/>
      <c r="I924" s="5"/>
      <c r="J924" s="5"/>
    </row>
    <row r="925" spans="2:10" x14ac:dyDescent="0.45">
      <c r="B925" s="50"/>
      <c r="C925" s="41"/>
      <c r="D925" s="5"/>
      <c r="E925" s="5"/>
      <c r="F925" s="5"/>
      <c r="G925" s="5"/>
      <c r="H925" s="5"/>
      <c r="I925" s="5"/>
      <c r="J925" s="5"/>
    </row>
    <row r="926" spans="2:10" x14ac:dyDescent="0.45">
      <c r="B926" s="50"/>
      <c r="C926" s="41"/>
      <c r="D926" s="5"/>
      <c r="E926" s="5"/>
      <c r="F926" s="5"/>
      <c r="G926" s="5"/>
      <c r="H926" s="5"/>
      <c r="I926" s="5"/>
      <c r="J926" s="5"/>
    </row>
    <row r="927" spans="2:10" x14ac:dyDescent="0.45">
      <c r="B927" s="50"/>
      <c r="C927" s="41"/>
      <c r="D927" s="5"/>
      <c r="E927" s="5"/>
      <c r="F927" s="5"/>
      <c r="G927" s="5"/>
      <c r="H927" s="5"/>
      <c r="I927" s="5"/>
      <c r="J927" s="5"/>
    </row>
    <row r="928" spans="2:10" x14ac:dyDescent="0.45">
      <c r="B928" s="50"/>
      <c r="C928" s="41"/>
      <c r="D928" s="5"/>
      <c r="E928" s="5"/>
      <c r="F928" s="5"/>
      <c r="G928" s="5"/>
      <c r="H928" s="5"/>
      <c r="I928" s="5"/>
      <c r="J928" s="5"/>
    </row>
    <row r="929" spans="2:10" x14ac:dyDescent="0.45">
      <c r="B929" s="50"/>
      <c r="C929" s="41"/>
      <c r="D929" s="5"/>
      <c r="E929" s="5"/>
      <c r="F929" s="5"/>
      <c r="G929" s="5"/>
      <c r="H929" s="5"/>
      <c r="I929" s="5"/>
      <c r="J929" s="5"/>
    </row>
    <row r="930" spans="2:10" x14ac:dyDescent="0.45">
      <c r="B930" s="50"/>
      <c r="C930" s="41"/>
      <c r="D930" s="5"/>
      <c r="E930" s="5"/>
      <c r="F930" s="5"/>
      <c r="G930" s="5"/>
      <c r="H930" s="5"/>
      <c r="I930" s="5"/>
      <c r="J930" s="5"/>
    </row>
    <row r="931" spans="2:10" x14ac:dyDescent="0.45">
      <c r="B931" s="50"/>
      <c r="C931" s="41"/>
      <c r="D931" s="5"/>
      <c r="E931" s="5"/>
      <c r="F931" s="5"/>
      <c r="G931" s="5"/>
      <c r="H931" s="5"/>
      <c r="I931" s="5"/>
      <c r="J931" s="5"/>
    </row>
    <row r="932" spans="2:10" x14ac:dyDescent="0.45">
      <c r="B932" s="50"/>
      <c r="C932" s="41"/>
      <c r="D932" s="5"/>
      <c r="E932" s="5"/>
      <c r="F932" s="5"/>
      <c r="G932" s="5"/>
      <c r="H932" s="5"/>
      <c r="I932" s="5"/>
      <c r="J932" s="5"/>
    </row>
    <row r="933" spans="2:10" x14ac:dyDescent="0.45">
      <c r="B933" s="50"/>
      <c r="C933" s="41"/>
      <c r="D933" s="5"/>
      <c r="E933" s="5"/>
      <c r="F933" s="5"/>
      <c r="G933" s="5"/>
      <c r="H933" s="5"/>
      <c r="I933" s="5"/>
      <c r="J933" s="5"/>
    </row>
    <row r="934" spans="2:10" x14ac:dyDescent="0.45">
      <c r="B934" s="50"/>
      <c r="C934" s="41"/>
      <c r="D934" s="5"/>
      <c r="E934" s="5"/>
      <c r="F934" s="5"/>
      <c r="G934" s="5"/>
      <c r="H934" s="5"/>
      <c r="I934" s="5"/>
      <c r="J934" s="5"/>
    </row>
    <row r="935" spans="2:10" x14ac:dyDescent="0.45">
      <c r="B935" s="50"/>
      <c r="C935" s="41"/>
      <c r="D935" s="5"/>
      <c r="E935" s="5"/>
      <c r="F935" s="5"/>
      <c r="G935" s="5"/>
      <c r="H935" s="5"/>
      <c r="I935" s="5"/>
      <c r="J935" s="5"/>
    </row>
    <row r="936" spans="2:10" x14ac:dyDescent="0.45">
      <c r="B936" s="50"/>
      <c r="C936" s="41"/>
      <c r="D936" s="5"/>
      <c r="E936" s="5"/>
      <c r="F936" s="5"/>
      <c r="G936" s="5"/>
      <c r="H936" s="5"/>
      <c r="I936" s="5"/>
      <c r="J936" s="5"/>
    </row>
    <row r="937" spans="2:10" x14ac:dyDescent="0.45">
      <c r="B937" s="50"/>
      <c r="C937" s="41"/>
      <c r="D937" s="5"/>
      <c r="E937" s="5"/>
      <c r="F937" s="5"/>
      <c r="G937" s="5"/>
      <c r="H937" s="5"/>
      <c r="I937" s="5"/>
      <c r="J937" s="5"/>
    </row>
    <row r="938" spans="2:10" x14ac:dyDescent="0.45">
      <c r="B938" s="50"/>
      <c r="C938" s="41"/>
      <c r="D938" s="5"/>
      <c r="E938" s="5"/>
      <c r="F938" s="5"/>
      <c r="G938" s="5"/>
      <c r="H938" s="5"/>
      <c r="I938" s="5"/>
      <c r="J938" s="5"/>
    </row>
    <row r="939" spans="2:10" x14ac:dyDescent="0.45">
      <c r="B939" s="50"/>
      <c r="C939" s="41"/>
      <c r="D939" s="5"/>
      <c r="E939" s="5"/>
      <c r="F939" s="5"/>
      <c r="G939" s="5"/>
      <c r="H939" s="5"/>
      <c r="I939" s="5"/>
      <c r="J939" s="5"/>
    </row>
    <row r="940" spans="2:10" x14ac:dyDescent="0.45">
      <c r="B940" s="50"/>
      <c r="C940" s="41"/>
      <c r="D940" s="5"/>
      <c r="E940" s="5"/>
      <c r="F940" s="5"/>
      <c r="G940" s="5"/>
      <c r="H940" s="5"/>
      <c r="I940" s="5"/>
      <c r="J940" s="5"/>
    </row>
    <row r="941" spans="2:10" x14ac:dyDescent="0.45">
      <c r="B941" s="50"/>
      <c r="C941" s="41"/>
      <c r="D941" s="5"/>
      <c r="E941" s="5"/>
      <c r="F941" s="5"/>
      <c r="G941" s="5"/>
      <c r="H941" s="5"/>
      <c r="I941" s="5"/>
      <c r="J941" s="5"/>
    </row>
    <row r="942" spans="2:10" x14ac:dyDescent="0.45">
      <c r="B942" s="50"/>
      <c r="C942" s="41"/>
      <c r="D942" s="5"/>
      <c r="E942" s="5"/>
      <c r="F942" s="5"/>
      <c r="G942" s="5"/>
      <c r="H942" s="5"/>
      <c r="I942" s="5"/>
      <c r="J942" s="5"/>
    </row>
    <row r="943" spans="2:10" x14ac:dyDescent="0.45">
      <c r="B943" s="50"/>
      <c r="C943" s="41"/>
      <c r="D943" s="5"/>
      <c r="E943" s="5"/>
      <c r="F943" s="5"/>
      <c r="G943" s="5"/>
      <c r="H943" s="5"/>
      <c r="I943" s="5"/>
      <c r="J943" s="5"/>
    </row>
    <row r="944" spans="2:10" x14ac:dyDescent="0.45">
      <c r="B944" s="50"/>
      <c r="C944" s="41"/>
      <c r="D944" s="5"/>
      <c r="E944" s="5"/>
      <c r="F944" s="5"/>
      <c r="G944" s="5"/>
      <c r="H944" s="5"/>
      <c r="I944" s="5"/>
      <c r="J944" s="5"/>
    </row>
    <row r="945" spans="2:10" x14ac:dyDescent="0.45">
      <c r="B945" s="50"/>
      <c r="C945" s="41"/>
      <c r="D945" s="5"/>
      <c r="E945" s="5"/>
      <c r="F945" s="5"/>
      <c r="G945" s="5"/>
      <c r="H945" s="5"/>
      <c r="I945" s="5"/>
      <c r="J945" s="5"/>
    </row>
    <row r="946" spans="2:10" x14ac:dyDescent="0.45">
      <c r="B946" s="50"/>
      <c r="C946" s="41"/>
      <c r="D946" s="5"/>
      <c r="E946" s="5"/>
      <c r="F946" s="5"/>
      <c r="G946" s="5"/>
      <c r="H946" s="5"/>
      <c r="I946" s="5"/>
      <c r="J946" s="5"/>
    </row>
    <row r="947" spans="2:10" x14ac:dyDescent="0.45">
      <c r="B947" s="50"/>
      <c r="C947" s="41"/>
      <c r="D947" s="5"/>
      <c r="E947" s="5"/>
      <c r="F947" s="5"/>
      <c r="G947" s="5"/>
      <c r="H947" s="5"/>
      <c r="I947" s="5"/>
      <c r="J947" s="5"/>
    </row>
    <row r="948" spans="2:10" x14ac:dyDescent="0.45">
      <c r="B948" s="50"/>
      <c r="C948" s="41"/>
      <c r="D948" s="5"/>
      <c r="E948" s="5"/>
      <c r="F948" s="5"/>
      <c r="G948" s="5"/>
      <c r="H948" s="5"/>
      <c r="I948" s="5"/>
      <c r="J948" s="5"/>
    </row>
    <row r="949" spans="2:10" x14ac:dyDescent="0.45">
      <c r="B949" s="50"/>
      <c r="C949" s="41"/>
      <c r="D949" s="5"/>
      <c r="E949" s="5"/>
      <c r="F949" s="5"/>
      <c r="G949" s="5"/>
      <c r="H949" s="5"/>
      <c r="I949" s="5"/>
      <c r="J949" s="5"/>
    </row>
    <row r="950" spans="2:10" x14ac:dyDescent="0.45">
      <c r="B950" s="50"/>
      <c r="C950" s="41"/>
      <c r="D950" s="5"/>
      <c r="E950" s="5"/>
      <c r="F950" s="5"/>
      <c r="G950" s="5"/>
      <c r="H950" s="5"/>
      <c r="I950" s="5"/>
      <c r="J950" s="5"/>
    </row>
    <row r="951" spans="2:10" x14ac:dyDescent="0.45">
      <c r="B951" s="50"/>
      <c r="C951" s="41"/>
      <c r="D951" s="5"/>
      <c r="E951" s="5"/>
      <c r="F951" s="5"/>
      <c r="G951" s="5"/>
      <c r="H951" s="5"/>
      <c r="I951" s="5"/>
      <c r="J951" s="5"/>
    </row>
    <row r="952" spans="2:10" x14ac:dyDescent="0.45">
      <c r="B952" s="50"/>
      <c r="C952" s="41"/>
      <c r="D952" s="5"/>
      <c r="E952" s="5"/>
      <c r="F952" s="5"/>
      <c r="G952" s="5"/>
      <c r="H952" s="5"/>
      <c r="I952" s="5"/>
      <c r="J952" s="5"/>
    </row>
    <row r="953" spans="2:10" x14ac:dyDescent="0.45">
      <c r="B953" s="50"/>
      <c r="C953" s="41"/>
      <c r="D953" s="5"/>
      <c r="E953" s="5"/>
      <c r="F953" s="5"/>
      <c r="G953" s="5"/>
      <c r="H953" s="5"/>
      <c r="I953" s="5"/>
      <c r="J953" s="5"/>
    </row>
    <row r="954" spans="2:10" x14ac:dyDescent="0.45">
      <c r="B954" s="50"/>
      <c r="C954" s="41"/>
      <c r="D954" s="5"/>
      <c r="E954" s="5"/>
      <c r="F954" s="5"/>
      <c r="G954" s="5"/>
      <c r="H954" s="5"/>
      <c r="I954" s="5"/>
      <c r="J954" s="5"/>
    </row>
    <row r="955" spans="2:10" x14ac:dyDescent="0.45">
      <c r="B955" s="50"/>
      <c r="C955" s="41"/>
      <c r="D955" s="5"/>
      <c r="E955" s="5"/>
      <c r="F955" s="5"/>
      <c r="G955" s="5"/>
      <c r="H955" s="5"/>
      <c r="I955" s="5"/>
      <c r="J955" s="5"/>
    </row>
    <row r="956" spans="2:10" x14ac:dyDescent="0.45">
      <c r="B956" s="50"/>
      <c r="C956" s="41"/>
      <c r="D956" s="5"/>
      <c r="E956" s="5"/>
      <c r="F956" s="5"/>
      <c r="G956" s="5"/>
      <c r="H956" s="5"/>
      <c r="I956" s="5"/>
      <c r="J956" s="5"/>
    </row>
    <row r="957" spans="2:10" x14ac:dyDescent="0.45">
      <c r="B957" s="50"/>
      <c r="C957" s="41"/>
      <c r="D957" s="5"/>
      <c r="E957" s="5"/>
      <c r="F957" s="5"/>
      <c r="G957" s="5"/>
      <c r="H957" s="5"/>
      <c r="I957" s="5"/>
      <c r="J957" s="5"/>
    </row>
    <row r="958" spans="2:10" x14ac:dyDescent="0.45">
      <c r="B958" s="50"/>
      <c r="C958" s="41"/>
      <c r="D958" s="5"/>
      <c r="E958" s="5"/>
      <c r="F958" s="5"/>
      <c r="G958" s="5"/>
      <c r="H958" s="5"/>
      <c r="I958" s="5"/>
      <c r="J958" s="5"/>
    </row>
    <row r="959" spans="2:10" x14ac:dyDescent="0.45">
      <c r="B959" s="50"/>
      <c r="C959" s="41"/>
      <c r="D959" s="5"/>
      <c r="E959" s="5"/>
      <c r="F959" s="5"/>
      <c r="G959" s="5"/>
      <c r="H959" s="5"/>
      <c r="I959" s="5"/>
      <c r="J959" s="5"/>
    </row>
    <row r="960" spans="2:10" x14ac:dyDescent="0.45">
      <c r="B960" s="50"/>
      <c r="C960" s="41"/>
      <c r="D960" s="5"/>
      <c r="E960" s="5"/>
      <c r="F960" s="5"/>
      <c r="G960" s="5"/>
      <c r="H960" s="5"/>
      <c r="I960" s="5"/>
      <c r="J960" s="5"/>
    </row>
    <row r="961" spans="2:10" x14ac:dyDescent="0.45">
      <c r="B961" s="50"/>
      <c r="C961" s="41"/>
      <c r="D961" s="5"/>
      <c r="E961" s="5"/>
      <c r="F961" s="5"/>
      <c r="G961" s="5"/>
      <c r="H961" s="5"/>
      <c r="I961" s="5"/>
      <c r="J961" s="5"/>
    </row>
    <row r="962" spans="2:10" x14ac:dyDescent="0.45">
      <c r="B962" s="50"/>
      <c r="C962" s="41"/>
      <c r="D962" s="5"/>
      <c r="E962" s="5"/>
      <c r="F962" s="5"/>
      <c r="G962" s="5"/>
      <c r="H962" s="5"/>
      <c r="I962" s="5"/>
      <c r="J962" s="5"/>
    </row>
    <row r="963" spans="2:10" x14ac:dyDescent="0.45">
      <c r="B963" s="50"/>
      <c r="C963" s="41"/>
      <c r="D963" s="5"/>
      <c r="E963" s="5"/>
      <c r="F963" s="5"/>
      <c r="G963" s="5"/>
      <c r="H963" s="5"/>
      <c r="I963" s="5"/>
      <c r="J963" s="5"/>
    </row>
    <row r="964" spans="2:10" x14ac:dyDescent="0.45">
      <c r="B964" s="50"/>
      <c r="C964" s="41"/>
      <c r="D964" s="5"/>
      <c r="E964" s="5"/>
      <c r="F964" s="5"/>
      <c r="G964" s="5"/>
      <c r="H964" s="5"/>
      <c r="I964" s="5"/>
      <c r="J964" s="5"/>
    </row>
    <row r="965" spans="2:10" x14ac:dyDescent="0.45">
      <c r="B965" s="50"/>
      <c r="C965" s="41"/>
      <c r="D965" s="5"/>
      <c r="E965" s="5"/>
      <c r="F965" s="5"/>
      <c r="G965" s="5"/>
      <c r="H965" s="5"/>
      <c r="I965" s="5"/>
      <c r="J965" s="5"/>
    </row>
    <row r="966" spans="2:10" x14ac:dyDescent="0.45">
      <c r="B966" s="50"/>
      <c r="C966" s="41"/>
      <c r="D966" s="5"/>
      <c r="E966" s="5"/>
      <c r="F966" s="5"/>
      <c r="G966" s="5"/>
      <c r="H966" s="5"/>
      <c r="I966" s="5"/>
      <c r="J966" s="5"/>
    </row>
    <row r="967" spans="2:10" x14ac:dyDescent="0.45">
      <c r="B967" s="50"/>
      <c r="C967" s="41"/>
      <c r="D967" s="5"/>
      <c r="E967" s="5"/>
      <c r="F967" s="5"/>
      <c r="G967" s="5"/>
      <c r="H967" s="5"/>
      <c r="I967" s="5"/>
      <c r="J967" s="5"/>
    </row>
    <row r="968" spans="2:10" x14ac:dyDescent="0.45">
      <c r="B968" s="50"/>
      <c r="C968" s="41"/>
      <c r="D968" s="5"/>
      <c r="E968" s="5"/>
      <c r="F968" s="5"/>
      <c r="G968" s="5"/>
      <c r="H968" s="5"/>
      <c r="I968" s="5"/>
      <c r="J968" s="5"/>
    </row>
    <row r="969" spans="2:10" x14ac:dyDescent="0.45">
      <c r="B969" s="50"/>
      <c r="C969" s="41"/>
      <c r="D969" s="5"/>
      <c r="E969" s="5"/>
      <c r="F969" s="5"/>
      <c r="G969" s="5"/>
      <c r="H969" s="5"/>
      <c r="I969" s="5"/>
      <c r="J969" s="5"/>
    </row>
    <row r="970" spans="2:10" x14ac:dyDescent="0.45">
      <c r="B970" s="50"/>
      <c r="C970" s="41"/>
      <c r="D970" s="5"/>
      <c r="E970" s="5"/>
      <c r="F970" s="5"/>
      <c r="G970" s="5"/>
      <c r="H970" s="5"/>
      <c r="I970" s="5"/>
      <c r="J970" s="5"/>
    </row>
    <row r="971" spans="2:10" x14ac:dyDescent="0.45">
      <c r="B971" s="50"/>
      <c r="C971" s="41"/>
      <c r="D971" s="5"/>
      <c r="E971" s="5"/>
      <c r="F971" s="5"/>
      <c r="G971" s="5"/>
      <c r="H971" s="5"/>
      <c r="I971" s="5"/>
      <c r="J971" s="5"/>
    </row>
    <row r="972" spans="2:10" x14ac:dyDescent="0.45">
      <c r="B972" s="50"/>
      <c r="C972" s="41"/>
      <c r="D972" s="5"/>
      <c r="E972" s="5"/>
      <c r="F972" s="5"/>
      <c r="G972" s="5"/>
      <c r="H972" s="5"/>
      <c r="I972" s="5"/>
      <c r="J972" s="5"/>
    </row>
    <row r="973" spans="2:10" x14ac:dyDescent="0.45">
      <c r="B973" s="50"/>
      <c r="C973" s="41"/>
      <c r="D973" s="5"/>
      <c r="E973" s="5"/>
      <c r="F973" s="5"/>
      <c r="G973" s="5"/>
      <c r="H973" s="5"/>
      <c r="I973" s="5"/>
      <c r="J973" s="5"/>
    </row>
    <row r="974" spans="2:10" x14ac:dyDescent="0.45">
      <c r="B974" s="50"/>
      <c r="C974" s="41"/>
      <c r="D974" s="5"/>
      <c r="E974" s="5"/>
      <c r="F974" s="5"/>
      <c r="G974" s="5"/>
      <c r="H974" s="5"/>
      <c r="I974" s="5"/>
      <c r="J974" s="5"/>
    </row>
    <row r="975" spans="2:10" x14ac:dyDescent="0.45">
      <c r="B975" s="50"/>
      <c r="C975" s="41"/>
      <c r="D975" s="5"/>
      <c r="E975" s="5"/>
      <c r="F975" s="5"/>
      <c r="G975" s="5"/>
      <c r="H975" s="5"/>
      <c r="I975" s="5"/>
      <c r="J975" s="5"/>
    </row>
    <row r="976" spans="2:10" x14ac:dyDescent="0.45">
      <c r="B976" s="50"/>
      <c r="C976" s="41"/>
      <c r="D976" s="5"/>
      <c r="E976" s="5"/>
      <c r="F976" s="5"/>
      <c r="G976" s="5"/>
      <c r="H976" s="5"/>
      <c r="I976" s="5"/>
      <c r="J976" s="5"/>
    </row>
    <row r="977" spans="2:10" x14ac:dyDescent="0.45">
      <c r="B977" s="50"/>
      <c r="C977" s="41"/>
      <c r="D977" s="5"/>
      <c r="E977" s="5"/>
      <c r="F977" s="5"/>
      <c r="G977" s="5"/>
      <c r="H977" s="5"/>
      <c r="I977" s="5"/>
      <c r="J977" s="5"/>
    </row>
    <row r="978" spans="2:10" x14ac:dyDescent="0.45">
      <c r="B978" s="50"/>
      <c r="C978" s="41"/>
      <c r="D978" s="5"/>
      <c r="E978" s="5"/>
      <c r="F978" s="5"/>
      <c r="G978" s="5"/>
      <c r="H978" s="5"/>
      <c r="I978" s="5"/>
      <c r="J978" s="5"/>
    </row>
    <row r="979" spans="2:10" x14ac:dyDescent="0.45">
      <c r="B979" s="50"/>
      <c r="C979" s="41"/>
      <c r="D979" s="5"/>
      <c r="E979" s="5"/>
      <c r="F979" s="5"/>
      <c r="G979" s="5"/>
      <c r="H979" s="5"/>
      <c r="I979" s="5"/>
      <c r="J979" s="5"/>
    </row>
    <row r="980" spans="2:10" x14ac:dyDescent="0.45">
      <c r="B980" s="50"/>
      <c r="C980" s="41"/>
      <c r="D980" s="5"/>
      <c r="E980" s="5"/>
      <c r="F980" s="5"/>
      <c r="G980" s="5"/>
      <c r="H980" s="5"/>
      <c r="I980" s="5"/>
      <c r="J980" s="5"/>
    </row>
    <row r="981" spans="2:10" x14ac:dyDescent="0.45">
      <c r="B981" s="50"/>
      <c r="C981" s="41"/>
      <c r="D981" s="5"/>
      <c r="E981" s="5"/>
      <c r="F981" s="5"/>
      <c r="G981" s="5"/>
      <c r="H981" s="5"/>
      <c r="I981" s="5"/>
      <c r="J981" s="5"/>
    </row>
    <row r="982" spans="2:10" x14ac:dyDescent="0.45">
      <c r="B982" s="50"/>
      <c r="C982" s="41"/>
      <c r="D982" s="5"/>
      <c r="E982" s="5"/>
      <c r="F982" s="5"/>
      <c r="G982" s="5"/>
      <c r="H982" s="5"/>
      <c r="I982" s="5"/>
      <c r="J982" s="5"/>
    </row>
    <row r="983" spans="2:10" x14ac:dyDescent="0.45">
      <c r="B983" s="50"/>
      <c r="C983" s="41"/>
      <c r="D983" s="5"/>
      <c r="E983" s="5"/>
      <c r="F983" s="5"/>
      <c r="G983" s="5"/>
      <c r="H983" s="5"/>
      <c r="I983" s="5"/>
      <c r="J983" s="5"/>
    </row>
    <row r="984" spans="2:10" x14ac:dyDescent="0.45">
      <c r="B984" s="50"/>
      <c r="C984" s="41"/>
      <c r="D984" s="5"/>
      <c r="E984" s="5"/>
      <c r="F984" s="5"/>
      <c r="G984" s="5"/>
      <c r="H984" s="5"/>
      <c r="I984" s="5"/>
      <c r="J984" s="5"/>
    </row>
    <row r="985" spans="2:10" x14ac:dyDescent="0.45">
      <c r="B985" s="50"/>
      <c r="C985" s="41"/>
      <c r="D985" s="5"/>
      <c r="E985" s="5"/>
      <c r="F985" s="5"/>
      <c r="G985" s="5"/>
      <c r="H985" s="5"/>
      <c r="I985" s="5"/>
      <c r="J985" s="5"/>
    </row>
    <row r="986" spans="2:10" x14ac:dyDescent="0.45">
      <c r="B986" s="50"/>
      <c r="C986" s="41"/>
      <c r="D986" s="5"/>
      <c r="E986" s="5"/>
      <c r="F986" s="5"/>
      <c r="G986" s="5"/>
      <c r="H986" s="5"/>
      <c r="I986" s="5"/>
      <c r="J986" s="5"/>
    </row>
    <row r="987" spans="2:10" x14ac:dyDescent="0.45">
      <c r="B987" s="50"/>
      <c r="C987" s="41"/>
      <c r="D987" s="5"/>
      <c r="E987" s="5"/>
      <c r="F987" s="5"/>
      <c r="G987" s="5"/>
      <c r="H987" s="5"/>
      <c r="I987" s="5"/>
      <c r="J987" s="5"/>
    </row>
    <row r="988" spans="2:10" x14ac:dyDescent="0.45">
      <c r="B988" s="50"/>
      <c r="C988" s="41"/>
      <c r="D988" s="5"/>
      <c r="E988" s="5"/>
      <c r="F988" s="5"/>
      <c r="G988" s="5"/>
      <c r="H988" s="5"/>
      <c r="I988" s="5"/>
      <c r="J988" s="5"/>
    </row>
    <row r="989" spans="2:10" x14ac:dyDescent="0.45">
      <c r="B989" s="50"/>
      <c r="C989" s="41"/>
      <c r="D989" s="5"/>
      <c r="E989" s="5"/>
      <c r="F989" s="5"/>
      <c r="G989" s="5"/>
      <c r="H989" s="5"/>
      <c r="I989" s="5"/>
      <c r="J989" s="5"/>
    </row>
    <row r="990" spans="2:10" x14ac:dyDescent="0.45">
      <c r="B990" s="50"/>
      <c r="C990" s="41"/>
      <c r="D990" s="5"/>
      <c r="E990" s="5"/>
      <c r="F990" s="5"/>
      <c r="G990" s="5"/>
      <c r="H990" s="5"/>
      <c r="I990" s="5"/>
      <c r="J990" s="5"/>
    </row>
    <row r="991" spans="2:10" x14ac:dyDescent="0.45">
      <c r="B991" s="50"/>
      <c r="C991" s="41"/>
      <c r="D991" s="5"/>
      <c r="E991" s="5"/>
      <c r="F991" s="5"/>
      <c r="G991" s="5"/>
      <c r="H991" s="5"/>
      <c r="I991" s="5"/>
      <c r="J991" s="5"/>
    </row>
    <row r="992" spans="2:10" x14ac:dyDescent="0.45">
      <c r="B992" s="50"/>
      <c r="C992" s="41"/>
      <c r="D992" s="5"/>
      <c r="E992" s="5"/>
      <c r="F992" s="5"/>
      <c r="G992" s="5"/>
      <c r="H992" s="5"/>
      <c r="I992" s="5"/>
      <c r="J992" s="5"/>
    </row>
    <row r="993" spans="2:10" x14ac:dyDescent="0.45">
      <c r="B993" s="50"/>
      <c r="C993" s="41"/>
      <c r="D993" s="5"/>
      <c r="E993" s="5"/>
      <c r="F993" s="5"/>
      <c r="G993" s="5"/>
      <c r="H993" s="5"/>
      <c r="I993" s="5"/>
      <c r="J993" s="5"/>
    </row>
    <row r="994" spans="2:10" x14ac:dyDescent="0.45">
      <c r="B994" s="50"/>
      <c r="C994" s="41"/>
      <c r="D994" s="5"/>
      <c r="E994" s="5"/>
      <c r="F994" s="5"/>
      <c r="G994" s="5"/>
      <c r="H994" s="5"/>
      <c r="I994" s="5"/>
      <c r="J994" s="5"/>
    </row>
    <row r="995" spans="2:10" x14ac:dyDescent="0.45">
      <c r="B995" s="50"/>
      <c r="C995" s="41"/>
      <c r="D995" s="5"/>
      <c r="E995" s="5"/>
      <c r="F995" s="5"/>
      <c r="G995" s="5"/>
      <c r="H995" s="5"/>
      <c r="I995" s="5"/>
      <c r="J995" s="5"/>
    </row>
    <row r="996" spans="2:10" x14ac:dyDescent="0.45">
      <c r="B996" s="50"/>
      <c r="C996" s="41"/>
      <c r="D996" s="5"/>
      <c r="E996" s="5"/>
      <c r="F996" s="5"/>
      <c r="G996" s="5"/>
      <c r="H996" s="5"/>
      <c r="I996" s="5"/>
      <c r="J996" s="5"/>
    </row>
    <row r="997" spans="2:10" x14ac:dyDescent="0.45">
      <c r="B997" s="50"/>
      <c r="C997" s="41"/>
      <c r="D997" s="5"/>
      <c r="E997" s="5"/>
      <c r="F997" s="5"/>
      <c r="G997" s="5"/>
      <c r="H997" s="5"/>
      <c r="I997" s="5"/>
      <c r="J997" s="5"/>
    </row>
    <row r="998" spans="2:10" x14ac:dyDescent="0.45">
      <c r="B998" s="50"/>
      <c r="C998" s="41"/>
      <c r="D998" s="5"/>
      <c r="E998" s="5"/>
      <c r="F998" s="5"/>
      <c r="G998" s="5"/>
      <c r="H998" s="5"/>
      <c r="I998" s="5"/>
      <c r="J998" s="5"/>
    </row>
    <row r="999" spans="2:10" x14ac:dyDescent="0.45">
      <c r="B999" s="50"/>
      <c r="C999" s="41"/>
      <c r="D999" s="5"/>
      <c r="E999" s="5"/>
      <c r="F999" s="5"/>
      <c r="G999" s="5"/>
      <c r="H999" s="5"/>
      <c r="I999" s="5"/>
      <c r="J999" s="5"/>
    </row>
    <row r="1000" spans="2:10" x14ac:dyDescent="0.45">
      <c r="B1000" s="50"/>
      <c r="C1000" s="41"/>
      <c r="D1000" s="5"/>
      <c r="E1000" s="5"/>
      <c r="F1000" s="5"/>
      <c r="G1000" s="5"/>
      <c r="H1000" s="5"/>
      <c r="I1000" s="5"/>
      <c r="J1000" s="5"/>
    </row>
    <row r="1001" spans="2:10" x14ac:dyDescent="0.45">
      <c r="B1001" s="2"/>
      <c r="C1001" s="54"/>
    </row>
    <row r="1002" spans="2:10" x14ac:dyDescent="0.45">
      <c r="B1002" s="2"/>
      <c r="C1002" s="54"/>
    </row>
    <row r="1003" spans="2:10" x14ac:dyDescent="0.45">
      <c r="B1003" s="2"/>
      <c r="C1003" s="54"/>
    </row>
    <row r="1004" spans="2:10" x14ac:dyDescent="0.45">
      <c r="B1004" s="2"/>
      <c r="C1004" s="54"/>
    </row>
    <row r="1005" spans="2:10" x14ac:dyDescent="0.45">
      <c r="B1005" s="2"/>
      <c r="C1005" s="54"/>
    </row>
    <row r="1006" spans="2:10" x14ac:dyDescent="0.45">
      <c r="B1006" s="2"/>
      <c r="C1006" s="54"/>
    </row>
    <row r="1007" spans="2:10" x14ac:dyDescent="0.45">
      <c r="B1007" s="2"/>
      <c r="C1007" s="54"/>
    </row>
    <row r="1008" spans="2:10" x14ac:dyDescent="0.45">
      <c r="B1008" s="2"/>
      <c r="C1008" s="54"/>
    </row>
    <row r="1009" spans="2:3" x14ac:dyDescent="0.45">
      <c r="B1009" s="2"/>
      <c r="C1009" s="54"/>
    </row>
    <row r="1010" spans="2:3" x14ac:dyDescent="0.45">
      <c r="B1010" s="2"/>
      <c r="C1010" s="54"/>
    </row>
  </sheetData>
  <mergeCells count="2">
    <mergeCell ref="A1:G1"/>
    <mergeCell ref="H11:H13"/>
  </mergeCells>
  <conditionalFormatting sqref="A55">
    <cfRule type="cellIs" dxfId="12" priority="28" operator="greaterThanOrEqual">
      <formula>$BZ$55</formula>
    </cfRule>
  </conditionalFormatting>
  <conditionalFormatting sqref="A56">
    <cfRule type="cellIs" dxfId="11" priority="27" operator="greaterThanOrEqual">
      <formula>$BY$56</formula>
    </cfRule>
  </conditionalFormatting>
  <conditionalFormatting sqref="A58">
    <cfRule type="cellIs" dxfId="10" priority="24" operator="equal">
      <formula>$EA$58</formula>
    </cfRule>
  </conditionalFormatting>
  <conditionalFormatting sqref="A59">
    <cfRule type="cellIs" dxfId="9" priority="23" operator="greaterThanOrEqual">
      <formula>$EA$59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4"/>
  <sheetViews>
    <sheetView zoomScale="70" zoomScaleNormal="70" workbookViewId="0">
      <pane ySplit="1" topLeftCell="A32" activePane="bottomLeft" state="frozen"/>
      <selection pane="bottomLeft" activeCell="J1" sqref="A1:J1048576"/>
    </sheetView>
  </sheetViews>
  <sheetFormatPr defaultRowHeight="15.5" x14ac:dyDescent="0.35"/>
  <cols>
    <col min="1" max="1" width="19" style="58" customWidth="1"/>
    <col min="2" max="3" width="13.33203125" style="58" customWidth="1"/>
    <col min="4" max="4" width="20.1640625" customWidth="1"/>
    <col min="5" max="6" width="12.6640625" style="58" customWidth="1"/>
    <col min="7" max="7" width="16.9140625" customWidth="1"/>
    <col min="8" max="8" width="13.25" style="58" customWidth="1"/>
    <col min="9" max="9" width="13.25" customWidth="1"/>
    <col min="10" max="10" width="19.33203125" customWidth="1"/>
  </cols>
  <sheetData>
    <row r="1" spans="1:12" s="58" customFormat="1" ht="72.5" x14ac:dyDescent="0.35">
      <c r="A1" s="76"/>
      <c r="B1" s="77" t="s">
        <v>228</v>
      </c>
      <c r="C1" s="77" t="s">
        <v>229</v>
      </c>
      <c r="D1" s="77" t="s">
        <v>225</v>
      </c>
      <c r="E1" s="77" t="s">
        <v>230</v>
      </c>
      <c r="F1" s="77" t="s">
        <v>231</v>
      </c>
      <c r="G1" s="77" t="s">
        <v>226</v>
      </c>
      <c r="H1" s="77" t="s">
        <v>232</v>
      </c>
      <c r="I1" s="77" t="s">
        <v>233</v>
      </c>
      <c r="J1" s="77" t="s">
        <v>234</v>
      </c>
    </row>
    <row r="2" spans="1:12" x14ac:dyDescent="0.35">
      <c r="A2" s="78" t="s">
        <v>121</v>
      </c>
      <c r="B2" s="79">
        <v>0.22765929846623664</v>
      </c>
      <c r="C2" s="80">
        <v>7.2562358276643993E-2</v>
      </c>
      <c r="D2" s="85">
        <f t="shared" ref="D2:D33" si="0">(C2*100)-(B2*100)</f>
        <v>-15.509694018959264</v>
      </c>
      <c r="E2" s="79">
        <v>0.15335030996677659</v>
      </c>
      <c r="F2" s="79">
        <v>0.12925170068027211</v>
      </c>
      <c r="G2" s="87">
        <f t="shared" ref="G2:G33" si="1">(F2*100)-(E2*100)</f>
        <v>-2.4098609286504473</v>
      </c>
      <c r="H2" s="79">
        <v>0.3381064967020328</v>
      </c>
      <c r="I2" s="80">
        <v>0.40362811791383219</v>
      </c>
      <c r="J2" s="85">
        <f t="shared" ref="J2:J38" si="2">(I2*100)-(H2*100)</f>
        <v>6.5521621211799328</v>
      </c>
    </row>
    <row r="3" spans="1:12" x14ac:dyDescent="0.35">
      <c r="A3" s="78" t="s">
        <v>122</v>
      </c>
      <c r="B3" s="81">
        <v>0.25362656153517316</v>
      </c>
      <c r="C3" s="83">
        <v>0.11538461538461539</v>
      </c>
      <c r="D3" s="85">
        <f t="shared" si="0"/>
        <v>-13.824194615055776</v>
      </c>
      <c r="E3" s="84">
        <v>9.40551397493401E-2</v>
      </c>
      <c r="F3" s="79">
        <v>0.15384615384615385</v>
      </c>
      <c r="G3" s="85">
        <f t="shared" si="1"/>
        <v>5.979101409681375</v>
      </c>
      <c r="H3" s="79">
        <v>0.38037334346648932</v>
      </c>
      <c r="I3" s="83">
        <v>0.63461538461538458</v>
      </c>
      <c r="J3" s="86">
        <f t="shared" si="2"/>
        <v>25.424204114889527</v>
      </c>
    </row>
    <row r="4" spans="1:12" x14ac:dyDescent="0.35">
      <c r="A4" s="78" t="s">
        <v>123</v>
      </c>
      <c r="B4" s="79">
        <v>0.24014929159612797</v>
      </c>
      <c r="C4" s="82">
        <v>0.05</v>
      </c>
      <c r="D4" s="87">
        <f t="shared" si="0"/>
        <v>-19.014929159612798</v>
      </c>
      <c r="E4" s="81">
        <v>0.15904566448448162</v>
      </c>
      <c r="F4" s="79">
        <v>0.1618421052631579</v>
      </c>
      <c r="G4" s="85">
        <f t="shared" si="1"/>
        <v>0.27964407786762813</v>
      </c>
      <c r="H4" s="81">
        <v>0.43853269420859714</v>
      </c>
      <c r="I4" s="80">
        <v>0.38157894736842107</v>
      </c>
      <c r="J4" s="85">
        <f t="shared" si="2"/>
        <v>-5.6953746840176009</v>
      </c>
    </row>
    <row r="5" spans="1:12" x14ac:dyDescent="0.35">
      <c r="A5" s="78" t="s">
        <v>124</v>
      </c>
      <c r="B5" s="79">
        <v>0.23694244042052612</v>
      </c>
      <c r="C5" s="80">
        <v>7.3732718894009217E-2</v>
      </c>
      <c r="D5" s="85">
        <f t="shared" si="0"/>
        <v>-16.320972152651692</v>
      </c>
      <c r="E5" s="79">
        <v>0.15664186827431756</v>
      </c>
      <c r="F5" s="81">
        <v>9.2165898617511524E-2</v>
      </c>
      <c r="G5" s="87">
        <f t="shared" si="1"/>
        <v>-6.4475969656806029</v>
      </c>
      <c r="H5" s="79">
        <v>0.26632287587688214</v>
      </c>
      <c r="I5" s="80">
        <v>0.33027522935779818</v>
      </c>
      <c r="J5" s="85">
        <f t="shared" si="2"/>
        <v>6.3952353480916067</v>
      </c>
      <c r="L5" t="s">
        <v>227</v>
      </c>
    </row>
    <row r="6" spans="1:12" x14ac:dyDescent="0.35">
      <c r="A6" s="78" t="s">
        <v>125</v>
      </c>
      <c r="B6" s="79">
        <v>0.23575607787675162</v>
      </c>
      <c r="C6" s="80">
        <v>5.4947986129634571E-2</v>
      </c>
      <c r="D6" s="87">
        <f t="shared" si="0"/>
        <v>-18.080809174711707</v>
      </c>
      <c r="E6" s="84">
        <v>0.12875654463061537</v>
      </c>
      <c r="F6" s="79">
        <v>0.24913310216057616</v>
      </c>
      <c r="G6" s="86">
        <f t="shared" si="1"/>
        <v>12.037655752996081</v>
      </c>
      <c r="H6" s="81">
        <v>0.61615452662512327</v>
      </c>
      <c r="I6" s="80">
        <v>0.393707033315706</v>
      </c>
      <c r="J6" s="87">
        <f t="shared" si="2"/>
        <v>-22.244749330941723</v>
      </c>
    </row>
    <row r="7" spans="1:12" x14ac:dyDescent="0.35">
      <c r="A7" s="78" t="s">
        <v>126</v>
      </c>
      <c r="B7" s="79">
        <v>0.23191035388050107</v>
      </c>
      <c r="C7" s="80">
        <v>7.64525993883792E-2</v>
      </c>
      <c r="D7" s="85">
        <f t="shared" si="0"/>
        <v>-15.545775449212186</v>
      </c>
      <c r="E7" s="84">
        <v>0.12651664071487015</v>
      </c>
      <c r="F7" s="79">
        <v>0.15902140672782875</v>
      </c>
      <c r="G7" s="85">
        <f t="shared" si="1"/>
        <v>3.2504766012958584</v>
      </c>
      <c r="H7" s="79">
        <v>0.31033335541335194</v>
      </c>
      <c r="I7" s="80">
        <v>0.22935779816513763</v>
      </c>
      <c r="J7" s="87">
        <f t="shared" si="2"/>
        <v>-8.0975557248214329</v>
      </c>
    </row>
    <row r="8" spans="1:12" x14ac:dyDescent="0.35">
      <c r="A8" s="78" t="s">
        <v>127</v>
      </c>
      <c r="B8" s="84">
        <v>0.21485995814488779</v>
      </c>
      <c r="C8" s="80">
        <v>6.1946902654867256E-2</v>
      </c>
      <c r="D8" s="85">
        <f t="shared" si="0"/>
        <v>-15.291305549002052</v>
      </c>
      <c r="E8" s="79">
        <v>0.15466411411787984</v>
      </c>
      <c r="F8" s="79">
        <v>0.25221238938053098</v>
      </c>
      <c r="G8" s="85">
        <f t="shared" si="1"/>
        <v>9.7548275262651138</v>
      </c>
      <c r="H8" s="79">
        <v>0.31325012470148278</v>
      </c>
      <c r="I8" s="80">
        <v>0.38325991189427311</v>
      </c>
      <c r="J8" s="85">
        <f t="shared" si="2"/>
        <v>7.0009787192790363</v>
      </c>
    </row>
    <row r="9" spans="1:12" x14ac:dyDescent="0.35">
      <c r="A9" s="78" t="s">
        <v>128</v>
      </c>
      <c r="B9" s="79">
        <v>0.21772877783662051</v>
      </c>
      <c r="C9" s="82">
        <v>4.2553191489361701E-2</v>
      </c>
      <c r="D9" s="85">
        <f t="shared" si="0"/>
        <v>-17.51755863472588</v>
      </c>
      <c r="E9" s="81">
        <v>0.16458095956434987</v>
      </c>
      <c r="F9" s="79">
        <v>0.13475177304964539</v>
      </c>
      <c r="G9" s="87">
        <f t="shared" si="1"/>
        <v>-2.9829186514704489</v>
      </c>
      <c r="H9" s="79">
        <v>0.3649639722048369</v>
      </c>
      <c r="I9" s="80">
        <v>0.2978723404255319</v>
      </c>
      <c r="J9" s="87">
        <f t="shared" si="2"/>
        <v>-6.7091631779304954</v>
      </c>
    </row>
    <row r="10" spans="1:12" x14ac:dyDescent="0.35">
      <c r="A10" s="78" t="s">
        <v>129</v>
      </c>
      <c r="B10" s="84">
        <v>0.20326679676305107</v>
      </c>
      <c r="C10" s="80">
        <v>5.8306989813839132E-2</v>
      </c>
      <c r="D10" s="85">
        <f t="shared" si="0"/>
        <v>-14.495980694921196</v>
      </c>
      <c r="E10" s="81">
        <v>0.19050562265296395</v>
      </c>
      <c r="F10" s="79">
        <v>0.19564453811029153</v>
      </c>
      <c r="G10" s="85">
        <f t="shared" si="1"/>
        <v>0.51389154573275775</v>
      </c>
      <c r="H10" s="81">
        <v>0.44415695220299772</v>
      </c>
      <c r="I10" s="80">
        <v>0.26537785588752194</v>
      </c>
      <c r="J10" s="87">
        <f t="shared" si="2"/>
        <v>-17.877909631547581</v>
      </c>
    </row>
    <row r="11" spans="1:12" x14ac:dyDescent="0.35">
      <c r="A11" s="78" t="s">
        <v>130</v>
      </c>
      <c r="B11" s="81">
        <v>0.24648907055128463</v>
      </c>
      <c r="C11" s="80">
        <v>7.832618025751073E-2</v>
      </c>
      <c r="D11" s="85">
        <f t="shared" si="0"/>
        <v>-16.816289029377391</v>
      </c>
      <c r="E11" s="84">
        <v>0.1234038529326727</v>
      </c>
      <c r="F11" s="81">
        <v>0.11266094420600858</v>
      </c>
      <c r="G11" s="85">
        <f t="shared" si="1"/>
        <v>-1.0742908726664115</v>
      </c>
      <c r="H11" s="81">
        <v>0.45875177734738576</v>
      </c>
      <c r="I11" s="83">
        <v>0.76716738197424894</v>
      </c>
      <c r="J11" s="86">
        <f t="shared" si="2"/>
        <v>30.84156046268631</v>
      </c>
    </row>
    <row r="12" spans="1:12" x14ac:dyDescent="0.35">
      <c r="A12" s="78" t="s">
        <v>131</v>
      </c>
      <c r="B12" s="79">
        <v>0.21699572673454187</v>
      </c>
      <c r="C12" s="82">
        <v>3.937007874015748E-2</v>
      </c>
      <c r="D12" s="87">
        <f t="shared" si="0"/>
        <v>-17.76256479943844</v>
      </c>
      <c r="E12" s="81">
        <v>0.1610089461990149</v>
      </c>
      <c r="F12" s="84">
        <v>0.34645669291338582</v>
      </c>
      <c r="G12" s="86">
        <f t="shared" si="1"/>
        <v>18.544774671437096</v>
      </c>
      <c r="H12" s="81">
        <v>0.7762672131391064</v>
      </c>
      <c r="I12" s="83">
        <v>0.73228346456692917</v>
      </c>
      <c r="J12" s="85">
        <f t="shared" si="2"/>
        <v>-4.3983748572177177</v>
      </c>
    </row>
    <row r="13" spans="1:12" x14ac:dyDescent="0.35">
      <c r="A13" s="78" t="s">
        <v>132</v>
      </c>
      <c r="B13" s="81">
        <v>0.26282266461956499</v>
      </c>
      <c r="C13" s="83">
        <v>0.1076923076923077</v>
      </c>
      <c r="D13" s="85">
        <f t="shared" si="0"/>
        <v>-15.51303569272573</v>
      </c>
      <c r="E13" s="79">
        <v>0.14267711740201519</v>
      </c>
      <c r="F13" s="79">
        <v>0.24615384615384617</v>
      </c>
      <c r="G13" s="85">
        <f t="shared" si="1"/>
        <v>10.347672875183097</v>
      </c>
      <c r="H13" s="84">
        <v>0.17095072220255422</v>
      </c>
      <c r="I13" s="82">
        <v>9.2307692307692313E-2</v>
      </c>
      <c r="J13" s="87">
        <f t="shared" si="2"/>
        <v>-7.8643029894861893</v>
      </c>
    </row>
    <row r="14" spans="1:12" x14ac:dyDescent="0.35">
      <c r="A14" s="78" t="s">
        <v>133</v>
      </c>
      <c r="B14" s="79">
        <v>0.23215891396022498</v>
      </c>
      <c r="C14" s="80">
        <v>8.3333333333333329E-2</v>
      </c>
      <c r="D14" s="85">
        <f t="shared" si="0"/>
        <v>-14.882558062689167</v>
      </c>
      <c r="E14" s="79">
        <v>0.13882204075356971</v>
      </c>
      <c r="F14" s="79">
        <v>0.22660818713450293</v>
      </c>
      <c r="G14" s="85">
        <f t="shared" si="1"/>
        <v>8.7786146380933214</v>
      </c>
      <c r="H14" s="79">
        <v>0.37775812103690071</v>
      </c>
      <c r="I14" s="80">
        <v>0.34260614934114203</v>
      </c>
      <c r="J14" s="85">
        <f t="shared" si="2"/>
        <v>-3.5151971695758704</v>
      </c>
    </row>
    <row r="15" spans="1:12" x14ac:dyDescent="0.35">
      <c r="A15" s="78" t="s">
        <v>134</v>
      </c>
      <c r="B15" s="79">
        <v>0.23915142972736644</v>
      </c>
      <c r="C15" s="80">
        <v>8.8607594936708861E-2</v>
      </c>
      <c r="D15" s="85">
        <f t="shared" si="0"/>
        <v>-15.054383479065757</v>
      </c>
      <c r="E15" s="79">
        <v>0.1426985157471389</v>
      </c>
      <c r="F15" s="79">
        <v>0.15443037974683543</v>
      </c>
      <c r="G15" s="85">
        <f t="shared" si="1"/>
        <v>1.1731863999696532</v>
      </c>
      <c r="H15" s="79">
        <v>0.19802451689622613</v>
      </c>
      <c r="I15" s="80">
        <v>0.39086294416243655</v>
      </c>
      <c r="J15" s="86">
        <f t="shared" si="2"/>
        <v>19.283842726621039</v>
      </c>
    </row>
    <row r="16" spans="1:12" x14ac:dyDescent="0.35">
      <c r="A16" s="78" t="s">
        <v>135</v>
      </c>
      <c r="B16" s="79">
        <v>0.23319113020743973</v>
      </c>
      <c r="C16" s="83">
        <v>0.11320754716981132</v>
      </c>
      <c r="D16" s="86">
        <f t="shared" si="0"/>
        <v>-11.99835830376284</v>
      </c>
      <c r="E16" s="79">
        <v>0.1579806662548538</v>
      </c>
      <c r="F16" s="79">
        <v>0.23584905660377359</v>
      </c>
      <c r="G16" s="85">
        <f t="shared" si="1"/>
        <v>7.7868390348919796</v>
      </c>
      <c r="H16" s="84">
        <v>0.13036452520755079</v>
      </c>
      <c r="I16" s="82">
        <v>0.20754716981132076</v>
      </c>
      <c r="J16" s="85">
        <f t="shared" si="2"/>
        <v>7.7182644603769983</v>
      </c>
    </row>
    <row r="17" spans="1:10" x14ac:dyDescent="0.35">
      <c r="A17" s="78" t="s">
        <v>136</v>
      </c>
      <c r="B17" s="81">
        <v>0.24810578092200511</v>
      </c>
      <c r="C17" s="83">
        <v>9.3525179856115109E-2</v>
      </c>
      <c r="D17" s="85">
        <f t="shared" si="0"/>
        <v>-15.458060106589</v>
      </c>
      <c r="E17" s="79">
        <v>0.14336961217158242</v>
      </c>
      <c r="F17" s="79">
        <v>0.21582733812949639</v>
      </c>
      <c r="G17" s="85">
        <f t="shared" si="1"/>
        <v>7.245772595791399</v>
      </c>
      <c r="H17" s="79">
        <v>0.23160157775683057</v>
      </c>
      <c r="I17" s="80">
        <v>0.23741007194244604</v>
      </c>
      <c r="J17" s="85">
        <f t="shared" si="2"/>
        <v>0.58084941856154515</v>
      </c>
    </row>
    <row r="18" spans="1:10" x14ac:dyDescent="0.35">
      <c r="A18" s="78" t="s">
        <v>137</v>
      </c>
      <c r="B18" s="79">
        <v>0.22900669063318155</v>
      </c>
      <c r="C18" s="80">
        <v>8.4142394822006472E-2</v>
      </c>
      <c r="D18" s="85">
        <f t="shared" si="0"/>
        <v>-14.486429581117507</v>
      </c>
      <c r="E18" s="79">
        <v>0.14800580871801811</v>
      </c>
      <c r="F18" s="79">
        <v>0.1553398058252427</v>
      </c>
      <c r="G18" s="85">
        <f t="shared" si="1"/>
        <v>0.73339971072245902</v>
      </c>
      <c r="H18" s="84">
        <v>0.14633830682714757</v>
      </c>
      <c r="I18" s="82">
        <v>0.17799352750809061</v>
      </c>
      <c r="J18" s="85">
        <f t="shared" si="2"/>
        <v>3.1655220680943028</v>
      </c>
    </row>
    <row r="19" spans="1:10" x14ac:dyDescent="0.35">
      <c r="A19" s="78" t="s">
        <v>138</v>
      </c>
      <c r="B19" s="79">
        <v>0.23916464148335978</v>
      </c>
      <c r="C19" s="80">
        <v>6.1371841155234655E-2</v>
      </c>
      <c r="D19" s="87">
        <f t="shared" si="0"/>
        <v>-17.779280032812515</v>
      </c>
      <c r="E19" s="84">
        <v>0.13641197071681802</v>
      </c>
      <c r="F19" s="81">
        <v>9.3862815884476536E-2</v>
      </c>
      <c r="G19" s="87">
        <f t="shared" si="1"/>
        <v>-4.2549154832341483</v>
      </c>
      <c r="H19" s="79">
        <v>0.40705151248366761</v>
      </c>
      <c r="I19" s="83">
        <v>0.59566787003610111</v>
      </c>
      <c r="J19" s="86">
        <f t="shared" si="2"/>
        <v>18.861635755243348</v>
      </c>
    </row>
    <row r="20" spans="1:10" x14ac:dyDescent="0.35">
      <c r="A20" s="78" t="s">
        <v>139</v>
      </c>
      <c r="B20" s="84">
        <v>0.19442779769956606</v>
      </c>
      <c r="C20" s="80">
        <v>6.1538461538461542E-2</v>
      </c>
      <c r="D20" s="85">
        <f t="shared" si="0"/>
        <v>-13.288933616110452</v>
      </c>
      <c r="E20" s="81">
        <v>0.18215415478941263</v>
      </c>
      <c r="F20" s="84">
        <v>0.33846153846153848</v>
      </c>
      <c r="G20" s="86">
        <f t="shared" si="1"/>
        <v>15.630738367212583</v>
      </c>
      <c r="H20" s="84">
        <v>6.2647987891028281E-2</v>
      </c>
      <c r="I20" s="82">
        <v>0.15384615384615385</v>
      </c>
      <c r="J20" s="85">
        <f t="shared" si="2"/>
        <v>9.1198165955125567</v>
      </c>
    </row>
    <row r="21" spans="1:10" x14ac:dyDescent="0.35">
      <c r="A21" s="78" t="s">
        <v>140</v>
      </c>
      <c r="B21" s="79">
        <v>0.22559548797950033</v>
      </c>
      <c r="C21" s="82">
        <v>5.128205128205128E-2</v>
      </c>
      <c r="D21" s="85">
        <f t="shared" si="0"/>
        <v>-17.431343669744905</v>
      </c>
      <c r="E21" s="84">
        <v>0.13759454433982304</v>
      </c>
      <c r="F21" s="79">
        <v>0.16370808678500987</v>
      </c>
      <c r="G21" s="85">
        <f t="shared" si="1"/>
        <v>2.6113542445186813</v>
      </c>
      <c r="H21" s="81">
        <v>0.47509371798395345</v>
      </c>
      <c r="I21" s="83">
        <v>0.55621301775147924</v>
      </c>
      <c r="J21" s="85">
        <f t="shared" si="2"/>
        <v>8.1119299767525845</v>
      </c>
    </row>
    <row r="22" spans="1:10" x14ac:dyDescent="0.35">
      <c r="A22" s="78" t="s">
        <v>141</v>
      </c>
      <c r="B22" s="84">
        <v>0.20519929642548371</v>
      </c>
      <c r="C22" s="80">
        <v>5.46875E-2</v>
      </c>
      <c r="D22" s="85">
        <f t="shared" si="0"/>
        <v>-15.051179642548369</v>
      </c>
      <c r="E22" s="79">
        <v>0.15079463606749369</v>
      </c>
      <c r="F22" s="84">
        <v>0.34635416666666669</v>
      </c>
      <c r="G22" s="86">
        <f t="shared" si="1"/>
        <v>19.5559530599173</v>
      </c>
      <c r="H22" s="79">
        <v>0.26284402451861372</v>
      </c>
      <c r="I22" s="80">
        <v>0.28354430379746837</v>
      </c>
      <c r="J22" s="85">
        <f t="shared" si="2"/>
        <v>2.0700279278854659</v>
      </c>
    </row>
    <row r="23" spans="1:10" x14ac:dyDescent="0.35">
      <c r="A23" s="78" t="s">
        <v>142</v>
      </c>
      <c r="B23" s="79">
        <v>0.22410147735529184</v>
      </c>
      <c r="C23" s="80">
        <v>8.3554376657824933E-2</v>
      </c>
      <c r="D23" s="85">
        <f t="shared" si="0"/>
        <v>-14.054710069746694</v>
      </c>
      <c r="E23" s="79">
        <v>0.15416343747477193</v>
      </c>
      <c r="F23" s="79">
        <v>0.14456233421750664</v>
      </c>
      <c r="G23" s="85">
        <f t="shared" si="1"/>
        <v>-0.96011032572652866</v>
      </c>
      <c r="H23" s="79">
        <v>0.24284774360216355</v>
      </c>
      <c r="I23" s="83">
        <v>0.48408488063660476</v>
      </c>
      <c r="J23" s="86">
        <f t="shared" si="2"/>
        <v>24.123713703444125</v>
      </c>
    </row>
    <row r="24" spans="1:10" x14ac:dyDescent="0.35">
      <c r="A24" s="78" t="s">
        <v>143</v>
      </c>
      <c r="B24" s="79">
        <v>0.23430121587974612</v>
      </c>
      <c r="C24" s="80">
        <v>9.3406593406593408E-2</v>
      </c>
      <c r="D24" s="85">
        <f t="shared" si="0"/>
        <v>-14.08946224731527</v>
      </c>
      <c r="E24" s="79">
        <v>0.14298731871694564</v>
      </c>
      <c r="F24" s="84">
        <v>0.2857142857142857</v>
      </c>
      <c r="G24" s="86">
        <f t="shared" si="1"/>
        <v>14.272696699734006</v>
      </c>
      <c r="H24" s="79">
        <v>0.18684803961497509</v>
      </c>
      <c r="I24" s="80">
        <v>0.27472527472527475</v>
      </c>
      <c r="J24" s="85">
        <f t="shared" si="2"/>
        <v>8.7877235110299665</v>
      </c>
    </row>
    <row r="25" spans="1:10" x14ac:dyDescent="0.35">
      <c r="A25" s="78" t="s">
        <v>144</v>
      </c>
      <c r="B25" s="81">
        <v>0.24391273628458796</v>
      </c>
      <c r="C25" s="80">
        <v>6.545454545454546E-2</v>
      </c>
      <c r="D25" s="87">
        <f t="shared" si="0"/>
        <v>-17.845819083004248</v>
      </c>
      <c r="E25" s="79">
        <v>0.14272485675058677</v>
      </c>
      <c r="F25" s="81">
        <v>8.727272727272728E-2</v>
      </c>
      <c r="G25" s="87">
        <f t="shared" si="1"/>
        <v>-5.5452129477859486</v>
      </c>
      <c r="H25" s="79">
        <v>0.42789690324341828</v>
      </c>
      <c r="I25" s="83">
        <v>0.50909090909090904</v>
      </c>
      <c r="J25" s="85">
        <f t="shared" si="2"/>
        <v>8.11940058474908</v>
      </c>
    </row>
    <row r="26" spans="1:10" x14ac:dyDescent="0.35">
      <c r="A26" s="78" t="s">
        <v>145</v>
      </c>
      <c r="B26" s="79">
        <v>0.22912194118110102</v>
      </c>
      <c r="C26" s="80">
        <v>7.8199052132701424E-2</v>
      </c>
      <c r="D26" s="85">
        <f t="shared" si="0"/>
        <v>-15.092288904839958</v>
      </c>
      <c r="E26" s="79">
        <v>0.15346329351310825</v>
      </c>
      <c r="F26" s="79">
        <v>0.15165876777251186</v>
      </c>
      <c r="G26" s="85">
        <f t="shared" si="1"/>
        <v>-0.18045257405963966</v>
      </c>
      <c r="H26" s="79">
        <v>0.19952997293078431</v>
      </c>
      <c r="I26" s="80">
        <v>0.32227488151658767</v>
      </c>
      <c r="J26" s="86">
        <f t="shared" si="2"/>
        <v>12.274490858580336</v>
      </c>
    </row>
    <row r="27" spans="1:10" x14ac:dyDescent="0.35">
      <c r="A27" s="78" t="s">
        <v>146</v>
      </c>
      <c r="B27" s="79">
        <v>0.21852351642725018</v>
      </c>
      <c r="C27" s="82">
        <v>4.4776119402985072E-2</v>
      </c>
      <c r="D27" s="85">
        <f t="shared" si="0"/>
        <v>-17.37473970242651</v>
      </c>
      <c r="E27" s="81">
        <v>0.1669625783302765</v>
      </c>
      <c r="F27" s="79">
        <v>0.19402985074626866</v>
      </c>
      <c r="G27" s="85">
        <f t="shared" si="1"/>
        <v>2.7067272415992143</v>
      </c>
      <c r="H27" s="84">
        <v>0.13167596744548271</v>
      </c>
      <c r="I27" s="80">
        <v>0.44776119402985076</v>
      </c>
      <c r="J27" s="86">
        <f t="shared" si="2"/>
        <v>31.608522658436804</v>
      </c>
    </row>
    <row r="28" spans="1:10" x14ac:dyDescent="0.35">
      <c r="A28" s="78" t="s">
        <v>147</v>
      </c>
      <c r="B28" s="81">
        <v>0.24743376642982173</v>
      </c>
      <c r="C28" s="83">
        <v>0.13432835820895522</v>
      </c>
      <c r="D28" s="86">
        <f t="shared" si="0"/>
        <v>-11.310540822086651</v>
      </c>
      <c r="E28" s="79">
        <v>0.14431718333307642</v>
      </c>
      <c r="F28" s="79">
        <v>0.22388059701492538</v>
      </c>
      <c r="G28" s="85">
        <f t="shared" si="1"/>
        <v>7.956341368184896</v>
      </c>
      <c r="H28" s="79">
        <v>0.19662736497207456</v>
      </c>
      <c r="I28" s="82">
        <v>0.20895522388059701</v>
      </c>
      <c r="J28" s="85">
        <f t="shared" si="2"/>
        <v>1.2327858908522451</v>
      </c>
    </row>
    <row r="29" spans="1:10" x14ac:dyDescent="0.35">
      <c r="A29" s="78" t="s">
        <v>148</v>
      </c>
      <c r="B29" s="79">
        <v>0.23359345612030549</v>
      </c>
      <c r="C29" s="80">
        <v>5.9347181008902079E-2</v>
      </c>
      <c r="D29" s="85">
        <f t="shared" si="0"/>
        <v>-17.42462751114034</v>
      </c>
      <c r="E29" s="79">
        <v>0.14118728981548143</v>
      </c>
      <c r="F29" s="79">
        <v>0.24035608308605341</v>
      </c>
      <c r="G29" s="85">
        <f t="shared" si="1"/>
        <v>9.9168793270571971</v>
      </c>
      <c r="H29" s="81">
        <v>0.48734771968728913</v>
      </c>
      <c r="I29" s="80">
        <v>0.32047477744807124</v>
      </c>
      <c r="J29" s="87">
        <f t="shared" si="2"/>
        <v>-16.687294223921789</v>
      </c>
    </row>
    <row r="30" spans="1:10" x14ac:dyDescent="0.35">
      <c r="A30" s="78" t="s">
        <v>149</v>
      </c>
      <c r="B30" s="84">
        <v>0.20040557347139706</v>
      </c>
      <c r="C30" s="80">
        <v>8.771929824561403E-2</v>
      </c>
      <c r="D30" s="86">
        <f t="shared" si="0"/>
        <v>-11.268627522578305</v>
      </c>
      <c r="E30" s="79">
        <v>0.15848175107702206</v>
      </c>
      <c r="F30" s="84">
        <v>0.35087719298245612</v>
      </c>
      <c r="G30" s="86">
        <f t="shared" si="1"/>
        <v>19.239544190543405</v>
      </c>
      <c r="H30" s="84">
        <v>8.755686427827282E-2</v>
      </c>
      <c r="I30" s="82">
        <v>3.5087719298245612E-2</v>
      </c>
      <c r="J30" s="85">
        <f t="shared" si="2"/>
        <v>-5.2469144980027203</v>
      </c>
    </row>
    <row r="31" spans="1:10" x14ac:dyDescent="0.35">
      <c r="A31" s="78" t="s">
        <v>150</v>
      </c>
      <c r="B31" s="79">
        <v>0.22477896812008269</v>
      </c>
      <c r="C31" s="80">
        <v>5.605095541401274E-2</v>
      </c>
      <c r="D31" s="85">
        <f t="shared" si="0"/>
        <v>-16.872801270606992</v>
      </c>
      <c r="E31" s="79">
        <v>0.14719280763653592</v>
      </c>
      <c r="F31" s="79">
        <v>0.25859872611464968</v>
      </c>
      <c r="G31" s="85">
        <f t="shared" si="1"/>
        <v>11.140591847811377</v>
      </c>
      <c r="H31" s="79">
        <v>0.43305076038735429</v>
      </c>
      <c r="I31" s="80">
        <v>0.36305732484076431</v>
      </c>
      <c r="J31" s="87">
        <f t="shared" si="2"/>
        <v>-6.9993435546589993</v>
      </c>
    </row>
    <row r="32" spans="1:10" x14ac:dyDescent="0.35">
      <c r="A32" s="78" t="s">
        <v>151</v>
      </c>
      <c r="B32" s="79">
        <v>0.23997812422425263</v>
      </c>
      <c r="C32" s="82">
        <v>3.2051282051282048E-2</v>
      </c>
      <c r="D32" s="87">
        <f t="shared" si="0"/>
        <v>-20.792684217297058</v>
      </c>
      <c r="E32" s="79">
        <v>0.15282601315907618</v>
      </c>
      <c r="F32" s="81">
        <v>0.11217948717948718</v>
      </c>
      <c r="G32" s="87">
        <f t="shared" si="1"/>
        <v>-4.064652597958899</v>
      </c>
      <c r="H32" s="81">
        <v>0.61318721313852564</v>
      </c>
      <c r="I32" s="83">
        <v>0.49679487179487181</v>
      </c>
      <c r="J32" s="87">
        <f t="shared" si="2"/>
        <v>-11.639234134365381</v>
      </c>
    </row>
    <row r="33" spans="1:10" x14ac:dyDescent="0.35">
      <c r="A33" s="78" t="s">
        <v>152</v>
      </c>
      <c r="B33" s="84">
        <v>0.21322265102545979</v>
      </c>
      <c r="C33" s="80">
        <v>5.7350032959789056E-2</v>
      </c>
      <c r="D33" s="85">
        <f t="shared" si="0"/>
        <v>-15.587261806567071</v>
      </c>
      <c r="E33" s="79">
        <v>0.14691241615605508</v>
      </c>
      <c r="F33" s="84">
        <v>0.30520764667106132</v>
      </c>
      <c r="G33" s="86">
        <f t="shared" si="1"/>
        <v>15.829523051500624</v>
      </c>
      <c r="H33" s="81">
        <v>0.43590109119161929</v>
      </c>
      <c r="I33" s="83">
        <v>0.53689064558629773</v>
      </c>
      <c r="J33" s="85">
        <f t="shared" si="2"/>
        <v>10.098955439467844</v>
      </c>
    </row>
    <row r="34" spans="1:10" x14ac:dyDescent="0.35">
      <c r="A34" s="78" t="s">
        <v>153</v>
      </c>
      <c r="B34" s="79">
        <v>0.22946539262121826</v>
      </c>
      <c r="C34" s="83">
        <v>9.3851132686084138E-2</v>
      </c>
      <c r="D34" s="85">
        <f t="shared" ref="D34:D51" si="3">(C34*100)-(B34*100)</f>
        <v>-13.561425993513414</v>
      </c>
      <c r="E34" s="79">
        <v>0.14680165475149554</v>
      </c>
      <c r="F34" s="81">
        <v>0.12405609492988134</v>
      </c>
      <c r="G34" s="85">
        <f t="shared" ref="G34:G51" si="4">(F34*100)-(E34*100)</f>
        <v>-2.2745559821614201</v>
      </c>
      <c r="H34" s="79">
        <v>0.36006960385996017</v>
      </c>
      <c r="I34" s="80">
        <v>0.40625</v>
      </c>
      <c r="J34" s="85">
        <f t="shared" si="2"/>
        <v>4.6180396140039832</v>
      </c>
    </row>
    <row r="35" spans="1:10" x14ac:dyDescent="0.35">
      <c r="A35" s="78" t="s">
        <v>154</v>
      </c>
      <c r="B35" s="79">
        <v>0.22706279324387837</v>
      </c>
      <c r="C35" s="83">
        <v>0.16129032258064516</v>
      </c>
      <c r="D35" s="86">
        <f t="shared" si="3"/>
        <v>-6.57724706632332</v>
      </c>
      <c r="E35" s="79">
        <v>0.14228525786443744</v>
      </c>
      <c r="F35" s="81">
        <v>9.6774193548387094E-2</v>
      </c>
      <c r="G35" s="87">
        <f t="shared" si="4"/>
        <v>-4.5511064316050334</v>
      </c>
      <c r="H35" s="84">
        <v>0.13628521982933103</v>
      </c>
      <c r="I35" s="80">
        <v>0.35483870967741937</v>
      </c>
      <c r="J35" s="86">
        <f t="shared" si="2"/>
        <v>21.855348984808835</v>
      </c>
    </row>
    <row r="36" spans="1:10" x14ac:dyDescent="0.35">
      <c r="A36" s="78" t="s">
        <v>155</v>
      </c>
      <c r="B36" s="79">
        <v>0.22726248455049525</v>
      </c>
      <c r="C36" s="83">
        <v>9.719626168224299E-2</v>
      </c>
      <c r="D36" s="86">
        <f t="shared" si="3"/>
        <v>-13.006622286825227</v>
      </c>
      <c r="E36" s="79">
        <v>0.15503116827815039</v>
      </c>
      <c r="F36" s="79">
        <v>0.15700934579439252</v>
      </c>
      <c r="G36" s="85">
        <f t="shared" si="4"/>
        <v>0.19781775162421411</v>
      </c>
      <c r="H36" s="79">
        <v>0.20038230970538298</v>
      </c>
      <c r="I36" s="80">
        <v>0.26728971962616821</v>
      </c>
      <c r="J36" s="85">
        <f t="shared" si="2"/>
        <v>6.6907409920785241</v>
      </c>
    </row>
    <row r="37" spans="1:10" x14ac:dyDescent="0.35">
      <c r="A37" s="78" t="s">
        <v>156</v>
      </c>
      <c r="B37" s="81">
        <v>0.24482059372136725</v>
      </c>
      <c r="C37" s="82">
        <v>5.4545454545454543E-2</v>
      </c>
      <c r="D37" s="87">
        <f t="shared" si="3"/>
        <v>-19.027513917591271</v>
      </c>
      <c r="E37" s="79">
        <v>0.14498054360253371</v>
      </c>
      <c r="F37" s="81">
        <v>0.12424242424242424</v>
      </c>
      <c r="G37" s="85">
        <f t="shared" si="4"/>
        <v>-2.0738119360109462</v>
      </c>
      <c r="H37" s="79">
        <v>0.33071566670253216</v>
      </c>
      <c r="I37" s="80">
        <v>0.38181818181818183</v>
      </c>
      <c r="J37" s="85">
        <f t="shared" si="2"/>
        <v>5.110251511564968</v>
      </c>
    </row>
    <row r="38" spans="1:10" x14ac:dyDescent="0.35">
      <c r="A38" s="78" t="s">
        <v>157</v>
      </c>
      <c r="B38" s="79">
        <v>0.21556188974772411</v>
      </c>
      <c r="C38" s="82">
        <v>4.9833887043189369E-2</v>
      </c>
      <c r="D38" s="85">
        <f t="shared" si="3"/>
        <v>-16.572800270453474</v>
      </c>
      <c r="E38" s="81">
        <v>0.15934993811314008</v>
      </c>
      <c r="F38" s="79">
        <v>0.2159468438538206</v>
      </c>
      <c r="G38" s="85">
        <f t="shared" si="4"/>
        <v>5.6596905740680512</v>
      </c>
      <c r="H38" s="79">
        <v>0.22996951234058388</v>
      </c>
      <c r="I38" s="82">
        <v>0.10963455149501661</v>
      </c>
      <c r="J38" s="87">
        <f t="shared" si="2"/>
        <v>-12.033496084556729</v>
      </c>
    </row>
    <row r="39" spans="1:10" ht="30.5" customHeight="1" x14ac:dyDescent="0.35">
      <c r="A39" s="78" t="s">
        <v>158</v>
      </c>
      <c r="B39" s="84">
        <v>0.21070031649775339</v>
      </c>
      <c r="C39" s="80">
        <v>7.8381795195954493E-2</v>
      </c>
      <c r="D39" s="86">
        <f t="shared" si="3"/>
        <v>-13.231852130179888</v>
      </c>
      <c r="E39" s="81">
        <v>0.16686880772704771</v>
      </c>
      <c r="F39" s="84">
        <v>0.26548672566371684</v>
      </c>
      <c r="G39" s="85">
        <f t="shared" si="4"/>
        <v>9.8617917936669137</v>
      </c>
      <c r="H39" s="79">
        <v>0.22287086405114778</v>
      </c>
      <c r="I39" s="146" t="s">
        <v>213</v>
      </c>
      <c r="J39" s="147"/>
    </row>
    <row r="40" spans="1:10" x14ac:dyDescent="0.35">
      <c r="A40" s="78" t="s">
        <v>159</v>
      </c>
      <c r="B40" s="84">
        <v>0.20073381375469301</v>
      </c>
      <c r="C40" s="80">
        <v>5.4545454545454543E-2</v>
      </c>
      <c r="D40" s="85">
        <f t="shared" si="3"/>
        <v>-14.61883592092385</v>
      </c>
      <c r="E40" s="79">
        <v>0.15791220598374003</v>
      </c>
      <c r="F40" s="84">
        <v>0.36363636363636365</v>
      </c>
      <c r="G40" s="86">
        <f t="shared" si="4"/>
        <v>20.572415765262363</v>
      </c>
      <c r="H40" s="79">
        <v>0.26004299704786482</v>
      </c>
      <c r="I40" s="80">
        <v>0.25454545454545452</v>
      </c>
      <c r="J40" s="85">
        <f t="shared" ref="J40:J51" si="5">(I40*100)-(H40*100)</f>
        <v>-0.54975425024102975</v>
      </c>
    </row>
    <row r="41" spans="1:10" x14ac:dyDescent="0.35">
      <c r="A41" s="78" t="s">
        <v>160</v>
      </c>
      <c r="B41" s="79">
        <v>0.2237425808313192</v>
      </c>
      <c r="C41" s="80">
        <v>6.8676716917922945E-2</v>
      </c>
      <c r="D41" s="85">
        <f t="shared" si="3"/>
        <v>-15.506586391339626</v>
      </c>
      <c r="E41" s="79">
        <v>0.15754751422298202</v>
      </c>
      <c r="F41" s="79">
        <v>0.1306532663316583</v>
      </c>
      <c r="G41" s="87">
        <f t="shared" si="4"/>
        <v>-2.6894247891323726</v>
      </c>
      <c r="H41" s="79">
        <v>0.36143552575649923</v>
      </c>
      <c r="I41" s="80">
        <v>0.44556113902847572</v>
      </c>
      <c r="J41" s="85">
        <f t="shared" si="5"/>
        <v>8.4125613271976505</v>
      </c>
    </row>
    <row r="42" spans="1:10" x14ac:dyDescent="0.35">
      <c r="A42" s="78" t="s">
        <v>161</v>
      </c>
      <c r="B42" s="81">
        <v>0.24434409875707649</v>
      </c>
      <c r="C42" s="83">
        <v>0.125</v>
      </c>
      <c r="D42" s="86">
        <f t="shared" si="3"/>
        <v>-11.934409875707651</v>
      </c>
      <c r="E42" s="79">
        <v>0.1518216149780626</v>
      </c>
      <c r="F42" s="81">
        <v>9.375E-2</v>
      </c>
      <c r="G42" s="87">
        <f t="shared" si="4"/>
        <v>-5.8071614978062591</v>
      </c>
      <c r="H42" s="79">
        <v>0.17114579734871183</v>
      </c>
      <c r="I42" s="80">
        <v>0.40625</v>
      </c>
      <c r="J42" s="86">
        <f t="shared" si="5"/>
        <v>23.510420265128818</v>
      </c>
    </row>
    <row r="43" spans="1:10" x14ac:dyDescent="0.35">
      <c r="A43" s="78" t="s">
        <v>162</v>
      </c>
      <c r="B43" s="79">
        <v>0.22763469017834276</v>
      </c>
      <c r="C43" s="80">
        <v>5.9907834101382486E-2</v>
      </c>
      <c r="D43" s="85">
        <f t="shared" si="3"/>
        <v>-16.772685607696026</v>
      </c>
      <c r="E43" s="79">
        <v>0.15034325701140605</v>
      </c>
      <c r="F43" s="79">
        <v>0.16589861751152074</v>
      </c>
      <c r="G43" s="85">
        <f t="shared" si="4"/>
        <v>1.5555360500114688</v>
      </c>
      <c r="H43" s="79">
        <v>0.25478584406343974</v>
      </c>
      <c r="I43" s="80">
        <v>0.35714285714285715</v>
      </c>
      <c r="J43" s="85">
        <f t="shared" si="5"/>
        <v>10.235701307941742</v>
      </c>
    </row>
    <row r="44" spans="1:10" x14ac:dyDescent="0.35">
      <c r="A44" s="78" t="s">
        <v>163</v>
      </c>
      <c r="B44" s="81">
        <v>0.2639203218081323</v>
      </c>
      <c r="C44" s="80">
        <v>6.8745304282494368E-2</v>
      </c>
      <c r="D44" s="87">
        <f t="shared" si="3"/>
        <v>-19.517501752563795</v>
      </c>
      <c r="E44" s="84">
        <v>0.1148730164059157</v>
      </c>
      <c r="F44" s="79">
        <v>0.13373403456048083</v>
      </c>
      <c r="G44" s="85">
        <f t="shared" si="4"/>
        <v>1.886101815456513</v>
      </c>
      <c r="H44" s="81">
        <v>0.56575548658418662</v>
      </c>
      <c r="I44" s="80">
        <v>0.37753568745304283</v>
      </c>
      <c r="J44" s="87">
        <f t="shared" si="5"/>
        <v>-18.821979913114376</v>
      </c>
    </row>
    <row r="45" spans="1:10" x14ac:dyDescent="0.35">
      <c r="A45" s="78" t="s">
        <v>164</v>
      </c>
      <c r="B45" s="81">
        <v>0.30574167174564609</v>
      </c>
      <c r="C45" s="83">
        <v>0.19411764705882353</v>
      </c>
      <c r="D45" s="86">
        <f t="shared" si="3"/>
        <v>-11.162402468682256</v>
      </c>
      <c r="E45" s="84">
        <v>0.10016934453523862</v>
      </c>
      <c r="F45" s="79">
        <v>0.15294117647058825</v>
      </c>
      <c r="G45" s="85">
        <f t="shared" si="4"/>
        <v>5.2771831935349613</v>
      </c>
      <c r="H45" s="79">
        <v>0.20660101131891684</v>
      </c>
      <c r="I45" s="80">
        <v>0.21176470588235294</v>
      </c>
      <c r="J45" s="85">
        <f t="shared" si="5"/>
        <v>0.51636945634361098</v>
      </c>
    </row>
    <row r="46" spans="1:10" x14ac:dyDescent="0.35">
      <c r="A46" s="78" t="s">
        <v>165</v>
      </c>
      <c r="B46" s="84">
        <v>0.19332565800504273</v>
      </c>
      <c r="C46" s="80">
        <v>6.8965517241379309E-2</v>
      </c>
      <c r="D46" s="86">
        <f t="shared" si="3"/>
        <v>-12.436014076366343</v>
      </c>
      <c r="E46" s="81">
        <v>0.16956993144899232</v>
      </c>
      <c r="F46" s="84">
        <v>0.31034482758620691</v>
      </c>
      <c r="G46" s="86">
        <f t="shared" si="4"/>
        <v>14.077489613721458</v>
      </c>
      <c r="H46" s="84">
        <v>6.5620863266847532E-2</v>
      </c>
      <c r="I46" s="82">
        <v>0</v>
      </c>
      <c r="J46" s="85">
        <f t="shared" si="5"/>
        <v>-6.5620863266847529</v>
      </c>
    </row>
    <row r="47" spans="1:10" x14ac:dyDescent="0.35">
      <c r="A47" s="78" t="s">
        <v>166</v>
      </c>
      <c r="B47" s="79">
        <v>0.22387829273572643</v>
      </c>
      <c r="C47" s="82">
        <v>4.793028322440087E-2</v>
      </c>
      <c r="D47" s="87">
        <f t="shared" si="3"/>
        <v>-17.594800951132555</v>
      </c>
      <c r="E47" s="84">
        <v>0.13775878876108097</v>
      </c>
      <c r="F47" s="79">
        <v>0.19825708061002179</v>
      </c>
      <c r="G47" s="85">
        <f t="shared" si="4"/>
        <v>6.0498291848940813</v>
      </c>
      <c r="H47" s="79">
        <v>0.36882442645579261</v>
      </c>
      <c r="I47" s="83">
        <v>0.47494553376906318</v>
      </c>
      <c r="J47" s="86">
        <f t="shared" si="5"/>
        <v>10.612110731327057</v>
      </c>
    </row>
    <row r="48" spans="1:10" x14ac:dyDescent="0.35">
      <c r="A48" s="78" t="s">
        <v>167</v>
      </c>
      <c r="B48" s="79">
        <v>0.22626098768497074</v>
      </c>
      <c r="C48" s="80">
        <v>7.1625344352617082E-2</v>
      </c>
      <c r="D48" s="85">
        <f t="shared" si="3"/>
        <v>-15.463564333235365</v>
      </c>
      <c r="E48" s="79">
        <v>0.14036780804468055</v>
      </c>
      <c r="F48" s="79">
        <v>0.256198347107438</v>
      </c>
      <c r="G48" s="85">
        <f t="shared" si="4"/>
        <v>11.583053906275744</v>
      </c>
      <c r="H48" s="79">
        <v>0.2961583148432112</v>
      </c>
      <c r="I48" s="80">
        <v>0.25895316804407714</v>
      </c>
      <c r="J48" s="85">
        <f t="shared" si="5"/>
        <v>-3.720514679913407</v>
      </c>
    </row>
    <row r="49" spans="1:10" x14ac:dyDescent="0.35">
      <c r="A49" s="78" t="s">
        <v>168</v>
      </c>
      <c r="B49" s="84">
        <v>0.20479261055245351</v>
      </c>
      <c r="C49" s="80">
        <v>7.43801652892562E-2</v>
      </c>
      <c r="D49" s="86">
        <f t="shared" si="3"/>
        <v>-13.041244526319733</v>
      </c>
      <c r="E49" s="81">
        <v>0.17773978761621848</v>
      </c>
      <c r="F49" s="81">
        <v>9.9173553719008267E-2</v>
      </c>
      <c r="G49" s="87">
        <f t="shared" si="4"/>
        <v>-7.8566233897210207</v>
      </c>
      <c r="H49" s="84">
        <v>7.5801206007067898E-2</v>
      </c>
      <c r="I49" s="82">
        <v>4.9586776859504134E-2</v>
      </c>
      <c r="J49" s="85">
        <f t="shared" si="5"/>
        <v>-2.6214429147563765</v>
      </c>
    </row>
    <row r="50" spans="1:10" x14ac:dyDescent="0.35">
      <c r="A50" s="78" t="s">
        <v>169</v>
      </c>
      <c r="B50" s="79">
        <v>0.22567203922709364</v>
      </c>
      <c r="C50" s="80">
        <v>8.9361702127659579E-2</v>
      </c>
      <c r="D50" s="85">
        <f t="shared" si="3"/>
        <v>-13.631033709943406</v>
      </c>
      <c r="E50" s="79">
        <v>0.15208526867493871</v>
      </c>
      <c r="F50" s="79">
        <v>0.23829787234042554</v>
      </c>
      <c r="G50" s="85">
        <f t="shared" si="4"/>
        <v>8.6212603665486842</v>
      </c>
      <c r="H50" s="79">
        <v>0.17850235577339119</v>
      </c>
      <c r="I50" s="80">
        <v>0.24255319148936169</v>
      </c>
      <c r="J50" s="85">
        <f t="shared" si="5"/>
        <v>6.40508357159705</v>
      </c>
    </row>
    <row r="51" spans="1:10" x14ac:dyDescent="0.35">
      <c r="A51" s="78" t="s">
        <v>170</v>
      </c>
      <c r="B51" s="79">
        <v>0.23703966698054471</v>
      </c>
      <c r="C51" s="82">
        <v>0.04</v>
      </c>
      <c r="D51" s="87">
        <f t="shared" si="3"/>
        <v>-19.703966698054472</v>
      </c>
      <c r="E51" s="84">
        <v>0.13842707652621053</v>
      </c>
      <c r="F51" s="84">
        <v>0.32</v>
      </c>
      <c r="G51" s="86">
        <f t="shared" si="4"/>
        <v>18.157292347378949</v>
      </c>
      <c r="H51" s="84">
        <v>0.15637301060496134</v>
      </c>
      <c r="I51" s="82">
        <v>0.12</v>
      </c>
      <c r="J51" s="85">
        <f t="shared" si="5"/>
        <v>-3.6373010604961333</v>
      </c>
    </row>
    <row r="54" spans="1:10" x14ac:dyDescent="0.35">
      <c r="A54" s="78" t="s">
        <v>224</v>
      </c>
      <c r="B54" s="79">
        <v>0.23042582626824426</v>
      </c>
      <c r="C54" s="79">
        <v>6.7299895748870617E-2</v>
      </c>
      <c r="D54" s="85">
        <f>AVERAGE(D2:D51)</f>
        <v>-15.323954131985909</v>
      </c>
      <c r="E54" s="79">
        <v>0.14503173589770463</v>
      </c>
      <c r="F54" s="79">
        <v>0.19429321595428395</v>
      </c>
      <c r="G54" s="85">
        <f>AVERAGE(G2:G51)</f>
        <v>5.112259464535609</v>
      </c>
      <c r="H54" s="79">
        <v>0.37990728147677699</v>
      </c>
      <c r="I54" s="80">
        <v>0.40562697251943652</v>
      </c>
      <c r="J54" s="85">
        <f>AVERAGE(J2:J51)</f>
        <v>3.559515528519932</v>
      </c>
    </row>
  </sheetData>
  <mergeCells count="1">
    <mergeCell ref="I39:J39"/>
  </mergeCells>
  <pageMargins left="0.7" right="0.7" top="0.75" bottom="0.75" header="0.3" footer="0.3"/>
  <pageSetup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74D10-8E64-404A-8A17-20639369C116}">
  <dimension ref="A1:I54"/>
  <sheetViews>
    <sheetView tabSelected="1" zoomScale="70" zoomScaleNormal="70" workbookViewId="0">
      <selection activeCell="L10" sqref="L10"/>
    </sheetView>
  </sheetViews>
  <sheetFormatPr defaultRowHeight="15.5" x14ac:dyDescent="0.35"/>
  <cols>
    <col min="1" max="1" width="15.4140625" style="58" customWidth="1"/>
    <col min="2" max="2" width="18" style="90" customWidth="1"/>
    <col min="3" max="3" width="21.08203125" style="91" customWidth="1"/>
    <col min="4" max="4" width="5.08203125" style="125" customWidth="1"/>
    <col min="5" max="5" width="18" style="90" customWidth="1"/>
    <col min="6" max="6" width="21.08203125" style="104" customWidth="1"/>
    <col min="7" max="7" width="4.75" style="125" customWidth="1"/>
    <col min="8" max="8" width="18" style="91" customWidth="1"/>
    <col min="9" max="9" width="21.08203125" style="91" customWidth="1"/>
  </cols>
  <sheetData>
    <row r="1" spans="1:9" s="107" customFormat="1" ht="72.5" x14ac:dyDescent="0.35">
      <c r="A1" s="105"/>
      <c r="B1" s="106" t="s">
        <v>235</v>
      </c>
      <c r="C1" s="110" t="s">
        <v>239</v>
      </c>
      <c r="D1" s="123"/>
      <c r="E1" s="112" t="s">
        <v>236</v>
      </c>
      <c r="F1" s="110" t="s">
        <v>237</v>
      </c>
      <c r="G1" s="123"/>
      <c r="H1" s="112" t="s">
        <v>240</v>
      </c>
      <c r="I1" s="106" t="s">
        <v>238</v>
      </c>
    </row>
    <row r="2" spans="1:9" x14ac:dyDescent="0.35">
      <c r="A2" s="78" t="s">
        <v>121</v>
      </c>
      <c r="B2" s="88">
        <v>7.2562358276643993E-2</v>
      </c>
      <c r="C2" s="96">
        <v>-15.509694018959264</v>
      </c>
      <c r="D2" s="124"/>
      <c r="E2" s="113">
        <v>0.12925170068027211</v>
      </c>
      <c r="F2" s="101">
        <v>-2.4098609286504473</v>
      </c>
      <c r="G2" s="124"/>
      <c r="H2" s="118">
        <v>0.40362811791383219</v>
      </c>
      <c r="I2" s="89">
        <v>6.5521621211799328</v>
      </c>
    </row>
    <row r="3" spans="1:9" x14ac:dyDescent="0.35">
      <c r="A3" s="78" t="s">
        <v>122</v>
      </c>
      <c r="B3" s="92">
        <v>0.11538461538461539</v>
      </c>
      <c r="C3" s="96">
        <v>-13.824194615055776</v>
      </c>
      <c r="D3" s="124"/>
      <c r="E3" s="113">
        <v>0.15384615384615385</v>
      </c>
      <c r="F3" s="108">
        <v>5.979101409681375</v>
      </c>
      <c r="G3" s="124"/>
      <c r="H3" s="119">
        <v>0.63461538461538458</v>
      </c>
      <c r="I3" s="95">
        <v>25.424204114889527</v>
      </c>
    </row>
    <row r="4" spans="1:9" x14ac:dyDescent="0.35">
      <c r="A4" s="78" t="s">
        <v>123</v>
      </c>
      <c r="B4" s="100">
        <v>0.05</v>
      </c>
      <c r="C4" s="103">
        <v>-19.014929159612798</v>
      </c>
      <c r="D4" s="124"/>
      <c r="E4" s="113">
        <v>0.1618421052631579</v>
      </c>
      <c r="F4" s="108">
        <v>0.27964407786762813</v>
      </c>
      <c r="G4" s="124"/>
      <c r="H4" s="118">
        <v>0.38157894736842107</v>
      </c>
      <c r="I4" s="89">
        <v>-5.6953746840176009</v>
      </c>
    </row>
    <row r="5" spans="1:9" x14ac:dyDescent="0.35">
      <c r="A5" s="78" t="s">
        <v>124</v>
      </c>
      <c r="B5" s="88">
        <v>7.3732718894009217E-2</v>
      </c>
      <c r="C5" s="96">
        <v>-16.320972152651692</v>
      </c>
      <c r="D5" s="124"/>
      <c r="E5" s="114">
        <v>9.2165898617511524E-2</v>
      </c>
      <c r="F5" s="103">
        <v>-6.4475969656806029</v>
      </c>
      <c r="G5" s="124"/>
      <c r="H5" s="118">
        <v>0.33027522935779818</v>
      </c>
      <c r="I5" s="89">
        <v>6.3952353480916067</v>
      </c>
    </row>
    <row r="6" spans="1:9" x14ac:dyDescent="0.35">
      <c r="A6" s="78" t="s">
        <v>125</v>
      </c>
      <c r="B6" s="88">
        <v>5.4947986129634571E-2</v>
      </c>
      <c r="C6" s="101">
        <v>-18.080809174711707</v>
      </c>
      <c r="D6" s="124"/>
      <c r="E6" s="113">
        <v>0.24913310216057616</v>
      </c>
      <c r="F6" s="102">
        <v>12.037655752996081</v>
      </c>
      <c r="G6" s="124"/>
      <c r="H6" s="118">
        <v>0.393707033315706</v>
      </c>
      <c r="I6" s="98">
        <v>-22.244749330941723</v>
      </c>
    </row>
    <row r="7" spans="1:9" x14ac:dyDescent="0.35">
      <c r="A7" s="78" t="s">
        <v>126</v>
      </c>
      <c r="B7" s="88">
        <v>7.64525993883792E-2</v>
      </c>
      <c r="C7" s="96">
        <v>-15.545775449212186</v>
      </c>
      <c r="D7" s="124"/>
      <c r="E7" s="113">
        <v>0.15902140672782875</v>
      </c>
      <c r="F7" s="108">
        <v>3.2504766012958584</v>
      </c>
      <c r="G7" s="124"/>
      <c r="H7" s="118">
        <v>0.22935779816513763</v>
      </c>
      <c r="I7" s="97">
        <v>-8.0975557248214329</v>
      </c>
    </row>
    <row r="8" spans="1:9" x14ac:dyDescent="0.35">
      <c r="A8" s="78" t="s">
        <v>127</v>
      </c>
      <c r="B8" s="88">
        <v>6.1946902654867256E-2</v>
      </c>
      <c r="C8" s="96">
        <v>-15.291305549002052</v>
      </c>
      <c r="D8" s="124"/>
      <c r="E8" s="113">
        <v>0.25221238938053098</v>
      </c>
      <c r="F8" s="108">
        <v>9.7548275262651138</v>
      </c>
      <c r="G8" s="124"/>
      <c r="H8" s="118">
        <v>0.38325991189427311</v>
      </c>
      <c r="I8" s="89">
        <v>7.0009787192790363</v>
      </c>
    </row>
    <row r="9" spans="1:9" x14ac:dyDescent="0.35">
      <c r="A9" s="78" t="s">
        <v>128</v>
      </c>
      <c r="B9" s="99">
        <v>4.2553191489361701E-2</v>
      </c>
      <c r="C9" s="96">
        <v>-17.51755863472588</v>
      </c>
      <c r="D9" s="124"/>
      <c r="E9" s="113">
        <v>0.13475177304964539</v>
      </c>
      <c r="F9" s="101">
        <v>-2.9829186514704489</v>
      </c>
      <c r="G9" s="124"/>
      <c r="H9" s="118">
        <v>0.2978723404255319</v>
      </c>
      <c r="I9" s="97">
        <v>-6.7091631779304954</v>
      </c>
    </row>
    <row r="10" spans="1:9" x14ac:dyDescent="0.35">
      <c r="A10" s="78" t="s">
        <v>129</v>
      </c>
      <c r="B10" s="88">
        <v>5.8306989813839132E-2</v>
      </c>
      <c r="C10" s="96">
        <v>-14.495980694921196</v>
      </c>
      <c r="D10" s="124"/>
      <c r="E10" s="113">
        <v>0.19564453811029153</v>
      </c>
      <c r="F10" s="108">
        <v>0.51389154573275775</v>
      </c>
      <c r="G10" s="124"/>
      <c r="H10" s="118">
        <v>0.26537785588752194</v>
      </c>
      <c r="I10" s="98">
        <v>-17.877909631547581</v>
      </c>
    </row>
    <row r="11" spans="1:9" x14ac:dyDescent="0.35">
      <c r="A11" s="78" t="s">
        <v>130</v>
      </c>
      <c r="B11" s="88">
        <v>7.832618025751073E-2</v>
      </c>
      <c r="C11" s="96">
        <v>-16.816289029377391</v>
      </c>
      <c r="D11" s="124"/>
      <c r="E11" s="115">
        <v>0.11266094420600858</v>
      </c>
      <c r="F11" s="108">
        <v>-1.0742908726664115</v>
      </c>
      <c r="G11" s="124"/>
      <c r="H11" s="119">
        <v>0.76716738197424894</v>
      </c>
      <c r="I11" s="95">
        <v>30.84156046268631</v>
      </c>
    </row>
    <row r="12" spans="1:9" x14ac:dyDescent="0.35">
      <c r="A12" s="78" t="s">
        <v>131</v>
      </c>
      <c r="B12" s="99">
        <v>3.937007874015748E-2</v>
      </c>
      <c r="C12" s="101">
        <v>-17.76256479943844</v>
      </c>
      <c r="D12" s="124"/>
      <c r="E12" s="116">
        <v>0.34645669291338582</v>
      </c>
      <c r="F12" s="111">
        <v>18.544774671437096</v>
      </c>
      <c r="G12" s="124"/>
      <c r="H12" s="119">
        <v>0.73228346456692917</v>
      </c>
      <c r="I12" s="89">
        <v>-4.3983748572177177</v>
      </c>
    </row>
    <row r="13" spans="1:9" x14ac:dyDescent="0.35">
      <c r="A13" s="78" t="s">
        <v>132</v>
      </c>
      <c r="B13" s="93">
        <v>0.1076923076923077</v>
      </c>
      <c r="C13" s="96">
        <v>-15.51303569272573</v>
      </c>
      <c r="D13" s="124"/>
      <c r="E13" s="113">
        <v>0.24615384615384617</v>
      </c>
      <c r="F13" s="108">
        <v>10.347672875183097</v>
      </c>
      <c r="G13" s="124"/>
      <c r="H13" s="120">
        <v>9.2307692307692313E-2</v>
      </c>
      <c r="I13" s="97">
        <v>-7.8643029894861893</v>
      </c>
    </row>
    <row r="14" spans="1:9" x14ac:dyDescent="0.35">
      <c r="A14" s="78" t="s">
        <v>133</v>
      </c>
      <c r="B14" s="88">
        <v>8.3333333333333329E-2</v>
      </c>
      <c r="C14" s="96">
        <v>-14.882558062689167</v>
      </c>
      <c r="D14" s="124"/>
      <c r="E14" s="113">
        <v>0.22660818713450293</v>
      </c>
      <c r="F14" s="108">
        <v>8.7786146380933214</v>
      </c>
      <c r="G14" s="124"/>
      <c r="H14" s="118">
        <v>0.34260614934114203</v>
      </c>
      <c r="I14" s="89">
        <v>-3.5151971695758704</v>
      </c>
    </row>
    <row r="15" spans="1:9" x14ac:dyDescent="0.35">
      <c r="A15" s="78" t="s">
        <v>134</v>
      </c>
      <c r="B15" s="88">
        <v>8.8607594936708861E-2</v>
      </c>
      <c r="C15" s="96">
        <v>-15.054383479065757</v>
      </c>
      <c r="D15" s="124"/>
      <c r="E15" s="113">
        <v>0.15443037974683543</v>
      </c>
      <c r="F15" s="108">
        <v>1.1731863999696532</v>
      </c>
      <c r="G15" s="124"/>
      <c r="H15" s="118">
        <v>0.39086294416243655</v>
      </c>
      <c r="I15" s="94">
        <v>19.283842726621039</v>
      </c>
    </row>
    <row r="16" spans="1:9" x14ac:dyDescent="0.35">
      <c r="A16" s="78" t="s">
        <v>135</v>
      </c>
      <c r="B16" s="93">
        <v>0.11320754716981132</v>
      </c>
      <c r="C16" s="102">
        <v>-11.99835830376284</v>
      </c>
      <c r="D16" s="124"/>
      <c r="E16" s="113">
        <v>0.23584905660377359</v>
      </c>
      <c r="F16" s="108">
        <v>7.7868390348919796</v>
      </c>
      <c r="G16" s="124"/>
      <c r="H16" s="121">
        <v>0.20754716981132076</v>
      </c>
      <c r="I16" s="89">
        <v>7.7182644603769983</v>
      </c>
    </row>
    <row r="17" spans="1:9" x14ac:dyDescent="0.35">
      <c r="A17" s="78" t="s">
        <v>136</v>
      </c>
      <c r="B17" s="93">
        <v>9.3525179856115109E-2</v>
      </c>
      <c r="C17" s="96">
        <v>-15.458060106589</v>
      </c>
      <c r="D17" s="124"/>
      <c r="E17" s="113">
        <v>0.21582733812949639</v>
      </c>
      <c r="F17" s="108">
        <v>7.245772595791399</v>
      </c>
      <c r="G17" s="124"/>
      <c r="H17" s="118">
        <v>0.23741007194244604</v>
      </c>
      <c r="I17" s="89">
        <v>0.58084941856154515</v>
      </c>
    </row>
    <row r="18" spans="1:9" x14ac:dyDescent="0.35">
      <c r="A18" s="78" t="s">
        <v>137</v>
      </c>
      <c r="B18" s="88">
        <v>8.4142394822006472E-2</v>
      </c>
      <c r="C18" s="96">
        <v>-14.486429581117507</v>
      </c>
      <c r="D18" s="124"/>
      <c r="E18" s="113">
        <v>0.1553398058252427</v>
      </c>
      <c r="F18" s="108">
        <v>0.73339971072245902</v>
      </c>
      <c r="G18" s="124"/>
      <c r="H18" s="121">
        <v>0.17799352750809061</v>
      </c>
      <c r="I18" s="89">
        <v>3.1655220680943028</v>
      </c>
    </row>
    <row r="19" spans="1:9" x14ac:dyDescent="0.35">
      <c r="A19" s="78" t="s">
        <v>138</v>
      </c>
      <c r="B19" s="88">
        <v>6.1371841155234655E-2</v>
      </c>
      <c r="C19" s="101">
        <v>-17.779280032812515</v>
      </c>
      <c r="D19" s="124"/>
      <c r="E19" s="114">
        <v>9.3862815884476536E-2</v>
      </c>
      <c r="F19" s="101">
        <v>-4.2549154832341483</v>
      </c>
      <c r="G19" s="124"/>
      <c r="H19" s="119">
        <v>0.59566787003610111</v>
      </c>
      <c r="I19" s="94">
        <v>18.861635755243348</v>
      </c>
    </row>
    <row r="20" spans="1:9" x14ac:dyDescent="0.35">
      <c r="A20" s="78" t="s">
        <v>139</v>
      </c>
      <c r="B20" s="88">
        <v>6.1538461538461542E-2</v>
      </c>
      <c r="C20" s="96">
        <v>-13.288933616110452</v>
      </c>
      <c r="D20" s="124"/>
      <c r="E20" s="116">
        <v>0.33846153846153848</v>
      </c>
      <c r="F20" s="102">
        <v>15.630738367212583</v>
      </c>
      <c r="G20" s="124"/>
      <c r="H20" s="121">
        <v>0.15384615384615385</v>
      </c>
      <c r="I20" s="89">
        <v>9.1198165955125567</v>
      </c>
    </row>
    <row r="21" spans="1:9" x14ac:dyDescent="0.35">
      <c r="A21" s="78" t="s">
        <v>140</v>
      </c>
      <c r="B21" s="100">
        <v>5.128205128205128E-2</v>
      </c>
      <c r="C21" s="96">
        <v>-17.431343669744905</v>
      </c>
      <c r="D21" s="124"/>
      <c r="E21" s="113">
        <v>0.16370808678500987</v>
      </c>
      <c r="F21" s="108">
        <v>2.6113542445186813</v>
      </c>
      <c r="G21" s="124"/>
      <c r="H21" s="119">
        <v>0.55621301775147924</v>
      </c>
      <c r="I21" s="89">
        <v>8.1119299767525845</v>
      </c>
    </row>
    <row r="22" spans="1:9" x14ac:dyDescent="0.35">
      <c r="A22" s="78" t="s">
        <v>141</v>
      </c>
      <c r="B22" s="88">
        <v>5.46875E-2</v>
      </c>
      <c r="C22" s="96">
        <v>-15.051179642548369</v>
      </c>
      <c r="D22" s="124"/>
      <c r="E22" s="116">
        <v>0.34635416666666669</v>
      </c>
      <c r="F22" s="111">
        <v>19.5559530599173</v>
      </c>
      <c r="G22" s="124"/>
      <c r="H22" s="118">
        <v>0.28354430379746837</v>
      </c>
      <c r="I22" s="89">
        <v>2.0700279278854659</v>
      </c>
    </row>
    <row r="23" spans="1:9" x14ac:dyDescent="0.35">
      <c r="A23" s="78" t="s">
        <v>142</v>
      </c>
      <c r="B23" s="88">
        <v>8.3554376657824933E-2</v>
      </c>
      <c r="C23" s="96">
        <v>-14.054710069746694</v>
      </c>
      <c r="D23" s="124"/>
      <c r="E23" s="113">
        <v>0.14456233421750664</v>
      </c>
      <c r="F23" s="108">
        <v>-0.96011032572652866</v>
      </c>
      <c r="G23" s="124"/>
      <c r="H23" s="122">
        <v>0.48408488063660476</v>
      </c>
      <c r="I23" s="95">
        <v>24.123713703444125</v>
      </c>
    </row>
    <row r="24" spans="1:9" x14ac:dyDescent="0.35">
      <c r="A24" s="78" t="s">
        <v>143</v>
      </c>
      <c r="B24" s="88">
        <v>9.3406593406593408E-2</v>
      </c>
      <c r="C24" s="96">
        <v>-14.08946224731527</v>
      </c>
      <c r="D24" s="124"/>
      <c r="E24" s="117">
        <v>0.2857142857142857</v>
      </c>
      <c r="F24" s="102">
        <v>14.272696699734006</v>
      </c>
      <c r="G24" s="124"/>
      <c r="H24" s="118">
        <v>0.27472527472527475</v>
      </c>
      <c r="I24" s="89">
        <v>8.7877235110299665</v>
      </c>
    </row>
    <row r="25" spans="1:9" x14ac:dyDescent="0.35">
      <c r="A25" s="78" t="s">
        <v>144</v>
      </c>
      <c r="B25" s="88">
        <v>6.545454545454546E-2</v>
      </c>
      <c r="C25" s="101">
        <v>-17.845819083004248</v>
      </c>
      <c r="D25" s="124"/>
      <c r="E25" s="114">
        <v>8.727272727272728E-2</v>
      </c>
      <c r="F25" s="103">
        <v>-5.5452129477859486</v>
      </c>
      <c r="G25" s="124"/>
      <c r="H25" s="122">
        <v>0.50909090909090904</v>
      </c>
      <c r="I25" s="89">
        <v>8.11940058474908</v>
      </c>
    </row>
    <row r="26" spans="1:9" x14ac:dyDescent="0.35">
      <c r="A26" s="78" t="s">
        <v>145</v>
      </c>
      <c r="B26" s="88">
        <v>7.8199052132701424E-2</v>
      </c>
      <c r="C26" s="96">
        <v>-15.092288904839958</v>
      </c>
      <c r="D26" s="124"/>
      <c r="E26" s="113">
        <v>0.15165876777251186</v>
      </c>
      <c r="F26" s="108">
        <v>-0.18045257405963966</v>
      </c>
      <c r="G26" s="124"/>
      <c r="H26" s="118">
        <v>0.32227488151658767</v>
      </c>
      <c r="I26" s="94">
        <v>12.274490858580336</v>
      </c>
    </row>
    <row r="27" spans="1:9" x14ac:dyDescent="0.35">
      <c r="A27" s="78" t="s">
        <v>146</v>
      </c>
      <c r="B27" s="99">
        <v>4.4776119402985072E-2</v>
      </c>
      <c r="C27" s="96">
        <v>-17.37473970242651</v>
      </c>
      <c r="D27" s="124"/>
      <c r="E27" s="113">
        <v>0.19402985074626866</v>
      </c>
      <c r="F27" s="108">
        <v>2.7067272415992143</v>
      </c>
      <c r="G27" s="124"/>
      <c r="H27" s="118">
        <v>0.44776119402985076</v>
      </c>
      <c r="I27" s="95">
        <v>31.608522658436804</v>
      </c>
    </row>
    <row r="28" spans="1:9" x14ac:dyDescent="0.35">
      <c r="A28" s="78" t="s">
        <v>147</v>
      </c>
      <c r="B28" s="92">
        <v>0.13432835820895522</v>
      </c>
      <c r="C28" s="111">
        <v>-11.310540822086651</v>
      </c>
      <c r="D28" s="124"/>
      <c r="E28" s="113">
        <v>0.22388059701492538</v>
      </c>
      <c r="F28" s="108">
        <v>7.956341368184896</v>
      </c>
      <c r="G28" s="124"/>
      <c r="H28" s="121">
        <v>0.20895522388059701</v>
      </c>
      <c r="I28" s="89">
        <v>1.2327858908522451</v>
      </c>
    </row>
    <row r="29" spans="1:9" x14ac:dyDescent="0.35">
      <c r="A29" s="78" t="s">
        <v>148</v>
      </c>
      <c r="B29" s="88">
        <v>5.9347181008902079E-2</v>
      </c>
      <c r="C29" s="96">
        <v>-17.42462751114034</v>
      </c>
      <c r="D29" s="124"/>
      <c r="E29" s="113">
        <v>0.24035608308605341</v>
      </c>
      <c r="F29" s="108">
        <v>9.9168793270571971</v>
      </c>
      <c r="G29" s="124"/>
      <c r="H29" s="118">
        <v>0.32047477744807124</v>
      </c>
      <c r="I29" s="98">
        <v>-16.687294223921789</v>
      </c>
    </row>
    <row r="30" spans="1:9" x14ac:dyDescent="0.35">
      <c r="A30" s="78" t="s">
        <v>149</v>
      </c>
      <c r="B30" s="88">
        <v>8.771929824561403E-2</v>
      </c>
      <c r="C30" s="111">
        <v>-11.268627522578305</v>
      </c>
      <c r="D30" s="124"/>
      <c r="E30" s="116">
        <v>0.35087719298245612</v>
      </c>
      <c r="F30" s="111">
        <v>19.239544190543405</v>
      </c>
      <c r="G30" s="124"/>
      <c r="H30" s="120">
        <v>3.5087719298245612E-2</v>
      </c>
      <c r="I30" s="89">
        <v>-5.2469144980027203</v>
      </c>
    </row>
    <row r="31" spans="1:9" x14ac:dyDescent="0.35">
      <c r="A31" s="78" t="s">
        <v>150</v>
      </c>
      <c r="B31" s="88">
        <v>5.605095541401274E-2</v>
      </c>
      <c r="C31" s="96">
        <v>-16.872801270606992</v>
      </c>
      <c r="D31" s="124"/>
      <c r="E31" s="113">
        <v>0.25859872611464968</v>
      </c>
      <c r="F31" s="108">
        <v>11.140591847811377</v>
      </c>
      <c r="G31" s="124"/>
      <c r="H31" s="118">
        <v>0.36305732484076431</v>
      </c>
      <c r="I31" s="97">
        <v>-6.9993435546589993</v>
      </c>
    </row>
    <row r="32" spans="1:9" x14ac:dyDescent="0.35">
      <c r="A32" s="78" t="s">
        <v>151</v>
      </c>
      <c r="B32" s="99">
        <v>3.2051282051282048E-2</v>
      </c>
      <c r="C32" s="103">
        <v>-20.792684217297058</v>
      </c>
      <c r="D32" s="124"/>
      <c r="E32" s="115">
        <v>0.11217948717948718</v>
      </c>
      <c r="F32" s="101">
        <v>-4.064652597958899</v>
      </c>
      <c r="G32" s="124"/>
      <c r="H32" s="122">
        <v>0.49679487179487181</v>
      </c>
      <c r="I32" s="97">
        <v>-11.639234134365381</v>
      </c>
    </row>
    <row r="33" spans="1:9" x14ac:dyDescent="0.35">
      <c r="A33" s="78" t="s">
        <v>152</v>
      </c>
      <c r="B33" s="88">
        <v>5.7350032959789056E-2</v>
      </c>
      <c r="C33" s="96">
        <v>-15.587261806567071</v>
      </c>
      <c r="D33" s="124"/>
      <c r="E33" s="117">
        <v>0.30520764667106132</v>
      </c>
      <c r="F33" s="102">
        <v>15.829523051500624</v>
      </c>
      <c r="G33" s="124"/>
      <c r="H33" s="122">
        <v>0.53689064558629773</v>
      </c>
      <c r="I33" s="89">
        <v>10.098955439467844</v>
      </c>
    </row>
    <row r="34" spans="1:9" x14ac:dyDescent="0.35">
      <c r="A34" s="78" t="s">
        <v>153</v>
      </c>
      <c r="B34" s="93">
        <v>9.3851132686084138E-2</v>
      </c>
      <c r="C34" s="96">
        <v>-13.561425993513414</v>
      </c>
      <c r="D34" s="124"/>
      <c r="E34" s="115">
        <v>0.12405609492988134</v>
      </c>
      <c r="F34" s="108">
        <v>-2.2745559821614201</v>
      </c>
      <c r="G34" s="124"/>
      <c r="H34" s="118">
        <v>0.40625</v>
      </c>
      <c r="I34" s="89">
        <v>4.6180396140039832</v>
      </c>
    </row>
    <row r="35" spans="1:9" x14ac:dyDescent="0.35">
      <c r="A35" s="78" t="s">
        <v>154</v>
      </c>
      <c r="B35" s="92">
        <v>0.16129032258064516</v>
      </c>
      <c r="C35" s="111">
        <v>-6.57724706632332</v>
      </c>
      <c r="D35" s="124"/>
      <c r="E35" s="114">
        <v>9.6774193548387094E-2</v>
      </c>
      <c r="F35" s="103">
        <v>-4.5511064316050334</v>
      </c>
      <c r="G35" s="124"/>
      <c r="H35" s="118">
        <v>0.35483870967741937</v>
      </c>
      <c r="I35" s="94">
        <v>21.855348984808835</v>
      </c>
    </row>
    <row r="36" spans="1:9" x14ac:dyDescent="0.35">
      <c r="A36" s="78" t="s">
        <v>155</v>
      </c>
      <c r="B36" s="93">
        <v>9.719626168224299E-2</v>
      </c>
      <c r="C36" s="102">
        <v>-13.006622286825227</v>
      </c>
      <c r="D36" s="124"/>
      <c r="E36" s="113">
        <v>0.15700934579439252</v>
      </c>
      <c r="F36" s="108">
        <v>0.19781775162421411</v>
      </c>
      <c r="G36" s="124"/>
      <c r="H36" s="118">
        <v>0.26728971962616821</v>
      </c>
      <c r="I36" s="89">
        <v>6.6907409920785241</v>
      </c>
    </row>
    <row r="37" spans="1:9" x14ac:dyDescent="0.35">
      <c r="A37" s="78" t="s">
        <v>156</v>
      </c>
      <c r="B37" s="100">
        <v>5.4545454545454543E-2</v>
      </c>
      <c r="C37" s="103">
        <v>-19.027513917591271</v>
      </c>
      <c r="D37" s="124"/>
      <c r="E37" s="115">
        <v>0.12424242424242424</v>
      </c>
      <c r="F37" s="108">
        <v>-2.0738119360109462</v>
      </c>
      <c r="G37" s="124"/>
      <c r="H37" s="118">
        <v>0.38181818181818183</v>
      </c>
      <c r="I37" s="89">
        <v>5.110251511564968</v>
      </c>
    </row>
    <row r="38" spans="1:9" x14ac:dyDescent="0.35">
      <c r="A38" s="78" t="s">
        <v>157</v>
      </c>
      <c r="B38" s="100">
        <v>4.9833887043189369E-2</v>
      </c>
      <c r="C38" s="96">
        <v>-16.572800270453474</v>
      </c>
      <c r="D38" s="124"/>
      <c r="E38" s="113">
        <v>0.2159468438538206</v>
      </c>
      <c r="F38" s="108">
        <v>5.6596905740680512</v>
      </c>
      <c r="G38" s="124"/>
      <c r="H38" s="120">
        <v>0.10963455149501661</v>
      </c>
      <c r="I38" s="98">
        <v>-12.033496084556729</v>
      </c>
    </row>
    <row r="39" spans="1:9" ht="28.5" customHeight="1" x14ac:dyDescent="0.35">
      <c r="A39" s="127" t="s">
        <v>158</v>
      </c>
      <c r="B39" s="128">
        <v>7.8381795195954493E-2</v>
      </c>
      <c r="C39" s="129">
        <v>-13.231852130179888</v>
      </c>
      <c r="D39" s="130"/>
      <c r="E39" s="131">
        <v>0.26548672566371684</v>
      </c>
      <c r="F39" s="132">
        <v>9.8617917936669137</v>
      </c>
      <c r="G39" s="126"/>
      <c r="H39" s="146" t="s">
        <v>213</v>
      </c>
      <c r="I39" s="148"/>
    </row>
    <row r="40" spans="1:9" x14ac:dyDescent="0.35">
      <c r="A40" s="78" t="s">
        <v>159</v>
      </c>
      <c r="B40" s="88">
        <v>5.4545454545454543E-2</v>
      </c>
      <c r="C40" s="96">
        <v>-14.61883592092385</v>
      </c>
      <c r="D40" s="124"/>
      <c r="E40" s="116">
        <v>0.36363636363636365</v>
      </c>
      <c r="F40" s="111">
        <v>20.572415765262363</v>
      </c>
      <c r="G40" s="124"/>
      <c r="H40" s="118">
        <v>0.25454545454545452</v>
      </c>
      <c r="I40" s="89">
        <v>-0.54975425024102975</v>
      </c>
    </row>
    <row r="41" spans="1:9" x14ac:dyDescent="0.35">
      <c r="A41" s="78" t="s">
        <v>160</v>
      </c>
      <c r="B41" s="88">
        <v>6.8676716917922945E-2</v>
      </c>
      <c r="C41" s="96">
        <v>-15.506586391339626</v>
      </c>
      <c r="D41" s="124"/>
      <c r="E41" s="113">
        <v>0.1306532663316583</v>
      </c>
      <c r="F41" s="101">
        <v>-2.6894247891323726</v>
      </c>
      <c r="G41" s="124"/>
      <c r="H41" s="118">
        <v>0.44556113902847572</v>
      </c>
      <c r="I41" s="89">
        <v>8.4125613271976505</v>
      </c>
    </row>
    <row r="42" spans="1:9" x14ac:dyDescent="0.35">
      <c r="A42" s="78" t="s">
        <v>161</v>
      </c>
      <c r="B42" s="92">
        <v>0.125</v>
      </c>
      <c r="C42" s="111">
        <v>-11.934409875707651</v>
      </c>
      <c r="D42" s="124"/>
      <c r="E42" s="114">
        <v>9.375E-2</v>
      </c>
      <c r="F42" s="103">
        <v>-5.8071614978062591</v>
      </c>
      <c r="G42" s="124"/>
      <c r="H42" s="118">
        <v>0.40625</v>
      </c>
      <c r="I42" s="95">
        <v>23.510420265128818</v>
      </c>
    </row>
    <row r="43" spans="1:9" x14ac:dyDescent="0.35">
      <c r="A43" s="78" t="s">
        <v>162</v>
      </c>
      <c r="B43" s="88">
        <v>5.9907834101382486E-2</v>
      </c>
      <c r="C43" s="96">
        <v>-16.772685607696026</v>
      </c>
      <c r="D43" s="124"/>
      <c r="E43" s="113">
        <v>0.16589861751152074</v>
      </c>
      <c r="F43" s="108">
        <v>1.5555360500114688</v>
      </c>
      <c r="G43" s="124"/>
      <c r="H43" s="118">
        <v>0.35714285714285715</v>
      </c>
      <c r="I43" s="89">
        <v>10.235701307941742</v>
      </c>
    </row>
    <row r="44" spans="1:9" x14ac:dyDescent="0.35">
      <c r="A44" s="78" t="s">
        <v>163</v>
      </c>
      <c r="B44" s="88">
        <v>6.8745304282494368E-2</v>
      </c>
      <c r="C44" s="103">
        <v>-19.517501752563795</v>
      </c>
      <c r="D44" s="124"/>
      <c r="E44" s="113">
        <v>0.13373403456048083</v>
      </c>
      <c r="F44" s="108">
        <v>1.886101815456513</v>
      </c>
      <c r="G44" s="124"/>
      <c r="H44" s="118">
        <v>0.37753568745304283</v>
      </c>
      <c r="I44" s="98">
        <v>-18.821979913114376</v>
      </c>
    </row>
    <row r="45" spans="1:9" x14ac:dyDescent="0.35">
      <c r="A45" s="78" t="s">
        <v>164</v>
      </c>
      <c r="B45" s="92">
        <v>0.19411764705882353</v>
      </c>
      <c r="C45" s="111">
        <v>-11.162402468682256</v>
      </c>
      <c r="D45" s="124"/>
      <c r="E45" s="113">
        <v>0.15294117647058825</v>
      </c>
      <c r="F45" s="108">
        <v>5.2771831935349613</v>
      </c>
      <c r="G45" s="124"/>
      <c r="H45" s="118">
        <v>0.21176470588235294</v>
      </c>
      <c r="I45" s="89">
        <v>0.51636945634361098</v>
      </c>
    </row>
    <row r="46" spans="1:9" x14ac:dyDescent="0.35">
      <c r="A46" s="78" t="s">
        <v>165</v>
      </c>
      <c r="B46" s="88">
        <v>6.8965517241379309E-2</v>
      </c>
      <c r="C46" s="102">
        <v>-12.436014076366343</v>
      </c>
      <c r="D46" s="124"/>
      <c r="E46" s="117">
        <v>0.31034482758620691</v>
      </c>
      <c r="F46" s="102">
        <v>14.077489613721458</v>
      </c>
      <c r="G46" s="124"/>
      <c r="H46" s="120">
        <v>0</v>
      </c>
      <c r="I46" s="89">
        <v>-6.5620863266847529</v>
      </c>
    </row>
    <row r="47" spans="1:9" x14ac:dyDescent="0.35">
      <c r="A47" s="78" t="s">
        <v>166</v>
      </c>
      <c r="B47" s="100">
        <v>4.793028322440087E-2</v>
      </c>
      <c r="C47" s="101">
        <v>-17.594800951132555</v>
      </c>
      <c r="D47" s="124"/>
      <c r="E47" s="113">
        <v>0.19825708061002179</v>
      </c>
      <c r="F47" s="108">
        <v>6.0498291848940813</v>
      </c>
      <c r="G47" s="124"/>
      <c r="H47" s="122">
        <v>0.47494553376906318</v>
      </c>
      <c r="I47" s="94">
        <v>10.612110731327057</v>
      </c>
    </row>
    <row r="48" spans="1:9" x14ac:dyDescent="0.35">
      <c r="A48" s="78" t="s">
        <v>167</v>
      </c>
      <c r="B48" s="88">
        <v>7.1625344352617082E-2</v>
      </c>
      <c r="C48" s="96">
        <v>-15.463564333235365</v>
      </c>
      <c r="D48" s="124"/>
      <c r="E48" s="113">
        <v>0.256198347107438</v>
      </c>
      <c r="F48" s="108">
        <v>11.583053906275744</v>
      </c>
      <c r="G48" s="124"/>
      <c r="H48" s="118">
        <v>0.25895316804407714</v>
      </c>
      <c r="I48" s="89">
        <v>-3.720514679913407</v>
      </c>
    </row>
    <row r="49" spans="1:9" x14ac:dyDescent="0.35">
      <c r="A49" s="78" t="s">
        <v>168</v>
      </c>
      <c r="B49" s="88">
        <v>7.43801652892562E-2</v>
      </c>
      <c r="C49" s="102">
        <v>-13.041244526319733</v>
      </c>
      <c r="D49" s="124"/>
      <c r="E49" s="115">
        <v>9.9173553719008267E-2</v>
      </c>
      <c r="F49" s="103">
        <v>-7.8566233897210207</v>
      </c>
      <c r="G49" s="124"/>
      <c r="H49" s="120">
        <v>4.9586776859504134E-2</v>
      </c>
      <c r="I49" s="89">
        <v>-2.6214429147563765</v>
      </c>
    </row>
    <row r="50" spans="1:9" x14ac:dyDescent="0.35">
      <c r="A50" s="78" t="s">
        <v>169</v>
      </c>
      <c r="B50" s="88">
        <v>8.9361702127659579E-2</v>
      </c>
      <c r="C50" s="96">
        <v>-13.631033709943406</v>
      </c>
      <c r="D50" s="124"/>
      <c r="E50" s="113">
        <v>0.23829787234042554</v>
      </c>
      <c r="F50" s="108">
        <v>8.6212603665486842</v>
      </c>
      <c r="G50" s="124"/>
      <c r="H50" s="118">
        <v>0.24255319148936169</v>
      </c>
      <c r="I50" s="89">
        <v>6.40508357159705</v>
      </c>
    </row>
    <row r="51" spans="1:9" x14ac:dyDescent="0.35">
      <c r="A51" s="78" t="s">
        <v>170</v>
      </c>
      <c r="B51" s="99">
        <v>0.04</v>
      </c>
      <c r="C51" s="103">
        <v>-19.703966698054472</v>
      </c>
      <c r="D51" s="124"/>
      <c r="E51" s="117">
        <v>0.32</v>
      </c>
      <c r="F51" s="111">
        <v>18.157292347378949</v>
      </c>
      <c r="G51" s="124"/>
      <c r="H51" s="121">
        <v>0.12</v>
      </c>
      <c r="I51" s="89">
        <v>-3.6373010604961333</v>
      </c>
    </row>
    <row r="52" spans="1:9" x14ac:dyDescent="0.35">
      <c r="D52" s="109"/>
      <c r="G52" s="109"/>
    </row>
    <row r="53" spans="1:9" x14ac:dyDescent="0.35">
      <c r="D53" s="109"/>
      <c r="G53" s="109"/>
    </row>
    <row r="54" spans="1:9" ht="31" x14ac:dyDescent="0.35">
      <c r="A54" s="127" t="s">
        <v>241</v>
      </c>
      <c r="B54" s="133">
        <v>6.7299895748870617E-2</v>
      </c>
      <c r="C54" s="134">
        <v>-15.323954131985909</v>
      </c>
      <c r="D54" s="130"/>
      <c r="E54" s="135">
        <v>0.19429321595428395</v>
      </c>
      <c r="F54" s="132">
        <v>5.112259464535609</v>
      </c>
      <c r="G54" s="130"/>
      <c r="H54" s="136">
        <v>0.40562697251943652</v>
      </c>
      <c r="I54" s="137">
        <v>3.559515528519932</v>
      </c>
    </row>
  </sheetData>
  <mergeCells count="1">
    <mergeCell ref="H39:I39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Underlying Data</vt:lpstr>
      <vt:lpstr>Demographics</vt:lpstr>
      <vt:lpstr>FatalitiesRace</vt:lpstr>
      <vt:lpstr>FatalitiesAge</vt:lpstr>
      <vt:lpstr>Formatted Data</vt:lpstr>
      <vt:lpstr>Re-Formatted Data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2018-04-16T19:46:30Z</dcterms:created>
  <dcterms:modified xsi:type="dcterms:W3CDTF">2018-12-03T15:58:51Z</dcterms:modified>
</cp:coreProperties>
</file>