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0" documentId="13_ncr:1_{9763E0EF-5E18-495C-B0AB-283B3DC6D65F}" xr6:coauthVersionLast="40" xr6:coauthVersionMax="40" xr10:uidLastSave="{00000000-0000-0000-0000-000000000000}"/>
  <bookViews>
    <workbookView xWindow="0" yWindow="0" windowWidth="19200" windowHeight="6850" activeTab="1" xr2:uid="{00000000-000D-0000-FFFF-FFFF00000000}"/>
  </bookViews>
  <sheets>
    <sheet name="Sheet1" sheetId="1" r:id="rId1"/>
    <sheet name="Draft" sheetId="2" r:id="rId2"/>
  </sheets>
  <externalReferences>
    <externalReference r:id="rId3"/>
  </externalReferences>
  <definedNames>
    <definedName name="_xlnm._FilterDatabase" localSheetId="1" hidden="1">Draft!$A$2:$F$52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2" l="1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C56" i="1" l="1"/>
  <c r="E56" i="1" s="1"/>
  <c r="B56" i="1"/>
  <c r="D56" i="1" s="1"/>
  <c r="C52" i="1"/>
  <c r="E52" i="1" s="1"/>
  <c r="B52" i="1"/>
  <c r="D52" i="1" s="1"/>
  <c r="C51" i="1"/>
  <c r="E51" i="1" s="1"/>
  <c r="B51" i="1"/>
  <c r="D51" i="1" s="1"/>
  <c r="C50" i="1"/>
  <c r="E50" i="1" s="1"/>
  <c r="B50" i="1"/>
  <c r="D50" i="1" s="1"/>
  <c r="C49" i="1"/>
  <c r="E49" i="1" s="1"/>
  <c r="B49" i="1"/>
  <c r="D49" i="1" s="1"/>
  <c r="C48" i="1"/>
  <c r="E48" i="1" s="1"/>
  <c r="B48" i="1"/>
  <c r="D48" i="1" s="1"/>
  <c r="C47" i="1"/>
  <c r="E47" i="1" s="1"/>
  <c r="B47" i="1"/>
  <c r="D47" i="1" s="1"/>
  <c r="C46" i="1"/>
  <c r="E46" i="1" s="1"/>
  <c r="B46" i="1"/>
  <c r="D46" i="1" s="1"/>
  <c r="C45" i="1"/>
  <c r="E45" i="1" s="1"/>
  <c r="B45" i="1"/>
  <c r="D45" i="1" s="1"/>
  <c r="C44" i="1"/>
  <c r="E44" i="1" s="1"/>
  <c r="B44" i="1"/>
  <c r="D44" i="1" s="1"/>
  <c r="C43" i="1"/>
  <c r="E43" i="1" s="1"/>
  <c r="B43" i="1"/>
  <c r="D43" i="1" s="1"/>
  <c r="E42" i="1"/>
  <c r="C42" i="1"/>
  <c r="B42" i="1"/>
  <c r="D42" i="1" s="1"/>
  <c r="C41" i="1"/>
  <c r="E41" i="1" s="1"/>
  <c r="B41" i="1"/>
  <c r="D41" i="1" s="1"/>
  <c r="C40" i="1"/>
  <c r="E40" i="1" s="1"/>
  <c r="B40" i="1"/>
  <c r="D40" i="1" s="1"/>
  <c r="C39" i="1"/>
  <c r="E39" i="1" s="1"/>
  <c r="B39" i="1"/>
  <c r="D39" i="1" s="1"/>
  <c r="C38" i="1"/>
  <c r="E38" i="1" s="1"/>
  <c r="B38" i="1"/>
  <c r="D38" i="1" s="1"/>
  <c r="C37" i="1"/>
  <c r="E37" i="1" s="1"/>
  <c r="B37" i="1"/>
  <c r="D37" i="1" s="1"/>
  <c r="C36" i="1"/>
  <c r="E36" i="1" s="1"/>
  <c r="B36" i="1"/>
  <c r="D36" i="1" s="1"/>
  <c r="C35" i="1"/>
  <c r="E35" i="1" s="1"/>
  <c r="B35" i="1"/>
  <c r="D35" i="1" s="1"/>
  <c r="C34" i="1"/>
  <c r="E34" i="1" s="1"/>
  <c r="B34" i="1"/>
  <c r="D34" i="1" s="1"/>
  <c r="C33" i="1"/>
  <c r="E33" i="1" s="1"/>
  <c r="B33" i="1"/>
  <c r="D33" i="1" s="1"/>
  <c r="C32" i="1"/>
  <c r="E32" i="1" s="1"/>
  <c r="B32" i="1"/>
  <c r="D32" i="1" s="1"/>
  <c r="C31" i="1"/>
  <c r="E31" i="1" s="1"/>
  <c r="B31" i="1"/>
  <c r="D31" i="1" s="1"/>
  <c r="C30" i="1"/>
  <c r="E30" i="1" s="1"/>
  <c r="B30" i="1"/>
  <c r="D30" i="1" s="1"/>
  <c r="C29" i="1"/>
  <c r="E29" i="1" s="1"/>
  <c r="B29" i="1"/>
  <c r="D29" i="1" s="1"/>
  <c r="C28" i="1"/>
  <c r="E28" i="1" s="1"/>
  <c r="B28" i="1"/>
  <c r="D28" i="1" s="1"/>
  <c r="C27" i="1"/>
  <c r="E27" i="1" s="1"/>
  <c r="B27" i="1"/>
  <c r="D27" i="1" s="1"/>
  <c r="E26" i="1"/>
  <c r="C26" i="1"/>
  <c r="B26" i="1"/>
  <c r="D26" i="1" s="1"/>
  <c r="C25" i="1"/>
  <c r="E25" i="1" s="1"/>
  <c r="B25" i="1"/>
  <c r="D25" i="1" s="1"/>
  <c r="C24" i="1"/>
  <c r="E24" i="1" s="1"/>
  <c r="B24" i="1"/>
  <c r="D24" i="1" s="1"/>
  <c r="C23" i="1"/>
  <c r="E23" i="1" s="1"/>
  <c r="B23" i="1"/>
  <c r="D23" i="1" s="1"/>
  <c r="C22" i="1"/>
  <c r="E22" i="1" s="1"/>
  <c r="B22" i="1"/>
  <c r="D22" i="1" s="1"/>
  <c r="C21" i="1"/>
  <c r="E21" i="1" s="1"/>
  <c r="B21" i="1"/>
  <c r="D21" i="1" s="1"/>
  <c r="C20" i="1"/>
  <c r="E20" i="1" s="1"/>
  <c r="B20" i="1"/>
  <c r="D20" i="1" s="1"/>
  <c r="C19" i="1"/>
  <c r="E19" i="1" s="1"/>
  <c r="B19" i="1"/>
  <c r="D19" i="1" s="1"/>
  <c r="C18" i="1"/>
  <c r="E18" i="1" s="1"/>
  <c r="B18" i="1"/>
  <c r="D18" i="1" s="1"/>
  <c r="C17" i="1"/>
  <c r="E17" i="1" s="1"/>
  <c r="B17" i="1"/>
  <c r="D17" i="1" s="1"/>
  <c r="C16" i="1"/>
  <c r="E16" i="1" s="1"/>
  <c r="B16" i="1"/>
  <c r="D16" i="1" s="1"/>
  <c r="C15" i="1"/>
  <c r="E15" i="1" s="1"/>
  <c r="B15" i="1"/>
  <c r="D15" i="1" s="1"/>
  <c r="C14" i="1"/>
  <c r="E14" i="1" s="1"/>
  <c r="B14" i="1"/>
  <c r="D14" i="1" s="1"/>
  <c r="C13" i="1"/>
  <c r="E13" i="1" s="1"/>
  <c r="B13" i="1"/>
  <c r="D13" i="1" s="1"/>
  <c r="C12" i="1"/>
  <c r="E12" i="1" s="1"/>
  <c r="B12" i="1"/>
  <c r="D12" i="1" s="1"/>
  <c r="C11" i="1"/>
  <c r="E11" i="1" s="1"/>
  <c r="B11" i="1"/>
  <c r="D11" i="1" s="1"/>
  <c r="E10" i="1"/>
  <c r="C10" i="1"/>
  <c r="B10" i="1"/>
  <c r="D10" i="1" s="1"/>
  <c r="C9" i="1"/>
  <c r="E9" i="1" s="1"/>
  <c r="B9" i="1"/>
  <c r="D9" i="1" s="1"/>
  <c r="C8" i="1"/>
  <c r="E8" i="1" s="1"/>
  <c r="B8" i="1"/>
  <c r="D8" i="1" s="1"/>
  <c r="C7" i="1"/>
  <c r="E7" i="1" s="1"/>
  <c r="B7" i="1"/>
  <c r="D7" i="1" s="1"/>
  <c r="C6" i="1"/>
  <c r="E6" i="1" s="1"/>
  <c r="B6" i="1"/>
  <c r="D6" i="1" s="1"/>
  <c r="C5" i="1"/>
  <c r="E5" i="1" s="1"/>
  <c r="B5" i="1"/>
  <c r="D5" i="1" s="1"/>
  <c r="C4" i="1"/>
  <c r="E4" i="1" s="1"/>
  <c r="B4" i="1"/>
  <c r="D4" i="1" s="1"/>
  <c r="C3" i="1"/>
  <c r="E3" i="1" s="1"/>
  <c r="B3" i="1"/>
  <c r="D3" i="1" s="1"/>
</calcChain>
</file>

<file path=xl/sharedStrings.xml><?xml version="1.0" encoding="utf-8"?>
<sst xmlns="http://schemas.openxmlformats.org/spreadsheetml/2006/main" count="170" uniqueCount="114">
  <si>
    <t>Total Obligated Funds to Bike/Ped Projects</t>
  </si>
  <si>
    <t>Average Annual Spending Per Capita on Bike/Ped Projects</t>
  </si>
  <si>
    <t>Note: Does not include SRTS and NTPP funding not categorized bike/ped</t>
  </si>
  <si>
    <t>FY2011-2013</t>
  </si>
  <si>
    <t>FY2014-2016</t>
  </si>
  <si>
    <t>Estimate; Total (B01003 5-year population estimate)</t>
  </si>
  <si>
    <t>Alabama</t>
    <phoneticPr fontId="0" type="noConversion"/>
  </si>
  <si>
    <t>ALABAMA</t>
  </si>
  <si>
    <t>Alaska</t>
  </si>
  <si>
    <t>ALASKA</t>
  </si>
  <si>
    <t>Arizona</t>
  </si>
  <si>
    <t>ARIZONA</t>
  </si>
  <si>
    <t>Arkansas</t>
  </si>
  <si>
    <t>ARKANSAS</t>
  </si>
  <si>
    <t>California</t>
  </si>
  <si>
    <t>CALIFORNIA</t>
  </si>
  <si>
    <t>Colorado</t>
  </si>
  <si>
    <t>COLORADO</t>
  </si>
  <si>
    <t>Connecticut</t>
  </si>
  <si>
    <t>CONNECTICUT</t>
  </si>
  <si>
    <t>Delaware</t>
  </si>
  <si>
    <t>DELAWARE</t>
  </si>
  <si>
    <t>Florida</t>
  </si>
  <si>
    <t>FLORIDA</t>
  </si>
  <si>
    <t>Georgia</t>
  </si>
  <si>
    <t>GEORGIA</t>
  </si>
  <si>
    <t>Hawaii</t>
  </si>
  <si>
    <t>HAWAII</t>
  </si>
  <si>
    <t>Idaho</t>
  </si>
  <si>
    <t>IDAHO</t>
  </si>
  <si>
    <t>Illinois</t>
  </si>
  <si>
    <t>ILLINOIS</t>
  </si>
  <si>
    <t>Indiana</t>
  </si>
  <si>
    <t>INDIANA</t>
  </si>
  <si>
    <t>Iowa</t>
  </si>
  <si>
    <t>IOWA</t>
  </si>
  <si>
    <t>Kansas</t>
  </si>
  <si>
    <t>KANSAS</t>
  </si>
  <si>
    <t>Kentucky</t>
  </si>
  <si>
    <t>KENTUCKY</t>
  </si>
  <si>
    <t>Louisiana</t>
    <phoneticPr fontId="0" type="noConversion"/>
  </si>
  <si>
    <t>LOUISIANA</t>
  </si>
  <si>
    <t>Maine</t>
  </si>
  <si>
    <t>MAINE</t>
  </si>
  <si>
    <t>Maryland</t>
  </si>
  <si>
    <t>MARYLAND</t>
  </si>
  <si>
    <t>Massachusetts</t>
  </si>
  <si>
    <t>MASSACHUSETTS</t>
  </si>
  <si>
    <t>Michigan</t>
  </si>
  <si>
    <t>MICHIGAN</t>
  </si>
  <si>
    <t>Minnesota</t>
  </si>
  <si>
    <t>MINNESOTA</t>
  </si>
  <si>
    <t>Mississippi</t>
  </si>
  <si>
    <t>MISSISSIPPI</t>
  </si>
  <si>
    <t>Missouri</t>
  </si>
  <si>
    <t>MISSOURI</t>
  </si>
  <si>
    <t>Montana</t>
  </si>
  <si>
    <t>MONTANA</t>
  </si>
  <si>
    <t>Nebraska</t>
  </si>
  <si>
    <t>NEBRASKA</t>
  </si>
  <si>
    <t>Nevada</t>
  </si>
  <si>
    <t>NEVADA</t>
  </si>
  <si>
    <t>New Hampshire</t>
  </si>
  <si>
    <t>NEW HAMPSHIRE</t>
  </si>
  <si>
    <t>New Jersey</t>
  </si>
  <si>
    <t>NEW JERSEY</t>
  </si>
  <si>
    <t>New Mexico</t>
  </si>
  <si>
    <t>NEW MEXICO</t>
  </si>
  <si>
    <t>New York</t>
  </si>
  <si>
    <t>NEW YORK</t>
  </si>
  <si>
    <t>North Carolina</t>
  </si>
  <si>
    <t>NORTH CAROLINA</t>
  </si>
  <si>
    <t>North Dakota</t>
  </si>
  <si>
    <t>NORTH DAKOTA</t>
  </si>
  <si>
    <t>Ohio</t>
  </si>
  <si>
    <t>OHIO</t>
  </si>
  <si>
    <t>Oklahoma</t>
  </si>
  <si>
    <t>OKLAHOMA</t>
  </si>
  <si>
    <t>Oregon</t>
  </si>
  <si>
    <t>OREGON</t>
  </si>
  <si>
    <t>Pennsylvania</t>
  </si>
  <si>
    <t>PENNSYLVANIA</t>
  </si>
  <si>
    <t>Rhode Island</t>
  </si>
  <si>
    <t>RHODE ISLAND</t>
  </si>
  <si>
    <t>South Carolina</t>
  </si>
  <si>
    <t>SOUTH CAROLINA</t>
  </si>
  <si>
    <t>South Dakota</t>
  </si>
  <si>
    <t>SOUTH DAKOTA</t>
  </si>
  <si>
    <t>Tennessee</t>
  </si>
  <si>
    <t>TENNESSEE</t>
  </si>
  <si>
    <t>Texas</t>
  </si>
  <si>
    <t>TEXAS</t>
  </si>
  <si>
    <t>Utah</t>
  </si>
  <si>
    <t>UTAH</t>
  </si>
  <si>
    <t>Vermont</t>
  </si>
  <si>
    <t>VERMONT</t>
  </si>
  <si>
    <t>Virginia</t>
  </si>
  <si>
    <t>VIRGINIA</t>
  </si>
  <si>
    <t>Washington</t>
  </si>
  <si>
    <t>WASHINGTON</t>
  </si>
  <si>
    <t>West Virginia</t>
  </si>
  <si>
    <t>WEST VIRGINIA</t>
  </si>
  <si>
    <t>Wisconsin</t>
  </si>
  <si>
    <t>WISCONSIN</t>
  </si>
  <si>
    <t>Wyoming</t>
  </si>
  <si>
    <t>WYOMING</t>
  </si>
  <si>
    <t>DC</t>
  </si>
  <si>
    <t>DISTRICT OF COLUMBIA</t>
  </si>
  <si>
    <t>Alabama</t>
  </si>
  <si>
    <t>Louisiana</t>
  </si>
  <si>
    <t>Percentage Change in Average Annual Spending Per Capita on Bike/Ped Projects</t>
  </si>
  <si>
    <t>Between 3-year averages</t>
  </si>
  <si>
    <t>Average</t>
  </si>
  <si>
    <t>19%*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</si>
</sst>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64" fontId="0" fillId="0" borderId="0" xfId="1" applyNumberFormat="1" applyFont="1"/>
    <xf numFmtId="44" fontId="0" fillId="0" borderId="0" xfId="1" applyFont="1"/>
    <xf numFmtId="0" fontId="2" fillId="0" borderId="0" xfId="0" applyFont="1" applyFill="1" applyBorder="1" applyAlignment="1">
      <alignment horizontal="left" vertical="center"/>
    </xf>
    <xf numFmtId="165" fontId="0" fillId="0" borderId="0" xfId="2" applyNumberFormat="1" applyFont="1"/>
    <xf numFmtId="0" fontId="0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7" fontId="0" fillId="0" borderId="5" xfId="1" applyNumberFormat="1" applyFont="1" applyBorder="1" applyAlignment="1">
      <alignment horizontal="center" wrapText="1"/>
    </xf>
    <xf numFmtId="166" fontId="0" fillId="0" borderId="5" xfId="1" applyNumberFormat="1" applyFont="1" applyBorder="1" applyAlignment="1">
      <alignment horizontal="center" wrapText="1"/>
    </xf>
    <xf numFmtId="9" fontId="0" fillId="7" borderId="5" xfId="2" applyFont="1" applyFill="1" applyBorder="1" applyAlignment="1">
      <alignment horizontal="center"/>
    </xf>
    <xf numFmtId="166" fontId="0" fillId="7" borderId="5" xfId="1" applyNumberFormat="1" applyFont="1" applyFill="1" applyBorder="1" applyAlignment="1">
      <alignment horizontal="center" wrapText="1"/>
    </xf>
    <xf numFmtId="9" fontId="0" fillId="0" borderId="5" xfId="2" applyFont="1" applyBorder="1" applyAlignment="1">
      <alignment horizontal="center"/>
    </xf>
    <xf numFmtId="166" fontId="0" fillId="8" borderId="5" xfId="1" applyNumberFormat="1" applyFont="1" applyFill="1" applyBorder="1" applyAlignment="1">
      <alignment horizontal="center" wrapText="1"/>
    </xf>
    <xf numFmtId="9" fontId="0" fillId="8" borderId="5" xfId="2" applyFont="1" applyFill="1" applyBorder="1" applyAlignment="1">
      <alignment horizontal="center"/>
    </xf>
    <xf numFmtId="167" fontId="0" fillId="7" borderId="5" xfId="1" applyNumberFormat="1" applyFont="1" applyFill="1" applyBorder="1" applyAlignment="1">
      <alignment horizontal="center" wrapText="1"/>
    </xf>
    <xf numFmtId="9" fontId="0" fillId="6" borderId="5" xfId="2" applyFont="1" applyFill="1" applyBorder="1" applyAlignment="1">
      <alignment horizontal="center"/>
    </xf>
    <xf numFmtId="166" fontId="0" fillId="6" borderId="5" xfId="1" applyNumberFormat="1" applyFont="1" applyFill="1" applyBorder="1" applyAlignment="1">
      <alignment horizontal="center" wrapText="1"/>
    </xf>
    <xf numFmtId="167" fontId="0" fillId="6" borderId="5" xfId="1" applyNumberFormat="1" applyFont="1" applyFill="1" applyBorder="1" applyAlignment="1">
      <alignment horizontal="center" wrapText="1"/>
    </xf>
    <xf numFmtId="167" fontId="0" fillId="9" borderId="5" xfId="1" applyNumberFormat="1" applyFont="1" applyFill="1" applyBorder="1" applyAlignment="1">
      <alignment horizontal="center" wrapText="1"/>
    </xf>
    <xf numFmtId="166" fontId="0" fillId="9" borderId="5" xfId="1" applyNumberFormat="1" applyFont="1" applyFill="1" applyBorder="1" applyAlignment="1">
      <alignment horizontal="center" wrapText="1"/>
    </xf>
    <xf numFmtId="167" fontId="0" fillId="8" borderId="5" xfId="1" applyNumberFormat="1" applyFont="1" applyFill="1" applyBorder="1" applyAlignment="1">
      <alignment horizontal="center" wrapText="1"/>
    </xf>
    <xf numFmtId="9" fontId="0" fillId="9" borderId="5" xfId="2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9" fontId="0" fillId="0" borderId="5" xfId="2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TLI\2018%20BMR\Updated%20Federal%20Funding%20Data%20for%20B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R Funding Data"/>
      <sheetName val="Totals Only"/>
      <sheetName val="p. 112"/>
      <sheetName val="p. 113"/>
      <sheetName val="p. 114"/>
      <sheetName val="ARRA"/>
      <sheetName val="HSIP"/>
      <sheetName val="BMR Funding Calculations"/>
    </sheetNames>
    <sheetDataSet>
      <sheetData sheetId="0"/>
      <sheetData sheetId="1">
        <row r="19">
          <cell r="G19">
            <v>6743057.1200000001</v>
          </cell>
          <cell r="H19">
            <v>8149106.1499999994</v>
          </cell>
          <cell r="I19">
            <v>6411891.2200000016</v>
          </cell>
          <cell r="J19">
            <v>4439562.83</v>
          </cell>
          <cell r="K19">
            <v>22289825.240000002</v>
          </cell>
          <cell r="L19">
            <v>26378807.469999999</v>
          </cell>
        </row>
        <row r="20">
          <cell r="G20">
            <v>6239828.0800000001</v>
          </cell>
          <cell r="H20">
            <v>4967918.67</v>
          </cell>
          <cell r="I20">
            <v>8893140.3499999996</v>
          </cell>
          <cell r="J20">
            <v>11476111.09</v>
          </cell>
          <cell r="K20">
            <v>4873039.7899999991</v>
          </cell>
          <cell r="L20">
            <v>5723244.9199999999</v>
          </cell>
        </row>
        <row r="21">
          <cell r="G21">
            <v>9991060.9399999995</v>
          </cell>
          <cell r="H21">
            <v>11160288.66</v>
          </cell>
          <cell r="I21">
            <v>11560363.479999999</v>
          </cell>
          <cell r="J21">
            <v>16824015.509999998</v>
          </cell>
          <cell r="K21">
            <v>19778678.799999997</v>
          </cell>
          <cell r="L21">
            <v>18142666.699999999</v>
          </cell>
        </row>
        <row r="22">
          <cell r="G22">
            <v>3242052.9699999997</v>
          </cell>
          <cell r="H22">
            <v>15488311</v>
          </cell>
          <cell r="I22">
            <v>5773502</v>
          </cell>
          <cell r="J22">
            <v>3819207</v>
          </cell>
          <cell r="K22">
            <v>2542865</v>
          </cell>
          <cell r="L22">
            <v>5785870</v>
          </cell>
        </row>
        <row r="23">
          <cell r="G23">
            <v>44430855.179999992</v>
          </cell>
          <cell r="H23">
            <v>141605319.50999999</v>
          </cell>
          <cell r="I23">
            <v>65341532.230000027</v>
          </cell>
          <cell r="J23">
            <v>81931645.609999985</v>
          </cell>
          <cell r="K23">
            <v>76658777.969999999</v>
          </cell>
          <cell r="L23">
            <v>101620605.43000001</v>
          </cell>
        </row>
        <row r="24">
          <cell r="G24">
            <v>10515389</v>
          </cell>
          <cell r="H24">
            <v>3998536.53</v>
          </cell>
          <cell r="I24">
            <v>8392322</v>
          </cell>
          <cell r="J24">
            <v>8374494</v>
          </cell>
          <cell r="K24">
            <v>14648046</v>
          </cell>
          <cell r="L24">
            <v>15460709.32</v>
          </cell>
        </row>
        <row r="25">
          <cell r="G25">
            <v>5870336.4099999992</v>
          </cell>
          <cell r="H25">
            <v>13231551.889999999</v>
          </cell>
          <cell r="I25">
            <v>7924350.6700000009</v>
          </cell>
          <cell r="J25">
            <v>14159600.539999999</v>
          </cell>
          <cell r="K25">
            <v>16535333.769999998</v>
          </cell>
          <cell r="L25">
            <v>8611323.9600000009</v>
          </cell>
        </row>
        <row r="26">
          <cell r="G26">
            <v>2847698.24</v>
          </cell>
          <cell r="H26">
            <v>8217777.4400000004</v>
          </cell>
          <cell r="I26">
            <v>3405417.1100000003</v>
          </cell>
          <cell r="J26">
            <v>11152331.120000001</v>
          </cell>
          <cell r="K26">
            <v>4145364.44</v>
          </cell>
          <cell r="L26">
            <v>5952993.3500000006</v>
          </cell>
        </row>
        <row r="27">
          <cell r="G27">
            <v>79228002</v>
          </cell>
          <cell r="H27">
            <v>53783708</v>
          </cell>
          <cell r="I27">
            <v>46515692</v>
          </cell>
          <cell r="J27">
            <v>72185802.590000004</v>
          </cell>
          <cell r="K27">
            <v>74948552.99000001</v>
          </cell>
          <cell r="L27">
            <v>71974770</v>
          </cell>
        </row>
        <row r="28">
          <cell r="G28">
            <v>48649695.780000001</v>
          </cell>
          <cell r="H28">
            <v>38015189.420000009</v>
          </cell>
          <cell r="I28">
            <v>23550047.690000009</v>
          </cell>
          <cell r="J28">
            <v>40220754.819999993</v>
          </cell>
          <cell r="K28">
            <v>22853801.119999997</v>
          </cell>
          <cell r="L28">
            <v>20174182.859999999</v>
          </cell>
        </row>
        <row r="29">
          <cell r="G29">
            <v>4645870.3600000003</v>
          </cell>
          <cell r="H29">
            <v>-1497651.1</v>
          </cell>
          <cell r="I29">
            <v>-267676.44000000006</v>
          </cell>
          <cell r="J29">
            <v>1374102.26</v>
          </cell>
          <cell r="K29">
            <v>-356965.08999999991</v>
          </cell>
          <cell r="L29">
            <v>3108614.52</v>
          </cell>
        </row>
        <row r="30">
          <cell r="G30">
            <v>955263.81</v>
          </cell>
          <cell r="H30">
            <v>764427.21</v>
          </cell>
          <cell r="I30">
            <v>534561.33999999985</v>
          </cell>
          <cell r="J30">
            <v>2639037.7999999998</v>
          </cell>
          <cell r="K30">
            <v>3509245.02</v>
          </cell>
          <cell r="L30">
            <v>2056531.5599999998</v>
          </cell>
        </row>
        <row r="31">
          <cell r="G31">
            <v>19717266.699999999</v>
          </cell>
          <cell r="H31">
            <v>30371654.519999996</v>
          </cell>
          <cell r="I31">
            <v>17837303.670000002</v>
          </cell>
          <cell r="J31">
            <v>36822881.199999988</v>
          </cell>
          <cell r="K31">
            <v>27874028.559999999</v>
          </cell>
          <cell r="L31">
            <v>41755253.879999995</v>
          </cell>
        </row>
        <row r="32">
          <cell r="G32">
            <v>35903694.700000003</v>
          </cell>
          <cell r="H32">
            <v>26940997.669999998</v>
          </cell>
          <cell r="I32">
            <v>19842427.559999999</v>
          </cell>
          <cell r="J32">
            <v>16932905.34</v>
          </cell>
          <cell r="K32">
            <v>19780874.149999999</v>
          </cell>
          <cell r="L32">
            <v>29504608.919999994</v>
          </cell>
        </row>
        <row r="33">
          <cell r="G33">
            <v>14336030.979999999</v>
          </cell>
          <cell r="H33">
            <v>7380041.8200000003</v>
          </cell>
          <cell r="I33">
            <v>2542487.5500000003</v>
          </cell>
          <cell r="J33">
            <v>6327162.5600000005</v>
          </cell>
          <cell r="K33">
            <v>12178213.59</v>
          </cell>
          <cell r="L33">
            <v>6841662.2499999991</v>
          </cell>
        </row>
        <row r="34">
          <cell r="G34">
            <v>395058.26000000007</v>
          </cell>
          <cell r="H34">
            <v>5873179.54</v>
          </cell>
          <cell r="I34">
            <v>2689429.4</v>
          </cell>
          <cell r="J34">
            <v>8198741.9100000011</v>
          </cell>
          <cell r="K34">
            <v>11905822.439999999</v>
          </cell>
          <cell r="L34">
            <v>7246782.6699999999</v>
          </cell>
        </row>
        <row r="35">
          <cell r="G35">
            <v>6917109.8799999999</v>
          </cell>
          <cell r="H35">
            <v>25580216.77</v>
          </cell>
          <cell r="I35">
            <v>32211466.510000002</v>
          </cell>
          <cell r="J35">
            <v>10488925.879999999</v>
          </cell>
          <cell r="K35">
            <v>18818621.73</v>
          </cell>
          <cell r="L35">
            <v>14148979.989999998</v>
          </cell>
        </row>
        <row r="36">
          <cell r="G36">
            <v>12833483.090000002</v>
          </cell>
          <cell r="H36">
            <v>7078549.1099999994</v>
          </cell>
          <cell r="I36">
            <v>5554159.5899999989</v>
          </cell>
          <cell r="J36">
            <v>1537026.42</v>
          </cell>
          <cell r="K36">
            <v>1721344.0699999998</v>
          </cell>
          <cell r="L36">
            <v>5630818.8599999994</v>
          </cell>
        </row>
        <row r="37">
          <cell r="G37">
            <v>7635391.4400000004</v>
          </cell>
          <cell r="H37">
            <v>6185353.4900000012</v>
          </cell>
          <cell r="I37">
            <v>486209.09</v>
          </cell>
          <cell r="J37">
            <v>1584155.85</v>
          </cell>
          <cell r="K37">
            <v>1399630.21</v>
          </cell>
          <cell r="L37">
            <v>888455.64000000013</v>
          </cell>
        </row>
        <row r="38">
          <cell r="G38">
            <v>7545854</v>
          </cell>
          <cell r="H38">
            <v>7581396</v>
          </cell>
          <cell r="I38">
            <v>4882913.4800000004</v>
          </cell>
          <cell r="J38">
            <v>11047438.51</v>
          </cell>
          <cell r="K38">
            <v>5974254.1600000001</v>
          </cell>
          <cell r="L38">
            <v>14058788.780000001</v>
          </cell>
        </row>
        <row r="39">
          <cell r="G39">
            <v>8010646</v>
          </cell>
          <cell r="H39">
            <v>6390917.6400000006</v>
          </cell>
          <cell r="I39">
            <v>24631899.530000001</v>
          </cell>
          <cell r="J39">
            <v>15226674.980000002</v>
          </cell>
          <cell r="K39">
            <v>13627490.060000001</v>
          </cell>
          <cell r="L39">
            <v>18154412.950000003</v>
          </cell>
        </row>
        <row r="40">
          <cell r="G40">
            <v>19328000.910000004</v>
          </cell>
          <cell r="H40">
            <v>20869614.689999998</v>
          </cell>
          <cell r="I40">
            <v>34343517.399999999</v>
          </cell>
          <cell r="J40">
            <v>27887226.730000004</v>
          </cell>
          <cell r="K40">
            <v>21773500.740000002</v>
          </cell>
          <cell r="L40">
            <v>21779424.669999998</v>
          </cell>
        </row>
        <row r="41">
          <cell r="G41">
            <v>17006744.150000002</v>
          </cell>
          <cell r="H41">
            <v>30139982.470000006</v>
          </cell>
          <cell r="I41">
            <v>20084223.02</v>
          </cell>
          <cell r="J41">
            <v>22571870.950000003</v>
          </cell>
          <cell r="K41">
            <v>8092043</v>
          </cell>
          <cell r="L41">
            <v>19918368.770000003</v>
          </cell>
        </row>
        <row r="42">
          <cell r="G42">
            <v>10092387.16</v>
          </cell>
          <cell r="H42">
            <v>5351703</v>
          </cell>
          <cell r="I42">
            <v>1269668.21</v>
          </cell>
          <cell r="J42">
            <v>12108807</v>
          </cell>
          <cell r="K42">
            <v>6363065.21</v>
          </cell>
          <cell r="L42">
            <v>15612353.41</v>
          </cell>
        </row>
        <row r="43">
          <cell r="G43">
            <v>33911000.109999999</v>
          </cell>
          <cell r="H43">
            <v>30554103.27</v>
          </cell>
          <cell r="I43">
            <v>24407947.979999993</v>
          </cell>
          <cell r="J43">
            <v>27074903.020000007</v>
          </cell>
          <cell r="K43">
            <v>23157654.580000006</v>
          </cell>
          <cell r="L43">
            <v>16742381.329999998</v>
          </cell>
        </row>
        <row r="44">
          <cell r="G44">
            <v>5075194.9400000004</v>
          </cell>
          <cell r="H44">
            <v>3079172.4199999995</v>
          </cell>
          <cell r="I44">
            <v>5017384.3199999994</v>
          </cell>
          <cell r="J44">
            <v>8474708.4499999974</v>
          </cell>
          <cell r="K44">
            <v>15258428.349999998</v>
          </cell>
          <cell r="L44">
            <v>5357224.74</v>
          </cell>
        </row>
        <row r="45">
          <cell r="G45">
            <v>4483234.74</v>
          </cell>
          <cell r="H45">
            <v>6603308.4399999995</v>
          </cell>
          <cell r="I45">
            <v>3940908.8099999996</v>
          </cell>
          <cell r="J45">
            <v>5109674.43</v>
          </cell>
          <cell r="K45">
            <v>5029012.67</v>
          </cell>
          <cell r="L45">
            <v>4649173.87</v>
          </cell>
        </row>
        <row r="46">
          <cell r="G46">
            <v>5419953.0199999996</v>
          </cell>
          <cell r="H46">
            <v>12684336.709999999</v>
          </cell>
          <cell r="I46">
            <v>4013532.3</v>
          </cell>
          <cell r="J46">
            <v>442032.61999999994</v>
          </cell>
          <cell r="K46">
            <v>3258582.33</v>
          </cell>
          <cell r="L46">
            <v>5475403</v>
          </cell>
        </row>
        <row r="47">
          <cell r="G47">
            <v>1085626.1400000001</v>
          </cell>
          <cell r="H47">
            <v>2517669.4699999997</v>
          </cell>
          <cell r="I47">
            <v>1991541.71</v>
          </cell>
          <cell r="J47">
            <v>1419101.7900000003</v>
          </cell>
          <cell r="K47">
            <v>10306657.42</v>
          </cell>
          <cell r="L47">
            <v>4474061.57</v>
          </cell>
        </row>
        <row r="48">
          <cell r="G48">
            <v>11436684.780000001</v>
          </cell>
          <cell r="H48">
            <v>4006880.6</v>
          </cell>
          <cell r="I48">
            <v>8912079.040000001</v>
          </cell>
          <cell r="J48">
            <v>-1783927.35</v>
          </cell>
          <cell r="K48">
            <v>8984441.25</v>
          </cell>
          <cell r="L48">
            <v>3630487</v>
          </cell>
        </row>
        <row r="49">
          <cell r="G49">
            <v>10274710.709999999</v>
          </cell>
          <cell r="H49">
            <v>4444856.9000000004</v>
          </cell>
          <cell r="I49">
            <v>9589642.5800000019</v>
          </cell>
          <cell r="J49">
            <v>1353894.94</v>
          </cell>
          <cell r="K49">
            <v>10791306.9</v>
          </cell>
          <cell r="L49">
            <v>4132889.22</v>
          </cell>
        </row>
        <row r="50">
          <cell r="G50">
            <v>75792896</v>
          </cell>
          <cell r="H50">
            <v>32606619</v>
          </cell>
          <cell r="I50">
            <v>2319896.629999999</v>
          </cell>
          <cell r="J50">
            <v>103792095.34</v>
          </cell>
          <cell r="K50">
            <v>40724685.030000001</v>
          </cell>
          <cell r="L50">
            <v>53576542</v>
          </cell>
        </row>
        <row r="51">
          <cell r="G51">
            <v>22111832</v>
          </cell>
          <cell r="H51">
            <v>15997552</v>
          </cell>
          <cell r="I51">
            <v>23612937</v>
          </cell>
          <cell r="J51">
            <v>11407744</v>
          </cell>
          <cell r="K51">
            <v>27819599</v>
          </cell>
          <cell r="L51">
            <v>13532160</v>
          </cell>
        </row>
        <row r="52">
          <cell r="G52">
            <v>1400947.7500000005</v>
          </cell>
          <cell r="H52">
            <v>1879317.57</v>
          </cell>
          <cell r="I52">
            <v>3164628.3200000003</v>
          </cell>
          <cell r="J52">
            <v>2649379.16</v>
          </cell>
          <cell r="K52">
            <v>1851456.3399999999</v>
          </cell>
          <cell r="L52">
            <v>1802469.2000000002</v>
          </cell>
        </row>
        <row r="53">
          <cell r="G53">
            <v>13575148.839999998</v>
          </cell>
          <cell r="H53">
            <v>27996534.650000006</v>
          </cell>
          <cell r="I53">
            <v>31823881.890000001</v>
          </cell>
          <cell r="J53">
            <v>31330768.710000001</v>
          </cell>
          <cell r="K53">
            <v>41655651.229999997</v>
          </cell>
          <cell r="L53">
            <v>22875236.059999999</v>
          </cell>
        </row>
        <row r="54">
          <cell r="G54">
            <v>2977797.4200000004</v>
          </cell>
          <cell r="H54">
            <v>3682698.8099999996</v>
          </cell>
          <cell r="I54">
            <v>-81589.640000000014</v>
          </cell>
          <cell r="J54">
            <v>-307019.09000000014</v>
          </cell>
          <cell r="K54">
            <v>721601.86</v>
          </cell>
          <cell r="L54">
            <v>457743.47000000003</v>
          </cell>
        </row>
        <row r="55">
          <cell r="G55">
            <v>18287262.590000004</v>
          </cell>
          <cell r="H55">
            <v>12553635.749999998</v>
          </cell>
          <cell r="I55">
            <v>8004368.1500000004</v>
          </cell>
          <cell r="J55">
            <v>13190653.900000002</v>
          </cell>
          <cell r="K55">
            <v>10727237.449999999</v>
          </cell>
          <cell r="L55">
            <v>9492897.3900000025</v>
          </cell>
        </row>
        <row r="56">
          <cell r="G56">
            <v>41194996.439999998</v>
          </cell>
          <cell r="H56">
            <v>58685968.579999998</v>
          </cell>
          <cell r="I56">
            <v>28011991.399999999</v>
          </cell>
          <cell r="J56">
            <v>30742884.57</v>
          </cell>
          <cell r="K56">
            <v>31316611.190000001</v>
          </cell>
          <cell r="L56">
            <v>33668840.410000004</v>
          </cell>
        </row>
        <row r="57">
          <cell r="G57">
            <v>10934704.690000001</v>
          </cell>
          <cell r="H57">
            <v>8412120.2300000004</v>
          </cell>
          <cell r="I57">
            <v>18897380.149999999</v>
          </cell>
          <cell r="J57">
            <v>5134922.8399999989</v>
          </cell>
          <cell r="K57">
            <v>6406820.54</v>
          </cell>
          <cell r="L57">
            <v>670873.04999999993</v>
          </cell>
        </row>
        <row r="58">
          <cell r="G58">
            <v>7934904.3099999987</v>
          </cell>
          <cell r="H58">
            <v>1498552.2399999995</v>
          </cell>
          <cell r="I58">
            <v>5863313.7800000003</v>
          </cell>
          <cell r="J58">
            <v>4354889.01</v>
          </cell>
          <cell r="K58">
            <v>-1199335.1300000001</v>
          </cell>
          <cell r="L58">
            <v>22630128.719999999</v>
          </cell>
        </row>
        <row r="59">
          <cell r="G59">
            <v>2316678.0299999998</v>
          </cell>
          <cell r="H59">
            <v>4036581.0100000007</v>
          </cell>
          <cell r="I59">
            <v>899309.78000000026</v>
          </cell>
          <cell r="J59">
            <v>1991507.8999999997</v>
          </cell>
          <cell r="K59">
            <v>2315577.85</v>
          </cell>
          <cell r="L59">
            <v>2583871.2400000002</v>
          </cell>
        </row>
        <row r="60">
          <cell r="G60">
            <v>16734830.420000002</v>
          </cell>
          <cell r="H60">
            <v>13757213.99</v>
          </cell>
          <cell r="I60">
            <v>26048037.190000005</v>
          </cell>
          <cell r="J60">
            <v>37159602.43</v>
          </cell>
          <cell r="K60">
            <v>21927055.390000001</v>
          </cell>
          <cell r="L60">
            <v>14078539.84</v>
          </cell>
        </row>
        <row r="61">
          <cell r="G61">
            <v>34833743.229999997</v>
          </cell>
          <cell r="H61">
            <v>56770715.179999992</v>
          </cell>
          <cell r="I61">
            <v>51046086.890000001</v>
          </cell>
          <cell r="J61">
            <v>36521074.230000004</v>
          </cell>
          <cell r="K61">
            <v>62733978.259999998</v>
          </cell>
          <cell r="L61">
            <v>72054820</v>
          </cell>
        </row>
        <row r="62">
          <cell r="G62">
            <v>10927717.580000002</v>
          </cell>
          <cell r="H62">
            <v>9388119.1500000004</v>
          </cell>
          <cell r="I62">
            <v>3877085.1299999994</v>
          </cell>
          <cell r="J62">
            <v>6649816.3799999999</v>
          </cell>
          <cell r="K62">
            <v>745632.09</v>
          </cell>
          <cell r="L62">
            <v>2945162.84</v>
          </cell>
        </row>
        <row r="63">
          <cell r="G63">
            <v>8430629.8500000015</v>
          </cell>
          <cell r="H63">
            <v>5603966.4099999992</v>
          </cell>
          <cell r="I63">
            <v>3696988.95</v>
          </cell>
          <cell r="J63">
            <v>6674777.9799999986</v>
          </cell>
          <cell r="K63">
            <v>3647971.1999999997</v>
          </cell>
          <cell r="L63">
            <v>3892285.0100000007</v>
          </cell>
        </row>
        <row r="64">
          <cell r="G64">
            <v>14593436</v>
          </cell>
          <cell r="H64">
            <v>20735761.890000001</v>
          </cell>
          <cell r="I64">
            <v>8244923.3300000001</v>
          </cell>
          <cell r="J64">
            <v>19514831.390000001</v>
          </cell>
          <cell r="K64">
            <v>17579409.439999998</v>
          </cell>
          <cell r="L64">
            <v>19946122.84</v>
          </cell>
        </row>
        <row r="65">
          <cell r="G65">
            <v>23912454.650000002</v>
          </cell>
          <cell r="H65">
            <v>24246178.740000002</v>
          </cell>
          <cell r="I65">
            <v>11838287.960000001</v>
          </cell>
          <cell r="J65">
            <v>12788959.6</v>
          </cell>
          <cell r="K65">
            <v>15199746.039999999</v>
          </cell>
          <cell r="L65">
            <v>26997860.539999999</v>
          </cell>
        </row>
        <row r="66">
          <cell r="G66">
            <v>1104333.52</v>
          </cell>
          <cell r="H66">
            <v>-739076.99</v>
          </cell>
          <cell r="I66">
            <v>-69082.989999999991</v>
          </cell>
          <cell r="J66">
            <v>2754534.54</v>
          </cell>
          <cell r="K66">
            <v>3092909.11</v>
          </cell>
          <cell r="L66">
            <v>7142652.0999999996</v>
          </cell>
        </row>
        <row r="67">
          <cell r="G67">
            <v>12741961.949999999</v>
          </cell>
          <cell r="H67">
            <v>7826681.3999999994</v>
          </cell>
          <cell r="I67">
            <v>11720328.409999998</v>
          </cell>
          <cell r="J67">
            <v>7763329.2199999997</v>
          </cell>
          <cell r="K67">
            <v>17771955.289999999</v>
          </cell>
          <cell r="L67">
            <v>4518663.88</v>
          </cell>
        </row>
        <row r="68">
          <cell r="G68">
            <v>2764204.04</v>
          </cell>
          <cell r="H68">
            <v>2698393.8</v>
          </cell>
          <cell r="I68">
            <v>4034444.98</v>
          </cell>
          <cell r="J68">
            <v>1151936.5300000003</v>
          </cell>
          <cell r="K68">
            <v>1748284.4300000004</v>
          </cell>
          <cell r="L68">
            <v>3208363.38</v>
          </cell>
        </row>
        <row r="72">
          <cell r="G72">
            <v>13414918.1</v>
          </cell>
          <cell r="H72">
            <v>2089869.1899999997</v>
          </cell>
          <cell r="I72">
            <v>19857622.690000001</v>
          </cell>
          <cell r="J72">
            <v>4365843.87</v>
          </cell>
          <cell r="K72">
            <v>711617.71</v>
          </cell>
          <cell r="L72">
            <v>5511158.6399999997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workbookViewId="0">
      <selection activeCell="E3" sqref="E3"/>
    </sheetView>
  </sheetViews>
  <sheetFormatPr defaultRowHeight="14.5" x14ac:dyDescent="0.35"/>
  <cols>
    <col min="1" max="1" width="19.1796875" customWidth="1"/>
    <col min="2" max="5" width="14.26953125" customWidth="1"/>
    <col min="7" max="7" width="27.453125" customWidth="1"/>
  </cols>
  <sheetData>
    <row r="1" spans="1:7" ht="15" thickBot="1" x14ac:dyDescent="0.4">
      <c r="B1" s="14" t="s">
        <v>0</v>
      </c>
      <c r="C1" s="15"/>
      <c r="D1" s="14" t="s">
        <v>1</v>
      </c>
      <c r="E1" s="15"/>
      <c r="F1" t="s">
        <v>2</v>
      </c>
    </row>
    <row r="2" spans="1:7" ht="15" thickBot="1" x14ac:dyDescent="0.4">
      <c r="B2" s="1" t="s">
        <v>3</v>
      </c>
      <c r="C2" s="2" t="s">
        <v>4</v>
      </c>
      <c r="D2" s="2" t="s">
        <v>3</v>
      </c>
      <c r="E2" s="2" t="s">
        <v>4</v>
      </c>
      <c r="G2" t="s">
        <v>5</v>
      </c>
    </row>
    <row r="3" spans="1:7" x14ac:dyDescent="0.35">
      <c r="A3" s="3" t="s">
        <v>6</v>
      </c>
      <c r="B3" s="4">
        <f>SUM('[1]Totals Only'!G19:I19)</f>
        <v>21304054.490000002</v>
      </c>
      <c r="C3" s="4">
        <f>SUM('[1]Totals Only'!J19:L19)</f>
        <v>53108195.539999999</v>
      </c>
      <c r="D3" s="5">
        <f>B3/G3/3</f>
        <v>1.4700704043511326</v>
      </c>
      <c r="E3" s="5">
        <f>C3/G3/3</f>
        <v>3.6646914571352469</v>
      </c>
      <c r="F3" t="s">
        <v>7</v>
      </c>
      <c r="G3">
        <v>4830620</v>
      </c>
    </row>
    <row r="4" spans="1:7" x14ac:dyDescent="0.35">
      <c r="A4" s="6" t="s">
        <v>8</v>
      </c>
      <c r="B4" s="4">
        <f>SUM('[1]Totals Only'!G20:I20)</f>
        <v>20100887.100000001</v>
      </c>
      <c r="C4" s="4">
        <f>SUM('[1]Totals Only'!J20:L20)</f>
        <v>22072395.799999997</v>
      </c>
      <c r="D4" s="5">
        <f t="shared" ref="D4:D52" si="0">B4/G4/3</f>
        <v>9.136247758650077</v>
      </c>
      <c r="E4" s="5">
        <f t="shared" ref="E4:E52" si="1">C4/G4/3</f>
        <v>10.032337162661211</v>
      </c>
      <c r="F4" t="s">
        <v>9</v>
      </c>
      <c r="G4">
        <v>733375</v>
      </c>
    </row>
    <row r="5" spans="1:7" x14ac:dyDescent="0.35">
      <c r="A5" s="6" t="s">
        <v>10</v>
      </c>
      <c r="B5" s="4">
        <f>SUM('[1]Totals Only'!G21:I21)</f>
        <v>32711713.079999998</v>
      </c>
      <c r="C5" s="4">
        <f>SUM('[1]Totals Only'!J21:L21)</f>
        <v>54745361.00999999</v>
      </c>
      <c r="D5" s="5">
        <f t="shared" si="0"/>
        <v>1.6416775912054451</v>
      </c>
      <c r="E5" s="5">
        <f t="shared" si="1"/>
        <v>2.7474633374526185</v>
      </c>
      <c r="F5" t="s">
        <v>11</v>
      </c>
      <c r="G5">
        <v>6641928</v>
      </c>
    </row>
    <row r="6" spans="1:7" x14ac:dyDescent="0.35">
      <c r="A6" s="3" t="s">
        <v>12</v>
      </c>
      <c r="B6" s="4">
        <f>SUM('[1]Totals Only'!G22:I22)</f>
        <v>24503865.969999999</v>
      </c>
      <c r="C6" s="4">
        <f>SUM('[1]Totals Only'!J22:L22)</f>
        <v>12147942</v>
      </c>
      <c r="D6" s="5">
        <f t="shared" si="0"/>
        <v>2.7611159605184401</v>
      </c>
      <c r="E6" s="5">
        <f t="shared" si="1"/>
        <v>1.3688401897364892</v>
      </c>
      <c r="F6" t="s">
        <v>13</v>
      </c>
      <c r="G6">
        <v>2958208</v>
      </c>
    </row>
    <row r="7" spans="1:7" x14ac:dyDescent="0.35">
      <c r="A7" s="6" t="s">
        <v>14</v>
      </c>
      <c r="B7" s="4">
        <f>SUM('[1]Totals Only'!G23:I23)</f>
        <v>251377706.92000002</v>
      </c>
      <c r="C7" s="4">
        <f>SUM('[1]Totals Only'!J23:L23)</f>
        <v>260211029.00999999</v>
      </c>
      <c r="D7" s="5">
        <f t="shared" si="0"/>
        <v>2.1808791297836372</v>
      </c>
      <c r="E7" s="5">
        <f t="shared" si="1"/>
        <v>2.2575144369824116</v>
      </c>
      <c r="F7" t="s">
        <v>15</v>
      </c>
      <c r="G7">
        <v>38421464</v>
      </c>
    </row>
    <row r="8" spans="1:7" x14ac:dyDescent="0.35">
      <c r="A8" s="3" t="s">
        <v>16</v>
      </c>
      <c r="B8" s="4">
        <f>SUM('[1]Totals Only'!G24:I24)</f>
        <v>22906247.530000001</v>
      </c>
      <c r="C8" s="4">
        <f>SUM('[1]Totals Only'!J24:L24)</f>
        <v>38483249.32</v>
      </c>
      <c r="D8" s="5">
        <f t="shared" si="0"/>
        <v>1.4464011754203112</v>
      </c>
      <c r="E8" s="5">
        <f t="shared" si="1"/>
        <v>2.4300015520892653</v>
      </c>
      <c r="F8" t="s">
        <v>17</v>
      </c>
      <c r="G8">
        <v>5278906</v>
      </c>
    </row>
    <row r="9" spans="1:7" x14ac:dyDescent="0.35">
      <c r="A9" s="3" t="s">
        <v>18</v>
      </c>
      <c r="B9" s="4">
        <f>SUM('[1]Totals Only'!G25:I25)</f>
        <v>27026238.969999999</v>
      </c>
      <c r="C9" s="4">
        <f>SUM('[1]Totals Only'!J25:L25)</f>
        <v>39306258.269999996</v>
      </c>
      <c r="D9" s="5">
        <f t="shared" si="0"/>
        <v>2.5071499404527002</v>
      </c>
      <c r="E9" s="5">
        <f t="shared" si="1"/>
        <v>3.6463335941948478</v>
      </c>
      <c r="F9" t="s">
        <v>19</v>
      </c>
      <c r="G9">
        <v>3593222</v>
      </c>
    </row>
    <row r="10" spans="1:7" x14ac:dyDescent="0.35">
      <c r="A10" s="6" t="s">
        <v>20</v>
      </c>
      <c r="B10" s="4">
        <f>SUM('[1]Totals Only'!G26:I26)</f>
        <v>14470892.789999999</v>
      </c>
      <c r="C10" s="4">
        <f>SUM('[1]Totals Only'!J26:L26)</f>
        <v>21250688.91</v>
      </c>
      <c r="D10" s="5">
        <f t="shared" si="0"/>
        <v>5.2065520036612716</v>
      </c>
      <c r="E10" s="5">
        <f t="shared" si="1"/>
        <v>7.6458874050951264</v>
      </c>
      <c r="F10" t="s">
        <v>21</v>
      </c>
      <c r="G10">
        <v>926454</v>
      </c>
    </row>
    <row r="11" spans="1:7" x14ac:dyDescent="0.35">
      <c r="A11" s="6" t="s">
        <v>22</v>
      </c>
      <c r="B11" s="4">
        <f>SUM('[1]Totals Only'!G27:I27)</f>
        <v>179527402</v>
      </c>
      <c r="C11" s="4">
        <f>SUM('[1]Totals Only'!J27:L27)</f>
        <v>219109125.58000001</v>
      </c>
      <c r="D11" s="5">
        <f t="shared" si="0"/>
        <v>3.0460735945288042</v>
      </c>
      <c r="E11" s="5">
        <f t="shared" si="1"/>
        <v>3.71766379011898</v>
      </c>
      <c r="F11" t="s">
        <v>23</v>
      </c>
      <c r="G11">
        <v>19645772</v>
      </c>
    </row>
    <row r="12" spans="1:7" x14ac:dyDescent="0.35">
      <c r="A12" s="6" t="s">
        <v>24</v>
      </c>
      <c r="B12" s="4">
        <f>SUM('[1]Totals Only'!G28:I28)</f>
        <v>110214932.89000003</v>
      </c>
      <c r="C12" s="4">
        <f>SUM('[1]Totals Only'!J28:L28)</f>
        <v>83248738.799999982</v>
      </c>
      <c r="D12" s="5">
        <f t="shared" si="0"/>
        <v>3.6713738458183283</v>
      </c>
      <c r="E12" s="5">
        <f t="shared" si="1"/>
        <v>2.7731019228830136</v>
      </c>
      <c r="F12" t="s">
        <v>25</v>
      </c>
      <c r="G12">
        <v>10006693</v>
      </c>
    </row>
    <row r="13" spans="1:7" x14ac:dyDescent="0.35">
      <c r="A13" s="6" t="s">
        <v>26</v>
      </c>
      <c r="B13" s="4">
        <f>SUM('[1]Totals Only'!G29:I29)</f>
        <v>2880542.8200000003</v>
      </c>
      <c r="C13" s="4">
        <f>SUM('[1]Totals Only'!J29:L29)</f>
        <v>4125751.6900000004</v>
      </c>
      <c r="D13" s="5">
        <f t="shared" si="0"/>
        <v>0.68277154431596709</v>
      </c>
      <c r="E13" s="5">
        <f t="shared" si="1"/>
        <v>0.97792188100349453</v>
      </c>
      <c r="F13" t="s">
        <v>27</v>
      </c>
      <c r="G13">
        <v>1406299</v>
      </c>
    </row>
    <row r="14" spans="1:7" x14ac:dyDescent="0.35">
      <c r="A14" s="6" t="s">
        <v>28</v>
      </c>
      <c r="B14" s="4">
        <f>SUM('[1]Totals Only'!G30:I30)</f>
        <v>2254252.36</v>
      </c>
      <c r="C14" s="4">
        <f>SUM('[1]Totals Only'!J30:L30)</f>
        <v>8204814.3799999999</v>
      </c>
      <c r="D14" s="5">
        <f t="shared" si="0"/>
        <v>0.46482870793941239</v>
      </c>
      <c r="E14" s="5">
        <f t="shared" si="1"/>
        <v>1.6918395361636047</v>
      </c>
      <c r="F14" t="s">
        <v>29</v>
      </c>
      <c r="G14">
        <v>1616547</v>
      </c>
    </row>
    <row r="15" spans="1:7" x14ac:dyDescent="0.35">
      <c r="A15" s="6" t="s">
        <v>30</v>
      </c>
      <c r="B15" s="4">
        <f>SUM('[1]Totals Only'!G31:I31)</f>
        <v>67926224.890000001</v>
      </c>
      <c r="C15" s="4">
        <f>SUM('[1]Totals Only'!J31:L31)</f>
        <v>106452163.63999999</v>
      </c>
      <c r="D15" s="5">
        <f t="shared" si="0"/>
        <v>1.7587770165481038</v>
      </c>
      <c r="E15" s="5">
        <f t="shared" si="1"/>
        <v>2.7563083194310245</v>
      </c>
      <c r="F15" t="s">
        <v>31</v>
      </c>
      <c r="G15">
        <v>12873761</v>
      </c>
    </row>
    <row r="16" spans="1:7" x14ac:dyDescent="0.35">
      <c r="A16" s="6" t="s">
        <v>32</v>
      </c>
      <c r="B16" s="4">
        <f>SUM('[1]Totals Only'!G32:I32)</f>
        <v>82687119.930000007</v>
      </c>
      <c r="C16" s="4">
        <f>SUM('[1]Totals Only'!J32:L32)</f>
        <v>66218388.409999989</v>
      </c>
      <c r="D16" s="5">
        <f t="shared" si="0"/>
        <v>4.1960515920711199</v>
      </c>
      <c r="E16" s="5">
        <f t="shared" si="1"/>
        <v>3.3603271506782089</v>
      </c>
      <c r="F16" t="s">
        <v>33</v>
      </c>
      <c r="G16">
        <v>6568645</v>
      </c>
    </row>
    <row r="17" spans="1:7" x14ac:dyDescent="0.35">
      <c r="A17" s="6" t="s">
        <v>34</v>
      </c>
      <c r="B17" s="4">
        <f>SUM('[1]Totals Only'!G33:I33)</f>
        <v>24258560.349999998</v>
      </c>
      <c r="C17" s="4">
        <f>SUM('[1]Totals Only'!J33:L33)</f>
        <v>25347038.399999999</v>
      </c>
      <c r="D17" s="5">
        <f t="shared" si="0"/>
        <v>2.6139061974372715</v>
      </c>
      <c r="E17" s="5">
        <f t="shared" si="1"/>
        <v>2.7311917856840382</v>
      </c>
      <c r="F17" t="s">
        <v>35</v>
      </c>
      <c r="G17">
        <v>3093526</v>
      </c>
    </row>
    <row r="18" spans="1:7" x14ac:dyDescent="0.35">
      <c r="A18" s="6" t="s">
        <v>36</v>
      </c>
      <c r="B18" s="4">
        <f>SUM('[1]Totals Only'!G34:I34)</f>
        <v>8957667.1999999993</v>
      </c>
      <c r="C18" s="4">
        <f>SUM('[1]Totals Only'!J34:L34)</f>
        <v>27351347.020000003</v>
      </c>
      <c r="D18" s="5">
        <f t="shared" si="0"/>
        <v>1.0321128531399093</v>
      </c>
      <c r="E18" s="5">
        <f t="shared" si="1"/>
        <v>3.1514540761273158</v>
      </c>
      <c r="F18" t="s">
        <v>37</v>
      </c>
      <c r="G18">
        <v>2892987</v>
      </c>
    </row>
    <row r="19" spans="1:7" x14ac:dyDescent="0.35">
      <c r="A19" s="6" t="s">
        <v>38</v>
      </c>
      <c r="B19" s="4">
        <f>SUM('[1]Totals Only'!G35:I35)</f>
        <v>64708793.159999996</v>
      </c>
      <c r="C19" s="4">
        <f>SUM('[1]Totals Only'!J35:L35)</f>
        <v>43456527.599999994</v>
      </c>
      <c r="D19" s="5">
        <f t="shared" si="0"/>
        <v>4.9051321829291394</v>
      </c>
      <c r="E19" s="5">
        <f t="shared" si="1"/>
        <v>3.294142908245028</v>
      </c>
      <c r="F19" t="s">
        <v>39</v>
      </c>
      <c r="G19">
        <v>4397353</v>
      </c>
    </row>
    <row r="20" spans="1:7" x14ac:dyDescent="0.35">
      <c r="A20" s="3" t="s">
        <v>40</v>
      </c>
      <c r="B20" s="4">
        <f>SUM('[1]Totals Only'!G36:I36)</f>
        <v>25466191.790000003</v>
      </c>
      <c r="C20" s="4">
        <f>SUM('[1]Totals Only'!J36:L36)</f>
        <v>8889189.3499999996</v>
      </c>
      <c r="D20" s="5">
        <f t="shared" si="0"/>
        <v>1.8353008141752822</v>
      </c>
      <c r="E20" s="5">
        <f t="shared" si="1"/>
        <v>0.64062725145341604</v>
      </c>
      <c r="F20" t="s">
        <v>41</v>
      </c>
      <c r="G20">
        <v>4625253</v>
      </c>
    </row>
    <row r="21" spans="1:7" x14ac:dyDescent="0.35">
      <c r="A21" s="3" t="s">
        <v>42</v>
      </c>
      <c r="B21" s="4">
        <f>SUM('[1]Totals Only'!G37:I37)</f>
        <v>14306954.020000001</v>
      </c>
      <c r="C21" s="4">
        <f>SUM('[1]Totals Only'!J37:L37)</f>
        <v>3872241.7</v>
      </c>
      <c r="D21" s="5">
        <f t="shared" si="0"/>
        <v>3.5881308203546265</v>
      </c>
      <c r="E21" s="5">
        <f t="shared" si="1"/>
        <v>0.97114380658591026</v>
      </c>
      <c r="F21" t="s">
        <v>43</v>
      </c>
      <c r="G21">
        <v>1329100</v>
      </c>
    </row>
    <row r="22" spans="1:7" x14ac:dyDescent="0.35">
      <c r="A22" s="6" t="s">
        <v>44</v>
      </c>
      <c r="B22" s="4">
        <f>SUM('[1]Totals Only'!G38:I38)</f>
        <v>20010163.48</v>
      </c>
      <c r="C22" s="4">
        <f>SUM('[1]Totals Only'!J38:L38)</f>
        <v>31080481.450000003</v>
      </c>
      <c r="D22" s="5">
        <f t="shared" si="0"/>
        <v>1.1246963586327807</v>
      </c>
      <c r="E22" s="5">
        <f t="shared" si="1"/>
        <v>1.7469174775262102</v>
      </c>
      <c r="F22" t="s">
        <v>45</v>
      </c>
      <c r="G22">
        <v>5930538</v>
      </c>
    </row>
    <row r="23" spans="1:7" x14ac:dyDescent="0.35">
      <c r="A23" s="6" t="s">
        <v>46</v>
      </c>
      <c r="B23" s="4">
        <f>SUM('[1]Totals Only'!G39:I39)</f>
        <v>39033463.170000002</v>
      </c>
      <c r="C23" s="4">
        <f>SUM('[1]Totals Only'!J39:L39)</f>
        <v>47008577.99000001</v>
      </c>
      <c r="D23" s="5">
        <f t="shared" si="0"/>
        <v>1.9403456148351539</v>
      </c>
      <c r="E23" s="5">
        <f t="shared" si="1"/>
        <v>2.3367869708429168</v>
      </c>
      <c r="F23" t="s">
        <v>47</v>
      </c>
      <c r="G23">
        <v>6705586</v>
      </c>
    </row>
    <row r="24" spans="1:7" x14ac:dyDescent="0.35">
      <c r="A24" s="6" t="s">
        <v>48</v>
      </c>
      <c r="B24" s="4">
        <f>SUM('[1]Totals Only'!G40:I40)</f>
        <v>74541133</v>
      </c>
      <c r="C24" s="4">
        <f>SUM('[1]Totals Only'!J40:L40)</f>
        <v>71440152.140000001</v>
      </c>
      <c r="D24" s="5">
        <f t="shared" si="0"/>
        <v>2.5096577089678296</v>
      </c>
      <c r="E24" s="5">
        <f t="shared" si="1"/>
        <v>2.4052536006929972</v>
      </c>
      <c r="F24" t="s">
        <v>49</v>
      </c>
      <c r="G24">
        <v>9900571</v>
      </c>
    </row>
    <row r="25" spans="1:7" x14ac:dyDescent="0.35">
      <c r="A25" s="6" t="s">
        <v>50</v>
      </c>
      <c r="B25" s="4">
        <f>SUM('[1]Totals Only'!G41:I41)</f>
        <v>67230949.640000001</v>
      </c>
      <c r="C25" s="4">
        <f>SUM('[1]Totals Only'!J41:L41)</f>
        <v>50582282.720000006</v>
      </c>
      <c r="D25" s="5">
        <f t="shared" si="0"/>
        <v>4.1353772646529636</v>
      </c>
      <c r="E25" s="5">
        <f t="shared" si="1"/>
        <v>3.1113173780024046</v>
      </c>
      <c r="F25" t="s">
        <v>51</v>
      </c>
      <c r="G25">
        <v>5419171</v>
      </c>
    </row>
    <row r="26" spans="1:7" x14ac:dyDescent="0.35">
      <c r="A26" s="6" t="s">
        <v>52</v>
      </c>
      <c r="B26" s="4">
        <f>SUM('[1]Totals Only'!G42:I42)</f>
        <v>16713758.370000001</v>
      </c>
      <c r="C26" s="4">
        <f>SUM('[1]Totals Only'!J42:L42)</f>
        <v>34084225.620000005</v>
      </c>
      <c r="D26" s="5">
        <f t="shared" si="0"/>
        <v>1.864491889610757</v>
      </c>
      <c r="E26" s="5">
        <f t="shared" si="1"/>
        <v>3.8022424894104283</v>
      </c>
      <c r="F26" t="s">
        <v>53</v>
      </c>
      <c r="G26">
        <v>2988081</v>
      </c>
    </row>
    <row r="27" spans="1:7" x14ac:dyDescent="0.35">
      <c r="A27" s="6" t="s">
        <v>54</v>
      </c>
      <c r="B27" s="4">
        <f>SUM('[1]Totals Only'!G43:I43)</f>
        <v>88873051.359999985</v>
      </c>
      <c r="C27" s="4">
        <f>SUM('[1]Totals Only'!J43:L43)</f>
        <v>66974938.930000007</v>
      </c>
      <c r="D27" s="5">
        <f t="shared" si="0"/>
        <v>4.9002738015997043</v>
      </c>
      <c r="E27" s="5">
        <f t="shared" si="1"/>
        <v>3.6928577738710739</v>
      </c>
      <c r="F27" t="s">
        <v>55</v>
      </c>
      <c r="G27">
        <v>6045448</v>
      </c>
    </row>
    <row r="28" spans="1:7" x14ac:dyDescent="0.35">
      <c r="A28" s="6" t="s">
        <v>56</v>
      </c>
      <c r="B28" s="4">
        <f>SUM('[1]Totals Only'!G44:I44)</f>
        <v>13171751.68</v>
      </c>
      <c r="C28" s="4">
        <f>SUM('[1]Totals Only'!J44:L44)</f>
        <v>29090361.539999999</v>
      </c>
      <c r="D28" s="5">
        <f t="shared" si="0"/>
        <v>4.3269815909282787</v>
      </c>
      <c r="E28" s="5">
        <f t="shared" si="1"/>
        <v>9.5563188492350921</v>
      </c>
      <c r="F28" t="s">
        <v>57</v>
      </c>
      <c r="G28">
        <v>1014699</v>
      </c>
    </row>
    <row r="29" spans="1:7" x14ac:dyDescent="0.35">
      <c r="A29" s="6" t="s">
        <v>58</v>
      </c>
      <c r="B29" s="4">
        <f>SUM('[1]Totals Only'!G45:I45)</f>
        <v>15027451.989999998</v>
      </c>
      <c r="C29" s="4">
        <f>SUM('[1]Totals Only'!J45:L45)</f>
        <v>14787860.969999999</v>
      </c>
      <c r="D29" s="5">
        <f t="shared" si="0"/>
        <v>2.6796001119809847</v>
      </c>
      <c r="E29" s="5">
        <f t="shared" si="1"/>
        <v>2.6368777579552414</v>
      </c>
      <c r="F29" t="s">
        <v>59</v>
      </c>
      <c r="G29">
        <v>1869365</v>
      </c>
    </row>
    <row r="30" spans="1:7" x14ac:dyDescent="0.35">
      <c r="A30" s="6" t="s">
        <v>60</v>
      </c>
      <c r="B30" s="4">
        <f>SUM('[1]Totals Only'!G46:I46)</f>
        <v>22117822.029999997</v>
      </c>
      <c r="C30" s="4">
        <f>SUM('[1]Totals Only'!J46:L46)</f>
        <v>9176017.9499999993</v>
      </c>
      <c r="D30" s="5">
        <f t="shared" si="0"/>
        <v>2.6343573595613479</v>
      </c>
      <c r="E30" s="5">
        <f t="shared" si="1"/>
        <v>1.092915495262692</v>
      </c>
      <c r="F30" t="s">
        <v>61</v>
      </c>
      <c r="G30">
        <v>2798636</v>
      </c>
    </row>
    <row r="31" spans="1:7" x14ac:dyDescent="0.35">
      <c r="A31" s="6" t="s">
        <v>62</v>
      </c>
      <c r="B31" s="4">
        <f>SUM('[1]Totals Only'!G47:I47)</f>
        <v>5594837.3200000003</v>
      </c>
      <c r="C31" s="4">
        <f>SUM('[1]Totals Only'!J47:L47)</f>
        <v>16199820.780000001</v>
      </c>
      <c r="D31" s="5">
        <f t="shared" si="0"/>
        <v>1.4083555089698114</v>
      </c>
      <c r="E31" s="5">
        <f t="shared" si="1"/>
        <v>4.0778856533109407</v>
      </c>
      <c r="F31" t="s">
        <v>63</v>
      </c>
      <c r="G31">
        <v>1324201</v>
      </c>
    </row>
    <row r="32" spans="1:7" x14ac:dyDescent="0.35">
      <c r="A32" s="6" t="s">
        <v>64</v>
      </c>
      <c r="B32" s="4">
        <f>SUM('[1]Totals Only'!G48:I48)</f>
        <v>24355644.420000002</v>
      </c>
      <c r="C32" s="4">
        <f>SUM('[1]Totals Only'!J48:L48)</f>
        <v>10831000.9</v>
      </c>
      <c r="D32" s="5">
        <f t="shared" si="0"/>
        <v>0.91174433845330405</v>
      </c>
      <c r="E32" s="5">
        <f t="shared" si="1"/>
        <v>0.40545442280511174</v>
      </c>
      <c r="F32" t="s">
        <v>65</v>
      </c>
      <c r="G32">
        <v>8904413</v>
      </c>
    </row>
    <row r="33" spans="1:7" x14ac:dyDescent="0.35">
      <c r="A33" s="3" t="s">
        <v>66</v>
      </c>
      <c r="B33" s="4">
        <f>SUM('[1]Totals Only'!G49:I49)</f>
        <v>24309210.190000001</v>
      </c>
      <c r="C33" s="4">
        <f>SUM('[1]Totals Only'!J49:L49)</f>
        <v>16278091.060000001</v>
      </c>
      <c r="D33" s="5">
        <f t="shared" si="0"/>
        <v>3.8880111161385535</v>
      </c>
      <c r="E33" s="5">
        <f t="shared" si="1"/>
        <v>2.6035152313105905</v>
      </c>
      <c r="F33" t="s">
        <v>67</v>
      </c>
      <c r="G33">
        <v>2084117</v>
      </c>
    </row>
    <row r="34" spans="1:7" x14ac:dyDescent="0.35">
      <c r="A34" s="6" t="s">
        <v>68</v>
      </c>
      <c r="B34" s="4">
        <f>SUM('[1]Totals Only'!G50:I50)</f>
        <v>110719411.63</v>
      </c>
      <c r="C34" s="4">
        <f>SUM('[1]Totals Only'!J50:L50)</f>
        <v>198093322.37</v>
      </c>
      <c r="D34" s="5">
        <f t="shared" si="0"/>
        <v>1.8759794704877482</v>
      </c>
      <c r="E34" s="5">
        <f t="shared" si="1"/>
        <v>3.3564033671773892</v>
      </c>
      <c r="F34" t="s">
        <v>69</v>
      </c>
      <c r="G34">
        <v>19673174</v>
      </c>
    </row>
    <row r="35" spans="1:7" x14ac:dyDescent="0.35">
      <c r="A35" s="6" t="s">
        <v>70</v>
      </c>
      <c r="B35" s="4">
        <f>SUM('[1]Totals Only'!G51:I51)</f>
        <v>61722321</v>
      </c>
      <c r="C35" s="4">
        <f>SUM('[1]Totals Only'!J51:L51)</f>
        <v>52759503</v>
      </c>
      <c r="D35" s="5">
        <f t="shared" si="0"/>
        <v>2.0897319572634059</v>
      </c>
      <c r="E35" s="5">
        <f t="shared" si="1"/>
        <v>1.7862779247791822</v>
      </c>
      <c r="F35" t="s">
        <v>71</v>
      </c>
      <c r="G35">
        <v>9845333</v>
      </c>
    </row>
    <row r="36" spans="1:7" x14ac:dyDescent="0.35">
      <c r="A36" s="6" t="s">
        <v>72</v>
      </c>
      <c r="B36" s="4">
        <f>SUM('[1]Totals Only'!G52:I52)</f>
        <v>6444893.6400000006</v>
      </c>
      <c r="C36" s="4">
        <f>SUM('[1]Totals Only'!J52:L52)</f>
        <v>6303304.7000000002</v>
      </c>
      <c r="D36" s="5">
        <f t="shared" si="0"/>
        <v>2.9769661881270442</v>
      </c>
      <c r="E36" s="5">
        <f t="shared" si="1"/>
        <v>2.9115647229458825</v>
      </c>
      <c r="F36" t="s">
        <v>73</v>
      </c>
      <c r="G36">
        <v>721640</v>
      </c>
    </row>
    <row r="37" spans="1:7" x14ac:dyDescent="0.35">
      <c r="A37" s="6" t="s">
        <v>74</v>
      </c>
      <c r="B37" s="4">
        <f>SUM('[1]Totals Only'!G53:I53)</f>
        <v>73395565.379999995</v>
      </c>
      <c r="C37" s="4">
        <f>SUM('[1]Totals Only'!J53:L53)</f>
        <v>95861656</v>
      </c>
      <c r="D37" s="5">
        <f t="shared" si="0"/>
        <v>2.1134448055658712</v>
      </c>
      <c r="E37" s="5">
        <f t="shared" si="1"/>
        <v>2.7603618539785741</v>
      </c>
      <c r="F37" t="s">
        <v>75</v>
      </c>
      <c r="G37">
        <v>11575977</v>
      </c>
    </row>
    <row r="38" spans="1:7" x14ac:dyDescent="0.35">
      <c r="A38" s="6" t="s">
        <v>76</v>
      </c>
      <c r="B38" s="4">
        <f>SUM('[1]Totals Only'!G54:I54)</f>
        <v>6578906.5900000008</v>
      </c>
      <c r="C38" s="4">
        <f>SUM('[1]Totals Only'!J54:L54)</f>
        <v>872326.23999999987</v>
      </c>
      <c r="D38" s="5">
        <f t="shared" si="0"/>
        <v>0.56964180719372837</v>
      </c>
      <c r="E38" s="5">
        <f t="shared" si="1"/>
        <v>7.5531319531337182E-2</v>
      </c>
      <c r="F38" t="s">
        <v>77</v>
      </c>
      <c r="G38">
        <v>3849733</v>
      </c>
    </row>
    <row r="39" spans="1:7" x14ac:dyDescent="0.35">
      <c r="A39" s="3" t="s">
        <v>78</v>
      </c>
      <c r="B39" s="4">
        <f>SUM('[1]Totals Only'!G55:I55)</f>
        <v>38845266.490000002</v>
      </c>
      <c r="C39" s="4">
        <f>SUM('[1]Totals Only'!J55:L55)</f>
        <v>33410788.740000002</v>
      </c>
      <c r="D39" s="5">
        <f t="shared" si="0"/>
        <v>3.2870414528242766</v>
      </c>
      <c r="E39" s="5">
        <f t="shared" si="1"/>
        <v>2.8271822408067764</v>
      </c>
      <c r="F39" t="s">
        <v>79</v>
      </c>
      <c r="G39">
        <v>3939233</v>
      </c>
    </row>
    <row r="40" spans="1:7" x14ac:dyDescent="0.35">
      <c r="A40" s="3" t="s">
        <v>80</v>
      </c>
      <c r="B40" s="4">
        <f>SUM('[1]Totals Only'!G56:I56)</f>
        <v>127892956.41999999</v>
      </c>
      <c r="C40" s="4">
        <f>SUM('[1]Totals Only'!J56:L56)</f>
        <v>95728336.170000017</v>
      </c>
      <c r="D40" s="5">
        <f t="shared" si="0"/>
        <v>3.3358729728727989</v>
      </c>
      <c r="E40" s="5">
        <f t="shared" si="1"/>
        <v>2.4969128739105946</v>
      </c>
      <c r="F40" t="s">
        <v>81</v>
      </c>
      <c r="G40">
        <v>12779559</v>
      </c>
    </row>
    <row r="41" spans="1:7" x14ac:dyDescent="0.35">
      <c r="A41" s="6" t="s">
        <v>82</v>
      </c>
      <c r="B41" s="4">
        <f>SUM('[1]Totals Only'!G57:I57)</f>
        <v>38244205.07</v>
      </c>
      <c r="C41" s="4">
        <f>SUM('[1]Totals Only'!J57:L57)</f>
        <v>12212616.43</v>
      </c>
      <c r="D41" s="5">
        <f t="shared" si="0"/>
        <v>12.098832885213239</v>
      </c>
      <c r="E41" s="5">
        <f t="shared" si="1"/>
        <v>3.8635501772708043</v>
      </c>
      <c r="F41" t="s">
        <v>83</v>
      </c>
      <c r="G41">
        <v>1053661</v>
      </c>
    </row>
    <row r="42" spans="1:7" x14ac:dyDescent="0.35">
      <c r="A42" s="6" t="s">
        <v>84</v>
      </c>
      <c r="B42" s="4">
        <f>SUM('[1]Totals Only'!G58:I58)</f>
        <v>15296770.329999998</v>
      </c>
      <c r="C42" s="4">
        <f>SUM('[1]Totals Only'!J58:L58)</f>
        <v>25785682.599999998</v>
      </c>
      <c r="D42" s="5">
        <f t="shared" si="0"/>
        <v>1.0672616078390658</v>
      </c>
      <c r="E42" s="5">
        <f t="shared" si="1"/>
        <v>1.7990770912557608</v>
      </c>
      <c r="F42" t="s">
        <v>85</v>
      </c>
      <c r="G42">
        <v>4777576</v>
      </c>
    </row>
    <row r="43" spans="1:7" x14ac:dyDescent="0.35">
      <c r="A43" s="6" t="s">
        <v>86</v>
      </c>
      <c r="B43" s="4">
        <f>SUM('[1]Totals Only'!G59:I59)</f>
        <v>7252568.8200000012</v>
      </c>
      <c r="C43" s="4">
        <f>SUM('[1]Totals Only'!J59:L59)</f>
        <v>6890956.9900000002</v>
      </c>
      <c r="D43" s="5">
        <f t="shared" si="0"/>
        <v>2.86711528836917</v>
      </c>
      <c r="E43" s="5">
        <f t="shared" si="1"/>
        <v>2.7241614147859123</v>
      </c>
      <c r="F43" t="s">
        <v>87</v>
      </c>
      <c r="G43">
        <v>843190</v>
      </c>
    </row>
    <row r="44" spans="1:7" x14ac:dyDescent="0.35">
      <c r="A44" s="6" t="s">
        <v>88</v>
      </c>
      <c r="B44" s="4">
        <f>SUM('[1]Totals Only'!G60:I60)</f>
        <v>56540081.600000009</v>
      </c>
      <c r="C44" s="4">
        <f>SUM('[1]Totals Only'!J60:L60)</f>
        <v>73165197.659999996</v>
      </c>
      <c r="D44" s="5">
        <f t="shared" si="0"/>
        <v>2.8996631133792801</v>
      </c>
      <c r="E44" s="5">
        <f t="shared" si="1"/>
        <v>3.752283669109632</v>
      </c>
      <c r="F44" t="s">
        <v>89</v>
      </c>
      <c r="G44">
        <v>6499615</v>
      </c>
    </row>
    <row r="45" spans="1:7" x14ac:dyDescent="0.35">
      <c r="A45" s="6" t="s">
        <v>90</v>
      </c>
      <c r="B45" s="4">
        <f>SUM('[1]Totals Only'!G61:I61)</f>
        <v>142650545.30000001</v>
      </c>
      <c r="C45" s="4">
        <f>SUM('[1]Totals Only'!J61:L61)</f>
        <v>171309872.49000001</v>
      </c>
      <c r="D45" s="5">
        <f t="shared" si="0"/>
        <v>1.7917356862218454</v>
      </c>
      <c r="E45" s="5">
        <f t="shared" si="1"/>
        <v>2.1517058437942542</v>
      </c>
      <c r="F45" t="s">
        <v>91</v>
      </c>
      <c r="G45">
        <v>26538614</v>
      </c>
    </row>
    <row r="46" spans="1:7" x14ac:dyDescent="0.35">
      <c r="A46" s="6" t="s">
        <v>92</v>
      </c>
      <c r="B46" s="4">
        <f>SUM('[1]Totals Only'!G62:I62)</f>
        <v>24192921.860000003</v>
      </c>
      <c r="C46" s="4">
        <f>SUM('[1]Totals Only'!J62:L62)</f>
        <v>10340611.309999999</v>
      </c>
      <c r="D46" s="5">
        <f t="shared" si="0"/>
        <v>2.7775592806404767</v>
      </c>
      <c r="E46" s="5">
        <f t="shared" si="1"/>
        <v>1.1871927284266595</v>
      </c>
      <c r="F46" t="s">
        <v>93</v>
      </c>
      <c r="G46">
        <v>2903379</v>
      </c>
    </row>
    <row r="47" spans="1:7" x14ac:dyDescent="0.35">
      <c r="A47" s="6" t="s">
        <v>94</v>
      </c>
      <c r="B47" s="4">
        <f>SUM('[1]Totals Only'!G63:I63)</f>
        <v>17731585.210000001</v>
      </c>
      <c r="C47" s="4">
        <f>SUM('[1]Totals Only'!J63:L63)</f>
        <v>14215034.189999998</v>
      </c>
      <c r="D47" s="5">
        <f t="shared" si="0"/>
        <v>9.4326375243907368</v>
      </c>
      <c r="E47" s="5">
        <f t="shared" si="1"/>
        <v>7.5619445933955083</v>
      </c>
      <c r="F47" t="s">
        <v>95</v>
      </c>
      <c r="G47">
        <v>626604</v>
      </c>
    </row>
    <row r="48" spans="1:7" x14ac:dyDescent="0.35">
      <c r="A48" s="6" t="s">
        <v>96</v>
      </c>
      <c r="B48" s="4">
        <f>SUM('[1]Totals Only'!G64:I64)</f>
        <v>43574121.219999999</v>
      </c>
      <c r="C48" s="4">
        <f>SUM('[1]Totals Only'!J64:L64)</f>
        <v>57040363.670000002</v>
      </c>
      <c r="D48" s="5">
        <f t="shared" si="0"/>
        <v>1.7591568319439448</v>
      </c>
      <c r="E48" s="5">
        <f t="shared" si="1"/>
        <v>2.3028105360984648</v>
      </c>
      <c r="F48" t="s">
        <v>97</v>
      </c>
      <c r="G48">
        <v>8256630</v>
      </c>
    </row>
    <row r="49" spans="1:7" x14ac:dyDescent="0.35">
      <c r="A49" s="6" t="s">
        <v>98</v>
      </c>
      <c r="B49" s="4">
        <f>SUM('[1]Totals Only'!G65:I65)</f>
        <v>59996921.350000001</v>
      </c>
      <c r="C49" s="4">
        <f>SUM('[1]Totals Only'!J65:L65)</f>
        <v>54986566.18</v>
      </c>
      <c r="D49" s="5">
        <f t="shared" si="0"/>
        <v>2.8629413569854965</v>
      </c>
      <c r="E49" s="5">
        <f t="shared" si="1"/>
        <v>2.6238565388545889</v>
      </c>
      <c r="F49" t="s">
        <v>99</v>
      </c>
      <c r="G49">
        <v>6985464</v>
      </c>
    </row>
    <row r="50" spans="1:7" x14ac:dyDescent="0.35">
      <c r="A50" s="6" t="s">
        <v>100</v>
      </c>
      <c r="B50" s="4">
        <f>SUM('[1]Totals Only'!G66:I66)</f>
        <v>296173.54000000004</v>
      </c>
      <c r="C50" s="4">
        <f>SUM('[1]Totals Only'!J66:L66)</f>
        <v>12990095.75</v>
      </c>
      <c r="D50" s="5">
        <f t="shared" si="0"/>
        <v>5.3323672280375795E-2</v>
      </c>
      <c r="E50" s="5">
        <f t="shared" si="1"/>
        <v>2.3387626344463528</v>
      </c>
      <c r="F50" t="s">
        <v>101</v>
      </c>
      <c r="G50">
        <v>1851420</v>
      </c>
    </row>
    <row r="51" spans="1:7" x14ac:dyDescent="0.35">
      <c r="A51" s="3" t="s">
        <v>102</v>
      </c>
      <c r="B51" s="4">
        <f>SUM('[1]Totals Only'!G67:I67)</f>
        <v>32288971.759999998</v>
      </c>
      <c r="C51" s="4">
        <f>SUM('[1]Totals Only'!J67:L67)</f>
        <v>30053948.389999997</v>
      </c>
      <c r="D51" s="5">
        <f t="shared" si="0"/>
        <v>1.8743941627568137</v>
      </c>
      <c r="E51" s="5">
        <f t="shared" si="1"/>
        <v>1.7446497165882662</v>
      </c>
      <c r="F51" t="s">
        <v>103</v>
      </c>
      <c r="G51">
        <v>5742117</v>
      </c>
    </row>
    <row r="52" spans="1:7" x14ac:dyDescent="0.35">
      <c r="A52" s="6" t="s">
        <v>104</v>
      </c>
      <c r="B52" s="4">
        <f>SUM('[1]Totals Only'!G68:I68)</f>
        <v>9497042.8200000003</v>
      </c>
      <c r="C52" s="4">
        <f>SUM('[1]Totals Only'!J68:L68)</f>
        <v>6108584.3400000008</v>
      </c>
      <c r="D52" s="5">
        <f t="shared" si="0"/>
        <v>5.4610930187224307</v>
      </c>
      <c r="E52" s="5">
        <f t="shared" si="1"/>
        <v>3.5126247112626134</v>
      </c>
      <c r="F52" t="s">
        <v>105</v>
      </c>
      <c r="G52">
        <v>579679</v>
      </c>
    </row>
    <row r="53" spans="1:7" x14ac:dyDescent="0.35">
      <c r="A53" s="6"/>
      <c r="B53" s="4"/>
      <c r="C53" s="4"/>
      <c r="D53" s="5"/>
      <c r="E53" s="5"/>
      <c r="G53" s="7"/>
    </row>
    <row r="54" spans="1:7" x14ac:dyDescent="0.35">
      <c r="A54" s="6"/>
      <c r="B54" s="4"/>
      <c r="C54" s="4"/>
      <c r="D54" s="5"/>
      <c r="E54" s="5"/>
      <c r="G54" s="7"/>
    </row>
    <row r="55" spans="1:7" x14ac:dyDescent="0.35">
      <c r="A55" s="8"/>
      <c r="B55" s="4"/>
      <c r="C55" s="4"/>
      <c r="D55" s="5"/>
      <c r="E55" s="5"/>
    </row>
    <row r="56" spans="1:7" x14ac:dyDescent="0.35">
      <c r="A56" s="9" t="s">
        <v>106</v>
      </c>
      <c r="B56" s="4">
        <f>SUM('[1]Totals Only'!G72:I72)</f>
        <v>35362409.980000004</v>
      </c>
      <c r="C56" s="4">
        <f>SUM('[1]Totals Only'!J72:L72)</f>
        <v>10588620.219999999</v>
      </c>
      <c r="D56" s="5">
        <f t="shared" ref="D56" si="2">B56/G56/3</f>
        <v>18.205036716479999</v>
      </c>
      <c r="E56" s="5">
        <f t="shared" ref="E56" si="3">C56/G56/3</f>
        <v>5.4511618408073907</v>
      </c>
      <c r="F56" t="s">
        <v>107</v>
      </c>
      <c r="G56">
        <v>647484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abSelected="1" zoomScale="70" zoomScaleNormal="70" workbookViewId="0">
      <selection activeCell="F55" sqref="A1:F55"/>
    </sheetView>
  </sheetViews>
  <sheetFormatPr defaultRowHeight="14.5" x14ac:dyDescent="0.35"/>
  <cols>
    <col min="1" max="1" width="15.453125" style="10" customWidth="1"/>
    <col min="2" max="3" width="14.7265625" style="10" customWidth="1"/>
    <col min="4" max="5" width="14.26953125" style="10" customWidth="1"/>
    <col min="6" max="6" width="25.26953125" customWidth="1"/>
  </cols>
  <sheetData>
    <row r="1" spans="1:6" ht="51.5" customHeight="1" x14ac:dyDescent="0.35">
      <c r="A1" s="18"/>
      <c r="B1" s="16" t="s">
        <v>0</v>
      </c>
      <c r="C1" s="16"/>
      <c r="D1" s="16" t="s">
        <v>1</v>
      </c>
      <c r="E1" s="16"/>
      <c r="F1" s="12" t="s">
        <v>110</v>
      </c>
    </row>
    <row r="2" spans="1:6" x14ac:dyDescent="0.35">
      <c r="A2" s="19"/>
      <c r="B2" s="13" t="s">
        <v>3</v>
      </c>
      <c r="C2" s="13" t="s">
        <v>4</v>
      </c>
      <c r="D2" s="13" t="s">
        <v>3</v>
      </c>
      <c r="E2" s="13" t="s">
        <v>4</v>
      </c>
      <c r="F2" s="13" t="s">
        <v>111</v>
      </c>
    </row>
    <row r="3" spans="1:6" x14ac:dyDescent="0.35">
      <c r="A3" s="11" t="s">
        <v>108</v>
      </c>
      <c r="B3" s="20">
        <v>21304054.490000002</v>
      </c>
      <c r="C3" s="20">
        <v>53108195.539999999</v>
      </c>
      <c r="D3" s="21">
        <v>1.4700704043511326</v>
      </c>
      <c r="E3" s="21">
        <v>3.6646914571352469</v>
      </c>
      <c r="F3" s="22">
        <f>(E3-D3)/D3</f>
        <v>1.4928679920964656</v>
      </c>
    </row>
    <row r="4" spans="1:6" x14ac:dyDescent="0.35">
      <c r="A4" s="11" t="s">
        <v>8</v>
      </c>
      <c r="B4" s="20">
        <v>20100887.100000001</v>
      </c>
      <c r="C4" s="20">
        <v>22072395.799999997</v>
      </c>
      <c r="D4" s="23">
        <v>9.136247758650077</v>
      </c>
      <c r="E4" s="23">
        <v>10.032337162661211</v>
      </c>
      <c r="F4" s="24">
        <f>(E4-D4)/D4</f>
        <v>9.8080681225257746E-2</v>
      </c>
    </row>
    <row r="5" spans="1:6" x14ac:dyDescent="0.35">
      <c r="A5" s="11" t="s">
        <v>10</v>
      </c>
      <c r="B5" s="20">
        <v>32711713.079999998</v>
      </c>
      <c r="C5" s="20">
        <v>54745361.00999999</v>
      </c>
      <c r="D5" s="21">
        <v>1.6416775912054451</v>
      </c>
      <c r="E5" s="21">
        <v>2.7474633374526185</v>
      </c>
      <c r="F5" s="24">
        <f>(E5-D5)/D5</f>
        <v>0.67357059155276711</v>
      </c>
    </row>
    <row r="6" spans="1:6" x14ac:dyDescent="0.35">
      <c r="A6" s="11" t="s">
        <v>12</v>
      </c>
      <c r="B6" s="20">
        <v>24503865.969999999</v>
      </c>
      <c r="C6" s="20">
        <v>12147942</v>
      </c>
      <c r="D6" s="21">
        <v>2.7611159605184401</v>
      </c>
      <c r="E6" s="25">
        <v>1.3688401897364892</v>
      </c>
      <c r="F6" s="26">
        <f>(E6-D6)/D6</f>
        <v>-0.5042438603413566</v>
      </c>
    </row>
    <row r="7" spans="1:6" x14ac:dyDescent="0.35">
      <c r="A7" s="11" t="s">
        <v>14</v>
      </c>
      <c r="B7" s="27">
        <v>251377706.92000002</v>
      </c>
      <c r="C7" s="27">
        <v>260211029.00999999</v>
      </c>
      <c r="D7" s="21">
        <v>2.1808791297836372</v>
      </c>
      <c r="E7" s="21">
        <v>2.2575144369824116</v>
      </c>
      <c r="F7" s="24">
        <f>(E7-D7)/D7</f>
        <v>3.5139639859994139E-2</v>
      </c>
    </row>
    <row r="8" spans="1:6" x14ac:dyDescent="0.35">
      <c r="A8" s="11" t="s">
        <v>16</v>
      </c>
      <c r="B8" s="20">
        <v>22906247.530000001</v>
      </c>
      <c r="C8" s="20">
        <v>38483249.32</v>
      </c>
      <c r="D8" s="25">
        <v>1.4464011754203112</v>
      </c>
      <c r="E8" s="21">
        <v>2.4300015520892653</v>
      </c>
      <c r="F8" s="28">
        <f>(E8-D8)/D8</f>
        <v>0.68003289362864949</v>
      </c>
    </row>
    <row r="9" spans="1:6" x14ac:dyDescent="0.35">
      <c r="A9" s="11" t="s">
        <v>18</v>
      </c>
      <c r="B9" s="20">
        <v>27026238.969999999</v>
      </c>
      <c r="C9" s="20">
        <v>39306258.269999996</v>
      </c>
      <c r="D9" s="21">
        <v>2.5071499404527002</v>
      </c>
      <c r="E9" s="21">
        <v>3.6463335941948478</v>
      </c>
      <c r="F9" s="24">
        <f>(E9-D9)/D9</f>
        <v>0.45437396278598813</v>
      </c>
    </row>
    <row r="10" spans="1:6" x14ac:dyDescent="0.35">
      <c r="A10" s="11" t="s">
        <v>20</v>
      </c>
      <c r="B10" s="20">
        <v>14470892.789999999</v>
      </c>
      <c r="C10" s="20">
        <v>21250688.91</v>
      </c>
      <c r="D10" s="23">
        <v>5.2065520036612716</v>
      </c>
      <c r="E10" s="23">
        <v>7.6458874050951264</v>
      </c>
      <c r="F10" s="24">
        <f>(E10-D10)/D10</f>
        <v>0.46851263556351747</v>
      </c>
    </row>
    <row r="11" spans="1:6" x14ac:dyDescent="0.35">
      <c r="A11" s="11" t="s">
        <v>22</v>
      </c>
      <c r="B11" s="27">
        <v>179527402</v>
      </c>
      <c r="C11" s="27">
        <v>219109125.58000001</v>
      </c>
      <c r="D11" s="21">
        <v>3.0460735945288042</v>
      </c>
      <c r="E11" s="29">
        <v>3.71766379011898</v>
      </c>
      <c r="F11" s="24">
        <f>(E11-D11)/D11</f>
        <v>0.22047733738162151</v>
      </c>
    </row>
    <row r="12" spans="1:6" x14ac:dyDescent="0.35">
      <c r="A12" s="11" t="s">
        <v>24</v>
      </c>
      <c r="B12" s="30">
        <v>110214932.89000003</v>
      </c>
      <c r="C12" s="30">
        <v>83248738.799999982</v>
      </c>
      <c r="D12" s="21">
        <v>3.6713738458183283</v>
      </c>
      <c r="E12" s="21">
        <v>2.7731019228830136</v>
      </c>
      <c r="F12" s="24">
        <f>(E12-D12)/D12</f>
        <v>-0.24466915129289837</v>
      </c>
    </row>
    <row r="13" spans="1:6" x14ac:dyDescent="0.35">
      <c r="A13" s="11" t="s">
        <v>26</v>
      </c>
      <c r="B13" s="31">
        <v>2880542.8200000003</v>
      </c>
      <c r="C13" s="31">
        <v>4125751.6900000004</v>
      </c>
      <c r="D13" s="32">
        <v>0.68277154431596709</v>
      </c>
      <c r="E13" s="32">
        <v>0.97792188100349453</v>
      </c>
      <c r="F13" s="24">
        <f>(E13-D13)/D13</f>
        <v>0.43228271468639345</v>
      </c>
    </row>
    <row r="14" spans="1:6" x14ac:dyDescent="0.35">
      <c r="A14" s="11" t="s">
        <v>28</v>
      </c>
      <c r="B14" s="31">
        <v>2254252.36</v>
      </c>
      <c r="C14" s="33">
        <v>8204814.3799999999</v>
      </c>
      <c r="D14" s="32">
        <v>0.46482870793941239</v>
      </c>
      <c r="E14" s="25">
        <v>1.6918395361636047</v>
      </c>
      <c r="F14" s="22">
        <f>(E14-D14)/D14</f>
        <v>2.6397053522437037</v>
      </c>
    </row>
    <row r="15" spans="1:6" x14ac:dyDescent="0.35">
      <c r="A15" s="11" t="s">
        <v>30</v>
      </c>
      <c r="B15" s="20">
        <v>67926224.890000001</v>
      </c>
      <c r="C15" s="27">
        <v>106452163.63999999</v>
      </c>
      <c r="D15" s="21">
        <v>1.7587770165481038</v>
      </c>
      <c r="E15" s="21">
        <v>2.7563083194310245</v>
      </c>
      <c r="F15" s="24">
        <f>(E15-D15)/D15</f>
        <v>0.56717326500021248</v>
      </c>
    </row>
    <row r="16" spans="1:6" x14ac:dyDescent="0.35">
      <c r="A16" s="11" t="s">
        <v>32</v>
      </c>
      <c r="B16" s="30">
        <v>82687119.930000007</v>
      </c>
      <c r="C16" s="20">
        <v>66218388.409999989</v>
      </c>
      <c r="D16" s="29">
        <v>4.1960515920711199</v>
      </c>
      <c r="E16" s="21">
        <v>3.3603271506782089</v>
      </c>
      <c r="F16" s="24">
        <f>(E16-D16)/D16</f>
        <v>-0.19916924829334801</v>
      </c>
    </row>
    <row r="17" spans="1:6" x14ac:dyDescent="0.35">
      <c r="A17" s="11" t="s">
        <v>34</v>
      </c>
      <c r="B17" s="20">
        <v>24258560.349999998</v>
      </c>
      <c r="C17" s="20">
        <v>25347038.399999999</v>
      </c>
      <c r="D17" s="21">
        <v>2.6139061974372715</v>
      </c>
      <c r="E17" s="21">
        <v>2.7311917856840382</v>
      </c>
      <c r="F17" s="24">
        <f>(E17-D17)/D17</f>
        <v>4.4869853540175225E-2</v>
      </c>
    </row>
    <row r="18" spans="1:6" x14ac:dyDescent="0.35">
      <c r="A18" s="11" t="s">
        <v>36</v>
      </c>
      <c r="B18" s="33">
        <v>8957667.1999999993</v>
      </c>
      <c r="C18" s="20">
        <v>27351347.020000003</v>
      </c>
      <c r="D18" s="25">
        <v>1.0321128531399093</v>
      </c>
      <c r="E18" s="21">
        <v>3.1514540761273158</v>
      </c>
      <c r="F18" s="22">
        <f>(E18-D18)/D18</f>
        <v>2.0534006688705744</v>
      </c>
    </row>
    <row r="19" spans="1:6" x14ac:dyDescent="0.35">
      <c r="A19" s="11" t="s">
        <v>38</v>
      </c>
      <c r="B19" s="20">
        <v>64708793.159999996</v>
      </c>
      <c r="C19" s="20">
        <v>43456527.599999994</v>
      </c>
      <c r="D19" s="29">
        <v>4.9051321829291394</v>
      </c>
      <c r="E19" s="21">
        <v>3.294142908245028</v>
      </c>
      <c r="F19" s="24">
        <f>(E19-D19)/D19</f>
        <v>-0.32842932965001082</v>
      </c>
    </row>
    <row r="20" spans="1:6" x14ac:dyDescent="0.35">
      <c r="A20" s="11" t="s">
        <v>109</v>
      </c>
      <c r="B20" s="20">
        <v>25466191.790000003</v>
      </c>
      <c r="C20" s="33">
        <v>8889189.3499999996</v>
      </c>
      <c r="D20" s="21">
        <v>1.8353008141752822</v>
      </c>
      <c r="E20" s="32">
        <v>0.64062725145341604</v>
      </c>
      <c r="F20" s="34">
        <f>(E20-D20)/D20</f>
        <v>-0.65094155328357406</v>
      </c>
    </row>
    <row r="21" spans="1:6" x14ac:dyDescent="0.35">
      <c r="A21" s="11" t="s">
        <v>42</v>
      </c>
      <c r="B21" s="20">
        <v>14306954.020000001</v>
      </c>
      <c r="C21" s="31">
        <v>3872241.7</v>
      </c>
      <c r="D21" s="21">
        <v>3.5881308203546265</v>
      </c>
      <c r="E21" s="32">
        <v>0.97114380658591026</v>
      </c>
      <c r="F21" s="34">
        <f>(E21-D21)/D21</f>
        <v>-0.72934548509858155</v>
      </c>
    </row>
    <row r="22" spans="1:6" x14ac:dyDescent="0.35">
      <c r="A22" s="11" t="s">
        <v>44</v>
      </c>
      <c r="B22" s="20">
        <v>20010163.48</v>
      </c>
      <c r="C22" s="20">
        <v>31080481.450000003</v>
      </c>
      <c r="D22" s="25">
        <v>1.1246963586327807</v>
      </c>
      <c r="E22" s="21">
        <v>1.7469174775262102</v>
      </c>
      <c r="F22" s="24">
        <f>(E22-D22)/D22</f>
        <v>0.5532347589795904</v>
      </c>
    </row>
    <row r="23" spans="1:6" x14ac:dyDescent="0.35">
      <c r="A23" s="11" t="s">
        <v>46</v>
      </c>
      <c r="B23" s="20">
        <v>39033463.170000002</v>
      </c>
      <c r="C23" s="20">
        <v>47008577.99000001</v>
      </c>
      <c r="D23" s="21">
        <v>1.9403456148351539</v>
      </c>
      <c r="E23" s="21">
        <v>2.3367869708429168</v>
      </c>
      <c r="F23" s="24">
        <f>(E23-D23)/D23</f>
        <v>0.20431481534873022</v>
      </c>
    </row>
    <row r="24" spans="1:6" x14ac:dyDescent="0.35">
      <c r="A24" s="11" t="s">
        <v>48</v>
      </c>
      <c r="B24" s="30">
        <v>74541133</v>
      </c>
      <c r="C24" s="30">
        <v>71440152.140000001</v>
      </c>
      <c r="D24" s="21">
        <v>2.5096577089678296</v>
      </c>
      <c r="E24" s="21">
        <v>2.4052536006929972</v>
      </c>
      <c r="F24" s="24">
        <f>(E24-D24)/D24</f>
        <v>-4.1600935419106068E-2</v>
      </c>
    </row>
    <row r="25" spans="1:6" x14ac:dyDescent="0.35">
      <c r="A25" s="11" t="s">
        <v>50</v>
      </c>
      <c r="B25" s="20">
        <v>67230949.640000001</v>
      </c>
      <c r="C25" s="20">
        <v>50582282.720000006</v>
      </c>
      <c r="D25" s="29">
        <v>4.1353772646529636</v>
      </c>
      <c r="E25" s="21">
        <v>3.1113173780024046</v>
      </c>
      <c r="F25" s="24">
        <f>(E25-D25)/D25</f>
        <v>-0.24763396931247023</v>
      </c>
    </row>
    <row r="26" spans="1:6" x14ac:dyDescent="0.35">
      <c r="A26" s="11" t="s">
        <v>52</v>
      </c>
      <c r="B26" s="20">
        <v>16713758.370000001</v>
      </c>
      <c r="C26" s="20">
        <v>34084225.620000005</v>
      </c>
      <c r="D26" s="21">
        <v>1.864491889610757</v>
      </c>
      <c r="E26" s="29">
        <v>3.8022424894104283</v>
      </c>
      <c r="F26" s="28">
        <f>(E26-D26)/D26</f>
        <v>1.0392915145392283</v>
      </c>
    </row>
    <row r="27" spans="1:6" x14ac:dyDescent="0.35">
      <c r="A27" s="11" t="s">
        <v>54</v>
      </c>
      <c r="B27" s="30">
        <v>88873051.359999985</v>
      </c>
      <c r="C27" s="20">
        <v>66974938.930000007</v>
      </c>
      <c r="D27" s="29">
        <v>4.9002738015997043</v>
      </c>
      <c r="E27" s="29">
        <v>3.6928577738710739</v>
      </c>
      <c r="F27" s="24">
        <f>(E27-D27)/D27</f>
        <v>-0.2463976660517351</v>
      </c>
    </row>
    <row r="28" spans="1:6" x14ac:dyDescent="0.35">
      <c r="A28" s="11" t="s">
        <v>56</v>
      </c>
      <c r="B28" s="33">
        <v>13171751.68</v>
      </c>
      <c r="C28" s="20">
        <v>29090361.539999999</v>
      </c>
      <c r="D28" s="29">
        <v>4.3269815909282787</v>
      </c>
      <c r="E28" s="23">
        <v>9.5563188492350921</v>
      </c>
      <c r="F28" s="28">
        <f>(E28-D28)/D28</f>
        <v>1.2085416007478207</v>
      </c>
    </row>
    <row r="29" spans="1:6" x14ac:dyDescent="0.35">
      <c r="A29" s="11" t="s">
        <v>58</v>
      </c>
      <c r="B29" s="20">
        <v>15027451.989999998</v>
      </c>
      <c r="C29" s="20">
        <v>14787860.969999999</v>
      </c>
      <c r="D29" s="21">
        <v>2.6796001119809847</v>
      </c>
      <c r="E29" s="21">
        <v>2.6368777579552414</v>
      </c>
      <c r="F29" s="24">
        <f>(E29-D29)/D29</f>
        <v>-1.5943555844293265E-2</v>
      </c>
    </row>
    <row r="30" spans="1:6" x14ac:dyDescent="0.35">
      <c r="A30" s="11" t="s">
        <v>60</v>
      </c>
      <c r="B30" s="20">
        <v>22117822.029999997</v>
      </c>
      <c r="C30" s="33">
        <v>9176017.9499999993</v>
      </c>
      <c r="D30" s="21">
        <v>2.6343573595613479</v>
      </c>
      <c r="E30" s="25">
        <v>1.092915495262692</v>
      </c>
      <c r="F30" s="34">
        <f>(E30-D30)/D30</f>
        <v>-0.58513013001217284</v>
      </c>
    </row>
    <row r="31" spans="1:6" x14ac:dyDescent="0.35">
      <c r="A31" s="11" t="s">
        <v>62</v>
      </c>
      <c r="B31" s="31">
        <v>5594837.3200000003</v>
      </c>
      <c r="C31" s="20">
        <v>16199820.780000001</v>
      </c>
      <c r="D31" s="25">
        <v>1.4083555089698114</v>
      </c>
      <c r="E31" s="23">
        <v>4.0778856533109407</v>
      </c>
      <c r="F31" s="22">
        <f>(E31-D31)/D31</f>
        <v>1.895494516362453</v>
      </c>
    </row>
    <row r="32" spans="1:6" x14ac:dyDescent="0.35">
      <c r="A32" s="11" t="s">
        <v>64</v>
      </c>
      <c r="B32" s="20">
        <v>24355644.420000002</v>
      </c>
      <c r="C32" s="20">
        <v>10831000.9</v>
      </c>
      <c r="D32" s="32">
        <v>0.91174433845330405</v>
      </c>
      <c r="E32" s="32">
        <v>0.40545442280511174</v>
      </c>
      <c r="F32" s="26">
        <f>(E32-D32)/D32</f>
        <v>-0.55529811844740351</v>
      </c>
    </row>
    <row r="33" spans="1:6" x14ac:dyDescent="0.35">
      <c r="A33" s="11" t="s">
        <v>66</v>
      </c>
      <c r="B33" s="20">
        <v>24309210.190000001</v>
      </c>
      <c r="C33" s="20">
        <v>16278091.060000001</v>
      </c>
      <c r="D33" s="21">
        <v>3.8880111161385535</v>
      </c>
      <c r="E33" s="21">
        <v>2.6035152313105905</v>
      </c>
      <c r="F33" s="26">
        <f>(E33-D33)/D33</f>
        <v>-0.33037351140695365</v>
      </c>
    </row>
    <row r="34" spans="1:6" x14ac:dyDescent="0.35">
      <c r="A34" s="11" t="s">
        <v>68</v>
      </c>
      <c r="B34" s="27">
        <v>110719411.63</v>
      </c>
      <c r="C34" s="27">
        <v>198093322.37</v>
      </c>
      <c r="D34" s="21">
        <v>1.8759794704877482</v>
      </c>
      <c r="E34" s="21">
        <v>3.3564033671773892</v>
      </c>
      <c r="F34" s="28">
        <f>(E34-D34)/D34</f>
        <v>0.78914717350544139</v>
      </c>
    </row>
    <row r="35" spans="1:6" x14ac:dyDescent="0.35">
      <c r="A35" s="11" t="s">
        <v>70</v>
      </c>
      <c r="B35" s="20">
        <v>61722321</v>
      </c>
      <c r="C35" s="20">
        <v>52759503</v>
      </c>
      <c r="D35" s="21">
        <v>2.0897319572634059</v>
      </c>
      <c r="E35" s="21">
        <v>1.7862779247791822</v>
      </c>
      <c r="F35" s="24">
        <f>(E35-D35)/D35</f>
        <v>-0.14521194042589547</v>
      </c>
    </row>
    <row r="36" spans="1:6" x14ac:dyDescent="0.35">
      <c r="A36" s="11" t="s">
        <v>72</v>
      </c>
      <c r="B36" s="31">
        <v>6444893.6400000006</v>
      </c>
      <c r="C36" s="31">
        <v>6303304.7000000002</v>
      </c>
      <c r="D36" s="21">
        <v>2.9769661881270442</v>
      </c>
      <c r="E36" s="21">
        <v>2.9115647229458825</v>
      </c>
      <c r="F36" s="24">
        <f>(E36-D36)/D36</f>
        <v>-2.1969166274713018E-2</v>
      </c>
    </row>
    <row r="37" spans="1:6" x14ac:dyDescent="0.35">
      <c r="A37" s="11" t="s">
        <v>74</v>
      </c>
      <c r="B37" s="30">
        <v>73395565.379999995</v>
      </c>
      <c r="C37" s="30">
        <v>95861656</v>
      </c>
      <c r="D37" s="21">
        <v>2.1134448055658712</v>
      </c>
      <c r="E37" s="21">
        <v>2.7603618539785741</v>
      </c>
      <c r="F37" s="24">
        <f>(E37-D37)/D37</f>
        <v>0.30609602233709243</v>
      </c>
    </row>
    <row r="38" spans="1:6" x14ac:dyDescent="0.35">
      <c r="A38" s="11" t="s">
        <v>76</v>
      </c>
      <c r="B38" s="33">
        <v>6578906.5900000008</v>
      </c>
      <c r="C38" s="31">
        <v>872326.23999999987</v>
      </c>
      <c r="D38" s="32">
        <v>0.56964180719372837</v>
      </c>
      <c r="E38" s="32">
        <v>7.5531319531337182E-2</v>
      </c>
      <c r="F38" s="34">
        <f>(E38-D38)/D38</f>
        <v>-0.86740558965741454</v>
      </c>
    </row>
    <row r="39" spans="1:6" x14ac:dyDescent="0.35">
      <c r="A39" s="11" t="s">
        <v>78</v>
      </c>
      <c r="B39" s="20">
        <v>38845266.490000002</v>
      </c>
      <c r="C39" s="20">
        <v>33410788.740000002</v>
      </c>
      <c r="D39" s="21">
        <v>3.2870414528242766</v>
      </c>
      <c r="E39" s="21">
        <v>2.8271822408067764</v>
      </c>
      <c r="F39" s="24">
        <f>(E39-D39)/D39</f>
        <v>-0.13990064275653782</v>
      </c>
    </row>
    <row r="40" spans="1:6" x14ac:dyDescent="0.35">
      <c r="A40" s="11" t="s">
        <v>80</v>
      </c>
      <c r="B40" s="27">
        <v>127892956.41999999</v>
      </c>
      <c r="C40" s="30">
        <v>95728336.170000017</v>
      </c>
      <c r="D40" s="21">
        <v>3.3358729728727989</v>
      </c>
      <c r="E40" s="21">
        <v>2.4969128739105946</v>
      </c>
      <c r="F40" s="24">
        <f>(E40-D40)/D40</f>
        <v>-0.25149641661556005</v>
      </c>
    </row>
    <row r="41" spans="1:6" x14ac:dyDescent="0.35">
      <c r="A41" s="11" t="s">
        <v>82</v>
      </c>
      <c r="B41" s="20">
        <v>38244205.07</v>
      </c>
      <c r="C41" s="20">
        <v>12212616.43</v>
      </c>
      <c r="D41" s="23">
        <v>12.098832885213239</v>
      </c>
      <c r="E41" s="29">
        <v>3.8635501772708043</v>
      </c>
      <c r="F41" s="34">
        <f>(E41-D41)/D41</f>
        <v>-0.6806675309985728</v>
      </c>
    </row>
    <row r="42" spans="1:6" x14ac:dyDescent="0.35">
      <c r="A42" s="11" t="s">
        <v>84</v>
      </c>
      <c r="B42" s="20">
        <v>15296770.329999998</v>
      </c>
      <c r="C42" s="20">
        <v>25785682.599999998</v>
      </c>
      <c r="D42" s="25">
        <v>1.0672616078390658</v>
      </c>
      <c r="E42" s="21">
        <v>1.7990770912557608</v>
      </c>
      <c r="F42" s="28">
        <f>(E42-D42)/D42</f>
        <v>0.68569456452053579</v>
      </c>
    </row>
    <row r="43" spans="1:6" x14ac:dyDescent="0.35">
      <c r="A43" s="11" t="s">
        <v>86</v>
      </c>
      <c r="B43" s="33">
        <v>7252568.8200000012</v>
      </c>
      <c r="C43" s="33">
        <v>6890956.9900000002</v>
      </c>
      <c r="D43" s="21">
        <v>2.86711528836917</v>
      </c>
      <c r="E43" s="21">
        <v>2.7241614147859123</v>
      </c>
      <c r="F43" s="24">
        <f>(E43-D43)/D43</f>
        <v>-4.9859827459038289E-2</v>
      </c>
    </row>
    <row r="44" spans="1:6" x14ac:dyDescent="0.35">
      <c r="A44" s="11" t="s">
        <v>88</v>
      </c>
      <c r="B44" s="20">
        <v>56540081.600000009</v>
      </c>
      <c r="C44" s="30">
        <v>73165197.659999996</v>
      </c>
      <c r="D44" s="21">
        <v>2.8996631133792801</v>
      </c>
      <c r="E44" s="29">
        <v>3.752283669109632</v>
      </c>
      <c r="F44" s="24">
        <f>(E44-D44)/D44</f>
        <v>0.29404124630764578</v>
      </c>
    </row>
    <row r="45" spans="1:6" x14ac:dyDescent="0.35">
      <c r="A45" s="11" t="s">
        <v>90</v>
      </c>
      <c r="B45" s="27">
        <v>142650545.30000001</v>
      </c>
      <c r="C45" s="27">
        <v>171309872.49000001</v>
      </c>
      <c r="D45" s="21">
        <v>1.7917356862218454</v>
      </c>
      <c r="E45" s="21">
        <v>2.1517058437942542</v>
      </c>
      <c r="F45" s="24">
        <f>(E45-D45)/D45</f>
        <v>0.20090583691585789</v>
      </c>
    </row>
    <row r="46" spans="1:6" x14ac:dyDescent="0.35">
      <c r="A46" s="11" t="s">
        <v>92</v>
      </c>
      <c r="B46" s="20">
        <v>24192921.860000003</v>
      </c>
      <c r="C46" s="33">
        <v>10340611.309999999</v>
      </c>
      <c r="D46" s="21">
        <v>2.7775592806404767</v>
      </c>
      <c r="E46" s="25">
        <v>1.1871927284266595</v>
      </c>
      <c r="F46" s="26">
        <f>(E46-D46)/D46</f>
        <v>-0.57257699711348553</v>
      </c>
    </row>
    <row r="47" spans="1:6" x14ac:dyDescent="0.35">
      <c r="A47" s="11" t="s">
        <v>94</v>
      </c>
      <c r="B47" s="20">
        <v>17731585.210000001</v>
      </c>
      <c r="C47" s="20">
        <v>14215034.189999998</v>
      </c>
      <c r="D47" s="23">
        <v>9.4326375243907368</v>
      </c>
      <c r="E47" s="23">
        <v>7.5619445933955083</v>
      </c>
      <c r="F47" s="24">
        <f>(E47-D47)/D47</f>
        <v>-0.19832129944122479</v>
      </c>
    </row>
    <row r="48" spans="1:6" x14ac:dyDescent="0.35">
      <c r="A48" s="11" t="s">
        <v>96</v>
      </c>
      <c r="B48" s="20">
        <v>43574121.219999999</v>
      </c>
      <c r="C48" s="20">
        <v>57040363.670000002</v>
      </c>
      <c r="D48" s="21">
        <v>1.7591568319439448</v>
      </c>
      <c r="E48" s="21">
        <v>2.3028105360984648</v>
      </c>
      <c r="F48" s="24">
        <f>(E48-D48)/D48</f>
        <v>0.3090422037890499</v>
      </c>
    </row>
    <row r="49" spans="1:6" x14ac:dyDescent="0.35">
      <c r="A49" s="11" t="s">
        <v>98</v>
      </c>
      <c r="B49" s="20">
        <v>59996921.350000001</v>
      </c>
      <c r="C49" s="20">
        <v>54986566.18</v>
      </c>
      <c r="D49" s="21">
        <v>2.8629413569854965</v>
      </c>
      <c r="E49" s="21">
        <v>2.6238565388545889</v>
      </c>
      <c r="F49" s="24">
        <f>(E49-D49)/D49</f>
        <v>-8.3510204478183706E-2</v>
      </c>
    </row>
    <row r="50" spans="1:6" x14ac:dyDescent="0.35">
      <c r="A50" s="11" t="s">
        <v>100</v>
      </c>
      <c r="B50" s="31">
        <v>296173.54000000004</v>
      </c>
      <c r="C50" s="20">
        <v>12990095.75</v>
      </c>
      <c r="D50" s="32">
        <v>5.3323672280375795E-2</v>
      </c>
      <c r="E50" s="21">
        <v>2.3387626344463528</v>
      </c>
      <c r="F50" s="22">
        <f>(E50-D50)/D50</f>
        <v>42.85974435798687</v>
      </c>
    </row>
    <row r="51" spans="1:6" x14ac:dyDescent="0.35">
      <c r="A51" s="11" t="s">
        <v>102</v>
      </c>
      <c r="B51" s="20">
        <v>32288971.759999998</v>
      </c>
      <c r="C51" s="20">
        <v>30053948.389999997</v>
      </c>
      <c r="D51" s="21">
        <v>1.8743941627568137</v>
      </c>
      <c r="E51" s="25">
        <v>1.7446497165882662</v>
      </c>
      <c r="F51" s="24">
        <f>(E51-D51)/D51</f>
        <v>-6.9219403659325593E-2</v>
      </c>
    </row>
    <row r="52" spans="1:6" x14ac:dyDescent="0.35">
      <c r="A52" s="11" t="s">
        <v>104</v>
      </c>
      <c r="B52" s="33">
        <v>9497042.8200000003</v>
      </c>
      <c r="C52" s="31">
        <v>6108584.3400000008</v>
      </c>
      <c r="D52" s="23">
        <v>5.4610930187224307</v>
      </c>
      <c r="E52" s="21">
        <v>3.5126247112626134</v>
      </c>
      <c r="F52" s="26">
        <f>(E52-D52)/D52</f>
        <v>-0.35679090262330715</v>
      </c>
    </row>
    <row r="53" spans="1:6" x14ac:dyDescent="0.35">
      <c r="B53" s="17"/>
      <c r="C53" s="17"/>
      <c r="D53" s="17"/>
      <c r="E53" s="17"/>
      <c r="F53" s="35"/>
    </row>
    <row r="54" spans="1:6" x14ac:dyDescent="0.35">
      <c r="B54" s="17"/>
      <c r="C54" s="17"/>
      <c r="D54" s="17"/>
      <c r="E54" s="17"/>
      <c r="F54" s="35"/>
    </row>
    <row r="55" spans="1:6" x14ac:dyDescent="0.35">
      <c r="A55" s="11" t="s">
        <v>112</v>
      </c>
      <c r="B55" s="36">
        <v>45634614.298800021</v>
      </c>
      <c r="C55" s="36">
        <v>49065260.513999984</v>
      </c>
      <c r="D55" s="37">
        <v>2.9532567776142038</v>
      </c>
      <c r="E55" s="37">
        <v>2.9820797724473103</v>
      </c>
      <c r="F55" s="38" t="s">
        <v>113</v>
      </c>
    </row>
  </sheetData>
  <mergeCells count="3">
    <mergeCell ref="D1:E1"/>
    <mergeCell ref="B1:C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2018-04-17T14:15:23Z</dcterms:created>
  <dcterms:modified xsi:type="dcterms:W3CDTF">2018-12-05T17:09:50Z</dcterms:modified>
</cp:coreProperties>
</file>