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IV-II - States-Updated\"/>
    </mc:Choice>
  </mc:AlternateContent>
  <xr:revisionPtr revIDLastSave="0" documentId="13_ncr:1_{F4AFB0DC-AC86-4B7A-9826-779953768E71}" xr6:coauthVersionLast="40" xr6:coauthVersionMax="40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38" i="1"/>
  <c r="D41" i="1"/>
  <c r="D9" i="1"/>
  <c r="D28" i="1"/>
  <c r="D22" i="1"/>
  <c r="D42" i="1"/>
  <c r="D35" i="1"/>
  <c r="D7" i="1"/>
  <c r="D46" i="1"/>
  <c r="D39" i="1"/>
  <c r="D29" i="1"/>
  <c r="D30" i="1"/>
  <c r="D17" i="1"/>
  <c r="D52" i="1"/>
  <c r="D20" i="1"/>
  <c r="D51" i="1"/>
  <c r="D32" i="1"/>
  <c r="D4" i="1"/>
  <c r="D36" i="1"/>
  <c r="D49" i="1"/>
  <c r="D6" i="1"/>
  <c r="D44" i="1"/>
  <c r="D34" i="1"/>
  <c r="D18" i="1"/>
  <c r="D15" i="1"/>
  <c r="D25" i="1"/>
  <c r="D10" i="1"/>
  <c r="D21" i="1"/>
  <c r="D12" i="1"/>
  <c r="D31" i="1"/>
  <c r="D48" i="1"/>
  <c r="D50" i="1"/>
  <c r="D27" i="1"/>
  <c r="D13" i="1"/>
  <c r="D33" i="1"/>
  <c r="D19" i="1"/>
  <c r="D14" i="1"/>
  <c r="D43" i="1"/>
  <c r="D40" i="1"/>
  <c r="D24" i="1"/>
  <c r="D3" i="1"/>
  <c r="D5" i="1"/>
  <c r="D8" i="1"/>
  <c r="D26" i="1"/>
  <c r="D11" i="1"/>
  <c r="D47" i="1"/>
  <c r="D16" i="1"/>
  <c r="D37" i="1"/>
  <c r="D23" i="1"/>
  <c r="C57" i="1"/>
  <c r="B57" i="1"/>
</calcChain>
</file>

<file path=xl/sharedStrings.xml><?xml version="1.0" encoding="utf-8"?>
<sst xmlns="http://schemas.openxmlformats.org/spreadsheetml/2006/main" count="114" uniqueCount="114">
  <si>
    <t>FY2011-2013</t>
  </si>
  <si>
    <t>FY2014-2016</t>
  </si>
  <si>
    <t>Alabama</t>
    <phoneticPr fontId="0" type="noConversion"/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</si>
  <si>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</si>
  <si>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</si>
  <si>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</si>
  <si>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</si>
  <si>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</si>
  <si>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</si>
  <si>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</si>
  <si>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</si>
  <si>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</si>
  <si>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</si>
  <si>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</si>
  <si>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</si>
  <si>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</si>
  <si>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</si>
  <si>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</si>
  <si>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</si>
  <si>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  <phoneticPr fontId="0" type="noConversion"/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</si>
  <si>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</si>
  <si>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</si>
  <si>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</si>
  <si>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</si>
  <si>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</si>
  <si>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</si>
  <si>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</si>
  <si>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</si>
  <si>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</si>
  <si>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</si>
  <si>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</si>
  <si>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</si>
  <si>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</si>
  <si>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</si>
  <si>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</si>
  <si>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</si>
  <si>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</si>
  <si>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</si>
  <si>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</si>
  <si>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</si>
  <si>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</si>
  <si>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</si>
  <si>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</si>
  <si>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</si>
  <si>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</si>
  <si>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</si>
  <si>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</si>
  <si>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</si>
  <si>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</si>
  <si>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</si>
  <si>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</si>
  <si>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</si>
  <si>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DC</t>
  </si>
  <si>
    <t>Average</t>
  </si>
  <si>
    <t>Percentage Change in Percent of Obligated Funds for Bicycle and Pedestrian Projects</t>
  </si>
  <si>
    <t>Percent of Obligated Funds for Bicycle and Pedestrian Projects</t>
  </si>
  <si>
    <t>Between 3-year averages</t>
  </si>
  <si>
    <t>Obligated Funding from American Recovery and Reinvestment Act (ARRA) during 2009-2014</t>
  </si>
  <si>
    <t>Percent of Bicycle and Pedestrian spending from ARRA</t>
  </si>
  <si>
    <t>Percent of ARRA funds spent on Bicycling and Walking</t>
  </si>
  <si>
    <t>18.3%*</t>
  </si>
  <si>
    <t>STATE</t>
  </si>
  <si>
    <t>Share of overall state rescissions</t>
  </si>
  <si>
    <t>Total Dollar 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</si>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</sst>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2">
      <alignment textRotation="45"/>
    </xf>
    <xf numFmtId="0" fontId="4" fillId="0" borderId="2">
      <alignment textRotation="45"/>
    </xf>
  </cellStyleXfs>
  <cellXfs count="30">
    <xf numFmtId="0" fontId="0" fillId="0" borderId="0" xfId="0"/>
    <xf numFmtId="164" fontId="0" fillId="0" borderId="0" xfId="1" applyNumberFormat="1" applyFont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164" fontId="2" fillId="0" borderId="0" xfId="1" applyNumberFormat="1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9" fontId="0" fillId="0" borderId="1" xfId="1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5" borderId="1" xfId="1" applyNumberFormat="1" applyFont="1" applyFill="1" applyBorder="1" applyAlignment="1">
      <alignment horizontal="center" wrapText="1"/>
    </xf>
    <xf numFmtId="9" fontId="0" fillId="5" borderId="1" xfId="1" applyNumberFormat="1" applyFont="1" applyFill="1" applyBorder="1" applyAlignment="1">
      <alignment horizontal="center" wrapText="1"/>
    </xf>
    <xf numFmtId="9" fontId="0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 applyAlignment="1">
      <alignment horizontal="center" wrapText="1"/>
    </xf>
    <xf numFmtId="164" fontId="0" fillId="7" borderId="1" xfId="1" applyNumberFormat="1" applyFont="1" applyFill="1" applyBorder="1" applyAlignment="1">
      <alignment horizontal="center" wrapText="1"/>
    </xf>
    <xf numFmtId="9" fontId="0" fillId="7" borderId="1" xfId="1" applyNumberFormat="1" applyFont="1" applyFill="1" applyBorder="1" applyAlignment="1">
      <alignment horizontal="center" wrapText="1"/>
    </xf>
    <xf numFmtId="9" fontId="0" fillId="8" borderId="1" xfId="1" applyNumberFormat="1" applyFont="1" applyFill="1" applyBorder="1" applyAlignment="1">
      <alignment horizontal="center" wrapText="1"/>
    </xf>
    <xf numFmtId="164" fontId="0" fillId="8" borderId="1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6" fillId="0" borderId="5" xfId="2" applyFont="1" applyBorder="1" applyAlignment="1"/>
    <xf numFmtId="10" fontId="7" fillId="0" borderId="0" xfId="3" applyNumberFormat="1" applyFont="1" applyBorder="1" applyAlignment="1"/>
    <xf numFmtId="41" fontId="7" fillId="0" borderId="0" xfId="3" applyNumberFormat="1" applyFont="1" applyBorder="1" applyAlignment="1"/>
  </cellXfs>
  <cellStyles count="4">
    <cellStyle name="Normal" xfId="0" builtinId="0"/>
    <cellStyle name="Normal_August Redistribution Module - master - Final version" xfId="2" xr:uid="{6F456AC9-F54A-48E7-B52A-BBFAEBDB0DE5}"/>
    <cellStyle name="Normal_August Redistribution Module - master - Final version_PY Unobligated Balances table 2" xfId="3" xr:uid="{744EFDFF-FA10-4564-90AE-89E821EF0E7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TLI\2018%20BMR\Updated%20Federal%20Funding%20Data%20for%20B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R Funding Data"/>
      <sheetName val="Totals Only"/>
      <sheetName val="p. 112"/>
      <sheetName val="p. 113"/>
      <sheetName val="p. 114"/>
      <sheetName val="ARRA"/>
      <sheetName val="HSIP"/>
      <sheetName val="BMR Funding Calculations"/>
    </sheetNames>
    <sheetDataSet>
      <sheetData sheetId="0"/>
      <sheetData sheetId="1">
        <row r="72">
          <cell r="G72">
            <v>13414918.1</v>
          </cell>
          <cell r="H72">
            <v>2089869.1899999997</v>
          </cell>
          <cell r="I72">
            <v>19857622.690000001</v>
          </cell>
          <cell r="J72">
            <v>4365843.87</v>
          </cell>
          <cell r="K72">
            <v>711617.71</v>
          </cell>
          <cell r="L72">
            <v>5511158.6399999997</v>
          </cell>
          <cell r="S72">
            <v>160959227.77000001</v>
          </cell>
          <cell r="T72">
            <v>232279859.31999996</v>
          </cell>
          <cell r="U72">
            <v>176521686.11000001</v>
          </cell>
          <cell r="V72">
            <v>153282549.18000001</v>
          </cell>
          <cell r="W72">
            <v>185833381.87000003</v>
          </cell>
          <cell r="X72">
            <v>168150018.57000005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2" zoomScale="60" zoomScaleNormal="60" workbookViewId="0">
      <selection activeCell="A7" sqref="A7:XFD7"/>
    </sheetView>
  </sheetViews>
  <sheetFormatPr defaultRowHeight="15" x14ac:dyDescent="0.25"/>
  <cols>
    <col min="1" max="1" width="16" customWidth="1"/>
    <col min="2" max="3" width="14.42578125" style="3" customWidth="1"/>
    <col min="4" max="4" width="25.5703125" style="3" customWidth="1"/>
    <col min="5" max="5" width="20.5703125" style="3" customWidth="1"/>
    <col min="6" max="6" width="19.7109375" style="3" customWidth="1"/>
    <col min="9" max="11" width="17.7109375" customWidth="1"/>
  </cols>
  <sheetData>
    <row r="1" spans="1:11" ht="56.1" customHeight="1" x14ac:dyDescent="0.25">
      <c r="B1" s="24" t="s">
        <v>55</v>
      </c>
      <c r="C1" s="24"/>
      <c r="D1" s="11" t="s">
        <v>54</v>
      </c>
      <c r="E1" s="24" t="s">
        <v>57</v>
      </c>
      <c r="F1" s="24"/>
    </row>
    <row r="2" spans="1:11" s="9" customFormat="1" ht="60" x14ac:dyDescent="0.25">
      <c r="B2" s="10" t="s">
        <v>0</v>
      </c>
      <c r="C2" s="10" t="s">
        <v>1</v>
      </c>
      <c r="D2" s="10" t="s">
        <v>56</v>
      </c>
      <c r="E2" s="10" t="s">
        <v>58</v>
      </c>
      <c r="F2" s="10" t="s">
        <v>59</v>
      </c>
      <c r="I2" s="25" t="s">
        <v>61</v>
      </c>
      <c r="J2" s="26" t="s">
        <v>62</v>
      </c>
      <c r="K2" s="26" t="s">
        <v>63</v>
      </c>
    </row>
    <row r="3" spans="1:11" x14ac:dyDescent="0.25">
      <c r="A3" s="7" t="s">
        <v>10</v>
      </c>
      <c r="B3" s="19">
        <v>3.1821335138878436E-2</v>
      </c>
      <c r="C3" s="19">
        <v>3.9291453962141856E-2</v>
      </c>
      <c r="D3" s="13">
        <f>(C3-B3)/B3</f>
        <v>0.23475189807911717</v>
      </c>
      <c r="E3" s="13">
        <v>0.11188556492935192</v>
      </c>
      <c r="F3" s="13">
        <v>3.7457164665711605E-2</v>
      </c>
      <c r="I3" s="27" t="s">
        <v>72</v>
      </c>
      <c r="J3" s="28">
        <v>7.3193593605303919E-2</v>
      </c>
      <c r="K3" s="29">
        <v>15450187</v>
      </c>
    </row>
    <row r="4" spans="1:11" x14ac:dyDescent="0.25">
      <c r="A4" s="7" t="s">
        <v>33</v>
      </c>
      <c r="B4" s="12">
        <v>2.2315254056501647E-2</v>
      </c>
      <c r="C4" s="19">
        <v>3.6743901115508279E-2</v>
      </c>
      <c r="D4" s="17">
        <f>(C4-B4)/B4</f>
        <v>0.64658224470461645</v>
      </c>
      <c r="E4" s="13">
        <v>8.8499205104333192E-2</v>
      </c>
      <c r="F4" s="13">
        <v>3.0968514607633318E-2</v>
      </c>
      <c r="I4" s="27" t="s">
        <v>95</v>
      </c>
      <c r="J4" s="28">
        <v>0.13603960681399413</v>
      </c>
      <c r="K4" s="29">
        <v>66242208</v>
      </c>
    </row>
    <row r="5" spans="1:11" x14ac:dyDescent="0.25">
      <c r="A5" s="7" t="s">
        <v>9</v>
      </c>
      <c r="B5" s="16">
        <v>2.7515218316007027E-2</v>
      </c>
      <c r="C5" s="19">
        <v>3.6576305850491438E-2</v>
      </c>
      <c r="D5" s="13">
        <f>(C5-B5)/B5</f>
        <v>0.32931185318682743</v>
      </c>
      <c r="E5" s="13">
        <v>0.18519872177570806</v>
      </c>
      <c r="F5" s="18">
        <v>7.0802736152385665E-2</v>
      </c>
      <c r="I5" s="27" t="s">
        <v>71</v>
      </c>
      <c r="J5" s="28">
        <v>9.688878491885931E-3</v>
      </c>
      <c r="K5" s="29">
        <v>281195</v>
      </c>
    </row>
    <row r="6" spans="1:11" x14ac:dyDescent="0.25">
      <c r="A6" s="7" t="s">
        <v>30</v>
      </c>
      <c r="B6" s="12">
        <v>1.0499077886597315E-2</v>
      </c>
      <c r="C6" s="19">
        <v>3.2637090157218392E-2</v>
      </c>
      <c r="D6" s="18">
        <f>(C6-B6)/B6</f>
        <v>2.1085672960747854</v>
      </c>
      <c r="E6" s="13">
        <v>0.25789029455523921</v>
      </c>
      <c r="F6" s="13">
        <v>2.840824687817364E-2</v>
      </c>
      <c r="I6" s="27" t="s">
        <v>92</v>
      </c>
      <c r="J6" s="28">
        <v>0.18910097899221812</v>
      </c>
      <c r="K6" s="29">
        <v>6577803</v>
      </c>
    </row>
    <row r="7" spans="1:11" x14ac:dyDescent="0.25">
      <c r="A7" s="7" t="s">
        <v>43</v>
      </c>
      <c r="B7" s="12">
        <v>2.1696246054628689E-2</v>
      </c>
      <c r="C7" s="19">
        <v>2.9677155120101835E-2</v>
      </c>
      <c r="D7" s="13">
        <f>(C7-B7)/B7</f>
        <v>0.36784746289188097</v>
      </c>
      <c r="E7" s="13">
        <v>0.12332358351830691</v>
      </c>
      <c r="F7" s="13">
        <v>3.1294521871261916E-2</v>
      </c>
      <c r="I7" s="27" t="s">
        <v>105</v>
      </c>
      <c r="J7" s="28">
        <v>0.30997435587692479</v>
      </c>
      <c r="K7" s="29">
        <v>42343448</v>
      </c>
    </row>
    <row r="8" spans="1:11" x14ac:dyDescent="0.25">
      <c r="A8" s="8" t="s">
        <v>8</v>
      </c>
      <c r="B8" s="12">
        <v>1.887350104726758E-2</v>
      </c>
      <c r="C8" s="16">
        <v>2.6887947783257815E-2</v>
      </c>
      <c r="D8" s="13">
        <f>(C8-B8)/B8</f>
        <v>0.42464017226684769</v>
      </c>
      <c r="E8" s="13">
        <v>0.22567738074635887</v>
      </c>
      <c r="F8" s="17">
        <v>4.6554398142284743E-2</v>
      </c>
      <c r="I8" s="27" t="s">
        <v>70</v>
      </c>
      <c r="J8" s="28">
        <v>8.2003746764097607E-2</v>
      </c>
      <c r="K8" s="29">
        <v>10242293</v>
      </c>
    </row>
    <row r="9" spans="1:11" x14ac:dyDescent="0.25">
      <c r="A9" s="7" t="s">
        <v>48</v>
      </c>
      <c r="B9" s="16">
        <v>2.8150097440548246E-2</v>
      </c>
      <c r="C9" s="16">
        <v>2.6844862782019616E-2</v>
      </c>
      <c r="D9" s="13">
        <f>(C9-B9)/B9</f>
        <v>-4.6366967691150174E-2</v>
      </c>
      <c r="E9" s="13">
        <v>0.12910397790043934</v>
      </c>
      <c r="F9" s="13">
        <v>3.6626875900459273E-2</v>
      </c>
      <c r="I9" s="27" t="s">
        <v>110</v>
      </c>
      <c r="J9" s="28">
        <v>0.15195754113523752</v>
      </c>
      <c r="K9" s="29">
        <v>17015580</v>
      </c>
    </row>
    <row r="10" spans="1:11" x14ac:dyDescent="0.25">
      <c r="A10" s="7" t="s">
        <v>24</v>
      </c>
      <c r="B10" s="19">
        <v>3.4819226218886834E-2</v>
      </c>
      <c r="C10" s="16">
        <v>2.545753591749321E-2</v>
      </c>
      <c r="D10" s="13">
        <f>(C10-B10)/B10</f>
        <v>-0.26886554694071879</v>
      </c>
      <c r="E10" s="13">
        <v>9.0163739880140939E-2</v>
      </c>
      <c r="F10" s="13">
        <v>2.5449032514894988E-2</v>
      </c>
      <c r="I10" s="27" t="s">
        <v>86</v>
      </c>
      <c r="J10" s="28">
        <v>6.3359795798641955E-2</v>
      </c>
      <c r="K10" s="29">
        <v>9010288</v>
      </c>
    </row>
    <row r="11" spans="1:11" x14ac:dyDescent="0.25">
      <c r="A11" s="7" t="s">
        <v>6</v>
      </c>
      <c r="B11" s="12">
        <v>2.3851377407156763E-2</v>
      </c>
      <c r="C11" s="16">
        <v>2.4474869603059828E-2</v>
      </c>
      <c r="D11" s="13">
        <f>(C11-B11)/B11</f>
        <v>2.6140720733217757E-2</v>
      </c>
      <c r="E11" s="13">
        <v>0.11845049089644681</v>
      </c>
      <c r="F11" s="13">
        <v>2.4510782328882857E-2</v>
      </c>
      <c r="I11" s="27" t="s">
        <v>68</v>
      </c>
      <c r="J11" s="28">
        <v>0.12148811080596064</v>
      </c>
      <c r="K11" s="29">
        <v>84219387</v>
      </c>
    </row>
    <row r="12" spans="1:11" x14ac:dyDescent="0.25">
      <c r="A12" s="7" t="s">
        <v>22</v>
      </c>
      <c r="B12" s="12">
        <v>2.0828112511162917E-2</v>
      </c>
      <c r="C12" s="16">
        <v>2.442956184933915E-2</v>
      </c>
      <c r="D12" s="13">
        <f>(C12-B12)/B12</f>
        <v>0.17291290011257721</v>
      </c>
      <c r="E12" s="17">
        <v>0.3384197778542436</v>
      </c>
      <c r="F12" s="18">
        <v>0.10937079292153754</v>
      </c>
      <c r="I12" s="27" t="s">
        <v>84</v>
      </c>
      <c r="J12" s="28">
        <v>4.5098318834644269E-2</v>
      </c>
      <c r="K12" s="29">
        <v>7022841</v>
      </c>
    </row>
    <row r="13" spans="1:11" x14ac:dyDescent="0.25">
      <c r="A13" s="7" t="s">
        <v>17</v>
      </c>
      <c r="B13" s="20">
        <v>7.9116178242595783E-3</v>
      </c>
      <c r="C13" s="12">
        <v>2.429587728826248E-2</v>
      </c>
      <c r="D13" s="18">
        <f>(C13-B13)/B13</f>
        <v>2.0709113897998797</v>
      </c>
      <c r="E13" s="13">
        <v>0.1521260971012397</v>
      </c>
      <c r="F13" s="21">
        <v>1.3910073805814296E-2</v>
      </c>
      <c r="I13" s="27" t="s">
        <v>79</v>
      </c>
      <c r="J13" s="28">
        <v>0.14890684819534347</v>
      </c>
      <c r="K13" s="29">
        <v>16804345</v>
      </c>
    </row>
    <row r="14" spans="1:11" x14ac:dyDescent="0.25">
      <c r="A14" s="7" t="s">
        <v>14</v>
      </c>
      <c r="B14" s="12">
        <v>1.569085105308041E-2</v>
      </c>
      <c r="C14" s="12">
        <v>2.3932601648999637E-2</v>
      </c>
      <c r="D14" s="13">
        <f>(C14-B14)/B14</f>
        <v>0.52525835393110909</v>
      </c>
      <c r="E14" s="13">
        <v>0.11572931194525594</v>
      </c>
      <c r="F14" s="13">
        <v>1.7904622242989016E-2</v>
      </c>
      <c r="I14" s="27" t="s">
        <v>76</v>
      </c>
      <c r="J14" s="28">
        <v>0.15506088756506795</v>
      </c>
      <c r="K14" s="29">
        <v>47010220</v>
      </c>
    </row>
    <row r="15" spans="1:11" x14ac:dyDescent="0.25">
      <c r="A15" s="7" t="s">
        <v>26</v>
      </c>
      <c r="B15" s="19">
        <v>3.1875368367111967E-2</v>
      </c>
      <c r="C15" s="12">
        <v>2.3898035441824627E-2</v>
      </c>
      <c r="D15" s="13">
        <f>(C15-B15)/B15</f>
        <v>-0.25026637601208429</v>
      </c>
      <c r="E15" s="13">
        <v>0.13398104022358778</v>
      </c>
      <c r="F15" s="13">
        <v>3.6431371639010557E-2</v>
      </c>
      <c r="I15" s="27" t="s">
        <v>88</v>
      </c>
      <c r="J15" s="28">
        <v>7.0339044046895297E-2</v>
      </c>
      <c r="K15" s="29">
        <v>18454341</v>
      </c>
    </row>
    <row r="16" spans="1:11" x14ac:dyDescent="0.25">
      <c r="A16" s="7" t="s">
        <v>4</v>
      </c>
      <c r="B16" s="12">
        <v>1.498026429195393E-2</v>
      </c>
      <c r="C16" s="12">
        <v>2.3881747183665425E-2</v>
      </c>
      <c r="D16" s="13">
        <f>(C16-B16)/B16</f>
        <v>0.59421400839320193</v>
      </c>
      <c r="E16" s="13">
        <v>0.10506810519378722</v>
      </c>
      <c r="F16" s="13">
        <v>1.864537381147963E-2</v>
      </c>
      <c r="I16" s="27" t="s">
        <v>66</v>
      </c>
      <c r="J16" s="28">
        <v>0.26167918829931697</v>
      </c>
      <c r="K16" s="29">
        <v>27659804</v>
      </c>
    </row>
    <row r="17" spans="1:11" x14ac:dyDescent="0.25">
      <c r="A17" s="8" t="s">
        <v>38</v>
      </c>
      <c r="B17" s="16">
        <v>2.834358818776829E-2</v>
      </c>
      <c r="C17" s="12">
        <v>2.3436677333615354E-2</v>
      </c>
      <c r="D17" s="13">
        <f>(C17-B17)/B17</f>
        <v>-0.17312242972364802</v>
      </c>
      <c r="E17" s="13">
        <v>0.10527619091834325</v>
      </c>
      <c r="F17" s="13">
        <v>3.5867461300398987E-2</v>
      </c>
      <c r="I17" s="27" t="s">
        <v>100</v>
      </c>
      <c r="J17" s="28">
        <v>8.1606652921491343E-2</v>
      </c>
      <c r="K17" s="29">
        <v>4420206</v>
      </c>
    </row>
    <row r="18" spans="1:11" x14ac:dyDescent="0.25">
      <c r="A18" s="7" t="s">
        <v>27</v>
      </c>
      <c r="B18" s="12">
        <v>1.0019770554216755E-2</v>
      </c>
      <c r="C18" s="12">
        <v>2.3317082318056293E-2</v>
      </c>
      <c r="D18" s="17">
        <f>(C18-B18)/B18</f>
        <v>1.3271074114809396</v>
      </c>
      <c r="E18" s="13">
        <v>0.21093532692631353</v>
      </c>
      <c r="F18" s="13">
        <v>3.9475242055183282E-2</v>
      </c>
      <c r="I18" s="27" t="s">
        <v>89</v>
      </c>
      <c r="J18" s="28">
        <v>9.9585972518013322E-2</v>
      </c>
      <c r="K18" s="29">
        <v>6654764</v>
      </c>
    </row>
    <row r="19" spans="1:11" x14ac:dyDescent="0.25">
      <c r="A19" s="7" t="s">
        <v>15</v>
      </c>
      <c r="B19" s="19">
        <v>2.9377752676311299E-2</v>
      </c>
      <c r="C19" s="12">
        <v>2.3057805371108554E-2</v>
      </c>
      <c r="D19" s="13">
        <f>(C19-B19)/B19</f>
        <v>-0.21512698315752463</v>
      </c>
      <c r="E19" s="17">
        <v>0.26718335655517927</v>
      </c>
      <c r="F19" s="18">
        <v>7.183959858681685E-2</v>
      </c>
      <c r="I19" s="27" t="s">
        <v>77</v>
      </c>
      <c r="J19" s="28">
        <v>3.481721091616103E-2</v>
      </c>
      <c r="K19" s="29">
        <v>6113762</v>
      </c>
    </row>
    <row r="20" spans="1:11" x14ac:dyDescent="0.25">
      <c r="A20" s="7" t="s">
        <v>36</v>
      </c>
      <c r="B20" s="12">
        <v>1.8898565934440361E-2</v>
      </c>
      <c r="C20" s="12">
        <v>2.283482903173541E-2</v>
      </c>
      <c r="D20" s="13">
        <f>(C20-B20)/B20</f>
        <v>0.20828369258016999</v>
      </c>
      <c r="E20" s="21">
        <v>7.4923728917360558E-2</v>
      </c>
      <c r="F20" s="21">
        <v>1.2865332810832473E-2</v>
      </c>
      <c r="I20" s="27" t="s">
        <v>98</v>
      </c>
      <c r="J20" s="28">
        <v>5.18854295927395E-2</v>
      </c>
      <c r="K20" s="29">
        <v>13076513</v>
      </c>
    </row>
    <row r="21" spans="1:11" x14ac:dyDescent="0.25">
      <c r="A21" s="7" t="s">
        <v>23</v>
      </c>
      <c r="B21" s="12">
        <v>2.3041031095438622E-2</v>
      </c>
      <c r="C21" s="12">
        <v>2.275286214110904E-2</v>
      </c>
      <c r="D21" s="13">
        <f>(C21-B21)/B21</f>
        <v>-1.2506773379019075E-2</v>
      </c>
      <c r="E21" s="13">
        <v>0.11415603609268225</v>
      </c>
      <c r="F21" s="13">
        <v>2.0991476551627451E-2</v>
      </c>
      <c r="I21" s="27" t="s">
        <v>85</v>
      </c>
      <c r="J21" s="28">
        <v>0.12819400112589105</v>
      </c>
      <c r="K21" s="29">
        <v>27191673</v>
      </c>
    </row>
    <row r="22" spans="1:11" x14ac:dyDescent="0.25">
      <c r="A22" s="7" t="s">
        <v>46</v>
      </c>
      <c r="B22" s="12">
        <v>2.2127366359024615E-2</v>
      </c>
      <c r="C22" s="12">
        <v>2.2326600104986473E-2</v>
      </c>
      <c r="D22" s="13">
        <f>(C22-B22)/B22</f>
        <v>9.0039520623113427E-3</v>
      </c>
      <c r="E22" s="21">
        <v>6.3721788406899141E-2</v>
      </c>
      <c r="F22" s="21">
        <v>1.7638138331038614E-2</v>
      </c>
      <c r="I22" s="27" t="s">
        <v>108</v>
      </c>
      <c r="J22" s="28">
        <v>9.9847216702039582E-2</v>
      </c>
      <c r="K22" s="29">
        <v>4750441</v>
      </c>
    </row>
    <row r="23" spans="1:11" x14ac:dyDescent="0.25">
      <c r="A23" s="8" t="s">
        <v>2</v>
      </c>
      <c r="B23" s="20">
        <v>8.9357791007618204E-3</v>
      </c>
      <c r="C23" s="12">
        <v>2.2309605577054581E-2</v>
      </c>
      <c r="D23" s="18">
        <f>(C23-B23)/B23</f>
        <v>1.4966603723622234</v>
      </c>
      <c r="E23" s="13">
        <v>0.16997890948377425</v>
      </c>
      <c r="F23" s="13">
        <v>1.959982667305905E-2</v>
      </c>
      <c r="I23" s="27" t="s">
        <v>64</v>
      </c>
      <c r="J23" s="28">
        <v>0.44885499739085455</v>
      </c>
      <c r="K23" s="29">
        <v>34432061</v>
      </c>
    </row>
    <row r="24" spans="1:11" x14ac:dyDescent="0.25">
      <c r="A24" s="7" t="s">
        <v>11</v>
      </c>
      <c r="B24" s="16">
        <v>2.8903611083374109E-2</v>
      </c>
      <c r="C24" s="12">
        <v>2.2195279663329962E-2</v>
      </c>
      <c r="D24" s="13">
        <f>(C24-B24)/B24</f>
        <v>-0.23209319419271118</v>
      </c>
      <c r="E24" s="13">
        <v>0.18111678107034299</v>
      </c>
      <c r="F24" s="17">
        <v>4.8793991313824572E-2</v>
      </c>
      <c r="I24" s="27" t="s">
        <v>73</v>
      </c>
      <c r="J24" s="28">
        <v>0.18668012884040677</v>
      </c>
      <c r="K24" s="29">
        <v>35476912</v>
      </c>
    </row>
    <row r="25" spans="1:11" x14ac:dyDescent="0.25">
      <c r="A25" s="7" t="s">
        <v>25</v>
      </c>
      <c r="B25" s="12">
        <v>1.0776025667291632E-2</v>
      </c>
      <c r="C25" s="12">
        <v>2.2106951478044395E-2</v>
      </c>
      <c r="D25" s="17">
        <f>(C25-B25)/B25</f>
        <v>1.0514939515359003</v>
      </c>
      <c r="E25" s="22">
        <v>2.6411668869111945E-2</v>
      </c>
      <c r="F25" s="22">
        <v>3.6190021514578004E-3</v>
      </c>
      <c r="I25" s="27" t="s">
        <v>87</v>
      </c>
      <c r="J25" s="28">
        <v>0.42119107184440679</v>
      </c>
      <c r="K25" s="29">
        <v>20222214</v>
      </c>
    </row>
    <row r="26" spans="1:11" x14ac:dyDescent="0.25">
      <c r="A26" s="8" t="s">
        <v>7</v>
      </c>
      <c r="B26" s="12">
        <v>1.3997846650786669E-2</v>
      </c>
      <c r="C26" s="12">
        <v>2.0509861883412767E-2</v>
      </c>
      <c r="D26" s="13">
        <f>(C26-B26)/B26</f>
        <v>0.46521550028983405</v>
      </c>
      <c r="E26" s="13">
        <v>0.1437765515510982</v>
      </c>
      <c r="F26" s="13">
        <v>2.5996842603289948E-2</v>
      </c>
      <c r="I26" s="27" t="s">
        <v>69</v>
      </c>
      <c r="J26" s="28">
        <v>8.76885081405053E-2</v>
      </c>
      <c r="K26" s="29">
        <v>7533095</v>
      </c>
    </row>
    <row r="27" spans="1:11" x14ac:dyDescent="0.25">
      <c r="A27" s="7" t="s">
        <v>18</v>
      </c>
      <c r="B27" s="16">
        <v>2.869150521356776E-2</v>
      </c>
      <c r="C27" s="12">
        <v>2.0281893120230914E-2</v>
      </c>
      <c r="D27" s="13">
        <f>(C27-B27)/B27</f>
        <v>-0.29310459771068659</v>
      </c>
      <c r="E27" s="13">
        <v>0.14235982105277012</v>
      </c>
      <c r="F27" s="17">
        <v>4.9888864548049638E-2</v>
      </c>
      <c r="I27" s="27" t="s">
        <v>80</v>
      </c>
      <c r="J27" s="28">
        <v>0.23593497426256743</v>
      </c>
      <c r="K27" s="29">
        <v>19638471</v>
      </c>
    </row>
    <row r="28" spans="1:11" x14ac:dyDescent="0.25">
      <c r="A28" s="7" t="s">
        <v>47</v>
      </c>
      <c r="B28" s="12">
        <v>1.4656998483451724E-2</v>
      </c>
      <c r="C28" s="12">
        <v>1.9318336143590759E-2</v>
      </c>
      <c r="D28" s="13">
        <f>(C28-B28)/B28</f>
        <v>0.31802811915426288</v>
      </c>
      <c r="E28" s="22">
        <v>2.4123966600927197E-2</v>
      </c>
      <c r="F28" s="22">
        <v>3.391972721813625E-3</v>
      </c>
      <c r="I28" s="27" t="s">
        <v>109</v>
      </c>
      <c r="J28" s="28">
        <v>0.29003708721149918</v>
      </c>
      <c r="K28" s="29">
        <v>53311911</v>
      </c>
    </row>
    <row r="29" spans="1:11" x14ac:dyDescent="0.25">
      <c r="A29" s="7" t="s">
        <v>40</v>
      </c>
      <c r="B29" s="19">
        <v>5.0900824051276675E-2</v>
      </c>
      <c r="C29" s="12">
        <v>1.8603149141410699E-2</v>
      </c>
      <c r="D29" s="22">
        <f>(C29-B29)/B29</f>
        <v>-0.63452165091334889</v>
      </c>
      <c r="E29" s="13">
        <v>0.10534136725035149</v>
      </c>
      <c r="F29" s="17">
        <v>4.2106978101172692E-2</v>
      </c>
      <c r="I29" s="27" t="s">
        <v>102</v>
      </c>
      <c r="J29" s="28">
        <v>0.13939224948427537</v>
      </c>
      <c r="K29" s="29">
        <v>5353727</v>
      </c>
    </row>
    <row r="30" spans="1:11" x14ac:dyDescent="0.25">
      <c r="A30" s="8" t="s">
        <v>39</v>
      </c>
      <c r="B30" s="12">
        <v>2.6504745268107407E-2</v>
      </c>
      <c r="C30" s="12">
        <v>1.8359749402482473E-2</v>
      </c>
      <c r="D30" s="13">
        <f>(C30-B30)/B30</f>
        <v>-0.30730330675638051</v>
      </c>
      <c r="E30" s="13">
        <v>0.17450296194214621</v>
      </c>
      <c r="F30" s="17">
        <v>4.8921418766388294E-2</v>
      </c>
      <c r="I30" s="27" t="s">
        <v>101</v>
      </c>
      <c r="J30" s="28">
        <v>0.18829232748242145</v>
      </c>
      <c r="K30" s="29">
        <v>70000184</v>
      </c>
    </row>
    <row r="31" spans="1:11" x14ac:dyDescent="0.25">
      <c r="A31" s="7" t="s">
        <v>21</v>
      </c>
      <c r="B31" s="12">
        <v>1.1907194101429267E-2</v>
      </c>
      <c r="C31" s="12">
        <v>1.7862922256955144E-2</v>
      </c>
      <c r="D31" s="13">
        <f>(C31-B31)/B31</f>
        <v>0.50017897623848995</v>
      </c>
      <c r="E31" s="22">
        <v>1.49024220656924E-2</v>
      </c>
      <c r="F31" s="22">
        <v>1.56189415112551E-3</v>
      </c>
      <c r="I31" s="27" t="s">
        <v>83</v>
      </c>
      <c r="J31" s="28">
        <v>0.17742163836507241</v>
      </c>
      <c r="K31" s="29">
        <v>24341988</v>
      </c>
    </row>
    <row r="32" spans="1:11" x14ac:dyDescent="0.25">
      <c r="A32" s="7" t="s">
        <v>34</v>
      </c>
      <c r="B32" s="12">
        <v>1.9211652949987692E-2</v>
      </c>
      <c r="C32" s="12">
        <v>1.7714944178386417E-2</v>
      </c>
      <c r="D32" s="13">
        <f>(C32-B32)/B32</f>
        <v>-7.7906298614572572E-2</v>
      </c>
      <c r="E32" s="13">
        <v>0.18160503871279488</v>
      </c>
      <c r="F32" s="13">
        <v>3.6533620369539194E-2</v>
      </c>
      <c r="I32" s="27" t="s">
        <v>96</v>
      </c>
      <c r="J32" s="28">
        <v>0.3003336965593717</v>
      </c>
      <c r="K32" s="29">
        <v>40622571</v>
      </c>
    </row>
    <row r="33" spans="1:11" x14ac:dyDescent="0.25">
      <c r="A33" s="7" t="s">
        <v>16</v>
      </c>
      <c r="B33" s="12">
        <v>1.5985899074186356E-2</v>
      </c>
      <c r="C33" s="12">
        <v>1.6590743725785007E-2</v>
      </c>
      <c r="D33" s="13">
        <f>(C33-B33)/B33</f>
        <v>3.7836136009099346E-2</v>
      </c>
      <c r="E33" s="13">
        <v>0.1559702511827803</v>
      </c>
      <c r="F33" s="13">
        <v>3.0491580558370326E-2</v>
      </c>
      <c r="I33" s="27" t="s">
        <v>78</v>
      </c>
      <c r="J33" s="28">
        <v>8.9651202911791156E-2</v>
      </c>
      <c r="K33" s="29">
        <v>4925468</v>
      </c>
    </row>
    <row r="34" spans="1:11" x14ac:dyDescent="0.25">
      <c r="A34" s="7" t="s">
        <v>28</v>
      </c>
      <c r="B34" s="12">
        <v>1.6399758761197352E-2</v>
      </c>
      <c r="C34" s="12">
        <v>1.6534459754937912E-2</v>
      </c>
      <c r="D34" s="13">
        <f>(C34-B34)/B34</f>
        <v>8.2135960474778048E-3</v>
      </c>
      <c r="E34" s="21">
        <v>5.2876368730711033E-2</v>
      </c>
      <c r="F34" s="22">
        <v>7.4870768743599799E-3</v>
      </c>
      <c r="I34" s="27" t="s">
        <v>90</v>
      </c>
      <c r="J34" s="28">
        <v>0.25791139683714376</v>
      </c>
      <c r="K34" s="29">
        <v>9559184</v>
      </c>
    </row>
    <row r="35" spans="1:11" x14ac:dyDescent="0.25">
      <c r="A35" s="7" t="s">
        <v>44</v>
      </c>
      <c r="B35" s="12">
        <v>1.6039721428323786E-2</v>
      </c>
      <c r="C35" s="12">
        <v>1.6266002653183308E-2</v>
      </c>
      <c r="D35" s="13">
        <f>(C35-B35)/B35</f>
        <v>1.4107553293284905E-2</v>
      </c>
      <c r="E35" s="13">
        <v>0.14139418275652113</v>
      </c>
      <c r="F35" s="13">
        <v>1.9442290329865455E-2</v>
      </c>
      <c r="I35" s="27" t="s">
        <v>106</v>
      </c>
      <c r="J35" s="28">
        <v>0.11922576948597155</v>
      </c>
      <c r="K35" s="29">
        <v>87120961</v>
      </c>
    </row>
    <row r="36" spans="1:11" x14ac:dyDescent="0.25">
      <c r="A36" s="8" t="s">
        <v>32</v>
      </c>
      <c r="B36" s="12">
        <v>2.2928405629048455E-2</v>
      </c>
      <c r="C36" s="12">
        <v>1.4987322260861136E-2</v>
      </c>
      <c r="D36" s="13">
        <f>(C36-B36)/B36</f>
        <v>-0.34634258904276372</v>
      </c>
      <c r="E36" s="17">
        <v>0.2613502902573141</v>
      </c>
      <c r="F36" s="18">
        <v>6.0572948973103259E-2</v>
      </c>
      <c r="I36" s="27" t="s">
        <v>94</v>
      </c>
      <c r="J36" s="28">
        <v>0.27836679638484513</v>
      </c>
      <c r="K36" s="29">
        <v>12463728</v>
      </c>
    </row>
    <row r="37" spans="1:11" x14ac:dyDescent="0.25">
      <c r="A37" s="7" t="s">
        <v>3</v>
      </c>
      <c r="B37" s="12">
        <v>1.2377156534570688E-2</v>
      </c>
      <c r="C37" s="12">
        <v>1.3616172711428063E-2</v>
      </c>
      <c r="D37" s="13">
        <f>(C37-B37)/B37</f>
        <v>0.10010507448917477</v>
      </c>
      <c r="E37" s="21">
        <v>7.3798112964160403E-2</v>
      </c>
      <c r="F37" s="13">
        <v>2.382559174246893E-2</v>
      </c>
      <c r="I37" s="27" t="s">
        <v>65</v>
      </c>
      <c r="J37" s="28">
        <v>8.7200451224075673E-2</v>
      </c>
      <c r="K37" s="29">
        <v>8781948</v>
      </c>
    </row>
    <row r="38" spans="1:11" x14ac:dyDescent="0.25">
      <c r="A38" s="8" t="s">
        <v>50</v>
      </c>
      <c r="B38" s="12">
        <v>1.4454880901115415E-2</v>
      </c>
      <c r="C38" s="12">
        <v>1.2994608610286461E-2</v>
      </c>
      <c r="D38" s="13">
        <f>(C38-B38)/B38</f>
        <v>-0.10102278260322926</v>
      </c>
      <c r="E38" s="13">
        <v>0.15593023799130384</v>
      </c>
      <c r="F38" s="13">
        <v>1.9625351658777389E-2</v>
      </c>
      <c r="I38" s="27" t="s">
        <v>112</v>
      </c>
      <c r="J38" s="28">
        <v>0.28256443653476626</v>
      </c>
      <c r="K38" s="29">
        <v>39697801</v>
      </c>
    </row>
    <row r="39" spans="1:11" x14ac:dyDescent="0.25">
      <c r="A39" s="7" t="s">
        <v>41</v>
      </c>
      <c r="B39" s="20">
        <v>7.7084060107989669E-3</v>
      </c>
      <c r="C39" s="12">
        <v>1.2738206957663341E-2</v>
      </c>
      <c r="D39" s="17">
        <f>(C39-B39)/B39</f>
        <v>0.65250856530104351</v>
      </c>
      <c r="E39" s="17">
        <v>0.32857273880775451</v>
      </c>
      <c r="F39" s="13">
        <v>2.5908192164847903E-2</v>
      </c>
      <c r="I39" s="27" t="s">
        <v>103</v>
      </c>
      <c r="J39" s="28">
        <v>0.15471133232170026</v>
      </c>
      <c r="K39" s="29">
        <v>21434159</v>
      </c>
    </row>
    <row r="40" spans="1:11" x14ac:dyDescent="0.25">
      <c r="A40" s="7" t="s">
        <v>12</v>
      </c>
      <c r="B40" s="23">
        <v>6.2326725349825026E-3</v>
      </c>
      <c r="C40" s="12">
        <v>1.1963886225425732E-2</v>
      </c>
      <c r="D40" s="17">
        <f>(C40-B40)/B40</f>
        <v>0.9195435278005214</v>
      </c>
      <c r="E40" s="18">
        <v>0.44835493381124525</v>
      </c>
      <c r="F40" s="13">
        <v>3.862167471676925E-2</v>
      </c>
      <c r="I40" s="27" t="s">
        <v>74</v>
      </c>
      <c r="J40" s="28">
        <v>7.4950947667580925E-2</v>
      </c>
      <c r="K40" s="29">
        <v>7637125</v>
      </c>
    </row>
    <row r="41" spans="1:11" x14ac:dyDescent="0.25">
      <c r="A41" s="7" t="s">
        <v>49</v>
      </c>
      <c r="B41" s="23">
        <v>2.1509880706812155E-4</v>
      </c>
      <c r="C41" s="12">
        <v>9.7928791659043744E-3</v>
      </c>
      <c r="D41" s="18">
        <f>(C41-B41)/B41</f>
        <v>44.5273522870026</v>
      </c>
      <c r="E41" s="18">
        <v>0.36934999878540409</v>
      </c>
      <c r="F41" s="13">
        <v>2.9295840032394299E-2</v>
      </c>
      <c r="I41" s="27" t="s">
        <v>111</v>
      </c>
      <c r="J41" s="28">
        <v>0.12928071678648911</v>
      </c>
      <c r="K41" s="29">
        <v>14914012</v>
      </c>
    </row>
    <row r="42" spans="1:11" x14ac:dyDescent="0.25">
      <c r="A42" s="7" t="s">
        <v>45</v>
      </c>
      <c r="B42" s="12">
        <v>2.3300341725434295E-2</v>
      </c>
      <c r="C42" s="12">
        <v>9.6750334772233611E-3</v>
      </c>
      <c r="D42" s="21">
        <f>(C42-B42)/B42</f>
        <v>-0.58476860162689193</v>
      </c>
      <c r="E42" s="22">
        <v>3.1659684703746215E-2</v>
      </c>
      <c r="F42" s="21">
        <v>7.7606763549214188E-3</v>
      </c>
      <c r="I42" s="27" t="s">
        <v>107</v>
      </c>
      <c r="J42" s="28">
        <v>0.14488772465526525</v>
      </c>
      <c r="K42" s="29">
        <v>7557789</v>
      </c>
    </row>
    <row r="43" spans="1:11" x14ac:dyDescent="0.25">
      <c r="A43" s="7" t="s">
        <v>13</v>
      </c>
      <c r="B43" s="23">
        <v>2.6390331948129421E-3</v>
      </c>
      <c r="C43" s="20">
        <v>9.362153019829211E-3</v>
      </c>
      <c r="D43" s="18">
        <f>(C43-B43)/B43</f>
        <v>2.5475692531002103</v>
      </c>
      <c r="E43" s="18">
        <v>0.37526058565838044</v>
      </c>
      <c r="F43" s="13">
        <v>3.3372786611084608E-2</v>
      </c>
      <c r="I43" s="27" t="s">
        <v>75</v>
      </c>
      <c r="J43" s="28">
        <v>6.6980786681043805E-2</v>
      </c>
      <c r="K43" s="29">
        <v>2318525</v>
      </c>
    </row>
    <row r="44" spans="1:11" x14ac:dyDescent="0.25">
      <c r="A44" s="7" t="s">
        <v>29</v>
      </c>
      <c r="B44" s="12">
        <v>2.1174301050020893E-2</v>
      </c>
      <c r="C44" s="20">
        <v>8.6118654303001165E-3</v>
      </c>
      <c r="D44" s="22">
        <f>(C44-B44)/B44</f>
        <v>-0.59328690897725667</v>
      </c>
      <c r="E44" s="13">
        <v>0.10608032441354467</v>
      </c>
      <c r="F44" s="13">
        <v>1.8149501668468827E-2</v>
      </c>
      <c r="I44" s="27" t="s">
        <v>91</v>
      </c>
      <c r="J44" s="28">
        <v>0.22078388658074372</v>
      </c>
      <c r="K44" s="29">
        <v>11135575</v>
      </c>
    </row>
    <row r="45" spans="1:11" x14ac:dyDescent="0.25">
      <c r="A45" s="7" t="s">
        <v>51</v>
      </c>
      <c r="B45" s="12">
        <v>1.2131184996077963E-2</v>
      </c>
      <c r="C45" s="20">
        <v>7.8227296386301059E-3</v>
      </c>
      <c r="D45" s="21">
        <f>(C45-B45)/B45</f>
        <v>-0.35515535859364022</v>
      </c>
      <c r="E45" s="13">
        <v>0.14623469646137449</v>
      </c>
      <c r="F45" s="13">
        <v>1.865479975396923E-2</v>
      </c>
      <c r="I45" s="27" t="s">
        <v>113</v>
      </c>
      <c r="J45" s="28">
        <v>0.23056476060175071</v>
      </c>
      <c r="K45" s="29">
        <v>5694130</v>
      </c>
    </row>
    <row r="46" spans="1:11" x14ac:dyDescent="0.25">
      <c r="A46" s="7" t="s">
        <v>42</v>
      </c>
      <c r="B46" s="20">
        <v>7.9647316768629572E-3</v>
      </c>
      <c r="C46" s="20">
        <v>7.6650885526202235E-3</v>
      </c>
      <c r="D46" s="13">
        <f>(C46-B46)/B46</f>
        <v>-3.762124530989263E-2</v>
      </c>
      <c r="E46" s="18">
        <v>0.4039624030642362</v>
      </c>
      <c r="F46" s="18">
        <v>5.1232397107780485E-2</v>
      </c>
      <c r="I46" s="27" t="s">
        <v>104</v>
      </c>
      <c r="J46" s="28">
        <v>0.13724829211301268</v>
      </c>
      <c r="K46" s="29">
        <v>1604144</v>
      </c>
    </row>
    <row r="47" spans="1:11" x14ac:dyDescent="0.25">
      <c r="A47" s="8" t="s">
        <v>5</v>
      </c>
      <c r="B47" s="12">
        <v>1.396177871374258E-2</v>
      </c>
      <c r="C47" s="20">
        <v>7.3790375879056232E-3</v>
      </c>
      <c r="D47" s="21">
        <f>(C47-B47)/B47</f>
        <v>-0.47148298657373533</v>
      </c>
      <c r="E47" s="22">
        <v>1.7270021456083983E-2</v>
      </c>
      <c r="F47" s="22">
        <v>1.8427332522806068E-3</v>
      </c>
      <c r="I47" s="27" t="s">
        <v>67</v>
      </c>
      <c r="J47" s="28">
        <v>0.24387818347499757</v>
      </c>
      <c r="K47" s="29">
        <v>27051714</v>
      </c>
    </row>
    <row r="48" spans="1:11" x14ac:dyDescent="0.25">
      <c r="A48" s="8" t="s">
        <v>20</v>
      </c>
      <c r="B48" s="12">
        <v>2.5080781927578615E-2</v>
      </c>
      <c r="C48" s="23">
        <v>6.7116974453292205E-3</v>
      </c>
      <c r="D48" s="22">
        <f>(C48-B48)/B48</f>
        <v>-0.73239680227237669</v>
      </c>
      <c r="E48" s="21">
        <v>7.6543436907748383E-2</v>
      </c>
      <c r="F48" s="21">
        <v>1.4612356451905438E-2</v>
      </c>
      <c r="I48" s="27" t="s">
        <v>82</v>
      </c>
      <c r="J48" s="28">
        <v>0.1222644867508412</v>
      </c>
      <c r="K48" s="29">
        <v>5699219</v>
      </c>
    </row>
    <row r="49" spans="1:11" x14ac:dyDescent="0.25">
      <c r="A49" s="7" t="s">
        <v>31</v>
      </c>
      <c r="B49" s="20">
        <v>8.9195227146600976E-3</v>
      </c>
      <c r="C49" s="23">
        <v>4.6970351881419521E-3</v>
      </c>
      <c r="D49" s="21">
        <f>(C49-B49)/B49</f>
        <v>-0.47339837137003743</v>
      </c>
      <c r="E49" s="17">
        <v>0.32812355412797228</v>
      </c>
      <c r="F49" s="13">
        <v>2.7891848284552476E-2</v>
      </c>
      <c r="I49" s="27" t="s">
        <v>93</v>
      </c>
      <c r="J49" s="28">
        <v>0.1006657239544468</v>
      </c>
      <c r="K49" s="29">
        <v>41442866</v>
      </c>
    </row>
    <row r="50" spans="1:11" x14ac:dyDescent="0.25">
      <c r="A50" s="8" t="s">
        <v>19</v>
      </c>
      <c r="B50" s="12">
        <v>1.1992563814140744E-2</v>
      </c>
      <c r="C50" s="23">
        <v>4.0892568350322962E-3</v>
      </c>
      <c r="D50" s="22">
        <f>(C50-B50)/B50</f>
        <v>-0.65901729618394467</v>
      </c>
      <c r="E50" s="13">
        <v>0.21015252932188513</v>
      </c>
      <c r="F50" s="13">
        <v>3.0315033138405008E-2</v>
      </c>
      <c r="I50" s="27" t="s">
        <v>81</v>
      </c>
      <c r="J50" s="28">
        <v>9.97194672563122E-2</v>
      </c>
      <c r="K50" s="29">
        <v>11052524</v>
      </c>
    </row>
    <row r="51" spans="1:11" x14ac:dyDescent="0.25">
      <c r="A51" s="7" t="s">
        <v>35</v>
      </c>
      <c r="B51" s="23">
        <v>5.8537252271020851E-3</v>
      </c>
      <c r="C51" s="23">
        <v>3.2365514426308884E-3</v>
      </c>
      <c r="D51" s="21">
        <f>(C51-B51)/B51</f>
        <v>-0.44709542777204136</v>
      </c>
      <c r="E51" s="13">
        <v>0.1683237318602003</v>
      </c>
      <c r="F51" s="13">
        <v>1.8879004934063272E-2</v>
      </c>
      <c r="I51" s="27" t="s">
        <v>97</v>
      </c>
      <c r="J51" s="28">
        <v>6.7543882499034855E-2</v>
      </c>
      <c r="K51" s="29">
        <v>4405694</v>
      </c>
    </row>
    <row r="52" spans="1:11" x14ac:dyDescent="0.25">
      <c r="A52" s="7" t="s">
        <v>37</v>
      </c>
      <c r="B52" s="23">
        <v>3.2877052208354373E-3</v>
      </c>
      <c r="C52" s="23">
        <v>4.5670507030214075E-4</v>
      </c>
      <c r="D52" s="22">
        <f>(C52-B52)/B52</f>
        <v>-0.86108697719983307</v>
      </c>
      <c r="E52" s="18">
        <v>0.51265246985637003</v>
      </c>
      <c r="F52" s="13">
        <v>2.9818850056425473E-2</v>
      </c>
      <c r="I52" s="27" t="s">
        <v>99</v>
      </c>
      <c r="J52" s="28">
        <v>0.24360386805598544</v>
      </c>
      <c r="K52" s="29">
        <v>17310379</v>
      </c>
    </row>
    <row r="53" spans="1:11" x14ac:dyDescent="0.25">
      <c r="A53" s="2"/>
      <c r="B53" s="14"/>
      <c r="C53" s="14"/>
      <c r="D53" s="14"/>
      <c r="E53" s="15"/>
      <c r="F53" s="15"/>
    </row>
    <row r="54" spans="1:11" x14ac:dyDescent="0.25">
      <c r="A54" s="2"/>
      <c r="B54" s="14"/>
      <c r="C54" s="14"/>
      <c r="D54" s="14"/>
      <c r="E54" s="15"/>
      <c r="F54" s="15"/>
    </row>
    <row r="55" spans="1:11" x14ac:dyDescent="0.25">
      <c r="A55" s="7" t="s">
        <v>53</v>
      </c>
      <c r="B55" s="12">
        <v>1.8115389498676727E-2</v>
      </c>
      <c r="C55" s="12">
        <v>1.8624178612046263E-2</v>
      </c>
      <c r="D55" s="13" t="s">
        <v>60</v>
      </c>
      <c r="E55" s="13">
        <v>0.17079387522317926</v>
      </c>
      <c r="F55" s="13">
        <v>3.0304534063659013E-2</v>
      </c>
    </row>
    <row r="56" spans="1:11" x14ac:dyDescent="0.25">
      <c r="A56" s="4"/>
      <c r="B56" s="1"/>
      <c r="C56" s="1"/>
      <c r="D56" s="1"/>
    </row>
    <row r="57" spans="1:11" x14ac:dyDescent="0.25">
      <c r="A57" s="5" t="s">
        <v>52</v>
      </c>
      <c r="B57" s="1">
        <f>SUM('[1]Totals Only'!G72:I72)/SUM('[1]Totals Only'!S72:U72)</f>
        <v>6.2065364348252397E-2</v>
      </c>
      <c r="C57" s="1">
        <f>SUM('[1]Totals Only'!J72:L72)/SUM('[1]Totals Only'!V72:X72)</f>
        <v>2.0873902985075344E-2</v>
      </c>
      <c r="D57" s="1"/>
      <c r="E57" s="6">
        <v>6.2595681779301734E-2</v>
      </c>
      <c r="F57" s="6">
        <v>3.0232242877777715E-2</v>
      </c>
    </row>
  </sheetData>
  <autoFilter ref="A2:K52" xr:uid="{BCABBB23-9323-4EF9-BEBB-DA1714FD2B6A}">
    <sortState xmlns:xlrd2="http://schemas.microsoft.com/office/spreadsheetml/2017/richdata2" ref="A3:K52">
      <sortCondition descending="1" ref="C2:C52"/>
    </sortState>
  </autoFilter>
  <mergeCells count="2"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2018-04-17T14:19:18Z</dcterms:created>
  <dcterms:modified xsi:type="dcterms:W3CDTF">2019-02-25T15:04:43Z</dcterms:modified>
</cp:coreProperties>
</file>