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Ex2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11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pennstateoffice365-my.sharepoint.com/personal/mjb73_psu_edu/Documents/PAPH Lab/Biking/The League of American Bicyclists/Data Update/"/>
    </mc:Choice>
  </mc:AlternateContent>
  <xr:revisionPtr revIDLastSave="186" documentId="13_ncr:1_{CAAA1742-6E0F-4BE2-B65B-FEDAB8BC1725}" xr6:coauthVersionLast="46" xr6:coauthVersionMax="46" xr10:uidLastSave="{99424D22-A7A1-BA4F-95ED-99E968A924DC}"/>
  <bookViews>
    <workbookView xWindow="0" yWindow="460" windowWidth="28800" windowHeight="17540" xr2:uid="{00000000-000D-0000-FFFF-FFFF00000000}"/>
  </bookViews>
  <sheets>
    <sheet name="Data" sheetId="2" r:id="rId1"/>
    <sheet name="Sheet1" sheetId="4" r:id="rId2"/>
    <sheet name="Draft" sheetId="1" r:id="rId3"/>
    <sheet name="Draft-2" sheetId="3" r:id="rId4"/>
    <sheet name="Sheet2" sheetId="5" r:id="rId5"/>
  </sheets>
  <definedNames>
    <definedName name="_xlnm._FilterDatabase" localSheetId="2" hidden="1">Draft!$A$2:$H$52</definedName>
    <definedName name="_xlnm._FilterDatabase" localSheetId="3" hidden="1">'Draft-2'!$AI$1:$AJ$55</definedName>
    <definedName name="_xlchart.v5.0" hidden="1">'Draft-2'!$AI$1</definedName>
    <definedName name="_xlchart.v5.1" hidden="1">'Draft-2'!$AI$2:$AI$51</definedName>
    <definedName name="_xlchart.v5.2" hidden="1">'Draft-2'!$AJ$1</definedName>
    <definedName name="_xlchart.v5.3" hidden="1">'Draft-2'!$AJ$2:$AJ$51</definedName>
    <definedName name="_xlchart.v5.4" hidden="1">Sheet2!$G$2</definedName>
    <definedName name="_xlchart.v5.5" hidden="1">Sheet2!$G$3:$G$52</definedName>
    <definedName name="_xlchart.v5.6" hidden="1">Sheet2!$H$2</definedName>
    <definedName name="_xlchart.v5.7" hidden="1">Sheet2!$H$3:$H$52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P4" i="2" l="1"/>
  <c r="BP5" i="2"/>
  <c r="BP6" i="2"/>
  <c r="BP7" i="2"/>
  <c r="BP8" i="2"/>
  <c r="BP9" i="2"/>
  <c r="BP10" i="2"/>
  <c r="BP11" i="2"/>
  <c r="BP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3" i="2"/>
  <c r="BO4" i="2"/>
  <c r="BO5" i="2"/>
  <c r="BO6" i="2"/>
  <c r="BO7" i="2"/>
  <c r="BO8" i="2"/>
  <c r="BO9" i="2"/>
  <c r="BO10" i="2"/>
  <c r="BO11" i="2"/>
  <c r="BO12" i="2"/>
  <c r="BO13" i="2"/>
  <c r="BO14" i="2"/>
  <c r="BO15" i="2"/>
  <c r="BO16" i="2"/>
  <c r="BO17" i="2"/>
  <c r="BO18" i="2"/>
  <c r="BO19" i="2"/>
  <c r="BO20" i="2"/>
  <c r="BO21" i="2"/>
  <c r="BO22" i="2"/>
  <c r="BO23" i="2"/>
  <c r="BO24" i="2"/>
  <c r="BO25" i="2"/>
  <c r="BO26" i="2"/>
  <c r="BO27" i="2"/>
  <c r="BO28" i="2"/>
  <c r="BO29" i="2"/>
  <c r="BO30" i="2"/>
  <c r="BO31" i="2"/>
  <c r="BO32" i="2"/>
  <c r="BO33" i="2"/>
  <c r="BO34" i="2"/>
  <c r="BO35" i="2"/>
  <c r="BO36" i="2"/>
  <c r="BO37" i="2"/>
  <c r="BO38" i="2"/>
  <c r="BO39" i="2"/>
  <c r="BO40" i="2"/>
  <c r="BO41" i="2"/>
  <c r="BO42" i="2"/>
  <c r="BO43" i="2"/>
  <c r="BO44" i="2"/>
  <c r="BO45" i="2"/>
  <c r="BO46" i="2"/>
  <c r="BO47" i="2"/>
  <c r="BO48" i="2"/>
  <c r="BO49" i="2"/>
  <c r="BO50" i="2"/>
  <c r="BO51" i="2"/>
  <c r="BO52" i="2"/>
  <c r="BO3" i="2"/>
  <c r="AY4" i="2"/>
  <c r="AY5" i="2"/>
  <c r="AY6" i="2"/>
  <c r="AY7" i="2"/>
  <c r="AY8" i="2"/>
  <c r="AY9" i="2"/>
  <c r="AY10" i="2"/>
  <c r="AY11" i="2"/>
  <c r="AY12" i="2"/>
  <c r="AY13" i="2"/>
  <c r="AY14" i="2"/>
  <c r="AY15" i="2"/>
  <c r="AY16" i="2"/>
  <c r="AY17" i="2"/>
  <c r="AY18" i="2"/>
  <c r="AY19" i="2"/>
  <c r="AY20" i="2"/>
  <c r="AY21" i="2"/>
  <c r="AY22" i="2"/>
  <c r="AY23" i="2"/>
  <c r="AY24" i="2"/>
  <c r="AY25" i="2"/>
  <c r="AY26" i="2"/>
  <c r="AY27" i="2"/>
  <c r="AY28" i="2"/>
  <c r="AY29" i="2"/>
  <c r="AY30" i="2"/>
  <c r="AY31" i="2"/>
  <c r="AY32" i="2"/>
  <c r="AY33" i="2"/>
  <c r="AY34" i="2"/>
  <c r="AY35" i="2"/>
  <c r="AY36" i="2"/>
  <c r="AY37" i="2"/>
  <c r="AY38" i="2"/>
  <c r="AY39" i="2"/>
  <c r="AY40" i="2"/>
  <c r="AY41" i="2"/>
  <c r="AY42" i="2"/>
  <c r="AY43" i="2"/>
  <c r="AY44" i="2"/>
  <c r="AY45" i="2"/>
  <c r="AY46" i="2"/>
  <c r="AY47" i="2"/>
  <c r="AY48" i="2"/>
  <c r="AY49" i="2"/>
  <c r="AY50" i="2"/>
  <c r="AY51" i="2"/>
  <c r="AY52" i="2"/>
  <c r="AY3" i="2"/>
  <c r="AW4" i="2"/>
  <c r="AX4" i="2"/>
  <c r="AW5" i="2"/>
  <c r="AX5" i="2"/>
  <c r="AW6" i="2"/>
  <c r="AX6" i="2"/>
  <c r="AW7" i="2"/>
  <c r="AX7" i="2"/>
  <c r="AW8" i="2"/>
  <c r="AX8" i="2"/>
  <c r="AW9" i="2"/>
  <c r="AX9" i="2"/>
  <c r="AW10" i="2"/>
  <c r="AX10" i="2"/>
  <c r="AW11" i="2"/>
  <c r="AX11" i="2"/>
  <c r="AW12" i="2"/>
  <c r="AX12" i="2"/>
  <c r="AW13" i="2"/>
  <c r="AX13" i="2"/>
  <c r="AW14" i="2"/>
  <c r="AX14" i="2"/>
  <c r="AW15" i="2"/>
  <c r="AX15" i="2"/>
  <c r="AW16" i="2"/>
  <c r="AX16" i="2"/>
  <c r="AW17" i="2"/>
  <c r="AX17" i="2"/>
  <c r="AW18" i="2"/>
  <c r="AX18" i="2"/>
  <c r="AW19" i="2"/>
  <c r="AX19" i="2"/>
  <c r="AW20" i="2"/>
  <c r="AX20" i="2"/>
  <c r="AW21" i="2"/>
  <c r="AX21" i="2"/>
  <c r="AW22" i="2"/>
  <c r="AX22" i="2"/>
  <c r="AW23" i="2"/>
  <c r="AX23" i="2"/>
  <c r="AW24" i="2"/>
  <c r="AX24" i="2"/>
  <c r="AW25" i="2"/>
  <c r="AX25" i="2"/>
  <c r="AW26" i="2"/>
  <c r="AX26" i="2"/>
  <c r="AW27" i="2"/>
  <c r="AX27" i="2"/>
  <c r="AW28" i="2"/>
  <c r="AX28" i="2"/>
  <c r="AW29" i="2"/>
  <c r="AX29" i="2"/>
  <c r="AW30" i="2"/>
  <c r="AX30" i="2"/>
  <c r="AW31" i="2"/>
  <c r="AX31" i="2"/>
  <c r="AW32" i="2"/>
  <c r="AX32" i="2"/>
  <c r="AW33" i="2"/>
  <c r="AX33" i="2"/>
  <c r="AW34" i="2"/>
  <c r="AX34" i="2"/>
  <c r="AW35" i="2"/>
  <c r="AX35" i="2"/>
  <c r="AW36" i="2"/>
  <c r="AX36" i="2"/>
  <c r="AW37" i="2"/>
  <c r="AX37" i="2"/>
  <c r="AW38" i="2"/>
  <c r="AX38" i="2"/>
  <c r="AW39" i="2"/>
  <c r="AX39" i="2"/>
  <c r="AW40" i="2"/>
  <c r="AX40" i="2"/>
  <c r="AW41" i="2"/>
  <c r="AX41" i="2"/>
  <c r="AW42" i="2"/>
  <c r="AX42" i="2"/>
  <c r="AW43" i="2"/>
  <c r="AX43" i="2"/>
  <c r="AW44" i="2"/>
  <c r="AX44" i="2"/>
  <c r="AW45" i="2"/>
  <c r="AX45" i="2"/>
  <c r="AW46" i="2"/>
  <c r="AX46" i="2"/>
  <c r="AW47" i="2"/>
  <c r="AX47" i="2"/>
  <c r="AW48" i="2"/>
  <c r="AX48" i="2"/>
  <c r="AW49" i="2"/>
  <c r="AX49" i="2"/>
  <c r="AW50" i="2"/>
  <c r="AX50" i="2"/>
  <c r="AW51" i="2"/>
  <c r="AX51" i="2"/>
  <c r="AW52" i="2"/>
  <c r="AX52" i="2"/>
  <c r="AW3" i="2"/>
  <c r="AX3" i="2"/>
  <c r="AV4" i="2"/>
  <c r="AV5" i="2"/>
  <c r="AV6" i="2"/>
  <c r="AV7" i="2"/>
  <c r="AV8" i="2"/>
  <c r="AV9" i="2"/>
  <c r="AV10" i="2"/>
  <c r="AV11" i="2"/>
  <c r="AV12" i="2"/>
  <c r="AV13" i="2"/>
  <c r="AV14" i="2"/>
  <c r="AV15" i="2"/>
  <c r="AV16" i="2"/>
  <c r="AV17" i="2"/>
  <c r="AV18" i="2"/>
  <c r="AV19" i="2"/>
  <c r="AV20" i="2"/>
  <c r="AV21" i="2"/>
  <c r="AV22" i="2"/>
  <c r="AV23" i="2"/>
  <c r="AV24" i="2"/>
  <c r="AV25" i="2"/>
  <c r="AV26" i="2"/>
  <c r="AV27" i="2"/>
  <c r="AV28" i="2"/>
  <c r="AV29" i="2"/>
  <c r="AV30" i="2"/>
  <c r="AV31" i="2"/>
  <c r="AV32" i="2"/>
  <c r="AV33" i="2"/>
  <c r="AV34" i="2"/>
  <c r="AV35" i="2"/>
  <c r="AV36" i="2"/>
  <c r="AV37" i="2"/>
  <c r="AV38" i="2"/>
  <c r="AV39" i="2"/>
  <c r="AV40" i="2"/>
  <c r="AV41" i="2"/>
  <c r="AV42" i="2"/>
  <c r="AV43" i="2"/>
  <c r="AV44" i="2"/>
  <c r="AV45" i="2"/>
  <c r="AV46" i="2"/>
  <c r="AV47" i="2"/>
  <c r="AV48" i="2"/>
  <c r="AV49" i="2"/>
  <c r="AV50" i="2"/>
  <c r="AV51" i="2"/>
  <c r="AV52" i="2"/>
  <c r="AV3" i="2"/>
  <c r="AT3" i="2"/>
  <c r="AQ3" i="2"/>
  <c r="AB52" i="3"/>
  <c r="AA52" i="3"/>
  <c r="AB51" i="3"/>
  <c r="AA51" i="3"/>
  <c r="AB50" i="3"/>
  <c r="AA50" i="3"/>
  <c r="AB49" i="3"/>
  <c r="AA49" i="3"/>
  <c r="AB48" i="3"/>
  <c r="AA48" i="3"/>
  <c r="AB47" i="3"/>
  <c r="AC47" i="3" s="1"/>
  <c r="AA47" i="3"/>
  <c r="AB46" i="3"/>
  <c r="AA46" i="3"/>
  <c r="AB45" i="3"/>
  <c r="AC45" i="3" s="1"/>
  <c r="AA45" i="3"/>
  <c r="AB44" i="3"/>
  <c r="AA44" i="3"/>
  <c r="AB43" i="3"/>
  <c r="AA43" i="3"/>
  <c r="AC43" i="3" s="1"/>
  <c r="AB42" i="3"/>
  <c r="AA42" i="3"/>
  <c r="AB41" i="3"/>
  <c r="AA41" i="3"/>
  <c r="AB40" i="3"/>
  <c r="AA40" i="3"/>
  <c r="AB39" i="3"/>
  <c r="AA39" i="3"/>
  <c r="AB38" i="3"/>
  <c r="AA38" i="3"/>
  <c r="AB37" i="3"/>
  <c r="AA37" i="3"/>
  <c r="AB36" i="3"/>
  <c r="AA36" i="3"/>
  <c r="AB35" i="3"/>
  <c r="AC35" i="3" s="1"/>
  <c r="AA35" i="3"/>
  <c r="AB34" i="3"/>
  <c r="AA34" i="3"/>
  <c r="AB33" i="3"/>
  <c r="AC33" i="3" s="1"/>
  <c r="AA33" i="3"/>
  <c r="AB32" i="3"/>
  <c r="AA32" i="3"/>
  <c r="AB31" i="3"/>
  <c r="AA31" i="3"/>
  <c r="AB30" i="3"/>
  <c r="AA30" i="3"/>
  <c r="AB29" i="3"/>
  <c r="AA29" i="3"/>
  <c r="AB28" i="3"/>
  <c r="AA28" i="3"/>
  <c r="AB27" i="3"/>
  <c r="AC27" i="3" s="1"/>
  <c r="AA27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C15" i="3" s="1"/>
  <c r="AA15" i="3"/>
  <c r="AB14" i="3"/>
  <c r="AA14" i="3"/>
  <c r="AB13" i="3"/>
  <c r="AC13" i="3" s="1"/>
  <c r="AA13" i="3"/>
  <c r="AB12" i="3"/>
  <c r="AA12" i="3"/>
  <c r="AC12" i="3" s="1"/>
  <c r="AC11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AB4" i="3"/>
  <c r="AA4" i="3"/>
  <c r="AB3" i="3"/>
  <c r="AA3" i="3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H7" i="5"/>
  <c r="H6" i="5"/>
  <c r="H5" i="5"/>
  <c r="H4" i="5"/>
  <c r="H3" i="5"/>
  <c r="AC39" i="3" l="1"/>
  <c r="AC20" i="3"/>
  <c r="AC22" i="3"/>
  <c r="AC24" i="3"/>
  <c r="AC3" i="3"/>
  <c r="AC7" i="3"/>
  <c r="AC31" i="3"/>
  <c r="AC52" i="3"/>
  <c r="AC6" i="3"/>
  <c r="AC17" i="3"/>
  <c r="AC23" i="3"/>
  <c r="AC40" i="3"/>
  <c r="AC51" i="3"/>
  <c r="AC29" i="3"/>
  <c r="AC4" i="3"/>
  <c r="AC8" i="3"/>
  <c r="AC10" i="3"/>
  <c r="AC19" i="3"/>
  <c r="AC36" i="3"/>
  <c r="AC38" i="3"/>
  <c r="AC42" i="3"/>
  <c r="AC49" i="3"/>
  <c r="AC26" i="3"/>
  <c r="AC5" i="3"/>
  <c r="AC14" i="3"/>
  <c r="AC21" i="3"/>
  <c r="AC28" i="3"/>
  <c r="AC30" i="3"/>
  <c r="AC37" i="3"/>
  <c r="AC44" i="3"/>
  <c r="AC46" i="3"/>
  <c r="AC9" i="3"/>
  <c r="AC16" i="3"/>
  <c r="AC54" i="3" s="1"/>
  <c r="AC18" i="3"/>
  <c r="AC25" i="3"/>
  <c r="AC32" i="3"/>
  <c r="AC34" i="3"/>
  <c r="AC41" i="3"/>
  <c r="AC48" i="3"/>
  <c r="AC50" i="3"/>
  <c r="W55" i="3"/>
  <c r="V55" i="3"/>
  <c r="T55" i="3" l="1"/>
  <c r="S55" i="3"/>
  <c r="B55" i="3" l="1"/>
  <c r="BK52" i="2"/>
  <c r="BJ52" i="2"/>
  <c r="BI52" i="2"/>
  <c r="BH52" i="2"/>
  <c r="BK51" i="2"/>
  <c r="BJ51" i="2"/>
  <c r="BI51" i="2"/>
  <c r="BH51" i="2"/>
  <c r="BK50" i="2"/>
  <c r="BJ50" i="2"/>
  <c r="BI50" i="2"/>
  <c r="BH50" i="2"/>
  <c r="BK49" i="2"/>
  <c r="BJ49" i="2"/>
  <c r="BI49" i="2"/>
  <c r="BH49" i="2"/>
  <c r="BK48" i="2"/>
  <c r="BJ48" i="2"/>
  <c r="BI48" i="2"/>
  <c r="BH48" i="2"/>
  <c r="BK47" i="2"/>
  <c r="BJ47" i="2"/>
  <c r="BI47" i="2"/>
  <c r="BH47" i="2"/>
  <c r="BK46" i="2"/>
  <c r="BJ46" i="2"/>
  <c r="BI46" i="2"/>
  <c r="BH46" i="2"/>
  <c r="BK45" i="2"/>
  <c r="BJ45" i="2"/>
  <c r="BI45" i="2"/>
  <c r="BH45" i="2"/>
  <c r="BK44" i="2"/>
  <c r="BJ44" i="2"/>
  <c r="BI44" i="2"/>
  <c r="BH44" i="2"/>
  <c r="BK43" i="2"/>
  <c r="BJ43" i="2"/>
  <c r="BI43" i="2"/>
  <c r="BH43" i="2"/>
  <c r="BK42" i="2"/>
  <c r="BJ42" i="2"/>
  <c r="BI42" i="2"/>
  <c r="BH42" i="2"/>
  <c r="BK41" i="2"/>
  <c r="BJ41" i="2"/>
  <c r="BI41" i="2"/>
  <c r="BH41" i="2"/>
  <c r="BK40" i="2"/>
  <c r="BJ40" i="2"/>
  <c r="BI40" i="2"/>
  <c r="BH40" i="2"/>
  <c r="BK39" i="2"/>
  <c r="BJ39" i="2"/>
  <c r="BI39" i="2"/>
  <c r="BH39" i="2"/>
  <c r="BK38" i="2"/>
  <c r="BJ38" i="2"/>
  <c r="BI38" i="2"/>
  <c r="BH38" i="2"/>
  <c r="BK37" i="2"/>
  <c r="BJ37" i="2"/>
  <c r="BI37" i="2"/>
  <c r="BH37" i="2"/>
  <c r="BK36" i="2"/>
  <c r="BJ36" i="2"/>
  <c r="BI36" i="2"/>
  <c r="BH36" i="2"/>
  <c r="BK35" i="2"/>
  <c r="BJ35" i="2"/>
  <c r="BI35" i="2"/>
  <c r="BH35" i="2"/>
  <c r="BK34" i="2"/>
  <c r="BJ34" i="2"/>
  <c r="BI34" i="2"/>
  <c r="BH34" i="2"/>
  <c r="BK33" i="2"/>
  <c r="BJ33" i="2"/>
  <c r="BI33" i="2"/>
  <c r="BH33" i="2"/>
  <c r="BK32" i="2"/>
  <c r="BJ32" i="2"/>
  <c r="BI32" i="2"/>
  <c r="BH32" i="2"/>
  <c r="BK31" i="2"/>
  <c r="BJ31" i="2"/>
  <c r="BI31" i="2"/>
  <c r="BH31" i="2"/>
  <c r="BK30" i="2"/>
  <c r="BJ30" i="2"/>
  <c r="BI30" i="2"/>
  <c r="BH30" i="2"/>
  <c r="BK29" i="2"/>
  <c r="BJ29" i="2"/>
  <c r="BI29" i="2"/>
  <c r="BH29" i="2"/>
  <c r="BK28" i="2"/>
  <c r="BJ28" i="2"/>
  <c r="BI28" i="2"/>
  <c r="BH28" i="2"/>
  <c r="BK27" i="2"/>
  <c r="BJ27" i="2"/>
  <c r="BI27" i="2"/>
  <c r="BH27" i="2"/>
  <c r="BK26" i="2"/>
  <c r="BJ26" i="2"/>
  <c r="BI26" i="2"/>
  <c r="BH26" i="2"/>
  <c r="BK25" i="2"/>
  <c r="BJ25" i="2"/>
  <c r="BI25" i="2"/>
  <c r="BH25" i="2"/>
  <c r="BK24" i="2"/>
  <c r="BJ24" i="2"/>
  <c r="BI24" i="2"/>
  <c r="BH24" i="2"/>
  <c r="BK23" i="2"/>
  <c r="BJ23" i="2"/>
  <c r="BI23" i="2"/>
  <c r="BH23" i="2"/>
  <c r="BK22" i="2"/>
  <c r="BJ22" i="2"/>
  <c r="BI22" i="2"/>
  <c r="BH22" i="2"/>
  <c r="BK21" i="2"/>
  <c r="BJ21" i="2"/>
  <c r="BI21" i="2"/>
  <c r="BH21" i="2"/>
  <c r="BK20" i="2"/>
  <c r="BJ20" i="2"/>
  <c r="BI20" i="2"/>
  <c r="BH20" i="2"/>
  <c r="BK19" i="2"/>
  <c r="BJ19" i="2"/>
  <c r="BI19" i="2"/>
  <c r="BH19" i="2"/>
  <c r="BK18" i="2"/>
  <c r="BJ18" i="2"/>
  <c r="BI18" i="2"/>
  <c r="BH18" i="2"/>
  <c r="BK17" i="2"/>
  <c r="BJ17" i="2"/>
  <c r="BI17" i="2"/>
  <c r="BH17" i="2"/>
  <c r="BK16" i="2"/>
  <c r="BJ16" i="2"/>
  <c r="BI16" i="2"/>
  <c r="BH16" i="2"/>
  <c r="BK15" i="2"/>
  <c r="BJ15" i="2"/>
  <c r="BI15" i="2"/>
  <c r="BH15" i="2"/>
  <c r="BK14" i="2"/>
  <c r="BJ14" i="2"/>
  <c r="BI14" i="2"/>
  <c r="BH14" i="2"/>
  <c r="BK13" i="2"/>
  <c r="BJ13" i="2"/>
  <c r="BI13" i="2"/>
  <c r="BH13" i="2"/>
  <c r="BK12" i="2"/>
  <c r="BJ12" i="2"/>
  <c r="BI12" i="2"/>
  <c r="BH12" i="2"/>
  <c r="BK11" i="2"/>
  <c r="BJ11" i="2"/>
  <c r="BI11" i="2"/>
  <c r="BH11" i="2"/>
  <c r="BK10" i="2"/>
  <c r="BJ10" i="2"/>
  <c r="BI10" i="2"/>
  <c r="BH10" i="2"/>
  <c r="BK9" i="2"/>
  <c r="BJ9" i="2"/>
  <c r="BI9" i="2"/>
  <c r="BH9" i="2"/>
  <c r="BK8" i="2"/>
  <c r="BJ8" i="2"/>
  <c r="BI8" i="2"/>
  <c r="BH8" i="2"/>
  <c r="BK7" i="2"/>
  <c r="BJ7" i="2"/>
  <c r="BI7" i="2"/>
  <c r="BH7" i="2"/>
  <c r="BK6" i="2"/>
  <c r="BJ6" i="2"/>
  <c r="BI6" i="2"/>
  <c r="BH6" i="2"/>
  <c r="BK5" i="2"/>
  <c r="BJ5" i="2"/>
  <c r="BI5" i="2"/>
  <c r="BH5" i="2"/>
  <c r="BK4" i="2"/>
  <c r="BJ4" i="2"/>
  <c r="BI4" i="2"/>
  <c r="BH4" i="2"/>
  <c r="BK3" i="2"/>
  <c r="BJ3" i="2"/>
  <c r="BI3" i="2"/>
  <c r="BH3" i="2"/>
  <c r="BG52" i="2"/>
  <c r="BG51" i="2"/>
  <c r="BG50" i="2"/>
  <c r="BG49" i="2"/>
  <c r="BG48" i="2"/>
  <c r="BG47" i="2"/>
  <c r="BG46" i="2"/>
  <c r="BG45" i="2"/>
  <c r="BG44" i="2"/>
  <c r="BG43" i="2"/>
  <c r="BG42" i="2"/>
  <c r="BG41" i="2"/>
  <c r="BG40" i="2"/>
  <c r="BG39" i="2"/>
  <c r="BG38" i="2"/>
  <c r="BG37" i="2"/>
  <c r="BG36" i="2"/>
  <c r="BG35" i="2"/>
  <c r="BG34" i="2"/>
  <c r="BG33" i="2"/>
  <c r="BG32" i="2"/>
  <c r="BG31" i="2"/>
  <c r="BG30" i="2"/>
  <c r="BG29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G4" i="2"/>
  <c r="BG3" i="2"/>
  <c r="BE52" i="2"/>
  <c r="BD52" i="2"/>
  <c r="BC52" i="2"/>
  <c r="BB52" i="2"/>
  <c r="BE51" i="2"/>
  <c r="BD51" i="2"/>
  <c r="BC51" i="2"/>
  <c r="BB51" i="2"/>
  <c r="BE50" i="2"/>
  <c r="BD50" i="2"/>
  <c r="BC50" i="2"/>
  <c r="BB50" i="2"/>
  <c r="BE49" i="2"/>
  <c r="BD49" i="2"/>
  <c r="BC49" i="2"/>
  <c r="BB49" i="2"/>
  <c r="BE48" i="2"/>
  <c r="BD48" i="2"/>
  <c r="BC48" i="2"/>
  <c r="BB48" i="2"/>
  <c r="BE47" i="2"/>
  <c r="BD47" i="2"/>
  <c r="BC47" i="2"/>
  <c r="BB47" i="2"/>
  <c r="BE46" i="2"/>
  <c r="BD46" i="2"/>
  <c r="BC46" i="2"/>
  <c r="BB46" i="2"/>
  <c r="BE45" i="2"/>
  <c r="BD45" i="2"/>
  <c r="BC45" i="2"/>
  <c r="BB45" i="2"/>
  <c r="BE44" i="2"/>
  <c r="BD44" i="2"/>
  <c r="BC44" i="2"/>
  <c r="BB44" i="2"/>
  <c r="BE43" i="2"/>
  <c r="BD43" i="2"/>
  <c r="BC43" i="2"/>
  <c r="BB43" i="2"/>
  <c r="BE42" i="2"/>
  <c r="BD42" i="2"/>
  <c r="BC42" i="2"/>
  <c r="BB42" i="2"/>
  <c r="BE41" i="2"/>
  <c r="BD41" i="2"/>
  <c r="BC41" i="2"/>
  <c r="BB41" i="2"/>
  <c r="BE40" i="2"/>
  <c r="BD40" i="2"/>
  <c r="BC40" i="2"/>
  <c r="BB40" i="2"/>
  <c r="BE39" i="2"/>
  <c r="BD39" i="2"/>
  <c r="BC39" i="2"/>
  <c r="BB39" i="2"/>
  <c r="BE38" i="2"/>
  <c r="BD38" i="2"/>
  <c r="BC38" i="2"/>
  <c r="BB38" i="2"/>
  <c r="BE37" i="2"/>
  <c r="BD37" i="2"/>
  <c r="BC37" i="2"/>
  <c r="BB37" i="2"/>
  <c r="BE36" i="2"/>
  <c r="BD36" i="2"/>
  <c r="BC36" i="2"/>
  <c r="BB36" i="2"/>
  <c r="BE35" i="2"/>
  <c r="BD35" i="2"/>
  <c r="BC35" i="2"/>
  <c r="BB35" i="2"/>
  <c r="BE34" i="2"/>
  <c r="BD34" i="2"/>
  <c r="BC34" i="2"/>
  <c r="BB34" i="2"/>
  <c r="BE33" i="2"/>
  <c r="BD33" i="2"/>
  <c r="BC33" i="2"/>
  <c r="BB33" i="2"/>
  <c r="BE32" i="2"/>
  <c r="BD32" i="2"/>
  <c r="BC32" i="2"/>
  <c r="BB32" i="2"/>
  <c r="BE31" i="2"/>
  <c r="BD31" i="2"/>
  <c r="BC31" i="2"/>
  <c r="BB31" i="2"/>
  <c r="BE30" i="2"/>
  <c r="BD30" i="2"/>
  <c r="BC30" i="2"/>
  <c r="BB30" i="2"/>
  <c r="BE29" i="2"/>
  <c r="BD29" i="2"/>
  <c r="BC29" i="2"/>
  <c r="BB29" i="2"/>
  <c r="BE28" i="2"/>
  <c r="BD28" i="2"/>
  <c r="BC28" i="2"/>
  <c r="BB28" i="2"/>
  <c r="BE27" i="2"/>
  <c r="BD27" i="2"/>
  <c r="BC27" i="2"/>
  <c r="BB27" i="2"/>
  <c r="BE26" i="2"/>
  <c r="BD26" i="2"/>
  <c r="BC26" i="2"/>
  <c r="BB26" i="2"/>
  <c r="BE25" i="2"/>
  <c r="BD25" i="2"/>
  <c r="BC25" i="2"/>
  <c r="BB25" i="2"/>
  <c r="BE24" i="2"/>
  <c r="BD24" i="2"/>
  <c r="BC24" i="2"/>
  <c r="BB24" i="2"/>
  <c r="BE23" i="2"/>
  <c r="BD23" i="2"/>
  <c r="BC23" i="2"/>
  <c r="BB23" i="2"/>
  <c r="BE22" i="2"/>
  <c r="BD22" i="2"/>
  <c r="BC22" i="2"/>
  <c r="BB22" i="2"/>
  <c r="BE21" i="2"/>
  <c r="BD21" i="2"/>
  <c r="BC21" i="2"/>
  <c r="BB21" i="2"/>
  <c r="BE20" i="2"/>
  <c r="BD20" i="2"/>
  <c r="BC20" i="2"/>
  <c r="BB20" i="2"/>
  <c r="BE19" i="2"/>
  <c r="BD19" i="2"/>
  <c r="BC19" i="2"/>
  <c r="BB19" i="2"/>
  <c r="BE18" i="2"/>
  <c r="BD18" i="2"/>
  <c r="BC18" i="2"/>
  <c r="BB18" i="2"/>
  <c r="BE17" i="2"/>
  <c r="BD17" i="2"/>
  <c r="BC17" i="2"/>
  <c r="BB17" i="2"/>
  <c r="BE16" i="2"/>
  <c r="BD16" i="2"/>
  <c r="BC16" i="2"/>
  <c r="BB16" i="2"/>
  <c r="BE15" i="2"/>
  <c r="BD15" i="2"/>
  <c r="BC15" i="2"/>
  <c r="BB15" i="2"/>
  <c r="BE14" i="2"/>
  <c r="BD14" i="2"/>
  <c r="BC14" i="2"/>
  <c r="BB14" i="2"/>
  <c r="BE13" i="2"/>
  <c r="BD13" i="2"/>
  <c r="BC13" i="2"/>
  <c r="BB13" i="2"/>
  <c r="BE12" i="2"/>
  <c r="BD12" i="2"/>
  <c r="BC12" i="2"/>
  <c r="BB12" i="2"/>
  <c r="BE11" i="2"/>
  <c r="BD11" i="2"/>
  <c r="BC11" i="2"/>
  <c r="BB11" i="2"/>
  <c r="BE10" i="2"/>
  <c r="BD10" i="2"/>
  <c r="BC10" i="2"/>
  <c r="BB10" i="2"/>
  <c r="BE9" i="2"/>
  <c r="BD9" i="2"/>
  <c r="BC9" i="2"/>
  <c r="BB9" i="2"/>
  <c r="BE8" i="2"/>
  <c r="BD8" i="2"/>
  <c r="BC8" i="2"/>
  <c r="BB8" i="2"/>
  <c r="BE7" i="2"/>
  <c r="BD7" i="2"/>
  <c r="BC7" i="2"/>
  <c r="BB7" i="2"/>
  <c r="BE6" i="2"/>
  <c r="BD6" i="2"/>
  <c r="BC6" i="2"/>
  <c r="BB6" i="2"/>
  <c r="BE5" i="2"/>
  <c r="BD5" i="2"/>
  <c r="BC5" i="2"/>
  <c r="BB5" i="2"/>
  <c r="BE4" i="2"/>
  <c r="BD4" i="2"/>
  <c r="BC4" i="2"/>
  <c r="BB4" i="2"/>
  <c r="BE3" i="2"/>
  <c r="BD3" i="2"/>
  <c r="BC3" i="2"/>
  <c r="BB3" i="2"/>
  <c r="BA52" i="2"/>
  <c r="BA51" i="2"/>
  <c r="BA50" i="2"/>
  <c r="BA49" i="2"/>
  <c r="BA48" i="2"/>
  <c r="BA47" i="2"/>
  <c r="BA46" i="2"/>
  <c r="BA45" i="2"/>
  <c r="BA44" i="2"/>
  <c r="BA43" i="2"/>
  <c r="BA42" i="2"/>
  <c r="BA41" i="2"/>
  <c r="BA40" i="2"/>
  <c r="BA39" i="2"/>
  <c r="BA38" i="2"/>
  <c r="BA37" i="2"/>
  <c r="BA36" i="2"/>
  <c r="BA35" i="2"/>
  <c r="BA34" i="2"/>
  <c r="BA33" i="2"/>
  <c r="BA32" i="2"/>
  <c r="BA31" i="2"/>
  <c r="BA30" i="2"/>
  <c r="BA29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BA4" i="2"/>
  <c r="BA3" i="2"/>
  <c r="AT52" i="2"/>
  <c r="AS52" i="2"/>
  <c r="AR52" i="2"/>
  <c r="AQ52" i="2"/>
  <c r="AT51" i="2"/>
  <c r="AS51" i="2"/>
  <c r="AR51" i="2"/>
  <c r="AQ51" i="2"/>
  <c r="AT50" i="2"/>
  <c r="AS50" i="2"/>
  <c r="AR50" i="2"/>
  <c r="AQ50" i="2"/>
  <c r="AT49" i="2"/>
  <c r="AS49" i="2"/>
  <c r="AR49" i="2"/>
  <c r="AQ49" i="2"/>
  <c r="AT48" i="2"/>
  <c r="AS48" i="2"/>
  <c r="AR48" i="2"/>
  <c r="AQ48" i="2"/>
  <c r="AT47" i="2"/>
  <c r="AS47" i="2"/>
  <c r="AR47" i="2"/>
  <c r="AQ47" i="2"/>
  <c r="AT46" i="2"/>
  <c r="AS46" i="2"/>
  <c r="AR46" i="2"/>
  <c r="AQ46" i="2"/>
  <c r="AT45" i="2"/>
  <c r="AS45" i="2"/>
  <c r="AR45" i="2"/>
  <c r="AQ45" i="2"/>
  <c r="AT44" i="2"/>
  <c r="AS44" i="2"/>
  <c r="AR44" i="2"/>
  <c r="AQ44" i="2"/>
  <c r="AT43" i="2"/>
  <c r="AS43" i="2"/>
  <c r="AR43" i="2"/>
  <c r="AQ43" i="2"/>
  <c r="AT42" i="2"/>
  <c r="AS42" i="2"/>
  <c r="AR42" i="2"/>
  <c r="AQ42" i="2"/>
  <c r="AT41" i="2"/>
  <c r="AS41" i="2"/>
  <c r="AR41" i="2"/>
  <c r="AQ41" i="2"/>
  <c r="AT40" i="2"/>
  <c r="AS40" i="2"/>
  <c r="AR40" i="2"/>
  <c r="AQ40" i="2"/>
  <c r="AT39" i="2"/>
  <c r="AS39" i="2"/>
  <c r="AR39" i="2"/>
  <c r="AQ39" i="2"/>
  <c r="AT38" i="2"/>
  <c r="AS38" i="2"/>
  <c r="AR38" i="2"/>
  <c r="AQ38" i="2"/>
  <c r="AT37" i="2"/>
  <c r="AS37" i="2"/>
  <c r="AR37" i="2"/>
  <c r="AQ37" i="2"/>
  <c r="AT36" i="2"/>
  <c r="AS36" i="2"/>
  <c r="AR36" i="2"/>
  <c r="AQ36" i="2"/>
  <c r="AT35" i="2"/>
  <c r="AS35" i="2"/>
  <c r="AR35" i="2"/>
  <c r="AQ35" i="2"/>
  <c r="AT34" i="2"/>
  <c r="AS34" i="2"/>
  <c r="AR34" i="2"/>
  <c r="AQ34" i="2"/>
  <c r="AT33" i="2"/>
  <c r="AS33" i="2"/>
  <c r="AR33" i="2"/>
  <c r="AQ33" i="2"/>
  <c r="AT32" i="2"/>
  <c r="AS32" i="2"/>
  <c r="AR32" i="2"/>
  <c r="AQ32" i="2"/>
  <c r="AT31" i="2"/>
  <c r="AS31" i="2"/>
  <c r="AR31" i="2"/>
  <c r="AQ31" i="2"/>
  <c r="AT30" i="2"/>
  <c r="AS30" i="2"/>
  <c r="AR30" i="2"/>
  <c r="AQ30" i="2"/>
  <c r="AT29" i="2"/>
  <c r="AS29" i="2"/>
  <c r="AR29" i="2"/>
  <c r="AQ29" i="2"/>
  <c r="AT28" i="2"/>
  <c r="AS28" i="2"/>
  <c r="AR28" i="2"/>
  <c r="AQ28" i="2"/>
  <c r="AT27" i="2"/>
  <c r="AS27" i="2"/>
  <c r="AR27" i="2"/>
  <c r="AQ27" i="2"/>
  <c r="AT26" i="2"/>
  <c r="AS26" i="2"/>
  <c r="AR26" i="2"/>
  <c r="AQ26" i="2"/>
  <c r="AT25" i="2"/>
  <c r="AS25" i="2"/>
  <c r="AR25" i="2"/>
  <c r="AQ25" i="2"/>
  <c r="AT24" i="2"/>
  <c r="AS24" i="2"/>
  <c r="AR24" i="2"/>
  <c r="AQ24" i="2"/>
  <c r="AT23" i="2"/>
  <c r="AS23" i="2"/>
  <c r="AR23" i="2"/>
  <c r="AQ23" i="2"/>
  <c r="AT22" i="2"/>
  <c r="AS22" i="2"/>
  <c r="AR22" i="2"/>
  <c r="AQ22" i="2"/>
  <c r="AT21" i="2"/>
  <c r="AS21" i="2"/>
  <c r="AR21" i="2"/>
  <c r="AQ21" i="2"/>
  <c r="AT20" i="2"/>
  <c r="AS20" i="2"/>
  <c r="AR20" i="2"/>
  <c r="AQ20" i="2"/>
  <c r="AT19" i="2"/>
  <c r="AS19" i="2"/>
  <c r="AR19" i="2"/>
  <c r="AQ19" i="2"/>
  <c r="AT18" i="2"/>
  <c r="AS18" i="2"/>
  <c r="AR18" i="2"/>
  <c r="AQ18" i="2"/>
  <c r="AT17" i="2"/>
  <c r="AS17" i="2"/>
  <c r="AR17" i="2"/>
  <c r="AQ17" i="2"/>
  <c r="AT16" i="2"/>
  <c r="AS16" i="2"/>
  <c r="AR16" i="2"/>
  <c r="AQ16" i="2"/>
  <c r="AT15" i="2"/>
  <c r="AS15" i="2"/>
  <c r="AR15" i="2"/>
  <c r="AQ15" i="2"/>
  <c r="AT14" i="2"/>
  <c r="AS14" i="2"/>
  <c r="AR14" i="2"/>
  <c r="AQ14" i="2"/>
  <c r="AT13" i="2"/>
  <c r="AS13" i="2"/>
  <c r="AR13" i="2"/>
  <c r="AQ13" i="2"/>
  <c r="AT12" i="2"/>
  <c r="AS12" i="2"/>
  <c r="AR12" i="2"/>
  <c r="AQ12" i="2"/>
  <c r="AT11" i="2"/>
  <c r="AS11" i="2"/>
  <c r="AR11" i="2"/>
  <c r="AQ11" i="2"/>
  <c r="AT10" i="2"/>
  <c r="AS10" i="2"/>
  <c r="AR10" i="2"/>
  <c r="AQ10" i="2"/>
  <c r="AT9" i="2"/>
  <c r="AS9" i="2"/>
  <c r="AR9" i="2"/>
  <c r="AQ9" i="2"/>
  <c r="AT8" i="2"/>
  <c r="AS8" i="2"/>
  <c r="AR8" i="2"/>
  <c r="AQ8" i="2"/>
  <c r="AT7" i="2"/>
  <c r="AS7" i="2"/>
  <c r="AR7" i="2"/>
  <c r="AQ7" i="2"/>
  <c r="AT6" i="2"/>
  <c r="AS6" i="2"/>
  <c r="AR6" i="2"/>
  <c r="AQ6" i="2"/>
  <c r="AT5" i="2"/>
  <c r="AS5" i="2"/>
  <c r="AR5" i="2"/>
  <c r="AQ5" i="2"/>
  <c r="AT4" i="2"/>
  <c r="AS4" i="2"/>
  <c r="AR4" i="2"/>
  <c r="AQ4" i="2"/>
  <c r="AS3" i="2"/>
  <c r="AR3" i="2"/>
  <c r="AP52" i="2"/>
  <c r="AP51" i="2"/>
  <c r="AP50" i="2"/>
  <c r="AP49" i="2"/>
  <c r="AP48" i="2"/>
  <c r="AP47" i="2"/>
  <c r="AP46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9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P4" i="2"/>
  <c r="AP3" i="2"/>
  <c r="AN52" i="2"/>
  <c r="AM52" i="2"/>
  <c r="AL52" i="2"/>
  <c r="AK52" i="2"/>
  <c r="AN51" i="2"/>
  <c r="AM51" i="2"/>
  <c r="AL51" i="2"/>
  <c r="AK51" i="2"/>
  <c r="AN50" i="2"/>
  <c r="AM50" i="2"/>
  <c r="AL50" i="2"/>
  <c r="AK50" i="2"/>
  <c r="AN49" i="2"/>
  <c r="AM49" i="2"/>
  <c r="AL49" i="2"/>
  <c r="AK49" i="2"/>
  <c r="AN48" i="2"/>
  <c r="AM48" i="2"/>
  <c r="AL48" i="2"/>
  <c r="AK48" i="2"/>
  <c r="AN47" i="2"/>
  <c r="AM47" i="2"/>
  <c r="AL47" i="2"/>
  <c r="AK47" i="2"/>
  <c r="AN46" i="2"/>
  <c r="AM46" i="2"/>
  <c r="AL46" i="2"/>
  <c r="AK46" i="2"/>
  <c r="AN45" i="2"/>
  <c r="AM45" i="2"/>
  <c r="AL45" i="2"/>
  <c r="AK45" i="2"/>
  <c r="AN44" i="2"/>
  <c r="AM44" i="2"/>
  <c r="AL44" i="2"/>
  <c r="AK44" i="2"/>
  <c r="AN43" i="2"/>
  <c r="AM43" i="2"/>
  <c r="AL43" i="2"/>
  <c r="AK43" i="2"/>
  <c r="AN42" i="2"/>
  <c r="AM42" i="2"/>
  <c r="AL42" i="2"/>
  <c r="AK42" i="2"/>
  <c r="AN41" i="2"/>
  <c r="AM41" i="2"/>
  <c r="AL41" i="2"/>
  <c r="AK41" i="2"/>
  <c r="AN40" i="2"/>
  <c r="AM40" i="2"/>
  <c r="AL40" i="2"/>
  <c r="AK40" i="2"/>
  <c r="AN39" i="2"/>
  <c r="AM39" i="2"/>
  <c r="AL39" i="2"/>
  <c r="AK39" i="2"/>
  <c r="AN38" i="2"/>
  <c r="AM38" i="2"/>
  <c r="AL38" i="2"/>
  <c r="AK38" i="2"/>
  <c r="AN37" i="2"/>
  <c r="AM37" i="2"/>
  <c r="AL37" i="2"/>
  <c r="AK37" i="2"/>
  <c r="AN36" i="2"/>
  <c r="AM36" i="2"/>
  <c r="AL36" i="2"/>
  <c r="AK36" i="2"/>
  <c r="AN35" i="2"/>
  <c r="AM35" i="2"/>
  <c r="AL35" i="2"/>
  <c r="AK35" i="2"/>
  <c r="AN34" i="2"/>
  <c r="AM34" i="2"/>
  <c r="AL34" i="2"/>
  <c r="AK34" i="2"/>
  <c r="AN33" i="2"/>
  <c r="AM33" i="2"/>
  <c r="AL33" i="2"/>
  <c r="AK33" i="2"/>
  <c r="AN32" i="2"/>
  <c r="AM32" i="2"/>
  <c r="AL32" i="2"/>
  <c r="AK32" i="2"/>
  <c r="AN31" i="2"/>
  <c r="AM31" i="2"/>
  <c r="AL31" i="2"/>
  <c r="AK31" i="2"/>
  <c r="AN30" i="2"/>
  <c r="AM30" i="2"/>
  <c r="AL30" i="2"/>
  <c r="AK30" i="2"/>
  <c r="AN29" i="2"/>
  <c r="AM29" i="2"/>
  <c r="AL29" i="2"/>
  <c r="AK29" i="2"/>
  <c r="AN28" i="2"/>
  <c r="AM28" i="2"/>
  <c r="AL28" i="2"/>
  <c r="AK28" i="2"/>
  <c r="AN27" i="2"/>
  <c r="AM27" i="2"/>
  <c r="AL27" i="2"/>
  <c r="AK27" i="2"/>
  <c r="AN26" i="2"/>
  <c r="AM26" i="2"/>
  <c r="AL26" i="2"/>
  <c r="AK26" i="2"/>
  <c r="AN25" i="2"/>
  <c r="AM25" i="2"/>
  <c r="AL25" i="2"/>
  <c r="AK25" i="2"/>
  <c r="AN24" i="2"/>
  <c r="AM24" i="2"/>
  <c r="AL24" i="2"/>
  <c r="AK24" i="2"/>
  <c r="AN23" i="2"/>
  <c r="AM23" i="2"/>
  <c r="AL23" i="2"/>
  <c r="AK23" i="2"/>
  <c r="AN22" i="2"/>
  <c r="AM22" i="2"/>
  <c r="AL22" i="2"/>
  <c r="AK22" i="2"/>
  <c r="AN21" i="2"/>
  <c r="AM21" i="2"/>
  <c r="AL21" i="2"/>
  <c r="AK21" i="2"/>
  <c r="AN20" i="2"/>
  <c r="AM20" i="2"/>
  <c r="AL20" i="2"/>
  <c r="AK20" i="2"/>
  <c r="AN19" i="2"/>
  <c r="AM19" i="2"/>
  <c r="AL19" i="2"/>
  <c r="AK19" i="2"/>
  <c r="AN18" i="2"/>
  <c r="AM18" i="2"/>
  <c r="AL18" i="2"/>
  <c r="AK18" i="2"/>
  <c r="AN17" i="2"/>
  <c r="AM17" i="2"/>
  <c r="AL17" i="2"/>
  <c r="AK17" i="2"/>
  <c r="AN16" i="2"/>
  <c r="AM16" i="2"/>
  <c r="AL16" i="2"/>
  <c r="AK16" i="2"/>
  <c r="AN15" i="2"/>
  <c r="AM15" i="2"/>
  <c r="AL15" i="2"/>
  <c r="AK15" i="2"/>
  <c r="AN14" i="2"/>
  <c r="AM14" i="2"/>
  <c r="AL14" i="2"/>
  <c r="AK14" i="2"/>
  <c r="AN13" i="2"/>
  <c r="AM13" i="2"/>
  <c r="AL13" i="2"/>
  <c r="AK13" i="2"/>
  <c r="AN12" i="2"/>
  <c r="AM12" i="2"/>
  <c r="AL12" i="2"/>
  <c r="AK12" i="2"/>
  <c r="AN11" i="2"/>
  <c r="AM11" i="2"/>
  <c r="AL11" i="2"/>
  <c r="AK11" i="2"/>
  <c r="AN10" i="2"/>
  <c r="AM10" i="2"/>
  <c r="AL10" i="2"/>
  <c r="AK10" i="2"/>
  <c r="AN9" i="2"/>
  <c r="AM9" i="2"/>
  <c r="AL9" i="2"/>
  <c r="AK9" i="2"/>
  <c r="AN8" i="2"/>
  <c r="AM8" i="2"/>
  <c r="AL8" i="2"/>
  <c r="AK8" i="2"/>
  <c r="AN7" i="2"/>
  <c r="AM7" i="2"/>
  <c r="AL7" i="2"/>
  <c r="AK7" i="2"/>
  <c r="AN6" i="2"/>
  <c r="AM6" i="2"/>
  <c r="AL6" i="2"/>
  <c r="AK6" i="2"/>
  <c r="AN5" i="2"/>
  <c r="AM5" i="2"/>
  <c r="AL5" i="2"/>
  <c r="AK5" i="2"/>
  <c r="AN4" i="2"/>
  <c r="AM4" i="2"/>
  <c r="AL4" i="2"/>
  <c r="AK4" i="2"/>
  <c r="AN3" i="2"/>
  <c r="AM3" i="2"/>
  <c r="AL3" i="2"/>
  <c r="AK3" i="2"/>
  <c r="AJ52" i="2"/>
  <c r="AJ51" i="2"/>
  <c r="AJ50" i="2"/>
  <c r="AJ49" i="2"/>
  <c r="AJ48" i="2"/>
  <c r="AJ47" i="2"/>
  <c r="AJ46" i="2"/>
  <c r="AJ45" i="2"/>
  <c r="AJ44" i="2"/>
  <c r="AJ43" i="2"/>
  <c r="AJ42" i="2"/>
  <c r="AJ41" i="2"/>
  <c r="AJ40" i="2"/>
  <c r="AJ39" i="2"/>
  <c r="AJ38" i="2"/>
  <c r="AJ37" i="2"/>
  <c r="AJ36" i="2"/>
  <c r="AJ35" i="2"/>
  <c r="AJ34" i="2"/>
  <c r="AJ33" i="2"/>
  <c r="AJ32" i="2"/>
  <c r="AJ31" i="2"/>
  <c r="AJ30" i="2"/>
  <c r="AJ29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3" i="2"/>
  <c r="AJ12" i="2"/>
  <c r="AJ11" i="2"/>
  <c r="AJ10" i="2"/>
  <c r="AJ9" i="2"/>
  <c r="AJ8" i="2"/>
  <c r="AJ7" i="2"/>
  <c r="AJ6" i="2"/>
  <c r="AJ5" i="2"/>
  <c r="AJ4" i="2"/>
  <c r="AJ3" i="2"/>
  <c r="BL10" i="2" l="1"/>
  <c r="AO14" i="2" l="1"/>
  <c r="BL14" i="2"/>
  <c r="AO18" i="2"/>
  <c r="BL18" i="2"/>
  <c r="AO22" i="2"/>
  <c r="BL22" i="2"/>
  <c r="AO26" i="2"/>
  <c r="BL26" i="2"/>
  <c r="BL28" i="2"/>
  <c r="AO30" i="2"/>
  <c r="BL30" i="2"/>
  <c r="BL32" i="2"/>
  <c r="AO34" i="2"/>
  <c r="BL34" i="2"/>
  <c r="BL36" i="2"/>
  <c r="AO38" i="2"/>
  <c r="BL38" i="2"/>
  <c r="BL40" i="2"/>
  <c r="AO42" i="2"/>
  <c r="BL42" i="2"/>
  <c r="BL44" i="2"/>
  <c r="AO46" i="2"/>
  <c r="BL46" i="2"/>
  <c r="BL48" i="2"/>
  <c r="AO50" i="2"/>
  <c r="BL50" i="2"/>
  <c r="BL52" i="2"/>
  <c r="AU4" i="2"/>
  <c r="BF4" i="2"/>
  <c r="AU6" i="2"/>
  <c r="AO7" i="2"/>
  <c r="BL8" i="2"/>
  <c r="AO12" i="2"/>
  <c r="BL12" i="2"/>
  <c r="AO16" i="2"/>
  <c r="BL16" i="2"/>
  <c r="AO20" i="2"/>
  <c r="BL20" i="2"/>
  <c r="AO24" i="2"/>
  <c r="BL24" i="2"/>
  <c r="AO28" i="2"/>
  <c r="AO32" i="2"/>
  <c r="AO36" i="2"/>
  <c r="AO40" i="2"/>
  <c r="AO44" i="2"/>
  <c r="AO48" i="2"/>
  <c r="AO52" i="2"/>
  <c r="BL5" i="2"/>
  <c r="AU7" i="2"/>
  <c r="BL7" i="2"/>
  <c r="AU9" i="2"/>
  <c r="AO3" i="2"/>
  <c r="AU3" i="2"/>
  <c r="AO5" i="2"/>
  <c r="BF7" i="2"/>
  <c r="AO8" i="2"/>
  <c r="BF9" i="2"/>
  <c r="AO10" i="2"/>
  <c r="BL11" i="2"/>
  <c r="BL13" i="2"/>
  <c r="BL15" i="2"/>
  <c r="BL17" i="2"/>
  <c r="BL19" i="2"/>
  <c r="BL21" i="2"/>
  <c r="BL23" i="2"/>
  <c r="BL25" i="2"/>
  <c r="BL27" i="2"/>
  <c r="BL29" i="2"/>
  <c r="BL31" i="2"/>
  <c r="BL33" i="2"/>
  <c r="BL35" i="2"/>
  <c r="BL37" i="2"/>
  <c r="BL39" i="2"/>
  <c r="BL41" i="2"/>
  <c r="BL43" i="2"/>
  <c r="BF45" i="2"/>
  <c r="BL45" i="2"/>
  <c r="BF47" i="2"/>
  <c r="BL47" i="2"/>
  <c r="BF49" i="2"/>
  <c r="BL49" i="2"/>
  <c r="BF51" i="2"/>
  <c r="BL51" i="2"/>
  <c r="AO4" i="2"/>
  <c r="BL4" i="2"/>
  <c r="AU5" i="2"/>
  <c r="BF6" i="2"/>
  <c r="AU10" i="2"/>
  <c r="AU12" i="2"/>
  <c r="BF12" i="2"/>
  <c r="AU14" i="2"/>
  <c r="BF14" i="2"/>
  <c r="AU16" i="2"/>
  <c r="BF16" i="2"/>
  <c r="AU18" i="2"/>
  <c r="BF18" i="2"/>
  <c r="AU20" i="2"/>
  <c r="BF20" i="2"/>
  <c r="AU22" i="2"/>
  <c r="BF22" i="2"/>
  <c r="AU24" i="2"/>
  <c r="BF24" i="2"/>
  <c r="AU26" i="2"/>
  <c r="BF26" i="2"/>
  <c r="AU28" i="2"/>
  <c r="BF28" i="2"/>
  <c r="AU30" i="2"/>
  <c r="BF30" i="2"/>
  <c r="AU32" i="2"/>
  <c r="BF32" i="2"/>
  <c r="AU34" i="2"/>
  <c r="BF34" i="2"/>
  <c r="AU36" i="2"/>
  <c r="BF36" i="2"/>
  <c r="AU38" i="2"/>
  <c r="BF38" i="2"/>
  <c r="AU40" i="2"/>
  <c r="BF40" i="2"/>
  <c r="AU42" i="2"/>
  <c r="BF42" i="2"/>
  <c r="AU44" i="2"/>
  <c r="BF44" i="2"/>
  <c r="AU46" i="2"/>
  <c r="BF46" i="2"/>
  <c r="BF48" i="2"/>
  <c r="AU50" i="2"/>
  <c r="BF50" i="2"/>
  <c r="AU52" i="2"/>
  <c r="BF52" i="2"/>
  <c r="AU8" i="2"/>
  <c r="BL9" i="2"/>
  <c r="BF3" i="2"/>
  <c r="BL3" i="2"/>
  <c r="BF5" i="2"/>
  <c r="AO6" i="2"/>
  <c r="BL6" i="2"/>
  <c r="BF8" i="2"/>
  <c r="AO9" i="2"/>
  <c r="BF10" i="2"/>
  <c r="AU11" i="2"/>
  <c r="AU13" i="2"/>
  <c r="AU15" i="2"/>
  <c r="AU17" i="2"/>
  <c r="AU19" i="2"/>
  <c r="AU21" i="2"/>
  <c r="AU23" i="2"/>
  <c r="AU25" i="2"/>
  <c r="AU27" i="2"/>
  <c r="AU29" i="2"/>
  <c r="AU31" i="2"/>
  <c r="AU33" i="2"/>
  <c r="AU35" i="2"/>
  <c r="AU37" i="2"/>
  <c r="AU39" i="2"/>
  <c r="AU41" i="2"/>
  <c r="AU43" i="2"/>
  <c r="AU45" i="2"/>
  <c r="AU47" i="2"/>
  <c r="AU49" i="2"/>
  <c r="AU51" i="2"/>
  <c r="BF11" i="2"/>
  <c r="BF13" i="2"/>
  <c r="BF15" i="2"/>
  <c r="BF17" i="2"/>
  <c r="BF19" i="2"/>
  <c r="BF21" i="2"/>
  <c r="BF23" i="2"/>
  <c r="BF25" i="2"/>
  <c r="BF27" i="2"/>
  <c r="BF29" i="2"/>
  <c r="BF31" i="2"/>
  <c r="BF33" i="2"/>
  <c r="BF35" i="2"/>
  <c r="BF37" i="2"/>
  <c r="BF39" i="2"/>
  <c r="BF41" i="2"/>
  <c r="BF43" i="2"/>
  <c r="AU48" i="2"/>
  <c r="AO11" i="2"/>
  <c r="AO13" i="2"/>
  <c r="AO15" i="2"/>
  <c r="AO17" i="2"/>
  <c r="AO19" i="2"/>
  <c r="AO21" i="2"/>
  <c r="AO23" i="2"/>
  <c r="AO25" i="2"/>
  <c r="AO27" i="2"/>
  <c r="AO29" i="2"/>
  <c r="AO31" i="2"/>
  <c r="AO33" i="2"/>
  <c r="AO35" i="2"/>
  <c r="AO37" i="2"/>
  <c r="AO39" i="2"/>
  <c r="AO41" i="2"/>
  <c r="AO43" i="2"/>
  <c r="AO45" i="2"/>
  <c r="AO47" i="2"/>
  <c r="AO49" i="2"/>
  <c r="AO51" i="2"/>
  <c r="M55" i="3" l="1"/>
  <c r="K55" i="3"/>
  <c r="J55" i="3"/>
  <c r="G55" i="3"/>
  <c r="F55" i="3"/>
  <c r="D55" i="3"/>
  <c r="C55" i="3"/>
  <c r="L52" i="3"/>
  <c r="L51" i="3"/>
  <c r="L50" i="3"/>
  <c r="L49" i="3"/>
  <c r="L48" i="3"/>
  <c r="L47" i="3"/>
  <c r="L46" i="3"/>
  <c r="L45" i="3"/>
  <c r="L44" i="3"/>
  <c r="L43" i="3"/>
  <c r="L42" i="3"/>
  <c r="L41" i="3"/>
  <c r="L40" i="3"/>
  <c r="L39" i="3"/>
  <c r="L38" i="3"/>
  <c r="L37" i="3"/>
  <c r="L36" i="3"/>
  <c r="L35" i="3"/>
  <c r="L34" i="3"/>
  <c r="L33" i="3"/>
  <c r="L32" i="3"/>
  <c r="L31" i="3"/>
  <c r="L30" i="3"/>
  <c r="L29" i="3"/>
  <c r="L28" i="3"/>
  <c r="L27" i="3"/>
  <c r="L26" i="3"/>
  <c r="L25" i="3"/>
  <c r="L24" i="3"/>
  <c r="L23" i="3"/>
  <c r="L22" i="3"/>
  <c r="L21" i="3"/>
  <c r="L20" i="3"/>
  <c r="L19" i="3"/>
  <c r="L18" i="3"/>
  <c r="L17" i="3"/>
  <c r="L16" i="3"/>
  <c r="L15" i="3"/>
  <c r="L14" i="3"/>
  <c r="L13" i="3"/>
  <c r="L12" i="3"/>
  <c r="L11" i="3"/>
  <c r="L10" i="3"/>
  <c r="L9" i="3"/>
  <c r="L8" i="3"/>
  <c r="L7" i="3"/>
  <c r="L6" i="3"/>
  <c r="L5" i="3"/>
  <c r="L4" i="3"/>
  <c r="L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E7" i="3"/>
  <c r="E6" i="3"/>
  <c r="E5" i="3"/>
  <c r="E4" i="3"/>
  <c r="E3" i="3"/>
  <c r="H55" i="3" l="1"/>
  <c r="E55" i="3"/>
  <c r="L55" i="3"/>
</calcChain>
</file>

<file path=xl/sharedStrings.xml><?xml version="1.0" encoding="utf-8"?>
<sst xmlns="http://schemas.openxmlformats.org/spreadsheetml/2006/main" count="1023" uniqueCount="173">
  <si>
    <t>Total Fatalities</t>
  </si>
  <si>
    <t>Walking Fatalities</t>
  </si>
  <si>
    <t>Pedestrian Fatality Rates per 10,000 Commuters</t>
  </si>
  <si>
    <t>Pedestrian fatalities as a % of all traffic fatalities</t>
  </si>
  <si>
    <t>Dataset Title</t>
  </si>
  <si>
    <t>2005 Total Fatalities</t>
  </si>
  <si>
    <t>2006 Total Fatalities</t>
  </si>
  <si>
    <t>2007 Total Fatalities</t>
  </si>
  <si>
    <t>2008 Total Fatalities</t>
  </si>
  <si>
    <t>2009 Total Fatalities</t>
  </si>
  <si>
    <t>2010 Total Fatalities</t>
  </si>
  <si>
    <t xml:space="preserve">2011 Total Fatalities </t>
  </si>
  <si>
    <t>2012 Total Fatalities</t>
  </si>
  <si>
    <t>2013 Total Fatalities</t>
  </si>
  <si>
    <t>2014 Total Fatalities</t>
  </si>
  <si>
    <t>2015 Total Fatalities</t>
  </si>
  <si>
    <t>2016 Total Fatalities</t>
  </si>
  <si>
    <t>2017 Total Fatalities</t>
  </si>
  <si>
    <t>2018 Total Fatalities</t>
  </si>
  <si>
    <t>2005 Total Walking Fatalities</t>
  </si>
  <si>
    <t>2006 Total Walking Fatalities</t>
  </si>
  <si>
    <t>2007 Total Walking Fatalities</t>
  </si>
  <si>
    <t>2008 Total Walking Fatalities</t>
  </si>
  <si>
    <t>2009 Total Walking Fatalities</t>
  </si>
  <si>
    <t>2010 Total Walking Fatalities</t>
  </si>
  <si>
    <t>2011 Total Walking Fatalities (updated)</t>
  </si>
  <si>
    <t>2012 Total Walking Fatalities</t>
  </si>
  <si>
    <t>2013 Total Walking Fatalities</t>
  </si>
  <si>
    <t>2014 Total Walking Fatalities</t>
  </si>
  <si>
    <t>2015 Total Walking Fatalities</t>
  </si>
  <si>
    <t>2016 Total Walking Fatalities</t>
  </si>
  <si>
    <t>2017 Total Walking Fatalities</t>
  </si>
  <si>
    <t>2018 Total Walking Fatalities</t>
  </si>
  <si>
    <t>Annual Average 2007-2011</t>
  </si>
  <si>
    <t>Annual Average 2012-2016</t>
  </si>
  <si>
    <t>Geography</t>
  </si>
  <si>
    <t>Estimate; Walked</t>
  </si>
  <si>
    <t>Estimate; Total: - Walked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</si>
  <si>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</si>
  <si>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</si>
  <si>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</si>
  <si>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</si>
  <si>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</si>
  <si>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</si>
  <si>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</si>
  <si>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</si>
  <si>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</si>
  <si>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</si>
  <si>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</si>
  <si>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</si>
  <si>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</si>
  <si>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</si>
  <si>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</si>
  <si>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</si>
  <si>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</si>
  <si>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</si>
  <si>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</si>
  <si>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</si>
  <si>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</si>
  <si>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</si>
  <si>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</si>
  <si>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</si>
  <si>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</si>
  <si>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</si>
  <si>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</si>
  <si>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</si>
  <si>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</si>
  <si>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</si>
  <si>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</si>
  <si>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</si>
  <si>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</si>
  <si>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</si>
  <si>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</si>
  <si>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</si>
  <si>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</si>
  <si>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</si>
  <si>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</si>
  <si>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</si>
  <si>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</si>
  <si>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</si>
  <si>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</si>
  <si>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</si>
  <si>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</si>
  <si>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</si>
  <si>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</si>
  <si>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</si>
  <si>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</si>
  <si>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</si>
  <si>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Total Pedestrian Fatalities</t>
  </si>
  <si>
    <t>Pedestrian Fatality rate per 10k People who Walk to Work</t>
  </si>
  <si>
    <t>Pedestrian Fatalities as a % of All Traffic Fatalities</t>
  </si>
  <si>
    <t>Pedestrian Fatalities per 100,000 persons</t>
  </si>
  <si>
    <t>Avg. 2007-11</t>
  </si>
  <si>
    <t>Avg. 2012-16</t>
  </si>
  <si>
    <t>2012-2016</t>
  </si>
  <si>
    <t>Estimate; Total:</t>
  </si>
  <si>
    <t>Average of all states</t>
  </si>
  <si>
    <t xml:space="preserve">Source: ACS B08006 2007-2016* ACS Data from 2007-2009 is 3 yr-est, FARS 2012-2016 </t>
  </si>
  <si>
    <t>2016 Total Pedestrian Fatalities</t>
  </si>
  <si>
    <t>Percentage Change in Total Pedestrian Fatalities</t>
  </si>
  <si>
    <t>Percentage Change in Pedestrian Fatality Rate per 10,000 People who Walk to Work</t>
  </si>
  <si>
    <t>Pedestrian Fatalities as a % of all traffic fatalities</t>
  </si>
  <si>
    <t>Percentage Change in Pedestrian Fatalities as a Percentage of of all Traffic Fatalities</t>
  </si>
  <si>
    <t>Bicyclist Fatalities as a % of all traffic fatalities</t>
  </si>
  <si>
    <t>Bicyclist and Pedestrian Fatalities</t>
  </si>
  <si>
    <t>State</t>
  </si>
  <si>
    <t>Label</t>
  </si>
  <si>
    <t>Less than 10%</t>
  </si>
  <si>
    <t>10-15%</t>
  </si>
  <si>
    <t>Less than 5%</t>
  </si>
  <si>
    <t>15-20%</t>
  </si>
  <si>
    <t>5-10%</t>
  </si>
  <si>
    <t>20-25%</t>
  </si>
  <si>
    <t>25-30%</t>
  </si>
  <si>
    <t>More than 30%</t>
  </si>
  <si>
    <t>Average</t>
  </si>
  <si>
    <t>Bicyclist Fatalities per 100,000 persons</t>
  </si>
  <si>
    <t>States</t>
  </si>
  <si>
    <t>Bicyclist and Pedestrian Fatalities per 100,000 persons</t>
  </si>
  <si>
    <t>2019 Total Walking Fatalities</t>
  </si>
  <si>
    <t>26,208</t>
  </si>
  <si>
    <t>24,732</t>
  </si>
  <si>
    <t>62,452</t>
  </si>
  <si>
    <t>25,361</t>
  </si>
  <si>
    <t>479,751</t>
  </si>
  <si>
    <t>81,116</t>
  </si>
  <si>
    <t>50,418</t>
  </si>
  <si>
    <t>10,504</t>
  </si>
  <si>
    <t>154,954</t>
  </si>
  <si>
    <t>74,008</t>
  </si>
  <si>
    <t>32,002</t>
  </si>
  <si>
    <t>22,567</t>
  </si>
  <si>
    <t>187,381</t>
  </si>
  <si>
    <t>73,084</t>
  </si>
  <si>
    <t>50,497</t>
  </si>
  <si>
    <t>32,070</t>
  </si>
  <si>
    <t>44,748</t>
  </si>
  <si>
    <t>43,025</t>
  </si>
  <si>
    <t>25,434</t>
  </si>
  <si>
    <t>67,886</t>
  </si>
  <si>
    <t>181,556</t>
  </si>
  <si>
    <t>101,024</t>
  </si>
  <si>
    <t>77,562</t>
  </si>
  <si>
    <t>13,518</t>
  </si>
  <si>
    <t>60,586</t>
  </si>
  <si>
    <t>21,487</t>
  </si>
  <si>
    <t>27,561</t>
  </si>
  <si>
    <t>23,281</t>
  </si>
  <si>
    <t>17,478</t>
  </si>
  <si>
    <t>118,774</t>
  </si>
  <si>
    <t>18,115</t>
  </si>
  <si>
    <t>584,422</t>
  </si>
  <si>
    <t>87,959</t>
  </si>
  <si>
    <t>12,830</t>
  </si>
  <si>
    <t>127,235</t>
  </si>
  <si>
    <t>26,055</t>
  </si>
  <si>
    <t>76,020</t>
  </si>
  <si>
    <t>225,258</t>
  </si>
  <si>
    <t>17,593</t>
  </si>
  <si>
    <t>48,313</t>
  </si>
  <si>
    <t>14,428</t>
  </si>
  <si>
    <t>44,697</t>
  </si>
  <si>
    <t>211,383</t>
  </si>
  <si>
    <t>32,418</t>
  </si>
  <si>
    <t>17,220</t>
  </si>
  <si>
    <t>99,457</t>
  </si>
  <si>
    <t>129,741</t>
  </si>
  <si>
    <t>21,207</t>
  </si>
  <si>
    <t>87,615</t>
  </si>
  <si>
    <t>8,253</t>
  </si>
  <si>
    <t>2019 Total Fatalities</t>
  </si>
  <si>
    <t>Annual Average 2015-2019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</si>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</sst>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0.0"/>
    <numFmt numFmtId="165" formatCode="0.0%"/>
  </numFmts>
  <fonts count="22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2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rgb="FF000000"/>
      <name val="Arial"/>
      <family val="2"/>
    </font>
    <font>
      <sz val="12"/>
      <color theme="1"/>
      <name val="Helvetica"/>
      <family val="2"/>
    </font>
  </fonts>
  <fills count="18">
    <fill>
      <patternFill patternType="none"/>
    </fill>
    <fill>
      <patternFill patternType="gray125"/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4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AFBFE"/>
        <bgColor indexed="64"/>
      </patternFill>
    </fill>
  </fills>
  <borders count="13">
    <border>
      <left/>
      <right/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12" fillId="0" borderId="0"/>
    <xf numFmtId="44" fontId="14" fillId="0" borderId="0" applyFont="0" applyFill="0" applyBorder="0" applyAlignment="0" applyProtection="0"/>
  </cellStyleXfs>
  <cellXfs count="139">
    <xf numFmtId="0" fontId="0" fillId="0" borderId="0" xfId="0"/>
    <xf numFmtId="0" fontId="0" fillId="0" borderId="0" xfId="0" applyAlignment="1">
      <alignment wrapText="1"/>
    </xf>
    <xf numFmtId="0" fontId="0" fillId="2" borderId="1" xfId="0" applyFont="1" applyFill="1" applyBorder="1" applyAlignment="1">
      <alignment wrapText="1"/>
    </xf>
    <xf numFmtId="0" fontId="0" fillId="2" borderId="2" xfId="0" applyFont="1" applyFill="1" applyBorder="1" applyAlignment="1">
      <alignment wrapText="1"/>
    </xf>
    <xf numFmtId="164" fontId="0" fillId="2" borderId="2" xfId="0" applyNumberFormat="1" applyFont="1" applyFill="1" applyBorder="1" applyAlignment="1">
      <alignment wrapText="1"/>
    </xf>
    <xf numFmtId="165" fontId="0" fillId="2" borderId="2" xfId="0" applyNumberFormat="1" applyFont="1" applyFill="1" applyBorder="1" applyAlignment="1">
      <alignment wrapText="1"/>
    </xf>
    <xf numFmtId="165" fontId="0" fillId="2" borderId="3" xfId="0" applyNumberFormat="1" applyFont="1" applyFill="1" applyBorder="1" applyAlignment="1">
      <alignment wrapText="1"/>
    </xf>
    <xf numFmtId="0" fontId="0" fillId="3" borderId="1" xfId="0" applyFont="1" applyFill="1" applyBorder="1" applyAlignment="1">
      <alignment wrapText="1"/>
    </xf>
    <xf numFmtId="0" fontId="0" fillId="3" borderId="2" xfId="0" applyFont="1" applyFill="1" applyBorder="1" applyAlignment="1">
      <alignment wrapText="1"/>
    </xf>
    <xf numFmtId="164" fontId="0" fillId="3" borderId="2" xfId="0" applyNumberFormat="1" applyFont="1" applyFill="1" applyBorder="1" applyAlignment="1">
      <alignment wrapText="1"/>
    </xf>
    <xf numFmtId="165" fontId="0" fillId="3" borderId="2" xfId="0" applyNumberFormat="1" applyFont="1" applyFill="1" applyBorder="1" applyAlignment="1">
      <alignment wrapText="1"/>
    </xf>
    <xf numFmtId="165" fontId="0" fillId="3" borderId="3" xfId="0" applyNumberFormat="1" applyFont="1" applyFill="1" applyBorder="1" applyAlignment="1">
      <alignment wrapText="1"/>
    </xf>
    <xf numFmtId="0" fontId="0" fillId="4" borderId="4" xfId="0" applyFont="1" applyFill="1" applyBorder="1" applyAlignment="1">
      <alignment wrapText="1"/>
    </xf>
    <xf numFmtId="164" fontId="0" fillId="4" borderId="5" xfId="0" applyNumberFormat="1" applyFont="1" applyFill="1" applyBorder="1" applyAlignment="1">
      <alignment wrapText="1"/>
    </xf>
    <xf numFmtId="165" fontId="0" fillId="4" borderId="5" xfId="1" applyNumberFormat="1" applyFont="1" applyFill="1" applyBorder="1" applyAlignment="1">
      <alignment wrapText="1"/>
    </xf>
    <xf numFmtId="165" fontId="0" fillId="4" borderId="6" xfId="1" applyNumberFormat="1" applyFont="1" applyFill="1" applyBorder="1" applyAlignment="1">
      <alignment wrapText="1"/>
    </xf>
    <xf numFmtId="0" fontId="0" fillId="5" borderId="4" xfId="0" applyFont="1" applyFill="1" applyBorder="1" applyAlignment="1">
      <alignment wrapText="1"/>
    </xf>
    <xf numFmtId="0" fontId="0" fillId="5" borderId="5" xfId="0" applyFont="1" applyFill="1" applyBorder="1" applyAlignment="1">
      <alignment wrapText="1"/>
    </xf>
    <xf numFmtId="164" fontId="0" fillId="5" borderId="5" xfId="0" applyNumberFormat="1" applyFont="1" applyFill="1" applyBorder="1" applyAlignment="1">
      <alignment wrapText="1"/>
    </xf>
    <xf numFmtId="165" fontId="0" fillId="5" borderId="5" xfId="0" applyNumberFormat="1" applyFont="1" applyFill="1" applyBorder="1" applyAlignment="1">
      <alignment wrapText="1"/>
    </xf>
    <xf numFmtId="165" fontId="0" fillId="5" borderId="6" xfId="0" applyNumberFormat="1" applyFont="1" applyFill="1" applyBorder="1" applyAlignment="1">
      <alignment wrapText="1"/>
    </xf>
    <xf numFmtId="0" fontId="0" fillId="0" borderId="0" xfId="0" applyAlignment="1">
      <alignment horizontal="center" vertical="center" wrapText="1"/>
    </xf>
    <xf numFmtId="164" fontId="0" fillId="0" borderId="0" xfId="0" applyNumberFormat="1"/>
    <xf numFmtId="0" fontId="0" fillId="0" borderId="10" xfId="0" applyBorder="1" applyAlignment="1">
      <alignment wrapText="1"/>
    </xf>
    <xf numFmtId="0" fontId="0" fillId="0" borderId="10" xfId="0" applyFont="1" applyFill="1" applyBorder="1" applyAlignment="1">
      <alignment wrapText="1"/>
    </xf>
    <xf numFmtId="0" fontId="4" fillId="7" borderId="10" xfId="0" applyFont="1" applyFill="1" applyBorder="1" applyAlignment="1">
      <alignment horizontal="center" wrapText="1"/>
    </xf>
    <xf numFmtId="0" fontId="4" fillId="7" borderId="10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 wrapText="1"/>
    </xf>
    <xf numFmtId="0" fontId="5" fillId="0" borderId="0" xfId="0" applyFont="1" applyFill="1" applyAlignment="1"/>
    <xf numFmtId="0" fontId="7" fillId="0" borderId="0" xfId="0" applyFont="1" applyAlignment="1">
      <alignment wrapText="1"/>
    </xf>
    <xf numFmtId="0" fontId="6" fillId="0" borderId="0" xfId="0" applyFont="1" applyFill="1" applyAlignment="1">
      <alignment wrapText="1"/>
    </xf>
    <xf numFmtId="0" fontId="7" fillId="0" borderId="0" xfId="0" applyNumberFormat="1" applyFont="1" applyAlignment="1">
      <alignment wrapText="1"/>
    </xf>
    <xf numFmtId="0" fontId="7" fillId="0" borderId="0" xfId="0" applyNumberFormat="1" applyFont="1" applyFill="1" applyAlignment="1">
      <alignment wrapText="1"/>
    </xf>
    <xf numFmtId="0" fontId="7" fillId="0" borderId="0" xfId="0" applyFont="1"/>
    <xf numFmtId="3" fontId="0" fillId="0" borderId="0" xfId="0" applyNumberFormat="1" applyFont="1"/>
    <xf numFmtId="0" fontId="0" fillId="0" borderId="0" xfId="0" applyFont="1"/>
    <xf numFmtId="0" fontId="8" fillId="0" borderId="0" xfId="0" applyFont="1"/>
    <xf numFmtId="0" fontId="0" fillId="0" borderId="0" xfId="0" applyFont="1" applyFill="1"/>
    <xf numFmtId="164" fontId="0" fillId="0" borderId="0" xfId="0" applyNumberFormat="1" applyFont="1" applyFill="1"/>
    <xf numFmtId="165" fontId="0" fillId="0" borderId="0" xfId="1" applyNumberFormat="1" applyFont="1" applyFill="1"/>
    <xf numFmtId="0" fontId="6" fillId="0" borderId="0" xfId="0" applyFont="1"/>
    <xf numFmtId="0" fontId="2" fillId="0" borderId="0" xfId="0" applyFont="1"/>
    <xf numFmtId="0" fontId="9" fillId="0" borderId="0" xfId="0" applyFont="1"/>
    <xf numFmtId="0" fontId="9" fillId="0" borderId="0" xfId="0" applyFont="1" applyBorder="1" applyAlignment="1">
      <alignment wrapText="1"/>
    </xf>
    <xf numFmtId="0" fontId="9" fillId="0" borderId="0" xfId="0" applyFont="1" applyFill="1" applyBorder="1" applyAlignment="1">
      <alignment wrapText="1"/>
    </xf>
    <xf numFmtId="0" fontId="10" fillId="0" borderId="0" xfId="0" applyFont="1"/>
    <xf numFmtId="0" fontId="2" fillId="0" borderId="0" xfId="0" applyFont="1" applyFill="1"/>
    <xf numFmtId="0" fontId="11" fillId="0" borderId="0" xfId="0" applyFont="1"/>
    <xf numFmtId="0" fontId="0" fillId="0" borderId="0" xfId="0" applyFill="1"/>
    <xf numFmtId="0" fontId="13" fillId="0" borderId="0" xfId="2" applyFont="1" applyAlignment="1">
      <alignment wrapText="1"/>
    </xf>
    <xf numFmtId="0" fontId="15" fillId="0" borderId="0" xfId="3" applyNumberFormat="1" applyFont="1" applyFill="1" applyBorder="1" applyAlignment="1">
      <alignment horizontal="center" vertical="top" wrapText="1"/>
    </xf>
    <xf numFmtId="0" fontId="12" fillId="0" borderId="0" xfId="2" applyFill="1" applyBorder="1" applyAlignment="1">
      <alignment horizontal="center"/>
    </xf>
    <xf numFmtId="0" fontId="12" fillId="0" borderId="0" xfId="2" applyFill="1" applyBorder="1" applyAlignment="1">
      <alignment horizontal="center" vertical="top" wrapText="1"/>
    </xf>
    <xf numFmtId="0" fontId="15" fillId="0" borderId="0" xfId="2" applyNumberFormat="1" applyFont="1" applyFill="1" applyBorder="1" applyAlignment="1">
      <alignment horizontal="center" vertical="top" wrapText="1"/>
    </xf>
    <xf numFmtId="0" fontId="7" fillId="0" borderId="0" xfId="0" applyFont="1" applyFill="1" applyAlignment="1">
      <alignment wrapText="1"/>
    </xf>
    <xf numFmtId="0" fontId="16" fillId="0" borderId="0" xfId="2" applyFont="1" applyBorder="1" applyAlignment="1">
      <alignment horizontal="left" vertical="center"/>
    </xf>
    <xf numFmtId="0" fontId="16" fillId="0" borderId="0" xfId="2" applyFont="1" applyFill="1" applyBorder="1" applyAlignment="1">
      <alignment horizontal="left" vertical="center"/>
    </xf>
    <xf numFmtId="0" fontId="0" fillId="8" borderId="10" xfId="0" applyFill="1" applyBorder="1" applyAlignment="1">
      <alignment horizontal="center"/>
    </xf>
    <xf numFmtId="0" fontId="0" fillId="0" borderId="10" xfId="0" applyFont="1" applyFill="1" applyBorder="1" applyAlignment="1">
      <alignment horizontal="center" wrapText="1"/>
    </xf>
    <xf numFmtId="9" fontId="0" fillId="0" borderId="10" xfId="1" applyFont="1" applyFill="1" applyBorder="1" applyAlignment="1">
      <alignment horizontal="center" wrapText="1"/>
    </xf>
    <xf numFmtId="9" fontId="0" fillId="13" borderId="10" xfId="1" applyFont="1" applyFill="1" applyBorder="1" applyAlignment="1">
      <alignment horizontal="center" wrapText="1"/>
    </xf>
    <xf numFmtId="0" fontId="0" fillId="0" borderId="10" xfId="0" applyBorder="1" applyAlignment="1">
      <alignment horizontal="center"/>
    </xf>
    <xf numFmtId="0" fontId="0" fillId="14" borderId="10" xfId="0" applyFont="1" applyFill="1" applyBorder="1" applyAlignment="1">
      <alignment horizontal="center" wrapText="1"/>
    </xf>
    <xf numFmtId="0" fontId="0" fillId="9" borderId="10" xfId="0" applyFont="1" applyFill="1" applyBorder="1" applyAlignment="1">
      <alignment horizontal="center" wrapText="1"/>
    </xf>
    <xf numFmtId="0" fontId="0" fillId="13" borderId="10" xfId="0" applyFont="1" applyFill="1" applyBorder="1" applyAlignment="1">
      <alignment horizontal="center" wrapText="1"/>
    </xf>
    <xf numFmtId="9" fontId="0" fillId="14" borderId="10" xfId="1" applyFont="1" applyFill="1" applyBorder="1" applyAlignment="1">
      <alignment horizontal="center" wrapText="1"/>
    </xf>
    <xf numFmtId="0" fontId="0" fillId="11" borderId="10" xfId="0" applyFont="1" applyFill="1" applyBorder="1" applyAlignment="1">
      <alignment horizontal="center" wrapText="1"/>
    </xf>
    <xf numFmtId="9" fontId="0" fillId="11" borderId="10" xfId="1" applyFont="1" applyFill="1" applyBorder="1" applyAlignment="1">
      <alignment horizontal="center" wrapText="1"/>
    </xf>
    <xf numFmtId="9" fontId="0" fillId="9" borderId="10" xfId="1" applyFont="1" applyFill="1" applyBorder="1" applyAlignment="1">
      <alignment horizontal="center" wrapText="1"/>
    </xf>
    <xf numFmtId="164" fontId="0" fillId="0" borderId="10" xfId="0" applyNumberFormat="1" applyBorder="1" applyAlignment="1">
      <alignment horizontal="center"/>
    </xf>
    <xf numFmtId="9" fontId="0" fillId="0" borderId="10" xfId="1" applyFont="1" applyBorder="1" applyAlignment="1">
      <alignment horizontal="center"/>
    </xf>
    <xf numFmtId="164" fontId="0" fillId="11" borderId="10" xfId="0" applyNumberFormat="1" applyFont="1" applyFill="1" applyBorder="1" applyAlignment="1">
      <alignment horizontal="center"/>
    </xf>
    <xf numFmtId="164" fontId="0" fillId="9" borderId="10" xfId="0" applyNumberFormat="1" applyFont="1" applyFill="1" applyBorder="1" applyAlignment="1">
      <alignment horizontal="center"/>
    </xf>
    <xf numFmtId="164" fontId="0" fillId="13" borderId="10" xfId="0" applyNumberFormat="1" applyFont="1" applyFill="1" applyBorder="1" applyAlignment="1">
      <alignment horizontal="center"/>
    </xf>
    <xf numFmtId="164" fontId="0" fillId="0" borderId="10" xfId="0" applyNumberFormat="1" applyFont="1" applyFill="1" applyBorder="1" applyAlignment="1">
      <alignment horizontal="center"/>
    </xf>
    <xf numFmtId="164" fontId="0" fillId="14" borderId="10" xfId="0" applyNumberFormat="1" applyFont="1" applyFill="1" applyBorder="1" applyAlignment="1">
      <alignment horizontal="center"/>
    </xf>
    <xf numFmtId="165" fontId="0" fillId="0" borderId="10" xfId="0" applyNumberFormat="1" applyFont="1" applyFill="1" applyBorder="1" applyAlignment="1">
      <alignment horizontal="center" wrapText="1"/>
    </xf>
    <xf numFmtId="164" fontId="0" fillId="0" borderId="10" xfId="0" applyNumberFormat="1" applyFill="1" applyBorder="1" applyAlignment="1">
      <alignment horizontal="center"/>
    </xf>
    <xf numFmtId="165" fontId="0" fillId="13" borderId="10" xfId="0" applyNumberFormat="1" applyFont="1" applyFill="1" applyBorder="1" applyAlignment="1">
      <alignment horizontal="center" wrapText="1"/>
    </xf>
    <xf numFmtId="164" fontId="0" fillId="13" borderId="10" xfId="0" applyNumberFormat="1" applyFill="1" applyBorder="1" applyAlignment="1">
      <alignment horizontal="center"/>
    </xf>
    <xf numFmtId="165" fontId="0" fillId="11" borderId="10" xfId="0" applyNumberFormat="1" applyFont="1" applyFill="1" applyBorder="1" applyAlignment="1">
      <alignment horizontal="center" wrapText="1"/>
    </xf>
    <xf numFmtId="164" fontId="0" fillId="11" borderId="10" xfId="0" applyNumberFormat="1" applyFill="1" applyBorder="1" applyAlignment="1">
      <alignment horizontal="center"/>
    </xf>
    <xf numFmtId="165" fontId="0" fillId="14" borderId="10" xfId="0" applyNumberFormat="1" applyFont="1" applyFill="1" applyBorder="1" applyAlignment="1">
      <alignment horizontal="center" wrapText="1"/>
    </xf>
    <xf numFmtId="164" fontId="0" fillId="9" borderId="10" xfId="0" applyNumberFormat="1" applyFill="1" applyBorder="1" applyAlignment="1">
      <alignment horizontal="center"/>
    </xf>
    <xf numFmtId="165" fontId="0" fillId="9" borderId="10" xfId="0" applyNumberFormat="1" applyFont="1" applyFill="1" applyBorder="1" applyAlignment="1">
      <alignment horizontal="center" wrapText="1"/>
    </xf>
    <xf numFmtId="164" fontId="0" fillId="14" borderId="10" xfId="0" applyNumberFormat="1" applyFill="1" applyBorder="1" applyAlignment="1">
      <alignment horizontal="center"/>
    </xf>
    <xf numFmtId="0" fontId="0" fillId="7" borderId="10" xfId="0" applyFill="1" applyBorder="1" applyAlignment="1">
      <alignment horizontal="center" vertical="center" wrapText="1"/>
    </xf>
    <xf numFmtId="165" fontId="0" fillId="14" borderId="10" xfId="1" applyNumberFormat="1" applyFont="1" applyFill="1" applyBorder="1" applyAlignment="1">
      <alignment horizontal="center" wrapText="1"/>
    </xf>
    <xf numFmtId="165" fontId="0" fillId="0" borderId="10" xfId="1" applyNumberFormat="1" applyFont="1" applyBorder="1" applyAlignment="1">
      <alignment horizontal="center" wrapText="1"/>
    </xf>
    <xf numFmtId="165" fontId="0" fillId="13" borderId="10" xfId="1" applyNumberFormat="1" applyFont="1" applyFill="1" applyBorder="1" applyAlignment="1">
      <alignment horizontal="center" wrapText="1"/>
    </xf>
    <xf numFmtId="165" fontId="0" fillId="11" borderId="10" xfId="1" applyNumberFormat="1" applyFont="1" applyFill="1" applyBorder="1" applyAlignment="1">
      <alignment horizontal="center" wrapText="1"/>
    </xf>
    <xf numFmtId="165" fontId="0" fillId="9" borderId="10" xfId="1" applyNumberFormat="1" applyFont="1" applyFill="1" applyBorder="1" applyAlignment="1">
      <alignment horizontal="center" wrapText="1"/>
    </xf>
    <xf numFmtId="164" fontId="0" fillId="0" borderId="10" xfId="0" applyNumberFormat="1" applyBorder="1" applyAlignment="1">
      <alignment wrapText="1"/>
    </xf>
    <xf numFmtId="165" fontId="0" fillId="0" borderId="0" xfId="0" applyNumberFormat="1"/>
    <xf numFmtId="0" fontId="4" fillId="0" borderId="11" xfId="0" applyFont="1" applyBorder="1" applyAlignment="1">
      <alignment wrapText="1"/>
    </xf>
    <xf numFmtId="0" fontId="4" fillId="0" borderId="12" xfId="0" applyFont="1" applyBorder="1" applyAlignment="1">
      <alignment wrapText="1"/>
    </xf>
    <xf numFmtId="0" fontId="0" fillId="0" borderId="0" xfId="0" applyBorder="1" applyAlignment="1">
      <alignment wrapText="1"/>
    </xf>
    <xf numFmtId="2" fontId="0" fillId="0" borderId="10" xfId="0" applyNumberFormat="1" applyBorder="1" applyAlignment="1">
      <alignment horizontal="center" wrapText="1"/>
    </xf>
    <xf numFmtId="2" fontId="0" fillId="11" borderId="10" xfId="0" applyNumberFormat="1" applyFill="1" applyBorder="1" applyAlignment="1">
      <alignment horizontal="center" wrapText="1"/>
    </xf>
    <xf numFmtId="2" fontId="0" fillId="13" borderId="10" xfId="0" applyNumberFormat="1" applyFill="1" applyBorder="1" applyAlignment="1">
      <alignment horizontal="center" wrapText="1"/>
    </xf>
    <xf numFmtId="2" fontId="0" fillId="9" borderId="10" xfId="0" applyNumberFormat="1" applyFill="1" applyBorder="1" applyAlignment="1">
      <alignment horizontal="center" wrapText="1"/>
    </xf>
    <xf numFmtId="2" fontId="0" fillId="14" borderId="10" xfId="0" applyNumberFormat="1" applyFill="1" applyBorder="1" applyAlignment="1">
      <alignment horizontal="center" wrapText="1"/>
    </xf>
    <xf numFmtId="0" fontId="0" fillId="0" borderId="11" xfId="0" applyFill="1" applyBorder="1" applyAlignment="1">
      <alignment wrapText="1"/>
    </xf>
    <xf numFmtId="0" fontId="0" fillId="0" borderId="12" xfId="0" applyFill="1" applyBorder="1" applyAlignment="1">
      <alignment wrapText="1"/>
    </xf>
    <xf numFmtId="0" fontId="4" fillId="0" borderId="0" xfId="0" applyFont="1" applyBorder="1" applyAlignment="1">
      <alignment wrapText="1"/>
    </xf>
    <xf numFmtId="165" fontId="0" fillId="0" borderId="0" xfId="0" applyNumberFormat="1" applyBorder="1" applyAlignment="1">
      <alignment wrapText="1"/>
    </xf>
    <xf numFmtId="0" fontId="13" fillId="0" borderId="0" xfId="2" applyFont="1" applyFill="1" applyAlignment="1">
      <alignment wrapText="1"/>
    </xf>
    <xf numFmtId="0" fontId="7" fillId="15" borderId="0" xfId="0" applyNumberFormat="1" applyFont="1" applyFill="1" applyAlignment="1">
      <alignment wrapText="1"/>
    </xf>
    <xf numFmtId="0" fontId="3" fillId="6" borderId="10" xfId="0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0" fillId="12" borderId="0" xfId="0" applyFill="1"/>
    <xf numFmtId="0" fontId="2" fillId="12" borderId="0" xfId="0" applyFont="1" applyFill="1"/>
    <xf numFmtId="0" fontId="5" fillId="10" borderId="0" xfId="0" applyFont="1" applyFill="1" applyAlignment="1">
      <alignment horizontal="center" wrapText="1"/>
    </xf>
    <xf numFmtId="0" fontId="2" fillId="16" borderId="0" xfId="0" applyFont="1" applyFill="1"/>
    <xf numFmtId="0" fontId="5" fillId="9" borderId="0" xfId="0" applyFont="1" applyFill="1" applyAlignment="1">
      <alignment horizontal="center"/>
    </xf>
    <xf numFmtId="0" fontId="19" fillId="6" borderId="0" xfId="0" applyFont="1" applyFill="1" applyAlignment="1">
      <alignment horizontal="center"/>
    </xf>
    <xf numFmtId="0" fontId="5" fillId="10" borderId="0" xfId="0" applyFont="1" applyFill="1" applyAlignment="1">
      <alignment horizontal="center" wrapText="1"/>
    </xf>
    <xf numFmtId="0" fontId="5" fillId="11" borderId="0" xfId="0" applyFont="1" applyFill="1" applyAlignment="1">
      <alignment horizontal="center"/>
    </xf>
    <xf numFmtId="0" fontId="0" fillId="0" borderId="0" xfId="0" applyAlignment="1">
      <alignment horizontal="center" wrapText="1"/>
    </xf>
    <xf numFmtId="0" fontId="0" fillId="0" borderId="7" xfId="0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0" fillId="0" borderId="12" xfId="0" applyFill="1" applyBorder="1" applyAlignment="1">
      <alignment horizontal="center" wrapText="1"/>
    </xf>
    <xf numFmtId="0" fontId="3" fillId="6" borderId="11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horizontal="center" wrapText="1"/>
    </xf>
    <xf numFmtId="0" fontId="4" fillId="0" borderId="12" xfId="0" applyFont="1" applyBorder="1" applyAlignment="1">
      <alignment horizontal="center" wrapText="1"/>
    </xf>
    <xf numFmtId="0" fontId="4" fillId="0" borderId="10" xfId="0" applyFont="1" applyBorder="1" applyAlignment="1">
      <alignment horizontal="center" vertical="center" wrapText="1"/>
    </xf>
    <xf numFmtId="0" fontId="17" fillId="6" borderId="11" xfId="2" applyFont="1" applyFill="1" applyBorder="1" applyAlignment="1">
      <alignment horizontal="center" vertical="center" wrapText="1"/>
    </xf>
    <xf numFmtId="0" fontId="17" fillId="6" borderId="12" xfId="2" applyFont="1" applyFill="1" applyBorder="1" applyAlignment="1">
      <alignment horizontal="center" vertical="center" wrapText="1"/>
    </xf>
    <xf numFmtId="0" fontId="20" fillId="17" borderId="0" xfId="0" applyFont="1" applyFill="1" applyAlignment="1">
      <alignment vertical="top" wrapText="1"/>
    </xf>
    <xf numFmtId="0" fontId="20" fillId="0" borderId="0" xfId="0" applyFont="1" applyFill="1" applyAlignment="1">
      <alignment vertical="top" wrapText="1"/>
    </xf>
    <xf numFmtId="0" fontId="4" fillId="0" borderId="0" xfId="0" applyFont="1" applyFill="1"/>
    <xf numFmtId="0" fontId="1" fillId="0" borderId="0" xfId="0" applyFont="1"/>
    <xf numFmtId="0" fontId="21" fillId="0" borderId="0" xfId="0" applyFont="1"/>
    <xf numFmtId="3" fontId="21" fillId="0" borderId="0" xfId="0" applyNumberFormat="1" applyFont="1"/>
  </cellXfs>
  <cellStyles count="4">
    <cellStyle name="Currency 3" xfId="3" xr:uid="{8CD6AC4C-F7FC-497C-82B9-B1C14BE091F4}"/>
    <cellStyle name="Normal" xfId="0" builtinId="0"/>
    <cellStyle name="Normal 2" xfId="2" xr:uid="{0ECF395A-2DA1-44B4-A1D2-FA7FAE62E862}"/>
    <cellStyle name="Percent" xfId="1" builtinId="5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olorStr">
        <cx:f>_xlchart.v5.3</cx:f>
        <cx:nf>_xlchart.v5.2</cx:nf>
      </cx:strDim>
      <cx:strDim type="cat">
        <cx:f>_xlchart.v5.1</cx:f>
        <cx:nf>_xlchart.v5.0</cx:nf>
      </cx:strDim>
    </cx:data>
  </cx:chartData>
  <cx:chart>
    <cx:title pos="t" align="ctr" overlay="0">
      <cx:tx>
        <cx:txData>
          <cx:v>People who bike and walk increased as a percentage of traffic fatalities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rtl="0">
            <a:defRPr sz="2400">
              <a:latin typeface="Interstate BoldCompressed" panose="02000506040000020004" pitchFamily="50" charset="0"/>
              <a:ea typeface="Interstate BoldCompressed" panose="02000506040000020004" pitchFamily="50" charset="0"/>
              <a:cs typeface="Interstate BoldCompressed" panose="02000506040000020004" pitchFamily="50" charset="0"/>
            </a:defRPr>
          </a:pPr>
          <a:r>
            <a:rPr lang="en-US" sz="2400" b="1" i="0" u="none" strike="noStrike" spc="0" baseline="0">
              <a:latin typeface="Interstate BoldCompressed" panose="02000506040000020004" pitchFamily="50" charset="0"/>
            </a:rPr>
            <a:t>People who bike and walk increased as a percentage of traffic fatalities</a:t>
          </a:r>
        </a:p>
      </cx:txPr>
    </cx:title>
    <cx:plotArea>
      <cx:plotAreaRegion>
        <cx:plotSurface>
          <cx:spPr>
            <a:ln>
              <a:noFill/>
            </a:ln>
          </cx:spPr>
        </cx:plotSurface>
        <cx:series layoutId="regionMap" uniqueId="{960EE544-FB72-40C7-A68C-EDE1B5F90117}">
          <cx:tx>
            <cx:txData>
              <cx:f>_xlchart.v5.2</cx:f>
              <cx:v>Label</cx:v>
            </cx:txData>
          </cx:tx>
          <cx:dataId val="0"/>
          <cx:layoutPr>
            <cx:geography cultureLanguage="en-US" cultureRegion="US" attribution="Powered by Bing">
              <cx:geoCache provider="{E9337A44-BEBE-4D9F-B70C-5C5E7DAFC167}">
                <cx:binary>1H3ZctzGsu2vKPR8QdeEGnZsnwgD6HngIEqy9IJoUxRQmOfp60+iKUok1La4Y/PEjX5wi91AAYla
yGllVvnfd92/7qL7Q/Gmi6Ok/Ndd9/tbv6qyf/32W3nn38eH8iLWd0Vapl+ri7s0/i39+lXf3f/2
pTi0OvF+Iwiz3+78Q1Hdd2//599wNe8+3aZ3h0qnyXV9X/Q392UdVeU/HDt56M3hS6wTR5dVoe8q
/Pvb/X37Zn1flPf92zf3SaWr/rbP7n9/++y8t29+m17tpzu/iUC4qv4CYxm6wFQKIbnkJqGMyrdv
ojTxvh02BLvggiuMGEJUIU7Mx3vvDzGMf5lMR4kOX74U92UJj3X89/nYZ88Ah9Zv39yldVKNs+fB
RP7+9n2iq/svb95Vh+q+fPtGl6n9cIKdjg/y/t3xyX97Pv//8+/JDzAXk1+eQDSduF8dOoFQc/hy
eJyh/x4dqi6oyRmWHCmOFWb4OToY8wtumgwjwTlH2OSP935E51fy/B0yD+OmqHw4S1Sc++jQHor7
x7l5FVwQkpiYFJlYmEJOcBHmBeOCcUk4FliKidK8RKDTwPwYOYHGmZ0lNPYh0l/TItGvqTTigpgm
RoiYiDB2QmnUBcAC1g4rSk01mrwHc/qgNC+T6TQ+T8dOELL/OAuE/tnqPnU7z878D90OGDamTDBo
zFSESBOD4XrqdpS8UFIp0B/ElESMq+cYTZzB34t1GqbJ8GdPch6eZnco+uiQfHmcllewaTDlJjEJ
IRANUILo1KbxC4EwwYKbmHKwahO1eYlEp9H4MXKiMjvnLFTmmdQQp/1R6CFNXtOisQuiKBKKCk4I
Eog+1xaM8QXnoCSmoArcDppoywsEOo3M94HPHhGe8PNZAvO+OvivqDAQnBEqqERKjoZsqjBHVISE
UxQ2j8Hz470f/MyvpDkNycOoCR7vb88Sj12aVIfXVBQmLhClTGJTCTUmLBMbhhG4fmYiiUzQl5+z
mRcIdBqV7wMnwOzOE5jb++4AOdZTt/rswf5Tb48hHCbCNMGrECaQeG6+FCgSpQgMHEJcQkTGHm/9
oCi/lOY0Jt+GPRP897e3f56lqthplBaHL+njzLyOv1fSZERISDFPmC9kXpgMUhvKMCAn6ASVl0h0
GpgfIyfY2Jdnic1lce+lyeshw+gFJCWQXkIaIyE/GdPHp8ExJuhiPCI5/MURgPR47wd9+bU8p3F5
HDdB5fLmLFHZ6Ttfe4fXxIVdSD5m9EwRfiLrl+aFoBAcQ5ymRn2acmUvkeg0Mj9GTrDZrc4SmyXw
MVo/vrX/vS3D6sIEW4YlFdiUP+cuYMAu4CgwZfwnMubXspzG5HHcBJHleSKyTWtd6lcNxii6UByS
RSQEEchEAhLGp2ZM4QuATCEADGKDkVx+fCEezNiLRDqNzZOhE3i258HCPJMaUsrFfVp4r0qSEQiE
JURdXEoGKT0nz8GR9IJBUGBCnq8UcGhTcF4g0Glovg989ojwhOcJjJ0myf1dpe/q6vHt/e/NGcMX
kMmbwOdLKL2MecpzcAQBRyMpYlC6AZv3U8D8QqFOA/Rs8AQk+zzTmbFItTzEWenr16wCQJzGwadA
AA1IjZzYFKYRRjE6JoGFgAB6EkG/WKzTQE2GT6DaL88yMphDmqNfs4RGJDDNxAQO+VFZnuuSJBdM
AOkJYRszMVRrJtzZCwQ6Dc/3gRNg5tuzBGaVfHnl8EBdKAzcPoXCJh190KQEIPkFkVgoRfEpquYF
8pzG5fvACS6r/VnicnWfJGUfNYdXraFBW4BUELuNwZuUCLLQ51ojxIWEtgGwfYw/BtxPa2gvleo0
RM9HT3C6Os9A4Y/oUIaH14sROL2ARBTqMcDecDnmm88RwiaFeg0jknEu1M9pz6/lOY3N47gJKn9s
zlJ7dros07p4xVSUyguIBEB3OFQvGcAzzXpGfwM6RaiEatvPWc9LJDqNzI+RE2x250mr7Q5lebjz
6/K+ql6RjGbkAvpkQG2gKIMZJEEQlT1NSwVEbRx8EgGqR51icV4q1t+g9Hz4FKqzNW5/HeJXtG4U
MhzgDhBoCQJOB40lgacgQXAgGVQMIDuCFHaMDx4t6wN3AFbqVwKdhuf7wAkwf5xn1PbxvqzefNDA
HbxqeABGjjMy0gJQlj42QE3gQdBhA4EdV+zYYTNtgHqxWKdBmgyfQPXxw1m6og/3RQz10Mf3+BVY
BHaBIEJDBPibY4CAn4MELAIHGycVQVJJdiwzPI3hXiDQaXi+D5wA8+H2LIHZwKTUd2H/eshQcQGR
M6FQIqBCKKImBVEoJBAJrR5Q2mFHBQLr9xSZl0h0GpofIyfYbD6dJTYjB7K77/TdaxZG2QXEbRRC
N+BG1c8BAkb8AiNwPxw8z7fI+yk6L5PpND5Px04Q2u/OEqE/ivCQlK/aTQBlOKUUgcZO0CFOyYkI
G8qnEIGDAyIPscNTfF4i0Wl0foycYPPHeZZIV18O/isqDmMXVCpEoaUAEwax2yRowxgWEwBZjSG6
lgLo60nd+pfinEbl27AJJCvnLNVlnxaV/8Y5hGn1iuE09EUx6MCBcpw6GQpAszR06ChGFAJwwPaB
Sj1VmZdKdRqg56MnOO3PE6cbH1advFmVr9uDC4UfJiVoDwXiDRbdTNuiITdlJqNQbThdy36pVKdx
ej56gtPN6iz16eMBij6JV71qfw5oE8agTRLCs5HkmdR9HvpzILTm4oF9m9i5l8l0GqOnYycIfTxP
7uAyjMALvSp5AM0esHJAAckG2Q/+ieFREH4j6OQB8vSBuwb8nlq7l0h0Gp0fIyfYXJ4vPQoMqc6y
12RIgduB4PqBNzg2ST1jdqBDF7oRGGRGx9626cqPkeV8gUin8Xk2eALR7t1ZGrj9/V/F61YWxu4D
yE7BC0GnLjToTCsL0K4robcdUWi0kgjaeoBXeKo+L5HoNDw/Rk6w2Z/n6rZVFOkk1a9JXsNyXUyh
JfSBN4AE9TmnIxWQ20AdCGilHpHDE9P2EolOY/Nj5ASb1Xkyo5vXzkqhzwCq2MSERVSjy5kupIYV
bcBlQ8YqgI+D5HW6fOrX8pzG5XHcBJXNeVqzW6hmwxrx+/tHk/Lf06DUhFIBhdWgT5Z7PnM4/AKW
vSMGy3hMWFn1U9fui0Q6jc2ToRN4bs+z2WCkpz6lRfh66EA1DqwZ+BHoZwOQTq2k5kC4KUiLTpZL
XyLRaXB+jJxgsz9PKvTS16/J5QAhgMfV7bC+gJCHJYXPtAaCOMiBsBLQBaLGBtLHd+LbGoRfSHMa
k4dnmOBxuTzPwOzI5NiHIoUg4BW5HLBn0DYA20KAQXukn58iIyAEkCYsQkDkYRnvJAR4YGNeItdp
jKbjJ2jt7bNE66Mu79Kk1K+7XAS27vhGATw04DzFCUI1AZ0iDIEagfs5hnJPw+gXSXQaoidDJ+h8
PFMWp09hKxzv0cT890HB6HYU+HuwW7C3CizamTQfAv0GS6wwhHJQ3z72gTze+8G8ffy1QH8DzePA
KTDn6XT+D1oLYOIh8/y+H9F08ZuA1gPoGlXQs3tc4Tvt/HiJRKeh+TFygs2H8yTWVmn7im4HNAZB
sycsBkEP5LN6nnkqWDACKjVGase2t2nLx6+kOY3Jw6gJHqvzxONdWv9flHagWg2dNuNuKgKPjYcT
XMbSDvgXExb6wDEBpPRzS/ZSqU7j83z0BKd351na2R108or5JzMvoGBDwGR961XDzxWHqwtYsAhq
87Bzx09tOL8U5zQy34ZNINmdJ5G20yMt8Lol0THthzBaPNlh6Gl4ptgFVKmh9xDqccctVwC2p+HZ
i0T6G2h+PM0UnvOkBR6swEtSiv9sc0IKC+GBGICKJ+w8NG6kNmU7x1UKsCeOhHLpqaW9L5frNFDT
8RO03v1/SnX+fgPD7zs9OofqMDtuEflkD8N/PnqcAti6cjL020t/MuR+0IfVl9/fKoiTn2wKMl7j
mbY87mL5Jv36BrZ/qOO/fixm/TH+/lBWv781BAfYwVlJJsfuniMj10Ij63hIAP8twFTCNi8PSyPf
vknGRPv3t9CTCsEJ7BkGC4aOa1rB0ZWjyz0eAvNLCRzkJgSO4AMfn/YqjXrYvOH71Hz7/iap46tU
J1X5+9txGX/2cNooqskg7jTRWIUnsOqCA20Fx+8ON5CgwNn4//U4CbHfd2hpKGJlmRV7X81hU3ve
HJWxhePWQixwAikdF9+bpW+Vzbsa+RYavhAjsUrkznTnWV4cLNv2qs2WSF9W+Z+Y5Valr55M8ylh
5SlpKbRCUQrTQ6D/47m0KbRJZVJ6IG2H1tiXpVXG2RUSZLBc9mevsm3ZhDNviC1TLI0Y3QgZWtmw
72WzzI3qLxKXVsPIcojRzGvDGYvcnU7lvKV81TNmtW1s6dS36sS31KWg92XWW2EXW757CZfJk9IK
Xdf2kuxqvFzPY9sdf4MzwqKdszy9G89pQmlVWeCMt0tNtWyVa6PBgEvLeeXVVka3sqmPP42njJfM
M7wYJZBZOx8v1ZrZupT1DGV3DK7+KFTOEmeUaRTwKHDezlNkzriI7fEcDZfz8t5yW+64GZybGpar
CotoYo9/5/B32bq2WzGLxOG89MKZluhyPMeP+awwF7kPQ+EwS2LLy2DIeKoHvwXE7vPEkdUlC7sV
qWM7b+C/op6No5lWSxS7n3mZR7PxGrARqpP72do1PCuHsTkzLa9f5CBVG6vdeDkSbOqmXDLazMcz
Qt1e53B2WvWhPd62rdBXIgvLC2ubskuz3LB0XsKIMIELwD2OcsHNcyzmj4863q80Ogt6UhYVsvKk
WY6HGPWP/3ZLE/1VBrVN8np2fAC4DstqyzX0Ypye8dnHm4/PwIxglifhfPx7nEJ3/BuOlWlsqdQJ
wlsEovU0+cBQZ5HCLy0SMQHzhRYx9ayagWqQzuLwd5NeBeTW5bGDNLwO1Vor1+JmNRu/jieXuLPS
Ui57VFjIiKw8im0WNPM6iO26Tjbj7+5QWE3jOsHwWcM9xuuWYTPXYWyHcLnxEgT+VpWwklrbo1TQ
O2A/DpWksvOAWWEbzLRmlgt/j8fy8bKzjMGTwdVCpitL4+odipp5DMNHCcZhbTTn6hOmxizk7rLJ
+3mjEmYFTXqIA2wpTm3YStSOcwWv/5Z4no2o7xyaLraLOrzpDPdWeUZlRTT7HJbxLMLcUj29cuPo
Q5vxwNEmtRJpLrxSbMpe7PIC24NX21UQ2sInu7rTtZPIGlt9vmirKrKIlLdh8icpo8AytJvbYSB7
eKb2LmGeE/tJYHEPFMbA/lWE6axsPHjP6hltq+sIZXbGy1mdDjCD9BKMmAduEvYk/ua1nhncuzTr
C+353zZH/v71f5azm9lxxI+fxp2Vf3yDbQRGJqb8x5N27+a30xNGMb5f5sduwKPH+i7jxAU+7N/8
6DH+k4Mvc54jkQvR5fd9m3/ynj9KFT887rdBjy7zuJcGNI1LYBy/rfZ7dJnAM0KMizh72MdhdGff
XCakJuMeAyZsuyVgdfRxAfs3lwkLQMGXwtYC4Ni/7UH0OAHPEISA4YQXwvA42VOXCYsUKYNNPmBT
A1gPD1sVP3dCuOF5g5CXrnrkRZcNiqobl6RWUPtWW8eDM2B3sHvF7Npzv5o89JZD1ErIL79P2ikp
2AkpJLTVwTTBXBzDyaeOuymRMeQSJ6skUvk8M913jYp3Q9PjvTnQeN7Hxa4AZWx8AhqAjZlnVl/7
LvMXvjkEFiNFYf2zSARawaYTw2CV5thqAc4ZKsTPJ6YwKBGZRMmK9FljhZFROagesB1F4ktcBegq
6uplnpbVglLvL2aK1K7BoztYEisxjRs3EWJWJ229oKbpwgXiAKz4ENoJbI9rC2S0i4zm2BZp5c1k
5ppOKoql0ZbLlmB3bXjd+39+opE5nT4R7PUCbxu0YEM5j03ijdxAZZeWRbJCakAbKjo8k35azDIw
2TRTbEncQi/KsCNLnLFFGNdWSW2egvWTXXKrU0EuEyI/ugSp2S9km8ZC8BrCRg2SMk5HJRk3bHj6
AlRlFRStFPGq8tqb0d+3FEWrFPF+4UFEapXKT8E15Z9MVVfryCSxRdp8FXG/s6kbDpexcemh/pdy
/fRicliMCDUAEAwSHnMspj2VK0BGl5GyUEsWrvIqETZFtW+bRl9YGU62lVlZvV+p2YCTYEG89kMW
t6mTJnlnDeaAd3Hj/+LFNEeYnmmsgD0rYQNrEzg96FcYV0k+FakvMRo8t2uWNMDt3AxcY8OLeAZF
J2OnIl28gzAwJNS7ztsouE0wn/Vm59sD43oeF01nITfr9glLhZU2Ru00XcTWPfVWSTqgj0XrWaJx
i91Ao8GKpCFsM2S3vO/wljdozWo2T3BQ7HB3GUAv7KozUtMaMjI4ujNmvezorHH7v2CH+MaWhuog
lEm3rBSNVWTlyqTpJ9jjn1hdSSMrCvCSGuWetoUxT9Oi3xcQkvX9Vx3kZIZ8XjudyBpHsKSzqrrr
ZlwV2hnU0Fpt0jZOT+TtP7+JsFbuJz2B3ipok4dF3PAijxtVP5/gJFbSC+KqXpK2hoAjTvfUczd5
otSGBLRYBbkXWGEum6vO7fZdwobNECbJVeAnV0bd+RavjNBJsOFtVFPA4jLRz/scJqivv7R+Cs/e
5+4mdAd347viLssDvdC6VzC/xIEdAVuHCyP75Fah7ftS2VFHykXqErFuCbsKJblVvd+s/FKgvVHA
x/GvUHneuuL1VaN4blO/57MS4oTL40fkqz12ZbpqU+zOap5uRJncAIz1Pqq6bllWJr5tWNJfQ24A
0WZ9lVQxXqBwwLdDWdthWfiXKshyq+2RMYOXZ3BKz+EkjWyzioNFhszCxjjzbDMt87kPmd0qS4IV
Y0O4q1QW7oj5V1+TxOk67O1I5KP5MNTRClgEB/E6mINyaxuRIlz6fcm2vPWcYBvitNpyCdJXeaR3
WJd2DJHYdRx87I2yXoJrKy0fD/0mKRq8T7RFjL7fc4GupJkbTpMV0sEkUdvWz4sVM1OxjlAnLJxm
eAX9FIFTobixWtanGyzr3uK+Lre1VnZQDf3a8Fm3LaNsHsU1XYale0ia5r3MUrk+YsQjv7Bzn2JH
tGU1h4z0k+krvPbyKLK61jS3QZWuaGzsvaxKZsKIxBa86krlQl+LSm7iKqZbH4f62jUafY0C5Vsp
yve0SPOFYeT4XZ0IFyyzTGzesTmUxLytmcEz5jLp960BbwthfWfVUb8lIhDM8lh+rbgOVikt0KLO
qs+68pJt2eHE6VVd2rVgtgrNbt0L2dq0By8fGF48k5BMwk2iYMvGj7JHdOm2/j4chDtXuPJtP8Vg
ZmV3E7RJsjZMrC875HvzoGGZPdRIWwkvolXj0+EqTTS6cnlmaR3oVd7Xh67I+6s6Nrqrpoo/qDDc
DHVFlwPu6A1DuXGpWwbxBnyjDN0mQweTjFN12feJxbNSrc1oWNWeEpfHD9Mr9ErJCBLc8bdBJfLh
QAhba9pV08rZ8Tc/0K0AC9UtYpIO2+PJsPpfO6ZM2EzFWs5jgRo780rvuhg/oniQK1AS3zp+7XMw
pgX1ux0r+OL4E0OJ79ktXpc0bm3YhthfEBJ678LEFwsvZMgGA2PcHD9QYK79qB/2aDzDl6heRrJy
LZrtREn51fGjIjChPevvjt/iQg57eDyng5W+675sMqvRfvTu+NE17ic5iGTeg9G2yrrqXMsIELZE
xWZFFMfrocuzKxW1lWV2qnrnJWIGDnbYGlmyDmqqPmCNhBW3ZfuOpo2DU+9DlsRi6ZuiX9ZmUFkp
L+tZVWeBhVRp7OsyrK16IKnduXn2SeaNrfmXVof6fdXDS4ya0maR+QGbpbJlGosVZr626pwJJyfd
XZTW6qqQViTIZxnT5qqxmFv3H2pebRivF8L3iyUPIitJvGbZVxhyQ2U6Qa2iTeQGqw70YmaUzDLr
NlqZkZnPyrYyZzo2t3XhKkuLoliELMIzTwyt3csitVTe9osoDoe510Lm2AQhXqFMfyVg2uYqaxlY
rlo6UQt2oiCS23gxpEZk+zRx4qJzr/0o/lzR2p8zML7LOEispKjlPjUq3zHcFuiiJl6gLGC20ZP3
QcV7C0xXfsX95Fqj9tbtDD5rPSXtzvTdtcLAIUSR8meu9HaRr+uH2YzYYKyGpLCA1qKrLGStpYOP
Zl1XV6jiTpBn3oN9GiJJb3t4l4vyT4mM7Bo81T6mQ7tRWiU2lt07wVu9qM1NB71BiyGCXyF0ByKE
dtm6bbvPrGTDnOlyX5PWs+sWjAS0PzhsUMous3ZM0YelL2W+xNS3G7jAJy8a3nHPY1vtlWqWJDRd
hMAKoa5VM6S0sc5z28dlYSsfxxvA70p6ut1UnrgS2dBZIXLFLO9Dw5a+WJqwyxSkr9KuIRReJG6S
WEy6HAIN2s+HWOZOp73UMvykswsD/4WMpIB4tZ5lAaTtbVKnm6ChAZxV+duO4k3ly3bLvBnFybDH
dbNJ0sD4OAzLXsXMaYnfL6WOwiXV2X6oZTKHhCxaiDzRc2b466Ht537YfNRpD+FK594iGtpeiMx3
odc7rPaRBa+j8cGrPen4XbpQdSOc3vSGK5lfF2aA126pvbnIugxuD9QdqiQ41mbYyK4IV8BGjo4A
R5colnytomGng8D2XL9dhXlsrjMZQwTugWfts1Rt/TEOiI15V5nFmnvMXA9lI2zkJUF6h2QaOqjN
giWts10ekXSP1L3f0mbtuvRPCGrMVWgW9zpIDTtHnK6MSl3imoq12Q/FLOGxOfOioF3WgnY3nA14
kwgG7lhWuTWQUCxQ1RVXRe3GVpNwdgAGJ/ukhf+hCVtzTctC2i3LtFNHsWGPzOaK1V6xrt11wYts
IcvItKRuwhXK+T5vZiLTnpWUKVAWZbxMQn6FgzhdGMrJsixd5QrIjEqk0hFBEFhSuMXqKLxReeV1
VqtdCqTdGuVaW2afIruqNdqpOFwMXoznvrptmrwAM9DoFa068P6S+UtTB59yvzd2VVhaDJ6sNwqg
+QLgs0qm403nd9JRQe3OU4hR87qhS0Xzy6hoimVXzsvSyFZpkzXLprsvzCTdtalsncEtvmaDpFbr
gQMPzMyOh3yFg9yYSy8tllFK6RqcWjJjAJ6tcKkhVU1yyw+FcMoSTGHtdh9Jk1Hb7+ERQh3HTmik
xooE8DaN16hcN7GTBOcLeINWtKampYaAQn7rVTPqJhbQvOas8yrwPZ5S8zbi2zjJZ66bGduoqSJn
KMzQqUsxg9eEOFVl64DfR0wPV341I1qIFamUXBTAf0Wsl+s6q4nlaxksNHAVVsMDSLWa6LZundrI
5czLinzTto5IfXpbAFUlvcKKuzr96A5tNq+0uiW1W1h6cJ26zVMbxKEW2I1iDo0kwfu6R18L0+OW
24vgpqhjEK6nh6YxBnvAcTbHRpXavtG0VlA12SbScJ/IBNWt6hBcUxXseSkgNqXAyRt+FzrHr3Xd
dFvwLDDFjdwAi2XsGzPs3tVxvAoNNWvylu9k4rebjJuNFfXc3UGYShwBhOKf2HevjDZo7qkoV8A9
7GSRdTZhKrSLOOEbIpW5UWUNhHVD1h2kccdfdNvyjSRRDwwjDWdBpDPgosdzs+OoOtsUjQKuORa+
HSW63Ra1lzk1CjM7iat2w0XvWdqHNIkVBL4a7heFSTRv2wzNtRl/LiAh2zSe9rbHv44fwm98p0Wi
tk0vNYDdRMzYqCC2ctKw9fGUUofrLq+MRTeor6Ii2mlQvzfMgK65wcnDRxIBenmTu45uxGAJSL/6
MrECx0RpdCkH/QnlQT830B5DSnfN8qsu4vzKMMH7pG52gyJiLnNgcCyj6bOb42+12RW2VzRyUWbU
gFDawLOh94ubNPRtWVX51fGbC+2qay6bwDp+9ZYmrAucw2sMnDqP9Qz2csxm8MrQ6xB6K6/7UKd2
GBXa9oe+tgpgW1Y57X2747jbo7ba1sjL33lwD3AbN1Cd9NZpn8dLxkCcosD5VqrwPXZbscWVXEnW
CoehDKpAno9vqhCjG59jm5UgoFspNk9bBBkY8WZATbUWqUf1kcmMZGIJ6Ua6lWB/bVhfkFqmYVzi
UqF1PyC0bocUqjPH7yJjyBIsyx2ZciuABGlj9FLaJI56uwQSbc0M74bWslgMtJObzO/adQOBXd12
w/r4kUayjp989/veB33rhhmBeQaX2fN7jct+xvGSC6hGWLl5HWV1sxagRBuIyxtrCH0rjjPlwIhg
I3yvWHRlvifu4M2JNv800ADqIFDiQNyw6hIezBIto1ntxVtSR38WKf/LLZC3MaJiiVTA4Wp626RI
A7DeNWqDvRr0viggHanILUR4ywDX+06DqD1mcO0Yg4mk0bYCLyDN1rCCvvucRz4UQUjw0UDMwgOi
dhDoW55A6lXQFYUYrXE5s8sq1aCC6s4c2EEMYtnK5r2R+LXdDJ9ixAeHJzq2vVs/c7XVVEG6SDoD
MkDpwVta9jYu22XAqmsITj76o4eJWLvoocyCSO5k+ZLgYOVFK6htXIUJdxeVCxEuKT0LJ14MdaY0
AVvhbQ3Wr1pROmXerFGJDml9A3G+O3PzvrSGDqIaXAi8CqhLbLPplg1j4SJqDLyMOOhUjvVGo7Sw
kazvmSHqOTfDQxcOmQV99h9JyqtVklmdCxG69CK+AqrN7pvICYBTWovRXB4/YtPhhc+XOFD35QDP
GdTlIofqHpYVmsEmwddcd1CdKEKbpDizjCSTNmyPMW8bCTU8ahhOFpBlwI0bg/rlPM0bMevS6K9O
1RDEj/ROLO08lB9gqxpj5nKprbzslMP7QVlm4WVWqkOohgW+rRtIh9IYf3VhqrPWTZzBAL9tYAgE
qjA/hJ9okMVXGYpz28u7eD4yyEk2VF/AcFyCGfKhUEjUpTQ800pakS9pnH5tzY7ZbmCSOe6U+cHj
dK9yc5XqSgEDyvE6iXwG+ZVP33OV/VnUOlrrDFJgptzY9lUbbElebso8E9fhWDhFSfEZVn5lHwGS
nRG5H4q80ZYu8gOvq8CKeD4sytbUNm8i19Z+iCwTbAgk7eGGCSg4yYgCYSaovzci5VSaFPsqjKAg
VxkfGjA/8P9ClJugb+Qsy8B9STcrHOhVLWy3cP1lFRlqMaAbNezrTKeLUmTZtdbAGBadFdcht6Ck
JCAp52TR4N7KUjfeNlFGIFl6j3CFtqilmQOvcAm5UA6TSIoNy6tikxUscsyoyG1soGalzOpzAsSR
1cpynZLOn4PdA/tloksaYXHlA0GdGPxKBquG9eiQoTaH4pNgmyBS/TJAyeccYqlF2MhrNPDd4BJt
h9B3u5DYx1bUKHMetk01i25bIJWXhg4aB1jq/DLN9TvBQscYXLkF1Bo7MIFPcqExdCZDoJSDNHZE
PfANC0H7V6IL8zluROUc/YZnkPeqN+n/svclTXbqarZ/5UXNiaBvBm8C7I6dOzPtbOw8E4Xt44ME
QoAkEOLXvwV57k1f131VUfOaKESz2TRC+r7ViAsChbu+rU3ZKpw9D5tPaWzIS9+II7ipV0zlb0pR
+6Ds7TQCqJZ9sbJGlJ5pP3lOhn5rqfvKW/PIG9aC+YYXSoF7ntCm86AeH+Ze3bdONxS0wfbWIqZl
LiFIi8azUePGf5I0BzZhdLvkTr+ash6WoPKmHuNml/RHkqwv+NjDUG3Q9VrsVeWxgeeKBDnTwx/p
xEm+uM+9yI5Oa8IOvVDqVUPH/YoOyCmHJCz5+D1d+fcGAEW1IgYU+Yxpcat9WfhzvlBGLzEb+mrw
l76SW7Ev7kXorYzn/9/NZIh/3dskmTpaQ59SX5y8wYDVjt+SdpwKFXI/PsROeOysaMF3dtlZbjsA
marWPm0wmthcZpKXmiZjtRdzY72j/ZMiBw/cYkGwdkf4xC7c6RB6PUwD2JqJzZ8EGe7arEkr0QW8
4EP3zXYQUjiBStHsJ6da/QfVZRMyTSc9JK10ci+m5ljXzfqZjJ3IE7J2R8/Un5KTVKR7Ysn8It00
OM2wBlRuFHXVUmf5IqV/td5aBqchM8nTJEGrZHP6xV26/jkjtn9ekyEX9ZKz2VycPm4rE6T2nlo2
llHiqLLth7zOuIdbwyviUvdca2fAg5uAZFhxWUPiANHWnZ87i9NV8HLkAFfDpwUd1zC0Vdavf+Jh
J+iynegSGpHmqd/okg32q290dm/oGpx4Fg9IFIuGrRiNpeqRAdqwnPsUsC4HsjLxun+IGnVL+15c
x0mcMrTk0nFFhr0YAKKFeoWrDn66tl/jrpNXIgA2EKYghQBfdtdycR94vfM6ZKk5JogRLlzX86fM
ydaNftA/lpaeklWf5lWHT0lC+xNeAXEmlIrXXpCrEI3zbSJA7/Dppvl+6Si/xxCNRCkDg45g/Fs9
AOMB+d4nS/g21/RTTFjys6OmnLUsfPQxD5wE852omzGXrj2PoYq/dyJIkXpFeK4ugHQ+0c/ZAkJn
ngDyIqFOyr5W7cV3TFAmXbieJ5Ktp1Wg67ABDzC2aAVobi37wTQnd1xOgDhUpYRqck2n+L4eaw48
sPdKJ56cu0Q6dWlVFpZI9v8KRnVGQhlf4jFo8joRD603e88A26oagAJilMxeI2RwNujpk9RkOmxL
yQg6bup0cq/B8eZLtzpnGU76EFrxTJEjFM2ELLiWHSuadO5PoauLmNimnBCZf1rqm22i5NbIHuOQ
E/+QqbKX6A+xaH0/sdxbFohmIte/DsGAGwNV6sU0i3OUw5zcjOxuaSPYncczDnpwuYKd7C/oM2+z
10yf/C7+BilDQUPelT0Q38fGVU7hUwxS3pLmYzx9nhQGY1W7abmk659q7OZzSEJICQCu5uCtxDF2
QeBKSY+NrGmeLEzdgrQ1ZWMmZAmrm5vWyvM02TdKNUJ0I737HZaCo/kE2ij+7LnfxiAcjqLvMYTp
9Gs8tENJBxpUnK0RUIzhOPk+2tgiwXrW6yuDzubsW/OEp2UvsciQA7XzehT+FOZJak2eJZN/amt3
PXpoYOgieBE3WbG2QIdVj/1pIL9ABcKLGTTSaN3pOnN9B5gzulu8t2TqHkSk5Ce6igkIdK1vDpRD
XYghTRq1nCL7ZjNzn4nMvatbfYhweyvLxFe+puY6x/G18Zv4XljzpRZO/ziN5C6hE95AE7eFu4Cy
aW38kA3cKVo/ztu1Vg8roO06AWMTmokd136kV82mz2vcAkmP/hyD5SAivylN7SDYbkJ7UIHYMnUN
ZNJJER93h8kEyQmzbdblYvQP11h6XZ2IlWpe+vN8hryOnbp+mW50nP2C10DSnPVmRohKAiuD0h0G
etiRA9V1m9BphNKrFmeZGHGZW6iyWDp6Z9vidmDGlHvWpcmbfLHolCOiH6w/y8rO7VO9+Oy+sYN/
bbVXxmPoHhabRXlLh/5GnMLLkEVmkO+dnZAdqUXiSQHomWlyT6tC+g+oePiC3h5RuNsc16ARf+j1
YhmrpiBk97EDrhlBkopzVxL3gdWIhBIwT49UoTsMpHbuGungoH79aCKAAYtcb2lIvPOkpvboIQk5
1GAlinjF/UNgG19pn07Xqc9ezJKNp9GXpPCkCF6S0JboePCjQUclJVM2g1Fp/OtCmp9zwOPjwBun
EtNntqTT19m6XyeNETYRqzhRD4845KF3GuRKL/VEbUHBz9sO1JjXxMGpT+ahMK4738cLOOABgV+j
w7u1HpJLtvSvodfQu0j5Y2GFnx34QILCdqpGI3TaTykOUbJ0WXM/aMjJpadprYt5Sc4M+f9VaTrm
UWbja4+YkWgAR+3s6xMy3PEWOe5ULRSoadR7N0bjV7cLpzP6qldQFZBYiX5Ux2ULLTwJwtdPFfAl
6BpLPx2gorImzBdt2AGjA2RLU90COCHeacbQW4XMX6shbOdTyOydh3DjLtgK5qNHlvV0JQYR4eCm
Yz6BlqpYDLJ5YN6z6bg+kcZhpTNegaR21zoQXqGM8xcn4wh+ggzPQZjOD07bnqL0zY1s9KwcGT+v
AP21ad+YO+tbwj15F03knBjPRYrYkAp3ZAVOx561HaL7cVzB56W6LQmAs2vHw+5Ka54WQtZhMXqj
uC6OjwSxW25Og5CPQila8iieFijr2M+4GflxolFYxS5PL5l+7eoezIHXkCJOIODKYwzsgFt9VCWv
14q1w3AggCzyWKHDwAkulVBgBfJMecdlrgH6JY0NC9+p50sDXEiakcjzMKmxJHMEARy0FHnEML6s
Pql9jIiDuadR6h0bDiJ+FvrFD5g5C0MaC0YbFBMXgbnVLF8zdMmtSh7kKBVEqCj2bofjDYYOpT0n
ywNIS8Tqo07FfbLR1OHiqVu0PPh1RM9pgx6+ERD1WOu1D3SrJcz52fZIuoU28dlwD9xoNpez5FhH
xC3uZ3UXNvyUIoy9yniJDsPa8gttOmQKlIJlTZCBZsGLkBzDJD5Nf3BC0mDkruOb0Qt0s517axdd
ZUp018y09DJCeHdGv7ce8FXIGGBsp068X7/RJICkLu2yp8ljN3xw3n0jwSpKamJxcFfvcVJI/Ltu
GqBBaZdCsVGcQtk71eDyP4zn07I12XUQkdhY8+Q1EzxHvF9Bolw/S+1dmVnstY4mv6RNMuUQ+fyw
NJQnS3pzcKh/peCN3ha3LtdYx7lESHrvDTW5hUsDmWc0H0IAKNWMUM9Leu97a8bjyjqwBwhCRQr0
r5scCW7TB7JzmgM/yrtRZc+NyE4Z1YVB7Hq3cOAJc+dXnifHh9HtHwDRH9rWH74ts/szqqcfUS/6
M8mUfR4ATwNaeGZDwM5GA1za28PeMog7nEKEHIdB8x5q3I5ceB3jPa8ZWrxqX0I5ukUKOOOkRCg/
CWSmlvokdwMLoSSgMvBQf8xUe4WHcSMHGS/v6sZ7BgHullyAz5mRux2BbCHtA91Z4MNUn+e2Cy9j
D6SiWdY2n2W/vIos+umoFas4d0+IM/2XdULUKlZ/Pe2dcNCDVWIpYrpo0T8MZCm3Tir3ZOexL60A
sykb3zlNThLdVpW80r7XzwKTTd9o4L+246cY/P9T3EbsOZMeEGrBvBNtMsgEMldWoRkGF7AAqvty
AFnTe221maz2RWpDyKwYyzDWaQwJrMku8J0ka9FOfKz2QgjzxZMtLxdIMMKMDdWUDGDuXYgp/662
oLUvxt4ANvfVXkRbppZtaddecyeG0aPXAMDxyjd5kwaignMiawGXJKTN3+uCxSyvZdBEkCjwC2Gk
q4Tx/i6ylCVtHo9XT4/uRQXTn63uxkOzWhzA2FVU2hlFtde8to/Rh8dfmiSiPJ8BmlXv1WWrstrH
iSbojaiKuhK88lB5GLSqdSv2xY8iSig7jC24Wha1fbUfYD/g+6H+uU6GWbkmdX/ukICtBW85OUSL
ed13a/d1+wFat8cp7afw2wHbAeIsWKxeR2CkVR8bPAinoWP1vrytrKmzAmuW0M7MgSpSLkQBhWtf
gbvrq732sUiog0C11oiVsMfH+v32/7buY/FjvwA0T5t/HJnXEQd2ICaE9niA9OMp7suOM+BJMFVX
aPwuiEsWViSUYcUNhVBYRx0EGVl7MibNAB0+7Ts44ffMV8NlSZZBXTOv+/u4ySrQOva/IP0swAxj
y17bXAAHt9E/Plbt69Ntt72mslSdbNJfPg63r38/Zr8A+AsH6Oc6H50wEDxdNSr+u7Yv7hsmhgyc
t1NYsOEpA/l50QMFgjvH/JA5eK342KkKcRHE3wG/7I+Z7s3t47Hy9jhvL9X+JkHKPFZ7MW+1MLYt
WBJGD05tlgoy+aXyAc8D1MPiR7Gv6+iKzNABat5qMuSad/1hv5C6wUuyFzaR9aFu5QK5SCpesmaG
1Al6AR6BQIbOReabrokuedDKYxLD+mEZ4L7MtYe0S05BFkGxlT476SRz0M2nphMLhuj42I3jnx2j
L54Qn4MWEKxZDhZUfg7o3MnX2oPswJ4QoPnXNEKK77XQnyPDy0EdvnDmP3R+kx592/6ZZsh3QIS/
xD3+sNMbs4h32hH9l9QGl1mosBCE1icVBLcQzQ2qbwj16hHqo2h59cfoQftNfVeH9ZGuG9jMyB1p
Y1olOMHc5IlV34HFgSsHMZpDANYOBE8GB4QmI1dK24MmQP/tGALd1AfKIbkfEGlfSBzcSBjKPJhu
y8YNT7rLVdw8YKrLa2gVKYDWzXoERzrZMlLTl5DLRyBmp4m8eG7tldSmP4boi467uOh1dlF1+wO9
dQkSENdTs1PjpNBrjfbHuoK9Dzs8bhCzqc3SvB6iF98k3xz35KquKZZE/0g1eBabJU7uY1atnKh2
LToLBof6SBYwjLOQ5zSaRMGmNswd4h4mYEC3mrA/RjZypB7cyz1/ufQQWzRgbuYOuSUhjywFn1hb
hPIiJHkyJEORlQEPYZFAvQQl4x8NANRQw1UBPcqK1M3TkDqkT5zHuRfgzilkYhXx54tTT83GK9Dj
QDn488x76+OTnyHNCjqE+IMkcHCQT0zfi94Gh75rizCbhhwf7ulKHRQzclqu0qZE+AUiMAY5GHgn
ArFNvozjBMYKqKTvs1smgyer/awgsZ4KaCM+A6K64dpVPlgGRTFDXpUw3D2ZeXkTrfA3xeIVb+df
ni71Cpy0USC4EeBfwhqNy/P8M1lDcBgBPa0zGw/x5H5HAqHwyvqeLNG2YYUSdV8Cl8+XI9HDF6sD
AUyafWeDsTk00SUUkuSwRsmIC/Y+2yT6k8SkjEw1tI4opMY9nqTrH4jfWZAoHTnJJTyHEHkVLpQ7
R9cZ26Omennx+eQfF8exB0TJ/klQ4ZZy7OdzUy9ZEVIdPi8Wli3jiuuaUagBui56XoWnPoFVP65b
2rCvqtssl5PxPrvCOhiFouygxvXNJ35061adXJIGppEmBFyw1n5yqaMleXYmOoJBJ+4RvCIEnRF5
XqAuvmRIEvN+FHhBAwabCVTKkPuEfklwBSocxKcwFusTpUPZy6aH0ocg4nHRbDJo/KBrgV4pAI0G
ZELNz8tim/t5aF4wUMzPe6GXalmU+9T0d4zgSM0Y/DmmQYYci5jnJJRA+90aQ+H6kzM2VT4z7JEF
Tpqb7hgMxEdfxbNzkqzba+KwzzVNKhoGdz2I2XSO5uu4RuAI9OTkXfI50EHyefHY0fJ1fnQn/2kU
8gd1uwybLLBq2Hse4lBLJOqeuaReG6DXkBDb9N5Sep0cDl0mT32ognsPmd2MDyNcIfz+hninPTaA
EYH7LQzhYmjukua1G5oU0b+RB6IWtALzDKGHzv3ZmBwTHiN0GhAWcvc2Ys7WW+Tb8CZ8yBUX6BqO
sWNjvMlNVADF5oD9kwKWFO8u9MJP4zyDXYrr5QC4CsYz50uwzPEt0OndAt3VeV1HVnYdXUo4JYZS
Mr2p1Tt6gD78p+X+E5QV9EkDnqdEdy+xudpVZU8RjdGvtF86z5o7ktnh1jje5111M0qgkqx3q3qV
5znG3//XymJvcwz8i3AbhuXt65Fwc2DyJv93q8U6+03GkmA4t17ans0M0lt3xMmhGXxJIVp8Wjol
S7naY7SJO5ZYs//mFPz/5PZI8fVqGEcwT/E2T37wm5w9I1RPDQT9586B3IlM/kNSowdwDGUlBrI3
7iM+hyBgOGb9TO/DrC4yv/MKZ+jnQo1BB2VcTa+b2NSdve5hTutnDXL5gnTVvd9UoDsa9V/fOH8T
XP9241JMmwj3BHT4IVTv/yrIhpuBB02/4MZlOj5wzMF8qWdy7wUrZO89D0/RnPblMnuXObb0hLSp
fVuDsxe235mxd0SF2bflMHgp/R777msPMAfgT/QTApUoRP+FEBhozKPqI5Z3jK3Vf3P+/8ncgLuO
b3mE20QPuIxdcP6rLVU18Mx4cY+uTiB0D52+ZFrhIiIJks26F6gyRAHJ03xcefJ1jhm6h/DW6Ewf
er8PD9D235n0e9Q28rzG6ddsQ0DGZnjDm/fYLMNwWobeFKqj0Uk34X2o+fS/3i87/Py///EvzvF/
TCSwuYkxNUeAB/lPG9O/8X7N3z6+h/nLT/52fm2T6rswQyeYAwTzsyAc+o//87fzC/NQf1i9MH0L
eCxMzxLiW5jv8+z9wx0NFxhaPdamMCLhu1j/I3e0t39+/tcXycUX0hN8vQR2Jrhs8Gnn315/jLHL
LOQQ3Gg9w+goo0OCjBRsWD/nNZ14wRwjiqZz84F+m6a1AbVPozs5bgJqX74QjJT5HNULum5yEtqX
B9ALgyP7o469tdByhOHVlwoSz+WbR+cjJQaWxEl50A2Ck3JVj0h/BSHkgeZdkhfZEXvIGuJCMCce
CV5BgJ2VbGt1m22c+32UQNM22EKA/A1h1IbimqZn2einYFrGOxmFz2lQe6dxIvroQblSuAYqhwbR
m6sd+KqHqD9606JedS2fo2B6ldztvwSZOQZiuc9Soi7ZZGQZzAYxi9P0VRqODzQBcGIjyQ9R7f1I
nKwGdC+gGDCJdyU+8j4XPnUH2VbigQvLfJCHUzx2udvwT07Y5rrtZCl898uUJMfGW69ZxM89qYe3
vlePzLW3FRlXaebRy31hqpT6DXQKtTos7vqpNW8RYRO4bTg6x9Wo3Kze56wGMr7/AhwHRv84W4Hy
ClYm0QTRBpDJIlEN/nuJeSGbeS5I+xitbDjpvlOHAPwqO3ngpqEECXGzh7+myYOEzJ0AcivQGUwA
uxcQ+4d/xs7ACpWSgtMgvhr4ce+hyoq962pV9GBc3R1E+wBpwgRTsl3KMDN/Jcq8LVE3nh2CbK1h
SZkJU7JpSUrIfSgwH4j1meDqspLwGLUuwG4BJVGStKDxMcJQ44cFYvWs6F2dAC49CtUefJ3O1TzB
ZcKSGoGodikswwGcS473OEjT3kCGNIdUZreYWzd3EgQ1vM6iYoYw9rEGOH3j7SzL7d70a+M8a1IO
8M/maw8JB8dIfAAPNZ1gWgGXlficPw6jeyURzCcJmHRwZjVM0kU8/RXJmdxGr/8uGCQ/yhXzEaM6
crKUmooM7pc6VFlepybE7SHX1c36C2Jp5ER1CK/zHNwDeChMV8trEIwlRAfBl3ZIj6wGBQDt5nXx
RqQlWXBtAgieBQnX0oMvB470+iWLzVxkYJbuM+0OJence58u6kSV3x2It8w3iado2JSdKIQrxey0
C9icgJ9dJPExkkeEkDJ9xFmfMQs73nnDo4Od6xZYgPjSs0bdbWR0oYLngNPpDaT0E6/Fi+s6c9nP
PDpnbFHlulyX2dRX6UEpC7lfcjSMpIX1zPoaMyZzWDOcb04Aww48BiWHhwCjL/qQlMxnz3EubRi4
95JN5kRWJzmmrPviJ11/63yM4wg15jxJmujECQ3uIee4o6HfnbfuSoxFF8hDXa/Om8u9m94UVuM0
9HeJS+5WwCTHtoEGmXqEXiH6koX1aV+60MfdmJO6J0r6Nz8ayLUe2XIwSJ+LSLVjRVId5LGNYUBx
Fo4ZBFoFjR0jFzaE/Bbw1mCWgjmF2FHNZaSd+RApBVx57uG7jynyBQmXhTNDgrcFXycIQeFr7yCy
Twh51TpsnqeuL/oRmpDZZ2HRdnFa9a5zUrWCODe41zbAnfCthXABQqa+6e4o2Iv3gjfNTUTkouDv
GQUeuRN7KvdgGn/IguUnJBKbYJ2FZddoaHbtfJ0AcESRHirowP+wzhCe0rq7ou/vkRoRWThe5pRI
2FS1F8FWm6gyfMviVLUv7zURQCqVk3T6x3a7Qaz78r79Y/F9z31lIjMcad/0S3XftESxPcKM9Lgf
Yt9lX//bEacAeGTQ+i/pNz/dgFkP+Gu2bloYumGv71XoO3oIbVDstX2nvfj4TZugRUDeg31StUG1
H5s+fvOxbv/1viHhHHMKTBEpbMInoJXbIf79GTj7ee07vP/dfpRfqu8/2//lvRpkzRWvOz99nPwv
h/44sX97re97/nad+2/AucOjk0hZfBz3Yz8l5ydYF8Tx9796v8CPS//4yV77ffd95S9Xt//1L2f6
8fP3X/5y+P0WJDXcSL+c4TBsxkfF+1z6Du70/vu9CONRgWL67c7vmz7u0ZCFl4FH8oQu8K2OZv/9
B+97LSH4ejLnnQ6gHW+1WPEnJLo1PVjKHr4W2FLYdByX4VPneH2VgByqmoGrtVgExCT5vvZjk5Y+
P8XEqX5bvy9G24/3I3xsfT+KgpsLRpCPIxIwvc0QKAi3Wyjs3UPjNrJicwp12V51RguadV+2DJAY
KBAkxB8rBWkBAfZf3nfZN+y/IxSSrcU1D6RlGfoBJway3mW9dxB2RddP25Kn2XVsQXFYBSZkr8kQ
MjcYDuDj0nyb66Vq+/Uek3osp49XdNi7gsG/97Xv443srzJbMVy1eGaIgcUlhf1Lqflnon6iJw8h
YbR/8B059xKA6utW2A3K3osYspl/u/ix3/4zPI0hb2cBMV0ynZdluC5KJReAMxD0Ld8FzSTUj6rj
MEtQTNoRmDfSxU89wTDPYgWW/p+KOr2RBfviuOgijLU4W3MKEOJUKZ/iys0cmHSSRhVkmSbMeVCb
ai/UVoP9Birhrpvrc9jXuDGQXmcJh0Z4q+2Lg17BqMNo6ywxve6F6dsMiCRG8372nD7HCCyuisd9
jtAN3iueimovNojHNyQ5zxvhs/yzmJjz1+BF5jD0Qw9fGwnYKV7iR2hb2NUGK2aycZaxWIa0jDlx
znwB7BytAubbje4SDuYhgZuxLecVwaYOGglTnhdUCbyGwOLhKehM45Zg3saqkX6HCBoGvHge37wh
vklEJBjOcN+a5XPnQRkNsQ/3D0GLKXDiUZMCDAi5uMEBHiOvyhzqVV54TcDRITZOEfptLFKzsVJ7
zcRRKYOgh9twY5x8GOS55/YwJ6FNdfXkY8Ry/q5lMUWQ1Uc3mGbman8GaNmjPtcTMGAEALbY73+y
PQSjU+8y8s/pipfQ3ciuxJlbDF08OLujMqf9HOzGkbU7lQHHLtrfVvBVIDRAmAfPi6j87YlEI0m7
s5eB7WIMRLXeZIhZt3S/FLWlqS2CLoQPV3jHZCf9nK19RzZlK9zMFvAmBbq5EVi7hHNvgHvtt3VW
TxwGs3rFpEnoDbOkh26rPipEgTwPgKxU/nZJvyzHG3eH/AymW7Z1LvF23e+Xs91svt/xrYDXsck7
UArl3qb2y9sbXLfTi+/PYWttKbmENHEvu9pyv+C99lHs63Tr+AeTBl/JTmhtHA3yR9iBtY/5qdJ/
rlyga4NGH1qI/aL3JrTXPor9HuyLGE0QrjbhOdpY2GAr6hHj7V58LFruvpm65oWw7qNmJvpblfte
DUKo4WfwrYXdSChfQqjS7K16K35b7BWUsDD2n/QIq93kmV8L61CEO9u62k9H8NRjlZoAVr7W+D+1
a8EFBERXe0GpGg4LwfNS40gA6QvM+DP9NbA2hAMf7Wm/fx8y1n3dx6LmolK+9C4EE+nBuxkf51bg
BV4Dv7Qmkdd4ioHPDw2AYuOPPK8jDwwgxrz9gkK80tADKViEZmjGd3mKV/u8hBHex5sFzYoPzW8T
ynJ2/YeUQJDsz0lcMRv68OP4U9lSl1+XoLmrWfNsjIbUSg384EkwRvvJTm1arwXZOnR83em8X8/7
q+C45SxgYuGr0qUZ6/o6JQtc09Y5761DB5iWa6H8ud341PcnvdU+GkMC6K0Kn8QCsleS2i2XLTcK
+bfF6+GnkyK6JlvhIBl0RkyJgPkFJNjwbVTLDKs4vFVAS6sYofWZufQ40+kVumTnWEPEU448IPk4
UwmaxYvu2MSX00pNc9WhgO9YDZ/G1pFFuCYO3nPu5FEUQqEwTlMpXZcXTooeZE56cVDwR56pyzA3
iroEjQ9DNCQT8Cmhs9AhurKQuGCU92WPYE6MrMVQm8XwRgoBezk+BTwWWYow2t0CbOjrZLV9ifbA
J+c1aBjAgvmedyFMkyqDbl/iXZLy2cQnEBN18X70EOw4xluSlvv/wH8UwOgJD2BS1okc4cyjhaeh
kYrjvuyUW+dyG+eVkUNFoRQ+Mu3dDZiZdoVCC+v2rWsDrYdU+plO6GvWtX4hhJNjo+v+qsLva+jY
Ch4Z77rNYMNwuEW0pmLj/BI5ysdseQIkEAfdiuki1GE/MZE26jS1/l2f9Q/QDBkIehJE4X9RhYNC
zfjVUzW4WaMPpDb+cU7hD4GODxAEesq9EI5TQ2jv/gzBa1WpnIsVNEpKRnaWFTBszAKzFXttsq2u
CKYoqOJwii/J/JCkS3NoKAREAn3JAXIlDUv5tgPe3ksbf0tmOR11Y6J8dqHc0Cw9u0SZ92ujUORC
92k2We3W6W7F3EFIMQNkKfmEbsauX3orX2tHr0i2MS/Qmni4PXH7qilIdNsC0Q0SZoHiirQMQG2k
GqT/fnc6u8k6ILkLc5hosqLbdCBINrtqr6W7GORjZbZtAQ197RwIBvf1/tbL7rWPYt8NFh6QzvvK
fXk/assEPQ0eHuD2R7/st1fBVLQHYO9/vf92X9c15sKEi8mKoh+t202HnvOxNJiqqAxt6JQqap4E
rPW3bPXaz1aS9dyYz42EiyjwhZ/LZIPQHHsMSIA5/GC/j2z2vTbd6zpY/7BPITWBz8F0hjNo9vX/
MXdeS3IrWZb9IpTBATjEa2idijJfYEkmCS0dwoGvn4Xg7a4ia7qu9TzNC40iGBkCcPdzzt5rNy7m
vvpzhAi+8AXt+ByUQdxnqxYLyKqxgcRFrT4jNmy/h1ohE6mD16rAv1FN9JTCofGw8/XjikZquzXM
TJ/GYTaeZyv+LtK9Bjz0qphnrsALhQ+LLe4aCkOsyyyZ3rw2QUtcuWjxSvSHUdPjV5HDa2ac7/+O
m23EczfmJ7g44Usj+o8uHrA3J1b4oorQu+GhULdSMa5eWi5vsVU9l1aI2DivMEupRB67eZTb+z8q
1I26z95UkKFHREV8TFGof2zjGUUpz8qnxqWeSOeKLmN8kPSFV/d/6Hzja5w6xctYt9ZJOmG2LSZQ
f2bPub4yUacwVPvaCO3tylLCplLBDIguPt7fxNSNxrpSiX2pVSOgcwhuCM7rj76LekJNoFNCtLlP
3pyIMxCbie4ab2WmpzAHbvalMNp57+lO7AVq/i8ypOG4vNx+YgQXp651Hr3cf5IZHrJfnw5wOTwy
if04RJO4lPYU/XrKyXNwVkvr01Sm3aGaqmCXqW78WmBovP9PlL3ptkMmcVLSy16w+r7e/97MEwR2
oI8erKmwr2j2xrWzvAYRVzc/N5uPdAaro9ItThJGh29y/PUFOw2XU9Iq9ziMZv8hyebn+xOOtSzW
g/S7WzzV7q2qfJgHy7uGDPLRMnHMNTrLtxiBs5OQqf71BZpIeWJrfGUQ0+0ALUFnIa3t42zll/uz
zrEH1Wu5xHpm5Q/3y+7+rE5jIqKoLGAnU3KO/SzY3F9+KTheWl71KamAUBSmhhZUO8fYq4KnNKLB
ClWw/F72zgkjnvUZbX+zo1COkMa0+inSCBnuj+ij8ihdI/2CeiLdOVPbnGoWpCcFqIV7sKi+J9rZ
hzKZvvRJGWxju5lP8dIdFZWLBZ4L7f48xdTvtJPHXzltWds0shEUB6F6nDqf1ubyPDKptuloDF9z
SScMER+meruMH9s2Stb3R0RFtYlMSCUq8OptBhXrTGEgHmgTL1Jk3k+rFRDPqXuNJouvm+n92fOL
5sEMQercn8PFplx00n+dGy/Y6Fqkl7KiD53H8/DrEf0AiXKe1ZuvpL1Jc6e7FFNi3mSoGCgsP0Wz
BuBLessrX2/witoX5cb1zVOt/PUUwXBwQVFd7g8wke5uvK5Nrl3nBVe2CPCoyxv2xlWdTt63oYd4
GbieumZ+N3MJoqFA5Zl/z/96QZWIgbaM9tV2xuoKnqzeAEAV3+hr/no9jYmR1zDiW2i04SVhbL3B
T5F/K4zz/SeJGT5AydZ2q4fWvPRhbKKyya23wfl8f4Ca9LRuzca5dWKqIWsh/O+izrxVPV/PAMSU
1n37zpGcVuTYmc9eFAOyDWd1KOZyeJ59Y1wNwm3eVR5giOwdDB34RvKE52i4Ps8lrxEpaGJ8AsPw
/OvZgvil9iv5KTRyY8s0Kzt7wnBuXEwB17ofvvl8WfeHZugM0MUmzbOsHDwMWZgf7KqSz5XLQOP+
kLLSCwWvfXO8Md3UWdPeLOGM50wqewsgofls5mBUlrfB3fOhN9vuE60VhCTcEqdm9uOHsQJJ2Jil
+mYjFXGWh9oUtSt0vMaTmCbrwOHJ2M+unb54ES3pklP+e8FVaQaD8ZoaoGejTW6o6BbjbAJX4ms4
Etxezuzc7h+Pa/mfBrNNPi0+cdzqWiDOKNsHrQwTWEC9nIw+3x+JqY8x8iDEkw4HALlTl227oT3r
vulfsLpWvz7vKcq3lRNMr0Zaq83Qd/I64ki/6B6TVx968Ze5z6739xLUwRdz6HEzgEbYzaXfnTLT
NB+EZ4zrhLbNdzFc7x9QQyW3iua5fRrUmB2TeJj2XRbJl2SYqQmXDyZ0ox3UoeIVs5ve+FYwXj3L
qC6hI8qtTFT3RRTifH8onbq3BGXOqgNjd/bCvNgLQ1eLa8d/cmc0PnFtO997mCVW0Bpfs94ON2NX
qUspRXyTaQYbBEfAt8J/mvpCcv/lbIoIvR7swrROdePEO/SK/ecWTe39uWKwuEYapR+YL3h7pXt9
6Ge2bi/qK/Y2nmMAxqunUHwJ5DxsZ5B/5xTB+UOhIIL8eo7lRd3/CN3JuPkmF5NYlqb7f1v+//1h
dvRrsv+/AqL+T7zT/w9xpsCmF1rg/zzS/pd4on/yTP/6X39NtX33H77pWjiBMZJ4KHiYIf811Q6s
f6AuIcw8cGwCF91lvPxfPFPvH8y4LUyE/IvleUsA/X/xTC14prZHxp/rEFsKW/x/gwAX9m9aEbIa
AgnNFGqfzdMJ90+FiyXMOOtR+ZyDBajihR02ie5ZirI9yEZPO0ZEXKeAdGsx28cSxy9L0bRFlwMr
zRmv//LxPf7SqPwrkfwPzc+vl+Mh9YFqKkk2Fn9IVyh7rdqqC3m2Ochtpjqud6n1fZi8+sEs34I6
rNfSRzBlDPXDyMzkb6QnRIz8y8D/rx+PpdwkAMZG2vgHxBR+A6InC9c3PKuvFZjuF6nDg9upkpZz
mG9HtyuA5HUXJYdk/zfvfVET/FO2c//hXCpcK2AzTc90/njvbTzGUZ/RC8yKUb5V4ZTt3clGoAp1
K20T6wO3/RmLQ1Z58wnLzrtb5LSd0+KcKgesqmLZjmIzpj5S8+FvXtzvmpxfL064kuuN7M8loOV3
TdHYZDi/jNaBL6babaogi+ZNvaODI3aFSowV7hNw12CXDUkBZ2D7yPsoX/xYGBmN6QgDqxm1v/vP
r+sOYf3jQ+NuEIElXQEhZ7lf/5XuCZ1BFfgynXM8hM4+akK9UV1tbsow+GlmWfTRMdO9beUGI3DY
fyof5CLWlqe7WTA7qBQivI2SyM2b6TxNnQfSJezXoxeh96U/i9/H0X0L+a2xVpzFTShFHPlHV7+7
ces+9dVXhi7eIcicQzJPzSYGyPXqdsFHI7WcZyOrH7nJsit6jY3ZpeLJRZlKs5ERXTA9LZTgu/sk
rGh1J8q3MQ95X6HQfDatMiCx9r9Xp//b7fW7nm35FhFULdRiXxCt61h/IG1TSD7YqEPnnFSVuYtQ
em1QcHZ4vHM8zDmQEEyiKTB5F7kEQsiKsQtt2f+3FyIEK4/gTueG+uNGi1JwtfBanDPVBCMDM74W
Zmg/z73e11b3MgE7g9oI8j10jl0H5tY39If//GH8zoX99VkA9XUk9lWURPIPhC44gtZwq945D2H8
07AODGSYYfXTEZz0o5OkO76jv1ve/n21dU1WfLF8D4It4Y+r1RyQ2XZW7pxtUx50W8kNHaGXKvIf
AVsYuzQw53MhUwZGgt7p7F1NdN1tI+xPbSv/5tax/n29ITDOIh0blSBfxJJJ8q+3jh/agppf2Ocq
60BLjPbFDrqrn9OIB3rxbPrTdwAAqEZLL+G4O3KwGko4ttV8VDMqGjuuxZXYCp9yWMrT6E+YIdz8
2TZLkCRTitKlzcIjAvMLZqZpB0hgLQUHbm63/m8ov9a/r9wu/kTTopnKb1B//f5mQktYYehmzvmO
Ji3nOnygurIhOsbFXqdEAYSBf6kNPOCNzJ1jriTRBZP7ald186zmpUViUrX0WbmDFmmv7RFjTVXj
G8B1fB6kZdxyharJxEHuFgIlZZ9NW2OKvF2OM2/Vudm0kjQv9mmg2sN/vlZ/h2v/ulYdh2ylYLlc
0Xb+/u4y4Ai6yGqum0w2B23gT+V4i7hpAfzRHewjXW3/849cArb/2I5cdiOqWGJKBF68P+4PxmNt
RV/KPicyYJIVRdNjnbSPom6yVSDbYBcUYDzj3AYotvziWwwI37OmLP5mUxa/7z1s9Nj0ArwVDicU
79/v1DruqrxpANt1YUZLVpgvDqb/vedGoCF0ovcW87gd2SDQlyLDvlqKIWakWvvgW6rfB/S1o6iN
XkoxtH+zacvfV9TltXlkK6EMdrmlHcTKv38zdTY7FjJCyqxgqSRzbytkl64x9tKGigLaQkt+Aq/t
SlCJwq/Wb2r6cA/LvoKcyNpajWeuosE2zmB2yITQyUEOEdqzoIF5LIN9W3EZ06HyDjRYtwGnMgxj
oCW1xX9MJxS51hSig+ox9zd5dA3SRtz8xG0Ag/r0AZzwyYz8VR354CiVPHUtZC+VIu7RsWkCVOLc
l8UFzvlM75q2KrYcj7LNNCcWMrRqKwxqNCeqzcfxkIiqOv/n64yv8PcrDdklaW9Y2eSCDLfdfxN6
l/SeHV3YzimKBFQa6X4053jeVZimd/iTH2zIT2zavQl3F9DPzGtfV66brjmhxWCoWtrraco+0pi6
JNFEklBTNdOpsKfsmGKUyrvJOiXdiCXEdF4LpzjOaTZy7TgVBRoMmwmfOaNpFxCWmezzLEuokRfU
K1NvrKfeqfRVuh/dkdYlMRFFBF7ANTyFsyCiuxCE6XqeHUYfgineCbfUNGNsYSh3/7NOQXTQ2ClX
ZmuzydSe7+8I81jbaBqPRj4M2xGh0RmWX7LykzY4jfoQ9uN0K8d5B0CmOIMfRfFsud2O4wGX0Jid
u0bb63nySVAJkie3s409syEc2uXnvEbrMMflc+XLZ9a1GLrERrX58Dqh4qIDrF5iCxPUENOwgq6g
17VL6y0jY2yFSf6xwyn9MCIC2wzNHG9dsx6PnP/3DUzIS6FQcdYy8raZjWsSm1VwQSsK+4r5Et+e
pU/Migi1mXNnjZOPY09hlMAwxRpK+RfPzJcLGPGsPeg3xSaMkeg1LdMvtjzks0i2ogfM6A0JJGma
Qut5ND9XQxQdeyHfesa+21qljOIMVIK42BZoVA4m2zMNqvDBPkGpbEBA1olzlMMt6W33qgIs17oC
dtqqdd4F3ssYQeyq3HDX+F23D+bQPU3z9BGgyHjRqX2wpBkfzcL9UWp/2Kk4aLa5p6qVXSXJzhF9
uvHgHDwOA7IyHK0HO1fxa1ZOD45fHoowGZ6ZVW3UaHOQ7/pnNxsySEClyzQyLLdNmnsc4+MPTtZ4
T4jvWnwAHDxg1uxHDe0MDEW+Qfn5U7kqejaG8GdoWuF2lMAyhjgP9rrrOMxK8Khl9CmrmY1VrDUJ
yUC3LqTtYM2+/4XGd4Sl/dqko3cOY6fec1AFTh5641bkg72Jpqn90A/9NgBG2hvEGoBgefaLeC+r
WENEdJnWJ3I718gnXS7rowiydt15cAv9+mY1M87zXM4HrjUbw0/PeUbw3dgBk+3YKn1upXzcNFFf
/7rC29K8ezjwxPM70YQ/A/rM52qu3gOaMqsgmKvH0a9urGTWpo7nYB/ZxL9IZU6noHfFRqlvBrfG
x9D+mpbjc5Al1mUeOVnYVNL7OnbS81gOV6MHE4n45wW33T5yxvCxc7tNOimmJ2kh6En+SOgSbWXR
tjtFq3UdZEN1LKIZqQndSydN4507p9HTlDZvjq3VoVVBfVBR/hYC1WHBCPBvOM0jb7Ba9WnrHUMr
fIOzNp07SG2GM8Al6AXdyMr2GY653cqBx/YhklxhZXICjDV9csKX1kq4Kvree+8u9Gvi58pi5FH7
HLwdz24fVJlht4dSnZsl6RLNz2AUxjWX6k3liwURwkvRz98iE1F02U9qK7MFOZy0XxLzyBTK+6wq
GG8iJA5Kxg9uxcwyCiMHa1+QXZkmrsfRs09S8QN1RZIUjupkP2ODOmR9fuuddtoDATK3eKIaHKKx
uS49I71UjfGppRzeSzp26zZXaxaC6nvBkWKVKWZq0O0fa4Tpx8HPLgWApqsVuxlXZvli6jjcuQEm
MmN+jSVOwLSZgMwbXn5sBmySzfDaQmPoQR8EpfLQEjIkxz8/rvlI3UviA2lR4TUNtHqygx1gMmvn
dvBbHNmm3HaV2jKgpQytLPGh9CBWedGHXtjDSubFx9ZJ9cUQWYi52vnBtG1a+fOUUUbzSoayt6FE
1jBf3DH41AcZ9reQFSlFNLMpY5MJqG2UhwRpqW7JfBBh85mxR7ASDoSLtu/1pRiCD/HUECmlhr2t
hfNgxO5WO4W/abTCdVvK6UO0GLM4XTumWnmRiVw8yF6HqAGTnkY74VBTF1oelWqM49CJxyZs+O9O
jz9H+Ve4NnBEx929OCupjHdW1/GR4f6qcZLB0msh4a9Ha845L77MipAarZ3mGLA6PWXhqqtKvRWF
L89TNhNf0PKRWcizQce0WKrVB5pj3jkq/ArDe/CKQqx6LgDEA/pPGe+NGNZKS9uAA8Wwqxn2aIPF
yZ4zdghL/Zgn8g5KUMvHMsRla1AN4dsldaus9iM1wyaOQfyAG9NcJNZTxLx27UpqicAKY25duL2e
C6C9LvMPHhLji60u09Aah6Bq+s1K1dF07ueaarHWj+juV61DmEKsQnmpLeMjFATEqOiLmWBGcq97
UjEcJgtr1NcGEgLWFBdEqDYAlmnTsx+sEWR75qmd1YzBl0ZNXwayQQ4aZMxiYP1qNByzo8lB1yGI
SjOjrNjQ+A8P2QwTs16KC98Z1fuEuZYFMjHPCAKBv2i6RuS2/SzwYWx8pGWXJvaeOqwPD74Sxiro
ar0rev8ywAd74hw+8+NwTwSh3OV1G59z5TSbSLRIdgHKeBrhUEz9Yk9bac727i+Ujc3wzbfN7Rjj
Xx4nTXVpd5gMjGHPsN3caZi6hsZ8YhFfcRnalBFSmrZ8j73kHFQtqGf6N6Lx20vjGye5yAYRVuOL
mIfxxDpslpTEgTd51OMDkRtVt8nhHD20FUDzoQKtmGJKPU6uMM/WkN+Cvn1vLHsiqmw5gFn7dkFM
a+VsnSztbyp0E1IFs2CL9PuGy5NG31xXe13aQD47Wl6kZrts/la663TZbrKJZTEiXO8QVgWjxQIm
ia+sdmMQFrhK7SJEnpSk1wkaESPwxpBMxPmJaRP3+xqZ/SqTX/NIjJc0DMw1nTwmtVYqL0zHsLEV
rXVx8hNGdGfdlZM8gnzzt2HvZlfNDr63XXwKEONMWDfGjp1RbMc5+EEmxc+4gpynfOcVBPh7XeNc
5Z7eliGIOxGY3zIjTChJCswrBiR/JnS7oGUGHFvBrm5R54ftfDHt4VYi8NxETvfVMoJjp+Hhcn0X
ov7hSPFq4ytEK+DKVajTvdCMWULnO7i3eOsMxZcegvBhyBKWaUboSrjPutCYlMkR2jRl/Aqza2mG
6Rh3s1fpiSrlpy7xng9W8c33+s+o+o+e6e4WQiqWgiLiECd385ggiZnVi+aW3SqvTNZj/ar8OtsX
WsxwnjBFIA095kEU7lqGRC1jjHUYi6vTQJgawPUZlq8PZrkre9Ht/A/DKMiJ0PYnwJkgcPnaxm56
lTpzd6CeQeBiicohkPBdV28gAN96kR76SXxHDwC0aIX46mWYSDupfeB+Tu0civaT0ZPPV2RQ+RNm
YutWvlugDtYqw5CUCsitfZ6hlzG/YdTliB1YzaqqLbzbWt6mgagkRJI1B+NMkuyEJwTMH19LM6+x
ojjrOCqfBrNZJ97Ub4WNBsc2BHTPdcZgmo8nXcVtkm1jr7k0mrlpli5Y8DHC0IQKhFPkplJ9ha8D
e/mIm7pKnY6B1w7fq89H0b30UINWeYMHaxOgJ9mYTgASCsnPyhnzx6gb8t0w64NwkajNQ03tEclt
LGuKnU4dJitjk4V2bsD03tYGCscC2QYRHiRAiBTsYKPDjUiIAaPoq9D+cZbN4zXu2g4V5EOT3Qw7
+9pn5msRF/7OQSy7xh+9tmX5YHgtVAPAfUPAgk6ltuGM6O8CRRYfEW5kViQ/qHgPTgkwvXXg3A6t
84mN4ZGz6LszuxVrEjt3BEyAc+e4ge/75BtJsrcQFNqtbHbl3DznJbM1G4TrNvPjHSd0nPnZsahs
AM+aVc4zD7XR/JgkJYZdZXuWzc9tCKEroJUkmZVtu8gQqyqyXsyY1QIMUrCaverspAUZOHb2QlVB
eoGqtl5dImUOy30Z2RPrGKN82LObFNwchG+YmXnvFfsQQkUsf4waUURsmwBtp3Q/aVBDQI23WROz
EaThFke1vSHu4WIKu9nZnQUT3h8gHRThU1Fnt8Qfn2sOwawfJEc6RvAd1SYo5pY2PWOfaBeQ0egb
33Xj4qiTL/Zi+zPhuo6t/W7XRXW2exrnhZdv2iYZECLvdJBhXoLHPVcVJ8eK7Ud1Lljt/ptdPs45
VI8xMOQm87aRgV98LunvSht92yDHVVV9y40pX3VkwB4y6z0bMBwy/JZoEuEoGs1WTKW6VD5ouk58
hbzaQq7OLxEHQcR7w6H0gmrlyNpjpdXx53nfNermhxLz3Ij9OXfUk2XxnEYIM4kXcpQh70KZLk7I
geQVnm5eUibr9lYg/Ep876kcYrVxbYkbUECpdL/KVsAZdir9gCCYrFCxggMEo2CIjdXo8Rlz6fp8
/tnNGgjiaQXlOFI/b+sUDqrzuWKp+Ja8VjqA46f1G2BOtnrAdoVvsbv0NrTmddkpzvkSwoYJtXLl
Nx4VV/RMvgoK+MwmExQa1FZFLqg9dtcC1i9g48+2aNe62UMzEweLlFTPHd5a+SW3uncjyDieLDJX
HP166jeRcs7KTvI1VQ4ovFlckhbtf2x20H0RyThjfPCK6FNp1j9FxPLc65pDbkA5LP115+e3iF0O
VkRMwKf7aAB22+GtWs+0pw+eCwoP3sTzmNSbXJXDhRbo+II5FXZgMkFBD+gS2TNcEfQ5FbtPlm6F
ibpAiIzEqwl4RuC80vE0T21ICivjghCHVp8fROR7tLC0ueuN0tjkaAnWTUMslzcm1l5XzQ+yEcUV
0eRlYBk+iYSDNhrsnTm0mFBNgEs+TLAbz5Pe7r/LdZne4qh4hEs/H//596ojvsWYsWA4bpVQUZk+
mBLui/sf779QlNSg4l123NpW6boHuEYc2gBsIW/iW23bQKm7aphOTTgeu+Xv0Mvzd1MXv8dlER8q
3Ua30TIOEXDyEyT46Hb/Rf7371wbR62OpnalI/+jPbpfnNweDr2L1oDPdgyO4G0uzHz4ozdCkq0l
l1C2rgPBnKBJrG2d5PXrwmSAZqKMnPCOBPPplMKOLD2McL2RhWurMF+pivXGE/O4C+pynbl8hYCo
k6J+V2VarPws7dYqHJ788RAgfGW3drJdbRi0VwRnmNgU5wmmvTBdD6XyAU7OrpfZtKa1fW3luIvB
vG9yhocsnMRCeK7xLmV7mVHfgRelPybZZjLZv6Rp9NCTK7Z3qnjH00KZ7KN1MlPNBSLIVyumtNku
SS3wIcP0QTX225QokgZF+rNHvbVynYYbaOkxxjan/ybeFJIu9ZqWKI301muPpOfEz74YLsqy40fY
MJlI4uuI4lsndERthKKXZaUcp8lm54441papfYZ3JGmIKPMoM6rBalawy/PAP+u67y6+aswV/LQH
NSfzrUYzuGeT0vuE0B4ybRPjWfbi4FijtaGIto7K1PJMRNX7nV7L9AI1B2E4vt+Aq62RICN6CB5c
SKgLE9XMPDjPHC1WcyG8F4HhdhNGYtgYcQZwUhYPSko26yiHnL8geLJsClixO733yoATDTxXO26i
kwkp8airdG0YPsm63RyvBhUn+9YiC9ikVbbSRGB6RaAuYTpvPWv8XMRQeRlvyIsqyxe3aR6IZsku
i4ZZNR7AwDqJsTzyklF5+nv2zXHvNo+lSX5JHPriScbPCGab7Rgm0edBFTe/FvE36BSdr2m6uTiM
6wbll2F1w5a75Sv5TfkB/Qloe90Ya28ixaDyPqZex/JO0MKVn5UTKrdrNftABAbrJU+PueVUZxlX
39sFs+jkVXKYMV7RCmR3JXvhNRi8T7NF9DERvsWZt46ctrCQl2iSJ0b7xEE127e+Q8YycUtntOw7
j+I2g59xHadHa7Y97sYx2jKSDFaw4wCzkgmxZiJIjJRsp+ea4z1h2s25iqrPVlWY60Rjt8UZbVz8
pnwJpmwXGFVDqgr7P1nBxQWMhb2OBgofHUSf2zp8M3wrQQjvP4P6bC8ILj4KYBlnofGTuvToTvVs
fDSnuHoWJPdQbvubqhHELizFp1U10bEDsUKnKIK9CD0SYTcLNSz1fUH/8Fqbg3kF1C6uysSrxzw2
ICzHnKfV/S/vjxlLOVz9F1iqUKBc9RQ7ZvwyjpnaJcyAaVhxBMAwxMmERJQn0lI6tPQSfp7Oq2bT
V468VCERkoVrTysSnEosJJpJgN2PdEfKaO/5H0RttEghaWPM1bSGnThtiXvpiGx3IYDbwaFpi4nE
GjxMtEX39UiCs28xA+elM9eyRvNYQ7MnLt1aY37xluv4OZ7FF1N/ScewBxdFzqBjZxdlmgPfQVxx
G2hjbRDbtCEdjBjCaWtSh8KmASHH3cirZZGDlQqtjJOdnxzGFHRwUcXviV2xqU4byymvjPPx7yay
3BUA9fr2IaAgW0GphCkKhe+77cYEqMBIOqWJu+5jNzj4CjOUY6FqN6NP9dBPp/sv3EfPs5N+dwyf
ldTXDcsurZb5bpUd6dnff1fppYdfp5balvQNiNhBfW9S9G8COwTC47kT53LJp0L0SL2N54pMEgi4
nMZOMwFG52FYhnLU/fAfZV8tAFbsJuOA0C7S5grbT0qBQf/Ety9uyb1hsjSbkaF3QSyOhR17qy7I
86NajOnW5L5Mo/tdRR5YdPe+vgKQbbTcD6J+GluEz5rleqthmCawUg7JAL1H8THbZMdUiFYpJ1m/
lD1S/ffpKbYVZzwbVnjc/ygaRx89R50NtNYs5rO7cQsCsTK60U1UYd1H0M3qf6ALV4NCc6ZD5u+T
mpJvcu1xX/ZtfvLr4GM9E86YeOHKl9GP3mlc0mV4xVqSnz50rI6UZCAi2+gqXIDTdRFABjdSTlmE
dK2KKrQPVLFR7pGmwcq5Il93OsWNdiir8iuNpmxrdgWHQ1oReCaCT/ZgIJ/OjRfdmksHZOWRfbEN
PJr7PqAH5mTBg5nRoAry9nWgljymCY11gS3SG7i40wmDa+9sey2J8VJmtiOfi887NdfTSPoCrZ5d
MVnTibJz5UykTdniaGB+39Pl30eu84xOmJzXmaAFAmHTGeWdJNpp26fEtaSOi+vAYI4ha2eTciYx
JwjdwptpbBr21wTayZ64mGvntMUx12LD8DbcxzXmZmSV67io3S0hgLTmDKo1Wnoux1D6i15EvYOY
+d2kSVTkGJOmZmn56AJ4Xf3mZVZ8i/XTDMnzMGfmo4BmuEc5Awyj9GFZO/axsmJyp4x+ZVRjvyZB
ljG2SLe1BS6QZgig26TYxLNZQfnueW9+zKkOd1VZuz8ap+h3XpA92dTZFD7pOjeqzzBvWwIDqXqE
cwhl+LUIzHHbiIBUQYyfK0wPAMNYl9YkSiZb0Bakuc5rnoxhSkbKjKyrpyELQ/jT3xTN8IMbjIcq
Js++cJ8jB8QgwKT31jVAv9o5Wbk+BqO8eU3Q86yMgMO1kzNKazzqoATWl4kWHJpX8ZF4vRdAQJA1
3PDrWBCGkw7k2emWLsEIGYyO0ujs25I5TUeYY44jMyjtT+S1fA1ae1zX9oRXyoXTN02J2FRBwqpA
tRon1WIpYpiKlhPM6IBSRufbmbpdKdu6eVOKp8Vm4pG1z2nbf591x6X4c0w4LTSMnUCW1UQT1B4r
xc5PaYokAI/NL3Ob0MJPgEDnGVae2ifhLxiSxZ298aIiO1PAu3r8HtRLi4OJ9GZ0snXaNsXeqCKO
6aS0pDBjpcOOl2vEWQI0NS2KHTKyj1KX0BpV/km6MNTAUlINSQ7NQd1AMy3cZpPl7tNsOK+TidHE
dXzrVCXlFsZDtQ2sJbFFAaeYwsXGai+Xt/FTphNQuhawmws9dk9zmpaHODdOaO8ZvrLGT807EjFu
D1+94xeyNrrT46pL0XlbvdhlgibQSD0eeBzA54FGhunvmnH+aBTVUzD7e+ia3QG7g3lq6qHZ1gvJ
fzDP6XKQpPlFvhcAql1IV3vJWGyRgIn0RVPCn8mVttHOkSJsZDgkU86kLollKGtSjIKuXOOJc2DS
tlxB8PC8qOs+Ql2RD248PPRDED1ZKjwEcsw+5GufwWobtu5lzFkTQqMmvZpItN1ocogvnGk4gwTb
WyBfd30BL9CtL6rZwz79WPr+m5tX9cGfvEOTdd5DXWFRWEIF5qSF+JdTWBQW5ZNQ+UMyD2eic/VL
wcgQmHH3YY4Mco+d0r+Qrsj5ipBGOyCVpXeCfe1xUKoLldJysqmDLaqjosYvBL6wUi7j/LtPpQEe
GfTiYx5C61T/h7sz2W5b2bbsF+ENFBFAIJsES5GiJKuy3cGQC6Gua3x9TtA3n23ZaeXrZuPwSJQl
kiCIiL33WnORRQO25UrrRXAP7OZ7p4GGoWjOr0Hnn2WnSIAyrWqjl9nXHLvRniZes4ew94JkC/ta
aelwFGffw6sCigfwRxlFHp7HioH7eEtoImPxnM6LcJ+LZdjhm8FnayyeM9IRYLUMwZ5d6Vez4NWg
bIarlmWMjLAlwOJy8g0uNYvRrHGrByXkWCcb1+wA231UaviMNiRjRdvcFTnKBUF8Xul6Lq0mYj4K
nVEwU6KeB3oA2/CtcLqvmEgSYquMa0ly58mK+n2CmuRQq7L0iiV7JSysnWngWLIkKzQzJLVuQuxn
XVgG+5xfX+WJwkDbBZY36KqhZ9UZO3QxX5hHt8BNqzvFtXhnqTT2JrsqiSCp0R/mGPxiezpnRBx5
CZa0TU33MpIlE65R3AVGtrMtKtGsShAv1GsZcXXrBJufyc/YbQkSvQO3atn0GjsClj90tdSv/MAK
V8GobECOvkdkBZiTYbHWJ1dodcB6ak4Ga7VjLMk83AgJZSHggF5GODlbKzI/+T3vXIg4IjXHEp0B
0ZNcOT2QMsDN500i2/Qw95ztgACXeLjGYA9NRxAYULP3KyJAwXYuxGfmmfFYhU9lV61ana1IweTG
AwjFoj8n9AucfmKpsa0D6XXG1tTrJZUMeZSLhwtHUHxMHGK9+vpj7WT5rl9mg0IflCf9+HUiBGNV
DtaXEerRvlMA9yEV0XcJgnULYLYCJnmqE4FKcRQOLsswOGhaot371Q40IHhDh4mhQDtCfFTt5d8d
6JvBWIpTAexpjUQFb64W7RJbmvuy2Oa8SzdazlbVqlm8Uc9A2Kz3WudETM+wooXQvicma23TEN9q
l5yhYcu2sImwcWot+grwSEhz8L3aPv4N1R1iEh8cjbIoMBmJa+iUPHrjFAj40LdRRvFJvNTGrBP3
StEwvkVE9aCjSiNDzDyngyAns2UHF5uVvzMqY2N/NMfM2NCfyU6C+bo2xp+osrH0CVff+rV8JeLa
2MQKyaAR7bMoC5iARMuy0aCkdocrFtAzQSA7QVl6I5sFGGk0J7MGf5KSnXoMu/LU2/U1eD2yuYvp
KPoiPVdYFlfNbDh0DjTmhmjJV/U09mu7Hys2JU3I4jUZ4IGrR2fio6K09LHUu3KBmdEvx/81NxB/
ACWx2veSqC+OHHqa9kos5JWy6evV7Kp57U8BQ7WoO6CL2Qdmu7dcyKd2hfGQhkTN6GFxLdVJu3LI
JeXERna1qOZXJFadMJkHXmzAQp5iZyIVQ2fT6Tdqo7rqhGqhJYV9vtXsHLAXVZhnmiXCBqfNPbcR
2bkuDbjFEyEltemM6zZuKUEt5V8l/VPs2Q1ecKfQCNL19WbrjChIwt5ZdV1lbU1B230ameSUPTMT
lfUfAqSC95lLPkjNcavITCA5yfXKscPi3j9HHD5PD+SMn7Nex4F7HEb3Uc7xF6MjFA2dAEtv/OvN
5b7+9x9c7tPw8bEiWCSx6QlBmSXD6AXRcGGK/8CcX7683Hm5qRwVe01jD15X56BLkWj6FR7x2ASo
os1GCwJi+f7nnc5CuK5Yu0j9WL68/MvG5zwLW4bsmeNQfw9cLVZ+Uk9M7/ntLJ+PfsEymVwQ55dH
Di8YicuXepZnB7wHLCDYhH/eVP0ET/7n987EPjSy468/2eez1D/ghqm2pNPLnWYCd1q46D//gV75
NmUr2X4NI5kfz9YI5gZQzPISLzfQ47CTd/2pr6KYbT3I7wvoO1sO+8DHnyDsae8siAjGqvdVYmVb
uXznJmj3bJBMl59d7oLtQGJiIO5FFmdcQcGDBUlSHCI6rC1N+DnbFdYU7XufMWuVBS/2LL9dfj1Z
cBOlUPXOyB8aYdE9Gdkcay6Sh4vK7v9X541hoEy+vMKv4/8Kvhd/wCS35F5Hv9Mk//M7/8d3owOT
xBEAlNKQeCr+23WjnP+ylzmpS1SsoS+6w/923VgG/EgLi4Nt6nTZhI3I+D+uG1P8lzSBTuJ+sCFC
2q78n7huLjrvn64FKVymGcLC4yIBS1r6RXv7C+E0GIAWKvaBe5BW7brK6ugGkmJ8bMrqpgXMCpiG
nhmLRAIFWSdlC84sMLSExMtbUc7h0ey6s9aS10yqxuA5ss5PsjVJraANxXaoObQY3hoJ46HW84p0
jXfxvL8LrqXkMq9MhSCBCFsO8FvBdVWhoGMo2e7obbFNINMp0ZYIOAwGCENM6r3KXHWu843LZrr+
5b3+m49h0Tv/cvx+PLirJPxPIXhL3qi9ayvGPUhOxa6u6IgSLQa3AlDVFG5S0wA95wc3pV1qK9TI
Hvif/8Bdf5xr/6+Pz9vmQivlHMM79bvqdzbQU0wC002mmlusqwkxiwZAWQR+mRNoHknmVTSs9QiM
pJJ4xd95/YtP4O3rt3j1IIk5LeVb6f7Yt12SEhWyA1nHILdmxalzIOsTzmVdoKKxLNADjoq+0rWE
/o7TgnyvnUKWkAEYsFBd/rjA/F8Pyd+fkYWWlw+XQa/09yPSoujyrRItpVZAEDPiMdzkhqjeM7C8
kYLzxkvmISYCWUG0sXLePEwTKMwDld/tSJmGO6KKeFOPdvxU+gOzlJa2e5D757kpPGX2pGEN2nDL
JmP0UqcyT9gew106IoaII6HekYIv59zv74lkXk9ejGWYnJJv7VuSyDErRN+9a6pvDvt0zKThV7S5
YP38h4joH7Lv4vKdM+HPwy5N+LSmxCoomPm8MQb4YRIvy0+3izFGgL8kC6+Eobn59/n2t6NuCnRH
Cuk3XpHl579crqh6zNhIEl4apcd6VryMurCbVWoZ1Tvn0d+O4q8P9eYNtgVtWaJFup2aiKLpkNyR
KfCtjBNakDQrVxMyqiic3jHmWL8bLJarGVJ+R9nSggLLCbxI1H95hROyKTUMfKAR1XerUAN05mY6
CXVOtp1Ldry9exPGU3ddlsND64h4M1ULFFS44HwdUGGptDZDrO20wTb3zIkBcMDv722uu6pbJoFj
cqqWCrMnYG3ja9Er7pR5p/nmtb/sBknlekW2MxM+d1sr+vRBQgaHMZnRSTFtau+MTvssKhm94yy5
XKrenLaWLhxsSfhTzT9OW8WA26TkbndMsAmBG6M7q82tVRjwqrSwv2t1eixDr20cRI1NyqaPbL5b
NLZ08kYin2yQp01bUQW5qEEcg75VMaytKW7WAQ2CvOdkMemLr5p6rrxUgp5w5n05hmi0dEpO0zrh
k4pRhn2NslzzYMHqe//jZKOyNePupJnx87/PZsP4c+3C8sratVysJP8tn6pf3u3YTW3aklRCReWQ
KtjNx6GKv4+wNZDtPM5xwYi9UwT2STnu84nDocnXyW3OehttS4i4p6D4lif8X9c/od8t1pQPn0Kf
CQfji8hzSUWwO1l4Vmtv6Vo6Dy5JbciPiP0IH7OxJcPEYZ3Uqs70mLTs2j6bFmSRvqLTfWQmSN6c
xs9Qr9yNRA67RfnYdicjwbufUxpjSbk2W9045BKkB/buwPUYHpiraKiuhq6/C8rhUfXHZHRrr4Au
QATmPezsRyXT+zqWgGnxr3u049EhAS0u8iuItqFXo87Zzk6JmNukf96J6IlMSGWQ0NGO21kFj5CX
bjuAQTWVUhoxZiCQ8itJiAwYypyxdFBlHDvaPMmVqW6d9WRT6fZl9yB0uiV4Cm6CITomlFzbsXys
IjAIE7N2RiPpldArmgpzmywkaWBcvfbBKBx0+u7XsJZfC6e+leLBLpolN0x+psv2IGbx0clQLmru
eMgM2175jsXun9w7ptaAZwLVQ9Srox3oYmvF9Qr8W93eYD5856z688KluIxYJpditnfOxeTyyzk1
NoHsJIBZXNHttszGneppABjR+ECyp1pjzPUwAOTvXP//+qiSVVfq0lkWgt/PZISEvSL9hGVXf2LM
gxs1fe1q+zwyuaxF8oxs5OM7n54/915KOqwEBioA1xZvPdIopPpcSzv2XqJvaY7RsBrj+xpnzqZ+
kU4/b1z9qLcaHWw53/77wf/84CqpzGV77l68Qm8+uEEn+3joC16uU3wsa3MbT6Z2EDO2sLI1r2gV
O9o3baAH9u/HNX43bi7rAw8sbMU+17IsDvXvxxlzqpa1A8dZdM6ZqMF+Y8G1JGJ0Gg9JHr1k1AxE
27ftCtrKmYkdWVl5+mLTPECN8N6z+XPV59kow1CmdOhVvbXmJRFlul26zW6E+rbGCbiiV5ps3ABx
Y6ZIhUmHxjg3jo46UxCg5/vrNAUSRAzxQ2GTdC1Tff3vI/TGgPnjCLEfNqQyMJMabx29VVWIOeqd
ZmdapvJSsCelLQwir/onxuWv0DZsVAyFv8IfG7Dupc+ZVZCQA/apSY1PychUdY+PnSgxbVolHfpt
xyb2mfd13erBA76S6zbSnTNbkX7HEAFcaXaNPek1FP6I64E//e+XdNnW/L40KumiwqMiJGoRf9rv
b3ogNE0DqY0GRyCAztcIDs6GQyc3p0sMKzApELhGqJ8tgsxjMKL7GbE26tXlg09fd43q7cWc2brY
yHS8BPVnWbZre9FlzRlJzkOabnVJsE8S+NahE+pBNws6BnY449tDwlO7J5f8p70seMHIYzDDNOsR
zUbAMSLzNHtn9yXe2Bkv5zmVMXoGmBNczpaf/3IV843azSbSLHeMYrw2DPchGDqgKtN+roxT31Ze
IENYSwMTzS7PiewMX5HcrGXIhr/vhLZnez5RBdJlpQBkLmgtOQb9ZHpDXHzMxqqjC0MxC/Vt26Zf
NDWA8krVFQJQoC7Dsv8h8jVDGL0yZZ+spAnfx+6TK7XoQUoflhnpMy9IglAsJmgS4RFYa1Nv7ofC
/vbvE+CNBfY/5/QvR+PNp35oacMGxdTscJ0k3pROJHjPsF6xyQxweBTTU0ZB3gCdzjb62GPWaiLr
lI993N78+7nIv13p2YCzSHMVMhz7zaVPESI8TLLDEJM5/W4QivasmTwTBL6xl0FfJGHwlREpzHUQ
cEFIjZtsLJIbxy0PrkgJACIw1l+4Z7J0kZjl09FxGbzUMymC5LhbOMVwAInkizT5I1FVvLRG1x9I
ckdWRRzRmoPxwJ99qBX2txnYjRcSd4TZJMk3tMxfmVZNnu+YN20q/a3M7I9ZKcmPcxFzWzNk5ISs
w8nSD6HJJUpZRH5JACcIWrsMMvGzJfwXckMf7S5mbS/djdNWz13beFYVRqeoAlVcB9+UgTDnnWPL
Sf3mcw4WwRCCPTC+/KXz9OtJv1QGiY9re6dE8hL42B6J9g6JPmBP/+9H+sv6RZIR/R8KZf6qvrzJ
v3y8mjSxc5Kjml0Z5K9xCZ3fKfdcOm/VgJEVUPAqz0ToiVw8/PuB/7LlpRdmomzHRY1a+m3hXPl4
8BxfcnnO5aZjpLfqGJ0ckrb5alowSGe0n45JL93OyZqWgR5By6OSB9K5QDuJGXDUNyE7rGHEmntT
SIJEEW19mwHuv5/qX070xcFvO5bF5oLC9vdj1AZRZfqx3hB5hhh7QOLVxC+9nt6OmvSIG3ptnOK9
rKnLpuWPU0CaqFahIUimPr8/KIyrZiROrNkZfXfWLR2ZurZ2nGg9284pUH7rmXZTbjXX2tNl+GD6
6mAiuV0PLlYqqxC3tP9bPB2o+mufjeYcTQ+RMRxb7b0t0LLo/PlMWToxkMLNeLv9irq2l0Crmh02
yXato0ThOuiQuawnkSfD+PXf78Zfz1hKJOUatNv+iMCx3RiGN3EwOysnsNi8FoJHNXP7zMXZWqWc
v6Tvjelae++E/bMiB/9Dl5TTlTcETsfv70jcGEFhiLLZkVH3PEziznCoDv0Q8HE41jeUK54BvH6T
jKGGH6L1V7FskC9r1OF+kDFVbnCv6v1WV8nVzMzxnaXyLZVgWSpteOomPTgYAPLtVWOYOjmHTcIn
ShMvXFWQRYk23iZlc03d+D2M2B33Qm1tzCbKme5L2DjEk5Qbp0ZfyFXsFXu69c6HR/zt/WKHzDtF
dQvc5M2J3BL0ZVq5Xu+mLkBckE0YzMFxwOdndjWxeW1a9C9xFIB/6UlyZuN4gLgSel2sstsp2+Wm
jO6tcfzexeFw3xnBHZKy5hzkR1ez5mOlwvPMleZUufjwbF/mu4iN5jlnXXCROgIVZ8rthi55PSwT
wI6R5eiTvUGc1z831XVeUiEg1ux2h6ZtX9JRgnFLAcBbsfNkVsE3guo2SW+Eu0uKc2qwrFn1XJ6K
ct1U7AH+x+c3KWOLl1F32Eu/5RqFmoommduLoB/vD6FJzOChpgHWCL2ikw9R2N3ZWv0aD+82sf+y
13JZdRzQFoYOnOLNhS6KDdr9TO139pg6+1jvAAhpvr8zfSvxFAqIw1CTpo2c4Sr16W9aViWvwsn6
n9dU1FJS6PYyjfhjZSjzcm5LJSo8w9NNLZD3kXCgb6IhR54cGi8jU+XzVOQnSEnNO6frG97XZYfF
g9PNpYhx6OW/+ZSbsx/EMHiqXetMctUF4Y4ghC9xiaMmC1BARBqOU5zhh7gPtmVYhe98iv9ylXF1
Wn7CRqMppPt2i49tunVDWQGrmsF0EHnte7FqmlUUZ+aapM73XjGl0F9qSfaUIMYc11EW1/Hfr2wq
EUUXzKQEpH3mfilMJ2ay3dq3I02bbdQisc5RvRlj5T5ockFddP43yyFN3hmRNwSj797G2kse6+Gm
yyZ8OhH2FvA9wW1nQiYzKoErCPtWi9BgDZtGeyS0CxlJTZS23iQniK3OU0OLqdH98t4M0+dm6iei
sOr4BW301oKXeNek2cAUAUIRn3bK3nyMHvO2HDYIQIM9s1JymIT4AuBZbgZzzPmkd+o6MJY/JAz/
JXG0Xdx7aB31D3RztAdBVDEGMPkUuUl8oP3lX/tRSvxZIbRbqff13Wz66aobrDsGG9Vj+7qoKID0
9vazsp662Yi/9/T16wFcMj56hwrirhikdj3Ufo8KKqfmVqHvfogdF/cgEu2wi25nvCVPTY5cjK2n
+xHvfr6zHIxTrSnETe6mT+xkukMdB/N5NPWjLIn4alv3M0VQcl0aY3xS5HGuWCHzJ+JKH/Q66NYZ
3s8teOzpU8i+LZta6MaFXPQ7ZkK6rIZRQ09RQE5dcU+u11czLOevemLc5Sr91GaRts1NEV1PThdd
d2P7bRG2e2E3YCdXGRFJWRnN1HukNERFTgXWInFcRwzXVygcRnsT9aNHyGNzNRclu/oufW61uNsZ
y3eXu5xwVh6pYdka71p0ZmWPzi2h8VeE5l5d7jJUCQtGmbt0YV5cwBeFLvofX13u80nDQpvh7yKw
bXFiyROtR9xQy1c/b8jm6jflQE9OyTLbTpHDsmcW0bU/TNF1IEh4GoKp2gR+Asl81LHyu5BFjpVT
fx7tgupl9lvkCkN3dflqzrJ0k6aYvJI+mG+0op5vAFubhV/dXO5h8jfdRCnZB2pO9gWavDb35e3P
m4pQ8oi9ytnJmpCcnGTckbgG6m0i48kxS/E4JhYyC1x+Q9vNq3bwieVNKKmu3L56mngHtqHjBJvU
kP69UOThTbnxrIWwb5qQWkZjm6yXpfahLQ3tA3aoO1Cc7XUR59qtUdM7xli580fNWktwHw9BSGBW
2CzRWcu3KB/E9TSn664ZMRVomYawPBlu2SYgawCp38ZRd9ska0ePj2YT+ndV6kpMRSOp32XlewZB
D9tYt+M7UfTxHQ2mBdwZzesZ8zUixz4ELxb1R38uCSS0HPcpneJ0RxqKs2nhbD/ZMRSsXMBuyFBY
ohOcnyZh0MIIengimj8/mQkEdWG4d5le108ZoTTcKQhLOIwdtFPw7LBgyuoxIBL2nlQYAOZG9ViB
UF43CYFJ5WzFG7vA9DpREt/YcLRvLl+xdR2oNVYO2VLE67XskeLJqk9ONTt4QJLPVqrklaNa+yoL
U5vzG9dk6xfnnpwDj/FavQOcus54LY9Lj3JlJspZhTLot3FuGffoSlBG9bddUWJrnHnZbu+7j32Y
22t9VM7OSnhgMtfT9WgM5TWhDzO2ombbmEeDaLyA6bl/1/Z99zkYxce+A4w650QAD6Z1JgLDXxXY
mddanbXXYCZWwi4xmdkLcUUEkh6EXm2LQEJpaRoOaN5m93PW3U1qtD9lsUIe1pcjYTda85EQc1hf
2ZMViY1VajSO87jf+VmlPnXhVYX6/zPz3xHB8owCVguSjyh3vWa5H/0tOQhk53j9yGXVUkXzaAtt
8szanPYdBuASV/JTPkWfuZCkn1Eq88+T+9gs6lsyjO2nMN4SQ549jd3Q3Vkqug6np1JUxoOqSSBQ
2fgYdLX/KKM5Ocet9vXyXSqi6Dpv0nyV+fj9hlzj3aD3escigxDM9u/d5WYi3oG+0AwrkhHoGjtF
vbfyrl3PNJf2pWlMj65PclwUlRbztmJ6TBcFVeroX0bE7F5VxM09SHXj2hXRh7rpm/t2uTEIxliN
BZyxIEhaD88qbeccXduQm8yolm/jro3voxxYzaB/drO631VqdPaD7X4EuJ1Qr9l8Fs2Ec0Q42ByT
6EvznTd62PfaQELFoMStbzvU42gIQcSdGctlq3zE+KCqljHFUFcbLnj2SaLs2yD6B18dBdNNoKrp
5vJVH7KRKZIUe4AWb5GFMc8bm+R2zEroK+mTi4ZxixUX9rQVmEe9t4xjadKxcSpnXtu4fq5sg7XX
rdx5706Zc7ToryVliLAcP3NgJOVRlBieG5LJd8OE5DfBIMOItrkzIz1ZWygij5WpymNGcPV148zh
zWWxKwQ/DXHsrGm6zufLjWRuAIRhiZqvg5MAc6QCwzwI3wdl3x7tkNzKuPpeaP1X2wfTntJnW2JL
3L45YB6st1TU7rpwgEGLNjgaOgJNmZPskBfZlTnN8FDicCUFKvbe3VlW+S1Kkg94TIhYSqdtgP5Y
m+pdXZJ4oC0hkI3gWbDv68dmUzhqP5vI/Hs/PjVh89xW8co3629xfxKs4xQw3tiKT31kf9AxNa9p
f92xnQdcjiRl8UOspl4SasIeUsvESXXtszm1t/OwTJXLmxRHBasukyXQoXXlrMDnP+N82otZfjXN
cAcsYDeaV0Cquaxpr3kfnSdTfZtb3HS5Rbp54LNpddQA/8bwRr0tPUah0coMCmJJOmwJGqFkFENY
ZIv5qZvsWwIySKhMy0NSz0A80rs+X4mOkimFsQUHLUdVaxC1Ou+Aqm6m3twlgb2WiMQDZ/pOxXkH
KQwZvlMjfi4FHcgMaE3esGXFZ7Quc/bKenLsYXSc7PIxSaoeV4D8EAsyTLoGfKnR++wK4CJuCMRc
N5H6qoy0WkXQvFdz2t7lrv/BnuZqrY0oj5H9Dp6mZ0uTEZwM3biqUDdp3KnNPA8tcSHAORvCNSy7
Zzap3UT4raPZ3krszmu9nnhBlvE5L/UzrRLE3vgWdXPtzNSebjN/Cwc4N0VvYqXj/GJN6r1Kg8SN
KFVtJ626NhM9XqMIKbyqtG71WrNwACK17g0MKOZHs1Nn/LA0nyWnapKl5cZMYkJgw+o8oPrd6qNB
3JmA7g4OJlkHhXmWeFUZuJfRtulN94ho+8oUznet7UmtV9arllu6p2SxqNLdc9LPd3rjUiEb0lz5
tr0R0MC9BIfYPvHbCOtkonvB4lzqI63bTA5DCxuXKVbqqzEMI2+GQVUNxck0osd2nrGG5fKKTuBr
Tis5wEPedNl3FcevVlMkmEJyuDHsLDArkXcNrW4j+ubJ7q3PlVEiMMBEJz+Im0hjGB2AEYTFM65H
3a1XkalxgHFLh5rUvDJuj67aFklTrvWhS697P9jOpv2CigNfXyWTbW3LYFV1PcuugSw6XhJcpvZk
xQLeEfY+aWjaDmrDTV2CC4uYfIKIGY5dwbpU9s4hMzFW+TmJW4EOFbTqvuYsgHE5RXftVN/0S4Bt
hysHVE45HsnuHqHl81UT4RsJ3O5ArtM17RyxG+agPJbjQsFzKHPpM0qjLI+pEhpSkPDo5mDhK92p
N27k5msyePFKx9Amlvgj1QU1KoMmQIUuacFf7uxiqzqWbXCyxkHtmN1UKKFrOoolilmszdXRpL4p
CX8pzV2nd9fO8oCVmMoj7i6ungb0paRGXz3WCxpLKO/y3MNszLeWg5cwKKJjHIzR0aZ2xzrVELFb
9yaXK3KZUj1pjrKKBfK+RfZRj/Omj9S5SJK9GdTapvGzL30Aw8MJEpKIekie3XIQkpjhgptjs9F8
rTuG0plI/ZC7kGF7NprDIVMBvRzWzJVGEXilatAKlt1oa+V2+6lENjIMuGmshTd5uWEuuHUanHw1
rtmxyaJD3UqBRC0DNp+SRuBVNRl7kdSea80fts3y3eUuSvBTlDvxZq4zmMFVDn86zI9qnD8ryWbJ
6hCW0YgqN51tV6vCn9tiFS9HuWqaYm2Uc37k6eUEGPOZbzPrgDwd/Q4BWiAD0+MlSssYwt0sw3af
5N1HhUp2y3f+1eWmQKG9FbnxlKdow/VaEqy9/BBALZfKy5eDjDe06TDX5FMAzCoJj5ev3HDeayh5
ZzAh20YY0CvLfufUFdDHvq6ew7IZtz++1UI3PXJKYXm1iEizQqo8hSRCi+Lj5WbSZHTEwkI+DSC2
5W7VCpz9NsaNYS7TfNsKq6HWQHmcdZ12VVfJF4PCdMMwQxEU2adcx/sz1rnxKiQOAzaYygFQsZse
mHiyrhkOp0/aWtre4B3HJRkle4MKbmMOwvFmANaR0tV1SsfqGnNXAgNDx+KllSYf8gTBRuNgxAu/
z8rwjzT56k2aoK6v8wPWUX0rfVzDHdEkk0YK9pAotRLMHrSKWjVN9K9DR1IC2m88LLr7bTLb7ajC
cZOAhB4GRPK1a4A8ucSbqYyuN/UIUW3E3RTN8RLOZl/udQMSwFaXQMbLvZeAQIkAfmOh7l9pE35d
HR7l5X4rzLGcXP6dbnfKQnCy/NHLzeXPX77SB0vAqknUj5/+eJwft5dfLTQDC1a3gEUuT+HyS4AZ
eLo//xxGCXsNJhbv4JLcd/nF8fLkL//mxzORU/oszdn58ZR+/sPQX+hto3guzJ6YwssvJ5rcN3Jk
mQ5KiB/m2JK3yFfYan799vKDy31v/h1SDuKMuvzxcv/lBmAQVIWffwprhdxWY3hzuYsk33lTZ8WX
ps0plRWmuszFDXb59ufNHFNIQx7j3b58yTW9uxLuKNcqta4Kg714WDXSc4fKX8PuOvW6JgitxE1Y
zrLZJm0MLzkDF1iOeEv0ZRY4xpNA39++jrHRYsw3JDFO9lcWonKlc3HeJXV4sFD8Y1PsrNt2Mppt
6ufjta2oxEuG3FlGcwaAorETJS4CIj49Mxm+p/qoEy+XMT5VM/17oChMeyP9i6J0ucHAOVJn32fO
J3ZsxKFzIUc/Pztek1nYbkjWWtlJ+r0Z23MtzTsEK8g+xyhd+6H/XNCxX2n2rG2JUvvsOrcSDFox
Vl/8MUiv/AkUHfwlqn+/fUxjSrquHlZxb8PBLaJDWM/2jgyG+7xFXARpYU9pdTtP1paQ2GnVBL6/
GmieWEZ7SglL81SnE66J2s+yMRcnAt/bwBAYqN+67nOyxZ2s9rK0+hLdD311FwnfXIEuYf8U3FrF
eGvGxWsrJL5aDQf0FH3vewNTcEvhoSC59Y24imdCPGXMFGFEYUFhR7OIHgsdMZiHQNy1mgQPAL3q
lFnlp7G76fT8g58AiagD0AU0I91bpy++YEIPwSxV38qge9BacEadjkE8ysdjEIcvWbzVstrhnV1k
iR3xh3VYb7KK+L8id49BjTYhYm9k5IO278zvdu4b+7B/BF1QfQjIpl4M3CcNfcrRmA5TX6BGsvST
60LYStw48qKuiNZ6leXrLooMludzXH4rRIA3kRJ4a0ic94ksUlK9DHvV672zc4O6wUqsr9IpKDyj
qVjs64S2lgG7SquDfePP39E4JmdHEIgnanXM+jFCR9YPdxbCM/gqz1paNkdHdCOzjo7djqhIHIrK
vYQ6c5gSIBZZBkksj4+S1gdMv54xoE/OzSxSsS2c2N83ZvlCdduvmeEUu8Ax+xvonXrHli/XGMvD
Jwm8nEDpdc94E0F6xUQxcygIC2p3WmC4AOkO8IPogYJm2kWMiVYxc9kjyBd0TC47E/YGSA2Odm0/
9qaC2jKtMJAjcYF/3GXaYUZQD+4iF4fMzstTHsGqzLOSfTCp65cAuZlOIqqo8JMT26zwswWsHTLk
qaU/1GDPWkGixHglA9Tpg/o4GiVO/i9JAWEBs1ns1+CMpXnuAjoMzahFe0w8Z91A/dHLxQwWEoAY
T322tWXjguGRIGAS8XlIyW1ssL97YcR+H1dmQFnhwfR9tsB5baMcQGxcUDiFBZvUOsjxX1bpVtNS
0g95HUAoIITNUz7tAOncSjOtNyF/xKXPdegAYcHKHDhrUrWZcqirqcIpZzIWTnRcrYGNqZccBTDC
+suiAYN7wWaEo0NdR0c/nV9zRslaEX3SivK1G0Zx1RmztmInb++AUb3Y2VxuA+lmfIz4fXdsycbG
qxpG/nbMJW7/NioIeHCda8I6COK1oop8eeScsmYmTd/vhM5JrUsE2yydwt+Kepz2dVHMu7iNkrVv
Dt+iqJjuuAIihOm7blVXY3cVJXG1nYY+AbeY2QeNas5A8X3MqN0DuyqOkMszunrmk9AW0CG+lkMB
8ZstkObup94/Vl08rAM3Du/b0fpGYHdRnpuYOQ5QODDR/v/m7kyW3FayLfsrZTnHKwCO1uxlDdgT
JKNTKELSBKYWPeBwONqvrwXqVirftVeDmtYExk4RIZJw+Dln77Wd/GlprPCG3XVbLS57MwUd6H4W
jaIdz+1kPfqJoogLh4oZpX/0xIwsk43yrV0P4zZPHVpztfYjDav9aLTqChK3gK68HmzWRi3CX3Gb
ssFiCLEHcsPoDxMqPwze0pUMvfkK0QbMjLf3GQHSHMQSi8G6v3QI5y8UlNOO/Fi8Ckms4ANAI+Cs
D3iPu84+uio5h4rOip2RSyWNOljjCfe175+8uTYOKmvPOu5hONVfHSu3cPDLjDF5au/eOtiMhxIR
Fq2tGG8vkLmkUQkyV1ZrYyaVbMUOOGb/da6X9OxjZjzramvEYbfnumLveXQfSKIxZQ/gM+jCbGv6
urxkomg2MAEAJybd97EavtvmtM0KNju1ScqwmmqLfeL8s7EFcExxnIvZoxcaAJM05BWV83FgB/tk
2eBGqGWgNvGNtHusyVyDPmV2QhgtSO9F57c0ZqiRjBUgOuUafN0welR9Q7ozc2eUV2p+7WJW2TLV
Lk755DPNRmzuaYh2B9ihMS0205xQEdN4DJV9rLXNGtVzZob8TMHy+Njy9s3pI9vU8SB78lBxQ+WQ
FS0AePlHWt6Yj8JDX4tHzPkhylrAdL4NhMGX48OYYHAzEVnsx2qtsYISvAB4FN/op6e0u8AC2Ta2
Dh4LdoBJaahnJeT3rADMFjoDoM2i+1S0eYb/3E4PTT8c4EmtYaQwGAgs8fdqltABCuuWOlQhDeF5
YwMJ3WeYvi9ZtMH8O8thVEM0pJO9n+nUb13Uz49dyMVFDC/WkqCfAwnKJZbdwyAzaz9/xtJRvZBX
SvZ2UcMsr8nWbWh5HRpAVgOphUSO9ct5SIofI1CNrbA8Z8M5wYCnFN/KMrSPzqhYY+l1nSy1xHvt
j8mGgRr03m4+u70qLp3yt4OW8dmoSB/Dt/zNcENxaXUeXieIr4cSTSVqLHv154LYw2OqH2gFmNei
bLdWH+dP8BXaSzzbj1bYTMHG6Jv86dnMpmVTMF49JS6APFZbc9m43mQTsxioJxG/DEpUHyQhCCWJ
3k9oFOoPaOOLQ1CDobP6z6T2yVc3z/vblGafOd3aVx30bOtduENh/Mse8upT1g/txZSg4gkxqT6h
jKt22rMhKwzNdE5LegytnxzGabR+GVl5CSQ4yHDaDa3rf6pmUJaIAOmSAMEXM2A/iHQKe4OmJqCV
hOc7P9mgdyGjjcuj4G3euGR3nsuaLeTMDwIEUZLzmH5xp+Fc5sHwLD3c88xMH/Qkq9es7E+0oCzk
aOUv7ephK3oFRq4yfxX6MUfEf23HbzQkuluRY9PSJdLKtA6B9ffO1u0FyY3ZdDYtAiNmRcRtYvTD
BRDWZkQBc6wQ9TDbYts5t2bJGjkyJKF4qZMY+Lv0WNrZprh8cSPT/p4FPenuw0q9Say9k8UUuLH+
YovmwbOr5sG1aBfGlZ7ObrecxxwqSYZZqZiXgyFT72nI3aMzC+/M0PY06PHFdVz9MOdwBQg6Abfc
AAJNKq6useuf0e6lR2Ga4bVs2cOO9SdlA4G0aV6iqgxPECG++doU5zAXt2lFAwmIUZB/1dGc+yEq
mTdtRJdSxAfOtZqSn1jraIj6YOKLfPH2ZT0eS6B+Z51m9SEpdY/EHyaXnzhccOMZnIKenBMuWJ8s
nQ1zlPxxYNUFOeo+Z5nrYsSu/E0lc+dg13REDEZgCE3mvZc5YmuOXX9aVBmfkfIQW1DauzIokVWx
UozKg6rZuju3MeVZFe688eL5LW0tIsJwLGwqGylzOlXhoQ4geUxdJj9YZbXvPFrKDeoW2L/kMDOo
yjYJesfHcAUG2ACedz6DN9zpZ1akCemHB+dfwV8PHOIjkFV3bvjTcuLhPAg6w51wN3oGq52MJIvb
VNlbSRz7IQm4jJqVY+xtp79ZBRm+VQ80Yq0/LwvlLHJXKFiTm32xabGenSD8Apx1gNW3t9I8fUom
zCJlH7BP8kzgOytXXEiqOypadQLvfRRTW1/HOUI4TeGXw1b3U1cRc50dEWGiOPemM8Zr3J8diMax
JrxjLJ7yvPUfFEHBiE+mj2YHLlMZ79bEVMZXz/ncxgdDTN9n9orEhFJ40ly7BnkMAwI5zpEPJj4p
551k7nhvZLHxxRt/xH7tvVv5dzlX8T50pxkQwRCcVb0wh0tiLupFeoP9kW0tp/5Y1VN3i3VhvQzj
K5BvDBDIEm5pHhQPlWYloZV/LBCcPFdpT3uozLwb4Gg3oJZLAlTTQZUQ0V51+jlmB/MLOJ3/YGQz
HWwX8aoHGzYLDL6/kvbC4MZq41cLbqL10DmJPih/WS36XfgQms+MvQg7NU+JaoqTWpZXYmXyKyOK
+UVB9TYWckKGNauldZ1PbbcEz/cDbbtTXtg/ZSMY3pklucmKOCT27piBkvkV+vcE18oZXpzBjFI7
/TLSJqZrPTChSVGl+bi5byReVtQFhtqhBuJtFfVzIwpra/j9SGu4Z8a+lGLbAEaDKzwGZ3YMkq5c
rIDh7XqI0WgX9w6hwHvfg6Xcp1V+FWm310WwXABMqn1mm2IzmfQ8TaDfgCQYN7duerTmeHwu0I2M
DCnbfAqueEenCCoIREA5/szasWVmtDj7VtZT5FKwknFB3mbaYqutEmvXpzY8+oC2onUpykR+qN2M
d2krMC1dVxQbwbHpQbkyBm3ksn+PU4zvRpzA6a+fCkJNTikDBjqgIN6F/MTwnVXEqbPDlOfVzsv0
/AhtQm+Zj+QHu4yBxBOosE1nhkGWS7RBBkU2lcFxsrIIvYG63A+GIk9eTrwxssmq5wr6oIfw5nXg
jI/yoYPn3ptDNGfB5zpOfhqYN59KAT+FqumMmApKXSwghoJi2i9FVUEFgoTTKOhvYesl50on5LxX
LRC9pW9ProTZGHt07mb46hsjXWf8GbNnl1z0GHgNHNZ9mwWflm65lX2D7F2MhJr6mWQoUn/CGKv5
SoTZPjWsb7Njsv+dyzHS1MTH3AraXe5Vz/bSA8Yl/OQxjhvy6Cx7N1fCPdSsQsd6LMzd4OUb1EPp
O2EWgHF1CdDCQMAXBzlboXz0N5KOxKObfA3tX1BYxHvYjOj6vBLcI/7QCTLrZ/rqchvzFRsd70xh
7bF6Y/gbU9EiGRDqkFbja2Xl6tawpXBJB+qJigW5E4dnLDB0B46FHrITHvvXOoXmFIOIIjRvZO+h
A1DehV4JKC3SldBsH/qLWfk/g95GvNnG7s5251fHq5xzT1xzYHaIFaBuAFCs+UTv/J8AnUCP4A2p
jXY3wBATxrXLD89BhUsS30z1KBuucXN7bAy9ZT6B8B0zCMQ+eYhzOJYLQN9ypCoqdIEoBxEefa3F
5tOP2w0Qn3pXZNbXNt53ls1O32Dsp2V4LCXcyjhsTpIQHIQGab+V6EyPJZntQy0lwcqI3gu5G4OE
6ac8wsdyfsFIxD+yKej0uzEZ3uQdDBA0jFNjlvuipHFlA9OpvLi/qcr4PFXTd7AwGX3LpN/WyzxB
AnGsM0GJj8vghzdpFOpqNdA1UFMBRcEuSRfVOtTCzgCPpeupCz12qtRBQGFsbLYpftTqivWevAAF
PJRLvQ9APMwlxF+2CvO4b8Z6OmmBQ96LbSSXtGTYS6Cvk+NWN0xzqyYPNkWefmp7Il4WevwUqeh5
5EwpNwUPpVoAKkJUKuKZcAj3YFkQnhajq3d+TfPLdkN9Aspmr/ES4kj8e8U0pNRR4+of9MPNYyDa
boNRetyPDNnKovnKmMw7zomgrWVgrVlT1RI7FZvMMy+VW9SbSfTxS0tzaZ6Y1/a4Fy7GQNbFVOsX
KJBQBooEOURvOB90/RW0Txkhgx1IA4JK06bShWBIXW/QWBt0Jk4z9t6tkeFacGmF47nNaaO37Bwr
/z01QrAhlayP7Rr+265g9iomIp7VEDBXMuFrgNyFzEM8DrUVYb8rN0xVR/ayiMQVNjJ4PAvM+LQT
VwdVzrkaq6fQJwSvXvm+qlPqwffZc3p6urIIL5spLsLHMqMPktFby/LW3cBIeWUHBZGzFohl0u4s
AjvfOXj5GX6CtNMqPC5mhZwC8Evb+DujatVD7y+vFpOytSPlR5ZdVjunb2BpBmvMi5wp/70V4RNb
r22xgDzBMO/MXoHpZvzajzYJTXljbDtBe49cgThM93bL9i1prG9pqUumHPWPjqL9SKxTTCrLT/Bf
6RWJXXDw3fzHSNYsApmkPJG0vnUDEGw2LsKDE8TfbLt+jPN735ZG9mwzJ4MKJK4932ogb97ZqlOg
kWQWgwElTSbR0oC3m7ORxVq4XZLaYZ2tfjLnpciq2L7ES851e6BZFJBH42Zyugni0ZW3zdmIvPvj
edbKjwpLww9ywSqrAMatTKt2j4E/ChfxVfkEx2VE4EYTiDGE/Nbezob+3NakF5LPKA/sI5/r+Jfl
q+bZdNwZNUSg9rXM86MHw4vr+QSNiHUjpNqQIbaRBBYPIsnwTDLQZ12q7JLo+VkSxpKoVl5LnAXQ
PBsmhAv1cNAhwxpdwXvMfiAraQbNhfM9tmjROIXmUx5dkLzjsPHciUzIIRSRGxjfSozEJp7WAy1H
rgfDDB1Z8N9zYIPhH2n1roodtUsYOT6Gc3oSPpIuOrTJzmljcfQZthSpFyXku2zG2WrOgeGVx5y2
32FwPkOsDC7kOoQYWMcMSuhDQ5NFGKw4hgG7zIUpYYd8A+yOE7lU78KPxwhjX3OUC7EdDeOnyYFR
74hWoiKRrPuODuHYcShH94ekt0bvL2sPNC+yMzOZpziQzjVV4ht7SvN7qZxnl7DFB3J0goOVZjd/
GHOur4O1pyU0kPlD/YPjjA+4I2NFhd6Jfkv2nofNwzL206akCZbLdTymk1cAwCMbpjKHNVSd26Ir
o8RM1Lme3GdR+0QIAvHeLEXLeG/LJSNNoO+h8/iu2a71KniPS8XmfBTFcSqgLlahMbEPEKCSyfvq
u6920xWvkpbQkXEZCo9BtA9Vr17ZVM3nySS1d6nLt5o90pxqgo9CpZnmEiXhF5RpMu1YkUZnCxk5
284BBvs2Jjxc22lEdj2TuymmNmxdDOZdQSmw4MKwkjyC5hxckcwdViH7voZe/tyRR7I1Jmke5jn8
4iNc25pegnF8wnuAdavflo0+tXYjLtOcuBuowYD3aL8VYBFoNIzWQQlqmqUxb+FicR30iSFJmMXM
hZFvaI35N0CKx64JKXXwl/MZxy8PZVx6BJj29t5pOcs74jUuTVrHBLsS/zE5YVSylz4PBE/gHSfL
xbfLhxR67mlKDvwd1OVG/jI3fo3eZk4fQiyDaY5/wiYU8Fgxp1wRU915kQ6lMrkuDRRM13QIpLAW
eda1Hg8BFq9dYMYb7CADLU3vU8m58lRZgN3tLj3XKKgeK2k8VLMi19MruocwSUAfyBTQLOdlSlhT
5FYNYpMpBoSAFi4tHlLt9NuudLNrEUs+nmFNs6lLVqvazLf3hT8YqCZ9Q0Jm1rZ95trxAMIuO0Ij
fWpIEhY2Td/FGXalkQ8XPkyfr5BmIZcS/nHR3+jKk6LVKu9D7DGcSBWxsDV7lHhEfDQUTIaGzPpW
57J+yvxuPzSt85kYjXKLFYg/CX8HcNJKvJnDSQ8/tdTOaytM/QRf9LXu0E9RD9srnBoAaJn+JD5x
+NkQFeO5AHoXhR7WNSiFSTC+Diu0r7On4hbYznEJJ/mZy2CNBtHO9wWBQ1EvFN3xfvYf0gJNSZw0
1XYayDuw2vJsMEqPM/u1g1mYVgtfIpPqfG4E6a/ggJEsVuJBK64fJOS4j4Nchm0KiKChlffYrofZ
rErcsmp6cqbRpj9gOh8XVOObdHzDJxeuNS5YDaJRZimmUzfJX2RttEA6/daj6EdQtGJCx9BKHpRp
Ao9vXuqYypfWjX9x6XPuALwDGBBpvrXNOt0bSe8TcNe557ZTGSYAvG2LZN9PAJPI2dSig2tgKGiK
Ons08PEmxRfLtR5xJxtHbJvpwVaI3Fjuv8D2d9mRN6T4NcTU6EwVsHULDwdV2p0cvE4fimr5Jfl+
Z8FQvzphL04tdfSm4FxezMF8HCeWn9wv0KwSWbIVWdHciNBF2OIEPaPVJb5USjJlWbIrhkZiMKxr
ohhuN1pUCEjCZ10mJDh6jYJfx7cOx1B3CbzYvA1O3T3YXXk22+aDANG8khfDc6AUGxrtbm2fHZcV
JuLjNIcvNPt1NEABdrAIbOYmiT+gEX5zxmCExNwWl9aLSzipnPANKZQ7nwQmhm5xTgppQ/PPxqA7
pXZ1ZUZLjSWHUxVa86HPtf1MCtFqCnZ3bV9618lLuofeNG8Wa8aOuBx7X65XEaOkdUviNso7tE0j
AyxCDxv6gr1+SYzGfA7TqPOOmK3K7wXtqa03md1TNzw1uiyvJeYCCs/C+oQwEQO3pQiBYczwTr04
jLcY9tpnkeuG6Q8XRYv2D7tDn+lSkhBnl/Rf6ylHuuhJJ6qs7gsVAeFWimtCmIm9iR3cJyDootGT
86mwOBGQkj6Nk3htAvZ6jpXSIVkPAQMqkBv9c871+wkbxLNF1KcHIyRycrjhOTzbyzCH/la3+I06
glooWUe+tRwSTb0NpHs8lX1/HIbCOrehm7/ECOM8s937rItE3AzLxaOBcZq9ZKQlU0WjgS1QhiJ5
A4dZ0y/s4iufeo2DsaUB7RT1lzJmIwKsI3uu6t4Gn+r0b8y2kek909nznOLRrhDcVTqSgS/fINNS
PUMXUMPJwDZ0cxLzY8xA81cjWi6Bvvvk9XT6BkDwXH8D8cBU6LkY2QwFOp6BJIKfbvrqoSFzi/0T
JXpTSPNm0uuHmdd/0AiUeV/r7D1tae+0AX6xcVYHx5oFFa21BU96GKpB3mRRkvKDKpM5VMginLvx
k6q8r0HiNcfUGz7YRvKoUgS3JDpPx9jrKNpifo1yymd3DoILc/qGSfCY0ycp41NdAv4ZIPk+j7hL
RnwHnzxF45Ms2GcLtyGDEtvbcE7i8oiJWOsPXmd7P3p8Cl68L0ifebgfcvKUH5zEMW/QmHbJzmAe
9Kl0WnXxSr7wVlGbn7QagKFWaXARI/K+Hk7hsTSG6iYzwoGk6/YfyRtpaPYWb4ip8iPtQ0qqJfHP
skusTTiG8tvMiGjOLPOa5qAPZBC6kS2WnkLOQ9/ZMaoXlfgeIBX62NHCYTfgtlvfDxSainF6mWev
uRg6/jnRDnrJyKA4yBqhQnjvV9VoTGuZCmY3tK881VXXYP7lk8Q37YRA2QlUxtpCuOuPrV5dB1kO
YnoZ021mk8FKgIn42MJ3/H3XAxGPOGKZD6oc+pPZIAsv66k6z+OMWaBKvsy9yD6W8iWUYfM22HHy
MooRzUWeP4djajwCPiDcM36lqzNfOxGmyPNC/7kgceENeC+zCKJzIkKwtiG+z9e0XK46dH3aKcX8
WjR02jCZXVSJCIMyR1xGH0tUEqr20xIzwsJcICO8mcNRKXoOIWo2wAJ9eCh6SmgXEXa9yssXl5yR
rgJSm41l/eDO+CBrwSR3Rmq+HwALHpjuoqh0u+aBVIpftBqCY2ubKBjsUZzZkXNKsNnYTBUD/ng2
WGbY6W5NPS2HPlzxypY73zw2/FvZjAP7O8M6hZajH4eFkpc8TfttZvZAQF7/wh/2a1Yq3C3IQ/Z9
kY4Ai0W3UbqIr8i+9Z6pJgNWuNWPBYriAPr10MeXIWHDW3X9Lz5OGoRJR3Zn1gsouMV6KbbEE5Wu
80RZ2WP5cS+V4U57PTXF3nmf3ap4bRNDvbJ/SzamUaZHV7I/GslcP4yLXh7ciUaZnv33Xpj9RyS2
lLh+NT8z2rEeYGju+sLPgU1Llwnk/IUQUet2PxiDxbAHDyT9Cx5jTHZSbTgcg2y58FmVEWo96yV2
o6zvi2fZxeISVxNrmkVZ4/nidbE+6NCw363vZdc/BOR8vKWGnTxCFHmfvJCYJNdv8Lel42OvuvGx
CpYrDtgYAq/rr5Ev9A0ONfnIzDeshDFxbR66NeNkJRpczIL8gVx0euvKzH7qnfJrHqK9nHIp3tFJ
pYjsPuiBiiT3rOTQiEHd0q5+9J3BeKRgQASUDvR4llxdrMSIOsknDzTl3Vus/uQMPghFf/hMZWGd
MY6JCy07wgwmqyIlDM8MYaP1PkQHSuOkcLyJUjX193YSt0TkwF4mzPctpSu+Zdj9tXTs9OPSP3k6
JdA7dsf90vU/B6lfZmkFu8lpxhukimhohAs8LvkIa9q89MQfbtzZWHZcJ4LjaDvDb8Pl/68gUhvq
Hf7N//m//vP/AiJ9LMqvaVN9/cf/+FlrOtXnH//8x1//6C8Saej8h4ML1AfUCDBSuCEe1/Fnp//5
DwPKKcRRz/NdQstsFB08xdxTp//8h/DXZ3AkewF9aQBPOFM7WMbrU+I/PGg0LphSB0yC6wf/TyxS
y/ybZ5wHMIFB90NYytrHr/uvhlRFqGY9eRYM3cy/lOtscZxl5PuokUrW11ERWY4qYSuLyQbp/aFg
fIwr1SLEEvoTwTTjZV7DOmvDob08F3ptRG7M3HHOYWwYken0XeQ4EWYaJfa9DT6mzi69OEqTDC0x
xKgLlf42tegNlq4ZNxUqSwEQ2plZ/FJSqEC1BtEiKnjPQQLQCx8hjkASsKTnvkmWpC3iQhSGpuGh
7Zx8imZu/TkYznaysymazWwH3Ar29vo8lSW7gvtN5Pk0Epg3HRqjeAu5UkdyTv46JBSz0drLJEcP
p9P9LvMCxEvE6m7/vPj+xP2Qrf/ifuv+U+63iNXrNqFb760J/XalfqXdSP+KIdd2Mcvqcj+YFmHv
KAi8k5vbe/Ie7ShcE21+34JMUsF62M4LC3ViwU+PiZPLl4V5O7kbOCtD47kHqnZoYkZzXKaHDiRa
IBI02/86wE8iKcIrgu0M9qTakFbu7oYwJbTOtUl99bJrCyZ+3xHQR/phC/zxWBcNAa+qerLH4LvH
5mtDMjwxwGb5qVyqkrGl/BIEjJbD2X+Ox1ztzNSjtYTl7dI1zNtV4u+CwPhMpAic0jXQsjUKsN6M
19ivXEXgIjRWVGHO1Nq3RNvWbYL6AAlKx7xtiWcecpWfzHQuzkaA3Qy1P03z3kqvxvxLEB95G8Ky
oKlW3cauPvW+c1G5IC2ZzE7KjW/JSJ2ZwQpFl2PaN0wmuJOVjncCo8dNKmDcxoD/ISuHDzOsgakI
56s39QTUuqSGJ4ab3uxB8e3UC9niZdidRkecOllXD06K+SJd7WZiTAZCNwua5i5uzqPTGsfJQUYX
mOjYbJpQtR87V0GzsRknarKpca8mk8+jHyxv9+dCOfLuGea+im2yRdYXeLkXnG1lHC3+6zfaQ+JG
f1DcdJe+kYXDtopgsPtzy/oCL6tQGLn+LjUXCHi5OmpHg85kD3BlZjYTZJfxfriYI23ju89V77DM
rRWN1pKjYehvXq8450mKaIgmEEh/vO6/PDaqz4q+SKaThRZ+Wl0MwnpPs6EY7yc6wkKIGppfjvxp
vXl/8M+h5qplVAiUWQC5loaZjCyH35zr+XK/x6hERoVZz5tp8YMdbUWIUlm8b/GIu6QkZgum99mx
L01OXh81rjtxsrTCe0JugeGZ0CdUx8bhX4p7SB2SpGWF4I02H8l1NbOWYGI2aVPZ5IG9H4LqS5rH
FE32PJya0NuG2kbJ3oxWFf2+KRFbK5hfJ1zz5bL9jkZhiJx+GiN7PYzlV8flkwtCARVvVYGzEeW9
GDTesRKM5PoQG06U/pYz7JWwFCJG1h+E9x4NYwTOVLfsqLAY7NUdth7SjIiKlVReQkAvpmHYp8KG
aL4e2LH9dev+2BQMxxwm8JFQaQxFBP/uYMSdKu1lJzmEyx6UCrT+OPwqVFiCK/8/qvUFILmVKWv/
+53sR2dDPpaxHdY3tsYHlCG7PlGatkx3Fgy3loMHZ3XjoIjXEKdTOjREamxF0gC/wmPFB+sPMiLN
VUbabL2zhw4ys5eoM2sz0rmoTiIbAZ8lpww2dcm+91AZINWhZn0UmJijNgimg93Ur17Mm54NYCEr
g0aIGQNZNmaTSXzT8zGiNyRQ16O5h7cfgMFC56++QiBjK5YZP2oxhOfMpadZuyccUdSlWR39m3Xg
rv3/4zQYW8DJAVmWm8YwU0BbU0VcHV+A2XX/utU1zYs2yTYgBbyOskDw81wSaLZIVGlc9uvFq2SL
G8YQlipfz8xz9BgZqhgJVCZmVNAF3SVazBETkO+275t7t49Jwl26Z78c4qgdO3FCFzp3n128qRYm
f6bwJLYuBldRf2szB4zqEAzOZFGfpYH3KwtI8r6/kn6HYECJfOz+aopVcPwrdj7OkbtXjAKDkYgl
VyCOmJlyzME5q0YAAyyH+2CeDchXzrtdvowtMqu//d/vdwcQfAXN7OQ2d2nw+23o8oE2GvPR+5ty
Pxjr2+FO3rW0529jzb5+yT0ROQMqClfatIuW0IzsKvM3qPG2pcm3o1i/oAi/EQCj21B22O/jdg1X
xjoaQWfwRXPyDOtwNzvgnrmOLknA6H/xmIFQ2ffwZ4gUN/Ayek4fKRR4eMmi3FJTZJoHSREdzSG7
AHNIP5iaBaKvJEnr+UgU2eRTl7oE7LYLb/h6WCbFAtbURHr5tEz3IT5KWGqwlzaakyOqciwLBLuc
SoB+J0moEpPjJvIyBOh/DvfHuqV/ZtqgD/fl7X6gWyajP3eJLpIRXIgecAXq8bRJuLb2koRezv4E
6TWjn/Xm/UCpH26rmFmb6+hrnjCzlSbYHW9ahzDrQVs9XKIu/r0GVQtLekr5yHg923SI1g0Minvt
mF/uv/e+3t7/lr/dXWLTQDiw6rwDNoRMg2IdoDVC78b1HwHlEpTvnYsTC5GaGd0PhJ9iSql4R1Bf
od/w2/Zoa/cXVsFpj8ALdr2DdrWWE/G5r0bsYZ6s129m6iT75o/BJoR8QCKMp0A5sfHewrdmdWak
fpYuQ+mUSJkx+Vy2xT7nH2ZBi2+NkpRoMVFgUOwY1KxOH7vEyFUtJNhu7jed9f79mT9PW9Wp63tx
/vPc/aX3F+SxI8/+apA0eQdoV55GwHf3ezA6ZZT3ZRv9ufv7lvCKsxhZ2pGRWPv7Y02REJtzfx+l
6zVIC5HXOLXvouNatrWN9IZcW/OaD/5ydfsQ1IMR4DCo5n2m6p9ZNViRZQgramWzHCCzPs8dMR/l
miBxv4W2syE9TKE5vt+8P/jnNf/dY343jdsGsgC9Tn7WnwNSWHWy2mH356G//fv7E/A6/vpX/cTo
0TCE8/vUk7jXRpwRnIVMNGoLVw48Dxoi+XZiQe+n5tDGJBFj92RZ/Ncl9M/d+62BzFqaqOvT9/v3
y+yfu5VodxU9pUhPCqgvKrc1QFxG9nrxUfcckfv9cT2PwMxhFe1GIkusUEX3Q2BO5MAEtFJOQ8t8
XMj+ej9Mvg+4gisysTgooaTFkB19CpP+kCU6guqCtmNp4u6UkVyHdgFyZXtyZt4NTybTsr3fnML1
UlgaFn6Uvz31b6/K6ECa+4kcq9+vqjHjNPK8+Kw++3q9+HTrRet+637oK3Od9azPyMJbEHOvN6la
WjKH15vLeqJYqddUp/vNWUycrn9+it256Vb601BekiYtiDSlFkBTp1jXf//wf3/kz4+MybD6/cPv
j02dHZx7n9wtHv7bq9I5DUBBrs/8vnn/7b//kPtL7/ez1udV9/u/f+OfH2WuLEo7hCxy8X2Cn/72
8+//r/tjv//sP0/fb/35v/554X/3WFMh8G1NNRwohLCoznNHPZolztb2du2+k2I5meP8itVmwoxE
oPBktQ9Obi47PYJyHpb6LWeGQzagfCukGNjMLki1lOkcrdiH4TLJT5TCv9iif4XG1O6XFBVHu2BL
xw5A/YHraUsObEW8bfpxciHB9nkRR164bJy0n5GekHhEVs+8L7NQH3SjX+GLc6UJaJ0vXFE23jC8
LmOAK6Y13z2kJxttwWkYUOdgZDLSDAuMjaqqWP+bzE8389jjzjO48Hn+QY9zsW/Zn8JRQHEXaN3t
8g4Q+KCIo5S1/hl7GNiDaSQ0zBw+25oMR8/7xFSR1C2o/LjdBxSRCtCF9UUww9wMBwThPRvtu6LV
EGe/h+XC6XIquiJKCdnalMSiwyLqVwnr5zTQ9UOa/hjnbyW5drmo482QI75P6vRdD2a98UV6dloK
0rqZokSIo9Dy0ZIJrq6kNfDi9T+YQu0kdj3YaXQkMD0dEkXl1iv9bvjeD8wSCicgkKiZayv/FMnQ
/FJM8QEZvKtW7Lus0E6UYOpQ9BfMtEJaE29D9c0ErtOz5Xqc+/JrhcjWbBWMjcx8amdsuk2Gy5Bb
cGjBoRwKp5fbxPtCnBXesTrszpBACC0tneSci6nbUmUfsZPzyXoG6bd+CTmCIL8w0F9NUrJ2k0re
uikkHM0AcEjjRO8k5SNZGsPRcCBzThUWbmYYh0ymEBBF8DXnOx8Ro8vf7wzLwUyz12WyPgJixcNp
G7fFYwNasVutXQ8JnI6j0awTYKOTOI2J9SEYsd+L/83dmSw3jmXZ9lee1RxpaC+AwZsA7ERKlERJ
lEsTGCV3ou9x0X19LTDyvYzyCsuwmtYgZR6e7k4CuLjNOXuvDYEPYYx5IhfjxamyI81TTu/kGDGe
wkeJTaWrR7SdurJ2KWesAm75NhYuPIK6WoOIxIeWBD+Vvr3nf7Sy05RC5NDg9YqZ4PBfo+GJmCZj
9lZeXeIDS+athVbLmtVHN27UuxRV0161k3u1nyZEK0p6lyvZscIPNLaMV00LSt+sxLav65WGRmht
DtgfHTkbm1G30Y+6UJQSaqqhWe/brvvSl02Wo9rj3VC9K6bDtErPJzMqQrew81t5iG2/6KwHZ0ZB
R+8OXyF95oNJD2Nb9/ap8A0iLjdKhhezsNIftWF9Wa11IpNG/VG15XvFFIUgAGeiU0tCsMa52eq4
VR/oZMatCQxt5BRp0tbiT+UsB4YXBM14LIuVKSRAfJhgcJLap6m4qnP8AmxYHJhZPXXE4WK/2vc1
RpNTU5V3dYhfbVKVn7OmnQscaUQE7eiX0JGDWOfnoei2pAlhegRx5Bd9+zOIMgvkpPti2XW7qw8y
ac0tAE9ACgIVXixHk+U/Qw2IUy2ESbGoYNnm4d8h4BIkQQCaW0cfFMhfbHIXCYkxoPScvTLv0R5n
yTaWturnrbvPcYtvSis51oHW0bBNP8sUR2yABQRsVOMbJTOfXbMJ7aj76FUB2gKXbh6ATW5EkvpW
tosG9aWylWCfYUkiLMxdd7V5SFW7flZGE0CxNqQbrHw/hw5Yb8Ac5atTTj5YxxnXHDlFd+2xSIan
sDfEBlXhUDqvg0Q4QJm+owmu/oyFfrAmg9SFIb7MA9GfzgLm14lNahlfm8LtH5Cln42GFuyk0p2a
em60fu777FrF8NUdt7F3JUm5pPNaZnWhTME19Sp3R0s/3GDczaJ8xfRWeNA8fsrSDv0SU8M2MUeS
6ky8OLlwNq7rrhxNk0+ZTT8rF8hpslM/aUtkszDXQ9hl666Ky407GSCUcNNEyFwAZ15kOHyOTg12
dXjrsDJTv6Kf1GYvbty/KROreK6nYB6iw6SMeMcFhl9Q20w1sZ1AOBPGugaSRYuJNoB6HaJKXQ1a
fwXcuUsjkDo01uiCQG5AuWx7lDLnI+40Tg9OlG7AMHjR6HYeGEOMAVruwh+qilVlFESYsj9ajTL+
ghPoEFC+TmS/xd5HmgVdFC/k6OmwVGXbzJUPGREda8MNaXjGZu2rhfZzKsLKS+IfplkXOD7o3Zdt
/yVbBHyqW/FepAhfI60FSxeu9M/ernVEzKm9ow5VoXpqhTSPYRuvAxWbsDpNjjfZCC1JBnQJVPVn
JfowrYc5D45jBcYrGsp4awbyg/DyfclpeNMM1oHmnziiRnxoVJS+Ida0TZo59PN4bAmmHY5oEEgk
5WFEtdVznWk7VuF67XZY9WyEAXoyv5dRUiG378S6F3qxitg0ekMPbiQe0mcRlwDdqLEbEeBACLOr
hCfSEs7bRDPKNUX/pZdPIbhK3yyngW7NxFR4Fql+aC9VlLyZs3Lp3Ljej/gdfY3g3DuOq8cpKBCx
hdGj0WsPZqQB+q8e80J7cmboxIWLybRX8DO7HaLfLqTNZDIZR0G9kfRru5rgdhmxLlNAOJmK8UaM
kemleHmf4VVLNE+JQZlHOZkl1ie0X17fV7TJABoisTF7OmGoNSNoUnPXPqUN/2Hjxh/lfB+r+dNY
giBKeGQEBt5NIfHARAiaa822D0oRRnclHcGd2WTIt303yECXT2rnh7b9VqXNATfxkx3X7aHszS8T
549WNfsSIplPV0Zfj8Q/j1hL1ggQUi/QVNLQu+Bbi8ZXOXMflaQmfWZxlbKORdQl23zl1uxge/1E
oMHeCpPjTBiJrhjdWo1sua5arPZagvalL76ycig3FvYqNGkoA92294jlugQJOgZXZwtouO0jEZS5
N0IwWLT6WNTWoVWGvzhzUMU3Q+lCVynocKPt0cx4oiRcPakYGooS1K2d7dGDs33Cx7VOdQNd53Di
lMtCzVvXaAoznOVQ9lyax8gufF2bXjnsvZQ6SM8BH+OQEf6g4OoglOghWo4hc36yOHWuUrVfQWmf
HyajetZiVaPv35O+jr426SD6NJX0VVtPvXmuq2e3b6g1O8i/Q1KwIdJggkD8TEkc6X7K7tbmpKj8
wLqC8pmzF73IiXC6FNJxNhVPIe7oRzKnx650P5mO0Nqzmd9Uneai0R61I3KcA6qsveuygsdaOLLS
FuNaZjEdmGENB3bJKZ9O6O/HJ9sAPaUqWoM6S5AyHFcmzYCy2ZkiARUgF5TOGoQSVok2vdrkGcMb
oougyuK7TMyfscJeK7OlsgnZWnk41EfUVfjahteCLeFWLwlbF5m8qwbECjiU553B1MCEiGVoQKEN
u1F/RAh/J1DTOhkxsGyTFJRsKZnjUHZyqz2mJlmxBf+sV/YUKF0bZ4KiYr9Dbr4iaay5G7QGg63A
oNZleJIJGBUZVJNOj8WmpHPD2vElBWreOWNWjvXWWVgy90kZ4TgJomvcPiSFtslZX9lGBjsrr06G
eLEXu0vQaKshHFrMCMC4jXRl1TXOXwrnstPPAEkzvpHxnIfWewWjhgLeM5l2Oee+oluPOGJXY+sG
K7WcT6Wu9D7yPAUDXLO66eQ1WEZeUsldNh56idTBslWKyeNJgthDAY70wh73tkRJZ+b6U0ej0+/U
8dsqnGnVO0PsZ5LfAmUUeGoznx1C6TBz6cj/icUzA1iFg9J+Skw+Cy6oW9mVyhaGvhiKlxwKoF9M
rDZDl70isoB6Guc/EexqK5AigvOY02IzVFQPTwhlu196lHeb2gpIcE2x1U/uAgiF5UduPXpnUri1
AIhGYle4pF2y46rM9BKZbOgtPmSCT85KC6I5idpofR9VkAPsutI1sA0ytmNY93glPyVzP/bSeN5G
qfhoukQy4TnroMRZqDXyIsbuNZXuMzzFNXme1Bi0Bn8O+JZWi7G/jpjMiUrMdfe9zxH8qLbqzRXS
RTlXHNeiKWdkD0jfzAMAYVQfRU5JnwJQ7qAqb5TlKlGKWMljgEaxV7dDm/f78tDH8ZcVA4TH8Ytl
UT/jfrk2M6uSNVobEfa/zGk+4vbhAYrqjmfGsc0EEJE3+Abd8s2pWT+m3H1PZ41w8f6XBASpk61c
hvj9+/YSpNF0F7pslgtXnNS2eIiU8TVNAk9kSrfvLLktSmtaFfOG4ObcsxxeyHI041VvjA9lOOzL
IACmZV8gPwNoGEKSUKAfenFIoznMc2gXmA3upUqgFESp8dCZR1pDyDtQoHrRnL+pAPflnEA+QN60
ApTxyNmFSpClHEgg6piFXco1aifPM4i+I6cUHe4cAcbcsgovHPFP5gYN9jd922skkXS0M4XHUGdo
C9CwREzUNM9QJSEI7ENs7CWynM5l1g4sZ8X6HKKQ7VlEQ2eV0FlHbExrwQVF7yr1WYQg51eJEjon
XCaDRSyPOWBNnBwaeln8U52jGZ+i9UHEWzthFMFBYa/c+MtuLIp+jMkWVQ69FT32iNOhPjLHxDRT
TGyb8hrNNUr6aNpF8fSl4d/3a8gYQbB8AbUvdlrUQJTAGFQrPzCrSKhS9pE9wrvRGS+N3j8ZhYIT
Mn50E55SniD/hjb2bbgzMi7WJw7yNenzPkTpt9AO0HUh8jbC1KGOg80AnCcn5Ch8cvVS20agwFac
QtkBZJJgajcHY9iZVJiZ1TCuIY92qJQCY9Z0du8Svw5RKSyRptqtBhxBoITo3SDw1z11KmE9O6Z2
n1JhgESWMmsPF8xCHw4o63wWi6miBbkxJOdJu0S69hHmSeJ1rVV5xcTq3Jk+5oD2qGGYyRQaJaN4
0Il/PVRQJEYTjhFyCkJC1QO1ICLGajfbZS3mtD4bfVPKN8iRwUMDbN0BZdbr+hdg8gYPYS83Csd4
fjUgnrE3WgdWo0/Tq9vQn1ZqUtntIty0RhSuIztjr2kME1cEFi/vlpTKCSOaUpYbaQELVt7kcHUj
qt5CexusGjm+43wq1pttC1Y5TJXs+exdkHFapE/k2YvmEkQcvVSM2tC5ijvi6Y8WFDt/LkMNhVbP
H2KnCmuOnQMpEGOJSl3DmaGopFgvEaWRQlOwTk2mh+TJxa4XSvVLA7KxnfgKfqUx8/GdI0iy65qe
ucZ2tHHVh+WM6iE39rSApEchuKRRHd+lbBQP4fEmUfSFxopnpxK1gQjxKe5IDlGA5Us3rNba7L4h
5L6inr4umhKMhNimSs3jpBLwjNs6PkcDYm49dvw0ztidKz+MOCL5sUUHZ8ffZpY/4ehFmD03cEEW
XthsQNutjQe1Vd7aSaNLDGFu1QegRs55IH0MeiQsljNp7l30rfRhDDNiN3K697u8emXRfDCq+dkO
GZ752lieE8F6rj/g2fBFxg3sa6xXc8hoUSPVU+xYX4eEv/eqewJN8FFCn4P+jRJS3FUJfIzIsF8i
CtCIah9SC4kB9CuQ1tET9bjBA3DyZFu0T5FZ1O3wKqbkNe7n0zjGz2E83cUdDIM232AMs1L9o+QS
gj707fq7wsYfDspTa80ML+V+xFcEjMreLAfTWUJIcWc2tKH2aKThhdyAt1mXeEJnuZVJfU0iu/FM
Tgl93jkbCw68O+0qCxG4dDWvifHIlcGSGlKLT0IPEEu6bwbEuZHtYGS+OJika8yiO+2DpoKRsUHk
VOrbCeCfLmfENCYRAY7VQDx317HafM62/SnymhKC9qBq+RXr9ach5VdRfA1tYHtobO+JUnujjfSM
5Q4/ZHHF8LrN5uoKJfuFdMhXjK6zT8UyBzBlf7mM522byo+CDTapKkxJST0RrtaVlyxp7prGfoES
4xN6T6FgvDOnAtZJ9WJZyaFp1Xdba19AAW2ikVZx6QTPoAupLPfNNXXSZ/SBgykf9Va5jzoIQ2r2
Xal0lRpbgfsnkTMSPqGGkblpenINgR1h/dfqdyV+qub4I+3aX3l4NNoGKVNVadwe56HEPlrK6DHQ
ECwoBrYl62ppOWpT3ICk0hrHHjy6Tw+NKhI7bbALnR3vg478o3YXhT+aMVTwHk/PhGgxCaoo0OLT
HG9vKrX/tTo8lbzsf6fDe7i07eU7ku0vatT/RYz3x9/8pxhPuP9w9f8nqbPEn3LBbeMfFlI8FgTb
YCG4qeD+qcUz9X84joM0WhAQqxumgUDun1o8U/sHMcSEEbIRw1xuquJ/osX7LY3CdBzNVtmMWxr9
KGR5vyVDuMYklLRSqp3aDEdwzauAOc+OQI8oDhpvAJDD3wRw/NUn6qpqGuR+GIj/fvvErECUQLW4
2g3wSI2ehm71pov7wcR+PQR4n//0TJ7+iCn6P4XMn8q46Nr/+x+/hRfdLpAPcpfEWZ3k7t+ChEOo
AHNTpWzDs42ZlWCZbbjjc3oR9Xz+H38UEWLUTiw+kNPrb8kivZ1BySE3ZrccDNMsvS6ZuxRnnDT8
+veftHzpPy51EXvypFBook9jc2IzBv7bU+tI62sja6x2gcLx0IWfg7NV4GAa/z54nDH/3z5LaK7p
2KjXqQ/+nldSgRoBrY6lewF+oAQ+O3VDO0gcRpWUBEifzOnOHcI2KnxTDZDFPhohjSe9+JvI5N9E
o7erJvYdW7+78I5+z2ey+9xROneodmgON2zKEYhNpykcz5oyncdqPLUglYM4/JsRdLvC3++2MCjB
2ZiWXPf3UEZlEb7ZBF3sNPoDidrd0e/1knI41d14aiQ40yIkxGI+J04NrV+JL43ZbDCw8/4gv/fw
x74mIn3992Pgr7+WaZCgQ4yNEL+/uqIppZ5FRbXrTGQsYWbthM2ndcaQQlLs8Ik8yIYtEqiIDD9m
h00je57SvEbD2L84cG0gsWwGEaI0/v9q5L944/7yMaHrZXqyVZXp5b9qe2f8nlBrckivlGBRgulk
FUsa+xPxvoPJG0HfxNa7j0ov67+ZW7TfAo7+GCJ/+uzl//9T2p3jUDpVZFbtRst4HFR26zIk8Soc
AZw14xlkNbciGcHzi6+YeJkGB/2/v/q/mG+Ysv919b9Nb0OaY4Yt+AY0XhGA2ONZjMllXgCKCVPC
v/8wXf09ZY8rdh1+MC4h4Om6/dvrWQa5RXpIlYN9qIizsA+iTGFDABGY1F7bmHW+pbLdZ/Gb7EDH
3yosmTOcrMbYdegFPCiiB4e/w7n24AaMHUNx9+PgbnDMniuAZ27aH0MV74chT2WyGa3ynXSBqxsn
F6G1sNH78Yw+1S3K+yoE2pETx4yn0lv+vBTsnHrD14dyW07GC8H0lM11lJ4OJAKyvZY9fJryh6wO
X5Mhj8XcoMmyAEYMll8GfXt7ocZ+OJlwQ3oybyMt2mUaJ6yIfjZPtIB7zn6M8JByVU+XoR2f4tr0
ldDYB4DCSpfvWKAV5zhPsYiSmRoR65bn0vBERMOvDndQWYDNzeeuVndm+zOVyYVt0AHvKpVVdxNj
i6dy0K91N7kiI73SWbou40l3GcJawTXEBdDP9ttZpuLlzqgpNtJIbzfVUHn2qH8rgKo8ZGBXuttE
UNgPcNoAunJd2ih2w9i/ArlaWwTKNdzP2+TRifEQNV3tKU2loHLPL+jKzrS+6Rky4w1uwz8wTSct
pukAR3BQuDhnphOe0P5YeBWBzTigdUV0hTbSpbF5LOVYrKe83MuACWy5/YGVXIc0Xeul8mp15Ngp
2IianOpeA9zEDpcjbeSZE+3qJFKhhlbfi3LbHLlUJJK1Rzv1TOjuMXF/jU5lUIIZOGKxTtCWpIzB
vFi5+zrCulpKQnRNvkngzM+jAcKBRdh1+pNL8kSeW4coBWFmLWm1z+lCpke2cnEtbgG2plUR/6z7
8QDG5rJ8RDEPp2hYBlosN8vnYX/+pIJO2E92MWaClZY7xeaHzos42ql6Xg6Jiqlc0zK9aEl+6VHZ
QSY71zWwkT7ynDJ8pmtIG67RTonTrCgbMKZC6gaEWT6nOUYr12hzf3IZnyY4dRyj932xyOCd6GCK
rF4FbC9mvpFfRJQFqxi2RZ1ckpTIQFbHx6Uk5gBGAUjCw2qEO23r9Fj+yrW19mTZXeB3hSCOo72/
fXtSelKQYf1pWXeTui29+KJXjjfX9WUgsgNN8r3b0WgbNcDqJnDFLFLPy1BGg8SrrIqjIomPpfS1
SzSeTczOYmvWIRnwPS3HBNxEU+IiTaY3LUbgaI58N5lFJJNQfmDCEkED81sl7xj7PiVAI3m8Dcfa
Cq/J8uLOOeOgUbIfhh4+26T9EMjKR9+mEifOroMYcTfwrpQ7plusDMPZiFintIUMVONWQwBKLEdJ
N0W40YV8Hp5oCg5kcfxP00tLD9+/TVv9stRHZNQPI0OoQjQzjpnwEHGfteVB+WWofgczmQj2s0pC
pCdteaJXGF3tsiIkWaU8RmNubeNPtJv0otTmro67T0Sa/cQ70DNcCGi5OEpF2pI6boVkyXIHtsCj
Q1jRwOEK7xp/wJXbsB54yez+7CxzZqfwtUbBVydwhH+FT4Gkn63Ijji2DtV7snNHYg4qGtm0fBrb
NDdzMx7UZklacYMHlewbz0VCux3UneUSr9TY+qow4hHhP/O2QtcS3cj44FhLxNGon0W2vF0CYMgy
Y4pOTpjEeNPHhozmRoMDdmuA0JKi7o5YJXhAyW7dp4Q6UTWhVURDxgE3ua/0Ft1HNOwNo76zl/JR
Wy3LZDkG9BT4WKEqrze0QCIUAjIUx9c7ePKT0pJ+VuR+WJkvERhrcJ9E6GZV8oaZnEpsgdHUzbhx
maauqdsMDE7ulRimM1FllDKXAXnbvAiZXJflABf+1QrFTlG5NUxxXQdZZurUn/Q9XhLUJ72qPQ8B
ARoU0DOam4hCnA6y+PKIpu5dugtJPERuwgiUOTAYZ29IBXBlzIAqkuKiacB+tIz+dTul0B1BGi3U
7mjsy3U5yV+S5JW1VYqXunCnuyFI7nBYFZsYqoCXTRVqGBm01CebtxrXy5bO78apc5yfir3CKvgl
qCKtghl1huam6PA7nQIPHciVOjDm6WRuidKKeYAS6RbKFsfOeSmrWcfvJGgSGiGST768pfAemgEY
7hABh0xm8LP0w5Z8m2TWqDar4ARrzem8uUBxXhCmHNFmXOV4dXiRdRQOJcGXgJGdnm27M/2qne5I
qYbJjTXTC/pfsP9IUcaGtOppslSgCXwCeqsNeQT8FpN5TZyF58Q9SefI4W/PrqTm7uMLvRbmuW3k
I1bBctXB7qYbqV8o1Tu0/ohX6QlzoaMHUTbjsdu2duEvHnWTDlVhDzvTDBXvticy9fGbyjCHJDdx
VxNEPDc1Oh+7A4JtCwOLhQjMozOyMvNOwTzNXjZYWj/yF4iT0ccYSwsNjLoJcKET5wKhgB8F8mUu
hmd9mcstcZxV7OxWyysaDsYPeMJwd5YpyJI5FiMtX0dAUqQNHYG1rWqt82g7v7KR19Zw1Dd7sFXU
w4lFlasiGxEcO9IrfsVTyVaQHO9rjgcbs8r3HDS7lWGGYC/CYdNJSZCvbpHiXrx2oopxRXYkmCZ5
s4ZKc0tPK3dzeI+KWOMNZ2MgeZdJLhmte+DU6B9eIEX2LwVMRQQ97YM+O99TjpXfdoavJHR8ukF7
cgfFZ4iIE9dMpwyvSWne971R7Th80wwc4h9O2wO2QnV+rzjWgaJnsDVKkt5qwqrAizyE9aiuXBTk
tAdDc2Vm0eQbUfkdu1PNUpOk20JZq7F2doG6iCl2qXRnbzFL6UqNNzb1rbupps/tqtlWreeaxEaa
MN1YUEhbaD91o6hA9+oJ/PK0LlNx10RLMVV/KQYBluXzdiY3GfZDka47aW+dNtA2AGAQuRnIvART
pqU/WWNDhbUsH1PRkdaiOLuKwrI79QUiOkyn8eSctXgq7zpgafhZZh+V2JOK+WyLHonuVxsezLw+
LFRbxDra4ueY+jVoD0jIdfcTWwwIcXA1I2EUsRG7QKdyDEJmzUuRntyMUZSfnQFBSrVsGRo6715K
UdivAhDnUSlwUMEk09jmWfZ3N7J8qBK6TYciBQbOIxace/wlhR8ryNS0BGAx+61+NH+YCpnoE7gm
D3E0Gy0ywZGVU4yXtG29yTV3PQwissiirW3wgW5tAVGpLNIOUpaAHqWyNwA/pNHIuJzWltu0uBpc
Z2tPMZkJMaiUBpSf7MqBM98ChE9UaxeNzWawp/oeicu+nEKoec24kVOLBdptHtOFD26VFe21zqS2
ndr0iibgqn3/AWyl8wFboE3oG7ZRTrYqnBjMs17sbAeFj23Tox562ktqiqVvoMkZNvF2kNClCJ31
0brQM42CaSUqHA8KaME4ZOenKcFX38K4xsmJWmr5dNF1284ipdcS0dVADsA7mKFqZKWj48Yh04z9
TrQQbsfQvJubOQU+We2YzlyygoqTXpv6lhwZ7DMhVhfXWEWsCttRCVfhqEcPcDLA2IdvWVCTJ9m3
X1mtBCCCcnL/dHRlWeeiqf9Ri4I+tY44R4MJWHdxuDVBvDmdeHWAKm04vYkN3sYHMbVkBSalP+V9
7UVxVBKANq5oMfI+If52xoXBV7BN1ySBDBqDYF62lI6m91tK5QeL4wO6L1R3tBI9Z2KbrrBNtmIg
WlMFNp4F84/qUkdqJ7XdmP1PUjJ8eNchRZvvvaXvJ8BobKF5TqlN1xHw/KFUatZ3nX0W6d1e7xSe
OqRMgjRAtrdtK/BMEEET36x9zzp4hAGnmQSM9KbJh6fRFXiibDSY2sg3RX7rD4qXssfzb/dkNpzX
skBIFE7vpRMeb1vdLuGY6SDkpU2XnAkzpDEedif6AaX+q5u4boBTF7faLjvlMtBJ3kGeoKPzEYXa
bynz0+VTPizmDiZBwkGCsFjPhrVb/ufqXHTaJNcZqDSb+KRYh1nwCCTA8dyC36qQ5K3Iktjo7NzQ
E11DEH8rDbHwTlkZUGjuI2dtcjDdVHHjI5lDimxK/n12F47kfJcHyjqIcl5crHOKVq+RMtdeshy2
5FJrkctdiJwG9UNsvwVt8gXH6mzBvvVDI73oJvd/mJFL5pzTFESN+5on1iUZTRtOJFudkNtNmT3Z
/YgeyHrJHXF0qRxWJqrhpMMoWB/LYHnFrPlssU77VYz/PqlgKMj6BdVGvh7GBQVW1DulJvsEiQK5
fm15MPriXrHNfBMSSrgO4uJjMo+WzvkSJ4+WBpz1OK6EJCABouPOKoDNkH8sW6queLZx6iLIZgdW
q8QDtQECQBbU5VgqiKvV4S7eWq+m9scIDSWg4MadDwn2XKeil9DkPOvla0tHVF4J4KDXOC30GDF0
QyXi0ihX5GRnvogn3BrCfokzd5dWrNRa3p9wX2Nui7QdsiDaYNMBze7OkjY3np09B7RNHsdXxYXX
g+zvlKIlIPAkBDFXArSQnEzBfM66fr49AxmDECbmbocmmO+wzKvFwtqclvMxLt93U0wXCd2eKMt4
WjsBHSvbgON1OyUb2bwbbeWoWmy1hEqxmhCmi9ZnDK7lS+iET7nL0Rbz0sOymeI+MT0th9UqmQ+S
bmuCZVcpp32h6/ei5p2g4UhTqri37emQwQynnUYXe94rE38zLfgTyz+9FBRJG/0ayje8SX4liR1M
GCMwOZ9cSnqGLnaldD6rHkNzpY33oNpYMuz4Asa59gBCpWrwfiu/3b68tqw5FYElKz2nUJGwSGmx
fu1EQYucv6mkOXVektKoPC/nXZx9LQM+jcUxyKmlaCPWb+0ZMq6gBAMBEY67r1iPSo+8PC/flglD
FtWPDGYE8B/EOho6WaNhkHJ7FBDDnpO192w02ARz1pMALI365VZNrkNmusb6VBxB8UzneInU67Cs
yzrc9m4ufsGxoY7Cob4v2bJLjW6FXbr3JlzwDvKET3Ir0OHQWbPFQM3LSZgRzN8IjZgYzS0tU//2
1kK90jjXZj+Bvy7gIcY8oNBD9ceLtnHGfSHbz3TkALJMtNV7Efc/m7o/LVPJ8lSjWe5EaV3GLLok
2jdySj9sUXxmWcE0ozwi+X1QXVCYc8xlLyWIvuXtCcfxZNmIdaLvWtvMBVWVRugAf2G10OMGA8I9
6YPncR5/LJcplKWmzKRYdQJQNcVMW+HZL4VL2eqcJvVlIXnTeTtqQaFiMBEPjTkr1603YHS17QXd
yFUE9JoVbT7XSnsdq+xUu8SeEX/hRrz+BJ1yuI+Ku7EGx7k0MBKNQAkIYPtEpejVFz8mAfzSzDh3
LAUfK4yuk0lVQwx866hV7mj1bOGvn+1laN9+xM1SnPLIzpBercYkNYCFFBnpPCNDsK1pMNGwWIsB
1R1KvvWtsBC9ZtZEcDc5NLCCGXhhzOmuA7JDfEzswfICHZ6xrY+uUkLyNCzq7KS6nfOs+aPiYbj5
pWgkKgvIktROhLWcrRmV+phvWwV0V0txbryVz9CTu0bqkUj3MJClOeFP81xuTqJzmVzi2AxfFA/X
dTOgJURAJDU2frlGHgGC19v70AGTaETDyT7mQAXGciVyDCDos1ZpPfHJaYcUcBVazrsh9J3TzQzx
2+vX2q9G0HM2XI7aAVLM0cj2GjXGHiS0P40ZwSMM6OV4z3rf1+FVhIsFE5qpHDgWCSe9awZ5ygbI
kJVuEBaz7A80LD5RD6pg2VFbVGFvJ61wKZVlIzNDATOw63J4dsv6SMPFu9VIczRtZkzRrbDuB4Xj
UUJyi4e6KCUyCk5kFVKcinggVsaQrGediZTKXU4+NSwGzJcUKXFLk1AM4qdG5UqCG1rPeopfWlG7
WyLYFww3cSrKSuOArBrlcyTYTZJmo3gBjLiEf7tmeu0TZOZYiDFPg/6ysp9F02vH29mzIBwgTsDD
ZS23iEDtt6aDLpAMrFKBVPysy/EiWfbF1nJ2DMfQMI/mmF9vVRokKQ4hu/GqrgR7f5VkUCtWfSti
aSsoTd4WO7aKGJSIVAUszpRuAftOErank/3TjshGIoRjAfQSOIz295eTcuRtcrQuC7rqVsmuUP/4
jcG9S13cSRl7ZLRrT2WS25tlKpmWXkCF4h1jYPGOieCKK4ICIhbqkipCbETXpHoiYxXp30xFaS5/
tHP3WCkcvYMy5RCVWUyoLG9GOCkeh7zD7cxcGIzq29qWCrbRnS1+1a2CQpRiNY4c5lMkpITIpujH
ykeqDB7N6twTrVwRjLlRWjYkugWO3pT5pQHY4UybSHFIqbytVYrOGbWaH2+7uduFsvWaVpVlMjdz
yKMym7vLQzcgsQgyNHvE94Bb61PrVF8uDcZtVj9ok/oRWGy3K5oAQZh9ovgnwSwyAkoO2h81AWGy
ux7qu7IIgU0y6sf0VKeI8RTiXdCaFtu2mD6UgL1KRcj87D4PNogyYF3dAbM78hT073v5gFKHYmDQ
6Jj+wbNzaXuTvA0HdG7QTD8Dw8ahU1QbjudbKwRrYrqT9Gs3/1HV3T4kWj5ruCyHoWUVJMoVoKpQ
yGSK2ETWIyy3O0WtPubQsf3J5qwbdO2SAlDdFamteEyX/Yp8v8Ogx/rDqPbyZVLzN4BXHiiKcbfk
NVeKu5mt8YSlRlnblO9IolMqT06E6MhSac7tvJlHCwkj8txyNup7zcjQYJYmOU0InkZdbtQePRng
X0/J+mqT6j2qaJIN10StWX5dZ1jvNLYNiRwf29hQ73XscFEfYdty6MxVQdDvwmR4bSTSojxu/YHt
NsejS0EI4ipw3ojt3Fh5S7ZMpXyisF5qpGGym8G/rSs1fc8ReW0HaaX3WjAQS2MVTwWgchy4lnoS
tew2/0JTpAufwpqt+i4B3BLqYHNuPwKNX8mPskBxylgQ//xhQcjpkontv+oCzwkLwCA9/gcSvMT+
9gMdtcDTjmEoDMu7G2LCygrQ1iIkyVghc87gYgh48ZqIerGImGlAd3VUCJntoGDrK3CEZLFn2Xer
KvoeO+pHQajzBuUb2N8I1f8NQnD7EafBh9tM7loHE78nrfLPP26/l1TsPCKSOGPUcRNgozvuprnv
8sHc3371238aEUyi0Gr2t6RTE6vxGmgYldQlZvVfP/6Tu/NYjtzasui/9BwKmAs36EkikYk09MVy
EwRZRcJ7j6/vdVGSSiq90Ju3BghksiimAa45Z++1Ua2iGHNrQicaOBtwkpPulMos35BIcAXAnaFk
sDBikhWKnc0oYECOjYynYoKYMLnDYTbmGZNBckXmo5+3wxBnxrnt5H1Fwd//+YM05A/lGRUNTdq/
twPlfv3H2ZBlcBJX+RN7krVJVRfcrUlz7yoqzb1afewyTX2smjQ6ZGj393FoneKytK+ZnjwjSW+u
ou+h4ilJESi5Gp35lh4rYuxIra2fVIvUuB7DmqUNMeLyPD25IPwoRJYwhByCtQExGA+mpugPxLrW
vpXGie+6CPJ6jThJwBYmg86Cono3OD0XlHxIob25n/gb26N5AmtMhR+sqgt0bBh4ORFqwcfVQOa+
CFTVTkWdYnvOZhvWw+e7F8rdTCzdw9rcUhRbDjaCLKFW+V2Cnh0WgkEJCC/9bhWZYCLic+4GxaL8
LU/NMv4OhgnCkt0ZbAE047ydjfJb+MtzqtUdxkh8dqY19jJ8cPtJt78oKqG0s0uCMAb+CEj9bpZY
iVEetjO0hk8UzlZspczgdqfiW7Xy95RGu5/RNjxvT20HVSbCbmc1QnKUq3XuM+jlJ50+g74CQzHj
r7zAh2zkKtervmbGF7fLgwvimG4TB7gd35iOCMO01/Bp0Y/V1D6ZCsLNtloCR2BIknexLe9OIrjU
4yDSa1N0EZdf6DtK2SOPG6/movGMjquJ+0n1+/nWlrlVpkE5HGZM6+HViPCAyPUp6BpsoSA2oMh0
iRSD9rXwJqwlJ5E8FEk6nMfMcrBHSOpNLgeaKiRUBlX80RAN2WxRRipOrcekJ7KnPOazfhs7qU8r
UQ/C/lDb+ElCo7vwby0WdKML/4L/lQUGAhOWcwdCNiaNRFu9ZJ0rquAKsUxW+a1p+NvLURDofB5F
O5wr+WIi+LuwPOSp6mBUgiKW+pQiZq8ME3G2VxU6mTzbDmAafz9LYJUcCtdh5hxOi10vJCo14zmW
ZINlin8/254DTDRF4XqieowviiwD8IHJimwbE99OD53eJ6hQ4DLsvi4aH2tiM0Uv430dJ59zIlk9
Y8abXLcLORf9s57ZfPMz4uhFhbls5BQepugaJs5ZlwJtqw/ra+2SjBGRVCLY8pR5mu2xar2Gjjim
NtYeNYir+avb1B9Xs/+UzawYwagGE+tSdr56ekbmTigSEHMzxaQ0JC0geSW+U0Gr+52iUPcQX1Ud
89yImbRhUd63OWLNSK/9d6NWdsQ7cc9OmGPiRbd8zUZGpmV7x7LJUc8Qvbt29zk1i9fOcl7ZmOxM
Qo6p80eg3sKXRcAGtrvHMjIZ1leTfsh8iJT4JN+AqhM55dUOt8QcG8c1Y62XLixuBwdnKsqLD308
7SmyePUYHRIG5JYMV5xsMEoM+zaPGe1a62uSG1/alf+JjAZxZqY54K5eElNq1MziU1RHFT0N54Pu
Rq+G3b/CEaPu9ZBkyM3ziBUcLAUdH1X7eVKy62qc10anGafT77WI3jBXzOrq0utXMmM/MwrdkGzX
nuD+Idxs6qM+DPd6UyNPnYclWMlqKlpF+BDvOurDTHArUUn04qDSPpAvKW1JxH6sFhVwWlHvqT7O
P6o8Qhn2Jexh+TZiuRHI0w+jvUnpLVbU+davC138AGkVFGH7oKnwzW22T1tFL3Wjd1kKmrcNlUqF
xSlKr9fDM7imwkvN6SNqb0ihKvZL5BZqH7KBBK/ORkdX2LeItKFAYrf3WTP5hpW9JK76ZMjg0Sxi
z+wUePExvDojdQFzKyEhJRgoCxFr8QIKQNkFonHP/663EVLC9zcpmKuyK0DW5NIVNDTxi76oW9cI
siDlK6MyAxLeEKCDnEV0LiMgWcLVxSsrvZBtDKL8As7uVu5CMr0fdPjlcWr6HatuChSJtiOVjx6f
/CgjyozgQnKygSKd7SxLHlkW7m7nFGzbYLK5BPb5zrIQxcjybkliAdZqZ6/aAcbOejdR7alSC1JR
88Vy9JfZTBUPnzylg/ywMlyz5IcAOChXCxnLv38omhR0/eNDQUOq2cKU+sdfdI92BC3NoSQStIX2
cUBO1GZsWeVLIsDlRrMv6xQAU93P8+Ds//1v6//hb2sqokAh8Agjiv0FJNmJEUv9VOdBLTveRUjF
iD+kxSDnkT7o5q309VmoRaBF4ATTT+40neUujLboY+hGpPqQgcg6gpZyf9Pm7gl70n+TpUly5q+f
kKbapus4gC8Nmob8/C+ytJJITvCpGZcNUGoatVI+3nXTjmGYzeQiy2ulluFoGFzcv+iqkIw1U/Yu
xRxJwrdYlHRHCJ89VOyI0Rq8GHIvt5kDiUh+AZP4klMq5Jo4CJ1FGanKX6suYXF7v0kQI1Xu22U5
EH/7bfM5XWwbkB2bwk2nwTbhnUawRSJavNPhAJGVnddERFFLXecLmF/+mAF2rRtpxc1tfjOnIpgW
QjkKc3xcivgtKae7L66Fo5wNG3WeF6udHvO2g9Uxf9JlkTGxmhMsSinyIC0c7rGxPOVzHPz7FaEZ
/xDHuiocfN0wLdtWrX8IVmuiohWH0keQWBmp46rw0aiy+5V6k1aOZKKTqqiiPlGjITi7XIp9mlv6
rTaKAyz3iumAirJjJ6yMIfdfoLBOQTcqBDIxXy8T9RwAlDakmYj6SeuOjyKkAVxr1XXt3OIwqut7
sSpE9KJKOVgNmDlZbI5iKhZGFHtF/BJ1CkI4jXp1wlcnG4plQpEsnRj7W/YoKhqVnVGw6sJ2gp1V
D2pbRs8Uu6ql3GYxhYKYvJ9iGlOZBvyYAJvP9sqOmJ72S6FjB00Ac9cLI08b2l/z3mZVKH9ObiZ1
fqr+9aC85elEShFRPhoZrmnZfyvcrVxfFDorBRKOpuQYq+XLoFNuLAyylICJCAWDbBlh208NW7ZG
EkI4S/WZhR71Kio+gtJcprdXhSIXGgbeNRlNj1utvVaqW2Fn+ImUt0rn8ilL+IlVaH7RRpZ7IbF4
fZqxwVLRlXVRh5AFdkTZTUel0C38Rk19oF2S7pS0PtUvOqyM84RsyoND+NHkh3QIzlE1vYopllFG
h1AMWG/sUy1FAlZCq0HGthit8jUquM/lS21OQIneFADlQ1aNd4uVOzsNsgapPPNHg+iwZW5qelyg
QvKqe/4vl+t/mFE0U7c0CeU1XfNXEm40oDERSpcFhnzLcjYg0X5iDed+V3py9lI2rTCpUOQQBVfJ
5p1smFVSSYcH2Ng1ff5f9LvaPxTfruEySZjcRzoVSf2XMbVfrMmqEy0JcjP6UhfpPcvnkyx95xi2
FCh+oVScwQr/KKVXhZO/hGrzyXDM//LZ/IfB3QBKwadj2AJJ5K/Sc2zVY2iR7Rj08VyjvOGuGoD8
drWHsqWH1qR/a9mqjav5DV58tY+QnHeyvmFJ/Rh6Cul3LIklcj6oEPZ1ES8+lbDQI7jpvyhxJaL5
lyFeqIw5KORxQBviVx0uC2xBG3yKgxlv6l6hi46yYq+OXeo5JJ8xzrKtX3PL9k2+tkupXmIdbJ6t
wrbU+UUK1FcS4Sd/SJzCRz+BnVBWoxJMeY6BnZU6K+muHcK8anA/wttE8KBOBZvHslJ29Qj5Z8rm
52JJKzI8UMXqBfbzMBN7VzHdjy57IV191NsnhRwDf6uJR0SSsdZYAz0z9lT6XH+cKKzln2qzz4K8
ISKlHpL4wG3h9Sgrn61CP1iFe2vFy3oDXR8aBX0LBURLBCXnnLbcNsQvlaACtPWQuMqntu7geSLf
5QpWPy85Yl3FCGTNcZOKltTUHFf5ENPAVZkjSLO8Hy0G5LUsn9wYbVRkFNhGDeUEHum+HKJ3s1KH
o2UEW+Je1TkUtKuZPDULw7O1NtfGretHsABsTjNGq2Lp56BNkjfCEqsfq4//r44mTeDH/8vwtH/p
X35niN++FG//+z/gNRkrflLFf/+FP6ji6m/gum0N4wWWpf/5gyjuWr9ZQME1S7dZgumWtEf84WLa
DE6aY+Nfci1+j8HvDxeT+hv2AMY71dpY4/zWH8Dz+x9ry+6Xx381+Who3f9+/8l1FX4tC6+Uq+o2
i6y/L7GWou/H0mazCozx09xru76NWWyj9B5odMFxTdEjL8nVUSjSJmt3iWtz9OxFf1FSWoNAG/Jj
WFc3UbqO19r5GiPwORmgybLkOVnp+9T5O0SVJCDi6vtsf+1bRbsIwlkH6owB6g/9g4HLHZKDcanV
9pqMi3o7TM9hq6IxL7P2MEz5B4xRxgO7+qvSgQYnUBHPJjwRdCXTkZRIFxyF8yRqZ/Xa3jb2WXGE
NoFUvqWJ146ENxPHcEDRSEkmFLSVgJsrlU07V7MTWXbu9nlufYrdVL2rdOznOdv4Oo1ISIBfkFp4
0QmgMR6a0nqj4+Z6XTy+JSSc+GtrXhH0YGd0uudmXqODTaABopgC6XdlKBchlmCY+i9TYii3ydDu
x0mPPXpvCGy0+ZkkLa82xI1O8+CV6eXC6jOIqnV5mMNSPWlDf3IM8qbsIlv3IaWAY7g4Zw2K0SEa
7Yqer31ymjrHtixdtfXdBIEsESnl+BkrvwPBezGTS1vbKzFMOo1P1jZsNIxA5ITuQZRotI7QEuDt
ZFXh5/XdjPHXiZdXS8n16zK4KrE1iGmMubwV4wCXDMMUgrKvou2eF50+JFDcY4eODJKe+b0pC5nA
ZXVnqqEye26xyeC2C+zL6Neq7L6nAXUeLGNi9/c4FBr8r8pPoabvNNNJj7BFLkbs6zrrJKLtHd/u
x4iWnHg3jPJihBOTu9Je01lxr+FEzf5j1peRzL66yWe85Gses4gBiNnqKhDbTD/3kXkrzKo4EIY7
s+17o2NjeWAssgOpnMpRTfGs2tO0J1Gr8CGj7rUyNE+6rl2mBg93Z0e5nxp49Wn29vvV7IxDYpmU
WuzvIBRSn0kYvVoUftcsFrxG1glkjE4ChWJJqK0myDIV+8EscQqPE4pQ5MTawbHGryXhY0Eu+pss
WqsLbADUJFN/KpTqZNqRiwTD8tmCOlUVfqqWuzrqogcrDWAl78EHVGdma3SxmtibtfPZVIz1sqBO
GBU9PLGUfWjb0bgZWW9cU+1dtHMOAmIIfSqqqtcqoI+7sqMTJNqLBbXgwh0371NM94Woh1Pt0s7o
++TTYNWxB8+OoEy7sK5q9U2Zu/bojsWXaOkRqTr5imbVINwJfaNrm7eqHl5bsGT7iC0YV93yxXAK
uli9REKbyt1UCJtbGzBVvluwRpwKEHzDKJ7KXJQ39IipqVgWCSmowshzog61IBIQTo+hn8qYmyEK
7AFABhgcDrOdv5bWKI75QOmAsJfo6KYZqfcCFwcGnBmp30J1KXEPHVZ5N3Ye24mBSyNVB40m6hkn
uaAFUnZo6skrKL8SCpYEUwqznnkUHZue+2rVPeT6+i5Cde9kxSVC3Du4M/wXU31zKOtZlUIgV1iH
+3BpgjktvvG6nX2UsYKuyMEu4YP7DmUPUk2qy4oLv5qWmYClLj72yZfZoukZdooPHYQvcHX8WY2f
CwZtZKM9dmagRpTDWQm1Xb14j20lEMSFAwQZa85ulceo6Q92WSYnvc7vRDeNEAysb2McQ33XUkT1
VlMezIE6yJIN+gmGLBuGXJdAuvu2swBi5Fntiyki58WSiA7Hmyx0oqm4s9y299JMQ96FT8Abwiyl
WR8f3Galr03Pb21BvVmwCQCk0HGax51o1ivrSfBh1br6yvIdbXq2n7PQ2elRdCgEvd/Far9CX5GF
HN5l09u11632p+JtdtF20f9YT21PjAN1rjiplisxXpAzE1hBs3tVyWK8zQYFvrPWI6aVWfbhcKJa
6AB8m6KdaCv3VBa6vWt0sz6wZVtdncifOW4w8qjt3pjeMptQ6mXGrE5/L/rInHuAmXm/tqSjqeSP
7dNluaZpzJhUFq/CUp4VNbxoExgbMAo0+HVWd8r4qZkH8A0uW64UHl6r2Qhj9Qv7xejJRYwFMsmk
GYmOxxBm5o9DAwORfgd5AfbTEtJEcyoF4F6n6neoYMaPi+GEZ4rmttdhg9tPCxKwrtaWY9iJ4paG
BqhDvTZ90cHEjeyy82EX3BMr3/vuQKeTnqc/m6qxW1N7uc+0ouJipzScpCQtkVuyCyPbPTsCJ1jW
YtCaa8ilupu3nt0o5IC6jX6Eth8QshRUyXBS0HPuVZeQj6Yb210ZD0RPgaM6j6RnWqO53hpW3exH
Frlo7YdLEk7MCVIRj6Ho2VlQsytj86yqZPw6URf7CPbYpC7zuJc9MLrpMuh25XNrVw3hxVjlt7DU
GHzpLkxWe5MM9bWwInExoJ54kd5drY7bxJyr9G7Ke9LJjNu1dqH7K/Dm4iS7wBmIyNwJRhKjQKH0
wH1c2BHM7HDYpvIo6rllRq+Ug6PBbEsnixl57T0SEx+gppf7TpA5rTTNxe6LwG0SbBLgf30HOtFR
G5KjkhNy6ZaoqJq07ok8ZwJGroM4RnAhOFhcYt25GWqhB2wckloJYgwuuyWJPoS4xPfM8M3RCuvR
m+K5CqTPE2Qfmg1Lu5phQ6c5Tc0bUaNJlYrZWpmv+OeoVY/mid22ifanHeWrLGhOswxwM3OvkBwf
5cqTk4ABUnvHRhpsoWMd1vw6dMtxaWgKmTmM3mZubAYgCMRbkIKT5+nw1K9cAFGtQ+gjF9Eb87YF
n7fgyqitbh/GCGZbUTdnIla/6z38+VE/RVncnLdntzNBxvfZ1gfPVjHL5d34NNvhenYGQrOJqJq4
ymhH17pFZSMGJFlwmcFhNr5iiIKmVKK9MVCGtwxigdojWVTJh9gOq8TWmMJ9yYqpA9Y2flNWiPMe
a4PqTLgy33YO5kIkEN0LE4UZnJ29hVt+L2LEEHbizixFs/KS6uSA951DtEQjejqPmc08kJnINpQM
OWOkYHOBR9qzBifnDk3X9iLncmq5Hdk8E5gpzvMAmHmWLFGje24LxMtRR/1EaZ9DIswPG2kcGzpp
GW4HGmyJjtujqHau+joqh19iIfRW+T0gYvvBdigES646cQOsJ+15O3R/ni06G7sk8tsxTC4xwSPn
yn00QjW9NGGYnUbGk3JwyOArs9QrU5r6lakW1DBL66CJ+n57uZNtOGCxomCDg2948u1gTGhs6ano
vzPLrYgUkCi0Pm2U9Y28jqYpL4NQ3vZz0tITYS/D3NqOp7QtW7RiTcnaS2Kqt1OqzQmaRuA92/Wm
ap809KwnvGHleRxxoYPd4jQ30cFig3D229cqNQhnbFt0jH4ctyc0Ud2vlkoFTJ+/RJiCWGdy2M5+
HjZmfysh/0It9pYOe4WmwUJmpoy7GAV8G3nYHrZL9qbWXeP/fCqrkcSR9sk6S3LKt8/C3D6W7bPq
dPNq6nBd9Q9l26/n2KQLGa6C/B5wV8xSenzZDp0865z3BncEZhxEjZkqqIlF7FEq2Z6caRthUraC
ULUhlf95cGUKBRGo1SFz1+dCqZVzHcfKOZ/kNZdwf6JGpAVIzsR2cGgx+bTA34hnAPa2Tg3Es85G
1kwuSaiovx+cn2ckXJD+seowZJT+Sx8Tv7AdbFhVmg9X6cDCkbFv6BpGdUCyGD1W0hKG27Bto+Ms
1oE8oq59dO1pOWw/HOXNbsBs9HBU6bB9145eZQ5LlfhrFuRy9LDkENHKv7adaQsEYzQmPKYh9TGh
c3rYvpTtu9i+qBHZxMEq7SeiS6nphClDTmO5BzvRLNnhhOQu4fY/r9duIiiy7lJar3/+gECEmmXz
SR+acsUSTNwAWk+uLLHA221ZEDjbB8I8/tfPi0DdETRUOsQnthM/PoLtXW7vd0tK+fnOGbbLg9PG
J3rF+3psAdOpxvcqdxCswSUPsAg+aOyIbeEUe1NvWXsbLsTpVXzpCDF19NHy+x7Q21I9KyXNTxKZ
CHFZwYwCnX5T+VZofuxmqomfYTYzwDqRuytLCpxZizWjXfrs5ucBnSaKPsJKUUvvXJGjFyWZF+9A
oNrV7OmJ+TjGCAIHl4Sl5pZwuvvWYu+mxEz0NM0jgk53im6dRCdQmVRPjTgwY6JAE6tO+geLd63I
DrJiNo8wD8tvmq19VCMNYwulMm+akk8F5ts4A+vo1J8jpLC6HRL5bnALaEV628ZlHlRiflBbzDJN
epjm4ppESBILSoYsLYxPKOPpFLB6p/nQHQYbZrK6mtkhygfSHRaWPvb4Ia3JwoKwfoOK0wmiPCbP
EpCXXKiqgqh2NUvsE+1GoEhqfxocuzyiuaXDPt+7hfMhNQrVoxBxcV4VCYFbiiJYBmn1p+02Lc54
7oS4ydtvs/7grI91nieHEDr6rimya2zOr2xIwMLThVeAJoAuK5BoCXbrmNqpRMCNIBsnouag8I21
T5Dc7krykJ3se7gk665eYgbQPHrpBhYrRObMHi7Mq2POjjfbY2Cm9SP0IVdu9XRSMyFCVnxc/X1m
Q3GDlgSAvsj9cCpucF3Amk/HG3X+GNp2D2/KuiEdAfduyy2hLQDfUC6wZobdWD+jCvQ1g7gNNWVd
5WTJae2rYj97vcheOnP8gBjg68iHsMY0wFDOciFa5lObZ2enUB+bHIuDQbejbtdvmc6eGvNjSS+m
e6Cvs0st6cvMXeTRefJxmEm7GfXnhYwbWnXIfgrzrW2Ndj8YzWnQY5t23nBf1AQnIa8W86UnTJUb
/r1L+pJEKBcNSieVJea1SXO/MwGZDrHwNDLU/NREwVOr3WNR44RcAj1dI4/20ytpzo8pXGZvzqyb
fBHIoTJ8A+EcGCVxFER7woE/ZGMWESg7fysH7ZZwsOe1tZ8yzaUvN4Sezn20ono4qQbmqrpx7vO6
OJYq5PWM0itr0mNrDZ+rqnjkVRLP4NI11lLnWEKZg5ubIyIr1/1C2DmVkoGWEzt3O1n3Cl9DhDco
FywcM18NtHGViWvQ/hOCbgwxYk0Wpu3h57hP5u4z2Shn2wyh8Xbd5zaKwRh02anX8RYVjkNwD9Ft
u37OxoueYLItV+VLWxINGGpg6pQT+v03u+pQ0zqIJpAHvaj6IPP14Cfo7swanOHAGjQ0i3l/P3SO
44UKwYFYaOKItbKSJxciQj50jqw+N0AB4pQWIH5VVEe0ofjUkGJTlmuLcboMHYp3pwcSYTYgu0UP
nHZSm6Mzajjtyve8wVw6WvVnB8sS2hDXrzQNW5Pbkakz3tYssXarivwiz+mPDQh/vWhs9hPNCGxb
jwumWUIwR2QxZLkhmdnVRewGakbMp20r53RqlKuqR1f6cDFoNjW9r4kS8FwIYJ1pP7oxiNdq1Mc9
DfqdyGf7kC7WOyuLyDeGsfG4R2090pgnPpLb/sC+eL0CA75WbsHK2hrejcEF7d1QkGgNhAMtLOUW
EWSSVv66isuAvAiGsoIHPu64yr+LvLX9NV1pkUbTPstqj5Y5Bg/nxoQVN4cFN/Jq6QcUHDtMvbD+
VGxzdlg+J8lyT0pw5RWZMR7VXmhnFrDEP0cdlxSFwIUorWhiq2ZP12pQH910fbVUg14Gqhhvlc4H
clHhbaIiyhWp0UYJ1/ZjMGZjdCpiygI9PYMwdN7TNJ99tiGm1ymYH6Fky1615sdm/bmjYn1lWKMx
wbdpRi0eG5NIu7neGwJUlBqGTw1jEKFXzXucT15vhEyfRfsWU0XZNdO7k+KMw7njqHnvRyJHiThm
+4w+784s1GuPNVo0eEsEBQQGskPB8t5K+s/D6LwxpY9Ir5bYc01x1gr1lKbfYfgt/rQOEwIN5saU
Ndkg4KZ00Gb7/pB2Qga7UAYxRWf5Soa6307jXVahPHFHJSLvAtice6+NQ7I3FUYZVrWQX1UURb1w
EtajyivqOnNfL47hqdbAeJA8tplZ3FolJk48C6E3DJONxWOn5fZ9zsba6526BpmB/XoUfjvcVOHs
aUJ8bWebVK1xmI5VYQbq+tY63PIEJB/cCiyFoeGpgQC+q3qyq3Tq597UDeemir9UalN6QHcxsGJS
mMo7YsiWh9AMLeLCk9U35kj1sczQOTbuxICPeGxs3jDymUqF4TXq1mOX1vZucrI0aMwAagG+ZuRe
sWvekJvOhCsKAJ3iQ5mtpBKkwNqTigEtGsZ7QqK9oUU0Rvq0pxfz7UJ44o3BVZ2s03FNp+UqjAnc
woKyOiaek8hvQPeXhFHCU6xq5aNpYJZV0afERDJLrAgFbwgIw06Y2mPEpZ9jScntg2lP3zIj+1Ch
Qy9xOI10Evb5ELveOODMTFxcxgUhw4kF2dbpjwmilPtlPIJHVukzQ1+F/UjagGm6+6S1HhLyf+Ni
Gfa5+JRR394BpK/O28EeLa8hlzrQyvqDYGCb9nh6q53d61S8KA7VQ1T51IKTY9qG/pJkTP7RezGH
9SWchHq0Q/Rg3WDJwXAOFCO/YZrzsnhwbxNwWLhGyqd0fE36S6g3pt+zJNrZdYhtyjDwX2DBqpcU
M0b24qKKhwCbtMGSj19WbX5l3eRr6PwB4uwmoPYPIf1JY2Td0iYPqPVDHMXT9zkWJyqVVwwawi9s
UtBC8WLiAzr3tHrZKJ9WeBBw1/O3Qdhoi8tx13f93jTS11oXrwQgMK/2OCRmwVZz4Koj+vNGT7Af
95Xk/w5V5PGdMAxnICvsiNW7Mlh8nTHeDvyY0wLFlZLpo4Ge02ubwjcLw+8190Rg/XTQc0j26ypL
SVPxsdV0vGco4ilmGifLKBD5msNlmWG3oNS8szWSdwonJU2gcK19l1Q1gc4Z0DK07OwG+p095qxQ
2gzntYXQVC3IN7Hj7pCYL+U4lntV/dbUoDtcvseiJksdu/qM3t59meoSQwqJ34VH1YnUWprA+C+l
/VRbrnZzO60ULdy2+oBGBWK4Qhc51sj065ccwWotBbTbY1Xq4NHadeePuZTLtlsdYVPSbo9/Hgh+
YbgwGemV0ibKTKuPaOoNmVQXw2zg/6Co/IFk27M5XG9xkv5Q6pZz+UBPZMaXgJR2E+/+PIwTabSh
7aQwFZDJprOZd8GmoFXTm3QtvjiUMvya5IYzAj82mQspWGUPzNUrndX00gSljE3MGRWBKJrOA12H
M5ZSkCYI3VcNW8f2vGp9SXXyDJLCAnIiw72cgYXgupgSY16157npBhpudEa2hzbuViBINbAPXDbn
RGZfxmoD0axmORM1SXqi3UWaCQSivS3LIyQnswmXeW0/D3kPX3zVV+maYWMvZDDMHBqPWp+zUkvy
D+ako+eU2Xnbgbb5fCZWgbdlKUEoN85pSo5OLA/b2c/nKnW67ydB28wGRlvKHXgULuPZtTQ3//H4
55NlG+8rk8gIrJ7DOV97v80s6Gwmm6N1rmNm95BmUWumA+qiHvG0LGc1paPvwiZNKbWlpu4PdLeU
lN+zFLs710TqnLczIR9uZ/JfNLrTBwDrxL7rIRn38b1jEAFi9sPIhT+kzlnVEbqlFjnkLNhwIqA/
OdfybEyb6EQkrTd2jnYOs0mAkJkg/YHqudueSyNGzu1MmwUA5wHHalcOb+hGZ7+UIZWOEmtnERJ5
njWv24PtadGXPYijbtdvcaDy0P55tj338yEL3s7PagPvo3xVSjVjkkC72/GG1aEyfhy2p5ce0epc
PQzdKn1UwMSOdZ7eaiLmYS5f7PaKMxYJHsRIDf8irxEguna25GF7uB2spiekq33MambiIudrQtq6
/f2/vAj5cixS44udjGrnHfB44UJIQpbMKPRMH52LaNo7F48MUvA6Ys+1qxr1UxGxWVntJkfo2AJM
Qr1uLkDb1dkIA5S/RlvDPC/wOxcVJW1lpJrdhf1V003i85z0JZvzV9ZAwDgwPy56YUHhSN5Ms3yu
eq6SbClJ4wDXDPcGV9kCyW3N+LjmsrqwzGcvodA8HJOu8DUKFQdjEZeeHQ2EEPOYjfzvWiXev6v7
mf3mcQ2hOaABv1D0hUwrTm2iPVfa+EbWF1XwEV12lKKE2ySMrBQBpmEj6i0EbqP6BEYixbHdJj+4
fv9vtR6WpiNO/pPb+A+tx+Wl7F66v6k9fvzKH2oP8ZvpQJY0VccUwsVC8KfiQ1P131RT6Eg3YMbi
rEZr8YfiQyVDnv9sixB7l5/wGn5XfBjWb1KfqznUPMDhWminf1F4/KviQ1X/qfgA6goEV7Ok6tiy
fhHV0lVxctYM1kULw5MhkywnPBhXu58YRxlHyHewjuVSH7VlaMZLImMzRTeDftrG7MF2YhJHsEp0
VpKftucy+W+2s1GO/D8fIqbwxr41g+2HZfgVqWJ9mmT9TZPxntuZIc9aGes5NuBm/3j658+25/It
GfTnj3sZHFqTIArwiyzRmDUYwMHIR0LuF0ryZSwq7ZBLgwdBpCv7IHKqqfDjo5IiYplYOmxxjVuO
KfEdKNyaOkBcj/++UD+UGM4DDVLPJINQcxmJCun0feyH5mgDqhFXUH+BM5BUvRamet4OkLOxr5G0
yu5E7H6kKKoyiLWO9tvnyG7uoPQO8eBz+/ukx9+jT/D3h/Bxvq4dC/pune/sHHqQKUNh83W42VYX
GnmxNbC74zb5bYdcZruW9Nl3gqTZXEbO0sJwvVQni3Y7KCtTKBGDPKanUgc577kqIno7QAgJvvvj
ZWyvhYyi31/V9pDX0R86dXpw5ZzcyML6z8P2XE+yw0w3LijTJgyoFe9M2YxJKT5aVU6x37NkNC9Z
RQLmjcNKdZv8toNKa1er0jGYaULtIL9H/ipDf1fMWZtLq5KBwKt6SKQjCzVqg9WKeERcPWFIbCLG
DW0/rGh25jWhVIjGGwxPd90m7qQwDrQ6qmC+ixTiielbp2y0UvhFg2GjuEAIoXbgZgjbOCckHGsy
6riUoceilvHHjVuyCaDrM2loCepGe3Ur55rK7kQos5O3g44BMlCdEacxTyVV5RycIb5JKf9SdpRx
5dthy83czqrFHE9a/kjb4JMt45wt7qpkjSmrNprlnHCVsoA7OHGYBCUOlcAlF9qVAdEplv8fq8eJ
9Ce2sgRJb+tIXFmt3+vuu9sUBsshGl9YJZgvf/zresum3v6l6N7m7gugkeT/uDuPJceVbMv+SlvP
UQaHdAx6QoIEZWiVMYGlutBaOfD1vcCsquh3rd6ge9iDpDEYZAYFCD9+zt5rd7p5GFMr5N0dHkle
sPbkUOg7QeK11q3R12sIdiVcNNZrPdWgFMHrueBfrhGPFHVaIxNtESCub4czSxJym3WDdXsb7EzU
ex1Z4d9e+y36M6JuDzDpk+E9sYXo15kRc7DydLt2+27axUTH+nZ1zc0gKcg+kGNarJ18i9RwUO/x
XisYB5N7YPRU0FMHK6SJSWzrGsVmaA0gXzDXbyHGdOybUd84Q8xMc6hfMAvMHGK4t9x2fMWdPO8x
vcX7mKTzLEsObaX2ygAA2a2JydM63HDygBgK54hWtj6RUFhTweEhRtWAiVTOHUAWO185i8StyzV4
PZzDdhcOdJiSNG79ZrSng8tEql1HeZZlYLxfU6tRxrSnulCC5nOEDP1fNb+xBsBrKvoRzRyg1Ug4
fN4TEz8m8pCNCTskexXbj50d9LkKxDpHRKP9z9r7du12m5zEiDct/Xn79st1KNTccuvZkCN5ctbs
KkJ0/dDWcch31JzNGnqvC2tk5t0QMHh7SlmuDs3YwxBg23O7yfVMiKZr6NMI1GXdItz2CQwHxtPK
IEkLEpPrrjq4jQ3+ouTjvB0Lf65a6xh6cMaDt47/RFZ9eiXc78wM+1PmPczkttEaXmgdIQqx/N5e
6o2xujDTaLyLMZTvjXVCnCGFp4324InaYOe5vrOgQGbLOE/JEmFCR4BrPC6FtoPSgGSEPqGv5y0N
ln+f85BEnRVBVX/OyzJekQEM3Ddum5QHXdRaAJjuEePtZoox/lp1fU0qcjJxPFvkeyfZlpIA+Ftb
ZYiIk8in0dP4sIwuTFCQKIbJwF4Pj+PtmgkjZOtq/YFgthqZIB8HIVZkHdOIP91+DI3hV6NXAxEu
NXSN9U/1CYMv2zV/z5kpdjAzcMjHenaGgUSb4oQRH21DupZ6t6u3CyTxPGa9cI0uRQXEabONKntF
bno4FhOGbxb1aUQL+ohxqzgvel6cZzEU5wEx+67S8GMXPX43Yhkj0lvYrqpmIMimYBiAPAAiRhhD
ZmLmSJf6pOucYSOOor2VFU8lcuWmN9neSPnIBP1ATLsRFBV7JTPtqqPLwININtaC220IXQgmzHXm
PxPnebqNM9wZ++iWuHLtZvQE8/4mDkKvZoIyucfEya8jKSeHiTTP04BzZJppno6hFSJAnZdNaNrR
TmbiKA2UgaEVwdfQCPSujfHsNTA21G61sgtVh3uHFjdJL+snVbRYUm/XbhcxhVBgkp2FtqPo6XeR
Y/uk5vVMbN31yRgdhmbNv+7RE5xoX+fEr2Kz56KUdbo36/JtgMxKxhVlT77WN7eLcr0m8Qng7qFn
Heprks56G7o3Tgtoq/LfrZruC7eeLoYAMRDjw84MYw0YgrNbgTpjQPTdYLAFTZ0WRT6+J1H1fe4o
3sypzbCKD2jfZ51xLdPD2X0uak8EtCB07BDQ4HDBh2p6y+1YgK8aUozT73NG2Js93CR8RM/F6NbQ
YZ7gnwYiNrVDazfvxei8ZKEC5aF1C+aW+Yed16Qw8/Xgy0iHILkCzQbRBe94oL8fEKXGjC/x3gqR
XPppmQ+OSXDebP6FqOKumpmuDCSNqVGCxRTJ8tZ6Uc8UbdybC6oqtyWuaUzsbZK/ub0q7hh4FSYQ
jzLJUQylsYkp0L3rMv2iJ9WIyzT+dCvGU0u6AuhwEI9L5tF4gObrLiPKEOyoVIxo9Rku527f+5XK
/aqr1nXge1110RZYmX3sKyNjmr0T2BN646GJndeCwRF/2Y2L+j5MaIzZ/br6eCwty+gAXFakiFlI
FwmyH3ZuNnY+4tKYXKPiJTG8zK+TadmDKRJvHWuSHPW/aLwuGy/XfvY6aagjNGTmdQ5pPs6Myo/q
Tzm/CLhKNyiNXwSd1A19gSgg72/Tg37w04Uiw1MgXool2ZHXHESEvjZSRGdVH0NcbmyrmYskevGp
OvMDppV4HAmF2tbGZlCyRoOVR7ThPhu7is+GzbhxTtZ4PMDJSNuJXTHLozXNvL1e+F1W9snq6aK7
bgoXuyA40nxgdJw+ZUnRQWjOUdwV7tGUM0phzFw7RdCOQyZirdKrcpiPog3GQGXjwESD/Go0Dbjy
ecm3XclwopfpkVV1X1qjAaXUMfe5sojzcpMgictvI6OoJElZ8tJ4V7otPDx41Pg89Ny3tPFTDqR7
ejgAJ3uVLThPE/OVg1XJbxkRtGxirLsy9uCvXx1jHLYEiiLhVdV0HVA+liix6MoKKDuy34vF+wb0
/ap5PNPxZYgeMwfBjUMoJ2c6RihY0xiBxq8WswEsb/phYeq4SZLqoTfp11QZs0Br4u4K459vJx3c
lu5zQjO2ndudXZMahErvFaECSeFLeuntnJK0q2nKIgw3J2LNK2N8nKMYheDMcLXFBKts71cXtZwI
LZQORFBlgUOmUgD91/Gr6aBC535MK49vMW6nvCA/WWOM3rvMBOtBMTPyMohDdpDPpBaipZz9mOl/
BIIoRTs5FeMz04lfmlYHteCF652kNZ/uSJN7j1T5I4qBZi4T3ROGI+Q/8cFsDDf+UbkKKOk4fBO6
lf8QvfN9bMbdxHYZmd3w0Xp0Yh2X1khfonKIbNen6xbPdXEUCNs3XqEKGmQODYl53a6NitxIi2WD
LZYNb2V/u8PXxe1OXz8Ce+WRN1Xb7ca//fr/8bYiaa+eVifr2Kk3qY6idVdjriuuUKsC7fbz7SJZ
f/P142Rm//q1Q824Rxp9bcOyPWULFcrtGizJ+hgBi6OxeNUK9gy3m28XxXqvr7t+3Xa75jgde7n/
9tdf/01aAUm5/Tg/ZyOKv6//SNfs6DiTmnW76euOtx///IHb1dvFmIX8QSROpKHdntrt1orKOQjz
/sisbo0HbN7TdY0jyhOOUIiPNltdwvltt3278XbxdZ+v2ypAkhm0Sh74n+5DCABpIQiVcifFovnv
u/3tvqgDqTD/9v/juSpPX7eVA1zB7Z97/sdnBuYUtZosQXN+/Xe51Pt9NqWPNckky66a3Ad4gNO+
FDS5x472x9eFsxZctx+bGRDwFKKTxQpArTXWaxvl6/d/fv7Pv7P+/b/c7p+t0NZeVexlwQtRk/Ps
YAAno05b/7YVzhnZTfe3q4vlsqlQgJgVUm/IQQikbte+LpJVOfX1o472Pedkevi66XatBKu7dYAR
YGn4Lw+4Pf4/3cY3hgyyr//+6z665z3WdQVBaYXgxAXQorgtf4N6mXdDDVf21pf7/7XzSHdvjWX5
7zuPdwwR4v+x/d5WeVL+F7/ZPx/6zw6ka//DwvuJjMyxXeOPsWz63fX/639i3/4H0VGOpbNzW31l
azzWPzuQtBkx0QrcplI3DR6GHe1fHUjzH9xVyDVAyIbFS9/y/6IDaQpjzXL5P8EHniBRgWmG7RhS
6Kb7N8+Zm6mmaPMuPSS0SwNH1a+2nMNAX3sytTE8pgRnPALXOpWFgIxNap5v1rr5RJwV4knMrCdS
dalVS+ep1hpOPJgN9smCrgAWUbyZFst+ACYho3p8cAakV1GZPoMFk5s8mYpLN9T1u8l5nRU6Y/j2
GQ5AkEpvQgXH2PScLRhFIjYQmz4R7mPjLfgE7LB4drPBz6C4bGfBQEoa2rzvDUFMPWzzs0NrcC8a
J/SNuCGUVFHmVHARf8K4v8ZSgPstnBwOkZMfFtQewQgR8UNvW58TpfqWUIVpTW+jpkLSnhZOBXqU
gLomdscjuanoUKLhVc0092Ntrq9Dv/SvUMKZPdU96gTJ2M3RRfwK/A3/BsHtxVKcadvezcvjHDIn
HiWwYJc89DTLAkF7BAqsTSPLWeKA/cN+mnZ11Ys700zePSqTnevEfrMUsIuKywiw79yFhh/yZr3p
fevntWMeU295qRwGvpo9EonpWPjBJRUof05n8uNnCxhN2gbThvNLGdfxYU0fGTJWC9cg7g8ffwRm
t9RFt9esrgq06pJ2+HT1c/qIXIWQ6kF9oG2b9oXKR9oj6UTlNFQHL8imaNxTQqMOE+VBqVE8WGp8
ujEPKUZJ1y7yOPB4CcSkaTK3N3XWMNXW2Fq1Ohq/XkKaQhq+Gaw2fQsRulnJUj5oaDixsIgKPPYv
vkfNIUsL5Juzo98npJ1jwzNfukyjs4NlblX33EsD/gDKrProIWRamesqqI1e7W0+nD2qsMDS53EP
GLY93vj4UZqxeSkg0pJ2Phz6jEJMq+0Ye4n2V9XpP2pNnw8zVNdHXTtFY2geBUmLF5uGAaMzykeY
CozZdSc6mcaQQPlqcn80E1RaYeoFvbMizUfPfGD3CdB5hAIamvlna+rZpV4v3AVVAj2kQ8yCeNbB
VoCr2OqE/iCJYbPqek9L7hpXmSjjioe08LvcAltkpc/EzO8TjqyTxIvoT6AEpBWmDxgct04jHQJq
ZoJk17Agh9RQ1GAk3fI08p2nJ+EuAmm+uSWGp6QI+4XmurBtdD7+VXxaJXDPkDT7fTW/lbOBzYC3
HAE/fomUhqVTTLQiw3QJjALCLjF8494diC+tmcK+TKoczuDNf9BByrHeI/u20eyXMmVzp6NTk40W
LG6LzGJ5mtBlNE3tPtCQK7eFWF/+jCXqRkZXWrP4CIDgp68Hax2SD85WhPmsWCWiYybPyZS9E77Z
AhM2np0oYzttmlcjkm8x5roznna/W4kZI52FD4YRgdsSGFJyBr7y3XknMijhzCUwteXL46IMmHeu
zcGdpOcyrOO9qeGDjEtS4dmNO8GwwvmxI7mQ43CQ6zME5TDP+KKRBYGst3b8aWVzmYBPrqkZo1nB
o2k1IK9llZ70ZtupV1geO3J/ESQZqcDC3sqjh6+FpjDiBqDjPlsmsiDK+t5FlEh4m77tJjWeMMZ/
SI/wgKVkjpraxTeGR37lWOEeZFD1LUmxkxOkgLmpvkZFX945HsBeaAjFNnfr+OLOCxgKMBj4+ISL
cdcmmkErhvvebY1HK9PvjaYv7+XkPi4LIP+2onMnI2e8azwwLrJxf0xjvGsq+xjV6Vs0RctOFrXc
lX41pulx7nBPDgIN6+ji5u0Kl0QV7OvsGMktTwwtPaS19sOma/KchsZ9ldt7KzaHq6M7DEmgX+5Y
h6qLAyKvnId3zEruo/itu7FxX3P072I90e86j8lwKaFURmokywau9zYaMEomIy10oL9bWprfoyT0
AGDM4Z3VihNeWyxGdTgdhhTS25QW6uIUmrGfddvbO0u6L7DLPND5rz7BOyGCMbXXWTfPResMrxXJ
AUZoQY8mJd5garHX++GvFBnUXkO9uSHtKb7YJaANjb7joVixz43MPvJEPEeJ0s4SeBub6eylnX/W
Y3g/YEx6TTXto3CHc40Yzl8yB8WWQSfDiAGIGzZvLZHtrLRL094ZMaMLcovZa8yfi15+QrmAMAso
eU9KnneM7NIjV3juEKP0ycHjiPf70GsfPe1oWuYvGCHeG3hqqPN69JDInBF7JuPndM5olM/Jk9Kz
Jihb/pWpdi1iLJeM131Re+PZgrh/SJryI4zxF5IRV53qLB63o1wIrFm0NBjDetg7bWoETmwcEBRU
L0O+ZgN0BTlEovLupTnSwXVd9BDwTuzR1i+A1nqYsb0M5OJMbP6L5RiV+oQHCyZ7O5fR3aR5BARX
zqchdF+MjvE6iUqdklQ8LJjLtq3l2E8Wx1A0TXuHKfupJ0Z2O9iGHbBSkziTa54/NcZfxjx/L4ZM
kIV9Jvjbe5vz6YnC6PtSEszTzCBnrax7jUYvrhFaDN1labRdncnvsTWTwq5NHzVCIUEqLgPKakuy
bYZdXJz/LCTunB5jKVkVU1fskDHoh7ZjTYTNSNut6AV7sKbexVZXPHg5YNbF+G40uv2YTSAAabaa
FwNdHA4OVuqYhCuU9qU8tD1ihFbE1Qsao2XnSZb1wYCbUlRze8hNIPmtYaZHBogAlrL5pIe5PPB1
pwE2/QRnlJNFfW5UmAa9kFDdmkw8ZXnkY+f2zmZTBePUeqfOZpfrmvfRYOlPfX+nupqoEZGc2rmq
jqTCwMmstPOowmUvYodmW1d3j50Xnj1OQJcqNJFwZEUWdG3nkCgWn2AWId6r0ei6ef4bNxFVgVYS
0TM9NgVHNiZq9RTpw3PfafZLKwjoYRsONKzR96iVA42+4aVIP3MT67fs51+tbiMC9MJ+F/diGyeS
FtaSDMjoWgTpdoZaaqZTvxkl8TB8zhvE5MXnZDlyb+ikbU/EzTiZod8lOcd+VbflISZKaM8nTXpP
9E16UcepESvwzuy16DgtMBcX6fljJYf70RkoHkmgwVcsDuEURjR/bbJmZCM37WjEF8eufg+tCveV
EnsnZpfeWRau9Um2D6amvU9V3J6t5rl3teqZAcdaRmR6Ra4fPeSiFHudUZBP0Er5MTY7OjuEPi4P
ws5+uillh2V0fmPV7lVSF/qo4NqAaHt6f9630n7SYmu6t1bNoRUPQbEwAoWPqIu0exRwh1Tfu2fs
hfuGzc+FRkdv5eU5B8Vm2mZ86XGikgGK8dJyE3PrJYwY0rLIzj3GvSEJ510pMJ/3bdo/FJRaCoPy
LkqHB2rW4lLwLm4dUnSYeEc5Bsss2+oa4MHRjJj8u85bYeCX0bJFPxQVlmvDzWiejXp/ziAojSZE
P5JtEajL+dXqcHWaRvjiai3cnEYn+iad7uNV0b96kcsaJ8DS853veUZYVl9Q3sGKbD/W2SxlUI0O
6762yp3JoMhDf3/MGKAPQP70jHGEB8D5ZBsnmrPiroE451PILPR565LO+6ieCqt+iy0kjYNdH+VY
sHbWy1MmcFQn8XytGHMrJAkPVVRuodSKY6cs86gpYmwdOfqmRhHeTlW3IwJG38d5+auE+Q2DfyXa
lsxpkhm4Vdy7jCzkiBlIOXTuZ8jsUiOuqok1YpDkUm0ZzMSXLhvfiza1jrdiiOe7qSslgSPUzx12
3HUXYNwvUb0Np8W7kLa3ht/VSYB189klZwQCaQJbJs4J/7PSK78/5YhbfABD6IERJW8Te2l3YiK2
sETahEadomxyJ3VJ8RrwlhjErfapd0al+ZlWPbk7WplfGD01R4IDS9+FwXOxJ0bz7Il2njvXq2lt
3nkIbA4DrUMUT9kObRx/SuW4VkzcOE4FhFhntdzZc7jDAkQYrenN4q5F1XX7ZQIyg6dVE88HQrQk
wkR5dvEU0QPcVpyOYwcLUUUndDuPiJcbim2s9iVEH6PJqSo9qD4rOyWhpoYFv5W4gg+q4KhsCP0I
YtPAByavpddOmIVtvOQ6I9ZZlrtq+BwNKiybfQDNcpLfLPUXgUDS7zzW1LzPfiIt4gtp1iPCYeC6
t3DE0sL9EXXm4k8LKUGeR/wiy/2IgLU45d54BDKYbpOuN+6qWqTQ9ps4BHtscAjERuMzHPlIM4lT
pcOofTsN8NHtuvwtJen5vlvWHK4FA1LfZNslZpTSV9N0cFqwE4YR3XlTWb6IuvzAsojuYfSA/+Ls
JugqgoWgSHdU6rnQnTGoeh0IxBpdbVGu0J3KmcLWLkPQ5GXpsGYkWVuh/3bwGq1sBfcZ4zH62Xrh
LJoNBQu4A1ecYMXA1bQxyNP53UsbcReuWC3wbJPvrYdlCzWKEdd4KrLsWs/1Oxk9YK+dEvMPwYDn
upy/wVlAMGnN1TmtQmcvOwVvFKDCpkmyj4Hk2M1IrpefDQtUYelcbUMrT3Dt+aKElbunCxmdLIXR
3LCao2jsX0K2ZA+GZUiYIpMW5lLaAYzrxLramf48VmvKBYknbLgTOdN+7wtCXVeb3Cj+qqhfdiOk
gV0cjT9nTGjgaLyN3Vjy0rP5JCbC4sUVjTwMTgL+YOKrlhRoBqdZi/ZtQ9BanWExzTJ88RXYiv28
xkDErTx0XV0eLIGxIXGhXma1QWEnnGsmkuqqWSYMZaoVKwn1vbCGCH28/TMBWwuarNoZU2QEc9i3
ByfwRBetdmEIQZy3AcQ13x17/tktx55952HplHetxyxhYlNiKQy1Y62y7tCq1PQH11RPwlAOn+E8
nee6Y1vOrAObJrJbYwmvKhw/2blyh3xEjCL7d4k8/1gbdv/QVg9lAsmOZND7kPUIkh6q7RXWGtO0
CgbTN5fcuyzT6G5JY0F5BJlnr7eZ8PVIYQPolt8yXYSvGpVSirMJS2d5yQ1NvDiRY/KJLHmQuHWz
zdibsnqUT3HYHk3b6O+ZyMLo76M4cGTme7Lojm15pyrDuhiTmxMhGHbgecqV+u12Eq7B0u0EsIlN
1RVJUIQptADsRVTqGDxmuxR3OrlFmkeGVxGHbzEqrkGvsTSm3uALk2qnKjv4i8tlIZUxyersjh1B
HwweSSP4D/QdIhsS52bZbh3T0LdiXQIV/tRL6KWvTturSy1Y5+bssMztA4Sn+Yw2dssgtXtholh0
BAW6q+uDfUeQ9qV86JWOtUFb+zlvmaLo0h3pHAfkr9REdGe9WOQ+WJXmneiRWoTjluVyIQTPHnZV
xxAqaY3x4LLNLMp4OmqLfBRFJx4q/IMreU2fqodaFHvRwV2skMr5GsvBDVzbDlhBllI7zOU8AaF2
0LzXNKlci9GSmJLjLK4D2+Frkk0fea91b40k6Wcsf/SaljxbefIRpiNIljD+vK1Yab76kkt3JwTM
k2rRXkcaMYtw2uc44/xituY1MxZ9Ew/9GHCSM46cVijZH82oz99i00Sb7/qT6fHasNPW+GuCIhmN
+0m3pi1xT1GA9xAU96SjyHAqVICg7V6WmYjOFpSzB19oXavvjPXVKg3841JayZEcwT4wY7c5JnPg
Kuq9aBIzNtbe3lgR5VyTGvSaBGklC+AOgFQH3dS6J0UJaMxPhT3U31KNcK0efwRxFNFeqpzelIVY
mHiu1Gr1qw27yy5igIi0eI+pgObmKYMmRqfHd84OS7s8NmpGupluu7AJinjSjmC9snOCSRHUt7dm
rjTutawq7dDI4bkiJBRjW6Yfx6I92IZZBmPsoa/I8KNYc5xc88k2EHAjg4pmhcFOWdYPxtObxjrW
9tR9iM7bWIKu5oYz+b1VgC7N05ASv3N90CfeVa9+SdUHSjXztu2If4l171us8W5J+jOI3mkFRKxu
D10hnkjoxp41sJuhspkemk9pLQxFTPIfWyRoFv7SS1Fo9lMcx4hA9Pd47M3PSPsIQw02iWmfPOGE
R6hs0TmV+YkXM907nXWkkdsGVir1Q06owIZVXPM1TaMZU+iPWopypk4ACqGkOqb5RDfXlNlziRrU
W0q0sHatdmPIMVutzVpz6p7spKWZKTGQpyUEhSU1ym0FJBc6RvnWZY8KMTutFOenYcbTadTc8t6y
KrqR00sCOOjeAmpMD/3isS4bYgoPdqdI/3EAaoF5KzeLg5h7LFSKY0aGAY1zulilyx9J8wHLhDbB
5s/UVosi7ZBoq3xnmKN9CYZnW4/Qko2+i/Z2PQqGmnQsxmVA6zO5RUDqqwUAeSZDLdKKfdNC+IGN
7gUuX/WlolfuFvFDpc1PlcluPEcGM5BJ9TZ7VMqsz3eTJX+OduU9Z6nwnmt0M5GiNyGtB6hC81YI
zVtbzum+K5yjNuioLWTYPMd2v9Eo7q5TlL13zNOh/4tkW9BneKQ/sq1UlWH2U8VRUevR1o8Aes7m
ocwmX2NAcJrX7CXNhL2WkN8uJ+ObQdccULazG3JYVg7cc5m1b439cxyXae1wgFvSUWBkXkrLkvaH
jKicY+UdXSdrTuQf34GiorDtyvwRA8Czs/RuQPWljtiJ7yh1Iia4WQw/LQbxMFbdJcw1ZH2VQce1
wT4PjsvDICjQYVUtveAWMNWYtgfUSi1WdOoj1op0dXeA4/ox1omznWpEkeMsHlSBPAXsP9HKZO0u
WQSLsoJ8z2gCjF5OkwG5UK/c+ZBDi81y1iPHoakQuVOQRu6dqzfdCWeuGsAB4f5bea9P2gIZd1XR
ifVC/6USWoNFhmt6FTT2if2s00LZ92H4qTVK21kVp8lBYJqhFNs6LR1XjTvdUjbQuB5m8F3btplS
rHX6PRUIetsV5+92VrOVgwY4pdOqgz00O6dn+XK7ISZrXDfQROJyXZzhHhhbf1REbtiYtWkbJTu1
2pGG1Z2kEFRI3jZ6t0A53DZ+YFvht42tBSvoV488e6+nzh0+vCyYlgbzucGGd40q1rCP7m7PE4fp
wuu12WPnPVh4k/ffq17dobqmFpkrqnH8fJSky8QaJ1cQu6QB25BRddJ9f97AGM5KrmCMPIHGzI7N
auS5XUSU61nl6kS50hwkLKojL203YkLbo0N+r1rsrBXRxema4rAKJ3EID4RrAKytBgKpSP9jWyxd
+jRljzk/Q4k8u8Gkmp/KZrFmcFRBtE9b79sSftwAKsbiWoATgBavJiJ3vYgyDG8RcH/fXLWpuobb
gxbYQCgth8jtgpZvT7Qj3iuN6NcTSLwsCIeRdBFUhyRjT7sqnn70sdfuCWF4dqmDGPriBp/ndS6B
QtDS5TYqC7heEUqnGp4rAOPsqZzJCXOS0sawp6OvdU50ByvSOKoWWXxxmaUyA0pdLKocvPMuY5O1
UUY2oXemwtBK70eE6ReKVdDX7suS5r8Rw+31aowY3jDIYJV0OFaOYMe6kwAFvTeQ99xoKQakr808
zp92TJOy9nyqQES6SnvolBRHUJGbRRqCxk2h4fpRA/QrRUDazAfRlK+6uVj+oOuY0tagCKkeOHJZ
Aiv7OqwiAwcF657A+nM1Eaoi0noJ6E9w8ETR24g86bVaerGJscranASObuMO+6iuwv1Sz69ebpr+
bUaydFV7BgLA37q7kLSr30GNzb7JqvdTjerDdjsAL8J+iTVlMB53sUuV85sxKYf84H71kNsWY4wo
yDQIKTBxLGLljJjd4ykSoeWbGV1uOlbAnWrGJ+xlHLm1Yq/nIEBNL2wFU7+KwB7Tp18tGtN6AUC9
3bPVfPpzXK4a35k+40aznFcrGYGJuC+F98vu39okfiJdMSSFtfnuErlK58IbcMw597LQbdL3sr+U
PvtkdpI6qxHuqnmIZQxLHmkLa5uu67F4oyFhrmOZh7p0sYjx4Ngo14YjnzH6UnddjLcmtLfDxEGJ
NJUeIqFM7Nt/UqZ4jrnzug6tr2Zdptx6ouO4hfrXnDTAUNKoP/XV2FiW5zGjAHaeVfewROrT8ggs
1tyaDc40fmhl/d79lPFdIRy4beFFB9C7GYd1U228tnr3DKP4pOEjxhj4VMsBAiBxFSwJ25BekDMM
vi4GROaF95q1MXH18pUs3vHkot+fzDQ72N7NsVhPh2kBH6XuoqYxj0w3EJauDsHZKS2adAMToYGK
d6FD1jQBgfBgOEkWdXoC/+Rl6tkONgL9iD1XjzJTYgsgBhKbbRSez4ZV30BfiReYXlMWIzVLoqfM
aOhGlGLYFl12Z2nAY1jCyZGLaD9RvpDk5LHskAq6+LFJNlC1uhxoaeiYd0pIJA5pIoP6ldoMAEtC
ontftmtAn4YYJowjPPBmcWwX6xC3thdEbIiE04O8ROc3kBOFkfpftCQ9tU5DUyu6aAaYV82E25bv
HQAhB/h8wBqQ/AEf8X4VSEh3xg0VVBgTm3xaX/QHMI2nbCo975o47gcFMaTSsLmXq5JlqCUKE2WT
b9pGepCsJt08nL8xmWCLkUrSphHM+WLlYTFDiXYd5nkqpck6eTVBxQs6RjTCG0U9SQ9v0IPIrE6L
HYcnQrkikJIW2DSl3vHlI0CVMN/Xh92gWbLh0+m0RyoEpIQE5uqcf27L3e2iXs/tVkKYbmrLh0aP
z8Qk8/pW30ZrwT/qzPy5sW1OsSHK+bqKBYSACMDkCHBpMdgXopyvVvEvz7YJed/jCC+/CegN1QKM
xZCiD8H3nQ4AlhyGE2GF93VPcLOT8UXPqvm7nOpdlDBH60Fx/VmlI+hkt2tT/n1MQvA9HYAmVWkf
DDDRMpbFm3o0yzVPFhlx3TX7mcK3ppyhPStBoJQdIXRkqFrjJi3cJ9aradf2zZNXpVCB8mj5g2nT
BcygpXCvnhIKHMz4brjF9yEi5jiZMS1r5O+wxwM6JTzzh7dWJ/bOMzk9myVDNWSzPkpFCdhUyBP4
zpKYRm9rEfoUQEB7s4l33nE6x5QJZ20Xe1kLYQa/a1E3FnAdHNGYbiM/90KWrnwmd251/OTC+Kux
7KNl08dUixnc1m0aWMNR676buvZiJeo+Xo8UaYbnKHIOQFWfOnQ4gdu5BA702UK3jCmCO873Q4fV
Ikz3SncYTtZOYJnN2zyS2uWk7V3Wq7NJR+hskW8ym631ZLZFw0Qi5FTsqAufZI8QYHqJxumeyvaR
3RqJknbb7rC8a1srKf+yBScI9so+IQz2Flf/u+Sb1Az1TOk4XyerPpASpAPyXJBxb0mc45ODr7Sz
9N8dkWI7VaEW50wXBslIM2+Cy9GyBdyQzdPe0xFtw9W+18lDaJTEq+S1Ok2DCvIcRoO7NuZMtyKW
56VJNfK24/iR80RIW5E2hs1kewXb1YIzo4i649BOsAgyawOxUq6gmOKhKnSdL7BGVEUTBnbW5YdI
AGanY2dtDU1DHWzrBAp2+zLqaBcU8luCT+qoC4oYd74fGYmcW5jU8J8HBgHTfR8hAqAwydvhe5iW
P3Q+4o0jZwA5Yuh89BsmCS/NZ+kYnwhnc7O3z/r/5u68thtHsm37K+cH0AMBF8B9pDeiKG/yBSMz
pYT3Hl9/J6Csokpd3X369bxgwJGSKBCI2HutuXIdz1D4IyUS+SobatQCttLtexMDBxP2apkyswbz
4oOnvMu0bs+MR/CUXISO2m4M7Oso2untOlFPzOYg2xUj5yeMKOQ+NW+qUHaVgLSr52hhCnh0jjBv
wpAPD6BDuRWJBANVhA+Shu2uGhoMO644dOa7m7kKnTZvbzKXXJZWTGp09qvM3PjFIZ8mr5K9VvnR
N2dbOCBtSSePd52RGptRN9+dHIxJWFVwfgaSOxP3GPhhsLBGaFFtkO/1SkBTJoB4o1oUyCCO4kdM
sThIiZDdwZ5oYJiAEmE9cREsAc6QQlrhm2kmYYCHa33qzLtOcp5QujutvlMR8a4UPP5Q9hngTRmp
yjJVve/6BGWgnfLTcmAMEdBHb1suML8QvVXbkw2jodSoltZG8Tq+4MkeJkZHh0gQ2jp0HpWme3Tu
3h4J1rBEyVBdN2F748lqk0faAlv1G+V788ZuAHW7xanGv7hqPbw4XUC5Dvf4gpbamShp2DEWXijP
23KDCnd2RgwkU+mXpNnnsfqGP43ahN5PmbXYM2h+5VvXTLcuhSHuVoxS1HAVjydbQJF1ZLuW43Ds
e7BHhpyCG8oKOgaqLbhlz7pmZKsM8evKtC34k6asieSW7+0JhnlA/a9M3HZBEp5YZlZIs3xckR9I
A23jhsY3rXzQpV7uwcVUQHRCkhVlj/IH9cdarYi8ExS5Mh2ZS5TeIq6wN5LQARrKE7EHy5eh8DiK
1hQfmUGBuSQ2sGca39B0rIeOfmNHuys1joSxMFtDoZOBLpFI+y01e5GowxOLpBzugrIgYIsxtc+s
QwNIoXPTUAyaTVWU/HA6vFHq9IuRrJksELESfukau6AqChK5tDebenChHhUTYIbnRw9xXojjgK1I
LxTmd21ULQqFQTKPOYlkBjlYSaynvwwJOlilXjEhuXhIq3DNc9A1eNuhpzbD3ojRAZUVpE/iV/2k
S0mMS24TCgUrPWh/yNK8H+uyXVLmX+U5JqSzZesJRVPaRtQdlxgm92rpb2yjLw9ZRWbgoEa7uklB
YJFpHLod3UME7bGhV5s+4rPzRHenkOK69Lk68sg80BiNl4VLhg+utq0r0r3Zq/kSnWW08qQG2asS
P2n96ksrB+JYhTDYRq2/UUNQWP0dMxzctZgg0ZgEG8MevxVB2xI3WdQUvfoXC1C+U5X0b4wfcacX
0LGlummCKfUqa18R/yRTj85dhDH471CQnVMma7ys3Prs/q5M+4aRHm6IanqXzlKNTZHllNpQOdVZ
LCkF7UNdyW+tJL0J49o50L+xVoY7/MpUf6KeWScyB8gPa2hHMFdd6ZrPgxcT6Ubz/HMEfM91awOb
pXafxO2Vl9piIpERtMTVmhd5t1IVjNUWfYuVh1u3pJCyyLtk7Snea6nByUrHxzzZjlxR2BOwEwBS
3wDFgu8seRaZiUqtV3bqoledK3RjkDDzsse5oi3a1HpJY7grdtUgdOnvvSRkcm8CzO8rPHaAXrka
KnI6A1yWpovSrqvHtaqGD40lnm3aR4kBVsdFJmqLzOc79xijQ9wg0WCazvWBiEyvbnXf9o+0qU4d
wsMFoajBBiP/0bbcZ9/J3FUDaRyHPLQzAw1+YvqEZgTUUC2EMY2HtZbx/6iUq1HQMUqGDnuHAa4H
XdYNKP6zK/tqIwSXjW2ULuK+QtkUSYCtrPOvy3x4Da/7xvipx3xdhzx9zOGyLjDOfQvgCWx8kmIT
H4uvP4qpDJkc45GpRQqYfjGpwQD4MHk7eHq4zotjTSs+0HguO7TCGM8HT65pAejWNW8Ze9Q5VbM+
dOn0TewZQ3Pv83+Lswu1aetjbj3akAL36jRyJ5QS4d+0+NiUTJyswbAwrmBtUIYiosgRYxCZyJmz
a39ezJ78y+b/Yl+CIXpRM/EcnRhnj/2HlboNVblUe+aZAxy6jV3a9ypTwihzB9RGNfHDf9Bd5rUZ
8TKvXRZf9s2bFwrM373MMHomC4HZrCqDTEQ9KLRFWJX+mTgIe+2JESBjBpcLhwLMPsKGIn8M16lf
Phqd8eY1XnkOQgJoXIuEaKOwj6lNVmZuqenGQI68tDgLAK6zqPUAMwAx3CKH39ZSEBxouzY11cKu
Da+48khYL7RNPzAmwYncnzsFq5efGKvUHNQFilI6lZQ5TFq1C6MJjh7HBx/dMTqWZTPuKLa5374J
0IUnI/7FPbNfZiq3OfDP5hpYytY0nG6hie9eqDerwa28VdpRRRIhd0nM8B1zQorvgghQ7dXm1gHE
aZX2+rdcc28GHNsgr6hR0cRWmu6HBoLg6Ab1StQ0QS2IIvFA0lHkn0sn1KkZEhDfEmu20CzA79OI
0nKVpyb5pZL2dd+J11oM7xRX/RWcv0cQ9oCY9WGrV3V+yKKIGNoeXc1YajBv7G2UN8bG7ZjZd332
Ng7hibELj0G1ekIPTV165FYAe+Ga4cKasHjMiUJG60A0d4mLzU65Q0WkQxYyH7vS2jJLDzgD9Kim
BT8rChT4RgIc3w7UW620H1IFV2HddcMK4He9ZL4Mcg22UtPd9wkDB3WyXncJbMIsx2FleN7R9kkl
DsbRPABXMw+gMzHKZfZDrIiGMS8zuj6Bhku5qF/JfrA3fVlex02jHApHNku3sToaw29kBru023nD
rNKVAyk9FLLINc0WhazLY9afNXrVMF7WTbmOedCsgiSCh5ABKvD75HYcmnvfAYCnxuANobyMC2UK
irYSHOn2kBTQM1O4YbRbooByaucA3J+ioSk379IkGbZOqXJDcbS97TvxcXCydY0XZmdMbus2y0nc
a0mDImGFuJCMz0J4BJ8ZcnxmorgYa0fgFev8Xe7ias8jNN+92M1/vyjPxNtQQunVa7rlB20kNnck
31NG0Y3Z6zdhh+7NfzJcVEC2mqvIEigsU5S+a0LGOxrlp/mNHPNKt/iblI6Ss28pm5qaQQulZ4du
A+DsSC3WkfjaywGafq1gO8ZDviv8FujhYG51Ux1oWuE3TrJjFJC8EV+HaXjIkoaf21LTHxbSk9ZS
Md0DXHwuHMbDaFyZ/UfOhkHea+kzFzQkFAS7a5dDzvAthi8YBifbFM91b8Lpxy1Z5eJKDy0M+vJ1
TOOXvmzRNAJ9l537qru+Sxcb/HpLbL06qv6hgVZH8BuiJp10WBezZ9W4L6Jo1I3UQ4r7wfAa5TkE
hoh6VBsq0doN4RTZqq/eZ2bxriZyW/pReNcgZFhgPYNlF2+7yAjuUp/OFjz4J2lL56TEjNeZPqwl
HSla03Z4TmADqooLVSEzoFfUFrmOaaBunYSqS2dcEb6g7IifpeNYOpSEgBFalX8WjWA68x0XaXSV
jpDYmvVQyLueUo5HxzFH1LGpBv82nmZRHREYVKbQLdh0Hug7hsQIdg/EiACnbEJiD6auQ5Y7P0Lc
B6i5mnQtYNUeZrN/bVKqdyo+di8dK6BXDYFgWKu8iOqWyogUOCpGUTetrn3Pom+Vh89hDlXe6UBz
46YoADfUPMWSwRu5+xHdYgqLZFUPHXADso5S+DrGvLIcB8dhSmN63P55yvpt9zrnRut/Yg4cLJuM
b6gbYG8+paJtt4JOhK0jCgJ5ksZjeHBrTaWNkN+2Ajvx1NCYFw04amomhKm3tvvURz3xlHaZ404l
UEdv+7dEzSQRX0idi2Y8MmTCS8oTJKpXhuY9pAkDRZwT3aKlYH2wGgzrxrQYs5YSYU1nccZmCC14
GnPOTaqWp5qlNUctnSY95ZsWRCnFVV6DAoCJ1XRPs1TtF2GcNfnQxpNRwgfh0iD/QKfn2ZYnG33T
a57TwcMhDROlfy6nDnZmR1APuugNuZS/b+1chTuG+l02BljuQHlCr5iMbnCDyBjQIFhMZheRsekq
q+Kp2dMHUMNsmdtps6Ic5x9H5ddAvZ6ZhHG0qsA6OzUt7XQU5budr9NlbBKlY3RQQzT9pWtoFKsq
Yiyzs4NzZBRX1M/jLYoMEnuM5gQuZF86aXYHE+cH9ud7z/DHV4UcFkd2/XuiByfnpjNH/7VM6GmP
ihnQwclRJ9thtaJr96SBnA1Hs9tASlk1A5aB0aeJ6mh58KI1zivky/JtqJ6ln008jxuvNixmS525
MlL9lysRo4aZp+DetYEwtHBhsxTBlo4XZSV8ki31wH2PRgMddQ3JaEAGSEBEehqIPF+XmJDv5SQB
d7LS/ia6fZ1XN7Vq3lkFgFaz9KJ9ZYObSYpHalQ0ruLJLZCMG5Rx301SCPvAh1MvKKMH5iqgqc83
gzubLMLv4F08UGOoKYEXkHZfUUIgsV5lyJXdZ2jkcgJK0BdXKtPZ4q5DNmo4evvTru2OR4lTPuR+
fggZ2S7M9A6CWX3linFdDALLZSBctAIIu4Yi93DAEPU55a9YvsT1alOD1YZ3R4+vUi/cZnDrfmmF
v7dLJN9M3glr6fignEY3z0QZiD23wmZroLC4x/PFPBdP07vp7cSo5LuRES4s5bE5er6JY6YRN2D5
6J+WtBWlZV1pTbYdsq44tb4+3jQwYLaRBsGyp9x2si31tkYujXy5Sk9eASOkDCmmtqVqc09vxGul
jcEmiDQJX442xbxImBMeomeiRPMTMQv5KSkDa23nVFc/Ninkb6H5QQVhrDIYY3dj1/6LP+DxSmw6
PE2u3YU2OZlQ4NFTFUG+hs072UQcBYgoBBLFlIfaBA1t9nW5jFyr3teyepFyjK48c/rMcyo3IM6N
qyJSHs1Gc9bUAdJ17f8SRPLwiByeaAfBcxkJrGkN1NIm7WCsuQCSA1SOVY5l1I/HQ+Wb7nWLHkCP
u0PgD9GNfd9ZERIi4BRLO2sQSDg9KaCpWFcdckzMGwyJNYNaEtnwIC3Haqckqb22XSX+YMj97P+f
9579jq37HFNnfk0rxjBo4mfUsA1qBOl9TdZsfDcO8joIdxZgXwC5lXZqa/UQaLVzy8e1aahNHSJD
J1OKus3aMoaKpzid/zHFlMJQCjF7PAQxipbwaSYhZkmsHYIoUHbIVxKIYFZCtm2u/7ZC6bAcl1kp
45WXVzurh8s5MIRHMRBbD3XsVHg/GnHUI3T4mSAawBOE2FFP8nda7r7Gqd6dKof4TyLgz7k7eqfL
wk7Sagfm8METBX0tg3FSiwJOhSw40l+rcnCl4q6RjvsfPkbja8IvH6OtC/pdhrShuWgTGe5TnHLn
Y4gYNZDcdSffSGMXr00JUznSQxvwoGJR4WiDl/ElHyo0PzIG2S56/Q61o4kcJM72jRHrd/Rfq7M0
xg2aBQwsRoL9hWL3PV9czDiNfFCHStlHgJjQl3g3fRRaKz57WP2W9TMWJcBTEfi3GjZEJBf+t7iM
0RT1Y/Ikgj5dGZkx8fN9Saxz5V5L0eztfiiOSEJvag2fnlEV+5q+M+OzSjyRWFwtPtlq/+Zym2B7
X/2pjm4zBNQsbLJSTv7VT59Tqjdu5qML2JHfu+rTpF1bbrXNu4w/N9QGhpJADFAc1cdWRcrqt5uQ
a2Db6U2wpzx87aaOeuXToZBDXO5mA1tIVtmO4DdnndBvXL6BpPDO9prEwOEx6YPrXk16EgvQMipu
8qqEYXuvdMYRDc+//9v4uX/7x1n8gRZyYWF8wf+lAy7WtB2RvVtxvEdeSvl002V68M3PiSwzyFTn
q8Q/gu6VsdGLCmS2Eig/7ELw7MoYBJdxvjNCM16nNs1W+qctYKBGfSwdE65rmVDq5rJaVCOZe5Su
qrOny/jTWmT611LT6+sBDjwRE1H9s+UWaalD+mxBBNvYxAnSksCVK67HrEpXnqfKVxdQBCwLbIG9
+qTW4WsAuu+R0U2zjXHA7AzZaHcxQnASb1uEmARnIVFXnqn6WPdYJSCJhQE0buYcyywDJlTQN9kN
sQWIeMU3Rxw1/6a0tZGUeWHf89CDnEuHoCti/yp3LP+aySw3BBcvZRn27rEq0ue2str3lmYXsZLf
smYg48pCCqqZd3WLjiGSZkGuYW3cE0RMeTrpQf4woSY5GiNpUiDnk01rvRR9dhblaL5za91R/XSP
ltVjqA1cuB2N7T2EBAmsG2Fa19jscFwoyQ7TJZwCTIahv+G5XW5GBYtKt6nGvHrF9oZwvNrz3cW/
2zn1lRbicpkiBSAD5S+pBJ/sIFJAi2UcQsiru1ovh61ZI8VsQ02irKoJsmaY4buZeP33V6H+z3ci
sDGkouqOBvRSfP2G0eAJFB1P7s6hYLpTkS7rlDZPsn2OW+0mkLAgDK8kDyUdtWMMGYySH0lFSOiZ
8ROvtS6nnmOgaj8SkzqvQe9uK1X65OoAMjwZhtXoYO/QKpwCzaSqH2t7IesqWZLzuzar0l7rhNos
gVe9ImxDtEF1dAmG56TWnAnzxdyRc/0fvnyTvf7LjQU1Ba43SzdIFVDFlxuLYhbK2IBK2Y0yOwfR
oJ2JVvWWFmli1x4g7CTVkl3qpQ+Z5iCTb9XmgRnNWekaJphl1dxUBh7LVmp0f0zvpLixNRUrdWQy
eJbzFvW3l7QoBych5Nh/F7j/FjqMWOBB4SNfopxQ4wU07eraIrBRy8wd5egIvg45C6Q3mKtYS8xN
YW4r+l+rkXbWf/gIhPXP/3qibg3TsSaYqcrc6q83V1izOY7gwt+1Wt6eh9gjJ41MBpFoL5as69vR
s/xD4QU/pYF2wwjyZ6Dzq1J6/caSKgW5xMlf4+hct+I+HiJUzOQkPiTSI4uNjDebh8jRLMr22Qle
XWQKN23X/ih6Vd1pxYDPTTHUJz2UKxQpfNOqEL/KkJ2h9CLfp43tZ/FTSuPtPAbls+LVAenqUXio
lLK5dyS8SVjxDRWhVZH0OcT07CbO1e5c0kK+6r3hm61WMFOR7RHUiDrctJ6qITTPtWYYZ+6XL8QD
qCtLE1ymdVDfoR/Sr2ANXGtFYzI1TLCHdMqpwVW0HD3DXAOLys+QVsNVPWinWVvCPXtfxUz5WxXc
vzkUhNKY4s5u8uzYFOWdrtf2VY8g6i5hMpg7I4pj9JJbeq1H8Nx4Tuo02NqNiZtitLfN6BxrtaBV
0KkBtzz71hRNtFWsWp2IY8a6UxCkYlP0iLMjPmEKMTMrBdES8pceadmG+sebHAiKxU1NmoxNUkHX
xO5NnIgzFYd4G5Imt85tlMRV6pXrgOn7WhUJxFBbIr4TSrQJtCi9UYNmh+QU+V7AvNwdKXabgkyd
0e/CI5ruCmgoRXPTt921KIS2NeqIW8ETgyvGfzEVPcXH+Fz9MEVO5WsckHKN7asq9Wo7+ohQcEZS
3GwwOOYpJIU2ZN5Qjv6vItZu0G2eBJKtc5dQHDVwmNoIcxakIJc3ZUzIN+wifd0PFFwCYstprado
ASVqiyFQH/CZZ7ex3wfLzuKVvmsxVh/tJ5RiC10y70Nhal0lzUCDJ3eVx39/QxUaWOGvtxapScMS
tiEMyzG+hM/7gliPoZXKlm5qv5xMhOdYuu4SRbe2GEbjrWUSfZfmhKwPoiLdWBrgd33xjfRnD3oC
hTslhCuROU5/Uymav2/gNZF+5zyYjg0NE2TBppWd2Om69Vyn6rLPh+RkZmZ1Jg0Q6V7RVgvdj+tr
x1WI6LAzJng3vR/5N1O775YBKd4Kocl1kKL6dWnO2yp5xnZb1yAGW17nUU4hICPmKaRHJytD/NCa
XUMIk2qeTCOhbZ4JYNtO9p22OZVqOzs1EBJR93M9BqaQ1xqhRDB+g2rjd2W4GATWbaLMn5NOkzdd
FKx13GaTT2+T+IcEBP9POVT7ACAWQssbTftB+aLdkQ2NoircjAwiriUjXJ4kXbcDHoL+xApXHTfk
dQeYG6UkScBq4o473fJuAFshuWEKRmtu2MO9MFezD96URx3KDdCGfNwlVGwWsdU5T9hoT9FQQKcw
btMRzRUDb500OQc7ILSuHfZ5wkE8R18b2LBJq031c5QyNEeYdIUOcymUnMEGRi8ymTpkHpkkoMdT
N8jYJ1HbpIRAXI3exXwIcd5Q+SJ6rHXRYoYkoOwcOyquA/QgI9iKteFhxkMlGXrE1zoRwgAnJJS5
dLWjJvEqzlfs/106D5Fgn76T/8QFv37v/uf03gc/s89scE2fX/abzAPrBsw3znAdAjcwFJVn328y
j1Ad2OC6NEB9G4ac8Tt/kHnk9CKVEYOjS6pv0+z3DzKPgOeDX4FZnSNJAOBb/1+QeWzny00EAJNq
CBMtqclzmRSdL3ODIjTisQOWczVxOzxYNmhm8mZEvIsv07ZQWqDbhlMK7RDrLayQhc/9W1ESl5Be
EhQL3/xpoOhb6+ZV1k0MT9/qPhaIuvuDqxFToiTDt0SAzdIp5BwcopFpJk6rqe20Yj2vNhMobV6b
F5EkikSJ0PzMwS3ZJG3I9eKmSBocdlP7cF4IhObgv6Zt4qJSgive7AnHPONl54WcQLOXzSbRvfUg
FHQfAYjmmRI+w4nRn/Ekm1frkbi6NAGS9wEmnmhic231sjmvIYpdIgQdd8GknvSmxZeeqNkY/rYx
zOMFiTUztmZWVqeYAK+D6mreRUhMvxw8pIxFO8SAw1KfpTXDhtssu4sFigBCeRjwGK2RHz5WmQB1
+6i/M/OSirg+CdYLA9HhvJg3w0maKALlV4kAuSNFh4rJWFGUH0wl7I8S/GZMaXNhQvcY8/YN89cN
DNFuZY0wSmnbnWq/OZch+qKharfM/yhZIzlZlPTItnHfPkCDJQe+JMzMTh4anxsYCFFcM5G5HWSx
VvPQu6EnWtDIArPEk35aaxDqb1shvrtRtJa6EqzLbmJ/RpEy+bcTeGtjjCALWQTY2JkgPP9vcG89
EsxRuOMJJ+bT/P/zRmp1ZLDbZX1jZB2RC1YNHrNrQmRHBgK0TLXeazx2TOr/QuUFzvOb+so1/ntN
p+nBDfbP7fmcy+b8Dpd9wDF18N1wisoBwPrlvP/wNl8Pz2/raT4A4nn14zik+xGl/uVnmvMvd9m+
/Lz/fl+ZO+YySmkrzq+dF18wuJd9bQx/R4FeghX2y4/6+AguH8mXw/Nmn4Z0ABr0jfOm35GLU0K0
n+G3MyR3Xsx83HktmgGCl+15ZwnujnTzGZg7LT5OurwSltN2qKW/RHNd4H6fuITT4svbXPZdfjwd
xAlG+DcvuZxzeZu0Bv2qIJ4H8vfH+//deZf3U7zG2ZSRc3XZdXnpZd/lb7vsiyrtXFoTqnz+TMDA
PWZl6m38icuvZCygbZcqpQJukSUpRePy6yqB9zliDu+MqUdsNKuoVAbjmD0sxqoQmHiPy7t92Zzf
K5JT0Wg+4vBlYyA2/fABgduuRqY5n/N3r5v3fbx4Pmf+RT7e4bJ9efWXfVnSa/uoVLM9NN32kLvf
mJkkqFZqC9tS4MS9+rEdxFY/LudDn1Yx/BMSG0+30a+H8mZHEwh9T8AlgjsfyWSK7DgIcE/O+cXt
dOQj4/jTSd586nyMtLGEKSKGkctmQ5LHhvnp9ZwGPfsU5hDoeVGJCQcpmFSiRq9u533zefMaRj/c
S5ft+cWXzcvbzC6OedMHJoS5B9/SOH061C5a5nOszQuseAAB7HEyCP55oK7oBk22IbBJaIT+uvi7
fXXEM7L0FrMzpp+u9XltNqHNa9Ec0TEf8US/Q4wptn0dOSiOJnfNYNOmEmlw/fXkj9fNe5X5sgY4
sAm12N/BwSPEaVo0LdmneFkIM516uLMba14Ek31pXpsPiEihuZtnz2rZt3t4IBVmKBaaVFGBpqFm
r03He+mnj0qvRhDIk8bCU4sOlFtFeITQ6fx33JzMqTd6kfbPa/M+PzN/qCmwfmap42GOOJ9DgVOT
vzdtq301ZYVFk9drXgtrlzZtlu9JlTURWrMQfT1sLZxSvpqQ10xPEEeAMd6VLs7LISR2fP6ff7h0
JqsOOB0umHlnM1875pQpER9HGqy8XtfoD6UWPI66Q7c6fxLzB+MaFEZFKrfuqGJ/aJwpqJq135HV
rFHizNZRkwUENaYDuWiTfUUbjcnPO8Vrq33Jtp+p2BzQydpTYLLW0xglArq754OCL6orsJBzKZc4
G6CjOqh610FCRG7kT/RnBVF1NQYo8dFyrgNU2Esm/thT8OrbvYKVAK8YGTPT6C2aRm/zdn3ZOW/P
R+ZFOjqcmWuIAPWsd6ewjj9e+fWk+U3mnTFk742m1aePnzMyMoQXQbjVqOj3tsA6QhA2qAkyuIkI
n+Rw82JyR7p5p+9EsiMnwdzPLsl5oU8jr3ntI5p63p5fdDmnVtSEcvD8nn+efjmntAoDLYTq4rxA
YjcvxibgnjqvcpUh18un4e7fHocGqVKotcPVl3Pms/8X++ZTPn7K/BKA5m+eQ4nm8uPmtcuf2vbE
PBpD4oDT4YOaP63Ln/tlc/5DI2Vrjrf19EC6LMT0ELpsetMTxJ0ePQLfpF72Fhfs9GgByc7T7HLi
vNbLmOfa5TWXwx9vG8R6uvuyU1bTp/rlx87n/Mt9FmP4pR7rG0sFSaOVXOnzovYmwu3X1Xk7VcTv
k74erkyTf+W/Pv7pTb+e+mn7Y/XTe/daz7duSmSc3/qfjs+nEtaU7Svx9uln/P3q3/+kyy8dDeJh
cMg0+PQbzKuXUz69xXzk6/a889PLP45/+nWQbhiVSA4ImwiC+3NBpvjvzSQL10ahDLv54GX/5Vxp
qCgXxvjbZRftGe2gmTHBOPPqfKSJScyb17KBeSG4DoqYeGGnRY+44YAECAFwaDSgr6fVeed8OK6n
ZPjLmfOaH2PnGvA44YX58zCKeybL8/FPb4fvhmdSl+cq5ipW5+MfP2neDsvxYaRntKlQcRELM/1K
88vntU/vefmVLof5d98pAkKFSFBStaX2NH9XLt+IedPwLLipH98Lqw3R2l3OIleTAPWAUQiPU+qE
bcl0GNoKy24a61wWdloTyJs2RKj3hcGjyBH1AWDT74XSTvEt83YyRqaKnYVDznvZkOiE1pKnDOpI
bv7T8KyfhnOXzaTfhGQg2jaENSp1BIL43xjsUEEYdGWNRvx9aIw3lwd5nBVb9PzeyoR6mCDBz5r2
RVI7OwbVIDa1ML5Nqpr1PLeOeJvMOTq1nqzJysFA/9dFM41sqP4TVuXxWFGaNDzitVqVKMx2tR/p
B0vnYW7VchkVYcnssNmCe3ucCBim2R+Jut6oKkMvLhhRklRh00REVbQKCWS8zF3nUsQ8i6Wd3K0L
C9Oh08HE/j9dZ9NpSlPf+tcU7GdI1v/zFJSUJoK/QLB/v/IPCLb8h9TMCVqt2haCh0+lNlv7BxU4
QziGY8BZxIf8JwTbUP9h6apQJ/mjRYN86kv+UWqT/xAOSiAi+iiSaY7l/DelNo3a85eCvY3QlWL9
1AdFkkEa31/7YN5gdBDbPX9P5SfcYGp8T1rYeVoXnKtJ5tvp5JnFOeOuomm+0wRO8L9fRZ1ortvN
4BvWniI0NFKYEM0YLlO4Hqu5Rl7hEM8t+T0IoX0SdILugjESUgyE9AWWwDiERtZ5Ls7aYw6WlWT6
g6YPzhIfDOQyrURQ2o3P3Xe6ePl6bApJttqO7hLNfY8IaJVUDnKOChxmDpIX2oRFsS/tHj4AoqBV
Oyg1I7vuu/T85MqwKdBRk14Ktz+2XjxedSOhJhLHmOcXZzBcykJAgYgR89EqWHSxJvaOX/mw19IT
TpNiZYSttRbaPcLYAKP75Awx2lOMdf+mtzKF8r5lrIsKr2pV83UUQ0SSbp3zbdehRpjCT7aGje4V
BZ66joOomQZU93D2wE0EyKPxOQ3EjqAt/l4OsbEwgno4Y6ELaIZimcjpIqD4xEuUn8oOgIAMJGlt
BWJ/oYAN8+g4rLwC52TRBBtG7OGGlkS40nJm5ePQP+itfZdA48JPmuE+rJMV7TPMZri9ECtrD3nd
dleqrzwIjRt9XT1ZfndrGuWy7awNgWtQhciqhW+TBc+jhhPMGdaFqhxJfzuTrH1qG+eRzu53A/Ng
mw8wYXU4I9FQrhSSB6ejJOCk05wAyWxF+AjwOjNlql8nNJlVMWUYoSVTrRrjXZwd9R6veSAwBpAK
u4tq69ABRiLNkLBc8nAnefRJa9WXgADGqxHQ2ErrRbbxdcYghdpOsF13FWcgVh3kUfT+RuLhbewV
LpU4fFXVJkMViCJVa9cZFzhGEBQVaiHNI0ao4mXUl2WdHmspSy44L1sVZC+scjF2ywJwYDZoHmBT
L1jasNUT70HVkhx2GdYysDEnrYTD4qr6XS60q8g1b7XYOWeR7yH3+AYnUiKoDF8KipLnMsaERH75
TtEpeUaNJLIQyGGTlNVaqZxNUAr8wkoEDtGc4mUDH9yF2EYqEhEvxcvd5rAnO2erD82wKsDorj1d
6bZws/AJNc9aHCd7GFrhuiH7jTsBX7OeaHJ4HYu8dK/IvrttNbNYyaI8+yjG3ArfaNV2KxgJKK6S
bB0n0qZe699T0GQQMTKNryssS7m8ro2kOMmg3dA/6x79B0PL74Lyzk40ZQtmyFyo+fgW1vjTwJm8
mXZx7eKicXBuLgUw2G2D7go/M7rZYSxhf0zixM6kC2rVO6cPAG+PqE9rV+4mxA9YvDC8K8w4gE+U
r5Ag0EoT5rUsyfcmbmlZDs+p6N8HpZVbvzWvC6vfN6LUNpJ828y0idqLRLby+5ZcNwAuTYY+vrW1
mtKxsiJhmeRP7FmW692Wtb/Bb3xbtWdXq8Z16fi8Q3wt0wyxZGTpMAGh2ElDFst2NPuVl+kJHUes
jX5ACmP13SFQaimq733fJCupytXgqd/VcfoHeUz5hWZspNtsZYvKrwTMslPstF2aXvmz0UgRShLD
wHg37gvN0a4w52CH1N27HhT1o5/EhyK+x7WNKYKchqHxcTjqvneoUos/JvPfGdThb+90LLSVt4h1
edY9lxhuv3siLy85+MaTa+HWsnoK+529DyLfvm1xfUZ5myz7dkSO6JCdjDYGSagP0qvLYdLa5rsV
/goU64mSN7P1waFGEWnvHdimLpm8ZBbOB8VUH2QCLbWrfnqB3l3rcF6WWayiNE+yja6BHnXkD5v2
N1oY2185OjesWl8iAixXds6dqcjGbQ98BaSn4d1aWyGb8lQrQ4JbM+e/i0kR/yycj7qEBK2gKDEK
9SqSHcJXncSpxjz6Dtx333hMchVpj58XqJT2BDwFBzcF55PF2hqmXQ68RFkkgQBYqnl8xrI5Ael9
LNRdZRfnru22fZ6TXhSm3qrlKenSjPz/3J3JcuNMlqXfpfcoczjmRW9IgIMmUrOCG5imwDwDjuHp
+wMry7I606zbetuLlEX+ihBFAnC/fu8533ksPOTJJtxUCIAMlyxN+TrUMwv8jOZhIpQTYDWUMFY2
1UGTFSBpdJu+RfncEvqHCRC5MWlgFxur76H46+X9R+qa2dbJm0eS06ajfpiWsMQUOZ9y8WDmeIvl
xPLS14MfmxLnTW+4fiJotIio3Rur0Tr0GgiLOG0bKxTnVS2QWgb3TvLGXkAHIRPZ3tEi/UHFxNyu
YuyxaM5G1rnnSidCkF4JSsTyY8Lae2vH+LpIVToOxFH4OQfPu8Su77tDadjayVwpuTFkdAdxu1Yp
AWrAe046zbiplJYxrxF8ycfiSO74AVEfcdbQ8PrhmSjrVxxgRLdxo4DYiqsSEI87vns6t6U+Nbux
xoZbOc20bWxjX0QaWFHDO6JNXg40tlhXVzQECs4FFgftxUc4+PXoYvx1WlCgs8SCSJAF8uZm1y7e
blaQuwxtfgwRplDkLz/DHNIOnBp3x6N2qVvSIJAP0DLj/vcaRYuPG5Oag2l7KHtMGAzE5UZWAyST
ojpZiOqrChI+pl7i2TlAbcz6tyKTfYeG7rcZZpvhEjxeHdNDizlil2Cz31WjewNidO3Pxn/gi7+0
g4ucwTSfIgqQJEeuOHgA/xjgbbyhchnpi2M493ddizjYYDtKWm32lci2bAoKodpHIpMDGisXFR8R
t0V0gLFTgANxgziR0aVx8LEnKFsOgsxCPpb4VVUhkulCXsh0hVTlscGnWxzp07vdZnUgm+JFz5x3
a5h2/OCtfVONAlRrrcO970t5sD2cfkB3uwMqCLWbkk9LW8aPVkTfcETKfetme1QWt3YzdjxAfGKC
oJ0NE+RXhbXCQQR0h+JV7jzAg77tkI4WWfKtyKm7bDv/THux0rCLjYNgGvooYn84q0/IJ97yQS0+
LpjIr/rQd1AUzRGawmiinb446rXxCH5fUlaubtSy+yo1+CnOgpxkMskb27iy/hJhYzyA1UM4ZPf+
hP2dE21/LNACJ3rNVLS2PmuVQAVul8dEqxF0II1boo8ZFzr0r4vdai9Z2kM7ipFFmhEckHDSOtzE
8X0HQ32DkP0xx8gJ5Si1HkNX/wuICr6QDRlKX1zINZJlaXTSY93F8EJSom3D92y9UVuZYq/qyyPV
Sn7nonyxSta6ZESOWnRNFPQdQh83siowtWreNfPE/dXe44nMd4vzlWb1uCH/uN7TZc4z+aVpE5x6
WY9bTYqvLpIXU1b2sdOSU84ueqsX3uqKqYmNP5WCJbpE6MXJtnwKm+YESpToChL10uWhqeLH0MyK
gORXSsp8HUejyNnqC7l+dVW8OIS2VZ35OJet9MXQ4rcQBj568VRNqnzoqX2cmBLdc9nHRgJyLLku
7qnZAKbk1DA8WWJEhlW1jw6De7fo70PcKOTNTsOBrinbS0gGrKl1Hbvsgip8UhAF7XoIlm5p/xRm
807JS23XqWFrKAKpyHw9DyVapxHUHxF18bGGkvKSreLKUqUDQits8XTeXZ5uPm+HwzrcmXNEasTe
VATdODoYhRKoROLCNl8YRN+iZ0l80zA22WREx36ZRj9M5UDH4C9rTEpNPhQXUpWdRr8BDP/WCkJl
Uoci1ZQPKiKiz+Q9w8aqkLXU7XFWhvInz5k2nQXBzGVddXSP2gx+6a6bXeyfmpOd0lAsFNZDc4Fn
ZEHeZF60hGuItBbFgV005laF45uZOGjmV9MO7GmA1eMHIYffyqUaTbPp1MXqdzA6zOOmDdassM4k
eJgEurCiIO4jM8DdGKGtH6P1W9x/FUL3I+7Yr85Qt8LlHs14APw4l19xfof7gpciLgWdU/M+W/Ov
bLKnLhWon9d5/DDJu+7e1Kx92ZRY09DUV11HkB5NCIZaiGFF/BXBN95QiVyKrj269sy+d27T5IaA
pE9OUY+2mt9GrQVIVi6+lFBkm0u/cjkjcPmbZPEQGEZ7i1xVoAXIsXBHLVGutsuTXXtP1hR9ui7c
Jq8NWrSGuRSV30afcDiPXqtvLeZjtKCo48Z7mQG3DUHKeApoRe7eiJx41wKomVR4dc3Ytzv7YIfx
l6e/TssSLJze1FT/qbt0i5Tl1XSmZNMF3uS9hLP3TfX5x1GsIWYIiab+I/V7j/SaVTWWsrW4Iuds
UJ6XnuXPCcGEyVvSid4STQU17InF7c6mF2G1z50nK10QRSwdRyV0yjEU3M2Ubl14Ml2kbtYfBXKW
XDg8dLZxo0NSJBJbghXRppNlIx0f23O6yI+yrQ7pOOLAgQEYskJrYZCD0xHETaCiizf6JBGLF97E
p8ntCOFyiuRjJfQ3oyFzwcSNH2XWV6ZIIKruF80l/q3JXjzTuE/r9jQ7CNjCPOjsPyhBAy2r7lZ2
E2g5v27NYKnr5O6DPON0pxviJS4FgSSsyvoxrCBQLql5mlrzAk7iReCviZrwYcgCaD0UhU4QTdnF
gle+UY31NRTeHfUvxMkYASocpW/4ieSZZPssZKAGmDJrVlQphYBNghWlnZ2WSP4HzA/xt2dNj3k4
0RFIOfYhy4Ok4hu1ekkSuW0KmgbrpSmTEhdssSta0Joc3rE6arJ5xkcHdGzE/DE53kaSe1EjfwPH
fNPDfY8NmAuWfHcXyGqQvd9HdqT1MyeV6qWtzL0XxS9hfa/G+tOBHFYC9AiVDauZMEr6p2cENG+R
qhkKKsLWU+JJIdOZ1itlxRvdi5wyitOzFofnDAxmlGIBR39jPT/VNikLdMGHgIFnvRmK7Aw2KDka
I/UUHZd7LRPiLrG6vaiWDmQ2iwZsADUS2GpUhdy4XKZc2EdyQPBpdlcACUpGV+2v5LjI6O+TSJym
gQ4AGxewzbq4t0ftOamghsUJuJXQPJegSQDWceNXeU+48RzeltF0t2SgmUqPfmfV/FY2vwDEuq3B
M7QwSzl1jfPuFTijK04RKLbASaPO4JaAcbZoywO4XvrA4UEONcdXEX+2lHWJQqGbVwXaAffOiOo9
nSvKuMh4sOJ02DkPtnvfNpQFaSw5zMf31I5fjjK+YDB1LWVcCm0A2p2XrvTNh3k2BuBcNkG5OeC3
uvqqwURi+KgVSjO0VToZYLHXneuoIRJCq95tO72dUCNDexZfrTbOLyI5NS4JGV5YVkxCrRcTcTlb
31kZqYa5FXzBrL3YSjshaXqTTBlYFOlWidoDaSpPjoW7ZagWCAoN6A0D/0vvzjxtw4H7kqGHAFhT
eDBNyuw+Ea6LeFK/zUIJcqaOg3ZJ4huN4FoUlqQFNCPtJu47S++GfVzLi1FVFNH1t7ma56fW9lNS
iI6GcIJUGhgss+qzCpnyjiSsL84dydQVeNOkfymT7AjbmzDwtr/N6Xj6FkbxaNmLMXaJgMQ3hlOU
mWEG+wwLW6mH3n6KTM7t+vhTpF29zR24cfHSHrqaZUOn1RkU2Xhn0HAOJgeFp8WRo5qe01ihGAeY
UJT9RXeJZe0pbMa89UdTm4/oqqttZPW3c0yDrceYHpmEl7QasmdiJ0rcPv7SGvpBb8eHCp8X51Ga
k8kC/qWx/xaKBxRtOydJS33YPZinanxmMlsAE2iHTVLBsuo8TiVj7hi34IQZ2dba45DL0udvZ0Es
OfgVlrOfjD47SBlyulusA3uqg2tD0hBQHacEijMvZbMdHXLAMss6zJN908bE3zSFE5j4Z+ij0N4o
dCCP0/BTgRDyR2aN7Nwj3SrjvhlgV+oRoUCeiXVN4jLDvXPX1zQqIRM/jGl7dqZqr9OK3YABngIo
LxmOPiukFZja6c8y2UwIONBtqUS/ndD6LRy93I05+K/BddJbVYvn1usOQkOTD3sfU2/0SITbQ+ji
X4JEBb8L/mPNKYdaEPKP7sLUzKL0XOfmd9J5TONx9yRVdA+JZpdJYDP4DQvMEsSDVjUqgijTjqV8
CZcyWJTDD85hWc35Qy5oX5Zp/5iTZTdoFc2BWbuUmiR9yRE3vXKwGzcgmyKh3YfwgkONzDdhN8yp
qduEke2tQjHz2bdh/1Z1Ef3YyA5qLy3woyqQfQZ8tYLOaBlJ5JIBamzvB+YvUcd0pIhPyLaFpZY9
DdVDCHEjdDh3aEmO9qLFI4XvYl9HRL0yJWkCcNNBPw3uNlbedpHHJrxDALnp2+a71UwZAIsY1yPT
o5fP8sZZv0QwzW7ilJQvW+/OxtTrB7graEhTaovKdm7GuPvHn9qoXYJxBESKcF274UHhRMhZx7dc
ep/XL/B47JvZlPaNxMsMPWn9Tu8l81YaPOpXlesQJcPOoGEFgAlxazToDzRkrF3VMN6rSxH7tGbk
f871cbWgDo0iJsJXgcJ8nfMbkZegXm05bKT6wZzBxNNObm7qRR1g7kBGuaoSVhnB9U9jT1HjzkfS
5FjubRT71WOhN0CWOoSV4ehxFLm+eqwziqpJobHLyiMkmzCn7fV1r7P965+uQoB/+W9Uof6U1sRq
YQm/USs9ZPSc0B/bxd3KmL4PbWh5A3PvH19iQB9bJivvxiqzndZBYVxU3kwIOH903ITxYbNqqdxV
bZv07D/IcO6aBBwAqUXWrSJsas+ThzQgga0fE1i20ZPB3OrrjPT6ZeCpCUYpPv/5n6Tl3lDl1vtG
DrTU/vkNcKX/+FfX/5bOBePZnqX9n98Ycbn5RkMxV9Usb1Hb7TlKVjf//OK1BrSj6/9Pkj5oiBfZ
ph5PgduB1y3koO0dCC5lFwG3BZzsY8R/hgxa3FcR9bDS2E1HGtgNrL7CKcXRNeFcEOEXQM0goUIV
ht9i786HAvJ9dqx0wDfFQJ5ayWEl9eBR1wUaCnaCx6Jk4x/xWhKv1T4kNTUSpCIOnnKR7Kdjcuek
0bIpiFrb2jILg1jZv4vUeuwu6siZwLobZmDmvVsENV0pbXqWUdMDoQWADEYF3637MvIY+jpjT0jB
xeucduPexNHgcFPepqbxnUg2lsmiA5HN6Qs+xvpOI7Gk1p0YTIy8mQEsswlECefMUQZVOJxNHNO3
YiFZh/SwXV2Wu8VtQvYbI0UyOLCrOtHNYnj2lmWu2i5qkLRhBPaTTBxKMQ8AidQfEm1exYTdL6Uf
hFRkGItHzonGNrZq55iHA8elFmiGABTcdHstHfhSUcTJ6Iuzb36uNT1BsEq0SoRMsSRTpS3rn0ZW
p048RKY8NAZHFRBEuUPfs7DeMr0n+a41fgsNCymH6rypb/McY5eBbk5pZkiCVEo8pnzNGm9m/AuU
1z0idmMsHEOVidT0AqLzJs1e1Kp2iozxFA7mk9fWx9FLHwSRi3VTvdGM57xfzkBTw/J1BvZgLBUJ
NYO6xIV3Xl+2hmi26Ytu49i18OMk/SnRbCk6+Azi5o+wEUERApFBcPRsmc47qWfQQWjK5rH4KAdW
1mppf8bW+Oh5hxYxSzhLUYkPsvvDcJyumgQSelcNCSiSSAdlBdFifXdbk3bDfWaTF+Ut/aejorNH
hqpVWfyW0B9AufExPaSRy8nN3ICDfqlD6p+FxyOv8XaHtXht+mmvwBHToR9+AAhQXnHOpQPOXimP
tTC1265/kdhqA0sUpPPl7lGSV5/INkADxS7fFADvkuI3M82ciYmq/HIGtlO1EHJbdktrgocJrNjQ
55daet92ZC23XU0PSh8gCWZz15+02R4ZsjfUfYRu9Frc0nHYWwNtelcjfNPIXAUjKLHPJV1MMsMK
uGzWQ06kTVC0PbRQKFObksne+tExKDI+oUUEytAuDwXEnBVf4m2cwfrQ7NGPevuZBLA9U0qTXNBy
kypYX6Gk5x3qNHzD5r61YYKt16OtknLXxq2Hrra712f3HfrEJ2ul4ZeV8UeB/uAsy3vG2bghQO07
azE6a3kQyTba92M+8u32xTYzGggEYhU6oXplXe/GsWl39GvQM6fWnU6z7mA7lbjJ+/RrLl1mId1j
Ynd/nYxGKNGbmxkQIX1BNHqJt+TbjEGE4Cr6xkSARGxcltrl8njutjHJ3PGap3AwfsZCtZsupOeK
XZvgrtWXwB/WbyWJAzIt634kANrKNd/shIc0TBSPY/XWOvoJGv24szKFDtAEeNi8cciCA87sfhvl
JsQRnFxHj1CxLuNIWRTWCxN1k5uU5q83OpzcDI1uYxMYhJJskg6kPXAvv/kjhqXxrYLo+DThkrhg
ixyEoZr1YCZF7tNGSOPlvVPNURJj1+vRLoF4tDVwqUDGgg48wphWdvyCP7rZuXa7lqkM71zN3BN5
SW2sNSycGKsrsL9Ej+3njvSqRA4c38HmQBuPDdAeSDDn28zR79rWvjSUYPC34NV6mR/W7lPj2V+u
w+SG2wb0wK+slse6OTuyCmaTNuAUci+u3wDLzSC4IQSAG76NyQ5IPKid0dEwtZupq2hODOZjljm+
NqefOGUOnl3t+NUWf7DpxZHkcp5DOjEUC9K35uk1ruoWK5j2VGT5Xa2+tChsNxjyjoslQP1BfLTb
yEATy/DQwjJNHNcCOTKQtYvPwQGraWgHnGIP9Kkebcc+k67wWA4rhN32q9w4XV937vMU0zH5uja5
TK1TPcUdgFKJKkFfKLlNkXB32lAvKZCoiDJgf2b+6sDYZuoakUtazr+a1+8rdyVB0lMB/k2TzZJN
kA5PncOzpIRTbd22vAeh+2SvGL95bPeF+enRx93YlvUN7+I84ojp2uY1bdI9hD8oVtoD9BWAJ6yK
k3d26SYZPY2iqI9ZwUzjs4M7pc3OpXfdv27+JSqMAczOXkq0D12a+qJ0dOIfmLpjeWFxHWkK02Gd
BEya9kIbl8Oim3KM7PclC61WNp/EHj8hpgCSh3CpNpdDr2ABqMJZgF7Nd7GIboRnvljCfIcPvoXk
SQQRd2MygyPx+F1mEA2b1RVUI6WoGcNsNNqn1OQB09eb1LLRwTPuHGgZD3n9mqrpRiVPwuq/RUSN
IwEBj/C8eU7YaGH1qpNgM9BjRjbmfKwr2sQ6QP+tW5Pe2+hM21uA/unMTKwmaLUVCy3mao2GToJZ
mB/NItbpFSEJwAFL1AkD3AtOicxSiAbAyfwnHdR7l/Vo3ZLkZMRwrvo0eRz78sd16SBl5vDh5mDp
+u6rmc1L0ZRvZU5ZMCSvja3+mNDhsEBNj9Qa5Y7zo8MGkExgE7PPuDd2HtMJvD0MGsr2y+J6hu5E
XgoD/anSAxd+wMGdnyPidx/TStzVky8FKFtmfcYpD3XidZqk9Dm3LVuLR6kyyErjitbDNAXlmHAn
WC1QzqT+oKHvI0wSDLx65pJ69tlD7MkAKG0Yi6EU7Zt7UTAvNvlgkBOkENpG5rcy+tMhPxZwTLCL
MLxw2SmRkNzSeT1bmiBPMz6mk/k5qpWkPb+4s/5J0yzf6qPaax6aBqMov9fnO6wi8lp6e0uLrd4W
EmLUZNovpnCOKobTmthM4UZjvrMcJm1uC5bOls7MUjocsCxYp27IOIBK7buCuIh29A1c0UZ0zbCx
C+oWqzXfkQYcCKpvA2Hr8zGmZXwt953+R9r0p/pIa3EC6uvWfCpVSKHSsGQim8NE8K2ttNhO07+6
NkL3NoJiKLh9ygAUhb2VreUh69CP4LCXA+RDPXnNZAmBocosDlZnkaXJ7cCkxCDGp1oWJjIVA9Iq
fPESG149c4EonO7nLHzrhYIPBhBZb7pbwGEdr1L/zg1eZimXxxKXkpNkBeD1jAAPb+1jMApZ2dSQ
9FA1OZ8G2VcbIB2+A2SRRlIa2NkEAxFtPxN+8iEjew2ZkxumB+O+0qz3ZknGY9MVdOl05pNO8t7I
5TRQRO5DFxCQJ7NHSiA0CrPzgfDm0C6Q8ii3WiL14FVWZE4zpQx0YiiDfHiYaa6qoZlYMuzLRLsi
WCrWFS6uuQNB+dSQnRzoMMNB0RE0HJ2quPuQ2LuDcYIhhnje7jyDTqgT7XUDnArTkxsvQmTJ9GZL
7PYPw6DbuuNUUXXWA9ltzt5wp1duhZbN5CytcYSSXT1qTvo6irykb73md5ZsZA2ht+k0Vj7yMOhh
U65TNfPOWaKOJdqhcKbv03U5jwrPygY+LEWeoyGYskFqwNvDwhwdl2VMyFAriSDHwadGxqV6b470
CeyzR/bqrrIIEaNvtWfmLPZKzzAwGl91lKV3wjp62UPLIftx0JfbKY6MIyOzXkALjvqCyoYNq0hV
trEidzmaNaFOtbA2C9Q/hKfkTAzQ1JuYLGNveu1pC42yfOqr8a5R0t4yw3/ru6rwDevDq7+RdHa+
1iXhRsjkqUiWp9KgTdcys5y7aHwKs0e3im4XeiKORlusontvD/m4yyHWtcvCSCkZQb8uk7etpDpa
1vBXegXRQuFMtJh4NbVLntm/wsSfVMqSSJgV/qaSu0UnmtiLpEX5bsB8KB8klEbT4rYuPcIwaLal
C/mRbl7uNDu2d0MdHfBePICeEb45S5qDfb8LYz0J6EcDxssaYFIGuMphLiG2sodw1ahtQEcM8zoP
jLdzTqQtqV72hEmkwiPiTm+0Z+gR2oTBur36KrFYEK4QPo+T80F+4xvtiNehhPeFFgane2E/TOVA
L3r+0Vs6svlASdMytYlgKm+LIWxYJo5LjUI2w2+60cfI8tlDuU3z7pzaYMxj7Gu+k6ldX1rHxqNX
H7np55JzahuKjzFH/hQOly72dmXfMpevw4aCarxnIH4/EwPmiyayH5nNOkb5a5fKhZPG1GMYiHoc
OX5GS0EsuHNyE3xdxaL07cyWfbAXebIik0KLVqdl7OIu2asRRlA96V/jXK5JWWT0RumBvS/aV/or
1hmCEyTFXpYX5Q6qysbNi3NqxSQEG+oR89Wzcn4ggvuEsMZbqvWvuh8+SNoLIZ7c5xamuZ7/LUiW
YJPm+T4MlztDDBxzJUHFOFhvGHcfMjByvbfQS+/EgVOfRt8vGDmIAXy1q+I1SYD0FgbUbbM1iIhY
SJKMgceWf5syqwJviHTfTewvc57g7xepHahEf4rNNWJrRJvezfbH8OVWcPayhmkSLcbB0QUgkZx2
T8+Rq6x3cciRNhtfXau5j6UNLsS1N/1Szr7VvCZEXu69YnkmB3kNfbUSCr6cZFhZw0ec4m4HL0MG
qGT2su+ZrJUH3egx/TDAWSIAeVZ0slo663qYfNquTI5KqlMHeHHbwm7y86lIAf5MUHxMa++VynnS
rHlr2+Iu1YwxiGmvIKckCLlqBwiiJnLF/MAwJwzI6FVgXQ6wZYbHLOI3k6lCoaeY4UZ1YIjp56o+
/v+WYyCIEru+w/+k7/0bx+B+Fbl+lnwKvyUAmvn48z//h/zPf/Rf0mrrP4AROIKP2xTCuOqn/0Ex
cLz/AGAA3sCyhOPqEvbPf0EMPPTYhq474AuMVZANc+2fymoXQdAKJESyJxxh/L8oq/9NV+0JwkmF
cIUHzgA5y79A7koxpG0RZ8uhZgjoUxmOm8HsbmaHB3dm0FCRPEaUCVKcpqECx8+E83idjwE4A/Br
/3irbLnsaW44afDfPsoz+SBRVf53kKH+b2Q59OPQXkDW8zZd0/4XSgvkwLjX4FYftI74cIdTrKF0
ein9eJp7zj5m0b7NprM3C1CyxSqKsI3/G95uvQr/OyqGT8fjapgmICZdXglx/w1v11sdkiSLNAB6
ocleKNDicP1R+EId2DrhS43vvGCOF7b271dalaRlM0DbaO8i41fMQ1oNnv5ccRCWqHG2gozrbS3y
S95fTK0Ot3AhgMnExFb+nz89iWbv33513RbSc40VBskF/heA1jDMbqJmMjdAafihN7wrJ0c5ZRiH
PIRjkk7QWNwiuXXidKXutuw2BJHYy59E8C57LT+P0wprXj/rJVNiI1CMS46lW17vkFmV6xtj8ap0
8TLJuMVWTMiHCv/wIRmYUftbp+Rl+jh57D01HmrFAjM12T4SAweEQTIQaIDlJC6RoMtBdwh7JIRP
BsJIiWtBFrUhKHVhWvgkTUNiRdKznb2YPtSEMWCATxRMRPqOWMhFNLcuY8YJQVSISRSvIlxNHelR
x1QOuW2o/Mgqj+ZQPxPwedYmlrel4u/khb0embsgzyyXAlWC4+PN56HrMlutL84quZ5W2bEq9mkh
2JUWK/Mtb4QjHDfUQusnuf7t69mBaZMHwLbHlrhPAWKhUm2tbUekxFbPotvaMQJdE54fdzYdgvwj
Kp3kEMcwoPLQhDAlo78IWdMjLaKCuZcV72mSXaLR/Khcqjhqvm4DF4QbKykFsXEG+R5pfRnXDFLq
drqd37ngSI4+NfOJu6b8tE7883kTmxauZtngS4CtMy10w22jXgibeGOa1nCI0w6hN/NUVQaNcTZ3
0Hhnplo02bqc7Rsqd0mPi+Yh/PjuopOGEbuEsDLYaLqZrlpNPc+sxELSsMmAczF0l7+2g3ymh73G
KY5qIqT/eX1KNSX+aikv4vIiPA6Ra700JkmerjO+E7h7scr4oS5d4hezSyuYvzcGjbDCexkMplmw
U2iDc4htTRINI3FAxcUzCZ93VMBwu5QjgpG+E190uX6H8KUC/cC4myzzGYhQR8e8IAQgZx6VLTKg
4NpwIGw3kc1prRy7V1N0oz+nJkyqDL9RyKC6VITKlGQKZ0SONXx2Ts1j3UDEcurobkrzV2m6cEcs
MAoDbjDb9ZgptQA2XC9YpKQbTUT2qEHMZcCJkomqKIvpFunciOXIHFe3G783Cc0AjHyEXz5txkpn
WSbX/voOSCpDvVbOzyZD1G3kcaemrcWDqeBFr9d9Uebf0VYHs2VcnY4vSDpyTt7ouCIuXZXZ26Ur
93rNstRqXfY0Nts4ZHClxc6xHKFHhXa7o30mNq5Rn2GLS3jnru9Z4b1K+AmzawIdzRqSn9YbQzlR
4C1gbR1IenQ/q9y3xuVPqkinloII3ylWsOEgq3cTfz8KsIs1e+lYJPw07gRfj/wqavfU0i0MfsYX
ucLJhgwdEr6L6pUO4JaV4zcaWjiv18jtcXwrZ6tDyGIRU7mAohfovlOEhRwWuXsTrxz9klEMmrJ8
m+T8Q4za1KV97jedxyV1cbxfl/FKoNDpCplhkYHE0I/VnWeTBJoobiUusxNHyMTXxY9phdpqoTxF
2psp3O/BgnOSkzffosGNUWdxEt1Z3vA26Kxsboq64Hpt6oH7gyHiZca07GvuvjKY2HWy5qTFQzIm
qbfJifpDRlLTU6r1ewwmXy248jWQTQYuzw4EbbqOE49zemJA0W+vyWFmxqN9vSJDz8I8jnGwTNqv
NcVP7cQaMYO2dk1+6ylPi21ycPV6IOKEd1fSgCilgv2b89PjMdsXRUhkI9eokunfqr7epjb38Yqn
QDFpMmT2p+p1GeMfk9juZcwuutHUwfWFqFJ4oqcbazBk0HCz73ORvK2CdCNle7neJuwNHC3G6GmR
XcJUgEdDdRZOps90jG+qJvq43iLLyGrGZPxvh6S4YBCDaI7Ybh3flpM8xSO/oVOXFy8nYBkAw18U
cq5fd2weQzoRqyAzHnE9P1kWghaVWEEXZUS7rxcQnhi/r59V3inM1DpxnypmL5wH2CtALPm9Lr8j
QwgSuWLks9z7RsgIhezJivfAB+qKiW/2HMtG873L9YldITxeb8yQHI0tIdR/iQIQvhaXBMpMGQGF
3VefhHTdZes3ani+3kWGx7JiRsunEWenFv2zE7JLCMnlbNYbvMusnKAxcmAleWdDg/fHruaNOyzM
A1rubWgBBXFx1QWrTr6domzXKvtPyaXzJItKsS7RVbtgy0AtCCSWYS8n3Ov36qK+yaLmm4Btb9uk
9Jn1BJLM2ARuwVKM4WArPD5TrV9/kALWWyZv9vrKMzEWmyE7FUZ5qdlWiStjnKTCFyW4KlaxSqhg
9LM3sCQLTKgs8jzvHjmNfQ5NO4rYd+gjMyldTrpZ1tskTX/MkL+j6ua147MNXaPdOgPS7sbi//Yy
umMYerHj2m/NzCDophMMWRz/umMz0sh8Ul9+U85PnbWm7DIN31qFsTND61Xx7n3lFpdrHaDBqqBj
xDbJNQHnL1nvywfKU1JEnJEiZnqnMUk/LKMjPXfZX9JT/tSmcy4sjcldfzdXapvqrC5Lmv0tpxdZ
VQ06LCKfJ26u2cHsRzSwInE7YKtlG7RxA9CwH2oWMrkUR6ayWyKv+Qz4zAzi4FBuH65vRKuDDHv2
NtfYhRZBId207jcZSYnH+GBdOZeRzzSREtQ5Whmow+yn1xJEZxCgmoImMutY3XFb9JhSiNbwAic9
1Ua4tyVn9ZjHPBqbZ9Uvb94aW2KiijEfjKwMMKggyRPM8hxEB1vlNWiDYOR2xMoTZcrQLiRbIqcZ
Z2X3rfEwN9oPhxJ8B6tDZgj7bI+M6LY2PZ5Bc3qP8pYncl1W9ZgtNgM6gcenvngRq11j8A/lg91V
GZPQhfWMz6LDfuHXBY6yCoXjVmMCi6SX+sXiV0inm3hyFH4QHllJBnuUWs2WcBWk3xE/zHTmn8gV
tGJNFtKeowjiIdciZ077RcBa4FIjo3pZU8vDtdTdCgS3G6nneF5M7a0aSZV22VpRTuIiS7Bjat5f
zhvEvGOXaNmC51J+9O2BxiCzTcbcXdxlqHxA/y5rHY9cf1f0+Uut5cvOmHmTZRUdYlwh2PUoz9Du
ryFSu342D3QAKItgxSMeSujwZjQnST3ayIIbpuyKb7zrT7JZKNISHvP/RdiZLbeNJWn4iRCBfbnl
vkmiLEq2eIOwbAv7vuPp50uoe6qjeqb7olwSSZEgCZyTmf9mQDMrY+s7nsdub8yPevfeyMIewyuI
3MJZm2M37bvhDRdsOGX9p59y6cwmAULG2J25BFPxcnpqKfRgHoafrrx+1pOLAZnJVodhm9rZtavR
/cc56OJHKuYduo/+L1720eLaBqF6cFxOETu546bigq6yDyl1e8riUIEzqurbrDPPE3GVKlGJu0Dj
XGUWra6aghIxKe7L6edh6LKBsglYurXn6mc2B1suygdHFtWlnivG7LqUQZH+ng4acTmyGMeae1tq
kGURjxs2Vy1WnwmD5c8SpjCY8951BITyVXZd8+rVQP65xiVi5O6tzKIrVp33uKSr0Rm2jo9j+IpE
hCw2ygwvYHfOVCRWfpP8WmpftBYQpCD3uYZyhuOJZMCsigPrAezcKP1US45KCu60Sd4xzWPT7ikh
bdU/RV30GWkJcpWa9dLOnivfXA+QdgvzpE31lTDeXQGfhGBqOu0YmuFqTFpCFShRZ1n+Z/ID8JDJ
1+xHVBtuvYKu8e73LAF13R/CxronGRupOdkvqZcwsOez7qP07jRkhNj12jCkd9fWKjRKwM7bmBus
ka19xv74vuyO4Auc/3b3mA3RqaIEp6EgkSq2rtAE7lFDVVM4828KlI0jVXya+Tc94C3Lex+H8OIF
/bWXusHLoLUEDRdVEX9SJdKGsO9ZpiQr8YawTeQxcKqZfFAEVJeaIM5Riv8gsn7q+Z8Ocu9qLuxz
jpdssi+V5M9y7jtgo/vIJ/9reUSKhIFaGWoHVUzeNS9ZVT84uewvCanMefRD6gVRaaUuTXcfcc4Y
drLJ5LNxh/khwmpsZY39R9HeIZ2kSM9kGQ+fE0jKfJPBvKut8Bpo7kEx08sQsvZUXX7HwZQpOIar
kYGwpYm8Ylc2v1Qw2CnSWKzjT2mRmF3KgvZCgDijY+lLZB+uTPOgThxW1lG2JxmeyiRUa88Eqgsb
mRJp0rs/lJp307a7XdMbu4yA+9aAv9X303aqpc+FcreJgh6xEbSsSBm/DWFiHof2UqpZ9EBQ1Bk7
U2gOhbur7Fk5KEr1bkTWa6uSCeV5j06K2bLN9VVoDbQWO/2dW06/xxMw2T0lKktMBYl8tpl6hqBm
5pGcewpj6VIgSWNNMWCOtdEtHIlmmHa6g78XIQu2BxC/FJUyA4CsC2fJAjsxteCr6ZTgMnxwKfMo
CLUyekss/4dTTJcO1vrGVSgtdNt/RQMmc11lpP9ikxQJIRLeaF+ZBmRgYgOwc710pUf6lc/gu0IZ
cwDPeMpT77P3IQAkQ7qJEyvZeR862Bz5pFw1iImhb6jReuzyC5s1nH4qsWZOj3pA0gcUWS52yy5W
EXEvfDLTT7XmS5Lz3HH6IzmfDtLu0lsh63nhYsStSQyeWqcEQB5T0g6LAsSGCGg4GyO+5JuYrCWZ
T/enxMBaa7gSkVuo2z5ztZ2n2I9/swYqxZ3oy0Jo0GdtVQZFtFlyutWBlJ7MsQ5wW8KdWfWvi7fU
chC+TrFyqOVvlxs7SNRcqcAXuvhNpT1U7j4QxLTrTz2F2Mmx8AkmSaDb/ItdWCfWHfisb8kPDom/
47fln6+HuBkci9Vf/mTKYi4GtkMHDDSBSIES8H//Zvnprwf/dUcvhiB/+Z0tvy73/nWbtzzzXzf+
9Zj/97a/PWuEM9uqZ1Lzj7eXLV5qiF5h7vz1OsvhNQ4kzBYX8K87lnt9NYXuOsFHzpS6OS9PnrRA
Fv/6oXi/Cy8aj0ZRTScNBgaSfSVBg5GZMaI7I5/XtXhuGf3gN+fFNGv5nbCgZzLXwV0W91S/0RG5
kUctifZqeMeAvt3xWQ4nvwtKkjrRduCzZ586xywgBghXluO2TsuNyz8VkQobA0AeJAD3NaZgcIvQ
nG2bhky3IIWku/zEcuqcIvHIEQIvRPprW/rmrpjgoyq1MHyF5ouW4VmfiGpXgL638Dt+JaxbpU/D
cUROsW6EOpzBIbaFTKylGTxWNd5z3eI0ptKKZMqQrXw7P2CTd/BJCNrbeZKsIxEZO575igbOQ7i6
jRGj1jVQaBDj54CmG/ZUmW0tO7O3Zhw99AWtPCnHswoJ0U/2lY6Gzce6Vhf6NCit2YaPVoNGJswV
gz1aP3GtGlz0EQUE9Cjmibc46Z/LvnBWhBE9KkLYJmrt0VeLrRNh4R+chhQWmeF34EoDds6NNiMS
dRV0uSEsveESEZW6SR37V+Mn19KAn6+5Wgfhd6algQGvJwHIiTVTh/vB06hizQ33fBYSuoLSgYCC
F8SxyXlIiSboKhesy3D/6JP5y80dc61UisPcKfvtNR1U8Kr9VWX7XgjwBIfDyrLKfRG1VyvuHhsh
y+PbeAnCiXbFZuGtiAgphVoPTPCQw7WHrk9Tagj9vvudCh2/EWK+IRT9Eq5+JaR9mxPCTZ1DAVkD
C43BWLckh9SpUTyNGS4AnEAOMzPnQAaThmIBwkcWe/vWhoNmYVrEbMfJN1hDEEln2xQtiXlWQaBg
0RCtHJgdiFpDtt7gvlgiSvCy6YceIsbPRbAABI8KERHFjFZ+PQTwd8dseuwzRTs48USObqXtqi6O
12aLh4QbvOMG4m1NggA8ry3WRW9MRxzwNw2YsSqaCt/o7zhW+ExgyMPzXvSIMfQgMowBPQZe3pcS
8Gzbli7cSkHRDZcIN5smsyQfkiOgXxGNR4LYw0L0kfcI26rIB/IVRYgC2oxAJBGlSCCaEcJhtxki
klnUJLHoShIEJj1sHdGbgBr+ZB6HN5Ppbnu1BXOHYWOISqVDrkJreAiQr5iiY0moxHJRtnSiccFJ
fNfHNS9F2i/j1HAXIogJRRnTM7vmBELVJqqZqop2ugoyRx62MxA2bDVQQDtLw9BJEmUC80kd/F0u
ahxNdDmtMbzZbXhljPBq+4QULAoepDyF7T1kmnMjiKEgFhS1j4Zhjqh/FGRANK6MVBAGoWn4roUd
1lROdy2bkVkWGiK0sz35yeiKcq8igDk+aAMhiojMccFAhOSIGikRXVIrCqVgPNKpfDAa+iDy9aHX
jLOSEhsQ5Y/2oykqp1r0ThrCJx0BlNv4F0UUUXY0rvJReYZ38lMTzVTTBJy2PkMb7TEfRVdoM64K
RGmVqwSpifaqRoQ1iRpLhxYv07lcdFoVgq0M4VYvPe+sT5ckZ4qQzePW9yLo4fNIDLFvX2ujrA9V
Z+wmPby1SMM80YhNoharPA0rhf5hwmTjNLNwG1FSE1c/c6GmcO5i9+g2wXb2Sx1vD/RoHcK0BoEa
DGSy35Cs4V6gXgB4wwcdOVssurYWgdsgSjcugg6HIdRvz5gEWi8KtqnIX3q4CP5VFbVcJ7q5FgGd
hZCOfEZXdHUFAjulK9ctgrsJ4R2VHNpPlHiRZUFydPdYYf/E1tnK4luFcI+l7hZBDhBzjAhhnyMK
PwepX9sz762sQ4v2UsSjmT7CqFA8QiJoTkUtGBjVS4l8sAQK8qdDG5ESLcR5RIalqA2R66+Bi28m
ZIIZOaIqusSETcwVoSKCRcPst5FfPE4QktwOUluzSuHnQI1D6Khh0e0Sr4kAUkUIGYsiMhBtJO46
lw6xpCmzDIUJI6N1kBIFHdMWlOxRQsxKxJatrd3zTH8C27JxMDqihvnwQAgtOaW1IN5delcJL21h
YEqD+CLw2aXJ60Pi2TTv0O/RbylX8n+eXISgIYLQSZShHhLRuN+YPXJhnTJYR0JK2vXbgKTUQVoa
IDG1jAACoW1VMDwpy5uQHKqmOidxAA7QHUyEqvKZZwhXIwSs2lhetTS46NHwpEMUQcjPoB019alA
/BohgnUQw9aIYh30FHgbEBmBj4WoZolMblYmQtoGQa1BzwUzvbumMwmT4biN6/oN3gvyiOA5N803
+WrkqSKkuhUrG+4cLN4PsfvDTAgxKuDDRnX/7rs2wlPnhnjK61iTR+c15evoxvJ94hoa4Pe62quF
aNhCPOwhRfZTC8QLfoqGvDiY7ZOIRz1kx5roj22EyMzgSV6V6Gm4TmN7VMb7OME1Nxidpm61xUho
YyJsZp7ybfo2BaidA9E9M/E0RQedIogOEUYrCHEgwaGVThFNazqZlmioBz74KWVli5znxs1+5nNw
aoury1AnRYJtIcVGtQCHPVTIjWUqFjNZMl0CoGcNAhfI/QNWq3vcWJB3Y7TAHiiKbw3p94gEnJnY
d0qVTVWWv+ro7Machjnb1Zr5wXEqtARW2xmXisOYkmmNJGOeKx+BVNLT2brPEwMOZ7BCOuzh0NWm
sYUZKNZcztWcCPzoaCUZimYXX/RlKnodm/GaaIuQTUtaWRu7zjZPH6mrg81kNzPB4f69Gqs/5dhA
/m3wGNMCKDvatsoU6zxO6iEuoSYVOb4AtlJuWnf8aJLqw27Y9XOTk1BNgFjhHjvlJdPGLS6iKzck
HL1wcMofPsOerPlc06FUY8xCOA9tlBW8Dwrn2jBrAKuUByT/bgelD+BPWfNG7VDbdE7YENJRHYX2
ZuAwgTBQMoJN2osQ0xUF0v4qq+FgDQahGhqT41j5xoT72VYMRPwpG72NAUFKehlkz+Gkxdq3iSJJ
Ji8olE2NgTLtIDF2kIMHvCrVczwm5p7V75em+W9WoGA5XfbvXQ5FnPnSuIL7ci8AUEN4O1p0LYr5
XR0RcbQ5e3o59RdzyPaWwo6NPRH5pd9ho4Kwxdn3zmNwmhi2tcsjyHY24zY21wd9Mjjnh+59CsNd
p5IS76BrW+PXRjMbKa+w6/lM0upV6acHOwpfM3RKjo4hApZQxPcN3TnWrf1g61gF6U+Jz9zEUYMS
CC/agpbhljz3n57HXGVjgXVB7w9vFZFLQ+aiyKfPTz7MmfqaWs92mEpNGb1wkkXP8VjtB988mHr5
3ndPpJdbrvZRzSCv/DfBi6BeX3cDEvN62NlW/6KCvq/ccthpKDfAeJmKCc8zs+DRGia+FrCf+TOX
vVv/x33RqGM9ATSZMkYn4hALPTTprN+8hM3Ty7NFBZ14qe17ETUrm3/+qR6WrEaQReQhuI8kY7a8
XGF5B3mKLgfnJF1nckg65umo5OVX3UAnQSbdfJXnDWA66vxfHuzzGl3oOig/MCqRoxqN/G1OoC8l
N1IX6oLBHLMzL092GhtSGdqbkp/xtdguP8t9/FcSq+hx5mBCQbACj6FIJRt6W8cMLNSP4VAXiiiX
l/8j+jrQVUDH2dcKJyMsbo+/l4eUmrOTn+Vy9HieOPce6r45GMXObM66+cQ6BO8M/L5VP+XA8nYi
9lt44NHwDA2c2RycPf5Ci8/kxKz7zGOEk3Ph7EvTEqL4Wl5P4mGxGdrIsVpNBbs18+9G5B3kxcu6
2y5vAODaSMYjWPJY5Rt5OjkueVlF3k6OdkHeO89BNFlAtyV/HbrqE+G3WxwXdnJ3Pfhr+Xjk7clH
+M+36nFUOkk8AXOzaqaZQJMOKxgikLll/d4hc1iRA7JqQMAmJ9vIz/KYArxftT/wxduaBSMOHtrA
U5SHo8Tfq5G/9nk6SSXBxmytMcdiQkHC9E5uCri7aFwsgnifbbSZYaNPKmIHLf0lT6US3JNpHA1D
96muP4ZC4q84o3iMVzym85M8Qo4pL/6Ej/88qIAb5Qhw4jvKS/ESD0Mfs1IjZmm05eXk6WwM1Xga
A+o2Lco3bz4MYUb1AsE5Ly5Z/QMbAsy38/yKQBnOAWl6LSbimxxdRd5hNtjrIB2BEX06FNsGV1U8
KBpuAHa5DxEFs91P1wXAL9v4k+32poycrhk6mTnMbkGse2c1w2ICxBwVIHBwjMa4ZRat5pyKbtg+
xL4/7qEjfJZooMcRNHsu1GiHI83KHizSMmsNekh8qYKfMQM9Nhsdo/z0I+vHDMDdeVpoEGbFidpn
j2ySDMsEFDGrm1k0IzAEbN66mXDsQYt0zOdDqGfh0QjyF0Jh0ES7sHVazPSocRg3pKem6J/lv8yr
9G0pNDGhgjWQhvS4mXf9DjkHCBabyHoIw0+VNMxd5PxCmVKta2v6TnQl9nwWI2oELSTnUrFZBnQD
o3ZejTl+N3LHxZwKqScNA9FbAIX3yWpfkoB6aLYYsts6aJMxsWeYKMAV9eiMsGIn2bDqmCiVoGJo
bJfUnm6g3pZxt2syTccHBtHPps6yiyJ4pSYIDAM78npN8JjIOExEJx483OngErP6GQyFJ7Jd2g7T
2jgtHlAH4GIlkJnawqBo8uSXWUcI3wO6R33g+PM/hVsA1hrpO/wJrKXIFbMB949DrR3UDABJj7DH
wnm5asvveanll8FMYiRO0ao2TDK6AFpaF3mn2akvZcpMGzDtjrkC0+sKyb+AFEXgR6gw6XUWcJLa
+ZAT0IXwjEG3Dq9v1frGfvZbkNiUbdhjqDINEx5sRb7TR4xykMYfy1o91x7DiGmIxAMAMNPSi8sy
wk+PWcFhLsyrAqrYSi0H+H/9LhobJqU+s2yMCNP1oMF7S4uXAF05FypQpIsgCdsxGwNJz9qao9/t
MjqZyemjfd4A+uVZ2VBhgTt3csqXioOtyoBtnVVd7Mky8G/lWyWbFK8E6kaFzNLcmoYHh2oJWMV6
Up2TVyhvsz/+itxZ20ZevFteuhoXdwdycUY9xzXEDPKjSn1tEVEJncGgJzOKx9+0gtJXOvAYuVih
uQkdLM8fYjQLmyZwz1nEeTGoOAiObr0uBwanHRL53qNumaMnbGWmPdl2/dqJrTViLK7ELrwZwswY
WKPjaNeOirYwGfa5Vd2ynFFzOIiV/+SfDFNPN0N/TDu+2+i75RfuqmK6YY81YeRamKP2/0XFia4t
nvQ9nIZz2yDcGfUfqgY4EQ5kgVugK9M4JztEm1cjLH6Bd4crmDfeNkQXDqX82jXhRcMK0U0fPI/S
qEprcz0pTJ3lWvA7zm0lQ9wWDN26tFkDtMTGR4gmQlPbi6dh68CccAxhb2X4ZOJOC8tigVMFUFxY
UlnB8VDkrYktuNuD8aBR7zvIcLdEJ0OUiKkGG04lxjahF6rEQlMamTY6UyCoc4zPYefi7QZctIAG
dQouR/lxTyiYUICCGMhvqllcrdn6lsEgBOwBuOECJhb8se2MNyumgcvRfQM5Jj1hejYCKW3cqbEN
5jN0yc53QAQIM1y1xS7xryNyRyYiPbpGeHG5QVUmLzKAROe+9h2n1XuTWi9JCA9IWF5sHVSPgGVz
i7o14gLObE6z1E13fqb+EfxsIebAmSd4yU7PlgFvglnxQzD54LT0aGaI3D0ia5IGc8Hsx4D5G4a3
5ypO7rqWXY2ScwGrvndlCAmQAtTWu9jZpYPD9TwiWujUjYWL17qdve7StJKEPH4PAzTJMgayepg8
EWEVcO3hyEBCuWkzMyKiNqCKlyM9iZGs0TKzZQcQK8mV/Q1BzABU1XJ0Qt5eCWwuhA5OhF0PB2Ip
iS6vUu+SKe6utPQLbhXfZqBvRoecIHZPsx7Jl2T6qD60rN4WVdFs3cJ4KQn0PgGybaICsYutwfQo
SEE+erb5ZBTWPbb1X2XXfKgxGLIxUwPkaruOer4Cz6S/wHfVcb5gRtxkTjDskS53uL3C6Wlx6iBZ
pcdNijQLYKaupnswO3fngEllgHN10Lwlo7ePLT652gHTdtrPPHZvX+SpofmZl5/K8BwVx9zszkkq
vFiB/NLIfph17aQKrbMRmkUSOps2wpYVfwUINQ0cej/I74LY2QKy437JJTpFnwIK2m751ujDS6J5
DGvoN3okpGsGwQSjlvYz5823vFZWqmJSuAp21sESKQvvRz3MP4aRBQhPF969F7IIayU+nmm8/8+8
YEOssr/I1sJOBwtVNSw8aUwMdh4D3jn3/wuhuda50ODAtgeU5vJlL6AoyK/rxvmGHfRlhhx6yBrG
iKbiMzTz1gt3gUidcotp0xc1UG1Z+EY2duEqVRFnQ1EXV0WYjA7xuTCBnOPym+XjMpHDgeMzwaQi
sPd62NoPk0GHo5anOO3o3wgHZaDFGK/CwYMG9BvCB+u/EKKtf6eTf71tw7E03rv3Nw9xaFxFhr1o
e6BNO6QsHOOM0ZkDeVRha17N9UNSfhbIZDYEzlqrytWMFc8E56KIuSDo5GAFUK4U0N8nofmEMAEw
cYg/KUJ+Vo0UYLNH9Dd2qr276yw+vWUXZcBGbLxy7lO2NbIpX/ra50KAguwr0aeUTaGcp4lQkbHh
Tv/BtReCQ54zCvKr6UqV9Y4rjAvlobhnNlZcUCuPrlpFhyQ8l3+qaH6qldT8Lx+a8beQw+Vs4Y3q
hu2SQuz9/UNzHTdxesVoDkpkQIAr/dsMRonzIWuZYLlj/dLqwGILmXKhR4C6HAuTcZxsLTQsF6fw
MLu2FHw1lceg0ncLOWahNc0zi4djTwVtXHpOWiLVexLB16EaPjMmff9is5nGKz61gMS0SEJuCAY8
r5L6ucUvIsvDY13sgpChtFyB//licf79nDEsFg1UGC5Mxn+TIARdlegeeb4HFZu3HVYfiu+KQSTb
RKYE4Ft9BHObtYJwVmaCbnReSHqKwVcZZUICFza5P/lPVol8qXLwL7MOs81Sl/XHpoRiuRQMYzU9
jzANCtlUAjO7Ty6fTO55txz37rVDem8GB4L1Rzn72QBGhB/pQh1CLAlljrYiLdVglQ14GTuEQwQu
TKp4hOGRjgdHzQ/xPC08pHgwq5PVEMngVnALZW8zsbzZW5F5LISI5Yqlm5YCAxmMjyJa8L1Xw/5M
7qoP9yiYXhOoCbPT2OgB2F2Bq0oK8gS3Izkr9NjbwONmAGYeK5hYX0moX/qa/0MUoqvOvy9gDqYC
iGkQZhALIAkI/7qAWZ1ilOk01Ie4yFghKVb3rbiT6thiZPnwaM82ZpStw1ZakUxoV6RR9OEne3LZ
QWzW2+B1Ek4dhjBQhasc/+XswbUQr0qS7UaJ8u81LnxeDn71tSg12pHQ9FXTV/FW0fSf6jD/dqKA
+GqEm0100730001YODLlhTkLGypW3gurLKltFfGV8xCb3X3OSuKPK5/vw36vhMeJ7C3aKn0YbcMp
3WaO8uq3IZY0ZTc8ec64bef2rFStukt6fYNg38KtbLDOFnTXJDGyQw1MEvLUlz4jL9Tra27J8Sgc
9E2UVU8Ns7qDMaYJhVejYSHTqLDJ4c5uyoFxY6qSFcmmOOrFXTj4TmUz7GTBE2bYQmczWhjolvFb
CLF1So0kRZpdp5/4QiPTZ22yTKrAhUm13K9TyBk4tat98JmT5aTEBpwY7CykoAyy8morIJh13gU4
xXBlCHGrdqzb7NcX6YuDMvrhxPXRK/xXVsq7tKZ00cZ6ktkQeck/Bs/64avlJrE6KL09oasz4krG
kJdqpuLyFGqEWUw55uJdiEFU/GtTCSnTrOTT7MfnKsvOuhraNIlw6CODKnz2fk958BbU6WFhqrbh
zyLoPhRdniukh/DMtZMjibCyDK9Rk5gYkvm4C8ROJRBMSehEoyq/1LZzSxQYvMLqkoqzSRtdyCDp
GlL5xU3DoxtYOO5/8ds66TuQhLOqZwj4AeMPERxSlyGCEzLqEAKdGQI7JSrTw5zD1Zts3oE9wb03
S6LV4fNXTb92pRWmkt02ECN3TWc8u37xw5dViFjtlDa1eosq/cdygeMogF0XBgFh3MMAKAMEMJV+
LbGTORU1PX7D4CEA0Yvc+rsbDFfLwJZJp+9ZWUO8t+jJXaWmlMso/zSPtkhz1G9jVXwro+I6iW6i
BUpuaY+xa4ZT5KfDJjL9m8LwnFwDbV0blffVdrcKg5NeYxQwU95rQn9EN25BeD+G0XDpgp9M+hVl
OW3D8KxpNbsHmFFqYKVtw/CPWyM613zIpgQnBHn+Y8jmLel9AwwhgGuQ8dcuKbRzBz3NUor1QK71
NdaH4zS5w6FAcYzkJLMxuu39HYI0RhZd8q3Ie/YT1bP25hxeLXrLo5LY6ab0VQBAd7gM0/xhJZP+
kiCJN5L+gs3lrZwRsbTOqxtWLEd1huVby8Qpgu+phuI0R8wDdi8MZNsIwXrY6OtBN/otHbq7SRBW
dF26t1vy4UYbL/7CG2VK2tKpmgB3rRB7IGlKDJG1XYhBOAThfLaK+Sa2ZNj7J1hlJ/Tf1S5RiOWZ
I/TYo2rgcjs/6EzNCRsgFhw/tGPW4vs2e/NDmJvJFgnMVek0ZM+IwjG4SvazOasQun6UEw5gdK/B
brCaT6yz6EAUZgyFrhknKGnGyXGI4V5+AjbUJPVQ0dXnWbP1HfS1Q6ka+ia0jZvtFfPJa9+GKrKZ
L0FFwWDEyqjg+RE34bTDxq4IkxG+YqWQoo1FaDuMB/JqlXPkxM6pnj+XXxq5ZfkJRR0gaG1Cs80n
gq5ckiBiw32YIa8fTNPxMDqYSU3Pje9R5SWXMSC/xJgRHWuZBTQ1qeegKR46+p8DqbmPgePEhzRG
uh+RBc4/VXZOlVxZFz3GFowRMevv9SskOmu/HOVyFIbT8DaM5rPw4bD4RV5DfoiAVPClWPu0oeti
MKx9hj2pHkzh0U5T8J0quaR+jNtBxMupRXTOVRXrsZQ5vQZ4uDU0eLwNDMGzm71VHfQ63QqOiVMT
RCNFiK8V8OnGZtwjNns2MTE4DJa7dzRGKgl1J0DL+ObFKjnJ02bU9d/GECdYwOj/iBEeQ+0XbgyY
xo5Fdw5LwlpgyAS7wp62ydhrRzLvAXOYEp4H3XTWcQBsyFr84gfuWxL1ESI7FToL2cd9ZuN1QA9p
GPF5mJ6tdnrMGy6X0NOuOtH1LhMT+INKEx/GlyCfNUztTjMH0M0B4fKxr+0hOfX7RkvxApzavZrZ
dMlVNTcnS3EaJhnGqp8lKCGetGsOw+kEwT4+YlsL9xjlAjNCyeSkLUwQmZxcVmohYzqb5TkCqLyH
AVkGOXykQRBO8hiJxbEuGhWaMSTZlGZ5o50WBnDSoEQpihZmFt5ddRMwVnfCwyLhIpGLCXDSf+LG
zHxKqS7LqoX59rCBXv07De1XM5tfl+oCc5NiA062H3TgvKBtfvQBbEcXuA8md3p3sYpL5rHdqKJn
IHuCsZHZMuXZLtTodByjfYigarKK3VAnH1MQnBd6Nl4DNmbF8G4xjOZiRLQ22Moj/KjdcpQLYVpG
RLOfXcdwA6nxpIXao2Zirw+osp4J1c2j5rbUSfXE9jEE2T6MoVulPklASkd3xpiG9I8Gd/f5WbbP
hUOO+AVWf83az7vAzSD+NvtMf7MmuQ9CDVahnVOm17e5yu7ChxX2uW3AQEfYBJQ4bhokAREiSL+Y
i2VqPgTThl2fUhofPmoTqDlFeml8qssWEaKRgMOV1Tqp0lPMXHHVdbxOC/U5EX9JpatorbhlEclg
+a+u7gu3vw/p3J1o56TMCHC93ONtdiMNpD/mGR45kRE+1OlQ7HA+XzRbC0F4rJER1Cq9aA/Pfot9
jkz2nU+jDOCUNMw5M4P+thpnzGRtgiBalK9xIRpUTz+MSvVYq94NOzWwSp1sC9GG2MPNgrlLKM7n
XKVcq0BQHfb8WB1KlgCjrOneuzBUWrXa6lN1rRzzkE82QhPrsDTQjrCNu8Z5gi3xNGSY5/QNLK7W
qY/pMk0TPSDuEbVfX1V8dDFjmJBE2ExXsWf0ys2cGi+pDDRLUdcoMfMYtfLOQ9hRtBgXS4c3JSEL
DcoX/h8NzConh5AkgNB1rFbJrvKZounjyfCNBEAGSUbg/+nDgbpYzog5NJhFUkauYr18pIgeVsuw
ZfTpT5w+/e54eN5H9Q+kaccAfAVdcTJs1HhAScRBN8esg65ijlRPeUBdZCMYMDoyRtMsuzeKsmtS
5fvyApglQehhfTDysV3FVnMT0Y7J+sBqW32X2nOZH/h4FraVFWykPm+q+iUBukYkQ+2bMbSJY9r6
UCEupFZwwh6cb+lkPFZK+xA5sKD9GqZzU3s3vCQh1YLf2h4fnaeWCGfiR0u38bbl0NTOug1Wivvr
+F3VmOnoDh9HO/D14Kigw0PggWSh5mt1cn4z3ILPP4gIDLNPviH7j9t7xba3I+/SihQ1EikS2SEc
mglOt7SICk/h4Qrt9sFvJXgg32fFtPqVnJ3PUpmxoYM/WSDf2YxOQU0+zNch51j9KcarL3TatdkX
T+R8blh9kLqM6TZSgg8t5zOUKpUNe2vjlTUP1f1QTN67mmWfmo5YQK7bVgufbTc79G35J/GToyYD
kIzJL7pe9ZhM9e+eyakhx4iJ7610ungTY37IIXowh8itx0qk8E9zXR4zQ4cuZpsqjcZhwFLw5Pmm
tVGUYRP2BuLGrjL3Vghb1xjjz2Ui4sJ0CBS/wRsrCzcYc2yWm5VQ3Mi1Fzdxf7qj98gMCkN7H9fb
bqv2ri9cKz4BkQ4VwT3HFZ90Nsx2mxkPalqvr7Us4IseivjujclPNwj/5KFdMY0uUVJ3mFw5fr4b
CaYO6eQhibMcNugmJtBQY6CoNvZl0dHgiOauUaA09pWzE9GK9OPSklgT7TU1GS+CoRuWnKepIG5l
0dfHxk8CpREMisJj6Y/KkF07CEvEM0SIOb13W4RTiwJDk5OqmpTXXIeahJx6GcAtc2tdqmanQZSC
U9mqwVABXmmA5JfCLxM+lYkD99rgQk0YRB66UUNmn4RfAMCiz1HROa582F+a00Olla7DxE8wanaD
eqxti7qXyr7XFBPt87PtPXZzu88KPV9pcE+OUUP0V2O7oDhRSm58mLO1vHYmblC9hQtqcNTMJUCa
9I/YtunHIP4j0lUe+9n+1pa5v7ZEVaa0PVNv49ckq2xCDzq0JE0oNcRz+jX0ZHbJRZQfzHFXhlBa
VWzwtqax0Vu+xUURi0MoO1HubZHTYsDUYIVLo58NdHvLIZgxKy75HO8mUdIrubiV0XxqRoymZdmP
ybJaVyaqfYcBrdpQHCQDcXn+dNUmDQIGqotu9vKjUarOqpgQEiHWOC0C0SE4mBZxIm67Qeqp5E8L
wLk0uTrpHaXhXDolAWdn+l5nxbvRKrugmB+bgQt1Ud36DnilVY0YI3903njzlAazGhOBWjTm5jFW
MehJ7N8FMohdmzmXModAO2FFuSsn1TgW/gfRIcweVB2lr39YbDqmTpkedPMtDUgTzfBL2y0TH8x8
0Pw1bn5hNn1yPLQHI0toPQ2fRaLA/3QIDcKHYJ2m1ziCJeRSNRUiMVw0y4vyJCTXhhXt5pnV+wK5
TRN7ndtO77OnXWJ1fu6zOV5BhWcw5iXCUsg3lRe/L2MrlKLsq2H34fjz0whveyicW1uNb2aab53E
vg1+/1AX1t6V/rVjVAFrDM2W+Dr4gVLg2QkgI3AzXqcXWf8XGFdR8WsYlAB3xyJh5BMVEM7xVcIS
6WvnI/vh2nSgx6CZO1EgLldXYkw7E1s0N9ehLiWvZsBbKeLq6HVw6P6Hu/PajVzZtuyvNPqdu+kN
cNFAp3eSUr5KL4R2GXoy6M3X94jQ3kd1qs896Pt6XxJMMsVMZdJErDXnmCFoVjm8qzsuz+qUK2RH
RjU1ZKOoH/70XOLaKsS7+3x+yQFmookNnqz0mjj697LnvNS0eDe4XDmDAtqBrBz7HlpXHUC+uiX7
WfSnllZIlfmWP1rSYOFXSKJc6YnqF+0Sas6j6vSq3xCpBb36lKJzQzO/IaKl9+hNtN4TjSbuLHKM
VOlcmXofuxz66+MEKWglm/Garv0Y7OFLF473lMNoOMBJ38Sk1HB6CAoY6mjQmkRs1XmhaggaDRZa
PuyQ+uR+1r0HOWZGtJltVOdCNbA65z30u0flJYJ+Ha00RI1A7dvN5EczhcTlJZ40JA1hvCsZD1N7
5LPaFA1Xee6saTWy+4wSVJ1DtNDjEPcA5weFRDAGspwxLZdIHpCiZ+4sx9I9gVkr5qBHrSmvgS+9
vVx4jZyLb8uYKYk0FA+ovRkITQdL3vF8JJ9YufOrHI9Z1bQpQNdIvyBsCFn7kiMtg6Gn+pbT2H4d
GXf6EwUfZfEynr3FTfmU4Br7VuMulhFwyNQ37M+zHf2Uvb4kRp+y1LdiSPdqX47s6i6CTmra1E9M
/H+WGpboSfNOPr/8WhmLAW6RMRg8UbYDOJnsVQ1oQnWi6s0TeWhTS09Cdl3Qn7lrndEeHVyxS/Ee
1mO37GQLE6kZPS+fn6Vortibv7RMbpc6eMb6QOOCWgaKevMmy+Mv6hyqDWPceVODYcWrtlE1b/0O
h4lk1EhLnDtVHP5+dFVGWl8a8KWb19O+5xQpIMQFe7wlDDPkmekP+RuFI4BzwwfdoKehbcxkazBQ
msBh8mW8qBbHUgAlEO7jHD/3P5y5IjvS5t4Terf4ct5KptSrgNIFfAbaS2X+0/LKt6QYr+R5YreM
DNX/tr1dbaE9Vv5JzWd0awrunEVbXmYJEyi8rNwJMpLwA1Q28wZ5sEKKR3giq1Ny2EKPLNlAO94p
V6EczyUShWAV2F+lR1HJRhyr2OV2Ssm4pqmNfAq3pnawgKi6uIK2ZRJSNk45auWJRdvn5Ez2vRnR
L9O1edzZmJ1HYR+sqPqpBANI7OmZlt1mtOCgvzWNZqAoL67J0jNAicDemqBG+Cxc6b7oAdA/yqSJ
9NaSRXmNPUbHsvktr3opuVKo/UE215G1Gqf8u6xBjj1jSOXg5v7xEsHSgeTAce1nWIN1vD5ynC4o
/fb4RJfQOY4uGVnqX4gH8noC6Nskabnowh9VB6OUx+bkh0+KawE0Dg4pbTbglocKJkAGtG6dOeYb
xFWa4pxX5Cy46G6Whwny8KqGXsR22AJMQ4SJXzWC8IkYGE+LjducKUS9ioz6Yc7dmhkvk7+enyUQ
+GN7B3Y4RmIOCzVYwQl1LWExl378U36j8t1iq2FGJh0drQmbTdakC9vc0D0jDMLJLiUV5MUp850q
8+tMTI1N2RTf+zy5kSOnJWOIxth2l6cJrmIIdbTJxYtuUIYJ8YgWxjiuzOW17jHgkkuBx4YrpWPa
BvyO5ayuGa30pacpgqYM/yR5YNY5bKYdZfEtH5eJHs30D1s8I5up95g6+9RyQZauG2iR8N2Xec1o
A5DcwGw3KjaSfEGZiPaOdDiA1P6h0/CAohysSYNNm+In0lGKu6FHeGhAPYUZmC0Nt043bNCSpSsX
tBdqjOGbm6Z7ebirayLMUN6uT3eqH+LquP5zj5YSQzA1zNRJ2KTC9c2vsED0xSW143hNsHh4oqe5
HmsNXDE1cIUs8BOH3HH/VqEKDGmKj2eqvBXQuqlgDKnOn9jyMHBQ5oVQXFhEv0QXOfayPfqhIlpu
pzEDUZc0qPi857luSaLyn1UxQdUxtHYmaWYwHxUco8ln1LZZi9oTP9CQcRn1g5g5tOWdYtCcVsyR
s3CzAYkd7dqnxebWnWU4swq/x67xc7YBIGVEzq1rx3mM6YCvSm05TB3HQFlyY9eDgRDE7NBLzEvh
VTdaTyIYbcp3f/yhXOphnSEvCfjOe2o1PpNUh7yoGKeu7w/cChZ8XcFIwIoUBnTMiCjDEyszcBLB
RL5MMdchK6y5XScdTYVTbPT00cqN7L7rHtXHQd7qRvHScUmWlZWioh5jiEPNzMgLEP0hHv6pJtDd
0j5a5LcNI2Q/gmnWWZYTB4JrGNt/90Wjazv2pNCNEwzLGvHtyATDc7MfmaiOc64zBCQRx/ak1FcW
6lGXfSXK4N2MuUTQnRvW46JzrUOyZXqIMzRMOkm9tQVCrjF3zwmgViR19n0hFR/Ev97WjbnQr0lu
bR8NVrOggyukeEpEDN4dzkqKs3A380s0u/YqX6i+1VRJN3oQbpTkonN9Zp5OdHEZpKxrAJGrcPnh
MbBFm4PrpfTKEkIX4yR9Kb4UNW4Mp4EC1Hjsb0rh0xolwq7M3SrxUOyipZsjpqdtyEXJzvMvk2N9
AI6M4T3tWtDJfGSvebOIBOOnZHAs7+SyJ6bIO4lLA6R22Klmaz81W9+qAgo/dc2o5FXBVZKslvmi
j/K+WaNBp3DfnyFUYSOXU/iU7pBncJq3Uf6t6l/VJVRdz8r0LXGZFFgCLaX9mgfJPkyoD7jDRHZa
09x49F53TPPfNMJtjULcx/WPwe/fBSx0/OT8ZrnJkC1BVbeePAyYVnZpbSlO4kKjUCEMxsUKmh/1
1zc5uyuj4OAnBB4g1LFKlyJPtK+XiznEEg/QUq9Bv7yzRXDWtHBfGNmfCspRaFzhClmaxkOwaqTo
Iwr9p4C0W4YUjMB8Luey+uUBBVCajnGJT6OffEFxSHFvWqkyp6DVs8ZPuA8GLzkoMJRSeo3EHETc
B5RwQDb/MhcRrR9lP5A8MTIKAcXbdfZDgYUclztKAHyaO/Ar6Yw/0jZ/lgAjedvUKyJKg6r57hMP
gIjyu2rXofYDOS9eF59xENQdAdtFchuockrN0NChtmzp7Mby5CNG9gmL5lE1gA2Pjh0FmpUdBFdY
gHchcr8tpgwutRGa9y58lNOnaWJ4T/Yq+lRpNxs8SbBidFhIiV9vk0BGShXgZ+2HKg6brrQTTwPl
qX5NhwQhq8PvbrQo4cvGR2Mt4ToD0SA6/TlMRf2OWBlm8vIgpTFKBvPgrouWpAsa8Q99jHpWfvsc
3Oh6aEAWnbhQJrxIrRLuhYMa+6m5W6XdJkW4XXx6msBnJUraw//VIHxEmG0BaEKim+wnO9t3qftK
7AG2kyj8M5aS2thotkFr0iJlHGI1/oPPnPaUDOK1M/x6Q3tnHbjdLVozhPASJSZnaZNEIuH3k4nx
X6VSeiiINaaItexkeb1qn1obzbWa3nSSNKbaqH1PGLddlpve+Z47E45CiZOQMxtZHU24A5YtPAZr
8rAlMmXL2exJ+6yUgthIQ9LBv5t7/SauFqQCFvMz26lP0Dq5jJbeuzwh0gJpGhTXlRxFKwEc8eGy
b5p8re/ShglFIf/RWI4Auv5OO7hNUW7DCTC2b7T3it+VLdyuE3+Hbt5nBkieIddIc+siDW8rK+Zc
DrVdOWOcNmlZrUWPcdOEi8/xulTe91Jr3iXRSs4ZaXw842k51Hl9lUyRKnEuC0UPisiMGSeb7mnw
CLb0Cy5CfJhcybnccV25Fov+pNiHufz4gXaZdE3f1hke4lbS6CCJkERtIdNtzxQx31WVxZi4csTt
wkS0eSZkfMF4miADTKyN/ArnJQMtnA4PvhTzVFUIqRuuvpxqWXn5kuuqq64klHLiqc7cRdL15BxM
1Z6oUZwsRi+5XXyzZP1Ufsu+WG4K4Z88Qbtucb8VY41NBomuXvycJfPIs7+byXQvfx7LcTOAw9uJ
yz3NAMKb5K+hUWSiZ1MDre/5Te36AQsfN3TaeHKzyRBtwqWxquXISn7NakQsy+lqfj15nPSKViRf
PUOHQy3OkFnNAAlqM3EeZ+dZXijkHRzPUdZB3gOTjEhCEDk0k6KAg5dLobZ1CubDzBre8CV/dWS0
nNbAMRZwavgmFjnU9mX5HtblnTvhV5Mqz4W48FVT+w/qTjKg8gF3pDOUp7+fCkYiHKJfXYCFxVKc
bBjj8p8Y+pus7L/Ka4269zvhcmshPNqiE7XnnUSx9chxiPBJfoZwMIiIIDtXwDZMSvGlqx5ny3lS
BCk56HWt5S0vgzMOPIkfJFtliaLX7lYn9Vlo1ndxb+8ymxT5RvCDylGFutloPm7Qed4hifRDOVSV
DQXztgWWsLKH4ZiW4xGbFMxi/aUdyefEXf9Ujg9xQScZS8RTbZoWjcSUS1f2psa3Wmlr6yJcJa3z
XDX1+FGNMwyKAY6Ds9GMrA8V5H9XELER2MBd/9f//o//hEP8fxpCAcv3XzHEH3/yF4XY0AMwxPgL
uI7buoTZ/s//8ReF2DDsP3zDdnUHEZkPnxg96N8YYu8PXScAytd920M7GcBC/htDbPyBBsvXAw8F
KW5w/79EIUYI9s+iVG5kDlDjwPdNnQ9kK9HqL6LUovbadpI8Bt/Ke1og3XJSD9OULSf8ScvJXKZq
TZiQbHPpzSmsWx507JQfS/Ipt43XsnORKnRZAJeNyHVEUfNwUktOTGEAKTExNHBPJKVELakH1Bx/
rfMUBUWt1Oqs3wdmfNSnNKVWOz/F1RAta7QDYFRKI8IXZDJqIn92l/pWefp8MNqW+756XiwBi4Nd
vNrmQr1MJro18iPQlgGy7kYajw7cJ+a/mok5F96MejDrblrWWNZ5/rkI9e9bQot7G+E6oesmNw9g
m/96ZQrsko5Zls7g1XoMU2Za6x/fGJle9SGzo23quwOaLfktfmweUTm0QFv03Uh8ysmZw+rUuYM4
fT7NIZFwIdXi9ATfIaMJfiqXjJqyWoxG4gM+1qrnWmB0VMxqm9ppiY4CPVbMiIX//PPBcOW/D3iJ
NLtMfv3OIoijKwRRE/hWibODvuMNKQF2fpswYUWgRyFLrVYv+HzV2JgvYC40iL59t0Ow8oBJviH2
jxg8taQC7dRS0luNzqzsnzbryRQaW7QLxU6bjKfQ79tT1gm+JPVC9dwc5Bf5y6bPvf+yz9KSX+3c
caXLVX6efKPPdxcfm/+xUu3j453U4ucr1RsXYi9mjrVMy0gUzH3jY0mzO/NkOcykkS6wqDarh3pB
UmBjKvpcpZYKuQO15NC9OpRV+vGKz/Wff+DgJDhVYk/7DBlpCfmLKUvD48eyWv354Mlj5WO7Wvkv
n/+yK7WY1KRzZI719PknauljP7/v4pf3/X8W0+C7VYzV8fd3+GVPuQspwBhMb/3LX/+y/d98+F/+
4JfFzw/9y5/+y+3qlb9/tN9fmbgEd9q5tfOcrFqbPqf/5+Gtlv7TdR/nxe+bE/q8h99WajIBUJ06
1Ocwvvz2DgKsDHNa9GI4epoJiT6XtM+/+Xz1b7tVG9zlPk6Ec1QUK0bD1UktGTJ+8/Ppb+sqO0yZ
4+OdAIfw26J6qdqkltSD2pHa5edTRxu4AqrnhdqHWkRowZ7//burF6oH9Tb0hhm6jlQH5echDMQd
vqjFgYBfHafoYuz1kSSYHMOC6/jiNJPSg9Chz+uTWqke/NwkquRjk3qVWtslo0NtAZkm+B8IoHan
pcNZbVqYti2PalH6Taq7X3ZjupG+mmDzQJCLGL1/7EvDvJ2emyYhwJYkic2c42CgTwOXYvoTHdzX
cEFiKJ2yZVyYiPP7PzMK1+umI5xpyL/PI13AKo6Zu7YIMERJEwXNOok22PcmHBnMi/riZHnRN2sZ
BlJEGK+OGclWIcSV7S+f8uPfmG0/JviyibeK3KVAWoO8zqun/+m69p8xYuov1N9+/IXcwW9PP5Bh
v+36/2M3lu/0TA/8D7BXoG62atcfi+r91G4+6Gf//pMUevKBDfv107QTaEBzfoDexJ1Ml9mtQTEV
OIhY6uS/8rnu99d8bv58zec6Ubvodz6f/6vdmkPz97t+7uK/9jZqt5/v8rkbtS5Is6+kdJanOWC8
MMlblynvq2pJrVNPuYNfQXPOu8/1Q9wiIFEv+VhUm1J1X1V/89se1dNC3SHV5o9Xqj9a5NuqpY/t
n88/9hnbGrB7ZAqL0WHhprrhmMI5G/obzcaCCU5xwaI4SMkxuoB+nPatPhJZwYiUFOp2A9VUBwxk
gci2XSFL/yS9AF/yZwSH3J+7rRtjZIycjGYXjZc2CAgn74x9IC1U1JbfLBv1hEhOWfvmakRhZ6I4
jn5tUu4lhc/2HubSmldYwWNEkPW3FE77ZmCEsU2sW9+NlmtUh/tWTP4po2GAQLF+0j2CE+Oq/ZIn
2re0oB84G32wrRbnNhp1JmGULCPnlQDwYB8kQbB1Rm/tZPHepo5Fw5zyXl4OK7ebt20df8tkKtY8
ugcLbNTaCQmGQeNQwBrZDhOpTAgBDiKrr9KSlJXAdplxMFt33QtThHgVjhQbgXW8z4BdKBdl5Tlh
RL7xYc7lpv5agCS4JfTtos/4oBm7gzTxHge0NUdc7kHcWGvoTMG2CLRpa0s8wjAmDy7+RJxVebZ6
H0qSpcDmx/ySurGzwTlfElxxVZ68e91ibY3xq94+As271tRno/pQFfgXhCevc+QkEKQO5GEm3CrD
Wb1x/JAiTJg6FHKIWb633Rw6Ts/RazbgGDqZh+NX6AQniFJEtMnMNNzRsXVvWt/zIbBORRgPzzkm
RB9q70PRuZcyqb86yPE2PfKifr6PiuiE2O2ciumnKIzypNXoVRwBYcIZRbczujYkUHZGz1nGUKBm
tmZzc1PO2WnsZFygbpU7u23XRR9gmyQeGZFT8C018DqY6NwvM/nkgVtHIIqr5Bh75tchvg8bojUF
wUZIVdBtCtHtjVDf25GDu2jt5sQOpU4idj2977W7jAQZ+V/L2Ezvhl4s96QHPupTP5D2hvrUabUf
WnwISYTegVx/qYKlIqYcfg/9CMRSFoWejnTlXURs8GoKpICO7ibZGrTVBV4VG+Wr1NShErehTZc5
GK6UvIgkTWJKHo23iesBUw2e+zCMtqNT1Acr6L5GWf9TkOEr86R7sivuYKkVGClxdjtQ0SC4A4a4
FRb8Wh+K0xxAJ5/Ed80F8TkG+S7HTEOPkr5j1xunoBU/y9q+On1o7ITgcNjGmEBxBSR0YrJrnaID
cxqTrn6LPhrcFRCNQgQIAQk/bQmv5YtjZmO7hSw508MZFuOBgDRarmictnZIjlQ6fu3ITXc7sv6I
wuNWafYn9ReziONNrM83ZdVeyzASX30nPySEsHWetys4P+gONpvQJvAiTe97Rvsr0eb+GQ3JuAl9
UNV6X1wDQq1qZEVnM03DNf9PtLUj49vkNPk2HG1aE9EsQBq7x3kKCDXIA30jfGs9TXl/LziraGSQ
w0DtOl47RlJc54RfwrawrxSzj4dr4B7eEHctYHfvPCtCdu3YT2Y/1Zc67R4bK/YPy3IqlgRqxtwI
UksqWGMStoVEpL3R/VMRx84eh/11Gpn+DZk9b6vKeY6JwN41y3wYxqw6TvayGnpYxF3UtFvhd7sl
Hd7tBnEiqVpUtjnxMXpg3IPaW3TEFtM13/dONO3MjOYOB+qzhtx15XSWfQnhsq6D+c1iMEJfq+R6
KpCD+Lh83IYdJEODHwIsRGvXO8MHxjnWR4d0494ZNrMj8+4akWAfzl8rQOwo4aqV4JNtLLu9wXNv
r2gN1KhNMNAtUsauG9OXrgMW46TjQfDjos+Lf2AQ+VFW8U0yLAc3nR5DAgHbUCBR6gJcAkj/hKGR
36ERsIto4glVNgdFiN8JOEm87yzrcbAM6FRJcCwJvdlyKZyvsAyKlZVo+yHjohvHeYa4Cx2gqGzi
TD2x60Kz3wGx20c5ger1dEtZ8UsRpMaa6PUEhR8xwsCPNrDKH2pPvHD2wTpteiqqgV5ucp51Aezp
0SbPPYPlFi0RpKJ6P2GbkQkBNPaL6JkI+QFw4LtRYZsfu4k8x9qr6PIsj1OIEtYb6GnNXXwckPWu
DM29ZJHxZEA2ZPcD2YMEM4TlXhCUhkCip5yXI3ttikeCFAgAaBC5aCUmQdqKezfonEe42cMAPb6/
c2v8HiMnGGeata+l4IxIpnU9g+0hO/JszgMpaJ7vbwmvG5bJ2GCmxucYtjRsa82EFnj1+06StEha
8Dj2xqxHSdlmx6x7bRhFgbWgTc7lrutQqQMKW88DNfIuCHaEDHB8uCLbkDLQ7LsmTbaMpI+NntJD
n9tr5hPcmtrpPQFpG652Ka2G2T7DLAo3nHibPiIsa6z9cW0npJsv+2rpgnU/kFQH03U/D+ELTHlA
HlPwMpv6srVzjJfg1NfdHL43vXMm7LzcjFlBfYu8Qzha2sabIIVzppSHkJkAYWzmYzlBC8hCEo5y
72y6MQiFOkTnNQXGrotpSKcGTSfNNb/Wfm+sQaFHK8QtNf1H3T8QlwRwvKy+UlErjjg2yC53k53m
uM8TMUmuUTyXy2SvOr885BG/sNeSko3L9EJYKcRaRNZlT0JRby3Agqz4NoNvsh1oM8FmhsSDlhBR
1RjRG0zvmge9M6dbH9SCl2LVqDg3vCwcd1xIuk03vA99so1Ce9okbni1PKCWTPAQL2T6qc4ALDTU
K/BpzYekpwXVpslLWKT5aUm1W6+3/8TGt4sNcHC6H8sjQyrI9Ga3zO5thQl6b5NTio3lEspvWhjD
bVV6TJYwyK4JUDFEN25LH6Cp5SffhUFuxGwzUGix+6DAB1VPMxmGghZo6CzEvk/LJ58CEdLk6ORG
Ad0IY7wp0wSvj2P2W+S1t32su9vIEiZIouqxZeRQ124Dd7i7BlZNrNBApg9EgDvHNV/MRif9l6Tz
HiiMhRPBS8HJ0iiju/fYZ8aFF/GzWfeTQ9zuUkRUwIc/xchb6am/K/WMTEoHP9QQ4j4x4wd7ygeO
0Y4U0fh7Ri7lmJ1mc/ops4bWtafRN4+MY1uO0B5tdOmpXfRb3ObNesK7zgVER263Mukdo6Tw1pYe
34ZwFNexTwO29gb6kSUKvb4kwTTJyvBYM4TWm+oixEJSrW63BxIycs+v0IVZxz4m5LTPLh7viNGk
SdckDsIdJAHiWHvTbiEr+sA1Dg1nEN64Zfrg28O33ks4AAx8GaRYdHGOPLPXGkY+/bmOXZc6r3vG
1VXmc3IMLALL2iO9LePcBUvJeB70XjqthJlptIWFtWf6sDZtIj9q6w5bEZfOvMxI70Tu1w/fAIly
MYnXfOP4lyK0f8UJslK8r1qxnyNcZXwtD5MtA6hKcUMawYM5Fv3G0stHp++/R+0AvQenifDiL3ka
wAaYYvOi2fVWJ9H8EBfTdqknLs1xGp/R5NxmlKGnBS+UbXxpEuSoXAzdbZqJC/dBhluuz9dNslZf
BQFQDY5bm1Rt22rtfQ2BzsCyTQGBeNlIfxu6+U1zhl1kyUaiVT0UgY9AvcOLVTrRoc+XeaObjeCa
t3i0ItMFSbx5l7rNlQygbhdb2rHPvPRGpMOtk3xvfPO2GU33FejSGhwLYgNrC5aQonL6Y16sCh4y
zioAQ/EWKCDH6FARo21TMaGLxRBNW40oOtdxBR2yHg1OvgTRVoIeYbrHR1DRMTJvNcE+qq6RqBH0
fqnm4ulKw21nQPgqx1SsCAM5J10f7b1m2aLuvCEeVUcnmr/GGMX2ZYPVoWf+Y1KveO6qs23atMNr
DrDA6J1NPlLumAhwb7P4nagFnBuVC7V3/Am56uKh6jmCTP7pRs+U4zOc2zMCqgl4TIwSJwMzysBy
sraj4S0wH9r+BtKbYQaHiLRurY0glg3kzvaIJXztpgjGPwMUeIiDUAA4ln0ypvamzQjRQN90JIPc
OlCjf3eqdl6hzUTFph/dOCRlOeh/CF/MBN1uYz35Npg4JGrbpWgTJIDrxv4Y5933pgiDXT1NZ392
VnSTk43hclMQXvDNJaqkSnv6jMGN47V7u0EIEuSdFLjc+032UpnhYTTACrYEUA9MkvGvzU9NWPOr
9s9GNLGzcEAHpGe3g96S9zZBZu0o3TXpNjerl8o232OCf3HEE/4z5OuZGBCRJcstLXu6gXhCDoNp
m3tMMudEM+6bLtOueuqEV4HF6VqHZ1tD5Y8ygVWYk47NlGc3H+sMD0kgsqDi+PlXkRnGCFaneCfk
ntSGYbHeuwXDWI2ejciYx7Z+bHN7vI7GuMf6ZK6YqMY4dzPUpijc+CDRsyYG9AQho9i07kmLHjqi
4JIzVvBVQolAZgBH9518INH3vhnJDSyqs4ff+aoeKEcumAwXRqKV99e60p1rXJYxp/w/1vWLn65M
OzH3tY9+wXfCO1hn4R2k8UB49ZWTAh1+15G6TODQVaYOXSnNioM/k16gnrZdbF3Txkvuxv4jl+jj
ZWp969qvCcPfk3qpr+HQzsWEc2lsK7iAf+8SMYhJ+K2DAFe+5JcNUuHE8OVzDaCEYpXMVXlUb6A2
hDHRIUFnbZicYhKTu1UbExIizo47P6pVTiGSWw/PxhjF6T21QjgJ4NAMg1j6evqJJznEfmnd6HOa
Xyaa6Ff14C+cV1UHaPNzXT4P5T6kSb7OdC0FrUjZ5WJp/SlzMge1PA/qxT25vpiG4FTG6LMQUMb8
qHkEI8wR/v7jeYPrbkfmHIIKtT0GUcTIaLqmrX8HFWDZDks9cu709pXYCu3OSc6RfGIxvfl4YGr1
tU/j5TTbeD2lmBOlOoB17NV/v27KhuCQL/CQ1Y48vXLPEckyhSj6W1HNm48jahEA4Ke4WwV50d5V
jL7ubc2P7s20ehRhNJ3Vy9SDC/GYvKtSHNRT9VrDRw7s1LDC1V+pdSZqeCjzoMH7aVoHJFJf89IK
rhGA4BOav7cIj9pVrTe9YrhzR7g7qa/zf8iXhf18FJ4Z36hXMAu86glQ7mTh+KvmpDsQD+lea1F5
V1HGsP5jfyELa/GuaoPRpe1Rl/Gm6qnagOjdvkWZsrbSrNMY+Mfdri1AvA7JzMhtcC6fr42lOiPI
Wm+fm3WK5zWNNgsRafeidPzNZM/Z1sJfJTPm4epaAdW3FvL5fS8f7K7tMIvB7I0n5AWqN/7ftflP
GfLfd/+ffkzv7a+9/7/+4q/mf2D94QCRp5FvOLT+wR99Nv919w/XMk1PhwMlu++wVP5u/rukE7u4
EQ3dCwzdcMCw/NX8N50/fMtxbFqJOgAgmWn8tzLhL4JL+9vzX2N+AZf/RtlByOHgJyNl1zZ0F/Cd
hBD90v3XO00b6qrSj3baDAe3HR7roY0QlxfIzjz3xg2scGWG4qHgiF8Fy3wp+2CTwLsYZl5i5uJi
hQuiwgAJlt88WE7xjmsba7DuHUS17JA241NibGkFHH+O/0j57YK7aNMQIbkOh7gHQ2A/Z+TqcV0y
24tjNe+EI28Y0OG6w1eZmHeu4TFRN05GWkHjF+GhAf7m9e3rUmYORpbykgnuCWHt3NdWe+s0k0/h
DM4qZi6c87WFG5hpa9ku+9HPds7Unc2+iwijgkRHiRdr2M7NTG81Nt6qYGKDkdTcQA9GUG8U28U7
Mm6EKZygSvezBS9F/0JLAmZ4NvKPlXtNS57agFHt6Nmrkcsa4qOxw4gxmXs9mqn6FDs/bN8gW+36
xr70HhN8knuPrsf3QV3EG05Gc6oGbz4p9EE1okgYzYiC0RCZNwWgzLOX+h/P7Kk2b9R6o3GtIy7k
G8Qnxu2C/hsMaxLsqyyy+C/sluqAMZ1bDDwbxsDGxnQD7a50qugaWkt0rWptX4JfuBAtkG6bvCMY
1Kn1a7Q4QMmLvvp42ldhfYW9CAwl2FnmHG8ToEVP3tDCVPcGGyH1EBMrEr5G4OjucFZRA40SlKOa
H96pB2LUtTthVhRi/iyCyYMA60Hm9HN3uS3IAzyXhQmRl4rUSm/qrRbyK6eJltqyWMi9J2uBmzsV
erDUNMBulZ619ji8152WkfFUet6lYbQWaxNRE8PkXYKxalDShQIE7BBfJ272twnYkmImTm3VxX2P
19yc9jmmocDVNSSic//YzknMLCRhUkiQz2PZOPa9od8OwTG2jeZZh6HzrOtvkbWEj+qJ6TQ7e6yG
q4fKxRhT93kooIIyX/ui515+tvRhWWeUPr8sAnbOrDtMPVrry8Tg9Ik4tRc4OsOf6VigOF5s+35w
Q4NZewlzMNTH9dTreJs4pj0t0n7UrsYBPInboTZsmgy45HU9Kk9BiRPadK3bwE27W1cfEzwW5uOk
VfN3vy4wfQuwPxWecqpH8ddq5BTPaahkNpUKf3IfCCNFn4zAniDcyn+cU0dsI92Ld+3oEslUDssx
T3Gc1PzO9yRGQe/JfOfNZ7gthiz8cwAsHGrTXTB143PrVTBs6f/s/NZqv2RLtc1D17yjfo+Ufmys
PdLHcBPMY/RCB8feCSxCW5zE0UuREScyOJB01FaE/JADmGmktufLLLj51WuN1znTqmtrwz6mkJYd
/dCJ1k7bDt+Ld80Q4UO2tFRm/fqcF0Nw204yO8Vwgz05e/4lJucWB1ArnmK330OvtLd5a2jbms4Q
xYamPbmD+Uw9+MYWefReaLKOE9nLtTKoMsdZ3AHuplwDYSRjVoz1YfIXZpF5MD1W2jg9lqZ56B2E
fWNbDrtUrkcOtWw7DEjIbnmF1zbBAYo1QmWsr4NXzPdZ4033jt1R3UjwvP9jFb+lTO1OzonrIued
SvGqC6vYL36lbdXTmXIDyGlwNUURnZsRv79jZDBSs/bewXf9jO955Wbjmwua52as4/KphX2flG10
p55N5MNuzDiPDhnnxASF7wn4CkVbWnaXmeHoa6FHILAc52mexv7aOMGLAxYIlFb+UKEUvKelsy/H
FnexOztbPc2LG7QM+Y2G6buycLv4EYprsmoBBoXmk21a46lKfKjQhDE/Cjn/YkZQ/4iDfU+74IKX
29yA2Q/Ai2TlTYnC7I7fT6OWM8R7VCrlgbTUl8jW2ketNIpzz+1S9hPEzhMiOQjXuov0Ifnu+8ad
n+vat2mH/e2Ye9H8qtmlcwK9qFM14ekGgZS9afraPDat7X3JOary2MheEZwHZ08iSuei8IFfLUjG
ObxWySisredG1ReqQpaHFG0ZwzN9Q+q2ovs5gOR/MF3jTozF8AKFX9sx+GPCNYQOKHO4HTae+vvS
cCrMsUzwQxoVG3+ghdIgDIZWxSkMZ5hcz6AoN0jJwoNLQeLFq/hRCiAq54lgl7ASwd2IR2gdR15E
ZpWRPntODkcoJxMIjsjOsKPksdCr/t4nTTEhaeexHuEaOKErDk4F5gNF9CWr/eFqZ0LjNE/718bR
dmlSlSdX65PnqWWWZntlexR1kjz/X8bOY7lxYNuyX4QI2AQwpQGNRMpLJU0QsvA2E/br3wKr4+p2
9Rv0REELkiKY5py91zZbap2Jzie63Itowc00VgTFfIhIlofCS/Xg1hHdnRHN3dXf25arZZ9W27rQ
n8N6Vic0yOp0uTSQorEaemobirX+1eia/dXlUpaP0Tqba2NTEJK9tXBIUUJleNJbKUC5JnS5TLIS
UzwHK+rwzW1uDHs3kz+GrtMcpotBQ9mq0PBTXaMDeUzoDdGhQDsy80/g/PEwBRbYueLcWvkE+Alj
OGQJGaK53sFeTsipSpnYB4dVDkGI11hJ0Lao9Gwe66y9LTRV3GmMsuh+M4NIr28DyBxUXq3aFfqM
T9YkoqTPaJeIRH8YQmqdBrSd/WyFYuN6LfXvrD5YVvMaoQ43IoBgI40I8lSArBvVTNCP5t9EE4py
gWulcTOSfezx3aYkZXc1/UqH+aHLhLuup4eE3KbA7MOlJqR42ZYMBdtW6Ek+3Sl9nFM6wXR+4T4A
GWspDTkzvaC2+QkR8Xe4sjeN0KliKOOWDOJqZZn9lzVOh7wdcfGTdxfAxmpWlZ02ey8lXgvD7h+k
OFQZOvLU9dwMXDE2wZDUSysl3dR+/UkbABlCWD5rypnx4W99xypXU1Rs6Zo/W435SQrcSbn6WdPx
knb2q0f/kOrJXVc1C+97+HYJwABGVJA/kIinqAMu6zo7KUKxaxaDeD3hpoKH6OTaulMjMOf6s68E
UlVaLSw1XGvA3gTrQY1weuL4Djhdt3ICHVHCNuzDtwqv/6r8YtPLyaw6ive13EUdmWl6a+yUaQdw
u+np5SSf90n0ScWIFMLCuSOKQzX5J8rzPzMcjTnvd+WEL2BICB4x8mMz1AVbZuOlUvpD6AI26+h5
gGuyXZ2geILDp+dwsrbUTTd15NBt0I5Rr24gbB3byaUiQKgs67+5vx2ltwbhAwY+1u57S3vPBnmn
R/pBZt2GYh4tBpJSF822Z46PnmlFdPgW5XhHrl0Mhhq5FygOyIV9fl+6w6OZAOKaPSPeWGlD96Um
dIGQGtzucUC4JMvg9NCYeHCtVF+PA/pwYYnrJrM2kd08QfRl/8lcb5F519w0kd2v2lhes37Kdoxq
eKZhpBrj2SwHf0PVCLQ1Lg4q9iBcQkymvnsDGGdloUzAUBZemQ2XlmV3Au0Gz8cfesnlOff7V7do
rqq5/CyVXu+kNj3q/B43qsWxYLtUshEBD3VD57/hhwh+d81GzAXeuVAjsImyV1465OGwqvl62rh7
mLLiqtChCOELbdeTBcQobI2AUz3GrU8C8xzpz3plnTOdgObRt5Jt46Svc2O5OGX53BL+l5+kW5BD
BALJ/plN+KtcjmMYziscw7PVEeA5eXjrpvi7sfmNWFrz2de4vmQn07V4cgv/zfWMj9QjnM66RVXA
W63xAlEyKaX34xXThy3Ma5OtOMa9Av5y0t1m0hmYJ8Um0ab33vKe4WJ892L4npLm2q6/pUT0W1TF
9eK+cSRfOWicz9hJ7iDiEIjj1HQYRXWNS4fpC3KozlwEXO1NpJzLzAM7zxn3SNROLJj/YI59iTrn
Xgpx9mr/Ljcnkl6sgmyU8VX3ulPVSNTR2hVLI5PY8/grNix8OZyAhT0hvqhkQHZsu5prcdNmAnrH
tAXAKHDGRBhZKk/ehgugZmhLTpLZ6RAFcU0bQBmnt2ltv2GhuI2Yf4VGMAke3QryUncdSXvf9FaM
DoDQdHg3LTGvfUizaAZHFpEOik7oJhIdQ1YctC25uFpHGlIzxHTs3+xFnw6v8rvzUBi0WQPo7awV
6RYAV7hm0UAvbRbZ3hqIa8tNtRNGf+tN3RJJ+Bb63aEiiSewezwYuZQBrcFT1xAqqKjJ7UQSEanT
6HvwelupVe9VKbqD7cJ9KXXNObPfDwBctKw3iDyyBftjw+N/4M9jfLJTVEI0Qm7dNnxMqvYnmyS5
wr2FbwWGJlK6z+g+ffA660H4ZfKYVdZLSAoX3dZag447HIGCF5ju8QM6PqdU6ZPXNJvlDSJ2Quaw
fQ7tQsmD1BJkw5ZEtoat3N7XhhP6SP1eyx8Ty4M3iQ0Tt3hs00q9YedHatTEaBJRzd40fnK0p9gP
DOGFa9QBzo446ZixWzzHRJZtHa+8oUSZBr3fSRJk3auMb+1K45NS3jxMVh9tMWrewB0yN43j3QyD
J/fYjwKREiNg2K1PjjmdBI+hf22RayVatzuwTzw4cbwY5+AhtU72mpAadWwLdvGEGnwZik5ODYqM
mMIlosZCegntJMgN1fyRRRuo1ttObPwfiPXBJRiKd9OCJBRVjH1vjmbaay+2573y2DcLvvwlNJ1W
JgFY8RQGbGsxVGO4E+Q301K3nnVTMF22xHFhOVpFyruRTnk3hQzwbq6fZEfWVJmG3pVPg53p1St8
hPkt3SWyn7QnGU4g+P1k0/rJHyfP86B1htNQ6j/xRIUWIGOJJqyItkZjs7Gm9Sk7YgXaxRuAxgdH
wO/1y42WL16yxeZwuf1iHxBy+n8fd7k7RU7JbqzZXZ7a0jOsEooR/xzycqcesiK0R/36csjLTQOq
IvLMsPxjZ1iHoD+vdBfnX1oAO7CHnbSgGrQVOAkKSeXwHRcsZtWk/6HgcUoOUtPBnmrqUEl1Y6sW
lDYQoQTvZtmJP07Sf2Q1nuN0+m6sFobKhDfZtw7WMHzPWchIUMWPTGJXRYxBWY1rVbBWAAgAI9s2
vycM5plHhnxtnCi1Imb6mjH6BXnOLNA7xnVTi42dlOUaftRCCfUJEfRqIhYWZ8XFQ9FP4Awvl+Yc
GxpWY3dtdm637wZ9c7nz8idWqgjIzXhqshEsrUk2akyarK5ylDg2hg9UW/mIFmE0lU9Xyx8w4Ub6
5mI1aFD+MF0vfofL9Zo9/rHu9pnK7yrH0Om8kwFbymqgrozQ148Jr0RgtrWIq1jNZvGSg0cNZhfz
SzMjnCnj9G0mrmbVW5F5pSN3+fvH/M8lQf2PpRTAP7qj2ZVH8+swDfXi0XvIi6aC/3TG5PllCmpw
+oMyo+d8iK6QTy0U/pPvtJ+xDJ/cZNyTTOegMijEop24Hix9awI9tY1u16fzyTKGipA68zrScKs7
hG4QnpBU/S4ZyevpNsQ0r0POjQV26PNmwXZGa1nj9gTFuHaTu0uO8tRtFZAp5WtvDYYfYkfLczL6
X/Xkgb1CBcgSwXFYzrbhxvXzu85wrtyyParmboy6U102oPCiwIc/Y+jaG8AdqKDIUnDQO8iXmi5+
M2b9ZDVgS+SMuQllFtWUFhKard96BG9u4vsyo51ndcPZJ9AECzoLqTyYpX3VB55AKkjr8hplAIFs
LZrHxmDeN2/MML3JImQ8Y9oJiMvDrmdDvaIpy8d0OYPLJn+sgGvYVX502EV5+SO6FjaGZvhiaP0u
1FL2F+PRN29sl1wxPVcfoYeXqU1D2MD1EvRzsHR4wbZV/2RoxfxcO3qTJ6/wyR7RMID5Kdn8jEQr
1Qz8KxBAJJdVB3MJ387rvj5Ip9iOXr3VVHcNSfSpqoUOCzO7SdEekSd2M9GB36FrJxj4ARFVCVE4
Plbpbefg/1SydtexEzusGw1QDDDJ0LCsMpkGQ1W8hJ23HQ3LoaMdU2GNk8fa3nUEla36hl0ACw5O
fYlotH2YWe7TQVUmKA4wKtLGg+sweNu0vTda8xpTdvDmbciOiZw7+WlX7lHZWbNNk/QTDDlgpIwV
azaRmD6c7Cx/I/AGB5Lk5CyjFolIvVcCikZR27AbwvhrIkX1nCw6CAtdTsY0lnv+C4HmC9Gne0Rc
wlYGpwbwij8N0sdU5d+DkC+GPe3SbP5UPghlgGJV4JguI0OI6XJ+yBG3bny901AbTWTSaE+I0uGx
x7g/JtQmi9oIfy/IlPvC1W8ijcAsNd31Ua0dDPXHRsihqReUGEcLb+vQQfjK7fu0RL6ku8Z5AP2w
zptEAvpxflrNOmlGuK2a9IaQ7BUr9FMOyGE1W5NFDeUs8/67wUYNsMUymhfM3/WmrAuwDaWwAvIE
0Ss7KuiH+Nrvw+i1q6tPQ2QHFMrXZAvehNGzxw/R6lmFeFazrr3wzvBHn5DSHMWSfGik/mI7KTz0
8iEySXfOB+bo7IoO9Fq27gOJMwdbVe9ZMyHNB2W/qiwfbGHWvca2H+8gEXyEqSjQSeGaK5zqMY6z
h2Kuf2IGCnNufmqtQUSh7nKdMcc1SFEMAb+VH3MyfoQMCoZR/Hi+cVIdphDXfZvS+g1CHHtMAoxt
Qnfritp/b1RFgMF7DawNfUuyMl9be0z3/jw/Ss94oKFGHuaWX9dTpQ93uee91WGWgESBHDd0vsEb
nE/eOO796akrlBeA9DmWy1I1rMsfpQHMNTuyZELrqWUK6CLjxkbIu8DJV8ZUBtXsBlPCVjCdoxNT
X0C17S4nLk1zPk2msDrs1pzBr5Zx7li9iak8VwiHFV3ytJ/vhc2ibKZS3FH2cJoN+qJbu8IQnyTa
zaiKo3SQYfr2KTF0Qkot96FJ8fe208Gx4KiVoUd12ngddP8+hj4SeQkUHdaGemSi1WvMduXmfNwq
h6KqZzCRzYkVdL4VEQueuRrvln9xV9SPfu7Xa8GIkJGebKr4U2NfhrCrYpnDR4hf0xnxvC9L+tnG
hNbWfzJH4zTAoFqVxgyMpGX0LGbngH3u1kN7IZ3pZC9yHMfRUNrnr1biLVsrf+PN2XMb4SUanoay
MnhacnP5ISmQ9Vr9w+LjqUgWZBYiwFTp7NG820Y0UJgmn2q7ZpprFyU7tTNCGsnpcQUfygxZs2sz
m0WBdqcHz2Ma7ItEdk17jGP1q9zijGFGJwidbtcu7vQPEKqErsa3yWB8oLJikPeb28hQ/O7lsJ0q
xK1EaybrNqWCvWy3q6lf6TjhrwU5vmDk/TPf/qEvy2QNT4OO7oikP7IpG2V8wMhz9hNzB3JTNGuh
84Qd9W10aN67xlMYU+Dohx/WuM9djvhpyXGDYRkOotpwbgEWsEC40nZiXkk8bdONccQ6cjqGrc2g
kGU/ziAAEQxekI3TfVTz+jnySOhD6AkH0/woPBB9cjimkxOeUFeB/hkxh+vNGWxZvseHgmxavzJz
QvjgQ4VIZODydJNDyZV1qaT4pHuruDdouiFZSpoqiHNAfszoiINN43U23oshfZ5owaA0D6kzLCNk
I1+1sX8XFj5Ub4i3ougNEP2sQ3Ok+OTB8PbGysEsAXN0DJlb+7Gk7m7aFrszZ2L+QaQKrYe2VyA6
g+Q2Bypln3cktsasJoyUxPlaxcYuiaNbV4vFNplIw8Ir4h1VTOhu7hpERMZPbQeaWrZt0Cr/ZdaJ
aBvUZ4fyEioaWi6oVTdu7t9Jkyqpsh5UM77Uln/uI3oZeaP9oWLr6GUHGq4qCUCiRCkwHJglE1qS
TB9JjJJyBh3CNu9nFjNJuD17Vvp8pIcReq1cJoKB2HPq6/4hTD4o25N6NM0U0xXhWOarXKopTBtf
o4dCoXD54uIs2wI16iPDvV8JqfogRjgU2wRcK95AH+vuCncSNSS/2xpFFV1r9P27Jc4YfwN9wT4C
FlIg+LV7J1CG/8ny5ima2eVKXCFRN/esSaYfNBWfxE0FoJxZu/oJ0glDsIGE1l+S42ao7tnw2T91
EuIUmOcQMQ/1pKkabjR4mJuupxEsgTyRiQW6b5EUQB3edfbZFQ2yDN2kShtVxnVcEIWaRmH8rC9A
u2aIfJKpsJH48t2eRbOO+u7ogqUsRzvZ2N7MPy5G4jfLgOF52uA83NG1YYMlF63R+Khn9cmNGPN8
9B4aLpKD69fvtkk7KY4OitQ12pbfXq3v6Ku8ZAYsxwEdLjSsKUganSp8TByeqA9lhmy4MqbzVMlv
wIFOoEGAtqnzG/WzoehLi4T4PIIGPuqrURb90ev1nUb4pJPeiCJDKDV53530qP/T1yspV5OpwAhQ
2LSgB4iJExj4piDAFJQ7qiqMPzXcmdL0X8TIf7yN+vcSRd0qVFvfaOO1gusCIV3fSunesaF9jMPh
3cygyEzK2wJTVDulW69t4U67EEXfuh/bN5lT3zIS8MAxZJmtgegJrOqNQ6PQIdID/SMjHxFLJ61O
gn6MSRrlnMzopmzNkCmdJXu9l+CvWLIJlqC5t68BxE+dg6iz12QgxNdg6+xgXEi9nSU3oW6g4ROG
sell+tXQMkNUnT66Odtmk0rAuiXQaiUoAvLKJh2BTU+bCyyjfCMJm5TsS0pVaG59lNRrA3plBBGJ
scdE8u0NyVqU3oRyd0S9yk1OYd56XZyuvfEY0XnZUBjj1vFeOd28dWNkBnF11ZPgWbfk94TCQ41s
tIRLYhmoTQ3+WjXfTxIQ1oS8eVM3pdqanig2Q6IvogIWk85L6Fp39hjBQU2oEnqGt/Hd8rWKkrXf
PXcp3OK4wh2S98T1oGg3SrcJbBNeZvvo1qa76RlgsHjkZ4aHIKGtL85hzi+ZzpO1T13SJ7TIhuxi
9VbQjUwytWgn5h/jO2Hzt45HJlrfQXhVMWSvtKHID9k0XcdArfdFPudbTHSHgUQ3RsP2wFr6Dql5
vU+H+KSRTXFI8vGQZKRC6rl+iHJj3s8eyxBhE7KCp230ZbjTOixcqUXAqWSJYMPRI6sYPFNCuCcy
VvonUvtTtS6UCKh9db2RTXVF2DJJ3REFFahExtae0sU23yso0Mhg+8qXwaSmDxPxxCnXe4xnVb7R
i/skArTQaO4JKwAuvyU6NNJxtaSAA8PkIewGFh4e72yCj9XYmDNo1e6TOAvSxVCo2u6efWzQ6bq/
NdKF/ARF7oihbTcnR2mWt05JY6Fmn73SvPx+6CP/JVRHajhV7WhfVOe2sxK7vIeROzHN2L68CU2y
CXEKJzte7z3GK4iJvWOkLmjH2zXGmb780NN4U8lFVxUTrWxoltpOVETsCDx5aR6ZQu9rVxx6tyw2
jupiZpOqwtPHejMUC57Z7Si2uZ/of8q90xUZo3rqbVF+0e0hUwUZKU0HKj5wKleRa3yUWiSvulq7
abL2KnbdJ5ib9NzDPCMCGX9VHtR8pH1URfGBbckVAFGb/gHlEKQRhww/JJIj5JU61qSOPCyXRC2a
OytdyduizWh1WCNkJLdndmgSYKgqornEjql15+2cxQ8WUR7rJiq7XZ7UOik3Ea1EzXpq/Oq+j1XH
tiNmy9lbT0lIuK5NQpFN0/HQG3W1bkk2n6n5Q3Yu1CYs59tcO9uaKnecdycr086IClB+jO3ZnHvq
EuzhEO8k5GXN2nsTp0/eHwr6eH2eB3s6WBXbvSFyxNr0mXr0b2voSbuU+XNWYimhFkTHoXvX2Xxh
L0EVMmR3fV/ViOL4JmdrZOXqEc9sC432oDW89KZH+620gmmuG8Qt8z6d6rt+ikgEjvwS7jlaVqsS
HnUk7xz7NhnLOqs9Uk5PuEbcs5a5V1HqIIKyMkpr3WuCemg31d7IaR5SqDhhQH2lOshORLXRmqjy
zMQpw44CUxUubjof9jnH2jd0sG09sXcL7JUFzWVt3Yhebsh6Ywj366ueJt26lv2HAAW5cmySqK3+
D2M7aX6l8WVIr1mnboo/ydIR+vvdqSDNvd/AE96HGhknCJEVvaF+5+dVw+pwO3UJWyqK8o1Vmht6
ltDqTXqjfmaHW0JJASUSftv2FL4d4TM/h+F0tsocO0NUXGGV74Osg9GB1GRvu/Inwo/MqPVjV4tJ
km/E64W1FU1y7JDEMA8Ebmx/TAlJW452NI10GwLTXnlJj7Q8fUjhBPKVpcdwHp4mPo3Zq7cpeVeO
wiuPDgXt9hJs4+LgLMt8W006p3o/LF9Teq+sQuxgdPuG0d2Gvr8p+dbY7hcPmT0SAjTH+a6v3Git
quzLjOny6KJ6JON5j2zitaP9jtmWgchv5PucxntW0ro7u1hzevrdVfVDo+p57gOGcl6fqi1Au+4Z
ENhJQq0KAP+ji+4JIMJViykwfxeTZTJymuQT61+hQGw6svZnfes99oJYIEsEVTrcTlNz9n2F/SGJ
9whrum0IEgY4tyl3Xia/MgMWIe1gi3Akt0GriRHKdbD1KgIiXMi3uWE+KLXv6arQKCR2N4/DFxpT
bbDQz71G4UcE07fJZN2uCyZPm4rGOhmLN+G5Cncz05IXj4z7/jFlHsfJnO7qopdbjRkTBNywqRd6
W1XIb1pxFbsPhFcRrNOeOl2JTfQYGdZRjHS2B5pdVDTtteg54Tg0I0OKn6K9Em5DpcP2HwgGcxBf
yC+kXWyichDjpiB/ZrIsYk+kgCxparsK3oJuGM+zrn210WgfJexMUHvZvXftPRpjXF4RGLwECQjq
ndGDsL5FnsrbKp3voq7BP5tswjEeSZxc8RNhxyWzFr0d5qlJQH3Vm1M4F/2pUrLdeVZN8hCR1cDL
VLluZPXieLr+R0jnvrWcj8rJ/kSFEe7sdNIDRrXevXcosO4sP0uvkEaBO59ZcFalck6iYIDMbG9N
mand6G5f4Rn3DmP9ksl5PIQLZEd3mo9K9s2xgJLbhd0tQVOKgYElZtVR8Klbrd22CiB85OzI7sQ8
R2gYVkTwflp+DieNTIh+mm4MN73GOwaSKWnxOsz6DYUDatjpvGurTUqYDx7LrtkrGzJ/kqB1VlTo
17jKi3U0SBbYg7zG9x1+xQUtthFMaCoIpRVhvgvpL+Fp0bZdM+KYzYATOuFZ0yLmLIvTwOvT8zSJ
BwMb972dVwd/aO0dzOyHhF7UftRxnU6KgDNHGLsSqE5PY/9oeP5Jc81wo4/Gk0GF0CFFhHhgHYxq
ORhH0/Le05qy49RidpkKbKZOBoLO6Nm1qHlr2N0SR0EsAfquDKxe8mzMMsbRq95xKvi7mJGmXOwa
U0uFLIzVLrNGYglyQhHYCPcrp/RRWfuezlDyliOpgNJfagG9dyKnE9pAXJqYw/Rb2RSkpw0Gjqr8
vXca48bo+u1QfIS6kz3nYX6HveDDycVW1QUmqByPTgsKqPGDLh7ugYEuilrCxLTL7lcj3UJ8qVa9
aA1YgUSURCTHBS1T09k1zMt63X6JqGBh6ruSfWB9MyiTmbI/DlWNtL6JDoxT7KbK+GVINUZfC2lf
4WNsW3acX4mnyrOdJK91xbxcUK5OtIXbKrNjwUm9tzz7qKNMOliA8Rhhxm7Tbl2L5dMUzW8Wm+HR
pe1aE1qlV3QxEvWHEOBk62fqVZptSCo5XRNWyN9DW+e7TC45fUrJjZ9QtGtwDa27AZH5YsDWOF9n
TBaIbmFD6i1v1iwJZEoSkhHLlDaEe1Uz2LjVYlxu9Bed1T2W1x4LUatWzVImhkhQbzp8vUXiq0BJ
YrLK0LE2TtwBoGdw6tMsPE5OqW9SGZPT4RRrs7LRzprwONtZKwOikTCVumjtI2t6b1Xxo7KxRijl
3gLgsfHFzk6Q1zwc4QoZWywBh7l8hihfUmTvZviWFX4dAi19E6qBVw+POvCvfbMp8PYS8e4hQ5BO
tqZFdYj9aOSD2vHVLzjkl/Xx/3HbX7bI7wOnhWii/wdwUrMUWosmVuWVkRKtfnng5TH1BVxyuU4d
35vWf0kiCxUlzIAfskYCi0JOCHddnvBfF3+P//ceSLyAEMga5MmX+/55F3/f5N9XZL6T8/a/b8G5
lW7cxu7yK5zinB/LYS6v/veNXI5oxqIq9r8vXJNZUOwvD20yMbd//39/D3659fcol0u6C9x/23OS
Qot9i4TdHb1CkixdjOYBp1HFMJPUx8sljG+w1f7v28BHw136fUyKyIqq2n8eebkULSP1720SBCz5
Z/b+cvvfI1zu/fvk39f6fd4/h3G0RdZjRMbaENTRt0lnGKwbopvfN9KYGh2Iy7H+62J1gUX9Hg3+
QxSYo/OUXdB5fQYFxuv0G36FfMnLH9xU4O6WP//c9nv1cglW6DXEfj/45/bL8y+3XQ7ye3VmFcre
By7z5d7fO35f7Pe2y0NyCllU4C/8veUN/XP3P4e5XPUVNDdDOvGaCsju9wl/P+7l+uXlyq5O5/Xl
Kb+H+fug3+u/d1+ek80+6Iqu3olKqKMsWZYZtgbWYLnqwpxgFc+ff67qowIy+s/dgx6ksxek/lJx
0dv/86TLMy9//rlNr/qQjCVIKr+v8M/L/D73n5f63x6Hk5f39Hss9IXNsT0S7M7NlyfYNQSLvxd/
D/Bf9//zIper/96t+UW9n9Ju+7/+C34P+/s+/tfDXB74z2Mut8UoyMhPtr47jOdrdL7ICC9cp3JQ
tD6MwmrVbaSGJPg7XAzWs+bIPCRG06yfLqNBRQkPSlRVHWwrc2NmcKoPxdbMMo2SIls2YUFF9yme
8oN7V7gOdnR/26sJGdKVs1yiWtfabLEFlHQjc3Z85rOZUTrTveJRD1t978fpjojGx6ZLKDlqlDQh
otNGlKj/OviXddjjea5OzszEEXasmWUx3U51/2WHIYn26AmsVLH3oA9LDbBZ5Lo4hr0GRZqpL8Rv
/cvPx0ej9mHvNogiyIhEXNQ6q8kIk61ZsEqKslNRke3TJnq1hHjG1wIV1Cla+jAV9PlhKs6FgRaA
JrYDxaZEEMBSmC56vbUzFd7VTXcYSRBauRDm72xPmPt54J0Jtquj+8LShK2Nygwk7Cx0TE9GQaKW
lRg98L5gq8//dIO9kIpNemObhljT89HIVCdPYqnHYGpB6D8/WXZ+KOv6hEq3hpJuvzZDc6yqKQ9Y
QCVbh7mdFcp1HNGRwgoYbdixVxtZHoj9uqYqwR4jpT+u6ZUkjcZYAe2h5qHsJBga/nd4NPehF8eP
ET3EuTaHNRnhclOzMZfedJP14490+ccQ8/ZKT532aO+Dvs9wxUPWCctUPxo1ISX0ziCw6zGip5R9
Sxu/NP1PGrKA1HVWBOPseDsSLlytVntl0v7WQKgnNojhwaacXsslqWocnllLjoFs9Ar3qfxyMSpG
NO3RBfJcgleznaVN072pRahaBo2VeQ6eLszeZO/j7qYisa81CgR1F7cA8XDa2gqfNxqNrUlkyTpC
17jPvLsx8du9J3nT4wL/jLACAEXli64DK3YBYLANg6Tj6bQN+C2phRsdaz8KGsimHU/LGWSmQp3y
eP6mhc0yWdIeaOw3pbnhuTK7z6Ywyevk57dGBtivxgmpXBy7mOL11GY/5V7TpgA4jzfEhh67ISMq
AG+g7eZMR++sJpoiBb1FlC8vIczUDVGLpHojvALNyRvmtQRKsk2piGXooGAc285BR6cFRSTDu8lQ
q7nxPkhktSF3Re9TrwXK00jAMFiXYXelnhBfxSVWLj/+Ihd8yfCIqWuP8x+/IYxG2HtD+3b9EvFJ
YiUHy9CLNYmsd7MKvbU15Zsw7h8nw8Of5l93HqvvinABwr7xg2vZZ9YYXQBFoNtQeKwDzXsmjrSk
rAq6vc3LbmP3JbUQEgxnftLrQRG9kxjGTTRSnSjovnb6u9OAkSGVpd92LfkZzRNi+hwvqb8Vfv1q
qP5MD400PEsFueqfKx3Ety1TKuOwxCnS9Ow3jJHYwwh8mJpod5DAuXdsjUipxrgXqf2skYZpY1vL
c/ZIsmj0TZnWR7jB0ZY8xL1hIbjM8+kl8vv3MGpausbVVzr/mc1sQKYWf+pJTO/efCIp7KnHfXBV
JsoIhivAJrro/Xc1dt6GctU4IcZLiaheiZAApRw9tS5e08E5o8t86XP/2jZ5GGEtJ0tHf6dmO932
SFpULa9D9CGUpiaiwsm1SeYy3k8fot/1Yf4IVPvN6Er6Qmq6tVN8zh2eQUElEZMEY7dNI6zpS0RS
HQVWKPkR58S6rTrUcel7zz8JyApCGGwWhxoYGTHKdHkVe8RYZ83u4veR1ZVVB23hhHeoURTwGj9d
Ly1kMRYbqyQJpNSoOJBNMURdvjF8mCiypRwhZfFSO4a1dhTEgDFLNlFGgKVodQoywMt0VPZbCPvP
IjXv+nEpTr/0ZLqsmyTDSokgIjG/Ki37KhLzUzYWVY4WlbuOY7xzCxwzHcu1IsxgdCCk8XK6WvEU
/TFQKYwFus5hqh70tDk3cloDF76uOwqdkoKVOfCGYzPwJdY7eC/tdtQIhJr1+oa+1SqphL0BJMm+
NRoPlcGkQCIvEX4BehHKo3Ca16lxIBP2xpUu5qG8OhcZhS3LPcBOeZeEj1WjfRt7oNFtPd/HhktG
UKjI1xtC9B/ecFR01iNR2puGWXfbWSm69qHPNkKjd4O4j2AScs43oaV9eg0NvrAfd1Zi0RkY0Ci5
YkfX+9E2QDKowt7BPNg583CCXf9EemZgGzlC9Bh5yNTkr4nDaaZVf3zCJY5kn8beCtLbPRrgR/IV
nqdZ5Ru7lY9xO39Wo3gxK3Q1lIYL0QQiGk+ztyGRhAq/RMpqCHGqamQ0laSTWtGUETY4kxCFSiJ2
Q6LhLkGpRhBLTdxW/ijq7noUwPL1AYFrvpd2/pqNnBOElwRmx9rA6q/jGRHRhM9NbylqZTW8Afgp
VsvvM0NOC/9uEfL1gImDZBBI7CtYWJHzNqnxLZL0BN0cSahXUSZI6PgW2efgJk9WM772zfyd0qTt
4bDPfXLo7OKR/iodOZ3Qd1ylXaLRHYcTuuL/8WDPCFKqOem3mWF1JAPPO9snyd2Th6jDlkN1E/4O
VKj/4e48diTH0iz9Ko1cD3MoLnlJYGpjZjRt5lqEbwiX1PpSPv18jMrqqe4BGl3bXmQgI8I93Nyc
vPzFOd8ZlPxuRTtvFE/YVaeQMBSC9ZOO3EIjJKouAFgFi0dIFeCXAOkbCCN8TFHAc7zDr7xNlgGZ
eyhH1vSY1GBMTaJcRTHPZs081VlHvxwgaBfS3C866roK4FjI9KTsTz3HeKQPrx0vCqP7Swz+EB5W
9uw12omT7yFuApgkneStD68GMKrSNsnDGPZjGWzbfcsIueVt4ZBAKhFjuVoNrAnfoonFYCerawyT
Y89EwtfbydmM3jkty4ess1AzmCROxty9YFO+s2w8lulgr4uxeUEVcjY9ddsR7CS74a5S4ZudIybo
PMZQyZD9kp6H/gCzJ3Q+hlqw3sFJcG2kQndA9FA2NMZARTP6rqWfuSV3Atr5wcOZXOZXvAGobTAD
4ZnhduleHAKEVnPmjmCeyYhNGJDg8uHdFOg5rTx8LJ3su1qMK7kiaqb2uqeYQfweMsuhR9AjcS3g
MUB3XoRwbVsIl2gY37DBbDhyza2T11vZ9hcLVokqwWzVAVr6LMbzxWqdDKeJzf1LnqJOdUOAIdZs
M+S3eJMlb6OUOAhyVFabzgTz1OJhZ87CZjV/QE9dcc0hZkJDvbLbJr5Xva8CRz3ygKOSvPO+4Bx2
Z2NS61YR/eAG6lETE92c172h+QXvrcXYZbu3pvUIq3fZasAeMzwkcxlDmoatSFaW9QbZPDcPRViN
JrAmo4bzk0BKlad7ctFc0MfZi6Sor3iCd32FDpzaeBq4Pcueh2F8Fvix+nC4Gb2Ey6WO7w2On03b
ca8FRPciWSHVsPyRbcx43GBdnlpPQeteEZx8GCOqlLkhbtvAJBSQMsK699KF9cmhWAwZsvVeeKUE
IUbZvphx+kyt/ew6Fvk2oYE+2hw/mUqxbHF7mFxkzQTOtEkJEAqrmKe5c0dcJuNxp0a6XXN3DGun
YXZr9znbJgc2p3CpwZxMbBNyJfqtJ9TJLg1YYPaorYxxeLJBgRmmPVJYaTxbJX2w091iMmXZq6W3
FrNxdq4fjMSKHWu2GzLZ2WLOBL6jy7Va9tvgL55QEH3QH9drO62RvRps/CUXjfYD4uQ9LtND4LAd
jCN1qsQ1r3Sx9iLExFlOITrb4Pza1F17mHKS2b40nQdenGhB7Qj+8Azh3UfyvplwSq+wGvmqD2+T
XghEJPWvsUmOXTHfQzo6qr56q4WGWtVDNKaX0VMlkIyOVfAEVjBf1XpI3YkpH60sBnAXLQdBkKTQ
D6xX5n3vTIRt2O9Jl0erfpjWInTMrbCmR1PHvJRwB0a8w6mIw0Vy9m0jKNlk8NboESPDQQkyvs3j
kb0P7FHu0pxsFDhZvE9iENdwzC8TVualSTIpxxbgkP2iwRgQ2MiQq/avZnvSjK2jj6wBbO1BlGLb
Q5FaDik447qLD3R6dhfv7hD4VZpysGnWyYpa0KLWh+lo0zYw+wd9CvxJGaDRwixbxw0Voe1x9Zfa
5PkUJiF3SLrAp3hYIOkrU+vHYl2xckbgRjasOc5NgCk2QDRTv4tR16+iWm5Sj909YDV8brb5brvu
d8x+CatgebDMYd9PpsfmwbivbQ/plEHYo2dhnUtLOK422dgQcTYIsPajm7IYN+FTIoqURu9SByTV
2vCQ8CDueE2Mmix0ddIQKNYlor82q56SrLhEunPsieUhTqPbDIpUb8zDNeF8i+Uv2azKdr4yCnit
xNeEJKkiwnbDwgqfWNvdyWL4JdvhM87VHgjg2jGNN/Sd9qayhnRdzPUqGBtsffPAQoCLpxIPJE/d
dSxDV1OSX3ocSxo7ylWZeL8SG/0J+qfHQN13QmcRSuu+BD+R7SxBC0bFJbPFWRhsPtMQBPEMtanR
5U1F19EDlthEbAU8MTyZvfake/A3yX65x+HWb0Ab3IGPYhGeBAdarVfXu3eZtSMyyeWqYI+8Viqh
wKbAdCS+pMQsN9NgH5GNrfqmg64UoR/C9ZwBstO8o54Ee67JdVNFlj8mROUgt+NDzbjwNdNh8kwK
AKZLo8XnF8YLJgvvaSH9odZftYz81KYzd8E47coRFmWfYXqpJaF3vfqM6hZKp3WgvsATToExwP2k
qqT7Gm709EAlbR+0RXnSx4DQyh6ef+uAM4fPF1jea1FbaPDc5GuS0WukIiCyGJK1vrPWiWciuppe
ShFDUDV3GRiSVdFDX21xtTgJqz3RvaYFG/aAbecmSPipeU6DFsaDDNUQDuTJPR9GLtV1ctKnceTp
TWyYu60GSo6eDF7PhczGEgCep/SOovyqAqKC0qi6qjDaWqkdY3odT1VqfgCC2AdR0tG0oUeu1Wc8
TE8pKjZg+1Dfau54oKCS3tDjVhqG9lpMWy/DrToBFzJbVbP5gmqrlQQC1QEkSRheCSY7UGLMQuL4
qwyyM+BonF5JRRRWYAPaitt9tIS4utTZq6Y0vwYLU0f2ROJLsUP49iZRs0BJZn7i5YfUqr5KdkBb
WWZfSYbVd+iHbW1G1zlEqFrzy7pd9vf6fNNE3l7ejjxNuRWvOJXfYzPYmnb/A5LlGnj4vGLOKEM2
ft7LZ88YT2QtoeSo6eJLq7npG4GujO2fZHtFONpOW0bhUTWdM1tXfhYX3TZGwOiwbF5V1fDMPYoa
xKgQuQzC8RtiHvk88uW7cJMm0cHI9Cc8qNomZvv3LEy0I0Md3Knoyxtfatd6QT/zKPOOanMJbURn
sW6DIF4h6kCRhJYSSrFFwcu9iWa3rHd142ytX7pj4v+wnse803hDm/uSN29FZtKdlqXTRgnrtYf7
YYRDv5nRavGT8cIzFoLHcHb2xqJ7E2HUUgqvqAAIRqWHxaSIv6uziLUqcT325q0XhXfVNwcvMYW8
bIucyP4uE3RqTmOi2xlqJAT6a7RwWyezvNrZ8DiiU9hOUXybyP4MRAnAIDtZwRp2QxN4HrB5j5P1
YLwjpX6XOJdbnQsztZ9l5DyYTrHBn3+JvHmXKiwo2XRsG+4W0qARjexbS3/tlP2hSSQhfF8HTFUQ
e3WGMQnPfyLSrJVu9oe6uwIzvLQcAJ4gArRRxq9gaV5dLTzPUP9qozynJjmTWt9+VvW4aAWes65G
yxAh1wLSuNJ1G7FIwNVCFdMVpbefSTRCWZIdy0B9FKK/q6AAwgew6Wm6B5mJEyKLds2SgpoKqb3L
xpIXpmkbkSffFAAGSxlTrURSfkZ5tE/s9NjgLdZT+ytyG+ZUDcwzkRnhdox35lRdUycd1w2pf1U/
4ifRSV4t7ffUaI+NySbWs2OAjfhvE2V9REFx18T2gtE8ddGNhIbQzsO50KDfpGCdVzH4i8G6DxQU
0SD4mQvt0Vw8azh2HrX0DYRpYcNS1UK9ouYy0Xbm1cZSxqfs1MH04geIOOGhLNIvFSxvdpS9TUb/
khZYVQoLp3Fb8j3Hw3VKh0uZxA9YKN4pId71ReYsy35rV9NbV4UAznUe5FrupesI9uZ6NiXy5u73
pHLcjRyZG2tiNAu58ohqnWlC9OZhCVp2quc8C0+ooO9zdxArqWu/5nA467V3jLziYnKEA0XZqbJE
YjCQJoFgMR7i1zhrxPqntqtP28o+gqoKKODLu1yDsCpzDhcHd0yA+cOpT3Mx+AG2V4eJXpYaFeEY
+QNiyFUh0ZAUqF+mAQtTZAQvSYIq1u4gv8yDhGQmLNbUiOm1Mtw5NbRRnYy4kWw/GafbOZSnjNQs
R9RvSMdv+jxwiZZyLtwhL7gdpK91G68oL3HnhjsTiqQcutCXhClbyXzVguJYENkKItvy7Q7SD488
0t5IuTa5u1BR9nu7R2G+6KlHF4vd8k1Vlnc/LkBbME105VR0XMXFxcqeIchsyKe9bSL1GgHHXi2X
4DzVwFkpj7ahw4XCLP+K3W/HRPw1kOrK5PYmaAOdLsEcOJ0M306qE1l6Dyoyf+Ujeaeliihrh2rn
ejDPheLBWMQPv8GIIQxQn+Fxtacbe1BT/lqp5JPu93FwlTpI/CBWMQcbCAKvdnUmp/QX5QH0yYgS
JWBQf9Zc4TfoqNaI7VNQTOa+0YCS68lkUTLU4TmftHMpK+1Kr/ky5sx2505uoW0XG5QWAz09QhwM
NUzGRZbuC+D3JYHsEf8ADCvtk753NXX9o4gDdz/O2rWiKz+E4OBD3GLHPh5oGrVma02ttq4SRPfV
ZO+mNjeOWoaWuZ7rkE2EpFFzI32XB8aO6CTo35qLHH/y3DUOsPxem1o0NZA5dr9/+/c/C/J9wn3J
+mYjM1ilTVGZPKuUTRufl7sscjdhMb66Ir6w+Om2DlBmzJ7ToZQ5JEhXvi2weAMD9Upanbbn+9nO
BoVqJwImffD9aW2e56xpdz0VejPwDOsbBpCxeqjG8r1TIKAAIOP20IaDMHpvJ4MfKUlLJNflXdXM
jee2JooaxybS1+yX1k0KCxOlvTMY37iBuWmosPMg+LASmNuMiNwNVCXhYZGPdCRYjcOx5NZHnCPL
8FxDtOnuZSA/I8/E/EKazMQhTLLqwZrjsy6YWCnPfPHSK5zVLR7hS718uXjZwFiOUSMQJQPYfXYF
RAxQ0QL/zbqfEiIqnfu8uqkSMAwoax6ImOVx4qI4rwQjTXmDh3HVSPerGW3JwxCSl53dJcvqwNNy
xoZjcxJ6OOCCsLgjvGLyO10dux7dYx3W46qckKwhdOO2tg5FL7493aZ7g5+CTrxO4VjqTgBCXFYt
V5YlV+aE8Q6E1E2T9K9j3lIOjQm2RovY7HhuLypVu5Dxtm7TKVuhxwN2AsKCq8r3Iv01nuTFC39Q
QSUnvVm8CDSc1YJtb7XkIR+eAwtbSu/So0Uh8tgS6/eoSlTC5FC6HixiQHzDCobMjkxx4yX1OK1T
BaQuZcQCDcreGfFJdExfnF6Qlew+Onr+0pLo7WsNBoPeAEERarDCXHMXL1K4BEUmP8SQpl3fCyaH
DKnQaTL2xPg7Z+xKsDRXWn2cNec62mm6QxnEZ5kni13YVned9xlDYj4wqgx6liuk2WGUWxhvaqSH
0ywIS0XmrlPHMfxg7h+NrKRQtWqcxZB+VhYDK7v6SpP6tvGKYZ9Ni7sowzNiioPKyXGYSI3AvsHw
Scr0vWPIx9Om1DCbMjHLyugQJguOvzR/2Q7+V6aV4Y6Pbm71HM3SYCJvW1ZPwVvNhAXjkkbtqs4Y
BzANYqgMM2h6FCN3AZgXIHMMOztd83b9tdcWBE3eVb5X2A01/0LP7wf30NVM/MjOHdiXccF4VpjC
4Gg2iOeA3zVpd1fnLIFau+VHM5Qn5vKX0Iar0DG3GcksNgbGmtRSFWGyWGjopnZRLcAOdLF+Uazd
cZRyiElT4rGJL4XQb7xKWDuhd/W2n8rDXCcYNNLCj0wBki/k4RCGoj0NzNuhqKOMX5DdBT5QXT2x
NePnX8zA5pjIEgSdHLOSsTp9K7Fs6AsbC1iybjUg54v4rCT707phaF9Zo3ZquIphgAELVMg9aSBe
Pa/wC3upP0tln+b+YKecpFlcPhP7be3xnCUcYeV0FO2yE2qAh3ZGjm9LwtJXIrNXZcdYTURcFtog
zBP7xlxxo9FmOfZznmEbI247WLtiXZhQIuwBiLXgFm0rd7klb7KRL5FO3MJW1sB4F8JCRVef8de+
KLjzPGmUA2UvRUPDbb/Jx2eQ/d2qtvmSpEEwiQkdjjVWMo7bv9iebSAFz88uQ8lTWN7pjFC4olh0
81Pxo7SF8ggSwQ/42kY1ba2aI9RYqizJrsd3XJTgSdjvBY07yQy55pudKHYsi63ILrYeMswo6vl6
9bvuCHWfm4HfJ9MLOIZz1cseagL5AUBPG1A7rIhmAAJjPPNB2o/ICQq37fCjspxuI93uGLJDZXDo
mV4DwIKxuVN9mSrjLZqS235x6hIy+5xFvbvHp9TDna2qlUKDujHret8Vp6bgSrYDXFPcSJBZqouY
FMfNWJgHaeLspKywueZEZXyNof2umz/9OH91RX3nVYlv2/Xt3Dr6sY0xlrfBO9o9PluYDobuxwCy
1GasODIzKh5HI719YMfs4J8i+sxvI+2X1wgXqQKpiZx3SAqEJv1sdj+jlCjiiLXXGmUsPf9MLTJR
sdLX7sySszIfJ2LXW+2QWMF0dLDirGJaH1F0FLNhOW5Jot5lVfygNHKEG/fWFBqFoT499yOAqlZn
Kjw2T6pnI+KA7TfDogUD5IHXGUmN1rPwErXqV0YsUWv9mH1869Lt0wTzVOz78UWYtAMdfrVV5JHv
m+yb0o5uwhJXQmmxNqBWGVr0vGX/C3gEmu7gknaQpEX3RXJTR7XBCB6W9KNiKFCSu7kKzcJh+GE9
9QHtYQJv3UcL8q7RujeRnCCHxeKQk++iiQoIjQ3dRs5VuSo95tdGT88HNY7hf1V869bwoXqdisUZ
9rDdy11alLA+sw8c5QGfi7lEc+mMTdnc8x0lXFX4ihpwvLvIAuM515tUS/a5DluoCazbuvUS0jW5
tq0aPhJewKkiOQMn79qo8dpEahiuFdYsWOEbdwSdFXXv01Te8IRNqIKtFaaSGCZqgQ6k2k7wz884
y5j6e0l1S378V9KiBVFR8mDqXrCOakavUWlD6KsZnGCg624KZx3n2iez9uFNC/dsX5Gxa+Lat6zZ
5rH4lBI+qBS0Rk0LRhhnTmLoBJtAtbuJl19spm853PDj7z/Cp/LZ20weqtThu23dR8AF4z5HIA6B
3FzwpumWmAbIgk0/baqacziojEciphOuA/2lrUjXMUxTrkNr7zp4xsTsvYRxBFSmYaZdtvngNwGN
TD7M1EKrZizrQz22j72s5p2JAcnvgSmNxKayO2Y7BwuEuGm8SivHxaKkXLy/Bps4SjjOWAeVPZ1X
WvpW03bXvnLvM6I99GLGr1oZzVV5qlqlMUhKPh8BvKZYb5CGedMEE0N+xow4Cj/IqoZJKlnLJ53x
bDm1RN3xVtVFsItGDNYl6LJG3hAMSPzPLJATo5wPKm3bs2I1Mo1AM6BlCaatgGCbnV4SKtaN2zyv
gYcFV6Bkl9ChV6EtQwdbwYvVUuYxBnpor6oocsZvjlxgbNK9Nazmru5SxjAOJI6J/afguUQUDZ0A
3sygv00CXOOxbfUbVeQhGe/g32rD/ZE2ROpcPY8KpZloKDfkhMK2xYpvWfOXGN19Y0FnTX6kwwU6
59lnPULS0CWJZZ2G6r+YwtNgVU9NiphCcXGZ7eOYkl7eoPDBp+mjM38yUrgG0hOfom/wyVsGaDnP
tNaBKc8mnPmM/Yvfh86BgPDpWCXjE5ljAYkqGtv2kjdAii+4Absu0tY4RbLtGLjJZkiyRwgR7E0l
Tn5k5GjwppveYntgi+BXdIsChVNlHQyz35lqo/XNBfBYtkOWcSDy5aZqWRBLZhGpMSLVkfyb2KBe
8sL+bubxIsAbUKUSDxSdMCQXK65ODUFQu00FPq10qc7Yo9w4SYSlO20xbPbWvrbVwYCY1OXjgzbN
xqVDC2RWNo+BeA+XwqZ4t77N1AJnDCtCKxUZSHPKw4D3zaxJu0D01LgRqVScZjJ7N4VSZ/SfnPbu
tNWU8jYtHGVPRFwt8V1WwuULOevLZtcK4+D0hAmlAJL9zKjeMifGWjdiVzK179Du3lORfiiIylz9
5m6o+bmIeCCEQ0+3ztyCq2UImSS5r2kJGzQLP59ZggQRuNiYMLCxtXmbezTLCJ84YY+JSp74+d/L
jwa/5CZkXsCYlqF/6+n4Dmmr7PB7bMf71pTfVaZe3Kl9YAsBhTTRQt50xd4Zd1kd0A4IY1HvsEfV
8Fw7AryRHpE03+VzTcuvs3WWgXWqauPDCAYwSwU6sWWbVagQ4UvmAgsrqkM/Oqe+OU7WtJPcQQXq
vZyDO3C0V4tg+8bEiQ3LetyVgJqHAPd8813I9sWrQqbRRXlTi60R8OTkTM/g1+1z0V9GgBJ4ZweW
J37nxkjqdFFtQwrVupKZby82Fw6fL2l+s9B0fQLbL6Tbo1wyxGcGaB6zcHSEIXQc7fm3ofxSAQij
cM/PDqDAtKjznZps3Uc2Z1NdQGwsnJ0xjOG5VVW9Ddv6Hh+Yr9slt38qjg1NaahqDaM86IHcI84v
CzGSJd8RxDVMC+pgFRrfNzhF4TDFobylCXNCX5sGLBCRd2KysR7bYnkOxoY/yuIxqppbq7Pg67tr
Xka8IVDF3LhMy9cNMz8HYO6qZl2+jicYetJKz4lT3wG7x6s7VmysRpYYY54wrMp2tdIAlFQ3atYN
qM39FtcEeLWUoqwijaYA9dExE44LyDtqLHw3mi8x/Op1ENWFr1fqGLrJIQj1FHs3CnYAjD78mpeY
ZjEb8bv0LSWACuHAUfQDgPgKWejVCWAFL9TijTaZ746qb4Su9rmXTb4yqHczhTuEulpbF1kJa3u4
VaH1UYlTaHFqjjExVJP5Q9g7FZgNsbL3vuWk3hl+idp9ZoOyG4uQXUl6smhKo5AyYgzNG+I5bqIB
SfXQofYwDlWY5VuD8YCTO7ejiRmO8VSzq2r9CFcGtFljvrQjvJuagamdg1lRS4Ja4VyL2XoIrORe
cKZsXdnt0mbeeZVxDHiSC3eJn2FB5oBMShKmkVjgEiwSZj1aG2SU/M4NKXYqdDEtPGNd5QdysMi4
MrZSKaoSho1eMSIB0LKzGJuvIOm/0pZdRTKvjPo+q7uOm2bCClO+orv/ikf7u+tLP4B0bulZtdO1
kX3ZBMiwpmt3og9GsizsMZAxPNNurHJ+jGz5nMhxr5vWAVNmvdGUSVSktuBl0eh0PBDtFq/t+Qct
tV/rFQ8Moo56T2ztmiesPnwgWb/N0g9hLYCD9MBQ9w5LmMnPr3yZA2/TgD7A6mQ8eWWDGsn7FXW4
ztl0njUwCSuEdh3C2fFs5+4DXisG3Ln7pDf9uQvKm389rGDv3/v/Z4k3+CyrqYnDSP3m6/+/3+2+
y+t7/t3+lx90edg+/ucP+A//KNT+vzIUNu/q/T/8xi9UDAio+26m+++2y/7+AsLvcvnI/+5f/tv3
73/lcaq+//bHO4KzYhO3qok/1T+HF7iuRT7A//5HgsDyBf76xOVb/Nsfm+/sfXhvvv//z/kr70Da
f+pMuJitOrZukU5g/nveAX8lXckUzPEM5DAmSQj/iDvwyDTgD6RnCVvqlsEn/RV3YLl/CoE+Vuff
MyHv6da/EncgpPzj36oym0KCVb7+9octGExBHCA8AXfZEp6g8/ef7/dxEbZ/+8P4X2mCPM6YvXrP
1ptaHJbebPQ1KC/3ONhRcIxzu/VDAW2BotzDOaL1jj/EdbE3+gHSQQ35lBOblsDI0dAhCpmS5UQx
AOVPqaxPdoJRdqvLSPlVq8JTX+DsdRm3VNQVNBmmOiGeWWdpdO7aUttq4ZvrkECGtdVZt/TeJ+yH
IdhDhYG2jt7ZiLq7VjrXwZ644Qk5ix1hnyjKi0jHfz27IWCT8jtdUgpFa4Pa5ltck5vCLLp9FSN3
ZcW3hVig6bI3gXCZKMxuN45LTOxE8pUXyefJ0kNIFAGj5Ebzy75I/cbUpU8GVLWeAw7qwt4FuW0/
lEmG179hotMtO9ggmk/ORDwU92wl4/rSGDbiBRdBUT4esKLMe6krGAhtekuWwRt2QuPBjUEjwewP
krwBhjAxB5weSRgAiYQklTK8qVdgKAEzJeC1RjKmmNzov2aogUDNYIKb9sMwmJUPySJ9CEL5C+53
kyFzcqrDoNrIb4TxPYMIxAZdXY3MJJJv8hYNa7uBCamvmjZ+60o/DjWTrVIDGzU3xjW5LKz6BxzT
qqIGy1ERM7lz9J90YN1jVYhsGpI6q7CyVs4iCNqy4nrOzZDwYwi9G4jKJ9LS1r0bftkwRygceG4Z
kXnX9OadnXbtmiicCIVrxHIWi+D2JkrNa5MOw0YP0x9ULShWj3OvM9MEW3Whl1rlwsGbDP9UtmBQ
2mY62VU8b72k/jJK2wZ8CyqYoSGKoyS/jfhCKHV0hECK6X0NPtQ073g8Y8aV56DvLgYtF8EuxUMf
KxLlAt1lZaho7qtkBWudueAS7raE57jkFE752dYpAfPbqk6PI94din+SgZJkqW2m8M1zgsNUOVdK
+hmZUGZZd+mUvtV2zyYIyV2X5r5ksPmcopEZGawhf0BEgU0z1ZtNLrV9pzN0j8nGrIIbDLs3o8US
ViagUAK+875j4G7D0mk7aHGo0bZ5zz5Wq+clsizsGNczhqYewfC1BqoKFEdB/M65x1dsEveQsgSL
LrnvKGPXkE5HlHPpJiSJHf2KhSaqIAxT1iSjVfp0iJPw0TEQ5BVKYc3Q85/EvfdUdGqZS/gME24C
oR0pSxnVNdK5TO5D17TDjdPk51x3dswcHpDxqHsNmazXMyeF2PJsVZk/DvEPD9ogz4tDNkB7dmeU
WTZlTOt4wAYeqB4YBY2GwqHhPnbRBVIKeZNpsC7HJt6prGLM7jFkaPPk7ASpxMiY4prIWctJnpMb
h5VCm3LUpA060eoDJWpwa1+tLFJHltNXOF/RtlrONi2eic0K2DQHxss0kKIOLP8eoJa2MZHAYPNH
Szch11h8URYtbgOayilZ2FL5+wOVIc3MeLZQxaxM+mpKxyn0I6to/CIG9AdwiCJi4nQCN+3Wntjn
sQ5dbGq3Qcogmy3rjDmSYW0/e1u0MjQsECHj6KFkouHDGnwAEFOz681/MpDpOwXWl007+9n4qOWz
cRwegjZBssQOHIeAgRTZM25lbWRLqMS1n+5MVgdqyZO1rMhhOB1Q7OqfoP3iTW7az0BxH+KwW1Q0
ghKtC5yTIwp5SkaC6ogc83uXfjqsRhhPI9kklTlDkeMF/PYLxZ2JVWjAHau0+atPR3pJhp3T+JwY
iMAdg+a1xzJihdjxYSvcSTqlnYd8ZoN8heeGbJyTadr4kKmTZf576HoyjbE76caI9jpD5JHrlLdz
yZ4izox1GiQepWSdntGpM1KdokPm9sS8DPYOkDH7BOIoEJHE88Yri2ZdICRb5Vb7Y0oa2Aqm+KmF
J3+izbVZvZi3WmHbpwL68zrVCuImAVSeyI7U1xggjTUT/WRfDPNVJUaxJyz4gtRUP+HCsje8FaA3
KDSj2iNosrBevG5OdpaQ3mnqiYmERMtSnLYOeCFY5UZArFbC+furaJaX8vv11PNPJBN5/P2bXA3j
ngvt76+yiNLxBKQi3rFRY4UJS2aqbUD/v/+3jp2Dq55tr5yPoWM9lrplbkA87ycDvV8jzLvRwmVO
hmofpfAIZGsdf/9fYYInECwkVyqx9U059z+5zRKznLAZmslrj/KFC51JAsX7ujEFa4FJ3IYFxCS4
cpdMTeYxtIoCrQvdbCfH3aDNl3rUrf/ZMVmm7ZjWf1U43n4XRQvj7b2I3/+5ePzrE/9RPYo/HY8B
nucKAzQJosZ/rx5d/U/bgNjBX5NQZP+uEf8qH4X5J3/kwGEwLYPa0ybC6h/lo/enNGzTkYZrcNWR
mvWvlI8GJc5/qh+Z/AnLkobOsWBAuOYF/nP9mHFHgeXXp/2YVQ9DwgSKcNwHwTCX5hYmi4OWWTNu
8MdgsdJZwgPTb7e5q6PbymxkfDK7r8zVIp5fzWoQO29Wje/ELPZzJ+xWciRUysn6kc1+ezd4ZuuT
M1GhSGT0BJ96HZ3z3nGBC9DT5h3/WWHIg2C8H5dj3DNeSLngWP99wC9HPRpiGkZOf3N5DAgmvzwU
yg+yvuID9jogCDw15sGLYCqF8HAyIqzSgkKkrVPOe7Kcd5MUSCrT8MWzMgiPmt0t6Sms+Ml9PHWt
ekqie0IQyG71ehq3pN+HpvwVAfDZGUwUpjb8GVoHKDS80ojJRMZ0/CxKgwLCRMS8KBSzOSJW1xni
Xd6Ty1I7VruliZ453QOMJ3FBnCNQXpblxoTpOHXW9KopO5jmw5riHxxY9aa0tCdH9rU/LyIpgGlI
MDMXBSbpLrFjXmSQIZFKmDzEor2k1mWAr4VyPzwUiBvXVoHqMEDouelQ1RyY2UVr0kLrw2ySV0vU
ZnydIrD2RIUdS6e/xCFSbMP5aKM2PVu9uFiaJS+OJNx+TNrOb6qKZWeGNlV3gAb0o0y3Flwn4ZAs
IRfJz1RleLuW6UCvC3dFKo22s5L4RZi2R4WGcr4EpreKK8Rr5Qx7apbtozOj2G2Gee9V7p4ykhAm
tsSa+gyM8p39Ps6h2bnpPJnf2GxheFMpDzW96wEBqMucZdohK8Mb0l/kXsaReWVeC4lG/JJGTvRE
WJ1H+AcnTJ4bz5PGXtOtDBACzzLUx0BI0Ru3IzLvdOCwn5ETDGlzINhWrhEyPI3eAMmylEDIRZT7
U2attoUCaUc1PEB3weznhkhOU0f0e3brI3m5i5JK8hSro68mI/85xvgBDbDfGTLf2gWZVylThXQk
ZKBhppyHoXUPhTUaNHlI5n7TmEl3JssIfT6id+r1DMR3KoAiMBBaBxlvnNRUh8snvIVHSLjtaHaH
uerZQ/fyTYGd3etjtVCRmaG1NdirWYEqp/tb96bprsVYX3RZfw1FwKeM/5e981hyXNmy7K/0D6AM
cIfyKTUZOkOkmMAiMm5CK4fG19cC8r7KfPGqb1rPe0IjGSQDBAG4+zl7r908KrdEntIE33JjYNZX
PM6RxRFXxDe2H5Kdsch809Tdm4JQIquXXxBePzYsX3YCn+quazT6aCp4OiNppJwYLF/jGe16P1KM
nsTjFJv5KSyGB2UgGbdoRbpC7JopDyFvBU/hYPzlx8zisaCxUHKmM/TCo0d+9eTinMhbs9lWVvED
+ywNUq9FeBZIjhekTKZ3wBqorx34IGigcLYVDdetqWiu2Fim7uP8FidkMxUUnwsuSATSem+1Vx5L
CpF3UqknbenrRiP+cj0n2bkqb6/a9FmlGr2jebSr2aNdMOcP6TdrpP400HKYR0gty1IT0TT5YlVb
77l+j5ukozI1z3PyJagtZwscZ1tuI+zMh65gCt6jWsld+yrwWSqxbrDQXKTDbqrtN6wR84XlMekL
fX0kO4/DL2izgyPUU+EuXiUvdg5FankHkzr4fiRLCWMDonjL3HVM/MiV6g9m6TxoGfa31RjlJzwU
OCps7zjM8anBXI2+ddwIVTxnolHnMq+PdPXAXB0j6tqGyfXBUUfbJ+xLi3kXs5rd5379xfGJOxky
WR9LZnG1KT+XWWVhGCCPouuJWxgkIGLHcvSpG9OXPu4DmqGUSgnjHvZ9c55qkqDH1mleZjhx5tA+
tY474T/yw5M1c7mYc0TotYUASeZ3k7AfPBzXQ4nhgaWph8B9eq4yptmsAf1PX+ZM+qylgCDOPu2R
Nt3knrMdWQR5OBpJQDFhQ5kXmWTmdQGL15aXgTA4sgRbGOtdWN6kbuxSoPheL5drRRVZTeBwVO59
N5RzEkUOM5BlNQIruhNNC2W7Zk65dYcL+KDdDFHezq1PaAWIbgwSY689Cz/wPG3qMn5DLYEgOC4+
t+SjgepMPJp2uMp3EjhjG7j+OTh5nflGMEe9byXSeLpuu6qyIN3BaFVBdzYikimdZOYK0+5kKH/U
bvGSIvDEyQ2/Wep4O8PVO1gkyWOcoYwQqQzqU/oJGx6HQovxIdDyUYqYHjvOKKaD3ckoOI+ZiBx7
pAgbKki7Cj0SGrvp4ICNmiQ50DUtxQpBGu0tuSe1i3bbQ62Dg53T8ZGKg6hyj6wav9ZRhkezmSJ8
Ah2NWYS71EKnSyRY7zkukuPMf8R6125zeHgHp8XQNpr9mbALcZCVt2hlEZmxiuH+Ni7Yx6FbHuuU
iYdL8LS25nMhIrQi1QMd+nOZcMhNRYdwP4i/9abj3ITkriRdyldBxLkFWQdPEUtxqORtrpjjN+m8
pYNHO3XJjlYtPRE1DN/9vqb37dOQDV7DyXumkOJvZK3RkeTjxcQPA+H7e0rc7q6VYczPMxwtZe/a
EA+j8s4ddfJt7XyGW/zdiWDldPql8UkxTNt7yx4+hz341qRugBhec1EIWG2qq9ZN7nDfEx6RAAvG
uGHDAyaz/AYJvAvEkkEWPiHIsZpuMjx9xja6AAEVZmYbCBuCc4zaRoNpDw2SluhNvY1UpGjvGNCr
L0L71xa4HjSb4aETCVrKVt6Vff+STjmlmdG/Ic/D3rRS3gCMD4/JiOfYTMQ5LMvPugNVp7m6gSzy
QAc0z0ppgB4TNLmx9g+jIe+qon+eE42uDXbnVuGcGcg2uwrb6cjBTUckhEhRVfzu8CeTOttVGcFM
0IiLun6n5nhIc8yzKnBp0KPZyPwnWzlgvnMPwMi0d4HjIZnh6LNTfYhx8DK3qtBUb3IHl3rnLhCb
pL+YWLvAAAxQEkIwTCsfY70ZWlZTXZaX+xQcRLUZ6LZ1cF7pygzjRVfF7zfrc+5Ivsz6Bw4Appwu
WjJqnfUl+58b3/EJKDE5ZY3wMCFFuCD7Li8xwZikgC2POTmzc484HeBtcwkME0pJ72b7rooiBFfl
dE6qxzxd+B8x/uJCjFQgQhpG603aLKCW5eH6B6caXNRzfBGaEHCkA4tFn6J4CQIkyC9TS9g2tLPj
+jwr1+Ky3ltv1lcgM/ruJEyxfz213ls/4+dn/vo4YiUZJasJiGpSv82JKy9l/xjGpiLCVaRHyEW3
UVg45FgFsX1ZX+DNE3xhPzh7VKZTlNJsmz8X3P35L5bHAdRYxKNQE+DsFxdNXh2hNkAhcGJyd33y
182H59ZP/PAcujW8DlKfPjz/66EfUG1LEuIMy5ILOdJUstnsCmbMckPTr75U7uCxAl4e257zklU4
z4blF/z1syahKC+YkPlt15+Zzp2eme3zIhcURp5m2P7W50wkR9imFYqkfx0T670PH0hQE+sVL4ph
GBdADP7nBnRedQFM+vdzMckVO+1lE/BJNmH9KDLh2I71A3/eDQNs4NT49+OCGuoW6NB6L50XGRDy
oWUw6d4xnXLMkJ2IdYTMksQtFi63A2zLLbNzaDV4Rj2kKJufP1sYgrz9+/667xOXqzmccih2tN64
YC2/WSXgTq333Lhibyw3Q3uTVrl5FmjGMJmNmm+03g1r4FIZIngH7ARfi076chqtNx7lkXlbLWdU
4YAgIPZQ0Y9TznZWnDqy4CRCcr2gfni43jOXh3afAONcHyvIaKxE0agUnnuSVfnVUH53VcY92ak8
M6UNneGlqmhU+gkRQKG5lIh2+tbUwTGd5vGT1Vzbk4a3iGzW0cEXHejs4hkD0H2m0oe0rfWh8oJk
H8PVLezqqSixqqR+/oCuMsQIWyTHiEryjryddLlesphz4wne5DLzEABSbGpaxNQxQav9LDk1s/td
WBb1PTIPJIRCrOeevDiJeVt3mQVkTvpUwlWCIINZRJgaZ78Blti4TXo1dJKaex/kt0KUjJDuzNzF
Y2mNLDC9BAD9Ries7ky41bSwxBXwka+9KOKDjYphB4im2SeZkAifp/TiDsUPzvAnm4H+jAdFbch5
jihZm9kh7zqgEDgBCwC6bQPSO3Dd8Dzhgr9R6OBIDwVwBzP0VkhmhJbWMQruBXeWCmrLc8JSs1oO
vxyRK90njrmp1wwt691fT354zfpXMm3+fsv6urJxv2rtg5GW6mb9W/YTA7e8bMb5eChHcb9iw+YF
h7ZixtaHP29YlsAshIqjl4iphOXMvCUPwj0j63erMWWSQOY3ENqlH6busZ9BP10+qBk4jtd7OjUr
pE5wLd3x/tffgqIg8cfAabA+Vy9LfHNyKafzxm65+fURvx6Co5nQkMeQSWLBUEboU3aiL7FPM7+4
VMgueG65++sm85PmOLjDOckWr61ToHVYTgUOds6RDC0ES1Dr53O//rDeW29cAMUQbgtkAF1Bou/y
3vUmTKdX0SQmF5J/PVU1lY2yjzG/WvbXul8Sul/HJLCvqtjkN7Rd+zozoMt4y0+w/iSujwlis/5e
dB9w1653xTIumdL5bEliCJAAE2m23ExdKS8Cwfm217NPAx1bardkNGknFJchqQSIWLj3y7WFeXl5
We+phVT34TnoTGh5B6FQ0djBLrT4GohSmosa1q8M+qoGSgCCd34gYDY+Gwigq5hJ5DDdiOUiLHq+
5Xqvz/PpmBnDiXBxRga3mo5OL04sXMO95tTATxJjIly3YF4viOWybesG6oHMi7LAN7/+95Gk4ENZ
yVs6jjWJZkZz9nsyXIbuAhblWFUmntVlgBRuTMC27z/I5bs26/iYYMq9Wh+jEkf336Ac3ydjSHUb
7hDST6IMLjawlbOf/tUuF//1JmlR0J0gMrDLc0M3AJun8qjM7DIsz603TQuaV3vsbms5wtb3rX/o
nIRLVbaOH8l626XI/KKcY+u3Vy0f9Os/rv9rffv/9Tl/xeL9+oT13vq+X8/9evjrY35t3q/nkpqT
NQipmTVe8hL8+uT1xWjlmXr83PZf70FdHp1mS9DL+J/9tH49Q3hUTZy23XRgMS8zXqELmfPuodLp
ncg438sJ02y35J5jIeHasBx9FK+i8rT2ztcny3l8HlqCGO0kcYGMhVtvDspLGcLltbW0yMlZDpn1
yF2Pk183o+ffooaipD8nlbkfHhKZ6IvvZf0lJp1iM8xeuZsBymbYESCt0EMPdlXiMZig1Ksu60ag
DHkcMFsefJ/4yVjmJ9fwmotXVGQu+9iw/NwiC49UOdqgF5nX8TmydeKhuA+SMxisFlqmdW9lrYq3
DNmb1iIcbv0MRnHEpcPstEdN3muFkvwY07LSS+/q/ytR/lGJQqHf/8eOAovBuIlfi39rJ/z9rr/b
Cb7/Xz4dH6VseLYoT34ToygbnQq1d1/A17f4y29qFPlfJrD3RVjhwjURih7A3+0EwQcq2zeVJ4Qy
0bdY/0/tBBNdy+9qFIvVtC2kbTmeQ2HJER+6CfGkhw6Zp2Z2B989jhp19PX0VM/Ec06AeWmFGHt6
Yeo46ZEsi3w4iIxhHiurSaOULHpxwHhvkQCUXvuWMx2L+mZsO8paQf5sJXRDISlz2fcNBHbgedvW
B2RXIQvg4nzOLaaiNmCergRZKfTXzK7zQ6MF/XisTKzUSV3Wnwm2jOr06GmwAMD7N1X5hfnbfCgS
zBUFkrikNxBXOIvNJ/CuZ4VSboTaxclFpbeGH+Z3ALNQbmxQDzfkzrzWFDPINNdPum5ayrp819Js
1ba3fZa0lqBD6eApQauC0q77q/V689yF1SmLYkyiHQT0ClZGkqPGiYrstcr5AF1Nl7EGsDQRSEC2
Dvkylq+BXl4q5Q93empOplWSZkwvfB/3wylxx/fG/xpZOJEpeSxiWHTAfinkIS0RvuUxkB5Yc+Eu
xNSrCKk/5BaVxiIWzIgMf6YuG+wB55Bc49vfptSRp996ZPc/dUn/B4/9fRkzSUSA9J8HiG27wqZS
LznmpOP+e7spmXzdl31VnSupnswWJMJ6k/lL6JAL+yCcOvQwWXdnQmTc2DQU5tj7e2f+87bQRPtw
rNoIu0xpo93yaYD5/74pwrDMEf4AAhtDS5oSxVfID7Y+YSm9D0X+bKjir9jO/rQHllPgN8EWpwgx
zsIiDNl3lCXkhz0wd64F1NvNzo2BR5J614YDO5hDbKx630I+O5LSHu/oxIUk0yDMMkBDHYOhvfA1
3HNdzi//vB8Egrj/2CJbeaaFIo1rgcmV4/cWYGKKZsiLJjvbETsiKQwbTXRLrZEIopGAZJRRaGOg
r7tALliPFBhmIBVQlJhZ6KODA7Wu/upps2wpghJVX2bH9aPQdOxHSXIZJqfHf95ouWzUx93ogCuh
serbrud/+PVCzoC4yBM2Wun5EDfTqU0YD9seqbJOXDAvnhPv5FB/dS0T1lLIeYg2yEUEZ5Zowd5r
3CxQ7lt0L0b54BIIHsX1cxZIuJcCjw6CHpEqAgqTN0hTSIkErHHwXw2BPtMbScC3eMrYESJ+H42x
PQRwiyB3iE/Cr9t9l6mnP3zj5cD48I2V5/BNPWkqggw+fOMxDbMoT834XLTDWRqZvdF1nB/D4TnC
7AGuwcetCJ+QTm9ysezZ3BoEKjK/c/HzDR4gV4BHmkwm/PLUcU3YMjGl73jEDC5G9dTXLsmQwW0X
pP3erbgIqKojYzELXtH0kjDfIZhyUssENdC91lAST7D8wVSaxb4OvC39w73dB386Xz40qDlfHBP7
s2ebnuLW+3C+ZFbjTTm21HOr1VOpuoFdDiwkyN4M4gWO9Q/yJHfoIIylGg1TtXTQW++9JkRS1hC4
ica+bUIX7pdj3/7hJ/nfto3to2cGXMi2xQfxJeXYTLbaJVl+Opk6RemWlV9KXzMkNO5TZXiLlccB
LMLVXFCz3rgVMQchrkdJaN126PcGQiAWXeJb40VvpLMhwAndBw7LZtf1Ne2j1km21qx/4MqD1CCe
ZjURsHrl+859HVr6ZAiSD0pYuTvQhvcQ5OydQXhTZVX5JU7ib7EduDf//LWt/7yEOaaH6lQhilWe
a34Y5dMwGeIQlv55doNy52TJPdg9RVu4rZkLxw8wdHbQXXFByisV8GBGh4wGO/qU5CxXClIrfs4m
ESmjCr7/87hCrZjNUEx9mMo4lml/2CQ7NuCoRoqpLgsnoPzznRm5hHOgTSPUxT5HrZ+ewp7cP+U7
lE/0LYwtA+WZ9actWU7D307TdUscS3A4+J5pO9aH4zXJW9fQBqdpGwfEHb030Wic4V5gekoGDCxc
h8Avh5eZdltYodkpI+Jc82q8TEPmbmXrPWc+LlHwJC7tP2dfuuIP2yiX4/I/thGql3IZ+biaLKP0
b6Lhzs0a7ZYjl5LGuVWtpS6aUp2tyhcDMvI3TH/IU/Mr5K/BqYrevB5tojMI89aJc6BvNqbthgoi
5m1HJY+jRVMPAW2f+Pm9MDLIR7EIt6WycUqQRHKVCOO566J6W06iuclGZnu+TnaGR0vnD4fmh2Fh
2fuW8hnTQeYIlxbvv3+zfrJIQ3ba+GzaEw0J+J5R3U9IkJduDoqVjST1qMAzy6qHTKgSY/Y+kFN+
cdAu488aKPidQOYbfzhnFsnOx10uPJsdLn3JXPyjzoZVZl/OgRefhwQyQzsRyZOUCWP99OSYYObG
BH4ttuVPPg64ZQeiRltWijbJFaLLmYSGDGweTORmDIyzg8ucWoN3tsWEvxWr11zgZfWG7M7sF0hi
74a7PvYtqDnuKc7i7gkRLc3COTFeYcOcsdg1CFfad+yIILRni16c3V0vJY2hdHLCeMroMJWE3hAq
RF6TQM+iykFfR377HvT5TOO4uy1Eijao53dsUwxlVfvqz8nNKFBZEmLUUuRSrF07FRK8kgI/a0uw
PcFSQQrYkId//vG95bD9cFg7HMzIOFgh/S9aeEfioMMmd7KZfpwGNDBoAFnK4+rZZJ3j3su8fwgQ
+GKTBnZcU5s9zHldHdA+o3gPxRGrN9SGdHTOHoIAunvJ/USaygSw4Iyb9a9S2gBY7fBzQC4sIXR4
u0KlURAyzdxQfYqR8YHXCNJAHfCK3KHJsL9WwRPFl4aV03VJXZjFv/qShBFZgsTrAk0JEBz3wAJn
hEtkWcK4NqDBBelyfRivBhJTq25AceS1OwdOGFGrng2PCdvagAFMcC6/Rs10N2f0y7XPekF6sIYb
FZ7aVCIRMCJA2wjfT0g9T5Zf0htxDaDTmfoGEgIxNWZEthjRqy4PswGR1gYa6FeO2v7zD2R9GC85
O32T458YQYe5qvvRrGCqoi2xR1KRi9tu2xbNXRoU5glRqgJISR6CQ2gT/lGq5qTGmWPxhNor3Xh+
+RBBLd5nnrhJjTLbShQ0m6Jp2v0ftvDDJGvdQsZx5hvC5/bjoiA2BAeR0cQ/58L10D/mAXq00mRs
9332OKcZyOnpMATlfMg085+wLr9NMdNkD70zIXzhyZ4pynszC7A/bB31gg8HuG8CeKa+6Ti4PfwP
V7fJByxB1DNHGVLOI6ZkUme64VtGTgecRVoT1ThM5OS1Ey62eCH6ghRNBJqPZdCL6nD3zxskf67o
//2c86U0PRMFoynZtA+z0kxXtP5rIuVHmYmdI5v0E0b7cGfR4ekL4wt/OrRRXIAkjaNjXv2lCNN9
leVXKxlAFwI++N4hJjQMBCuosqIru/yL6Ux3FXikn8VoVw9RLO8BvY/7IaIZjamF87pfcoStWW77
7CXEJ4Uctt2jWw7vtQd1FXdydeanvEHd9F5WZXLjJkvcZzvfB6LkPA/74ALBJT5EYUgqtCLxytXx
G2TK6JqwYlITSt3vVcIs2FEuWhLvvmOGAaeK7URoNTW2/92kpt8TprNU5uSoTsQEXXUZH5WoknQg
G3lIYoaflItOpYwY/MnPWkKb8xjrcECwJKVE0tKaH/zc2NoSIjLF5L9LmtL7LNN8qTzZtj4CyiKa
+5MpTQjQvnNFOqe1I28ueRI+uNEwupHF8CkwIQV5QzSDcQWr57KAZpDzl9jm1tkHWQhlxssOXdPY
Z4UDLj66IY5JwAZXDKjfDDBRD3J0oBtTknDmCVYMUJELIXEQ0aYkPlolvGDLGJFc4yoecBZhGYRr
Nff21xzUMnO9GCant6tSw72ZR3+8yn3MQzWj7wkeJSNWBwJFYVM+ljpwv8zimILJ1lE/AXwRP6Y5
FZ+6LHmlzTxQB5qMo98AJB5B7XdUt47uIO3dFy6CZEEY6sZKnHMztMEtCAkMdUVPGOQ48Ev6/UGo
RJxkAAVNR+TMVh5xjWM7YsGZjei+EnmNB7E4BcK2jqxuQDELzuq56IwzqAHcikZAilbpvYSW6RIK
DvloGA2M6xJor0nqFr6sr34L8iYBF3dBnElpecDdbAPXx6iTXjPpp89XQ0jOE5AFLJvJQu9S4qWd
xZFolP4BzCrIg6Jsz64e3lF9dcfQcOFPOuSr2TjWd01Z3VG8uLGdBv+p11zJMSVOaBqe7ZnuIpOq
cOfO3Q71VLtpWEwB7/GcHcq/K4I/KQshVN3pxjsKW9+YSRahfaJkLuihdm5h7CzowujU0OvYVT6e
0O1iNOjbg1eMzFM7aMxz2RmIBMGbZEEeXsYcBAgV8l3mkq+TleaDWVtXEeT/oBX7n5NuXQREx5Aw
VVtEX/uuhyq1sDB9ReKMdCzfBdrah8ZM5U07zBG9TiChkiPEqnQJNsw+B+TM7psGkDy+r/ieKD1n
oVe1J+m/lH0dIw/Cdo9FnpSh0uxvoOvCNkBIsonEM2kU44togEHZDVxwwYRpZ0SkWox9iLndbY4p
HYXrju6OW/nuAWUb69rxsS9QLjIHqohEOCnDmY/uaN8pww1vzPx7b6K7me0AxEmqwhtv2ei4UXcW
Gerg6K2MDoXFFIxVMuFlc0TeMpHUKrIxQY/HWkbhrZi+A/lC71dbN2mPYwWYIHxDG2gWuEvn2iRf
kcWgFR5jcEk2gLSoTJLrfpT23jQYypUZndrG32ZIAq978hkDWCZ7EjvNB4NgB2v54qXO0Sv1vt7b
STe+ALZJ9xhmF5DlNfNH40R/R99BnYP5EcbB56idX4zZVPAFlAVYHlhJhE6rEzTHAVnIl8oD10v4
dX8FNMDUjIaE1WZbTqtD1TjFtSuJSQCRZ38uREh7WybF1SRwqJdGY36tAxuffureNwpHHUt39pNP
fcKymxMJwM3esnCQW6P/vRygPhQhAaBG0ppbij6fNL093Ec2pQ7id68sJ/lGTzs8MlNrmUreLt0a
Jhos/ev5i6259NQdAOQlBVgHf+U9VQNWje8Cm/mhdmR3lo3R38WzZhfm6qFHf8PRh/GDZTYrnCI8
dWq0dsWE2DYixNaLnvJh1HdmWbY7Owb0UrayOoJI9AJwFFZ2tgb95qnRodprVees4zrUA1e4pUzy
xWIikzttcxmimEzVIrvKYnGcs/rBiTgHSy2NnVTOyLW+IdMtaRocHuQhx91R6uG1KO0XiFDFTUpv
dEcjvcbrBHyNbl5FZfx2/dSRthioRZ9ovnHQGDMlfSnrG25prlWDU2CDMaFRAvzuC7O6mRtxljJH
zAYXDdRujrRDXcgW5BDvIYn5Fhj6KrqascNhifKJQsRqMluLY6nrH3XuJocslMAfFCjTyUpG2Mfu
J3zG1h050fig/A4FBJjNYQYXEUuiGy1Vmqcw7BskpsPeGKBu4aglXcDNriYkyZ1D0TUobVJeinq6
GUoNrLpiDi0xz3evhBq5W1Ys2D399BaQcbdJEAeeYvJIhxwGEDUojX/dGzY6S2JmlcldqZ3rwnWT
6yEihpxwSEEANdLTMo0Y1RgE67yUj9EPppHWFciXvTJrfU6Mcj8UuX/d9KfCkt7Jrokp4Yg9Z5H4
goiQ0AfPLLdpdAErUu+JoZ8PUjFGV6pEjyK79qSK9Kryn2CJ7xw1tZfcaCzAFQy3pglWP0mwkrME
9fZ9RUCzzDt9ZbooSxGH7QO0k5tiquTJavA3DqlnHdTsP6ejevc6CM7Kji5zTpGLYFxQbfDewzSY
ruah0UejT/ZmGnWswh2sCbrblgRF3GV2oY5qaCCN/WhaM7lPZ+NTZpPOCxvO2E9Io3ZAZ7eV16cX
mB84OcYZdmUyn6HOlkcU9c2GbgqWi7wk+MccyKVL9Auo0G+DAaTRHUOwg5SIoRn6gfNIPCjd6iA9
cxYAJFTMDJHYPEMp19bOILgZDiyvFaFtXYt87/vxY9xRZuSUaxh0IWhPITD81p+PciDKLG1fzbi8
jIzE45TfwR3HQ+GalJ30oTSy+jD5kIJGueSIui/hAMStbgKHmlnw4NXqkuZ0QqFhQnceUTpNI/rI
trqVOPYA9OjwoC17m9jOI1PqnYjd4boDhRDGuX+Y+rmjDJO9TWiNurcq1B6MZurijfwaeoDJxiA7
+Xb6pCmNYFnovnSDjUeDYeCM+jXc9FAXmRIXYPEm2LJGwLRNpFfarPDszR7sxrnamqglubwhVB7T
LoAHGDsnbOOkFVh7E6z9pidcvPo89EvaAdUNhJUMzXEonsB6ig5sVIrtb2dLrC9Wasvt6OUkwtTT
ezXIkfKt+27Z1UsyaOTdY4MV1UigQTGdCLr2MIEXynzzaxzJQ502w34BTCYxXFIqrKgoI/TrYrw2
1YgddjC+2G3Jzz29srYn9aj2j1HDcpsMdr/AnhelabbrCqEJ0m2eIxZwTCuwdTJt73v8AdDq3yxX
Xnlujs+cQY4CTHTTF5TsEveYSJtshRqbhU7UpVDg6ciliOdw3iSjcQfzTs3V0saGh+rl8RZ3Oru9
S9F+58E9GTiI1VqcHEuyRDqDEYMH1SN2i+5keBy9TYDmi/wmGzoPbNilGKQqsgC66qaeICO2aXmt
jey7KKYreMsT9knORhQu5JkzU+hSENy6ZbiGXhYFbynh666XP1auPqEjem6pN2xmyho7CFlwggts
0BV9/JyEtZALn6IsswkyTpehTr6nrQCdiGVq7p6jlgAAaonWThLf0IQGAsw0tHbfmjIvHnJfnSIu
BTs3Lbn0LdVAsxf9EW7GY6XhRE2Bo29oAXJK1KOxm2b9jckRQ3bvEF4TqWfyORg6reK4igabRRSx
qgT9IiAsOSfpdH24/mF9yfrw580i/lhU9wxr690hIBXDd17X17mr/GJ9IRiTf71mfTzVJlZHlnHr
o58vtJSpDmo0r38+/O1frVoVLNrgq6IgIOcK80k5AG3Cwvnxk0WLdXX/+8eS6bmjEF9s1ifX7Vzv
/Xznz3/226eESjwWc5IdSjBvMwgf9ge4aIiYYYI4admW9e0ftu+3j/zwmg877uOu+fk5y8eGXfGs
GopRE8wsh+W63Zr52Wma/o6u8KlPUAcM3viqsu7EXBWmgRGCCYU2czE0eJWpp7I/myTtOFzRDgnB
PdsQjMO99JngJ/nwJY+6Q5TGpEjB+4eZfW4qx9zmLR5S+FDIOF6Ac0JlxQW3N2GW4h8hDADl92dQ
m+rGywlMN4fgjFm5YGjD4hrnxFQUadVsLNmDbkuR4QZGjt8nujR+VVyX9N5dr7p2/Ty/l+o8un66
LyRLMBYgZMBFWBRcYf5oiJD9lGC9HxzWwMTRwu8lXSdQ9njwzyRoMSEZ51cdZ5h2on04wFk0q3Hj
xuW2ptq3kz5XUxjyBBkkwzmzygnDnnmVaPmgp6UPEZRkII3X+J8WtZd5KvvZ2+LrZinlt93R9fQx
snHgc6zcmBMEMRJVsHX10dE37jvR1ZRIil0heyQwFURaJU+hYxifwr1mxbYNEZttawMrWB2w05rA
oLvZAQGys/vMfIwpde/07OEv6MS2lQpgL7AhBHwuh87GE+8ZczYMn4xG0XCwyHvao+zBOx20Nwgn
5NYTBkHUEA3hMRENn2OjKXPjNh9rdWf4Z4B0N9Q1Xk3yokuzI7kLS1HesA6KQGlsPGyLMiAcTJHI
pNl7Uk1fCb24d+gmHXVCjE+bQ3UbcI4xVdR7dNoxNdr0oZIB0OGQbIIxmO4hKzt8JcAPojz0rr4d
CofIw4CoJC0/kw5B7GbPRIRcn5KtpZwukwbcs8jv/HI4hPWtZwaE1EwShD1HPV48vwa1YY8Xgsp3
6FsT3gvklQvogTjtYCsnMPvYbbb+bMSnOS8PUbGIlpbs2xRVlEXtIbAG/1ho2B3upMFwUPKI6GRO
AH29ArQC2tV4NxndQtZFOLXOF13D7TfGZDW7TJTBArOIT5UVv6djURxyU74vwfbkSw/WCWiofxvJ
dGv1bDE6k3knEDqi/qvu+WrNDWhq0jQSl1wCotRjkqYyBC5GgMRSxJ21TRynO3VRss8GomEUWAQD
Pxi00LMVj1cFcUs7vw6TR298t80G1XRMCaUl5nuXg+2YSvdb39fDlfbekvlRzzP5WmR89bFsIDJs
K8wD+5l0no0t5lfHZiZZxMNdVgRPaWi/00WyNbrqyJvOKRk1JIOzkXkWnHrPxwmP335ThWACVYCa
v5gViTVp+WUk34mA+NhnzoytKYTcIBPRLZWjDZ3m9BoH5mJ2Z8BxPAbixXo01XACsLruk/nNNymd
FdZe5ogYNHDVg5l5n0XTYBjNKCTRpntqmvRhaQ9M3TAyarvxQcbNU9qE147zZkoiUany3CMIRVmc
hxhUJdGj2QQCwTRH6O9hf6czwuIykePvMzFJ1bXzrcCofvDtEKiIExI1FqMZEQDA9rJqv1jpgqSz
xmMHGNAEncyU+VFUwzH+0QUkFI+je+k71ewxWf/gACQxYMyYQxA+aHkD8AbPOhLImYMN9CYQv6Ij
+286BVJwACJFicAVFJICP8tkIF4TySWFyPJ99sYcY2zD+KrMsEu4GQg+EHjj0nwOhf6kigRGcDe9
ZA7MzTR+UZjsK4EctTGD5Bgn1k2J/76fxUXYiiqqjeNnip9IndFbeopwFWooHb5h50f97mACxLXJ
JNSh0FIQuQKTX3r7Lu+fEsoWsk5+5Ib/4LfouNvAHrfzbO/jT0Qq1oesbjhHpuwhT4kAcoS5p1mA
Sfwdf9BieGuv87D+jCkOA0GIGqAb8qdqJss1yRN/ZwzUwFUAHH7E2Th4Rka8x8x8hnBeTYLjjAMM
uneN5Ksp71GshTeGeRubyQtsWLoTcngNkE1sRGal26lDRw/q6yVJ7b9EPUF2XkpP8+xekoIpRYNf
85NEbenJrYk9dO/UnrxuOAMibbw1yaKa9L4YumDBQq7FTb9gThwSKazuYtbfJtPEtyaCnovfdA4b
496s4/roW+Z/k3cezXFr7Xb+L57DhY2MgT3oRufAZhY1QYkSiZyxN8Kvvw9ax/6uP1e56o49OKwj
imJqYOMNaz3rSKw5o7nZbdahy+4My53caSWxmNGYnBq9+HAo9JpeN6CkkSjakamI58l5mWcgq6EJ
KZY7NJsbVC8aUUYJWQixP9DPFuxJqxSkWKoCJ+8JPJLhrxg6yCoze7UYhAkJsH9KBrhbLL2sPtwd
Q9EfigCdE7klX87Ix6L6B0BDk5iE/rqrgRzOA3NhL+HKjH172ngGOl0EefW+IBitpN/wYN1tB9mV
W+UeMY+VkI7iKqDMbzxAwFmSTXhacRWKoYo2YdM/Gc4Cr7Xyl05utSXSx+T0pFVNJCN2bNCpIU5t
vLR4XWcc+6p/qX36ek8SbSFre8G4KwxBFhU/j6qj3vmYYJOJfrBNiAMrF6e2yvd2H32H7nxAqOLu
KEU4lqFzb+YOyGbUYwPUmSaulgnVgFtx61c8OPUYBm5a7KtIHTCfrSysfRycTo6FoswQ4tlZ8hoy
yIQUPaIHT8abYU0vZakYCpvJsK10pnkc34Oj1lqjsrUbmUetw9OixmrfOj4+xQLUVabiQC03KSTa
fMNXnDC+7ti3JszbihUO6D1hMMBSJPmAUmjUNJORbHQRkddhMwFhWNGyhoGmLIdzE32VSW4FM3j6
TWrUyIm97CnF/7uTAKSxqMJ4M8s/zMXzJibzXggMByxo3yOABJLIBYYEHcWRaE7ayBodTmQ429RA
bb6zQ39+yMEFN8h1T9xEf+wq8tiLAAWZSmCujWlctaEAZhphchyV8SMSAGKP0VxYGKb5dG5X/yy6
cdwYFZmCWPCuaOUPLQxrlPz+sO1cvTw4jbn10n1fq/SI2WEBixW6e/KN9DLFhb+f9OlpDHeo57RN
17Y7spoV7UzMQ+KnkQy4nDcJ0QpEjcmFBM9KqPfxtZuyXue19db4w9NUdW9NzDq7iZ13WWO70eYH
aYVLBkx/0WNKEqvoQZv60LnMmwZzryH0YDX08YPD7Y8F0bmmNpmiQKlxkS7zzq57D6Wz0P3dwBrh
YnKSAJ6lH+MaAYfVj/MGKLCktS7VURC9NvYv7AnSNdzfImDu/zSLW9+it7cEiqemB4ZoTWFA8BV+
69rdz1p7Rh9obdSoKLn8eSnFm2uo1/HFLoYnKRSzz4p5JJt3oT2Mvf9cLCa/MknlkdEtQ+kS+O0m
rZmm/H2nVKzXW8RBhluxWMrHYVVoWs0jtjZfI4MdlYw0DS51SjjDMEw8jeAqS6uqaGBp5vdO7GI9
8vXj/Y0baSPyO0qntB/+vnHCuQpid+GpS10eMR/LY4fRzJ11c9+VWrngLX+g9MP/UbqYMTBErPq+
FkGPj/s0OK/ACtkTaPn8gTp3k5nS3YvMH4/12KJAM6vz3fl4f6Pp2DHu/8fjCuIpA6H1/X1YZuyx
SY+Zgea9j11Gmcv/hf3AElUMESmfwj5YQH3+OvaG+0/4rz+bsnCDKfLYuBZEZJxsCdta1b35j0Vv
EeGXCf3Dyhx6PDbwWTHM4dljJDSlOGjvX7MknI6/+99fPmH61pFutk+BZx8ZWUOK8su53cqZvDs5
Dsfug0Vze4yXv79/0DiieBsNDWWBSfIBHArNW/gRgP1Le+0szs/IJe4nFy1r9DIueSoyjWgVpEot
hm5h4lYsG6C/JVEC61JXoDNKygquAAxJd3MgkN78OF+95YcqrJAfZ4bGn9RhcvCxfO0YB2GXWf5y
6d95IVkUjp+zZxKOcjcvNniX+TkLfhKW3Y93q+D9DY5ALxgZW62MxacyJbI5ghkH9mdfU6dAg1r3
aUAVJ1Y4U/AMLW/gZSOZYV3e79t0DooFG5Rgn8Bm6xkfONN7koGzPVpu++hm0a/GIeXBLLl++55A
1wmDwf0N8+xASJdSeWigl+ahx0QDl8L9L+//ly9/xPnFJqX3Y9TYLD1jDciKuczWXDW+Eb7HKgeI
ilgmOEaMRVq+Vo6JhX3uP3jGfXAC/i6HFQIoRDQgkCg8DeQCmQv3WP/GZc8rp4bH3IOWrL/hQ2eb
GSqmvPrbTF+7QrJ6M0bzXRjizVZJt+4hnPiF8xQmaouBENM1wA1q4q8qom7+GdnyR1OwDjVxnrBG
KB8wEz6iwHzr1LBCrvM6wkjhm/+lE4u+mgWkQq35hMzzC/Hl49g6NJu1Pq7RLB0KryRoEOuaNzAy
NwyzOJk9AnZKM3LKOlZ9ZBweOZWwnLjTOYtnmrrlXf960zGPYukg40NJxMv9/TlAtZ2W0rMvf/dv
H5rky8V3/5T3v9Zl727a0Xr/t49TvkJff3/n/ePmzgbn0ViXKiMADzluuY8mWMisGr4be7jAeGXU
7ic/QpZ4AVTydUEIzKtLBbByYRKSnagHnnYq0tA7tVJDdprrlzHEX89e8BFG+0PYOitEFuRTNWa/
GiJekGJIYA2GT+RQssaxNRJ7fHpYndONVAW2S6w2QCuwNu5r95lbTujfUGH7hxoKdjkOG7tqL4LD
4+y4R2tI8sADYQjqJ30yC9IlmonipqyyFNdvehq7YrzaMbdVu8zuyOpmj1H3nw0yT2BlLlawYs8g
wdhrVfNC2+9S0zU72yZx2O6Jk0WjHAAvnTeOFM8ibca9JSOKbkL3XI8aY+JxvTMdXGP+fiS98DbO
AIk7vT/GoXFo7dgNbM9vdykRajEtC6UiiusYkfmOSSS9fi+I+Rm5R60p6DI2SZiKfhAJxIjGmjcu
z/xpeNeFp47A5H+JJO+3huP87nLv4jrdI3lNN6eP/uAw1E96rAVRdK55lL8OmbHTs84+pJ65HnSK
36nb9banDrSzr0VLZuhcsagj4ONP1XlvjWFG22ZZBHSVe+XueE38GL2BiHqgTt7W6+PPtBt+cNrz
I1YHyzToJeL4xfLHGwCPWrLvn/ORiN6M+6wfahD0zcDOZZY7JF9f2h/6rOGces6LcKIBimnkBngn
XnCc9EfbmmYQ+DlJLZH7XVdDuOvmCxZ3ZGuteWSPWfgaumBgFnY2P1s0K4VtiJ0o3k3H+u2WxB/b
zAXX7NWmzaKF7tnGji7fjxkmi5aqJoiZJZJUYb1L2uLGqJcql+bcjDeDZuxlB7ZnnKutrUG31Cy1
tvTkppnip2vGtyFStxQxgJ3TUA5W7AdhGJHX7TeMrkndAGah4cWa+dqZc4JA+TCbLK8ylCQGOD8G
SONLJFgCl238RzNhgZjQ78qmQ5gkL2MxflgZ5WpsDresch9JPblqvf2kD+o9ztWPMo4vrj3uU2b2
dkr8TjoVPz0X/dlM7KOpcVtYQ3WuyvIXrz5+fit6JMf0N7UW0YZlfDCm7MxBr7NX+uN01Vk6w9co
rC/JSp4D+teYI2jr7IHdibzhYWvXsLL6NfaAs1tMn0XnfcN7pCC2Mc20OnenuJndHzQwn0o4P42X
XnaQYJaDcm6q3xMRNasx/iKbleFZaBPxOabXuDA/snkZBRjsLDr1NvnGSE+UIhYAQ9gSpzc18NkR
uH9wXZKwpxMuT8F9nSL9rfecOEjRCTOH17fN8nnQi7QU9QSvTSOcbK99Fh6uh45tIqOTgqyUDiIl
6G1kgGAVHX3t6yWuzxa/QG7MZ9M1WdLzjWedXge6NbykOKuhx5as+ptTLPuPPtdLVv/viZdlG8lj
lTAvhn0q9E8tiM+M4Olesx/iEcCOKIkG1GCdj2jIRTn4wSDGq6lgKSEwSAkF2Km2OTuQVFhDVQ8x
1tlxeqgX25DVkG0AxSiyz/3E7IrQCYh/NmG9YXzQybVy2EkxWrN+DzoyHAPW9eSJGISTpPbV5YvX
pU9DR1A6k9exZn0iycEpNUa/OHk4rbgAU0EByw8GQNHbc5cuOuFDOnSP0tR+hb5HLiw6Ufab60nd
JrC/U1FDcXcCCYpYk/2DzEKckva+Mph8DcamKoY3Bkymq38jfi6lz4bAzZ7Azzyrfn6vB/yMPlZE
lRRnYFpypfHyKBv9o2CAJaBB08Dl5qOZYVFxe/8TNwHMdyXjdTyY2y7RUdTYal2XSbcjGxWVa4eU
BPDLMg5T4c950NVG8H3k3JWxdrOxmmb6jKCGfaU0PxlNnGYbn5IV1r/7niQY5jpp3Tl0GV+1RIbW
OkBNUtfeaX33FifOK1sLhmiSCXJCcgbMWp6ZwnvUk2gnm49QD8c1XdYVw+4lFfNvyFdvY8QqlE0h
grhN2NszRUP5prU8bSu//h3FKaNA8jAhGpACBfRn2zHYXxJWV5bV/WCZZK2H1Kv3WBWweSmFrs3Q
qR7G6WAY6k/Y079kcr61jk7qQVwAhcQ45o3lt85YlIereoxacFojaoIpbba0yS9z91tLsB1hCuZq
6WHDKcI42NwzPyqei1ZgHGsQtcHLkFgZKIEL9WuK3OSS+O17VJIf5nS6/xAxTV2xS/4ULAX2uJ+S
TVJUxSHmLLE0FhEIE4pAw+kWzBq/T/CoM2pQRqCzYZ5BWnaBDl4uULF+9RcZvV6H8Pbtqzc61nMz
PZsqQ6lXIa8QqPHssE/ZUzgbfkp0P8t4SbrO75Ci5tTMHb/iAa+IDIcdMa/NApDINm4GSCc3I0Hi
C/L1Cnb3Wtd1wfq5+84E2WQ+sqckA1EYG0YduGgZV3OLtAovHHZa0Drb0asJGxf+S+hBUuzTjBGK
BfSNcpMcXikZQPdZciI+67Fhn3f2rd49O0ljbPGWAHho7OosCr/Gz25cfCP/jJQ7n0N8FIeRnRjk
oeYMBa85e1XSb0bBy4t3zwH9QxEyjfmpGhmRE2BZnhKTBjHLlsnSggBvc+lvFxvmlBdiz/yMIBDU
c/c3Hkx/UFdwwEF/ZbY7HZPORBPEWD9yBpvSmoeosGSBHKFjPsaj5Hp/IyaUe5qP0tyab+AY0QD4
w+JKRPS5Er1/Bk6IVsQZcRam5KUqVL9GU1nnkYchZGQYQFY1TutRdvoztap6dg91rM/P4P9KDBw2
4WCyIkm5Z/uliqF96cVYbHFFUCWmqbHzUi65qLe1R7N6jWTl3u5/cCIxbcWyw6+0aqUse7C4DZAU
WAaK7qwjEyieY56rDtVMrRPA7Pf8ehyjtM6xKr86C0arabTOOZ9xVok22Tts6NZO082EfCD+Idnj
6kMaQ3obahsnwxaRMwleW+5gbebB6HeGQbvXp1AHBtValJYay/Wi57MRUmTNFVv+SWfm0vvX0dsN
Zj0981kCI4Wty0P9gUg8EVhKVMjw1Ah2zOFz7sIkEedo4hHXGRliRkOreZEBmLEnoWWI5wOGdn0f
KvOg+ViMYsqJPBUQLUfFA4tUNL956mdgIlkitvHis8RExxJj1i5kIUponNTuDrCIDfKYPuA2I6O1
D/famALw8poJwegGNgrG3o5/DGF96/Ar29UOg3itZq7Ydb0XDAr1BeIBTJTWMUwQVHZmR61IDlNu
3SoF5ITBHxUUcXya8ebp9B53Q6+srWStR916mOn8BlPiz+MBuiFJYiOsiKjMob1EY+Ne4nQk2rtv
H+rZOs9dUW5Ht/3IlPaHBPMlPBAUVLTIWyqonl3BLwK9Dq1rmJ3yEvMxRSA2+ZETZpafsE6vsyqf
q1IBtPRHIqG7yIOCQiNY8dgsMbUAkt7YbZRsvGKKVrmyvrNwaPc90zwkTuPVTcPT8t9s8/RNwbSH
jd+8x4jEWGvG7ZCfvNB4qadkevAGgjgV579Ze6txij+0vHqqOm01igiguJmh8JqggSSUKRa7M7Kn
OKqtyjICBFBrbSpn9sbSCoCyf+Zph6DWJNIFZP58SZPfeWn7B9ZuDFCdruOQmuqdVSLDJBM1gYJs
X7KyoSNusWRHPkOwNjsyeO3QaqX9MmsWnKA6OzJoQyTLETky/GhCyo9Yyn0Z0bDNQ3r2067YqMI6
TaNcLNM+aC9KJkf01T7KzIhqpo/35khnDc4bOyTsaaMZwiOcQ+5KPe+fAOLuU+tPmPkxNTiK65HV
6ilM45u0lXYI2Un3kQAQT+oKQFNx6tLRC4j4QYCVK8iEzAiXa1zfSJPR8OxnzWnqxbYpeWBMo3eI
Zd0edMxXqW2x7FHzYy7yW9wUzr70oTCz70jOpV1rYCfdB56Hr/pYf3AL6Yf4zlibW//giohgMiZ5
sHfeDLZQO0eSH52ClJR28oSqeHGbjOcptS6OTIgExlK16srhrc3a1QwvNyRfdgsOi002sM+46tXa
SdmQzPPPRrWSsaJ97nTsA1ZNR2WQlrFii0wcO7NXrq+EWV59swFRjY3E/OPWuM9L6yBnpDTRY1kr
C/+4ffKWCCpEy2wl7PccRYRpKw+HicLQXVqfYhYa+EiPGTobiU0y1kHo9593a/z9N1aUBDNmyUOM
MSnssIXOr7W913WmdrXnArHu0UW2FeBWixKRxKZolVFZoTDH/YlChDkwQwrPSs+dbz8qCQL/7gG+
m/30obdPDhf4OrQBkLu2Pe9tFP3X2nq6f1Tbtyg0fTytYAoQe5fUICruUEDFcOAr+F400wgRDI80
Y8eHaFlSFaTeVZhdFfgNIWFWmV5cnb1J4yAcyTwgdYjjLpXfmfxb8AKENtytmXqkfS7hifT67Mzm
eM/u5ZSJjGITN02VfcZDpO+FwzC4m8Ums5PP0kLEiqQl/uu1F8raDmQecDQgYQq5A+oEdZUz9+Uu
3nA6xOtiQQlgAMekiUxPswjEyX+aNbAQiIFYoyYYtyELTq/EPBe5HznDuDUd5ktq8Slzs1brqAkP
uclvHF3UscBotYIQ9SIdNLNJDsAJXF+YYTVmZrK3anWTJhVX3vHP4xC1ZNjWmw6Y5Or+kS7Iy79H
amY3xToidixVkFf7iZOOHRLyNbpdOYHG9bVvUymffK+yWKuZDU2GgbrFGoLOaj0jMdIa4w/n6WJh
y26iZhZnDGT+CY+vkTUp/DWkEINRBUmqzolt/nIF5xHxCNcqpqLWSQeJDM75mP0xckbuBfuBOFBe
JMN+arhIJr4rr9NeYFL7RCdOH72kF3Nqtj5awottAU+Jp5TCSENl1nXB8pthGQmA2aO460YtWY8o
PBhw7lzEhWaRe4EU8ef9eTI3LoDf8jCRmWnYv0mSQlHr80/u47vWRBPEh47UkmOpfsQzr52oCF+r
yOwC9YMrhZfvaqQPliBuAZxUcUr9VOxbDASd7MdtEdPkegblvJcPMJzjfjwOwto3un6dO6e7tI3s
LxU794Kd6cHNyvGw1MBOPjS33OTQTCbrQ0aDdVOUkfpotBj+SHI1DXXL+mXDMwfs2spgGEao9tL5
6KI2P93faEr+BIAXHSettjeErp21SOrhmsmcCgRNyKmc3fd40JDP2pNxmQB078MZJzjn6BPLdrUD
EP1UE9+y5SyxT6YMT4hRqIdGMKW0+PvGa376uTDWTSceY8kl2k8aKQo8JJeLSl+wDrG0fmguy8S0
X35/jNeO9oQzzQqPs8UQlJ/yPPoHlj3+bun5pxF2NQIn/dB7e7fJ/R1DfuKv0PcRBqHDJdPbw5Th
eLrLboVUxDgY0BEkrx6FAUlalAnD0qkZrQH2mAVMX7H640Yk+F5PfqQKJWjm4magfiS8pL66QJ5y
dw6A49y6wkVt2iZcS4N2rahkkDhQNOVO9mz1dokM5wuHnRc4JgJsQbe+ctEO8b3VE1F/Deg4562v
vZY2iHIpQt1Tds1bS2W8JgPSpJFb3pQlYDrf9Mlg5HEcwh7nZv+cy6UblS69f5I89A13v8tegt09
xS0MuZHYFJQRh8Jl689kTW2gYRc6yJIhnJq9DiWCShG9CJnAO7bA1Hs+p7Hs1LvQMFyHlGUWXBhK
fVbGfb3uc8LlBWkRleKhev89Oc4PbUCbZgk88waOofs3XM/jvIqotvQhep0pBANKV571MFBEkROF
nIXbmEsAYYr4mqZ4DLgnA62ycGNJxBLeEFK0jgwycdUxUeBeTQiGW4HQY2bAgWUIjpoMuU/fK0nV
w9IhrtmZuocqY40HK/zYuvHnYv7vu/yzKLmaENIi9hZke0yL7dxTz5Ho3yYuKzxKkFT+uQT1lqV3
iuc7suSLCFTGiQX/j3pl25bNNfPBtLbeIRHxD1z0XVAOGNGgQlCW8EFV7+6mgoQcIyRnhdnal46B
nWmZF+gtR354XYJ+Vp0zXBhdA3tfgnwSlJ92hMgEfQD4bsbeaw+riyie6OOvWoRB0BUI5pbzSnVb
hSgCzT4neTfR8GV8uNVS8mEQYVRppJ9+N13uI3VsJOaqoItHJlExgkunQLOcs7vMKTna521YL5SL
jFgbV14SDpmVVnz2grCZmOztda0T4wzytbHmfRF2cWAzPiediNfx75koYRuLbNj6Q/oJJixeNyZm
GdiEiaHMU54ioLAHfw2crAu86YGeJL42bKGIIpXTu1Jxg1ukira5GxFMiedQH7xlnCG/EgY6+2a0
9ZtX6V/j+Bz5lfGTQQWK53Kez4nlpHvbnFvCIV0z0BhQVeAIj1VTHRLbkAR1qEOhaP6I4TIuihqn
yGd01tUU7nzH5z4JIaSUyDfR9nM51yAPVuQS8AmHPEjarmG/W37apQDgkXM/LldIK+Tv3p9eDaO8
wBS4DhU4kLAl5AfT+0FvrQOzb5ocSaY0A+UAui8ZWXrDIUWVqC8nwehnPGY5VMxcM7mluOOsyPsJ
T/lI0g3Bx1b2vpyH3CeoDtxNHSefsRu+VFnzSLzUj36K/+S5s4+HklMttUmB8+w1ohnFS+o+N5TX
JjzKtZksk/2cctdabqJm5At1FYO92V6skEX9EBG7itWXyxuuGRAWhjzzxPBN50T28zYhhGl/f2CH
9LYgIjHNpcSG23mAB30l05M6Ga33WeveIbN83IHGIRbkcdZ9/TvsiB4VXFy6tF9Gjz05UbL4mUsf
QHbZcERPmFnmkocvZOUlZIzfoce162CmJsnZ3y/3rpF287bg2xk172XsOe5anUwZTeuv97gkuZQT
BCVtrQa3slc9hDU3g17ilu4YdduRReoXXcr9O28VLu3UmR4aT3uWilw+Qp75kW36Qf9qLN5g8kxR
QLrYN3ufQy7GazW6Vyj68/4OorrfLlHqrzBIXDS008wWeX0XlL+Uabq2a46lEHE8ho03Z3k39wME
99YMMJZwOuCvDQrAH5Xw4ZJaV63J+S1YbssBpoffiTWXu+X9+oTUitLVC3KFVAjJUBs2vJIWG9Pp
Yg2hDO5fa/nYjgMOPNKqikhFu7c7tasba8PkTpLJBUfUMqXnoROX5JJ7Jthhg3FIqbEtcThsa8lF
4eFpImeJF6/gGSaL/NMozGObedjHFk5WmpT73GWiGEaLwG7Bvc5+Om2m4mR78KnipbcnefySVfZv
u6ZTCQuezzEjaDeufWCJOqkawnxTfrjRWpo7rn5y4rEM3K25HpB1LqBlUkhSZpgRZ9jRihc5JYLr
+YEL/IjlDoYMbTCfG4OAB+RtDk9xqNApgxNPoxVYHptcHBWe9HmHRUPbzA3uswzXRtn8JEbCJ+bM
f+0w1ohEe0w6AEoJ6dJ0IJKWEfJW2Fr6TjSEN4dd92wN8q1fuqy8dU+9MiccFDymPZ11eTzcUrzd
QT4nn4PBTU++z076Mx1bRlnb4OLAgNTuIyT+aCxnJCWzz8h4uR7JUTMXDLLFd/t9P7vx0jFoECjY
x2qvejLoq4qXbDTNZ6+p06s7WV958QnGbPzBGlSf3DMuOoT4OZpenMwHM0umYyPaDPcziGHbTeGj
t0n2kDJ7IDUE7DWvNuiiAhi4qLxn1jnrcoiNgE+xxSiMPAj3neAOOlhpvhn88TWTUxz4bYYIZ+pY
8eskpTE8HAIkPRt9EOEFRiZWSXd68Uw0Udz8uDUUq5XGn/eq626C7/GUugjZJrs9EEHQbNvpoWPi
NaNb8tLwzScZ7FBjy0GH4+xUhGtwruFpwIwQSZJhNfXbbW9KnrERBRDmBnIyCEfYjk1/A3uEqWXK
8idhorypOL4x0ihEfYZMLx0d/NpkiFdqenkb6RafZgScEj3JX6TPP0mUt7/OdaIp/3P85b/98X/+
fxWQaRiY7f6T6///Ssi8fn22v7rs/6AS/vOP/qES+vZ/N4VlWSC/WYDZ1vL5hq+u/x//jdU6WEJg
gA5oAOGa3oIH+F8hR1AJdVa8uvM3x8jkr/6hElr6f4lCaLj/BluBrmLrAAhZtuumw4n4bzSg3JSa
PoWxOpfK6pmxERnbXrjjwI4s7JH7//3rzX/9fdGCY/fv+Nv/96dprVjbQgaVjIGFWaTb+9eqGiKO
V/d/qSwz5ULnCV8vnor8McyH6pT7i0jNGHaNx6QagdRLPLxVXmUcynnAO2jyzz0hPgrNOPC5qHLt
nCjcsn0vjpbrbtO6YdD8S0qtRBkGH5rpvOlItdPjEdGSmneDX7OoiH/Ukqdwi/a+18zXnq1Z0TXy
ZtcedsslTntoyTkPS3WhAnzzSiSheetccADSXfmpfawH92AAvN3GoUZyRKVvBJX+SmfdSiThm+s7
v4ZhqQpw3wU4ztf1hOrC1gdi2Qzto1jM6IgDxUGaA8sG849AAFkMalXyddDAGtnWGone0KPqQngM
sz9aC3K7XQCBVchzL5kJtcRtbU2oM1PRMSLbujy0EWRZYGzr8s1Ioz2CQXmwNPXN4t0KoqF8zlDn
rqTEtR9mGPOp22PWYavahCfBC8WjCkFFaBDCNHh75gCcX3vcibWtEcMylNdS5dAf0VGWCd1ROf0J
48FnN4dKy0otuDJ2dHZt782PCp96naxF1ZLk4vzpI59xrq73lylB8jNU+a2Nm3iHSpeF9IDJwn9X
qXieHVLMLavGNl88zrX3gRiiY2FGqEUZkVpJD8Lol94IUVNHupN28VLzYDZsfUzf/L0oYDYDR+sq
EdbP1M+yIBzwLObOmz6Y1bYqFxaeTp0gXVQzsVutSa+ByUTQYSmuYaufu5ximl6ooKz0AeE3JOnB
WEeE3Oj+L+UIfvg6xlrL+LmtIdUK/XelFCYd+5fmxt0218EvJA5rqDZjb6VyakduSGyKhFPKPOPV
A2+ALoM9mpcibRek/ZAG+zCPpXMsbHlyTUb5RFkcZDLUKzV4FTkN1VtZufVeGoSNS6WGbU0GlFOY
m64pNlaD8NWY7adxEt4qwr9ITpi1hApxC6CSqZuWSZI7UCJioMVEG2JmdpY2zIivBZRlFu3aMv2T
a77VOBCN+5m3xWfcSEafjWKl5D5hMfzSdZq+2D7IsnY2jj1BC7Z+lS7+drdLbDAM09kfkCJP859U
jeHG7B8tZRprLa0gCOTeI93WiqTVn1mcISZGvJerj5hs2D3ylIrSu/zl1VO6Jn5mpZnmq1fjapUD
rxVNvE02C8blz1GQzsn5SiCI5fOiWegK8AmDsd/30qExwpTJZE3flWNYn/ow+Xay4onjcYO+Od1V
hOGAiPDZCzg9whdySIeNhaIGV8JLm5XsfnQ6kiXG4e8boKLkt76TfS6DNDFuaes8Zr3mBylJ6ARl
L+YZcC6wV0GHa8nNzdQO3Z6xEo5+mmFkoJS2MPNyTxBDTjpA6WFlkZfUzF76Qv5OubssjbGG4hUT
TxoLf2Sf68IQ1qlBUTgn72gNUYj0HabQZsjRfrL3LfB4JYicDblFA2av9HSYzsTn7PhZ/syRIssM
FddIotGavnMvCVmJ+vHW5BHakqhz925hYrjNXpmZgSB1a+bfPgEzrvfJ7Gk4t/YeHUq618POpfHw
nipwzduIdQBmTneDA4P5tPmgJyN6RuXMG7xZ00az6UOtuZsegbOWD2HDUrkPap1y0jHSDxqlI7Z2
hrEawlC9YDzSTzbKLmQyhYcPwsP8K+avurAxmMph15F7vzEs62e9KAjkpZ02aUNDUlsE29VTSDRO
Yd+sZCUFTuWE2ANMMWg0u8wukJclT8KR+OFQc3kSZlU7a5/S8jCt1ozyDAuTWs6OMTAUVqra829l
GISKQWJezS3JMZC0XGtcCeQcm3gs5jUDHkIOkLjNMSlFEuvxlC4Emg59F0r43CZ1NEv/GIREhLZ1
bBfinXBK5lIVGWiD+sGBxHtTtfWlOFdx9QfV1gMPgzPARNQuMYcuOJVHNgL9JqpYOkF6bIfvxECE
gsDoK3biAm/LwKOy/57CCVVzFr+kfVcTtEB+noAB2Tv9dzr241rzGHSRhshAuv5R2gz23QTTr5bA
bXEI6yIldNxoofc99wU04dhm483ksMOxkRY2kmwoHcKnW5G5/UBj7VxNEg7A8sbVJbbEJ536UztN
ZxZm8hCrqTwryEdRxGDPyN9Eb5FEAdJg15fAfPFI3LywfG10FtUEoXLvpNhWZtI+J1BHcEnIbBrC
Sw8fH5flMuEgNwJURIW2hobsy2fPBIpYo3YwSJuerZOfcS+TMvbRQwxjkmH+os9cW5LPHbnyu/YJ
fzKs5FwRZsbONHmcijesOeLIA4gdPuRGPScye3K+7XwkVQ2jYo3POAjjll+T7T7xKQErwwqIBzgC
ic5+VBjRORsa7Yze5qTXJLjBW/P3FhymFZQlPhjjdNNMJ69/QsnDoLRrA1X77rrI/RyJRcg4QzJB
SSoAMpPPfFmIr4aob3+J+huc+gfCBFqVtPz2lVh3g97sekq69Ww3aGb7aOlNGI4UaoAlwcAASsbK
alVLdQHkg+EnK38ydL2GoYrDwRYVySmJiClPMqYTdrIx+IbBiakbdSSspzFOQEzHE7K4XG26ZNj3
3vgL/QxpS1XnbpU5fEVMyggb7NgkE2OofRgpBkUkY5Jxjees+hygnmp9nx/G7INmZGCXZ82ngHxz
aFFQhxpwaw2+IqrJh6kHf4LSzw9kpG9cR0N1VND2Wf68g4QA8WYsdhMN27rjxVqBLGlXnoXUDEk7
khWMMvz+ML17zX9wd2bLcRvptn6Vjr6HD+YhYve5qHlglUoUTdG+QVC0iHme8fTnyyxZRbHV9unb
7QjBmQCIQhUSmf+01vradUwYhkH80Ikg6GEugwhr0ojTkRhc9FU1LkxDibetkxWnlrppDdaMRWer
DKAxhmjAyL7CYZbcjRFA83anDtEfOU+ymvUJ+yob9g7V4ht441qS5z5YIqcGJ4L4yMKiIHploz0+
VZNFdo6VtQwcRLUTHZgLdsoAfXY+NdVGpXyOEHueroDYITQzQl3TkH8ScZ9NbWv1tkd9M4eR/85S
Suh6KMhAfKI7MQawQdJ9hcjKugpAFYMK+sNpkj+QxySR6XzywzFdllCfUOrU/V6Fs7ueOgrS65js
08T6vras6VeljIBM5Nl4qn3jwQNUhYOO0jAgRcvv/zBHD1LWMFsxqUOakrIBZL9lDQNvFxXH3Ohe
9DawPnhwz2Se0ZIAUh6yzC0/wtQa+dberQgZmnmdk193TyjCFdQcspDPQdmvCOWoPO6gu2uAMNox
6LSqcepVWkXKMaWCNUwHhC5zddhajk1VIgwmS/LBziaYlf5BGS3ITepzkobBTjPMYqdC3rLIWddU
H9xsiApr67fRGZ4AE/iYbiEVGWqw+2cE8EqNl7eA4CcJsWwMOzSWMWBVJuWovFOBAG36pPqqikx6
ExvVUbY6ffhgWKq21xX0WAtnQF3TGSasBbCkQTF8VqZMQfxsujOtzjqHDi+2FVHJQrXifmDZhEs8
zbdImCprjPQzmFdj77jCbHc8ilcMTDm9AAmlBP5p0roREcvS2gwWnBCUpO9YKO4gsGqPqT8hY4im
x0RQdTcmPmAgaPlGpzXI4Ffzoe2d+7Qvc+R0zGTvx5X6mLnGJYbgY9Smdp3oQbjWY2c9adWin1Tj
CO4oPlW+e8qYSDqtuGuQ8LmMVYhu3BTedYb9WxtZwUI1qcBKxuKBIiD3mJXVJ4tCrVnNnZ2e3Teq
O19mlbo2SkqrjYt84NpDs3obUWe9jFXf2QzQYh46W/mkUr1OXBGmNpSqQUCq2mdos3osN/Ah2QBA
PC8+5MNd4A8NwUKM0yKvsBPEZqYq+7p5t89N0pcowOLwwY4cSrdnWaQ4CWQsJYTDQe5VUYfIoPPc
lSVSaFL7TKUWBr6p7/1eaKXYuvAfdJLwfTaRw8qD11ilSHI5Kx2lxmJTZFQhLYwe9bfKeI4I6Szt
3ATQplTgZDwvE02BArr22+o5KA3q3wWyR0sIlOIhpeMuskK42YAByQNyE8E8q/QB8BBzhG+Kidyi
tp4EIEIBCPgIcawrGEY2+wzsW6c1n0MhymYKcZPbZhDKXLI7KcrHyiQu1TW+uuyCPCBTD3pCXkNu
VCZ2HBBne9t1/QBBv065sILKDvQN8mogm6B1ks3bTs+MqGhVp60kiVCxCw7YWuAdZLP2ghnlrbus
SHkbpFAb9Op/NqVAW5VE42YKlQ+tUIPB8VDmdduM9nYkfiBV4rzOh15ACpsZvUbVPcQNePwq/kYV
ICBX+OQPnC7sSOfz08uNIn4w+y6poCVfJzMWow8Dh8RfeeJRydaYGVQ5RMrCYNU+1DrqNgZKsddW
qVqQ6hE6h9oG+LAhNFJsCzWvouzmYje5M8yinrpjXagOoZDQSfKUByz7El+EfTLvUBJeShxRW1nf
EEVmnXQ7Cz2WDgqtQyM2sgVrhblu9fG3XpwKBx8AovAQUedxHXyyFbkR37sfCZuC1acoSow2snxE
ZeUXl/AzzxM1zI6RrCXOTEK+Oui2yt2Qpdsw1pAiFMpwcmMJRaBSqMMNjX8Y1CBHB4hds1Bk8XBD
YbD71VIE/kXKuEnslfZd0A2RMNQwkV+DALXdQPz0sZL4KwnFim+ScrI/hfD7Jx7U05Ia5EpNciMR
kTtld1aEDGide/ldl+GGR8IRU+fuDifO38iBo+AyrEM/ewoR4hLwa77BVe9OtMb7riDpVRkxOaj3
ELMYASSqmexDRVnswREaMnVEtghKI9IBvn4PIICi83fQrIQXZVUXMUxVVGYd5IZ3+ltrsgVVzK0v
D6tyJ9ghSHAmfOTvf2erVFqTJuc6badn9dO7q82Nke0bcoagWRjmMEsdrk2TUiFm8Q7bROyMe3Jj
WR0xz9/O7BukHEexkS15Yj+yDhO9mZaBCvRQj7t1adlIE4sehLoMItHyjPqJCg2Ii0SP1Am0imqg
5rC/ltaqVHLkGUBmUx7ISyTPsUTrXdeGccezmVUG1DpRyPt+ecNolBWsy8n1t5WIN8/l57/h5BAZ
/gaKk/venRIWs7Xrhd6PJd5FwkwICRaaD4IkoGTBIeCJm21mH4qQyXPUqoH4WQDwWWpNOVYHMlA2
K+o/Iie2YeW5FJPV710p4CgnJ0/oeLmySRgXRvCKNaEtPiryaXbiob1pUiiSHdwaTzpCM8iTkyRL
OFNl4eXmLjFBSAhZTcPu3XWpqJ9Z+srD7fZlNxJnyJbchGX12zx0xloX85FSInzSM2UBk/ze9wf0
KN1O2V6/jpg8ZStn/hx7PdoRJq5XugWjhdwvN1ZDQXtJDGo1BBMeHhg5SqAaIZAIbbRsonhakD50
22XagN6VokmxaMnuGNR4oKipdIc2fQ4Hrd/3Zt0xb7MxWPWZm0Rz0JQzPN7vB6EYk3bQVQc5Ji3i
bxuNUp8341s224hQaDLYLkl7HnBphMk21bTjm/PkyKbc5qxZlBi/GfzynNtnVFqpLvOMLLHcF4UB
71M+YsFGJrXn8gblnzR2CdxnhM8Hso1hBtATQpoWi9UvEi95KFrvuvKAAeboynb8X6Vitl+L83P2
tfkf8VcvBTyCURC2//fHLvmbbxcVyYsfOuucX2n62H2tp/uvDbWTMvODpoA48//34D++yqs8TH+p
7+TYBmTS/+ftB3z7Q/EN/vVPqMyK+vmP4p/f9u7/+Nc/r3/zLY2iqfovqmm4HlTKtkZmBJ2W72kU
7xfVVlUyKJYOX4/KJ/2ZRtF+UTWDlL5pMIMAe4Iz+lsaxbB/QREBbmeEyy2qWVXvv0mrcBs/sk+r
rtAeQeQRlmeDXM97ARI1C0vVp1r8mNY4JShQisWSsWx9b133yTk4nqJS8CiJmVue9W/HRr+l9Gqa
qrfHxfXk6XJTaFgUuhtAKzR4F1irADQ2Q/ox7J12k0u9RDlAm6YZIVemokrujOR4FZtyEuKoiTyp
zmNi5/KYPCsVf3879c3lbufcDsvWqMCIUnfDb8Q7KBT5/jHvPnUwxcR3Oyxb78653lmjOOoi88Zo
dTsH4MxnkhO4oWm7L52630I9gsLhjImkmjYImQGydmZwsVdugHH+0Cdz/+3IDJGIpliByBt925X2
pMG0B/mHtxNvF7udKfeBgqgPbz7gZ4ff7YMP2d00iX0K1UCEF8r97UqyRd6OUt3KhtkbAURK3iv8
XtGUm/h7S3b10ecwmNlvhwGEw8PrNUQ4xe9/e4rvHqrs5vL5uwFy9uSdANrJ+a0W8ylrMiqNYvor
xEQYyzlRDtJCTJS1mDLliXKfbF3/Tg5pXUy4GjOvHKeT3CcPZ2KGFlO17KVi+u7ERP7mb2VTZ8a3
xdQve9eXQ9yR7F4vKrqgNUZWkUEsJ6ZcWWRTbiKx8HTps6SRmK5rklijpL8gBaUl9YQplrFJLGjS
dnbkKiebLStfEVTBXoMTmOBoPlI/+2esv2uo1Mbzo8DC76Kdg3spD0ojVLbUxN/qea1updPgi/WZ
PBPr861v1ADaUjv/TRfyhXIj3QfZkt6EJuwA2UWI8vM8lS5AOB6PSzUXAUVzN0or4up2udK4wMqQ
fpV0tgJHWJxvmkb0cbTwTxsE01bJzeW6el9SNXugdnpvZRc78KxNZakn+XXgxeKtlU1XmkhploFu
80ga5LoDvRm5MbIWaD4Sl/DU9e32HS12Vrqwjwik/Fwt2RQH5NEkq05uE0JkL6yY1kEnnSqe7xrK
WWaSCJyaj/JXkHrksiU/TaXQcDeaDolOqCUmLxrRtgW3HKIbvx4HB8JxSVkRRChDLSwAZ3Cx5zB3
J7qDTjeUCyU6eIsphggfzlluyQSORxA/ZoQWFIgu5U3JZ2LCOtX5jb6Tu+QTuj0rfzOXKJmm/swk
T/70sWxyav9kV8qnT3GhQCFamHD2wCkb+QEeMDaWj/a2N1bBZjDnfVwVFBuLkII8Jlsmup3wB6dE
STHHpWN39ebGEl4+GVGoQgXaaJwtV1KHSMfOkHEFGU6QfYDcIHmTciO9OKU34IqQTQAmrFjCtXOb
LNp6dXAnfX3pyyVtANxbRgekgwffZwGDH0Pa8oInVQkbqqrZyNat6wpGNXMOX+Wurgt+c/uRJEnR
MSSkY4U2k78xgvnUCa1NuSsMWn0b2QWRLPdzCdnu+vZlQWz8GUORX54SbepQRwBft294/ZqGYDOR
sZOy1fS9mt1J7+/2Ld95t2bfg1Ss/W2UEgxUzT5aym8uv64j/durlyt3FFUpcqUAdUQkoRsd5nMY
l9ZvxqscHQWlksQTATUYjVjwr2+weI09bPMsNLTtbReOybmCwWoj4wOxCBrcNsGckoiz4OWUTwXq
wAEhFZDzIsRzi+m88atlKMYCH7YAKhqv4ZxkxZc+tNyoLmw+SlX1mxT1zaXdG8Tl9RYMpxjzMg6W
wWQowKtQFH+Phfn59LtTtPFG76z4KDdIkcw4QKq2IiZrroyZmgEZspCRDdmC0IFBmgOY3ROP1oaJ
0snchXdaeNhllo2CQwXEPnTTzUFoDMMwNWa4mRrrt4zGyAF+7ZtV6y+hWuD1hgzWLmteNfn4pZMv
N/PksrOaBndBOa21DGYHoWvJIiOjFC1ZBsB1MZmSIrrqysvBDebim8y87LbE3ZE4Gbq1C5mdQ+3k
QW4oZP4M/0kveMgIPEhhZ7GREtC3fbJbzDmlHLIpT5SHb125z0D1BjJy+yh7Jis0JZPi0tem3Pvm
OtcmlORL2E6nnT31CtWg1Z0uVOKleDXU/tZebT4Wut1Tt4ksjqkBgSdpifyUJQRychgWdaQ/D8AV
KjjRhMmk5aR+TLHz2pTHmVQ+kHlDdUYUnshAxCB82loS28rmLXAhFcxlV8FqfhvwkCfK+Ef/0QAh
dpVBv8U15PFvURJqN4EB2HBfS5da+lG30ElIABtuSQsiGwwUGNiE/1VIe0Y2pSsmW9Ifk91EEvLe
+j89DBaGdL48U/5RKt+Y2zXfuXfXw+8+7eoXyr9BAazYtl159Q3lrjd3eT3xeg1HCIwHvqsv64RF
vxjFoifV0mUfKY5+FfitKPLFWJCbm4K67N6E2W+C7PJvZbebq/AA24/smIFQTZZN1bJnFLXFRRVT
LLeyed17u87to1gR1WWQwiQij8oPuH28bN1OfnPF27Vu9yTPfvcnt/PGiJnCjXZSilwT5E9yM39v
vesiVAZL/kiFgzygi2WsEhHb28a0oHDyrekPueunUtQ/U6b+j/uQp6MQFZ6DhbygIe2F28fJv7t+
yk+Pd70Faa4NZut6xyJiert32WrkJCWbt3PkV6tl3PLd6bJrQb637yso7QZjN0TV8irrLq4uf7wB
XcUZmrch2yiJ/Ykch8jloQ0BRRpGHgwJpxAWsc01HiQMoTdRsVuk6LqzzpHR9KpKZ2H6HjqTJxni
L6+XtERT9uWR607ZV6F0W2v5vBhcR6HKTBmWJXQ6OLK1R/yI4ilVQfeqqiPUFiDiW5OrIF1SlY6z
JF9rYdyKVMZozsMnDQgWXAjNrjfVmNA5PCqqMKClMHgnbclZWtpA8OalWyO7OGnonfqdZx68WQWQ
LVqAYK1ry4x6Z4urvwsFF1sj0jGetKri3C6XkJ/W5FwDyLGVowYF6yGTJh4JYsL9MtIfifU7EBu5
01YaZdnrDUpmjnavh5T8pmowqssodA/q2JIiESnZUWygsCv3EeXitUhgyPCabGXUs8UxNkOt5uqh
FZvB8edDUxtgaQrriykI7G4RN9mS+2wshJWhUd09uJSzKHM1rIvGUA56Q4lgCvqZvEn8NNeuu87k
cuyKlVhuwLr1+6L4rEpLUv4SlshYyR9GtuRGHkjLAEKu3s+pOYcV7rqhzmxHenADugYLpBXT9VWZ
fhB+6huReujkz5MZexuSu/3BszUPLsiI7xvU0+79yVLnXl5MHpEtCiaoG2I1qOFKu22yH7vygNwX
VcCiFFRKVrnII/re1B/s2Mx5vuGwlPtuB2RrFD+VN3oeqXS8UPl8Zeu26cUYkM9c7pPdVhNBn1v/
2pq7jyHUBJvk6i2IC8oD8o/l30HkdG5tU6NqkiVXxpaBbqIs9b17DTWH0tlrROy50sTCezsViTFz
gQCQR4W+8AjlSakRoZLWrqkkAioE8UKzG2GtO7hOyg+vO1QZFRoc4yCokPUtIXEYHPI9vVF2d3LT
ETp32g5EIpJPLAoitSY3XUYcChQHmDu1I4EtZp6qn1hcbnNYpqnjuqSaCjyzOx2QGVpReTkcDGbw
A4luauO/d7vZJGl768uWPEeeLbulr6Y7GYL83xpj1R3bppb7PwdZ7ykS+/qPfUPQ44+3gdZvf/gt
0upov2i6qqM0YXu27spw6rdIK4fQLzVVT6M02XUIgf4ZZyU4q2ua6dquZpuqrXPoz3J1LkfBOcVf
hsbuPyPAP4ANfi5jazvvlVld/jOI5XIP3JchJS7fKLNWEMnWGcUDO9JxOeWh4e/TIbTVh4lMzJYS
j0sNM9x6Muoelr2WEeONNrW88R5ybm3Tpc45JsWdXdyqf0Dp8Rjp1pMbwC9oRHfwOyUw1FAPmDxn
fnJyCtiC4cZw41OYFfumoKIt+ljlgOFir1xaA2TUWr3wPFhLoLsDeu/P9xH8/get/NgCls9mbIO5
GJDI8INdkKVniFBaAklFu9CNNAOPCClI2qmP3XxyatdEbBr4R6WYh8RIJ0phm2qhklvtNeu1rdRj
rvyORM+4EEyMCmTr6EXOlB+B+WmhnI4jskl9QpBXj1/jCZ5Ut3HOJVqA+MbaJSFo0JrOHz2w0drL
ejiLB31pNxDfGtlJD1pqwnDbFKrq6+6hNfnsuCG3m30dpuleqWBYD4Ovk7VyDIjWfYt6PEh9nUj5
5NgsUpTSnhK/OAYNv6YDCh6m4Y8waZ2iNj0VBKq6HKiuVa7MSt0rw3SJauesIL0RqfOx8NSLB9dk
qFg7I58ufgXblL6pM+2xBu5kJfWaOjbCAekJ1YZXrSwWANI/+810H7ndgx5aT10SrDPivc3aKdyz
UEvLxuRkJ/GzZs3HaeBrIvpASPA+VP29Huy9pN2Y1GuZenLqpvlCVvcY2wMhj+QweNGhpuK6n+NT
5KqMiugE5Sbc/xun7zaU2AFyp7glpQypTQ7wElGZAvWbYz9VEwX2yiQolk7t9FlNZ0EWF74aGeOA
4uzjaIV739aOfmXuhjyAezUTDAhgEg1XQ2ArOhRU8SxShLYi/HCtNZ6SPn0GjXgHqZ/napcytHZl
G0IADseRHhyQ1j6JJ6z5w2MHlUwyJ1/wHV6tIHytWkDr/IylMj9WLoPanB+0aosF/jKpHSWK6TJV
x+2UE4J1tRUlL/sKTH1gDBCyU4ZeF8NxtuHWCsjUNYZ3GLUBCkZ7103RgULQRLPOpFvJ4/ELIseq
hSZiVtMxCtNXF3bThSoUu0Zjo5rJybDmRzEm50pQZ1DmjwMI48WLW+onTI4xGR/gR6MU0nxCbIBa
Hm1plAl0APGz/Az43RbjZFyaCHrTAU2aroI4u6GoMM3HLTDsZ9ahow2diclTCR1YnkAzm4y/drpQ
mriIwLlbXfxaJw2TRAviMj5gf54UMzkYvOdQ4iG1layKenocqfnMQDMD6r6A4z4lAzzhMWNVqT8B
fOzjcVtX/b2Zdg+1kp16MR24X8ZwfgSdck8ZWBGM9zqPpLbT56b/TchdtcP86FTzo3iC4DqPSpqc
WNiexQ8jxqMWDPdg2AGIz48NNeS9NlHVrwOVbYR+1mq0anhZzJ2l82iUar4MjXqhQnILslgfs31g
1FyvXnl8H5QmQWfGi2GwnpqxWXskxUlnfvG05cyCv0DO+FOngHRmbMOTdBT3hpglLKJ9+xBBBx3P
VKnHOaw5TAVdOB8Biaxmaj0XXdZtsiZ9HU0o86OnoSfeGI0PutZizY5bimc2VaQ/+m2w0rPHll/K
6J2nUcArqWh4VM19o3ifgrLZ1FZ8UGKkqoyOaXq+OPV4Ca3xIVMRZM3XaC5eFCQBnHjYujksj34R
PbuB8rn3go93RDfOcHy+hDUIQB89Zz2ApEKl8tgZXzzL/zWHbtGz4ldQhsSotGXFYEb9fd1OkOzZ
Z6zlUrn40DoiDoU6pbaZ9BZhieSQuvbZtPoHkvoXJOmJh9Ok1sqYj8YXO04+qqgAt7Wxq/T0lFXc
+8jrAbx/W/NL2/jH9e+NUX+g5PTole0DtFqbOaU23h+PxLJP4h9UBpuiOkBVeWHRcDZWQGbE6l4a
f7yMjM3a7B4gTwWRCsjFD+d17Vg7MVlFDa/VDIfXog1S4S0+iAmbus5VUMQfPFY2uLUetTh7bqvq
V91/7LLxwfCBjkbm+KKHX5vI2wejfRavpJgTBL6bEPdGvESNzjumAUhc9oH71HUlhAg5K41nUvJh
7VgTheJWe2+bvPNMVNDDX8I2Ro5lfEhzZjevO4WjA7WXYfOqZc+xN/B+hHc1dbZ8VqY7YH554+Bt
1HSUEX3F/B35sbOW+xkqjuEHtDzihR1jPoaT8essALDgfePDqFDIqE/GDp5Zn8qxFlRl9Tx5FKBb
sfYSB3awJ8gHlZVf3hmQdVDdj0gCUywkwBOcPtOkrmE/NxLBChe0v6YRshUxbEhZCHIo7ZKnbBwv
HrwKx6nIjq3W/I57CTbGdymOTKAB9/MBadI4apVlbo2eIHWY96n6MApHBcHe7gA6p7u25L5pjuCi
ztp959gfozDWN3NsG3iJEQoYoiU3ill/65qGuO2FKiJ4nkvgX4bxPCf43JvTiOHd3lHD5lOLA4gs
VZAKdCzkf5deTUxSboap0uCrJkkCK/5nDVQzroV/8F04wIr0cxjpzToAE3BwvTKANiBZosiLSpwa
PWqOFu4pY0aTaGYK6dRdBceJBjh5zvtVPyNbBM546MAvIJZTKE9u82ojc5iMFBvB7B1P7QqKfQfe
TIc9rX6nlOGwzpqcuvdOaY7lVLTXTaeP8CW61bybnebshPW4wSgCCJ7DWTVFmxQNWvQd0RtUzEd3
4aXW82yh88UqsK5C95mQg7uuut49RHn3O7CSZQ5581rDIetiB4cCBlAKDsxHm/LXVVkOOZBtO2G6
Id/bEpgOcgY20s8vqQLpQQ5ZollS5tIDu4O5k0KLp46CEqKv8SGumTx4BfKpu8+8+R4vlIq/ej35
GDqm5f4GjKv9AELKY7LRigZMcIMmPSD2KXGeBBACSuYHvZ4eoKY4p7a/oKJ2C2vOc2TulKE+krM+
vDHqv9nN/4A68VJEedv865/av5vJeGcUNiAeQnGDowkZ7zdmchQzDOMhKXadk7xWyZ5CtQcUIIE0
jmeYmGZlOlbYUaNT/Z1AOEUY5Vu9a9f1dIoqVCogVBNGo3cS3B5A8tyeHJSDA+0yGWW+mFJ7n65s
RLZSDJ0oblC/garTs8/CVPqbLy6Qq+8+3jAs1+EOVPJx6ruPxz0djdgvi53eYsQz1+SUzStVufXU
e4gq720jem6KfTt+jKzsWJvMahi2YTxt/+ZGhK73v92Ii1+F0eaJ///4BAKDzIRLNh8er+HBGvt7
C8skVY6uo34gHX6vQ/HmwL3rgnoiTrXO0+5eZCkFCUeaYrB65g6XfV06n//6zoSP9u935tmW6jia
pTnvy1TKBBHIGFXIndfhQqn50QgNMAYRqkTDgBFqQV+QdF/k8C4b7PN0esESewiaS2HFz0gdvhgh
E4A0D11rvgRb3VY+l+n8CAzkYsQTJDGYIdh2djZtnWrcChPE9oZtElu7kBdAWOlqy5uSjvdZGB/c
TL3MhrWreRZDABVEgb5s2N/HXb3WzCcEGDcVi5/vdtu8m7a129yT1NmherykVBwbFoAmaKLcrjfw
I64rg2LTLHhUguklmdXP9mievQlOYaO+uFp375fZa+V1XD5+rguwoliJuunAQM+oWaQqSLEU/y8r
RiIoQ/8Q1hD9/vVT+NnwMKlosjRbg6tTfzdO9TTyskJHYDvUm41ZqJfOSw9wUUjLegQOVe//+gM1
42fP3aQUCq/dNXlHxC29mRO8QYMQ1uXNDOzp2KTxpxi97dh4jIvhvmHhQzAqeZ5GJjXqatGN7B9w
d6nByw4Gdn2KbIw2fwqbfJ8Xpznr7z3QiqOef6CyisGgYpCm/XQxUDepXf1Dox+hfQWplZP17Fg6
hvxuZj7sMMXEdQe33IC6sXp7Z2KACq8gZSQgH3/Q9PHoUVE/OfNjj1eVWTX8tSFcyb/bjbZUgPrh
328pkj/lEKFHzRc3HDBTkm7lUcSyGjVyWqAmoklHgmlwYWin/m9FRmsBOjPQoU+C8pVR5J98FwI4
fP0XraWYA0tKr8p11gUf8mR8JKj6EKH00+OCYYEbT3qKdVwjCGoZv9W4o7BnPgujtUU8C4T5Ga62
z3U3vfQ65lge4bKH91W9R+mHuPiefOYlsOITLOSn0DWf9MLaDUAXzOluVOJXRSdMFlgrFwrfqUyf
tdQ/OPqqNS5jCYf2ZO0mZu2+dZ/sXkN+QbtgsRyntcLrajlXP6mwdzosxpOB/Fz+cdRZtPgekDWe
PTs4EyRbalSUO4iwQOX04rvm2dEIE/z1SHtHLmCyAhjUzCADRm5Pp6D7x3E2OxD9m4qR74T7Jly6
kceuPTp++Vl8ZeLmu/xvZtufzfqWislJAZ7jWbo4/mZo1/oUOakJM5WV4JA1OKbF3y+pP3llHVsD
Pyq2nu6++5AorBKoytV8Z7pQ3w1WQxAnnR/qMdlWAXhdQkEfE7W6n2dsA7cRFMTHJkxehZVde/OR
fPo6MoDuWZqItKCgrp9Ritn0uvnkMBE6eXqIQ/6mqJdNHH9xbT4GXaYTgCmwFZCJMREn2fjYBfpj
HzNV1zXsMYh9llN2aoCRj04Hdnm+dH7yrHvTsYWUugDbJfwy1G0eQ888JyUlQwYmeZOfLOd+Bglt
4eiIm7SwQ2BLOE+GDQfTgiGz7t3yV1SRMBYXMwJSiRGfvAGyMMd6CrLx6NrxKa+NUwihnNJMR+E2
tWF0UmdnlVj1HcPjOAcfQGcScCZeAPNcCFgIhFRffEbnBMHXMF93I6aXqkevFsuFMuGTRMmpH5OD
DtYm5Um6KZLPxBXEx6k1Ew0azk+53T1kcLUklfNECmQpnBIPgJvCvfj+8CBmcBN/7a8Ht6b+xMBh
iJHywStSTdPSfxxruV62YzEh5aEhkQvMFq6jKkZEu8Vvqh0Taa9EReFOaZdayDNSYCgdmnIfjson
HX6wFdxp5xo3r8c17Ez73JnuoWkfrQJxVzx04br1PXR74z0khXeNq99Vbvyb18IekSPdFqvn2Ig+
T27yHOtc39H5SYcc9obIR7E1fs3BuXQ6c15FCKDnzccaFUZFV4N28C004QkEzf0LwX5QSM0x8ocX
h5k/YzJzjOJkgvAuJ5dUsIXxMW41ggtE73xlvPfc/l7rgKRYcDgWvwsn1UEGpEZQCdT5piQ40hjd
NrOwdoi/2OX4iITXBQdvHEzYI4etsMZ8WHYCnLlFYJ3zdhMgRGfWzT31JS9TN0IVgYZdI0IWxpOH
OqFt8M93tl0xPNoW37gLeCUM/2NJiK51vySWco/t3q7++kH/ZBbDcBP/adQT69q7xzwEMOy0Q5/v
oGlbNR76akLy1BmGrRjkBuh40z74ZfA344tqZcbPO8PRxXxmhdY0naqfd9NnZRqTocNYvWtD6zGr
05NY5+ADIz27HoA9Fml28ge4QImfJSjoIdy+qzF4yonACxFOnRfFgGO3Q3EwF9J2GNkJYc0aGKuw
xTT7C9AryMXrhbCXXAKlzngR0Q3ob596r9mgv3wQU8YQnTpFQAfsLUxaABvhgPewwrLpJfDtc6gb
K5PgXjzVi6pM0fcCT8jbCsD/HOeEEKnMqDNr3VXrJkZGESoR0Hb3AUYP9gQlPy+6WIxynmZs3tkD
osVtcsoN/PF4vh/T6Zg5zBviHQ6M5Fl8Z2NWH2dNfYxn9VR1PJfki+KkJ7gdFh1/m4hUllOvdShg
xzo9CEPHGVV4Haxzg+c6m6uuSs9tvXIt5AQNrl737pOIUAS9iuhVyHJrnss5exXhEIrUPuRY5n8U
lbftAcTC3rzShtc6jSHoyk62idUxzfNLRrGjz0yUKAD9lko0nueWt1KYdbOVP8+wRjbD9CEI4TtA
AiNfhJW2mFMPKUcfwsL0MKkmiW/1hHT5doqdczcmz93knEXUWiNeJ6JNE0WBymRCpQEjmkn0li/t
GVgsiXaplOigOkTT4u5erPAR78bQW+cAvVrRL/XpCMQjIlxUQ5QGN8szBXinEJa0IYTHK0qaZeEL
ZYoUFlZmXxFZA8r6YLb9B21YSyd26h7caXjRivjTTHBG69RPykHMuh1BchQ6TzqpA22On80oPml5
J/hznk2Tu1IsZmiir1k/LREPtDZJcLQs60lE2rKcE3h7c9V6Ygk/xinLB9Yl6t1xZd8Jg0lLJyFC
9UR11Lrw9bWWzC99yFKHNdHn2UGBCTr0iCOSTNeBZwTOIULJQ8Ta2jYlvFiRFQe1lRzKEqi9GPAk
PYQZGbEMjwO/J7OXSVTAzPO18MbT0jl7absihrjUwXWLxSc3WzxI69w3/SoPXlSFuL4YcCL6GrOo
liO+Q1OBjqJizSkILzRO/5jOZHjCmZUUcrt07rd9RdSZ6VjECefS//rXs5ZmOD+bPhyL4i1IpcA8
vLPy08mIK50il13jTC95ww85D3vD/5U4FwGPDu5c4Yy6XXZHGJMczUA6GkQwsWcxsJpQcKW0+AAt
eDR4Y9N75I7ltC0v4OhfqhgDt45eC296iV2FlM54ZvH+5IH2V20X9vchqe+IBw3r5mOiQLCiFrAN
R4p+MHvWnLxWzDWMFZADddPOqMoMEsnukkEUuw106jWsEpPZnU95ET0BS9bv7JnXZLSzekON2nNZ
e+EqiEsV1sX0oUYOjaJDYpsq7NGLc85Uu7TDbjHqxXaIIXUjyg1vyKMH0Wffv6q1US4LXnAxv4Sz
sS8gMxwoZRezum22x7XO5CTmnE+BggZJhXBnHT6rLlZIPzwa6ng/xibKjwBVtUNf1GuxhqdRyzzc
bAobPoMBU0+su1168hiR4v1rHO+TZnzqyWuksXoRVxNmUqAL1zg6JB+QL18X5ATEqEgcE+ZQ4sbE
+8FRnURkACpA6h/Hg/A0EM140BJ7ZxXTy0QxE8jTx2zKUePUNru6xAoqunv1LqocdaVNw7YH1WHn
5RqSxte07R4MGzkpolKt86fp/781XQ4sX2dd/8/p8sevdYaB/DZT/u1vbplyhMQgEDJUTbdFgvs7
JskxfjHxg1SHugwoIiybT/ozV26BSWI3NGwQsImc+PdUuf6LQ/jM44jlEhgwnf8qXf7jXKB7Fnoq
nsMNmiSFiMf9aKq6GjZmVLgWHr/34nYOSe6Ps4bQdAwwffHmh7lcDZS3IUdDXOwHuwVMFt/U9FyB
v/q3iQeWdwTO0PvbTbWWbHS304UaITyLlSGA/8ta/aNBn5ZQQKVOJy93nypl3KcZJeBRn/2eORlM
K8X/4+7MliNXji37RZABgfk1EzkxOSVn8gXGqiIRQCAwz1/fC7zqbt0jtWT3tU0yWtUhWTkBER7u
e+/lwqxvx2jsxkhNcxI5Kgk3QZE+M4V9qnIHfqRn05JyV5VyPUZ90+JCUcF2mnyyhVzyW5LgyFRM
7IxhZkpnNPf//oX6/7TC8kJdz6T+55MCyf2Xd1V6eY4lJ4DymrB7rFGtdhaoqE/dljSjrbLgX7up
+O2Y+TeyJTaG5t4E/gclkbswrSh5Y32Upv7Wjr7O82GMAkXLyWvcnSoEkTlQb8DPYnso27WEsl5V
L8srcUAV5JxEYJ8Gj7zHJXHgQ3X2jU9BTOwlZFh7Z/UlEF9hlmCispefaUS+SHQ8ssCsUUlokU4u
o7yBIWT8RFE4PO1uCHKkPdABwnXM4Sfd21x7IFIAAMnAei4AJ9Myx9UWhNkxC6BDhLRh+RVm8dl8
LKrxfvD4AGRr03vZwLX/qvP6XpkJgVrEgC4qfSQHORIjWc68rCCaHfVOgnGyicPhEy872cTEu0f/
4bP6pzM7n5VPcre17ofcoX/ZDYkpRgjWkbErpRHAEIqfSNL6QO29GYrJRInOztIUPcWqk7nRUIOg
LpsxWjz3iPWs3MR9d7DQrcHsCMi/kkSX+t4uHoWI4PheVbLwdm4dvE2tl9NCFNR3w0wyU6a3sZcc
mgonbZN3yT6YL9YrXA8XnBgH3SxssZqgya+h/YD45Lqvyf9oxjHcEf/+i0i26cpu6rdcFtdOWQYE
n7tZFBA8Q5jDWYvqpR+Le11y4YHaIbYbkIClPkhKvUcUgWLiqhzGEw2wSFj5LVljd73orukT5RP9
PJO0n27A/s8PTATcpd8O9RclaHgxrdGEyUHyuMwYJpIB7jv509Sq7wBdBB8UMxCumP/wOf2LtSPw
vdBC3UN75a/d0NahApj9MTymbOJRs4Y2BAlx+JZTbjrx2Dnq7d8/oPWvbmIya5lScMRyw782Q93B
anVl8Yj2ZJ8rz7tHdKy3HPeBchX9a5UWt7ahmJgG/ZuauYLTkk/YB8u2Q6x2wob7DX0Dbxi5KO//
/rn9q2s2NP2Aq4XUHCSk/33VFhbzMm3k4dEX12FbyoMveWrsZC1ARjiQ/ZraXxB38D9+WMckE9T1
A3JIbecv586wIdQUGkNw1C6DfTd4MivWg6DMvtu6j3cJbS7VBk///kEtc/1n/7JtuIL/7HvrNvVP
e1SW0GsbuXGP2LTBYyd3yUhAkRzz658Iar8iYsEhmn7rPBMu96QyB0PHmvBdgsQjMvesB+LbQ7Yl
bjvOZFl5rrMV/WEq9EL8M7kVHmYmqJsiw/XGEyEDCWhBlHv6nlYhAeFz+kpReik40BM6w/rrJ3mk
vHJH84305kkiL3E8QkM5gTbmvYcoMcLxSUxQrk+o5CAI2ufCLLGIfSQzzne/SChqySoEPMy0rwSl
6QXN7858VpUao7gf76DExeQpYXjBdfbRjUSTuzyzUfmK2DIisWPq6a0TON8T8BorBgfI2Jmcek3m
sILFVzHjxJk2rwsPTNBrJ2EzwK8E14OPjeRHY63FERa4NF7mJ3son3tr/Vm21k2IoIsxeY7UjHNv
n4ZPTsKNF4e8uW5tv3nzslFkSGzdmYTwsYbpIcK9GUh1bFbDTN+DwnMSWAKERf6HK0I4/9xhAx3H
HusjMPWwWa/37j90c2MR56hNmumYhJweoBRmxXCHQms5GHFbbofwEpjTTP1d3dg2oCrZ+TfLuDAQ
x6o5T4SDDUBmApvsvaIhCxVYTTD2m1xnqFYyNqKVSONC5ht7TcS62QM6F9ZznzFcEFrVW6CsLOhR
B9CegL2B/CjG1xvD/U2XuWYMQc5Wq8XWDcYk0nlnouV2dzG8v9ZeAnaQRO6lnlGdeHTwUzNy3PBX
CdBMoqkqCYZOBwvsewu0TDnNTbk4f+BHu9s4np+misE+a9au5HJqcRZUy6NtSsICi4egJufcmxqb
HFnlbkglfOOQMe4ZXe1dTVQZHDu16zIjcnGnbZeeEgu0wqlbSDrswb4ZRdHv5WC8ep67mRo5HwJt
P7dL+R6XvbttWveV+OsVH5A+ZhlHO1gztQevIov96yBXmN1a47Ze+tOEgiEaOv/C47bb2A+P6DJP
nQ7mTS3HRztjljFAAzNJgffUSBRjBj+Nd8jPeaucl27MGQOjnoK19T3XaXnQTbUn1azfWFWYRZ7P
88akd5EU1mgcOuLSlbVXYVZxihb8Ls2KKRbsTstEPpkX4RNQW4wCvHtAwxFLhSdwEqQ5qdM0aa5k
fncrvPmT0izAH63XNMl8rU6tvWPFEX0JYjMtCVgHA2SfeMMdDMl0PyzAyFXWRHVml6fJB82CRjzc
YGegHdY46X7MbEpAW1dbpcicS5Q4N4Vrnqp1c7bxmQa5BGTkVDJSln6bkSBkRGi9LEn+mLn1Oc2q
UwYHDTUo7LQslUfd18e8tiOELPsRcKZ0uBjmwolMn8DPzJ1gg+ZHQmapngKQnWIOL2GCH0EboD5a
Og2V1TxrbleUo/ZFjr5xGlp1tlqxfBb9laf4Z9hKvAMIuxe3dm89s1a71gIDoFz7QGqSZpGtWQVF
gqwWEXzgzpFbps/Mk86ZNcCgK00Ubnn1jNLBj5YwR2A2kfWue+vga9EQcsheKhWs6tAgyk2OGyMB
XxKQcrcZZylBJ/l3ZVqdF2nfzQNJM4bxycj1QtEKUQUYOdYJqqdJM9qLh/dBFA+JyeevG9M8u810
1frmSWBykS7VSulWel/0xqMdszIvBUuskxTHNsXXkKWXLEDg2AZMOuH/bAl+pj1niOulaeXGs7ir
Oys7zgpfZb2Z3iFdAtddw7/iGebMyNAuy1ii9aGuy/eGIJtNS2gSpNcZjmKMOnLK7U+A3bHs/6C8
H0/NyH0cTu2hdePbvK4fCXI9XfZjKG8q+ruE+IPVmBoGsMhTfPmi9PCFcga8ixkTsVLdttO59+r3
ru6fwlZ8KCTBRLgRSAPcOywzgih95DJkNmwXf3zNXTfqu5iiuzu4qr5dJgzMSwFtIRvoDBDlu6mk
fm7ygZDLPPxUQQ3NWU2PJGkzE/XtrWdrb+OX2F9zlvoCbP1d1+TEAgxkYyUqBmc2WQdDOGpvephs
8vx6KOKnEe7UOJULbTEYwZXI37OCd0c6L5U56mtCh3BWePRXKG1f0awwc8hMdamMsEBLRksqtOqL
k3ikgHM6UJmEpthBJJ0hBNrpJvOJJZaCBO/cQR7Ev/kMkpHIUHt4qKVAGsfNXOHMJuioe/ZDoOhd
dafsLiMxeYhQZIWbDmVp3dqQ8hb/2ed8c4K+7Gwq4m63y9JCaGEAfGiD/hR0MkdD5BSbUGafccqQ
LCT2F2uGRCJRJHTcl6RnInHoJkBClsyefFiBU9Z4qC2xy8Kg7Y4VnbFdp8xdN9Rl5PoOgeS9bVNK
Yqscx+cqnCHgiR57ydIT6nVKRzLIFXDvdOKzArvzy0g/uMuRfGZjFrlhiKo3vEwWe3USque2ag7O
ZPHxmwRIXMxGJyev1QcoQf7OloTAkgzUbCuEyqY2r3H4jvBQVuJ2T4LnYr9VofMegJKrdE+Bx76Z
Dv3Z9YgDsZPftoiGPPmtHeYuukZjSzX13FU6pTlcZVHljlciJoHDCH/HOj161cgxIjZelEen07dK
4A/bod6hnUDh6rwN6J40ywsyoOAu84kQ7/z8GA5hpEaOkTS/gbZ+ZxmdP/AaPFEmg2OIMoAp7G4s
5G1py7c4eUNPkDM92piIqLaZHR7wpUy07PFer787zmkSoQXbt0u4g/bqEtJHaTBa7hpCvV1qmPV+
Mr5KDzVtYyCLHTKD1gHymGPTL89Gn+/TcZCgD/M8mvj+mv89d+obhQLDj1yNR2u2Xks08FFtujtR
O4ReOaSuscbRizAZAQbBeWrC72l9sCUoudWS/EVW3TofSeDjJc9AKFaBEqls43tnwK2M/TdiS903
o7lkqflAjF+zM/zO2AgDdNPosMQXjdbvqjQOFnvuOGfZgYyoaedWOXSv0PqSGUEA/fxZdN79OEIU
g5cmTkY1vXV+ct2hFhwKIoQLQ+L5NZ7n2XJO02qSGKuBNqlWSGyYjLAN5BEW4XtVnUVXnBwcRlcG
J9fW2ceoiQ4/5n0OgM16Cmyu3NXf7ZR6iDrPvVCuLoh4US8GatbbfjHo60wau7AI69OPNPL/iiR/
/vrzJfGQS2pYwBF6k5EBNja2IUiQo+fB4ScJ4yfXAX8kTJSlvAVCvuDO65arjHipbZgv1vpe9msQ
FyNCxie1mzCgD89JoAOoK93tT+CdqouXJtDpvmDWcJXGgp1jZEQjfQnOOrMOvS1uKpIumFPAuRKA
KDtxkwnM5Uo/c4mz7TrQjLrVKtInVCMuUpDawD0Noe28BMO+bi30/Yb66pv0flw0ut2g+HKt/MaX
zCo5e4Acuo/j6YYyadqGvrwfy/YZUs0j6YZn3ZdfzThhSIGEEIjPoPc+nKtgPX4O5Mn2uvwSeXIv
OqINxag5/vghMRcQyhDVDr3Hvt4/T33+RQ11ZthAmeIAczcXtj6aYYFZkdMaSPioisW041GWlOEc
sccfnPtmkANgmUaYsruBfPZN6Vl6TcjgdhXQNAcDQ1hVHabVqveTG+CRO7Nz+/LlJybjJ5ZR8UGr
1j0nmlvUSMsUFloQX/18KcbcuDJTdUvdTTTfml2x9Cxj+egeaNKQ62IqMvRT3YCmasqnTHW/245a
5efT/fnTz7WSwhonCyimziYkVh5+Qv5+IiN//gTdBs5i7emdJLa4bcInT8DsgaX5S5Qa3YUnT2lj
vicZ3R+muy8IgA7F2tCAtvS9wqg4MB2dvHS2YeFeE2T7TBs+PcxeyPM1EdBP7G4Fgk/mX8giZvo7
P9ibdOhAp4fqtEJoaBYAaaop3baO3ZG+WLg7Vyx/nHk8/fQwO3g6m6Hchglu0KC0OLCl7n5p+jdO
bZRHpoFSebnxVp4Z37BZN8EHcjyJeXuaLvtGDcx66Rpf0wCjqWl4AZ1ATVVN4CgXksgdSswrn+Nl
48fciPMsdrX3rdZtfW39/RwSY3AHlYeVxiFGOSidle4Nx2oh+hXAjUc48kDAkgDNNK0Pl8b2s2XN
OFAQNK0tvJ82l6HDJ5JdPuqFxNpMESZh5hkadvXtTMvO7/ITXFO+09xKk5TLMclJ6jBNuUs78yET
AT22kR/y5ztjAO0UluyunrSKbc96CIYccHJK+PBEVDkkge3QWUtkeYyAPHEfd8RzjDMlHJlIn4CV
HgmDPGYzATCNrY5+3n9qbyaIahCnnBb5tUivSV8JIh2LzRAUYis9MR59+qkdqlBOUOsVMy3Si+q1
j+ktYqflfrDoHjSdrshHniKnmVPiESGR/XyUaFtgKBZmfprWVJ1+bSuOpQx5WdOl85s/sUdHAN34
ubIS6vWBRoWXta9xUB38mbfbNcsXiyzlrYMsmHdwRJUq4ijv2LXHxtmVNkUTPfci0o0vtsrgSXlG
d09ET9meezSGu5+PR7LSpDLttl6cfXR8ELthKV6EyVaW0Rkc3fIOCidaRzKLIiMeHxaH+Q+WU24P
Zd8adnAxGQ1uMcPyeGHwYKRM1aaQrsQKKPMzuhi5l76nfXoxYnq9P1edmuQOH+ewgUfMC0d1zd++
15m4I9FTro0Q1XDxLDbcjJiOI/MHE+Re8JRn5ImjrWbiZ+AlK9tT4IqfD4DQbo7UayfG1+6laZzf
eUVvKIxJ5DbNr5S5XOE8yoHcjlmG+5+3NM2wMsMoWBuVc8I96hYpU3eeeKk+qW1LCp9BXvt67eOu
o1uvNSFnDN1u7NQjun8SoenODyVnOY1LZkM0jYB4hbcu0dZNXqljQbMBIZ8tQG2tm1vH5/rT3C5o
xtHZHk8d2cWmosNjeBqwjOrFkVhS6oUx24mJxnAJwftIlgmxibOibaTdU9+NNbEV2Ufi0IWxiIq3
aEo0Gfm72nmIg1rtad+zHUv/XI+WhGaGPiwbgn2oVxinU3THMEaX2aYHSIbctCnNmgboaUlGd1aq
fT5yUljC6WSl82mdxSeMHjgVVLu6iK+6RP0aEzWcVE+Ybx4s39p87tYL2AWVtTVC9ZEC0dw0MM6A
CqcHRd8MX/1lrPyDtunOmRltJeTsYEZJkVwvPPoX7rZQ55+ZTI62kfYKH/MYPKW5uM0X90LSsACS
tmtz3e38qqfcQT71c40tTjHiuSI9LK6hkA2N2Jl9fWlbpFWyRE63sNL2zY3NUrkxUy2ieHbphlni
LIRjRDTsTV0fhEjD7TTkkTZb+mpGBRyVibYp+ejCsv0dx/HN2sWN1XVXzw9ySF5NzU09ecKIcuyd
4dCufTSq4GQITh4cw2jmfuYVtl816ZjbOZVn10LgXjHjI/OKBmmYjUeDNQXx8mLRf2DUppOBhPSw
indj+qC86bPBYc4WG8XOfOLADwQFcbHJjYL+lCpx4pjTkut9EJ1xl4RHMqlPZX1sTCJGyRdXznhI
qqo8MSl4TZ3uYrbjsaQjBes1WeM8UIRx7DhYheTzePE6TTGWABsavffGyhl05POzt/hHS/ufQ2D8
JsEpJczNcLaCCq62T55FWZhmKa0oAswbzjeYb1B3S0Wg3PThu/DZ20GdBju/VtriXFMAcwvzAV+Q
197GIYlYncCSBHdySZmg57f2nF56ELO7XKfXwPS8TUyMbtiYybkuvV9Wn791CYdFoCG7cMBJkeVc
j75ZRLFJBoyVum9WvJCJ1da3RujUB1q22ZkwmjAysCM5HRAPLlTMRzNlitddUod+5ibtj/Oi5x0a
rK94EXWwNYnK29FnlpvYLperny+JWff6H/7ehLQ1MYpdGW0ZnBtAcwfbSB6ghSz4PFEX+GRUbocJ
MS6RCGQoqDqyWZeAepjmFQDnGTSF15hXP3+HnX1HlmWJyiLQdBft4jpmILugKmNW5+9MmgUbTDkJ
Amnz4I2AG4mis646pfD9smNaV5WbCBK1+NPPF1RGTEzZu3d5N4urny9xn0vOuIpqTSr7v/7bzzcW
mV7T8592SUafEGLVPkvsx6TH7VxFST3WIMMNVQq4SQP4+pj5JC1TjsbtqWc7com454FKdm28T5kJ
6ep/fyHgPd3YpKkR41UXZyxM/+Vh+f9VS7AaTpgE/7+1BES1Nkn6+Y9agr//zt+1BIH5t4AJTIhm
AFwPEn0GQ3933Qfu3zwTpAeWDTz5PmOy/6MlWGX+f/fZ2+bfaJqDl0M74FtuIP4n2gHhr+y5/zaa
CbH48z+E1ZbjCNdbDQX/0IcPRVkEcRnkR0ZlX2XGtbKsiYf1N5g73HiCUwndiFTX16bNkU1KYL5y
6K84lN3MSMt8CSIkWYfFeiKVM4e7APjUTI4cUmnjxYBamhV91IaS9CHrQk7xLd0de5OUjKlBrH1T
HQAnd/yvxauvTM8Iz9CqcYdJkijKzLk1CGRjCxxYIyar2U++AbpY1re2yloWm7zajW4H2Led5c7u
g1st3kYr23ZuDjcqyzjGle49fcdy2yvGq57d3hh6DlCsMYHkN6nO6C5sx9g+5YMmnEaJP8XkJlG2
2IgPGeKnhKIpgezI+bAavIFeuVh819vPmfnJpP0+ztk425ZkmFCf5mXEZZ/1RDyXwd3QtdtUeTTF
rWKHtI4oDd+1DixeNbW1fBz0cKljGjdA0+pNkwa/Q21GwqXkMgfS7rvWMcGWuAvP0n3IVM3TrZ77
bhhxWiD8XqBDjkOkSX/dsA4SNFk5GhskWtww6UeUyJK06vnLyY1r3JNRSutXaYzExUIryqKxTSdM
5hX6Mbym/F/M+UV55sld6lOtKcR5r+5NrMrBKr+DtH3l9WCKraQcdk1HM3M0YWnXucV+Lem/eEzS
NCaEuaN1M4ngjx7S20YZ32KIo864Ks3sYAuJmNj9HYr4mBfFa5FAKSuJou/d34oOznZt8M28rHhp
7v2+e421c00Q5pagnIRZA4d69AkNTHEvKtP+gtUNiq8OHsbOeTdIVwBCerAdjnb9n4rCSHX9ax9n
17NYnE3hB0evtdsdhAd8i861AxyMpKGJiXiDND39Io9oH/gA06RSD8Ku/lB9HhwnRd/Hqcuel2NZ
6quucKD1TnkSzUIk55GGYBBYYdQRoI2stCWaKUnOXt4+ujGpAub823a/sGmKaJJmuGK8NlbimDsV
867nqkv3vtXdtJVDFbPSwuIxv6kYzZK+F1t7mN9i37oYAIJyflhPZXhiYnnTm9nJUXP/mIOk7lR9
ZGHRl7E+gw/ozh2G7WlI8qOBYYvEdTJQEzc+uWH8tnQ5x9KZcnwCUlfTBIE+55wDMd0MA7KPFGyQ
m7VJtPjwU+0E6lWZQkgIpDibBmAN0n2u6lj6hxaCIOUbl+8ct0/0WOVJynpGmDx+WGhBk2KnOjbm
DAaOT0L/TavMj8JIwhNtqudsArKU+t6eoKsrJHHLdWYg8Cm5difLWw7WsLzLIeSwPzTXRefMe7zT
W49wiW3nOHelgjaPYhsrw9Qf4zg1djGr1L7328sQpIwF/xgzENhOYbuxxARPMQVgV0rwJLPyzkW3
vuhqug8Kdk9rHiBzpTU5HjXcNy84uLkMD6MFZ93s22Ar5JjAQScSsrDs5cmml2yH8ldqtGg9pvpx
QrN/R4g1k0u8Xo3vVhecODXfQ/IMCeg8dkyvMoB7e89/U7T2bt2qZ06d7QFOuEDWEloiAOPiUryM
Teody5E3Vvb1OqjrHVg4MJnRaIkoaMdgr2l5zyhENiizRjpXAVw9Ub3nvb8y5Jz+nGOVatj7l+k3
EMMUlyJpJVaT7bxxYPxhdebRmTzU+OvgrtX+9Wgwe/QW+qZVwkTeUGfDp9fE4EUvf2K/aXa15Q1E
+oQ3WTf4/DYzkjij1htNZ6sGk9hg5b10HMUjzUKDYmymE672UyebhzKxTiDep51Z5XT4Ry8nMtM/
t3WBqaOS9Z3XWMc2KZ5tAqT2jPQPKBnLczm3HI7SDzZQ6IZL/JCOFDWWP13MuouQeIY7yu7menRa
f7MsKQYN+v8vXVGsYRE32eSMdxZIGKRN8W+dGTw+aGFQnvLGkr8MMja2Q7tU6K4bdxtY1rNoM3T5
xBu3RXqmFzjtWpIzMZiO+U6b1R1TYQaNQ3EamzUhzLWObjrMkRwKsWvdINyLuT8HU8KUOY5Xcyqt
uVS+05oR93MWkBNoOvtwIAElDAN9SNrpXfp9eUsX4mUgQ4JsEn+TNMxLqoyGnmsFaUTz58FdkA00
iXlnhfWDHDGuhV47vjlke5GS4D8MpVtcTR1P1ZLQoWx/hN4YNMvJbtPluTTM+6DW05m4VYU/o9YH
oJZRmS2I4tNhepOVdcOG1h5FY6dXc4U/e8HlrRy4n3Xcnr2ed0RIwqKWuD1gkWrvZHkScaFYSVV4
KGLMz5Ave9GnJ02l39td8+6OTQau2zIje+bzK+bxuk9aeRcn861IKqp1d0A/65a/2Gu818V3nmfx
lHcDjsQmLXaFCB+HQpUbETSvasl/D3YckpMd+xHX0nEJlv0PxXkhxzrU9BpN/w8GqwJklveWSQZH
FszpMSQjbuTkgEBb2uG8meGIXiets8UJvpyrfmePBsNqMj/W8dldIFdUVThlB8ZXcB3YjHPdq1uM
DEQF1eEVSzXpNXK+NYswiHqjMZ4YmLDizd175vtAWyHbHZpS4eMIZps3NkHruDDFC3Pf3CWLNJCb
2c2mhwdLq78II+018qrPZMuWdZozV9xMzXjwmAvEXFWnZmEPpE2b3qJPPNZDAwgspMxgOxFIr85M
u6hO3nUp0a2U1bsZ5v2tWL/MZv0ZwPq2YggJZUWKhqLTxU1baTDrnoNfnCRaTAhxm20JVCWZotS8
M6FgylGBismt7EMZAwsJhAj2pdzYTLSviaf21c5WsrnKPA904MJqiWvlwGuQr0nz0svvtvsgwKGM
zLAdDrDpnhLksQ+wO0O5engbXx/KkkJCSCvZNYou2TjnjNi8RN05cN/QHJ5AMFHITXZFOAjZImZ7
2w/ZsNXzRK4dJDfLqVCf+l1zhsHwKRPIpZZcP2OVV2iFHtMmP8cJAY4IsiaCgbg0fbOydl6Vf1EO
kUGY1IzeVUDWRbOa5zOLTXMRr40ohl1nu/hSDINQoI5bxRFR03Ri21UuAgBcGYgFvvH5RpZ/HNpC
vjmaMapHiwl64EKNVTJdisFIUn2BE6eujAlpoc4mOKba96JqIlW0CO3t5GhXLrKKHvaXno/p6G8I
5Bhv8vGWRC78HbEOLuslU6ncvaDxhzuoEd6qhnYUDC2vWGqMcfMVIh/2qT71SHhr2JiH/AGQF84Z
qtt9kyQ3pAKwgk7xYazo7PSWbxxmVWKxDvx9NRfFPVPnSAXtxfS79p5Zf3nXkSi3WOSD6MWGkN4/
kRhHz3SukKladb2lezVhmLN9gqKzBd1AF+4s6HjwJT0IcV5pA+z0fC6B6leXlLSOPI7hI5z6nWsL
c+fAgK0KIe5C70Oj94liRs1QSUGFynZ6S8rqetbi3QWzselGCel4UAM3CoJVMwkYerBJI4a2AEWu
nvqKrWAycRoH012pCzMiE+tjIBvPqrQ6LEt2l3Q54TswbNymJ16jOE2ULgbc4yINH1QxfHo0LA0y
aLf9DBy+Kr5MjXWmfqmt8JffYE4o+kMvxEmNwS8SZr5kN4FTfCfU425O5yNRzJH30oQuQrbPIXVp
FnWHKbFPqRveUJveGaZzimNvO8Td3TSNx0YCjPZp1neQjG2KiN5eaAsDv0PtOcsRixYgFKM9GAsU
eaM7gLF8YYa8McpMRKYtaTKBXLSW5ejY7oPdxvUGM+0vMH5Yjrvrqa0e+UHmvYPcV6K6BNp7YqeF
j5x+DRTemxx3c9za+6ZnuCH7+KzqkS5V4POO40MteusGzKpbv6w/JCr1jO6SOMHyqsvGh9qJrwPt
plHhWI+l1ZxbgRUlJTNuk9bstHYI3c+7lBgPubK/ezfcJUmKvb/aV5WEF9MhGDF7UMYpgWfOPmiq
x65MXsfmkoR00mv91CX3bmbuDZJBloXOku18ec59a9v4WHjA2m6P1sC5AyvuxPfdAd8aasKX2lHH
9XE5UG+U1d6MPnu8gfa8dB6b2WDmYBXkwCGDwD/v08aEPerTCjaCeKdHr9kWtbneIDdeiBbCHyNv
Ts8+qLiyDDkQJ8V2rtIjRhZGByUJTRODQ7MkhMkJCQ+D1SDSG+203W/C4Bkhw/tV4cswiR2Zbu9T
276NTXs99fvJqj/bZng2tn2rHvzYEreVUe1nd/pthPNpCT4c33+NJaynSj8VffpQqPajdaZbg+o6
1cs1OUkIB+Sxastf9mzeD0LceA0FSw8z06NhKPz5sZiCJ28u7AN0tLdVWu4RuZNZ/UkPj7qbdz0l
DgX9LihdG3HejNbI37lF/uQO+VHeVas/d0G4ZGh7joyGXHkUF5zI8m1iGMwiSqwzaRVwN2Cxi5t7
Q+j7NuZKqcDfNiYt0M5nHtBO4Z2+cqkp0TxxO/Xd2SFZcktY+NqBNB6QL3NDivu6F1ce7eWEJaIv
1Y2cMUSvbek6eWg1aQT4dR8Rpj0Fi75mtIn6qd9nndi70BjHortylurOrOe7Rvh6m5fGsQvqW7Q4
sIWhswL89Qz3mtbA6+D6aFnERo4uIUAOMT5t+k7y74Wpij9bGlEoMa2u8+AZ/VurBmxAajsM7Rdu
z7OD4Cf0UkK1plte6fUa4T8RVEqo98fsM3+Zg1vXqb/wyzeWvq+ZTrStgNn83JntoRkp9EBtYr7/
UyU0HG3rHn/2MymIJwBVUajDqxJFyTww/5vqfaaZ+qHyPsBouG+m4JjYYN0xeG5pO78PMvtZMovc
2bd5+07C8IOHWQ/6soc1IcOdXJKSZXr2o2bGNI/lL5TU+9nAkDS0T4E4SJXfhXjsTB8nactxS+tT
4KSXsmDeUMtnnuu35cYXnKYfaD/CgMZxV78kLHCL8nAteE9NDut9JaAsIngetPNsWu2fsDN+JaRz
FaSMlsDtyjC8ztCUeOPvROiDiWaP8BDUhm72XmbVZxdQvEnnFgQ60xz55sZPxTqHt83m0AzoHOrk
hhTdczWMxnYaw2azuNz2syYT3UYfa83fgoCIDRTr12KiPwVDmAq4jCrfeuu64Fkrd9ca4e1EMVFU
7ttISClr2japhtte2bsqf++N7BPiPOpZ9diXcpeF5vXslIzEwuLQGxMKU87obv/IgpGgELAitBm7
sFr5YNO9xyRBa3lAoIQEej5kHCxs6HGCoU6WyVPmkHsr5pve5dL2kH309xMc4WLhKS5MTDgSCWNd
Fo/0/XdS1fQQiFrCc+3f0mi8CwTVCM2xgd1nVeqkL2ldoZnK+46etPzTiOR/UXYmy60jW5b9lbSa
4xlad8AsswYk2IkUqV5XmsDUXfSdo8fX1wIjnkVFDNIyJwyRkm5QJOh+/Jy9197WvX2J08Dm2I4O
JBsdhC8smFmPcBbZnN2lDzWra543LQEYJmEp43eeJS9VpJJd6HoGEgqyUYLhfkJfsapT7Umxba6C
vLqdlHlT69a2NOTLXHFVT1W+K2J9S2rsoTSwoXn3VVLfoztEVFcVb41VbmWCm1YQGmqjUkpd1D36
w4COpLYQzwr1itLwHsjLkgpdcDK1iSPOFBm5jAVQ6w37UNvTkZs5EbNw0J0gLgipC/rtndY270Yp
7o0UeZxxLuLskrf5QWj6zmiHS9Frl3xJrTYg2qUcjchIcdJneyif4VYcJ9kTepr4kxGuk6b45U3z
U5Ibj4APXWIGbqtZQ3MUmED66iRe5UyxmtJBj9SRLUqhVwczZnomX2LfspiIJGDIXO5o5/gQ+S1T
nuq8/RVZu3GBuY32g2MNd0oWvyLSVeLimDD9MTn9weC5mQbE2B4ZJNYv5jqUyfax4RoBf7etnQCS
hPql98kTShZl70LWiH6Ut7Qez+Db+diXzUtLea7i5t0V4S0FMJXWkK4bIMi9uHdU0G6Wf6vQp1NE
l6KYxLhuY+0eS0kuy29ArJvEul74ciBrt8p5V4iZHxz7R+dEGwbd78aUN0Vj+elcklE3vQJguu/5
6zo2CqM4ouJHl1L/hClWo8k0Cma0r6oubkfw3hnK+c7q74QA51Vr1USJn69JIVrLcTwt71fdlW+9
6F88s30HRngmO3MHvR5QwMaOqwezSpDe6vTUFhpRMX1ndvg7TiBP69lHIFHOzBjHfOQdD0HKUdie
SZ0kzwWtK9xqI7H8iEAs/N3eBpESFb0VXEJNPhZDcG+Y7Y2bJPD8xhofVVk+tuoRybXTTgZYNtRb
ElOtOTYE+xXZ3oi3DZ3sVROSWOzg10TpTHtSZTWXAN3Nud7SUInXtdPdBszHN14xOD4H9MfExtKD
lDV3KJgy+Odyus/mA0LHx7JBTZv28y/VWyXKzWpHhuEGFd9F14jlNSF4jG3vT1b+nTYTRPGfsC6W
Bfwlwz7mW5lmcslmu8ECbjAa9E3rbs583NJHFdBX6FyQsopTvS9D4raFCaliWBltX96VTX9bci0T
JsABnWzhtYxBsdnQFrU81m/pOlPVldNmqElbnOlulyU1VkJ9ZLkuJtSCHlhr7htv7jedFuinmfVT
GFRGDnZw24q8u9bW6dt5LHUNQqVV7ZnzNq1CQPMO4o1uIqV2NKYDJ4AVjOnWk5ycWyxeTfM4liYY
KRe3uNOE+04EgEuj8IkTweccoV/FXqEOXU/LPMyAQil0pJaLHdeMQBUZtf2UCO8uMGpzN9jWnRjs
S6Nw4yFKfMETgXYzDJ9mDQBEgH7IkZCA27TxrbHT/KgF6ppU6bjLMrxtmWlQNxeoxVEPQ1SONsIg
dh3l40uXZvilJwkTJ7C2cUEiCvuWsoEmahblD0e9mFpuFaiQXOj6wcGnsFYVcmGz6xXSAbXNQz1D
tM95yiUVeZVXKkTV4qFRbniF4mlLm709o7qQnu9F9YERvvVcZl8MGT7UcLa7ed3Z8llVELiL2N0X
kreQbGbd1LS1zYo2pTsrdsTJI3CGjx8znNDjMF548ZqmAbHDUTgcYE5+RFXOJzjvDg6zTuq3yj6k
mQERMK8PVla7Pl7qTRuU0ymZsKE2EXpkDzU2zcHg3SFuahXGVbzWGoXYHcFJN3IpWaltokPrbWoo
mWIzh3XTi/zolOkjKp6fpJ/3VQavAtZZzJXasqmJO1CCv3PXZbt7zcuSEwBclcx61hL7pYyAScWO
9tgsV7JSjEVaErNIAMBmlpWuuencdjWiMyNUWp+RTm2jlItNzQRKBGxPeRf5nFQjDP5Dpu6SxHoa
jfIlmjahfafm6iir4lIV7iY1uGSd3llC6Ia3yXC/Z3sn3HwvMvSGpUby8Wwf5jL76XQ6vKSqdIbH
K+hgqUnH4qUaCNXWnOnQmfaxautPtrhbfZjGtaFzwrXVgHikwTpimJTgX8bOM20cbNVnbjZ+hynf
p7HMZREmuzRoHjhfw5BusxecfrQOKwRgXuT5hEp9o6xJeH2ieFVp1gZQVezsM7faFLn09Ujb2SGi
R94CwB773DMPI0MHGyjIMMqn3u7fggb/DRrvGZ+FLZyDCI3ngNQmxsrGgS3bIRgiPg9uZ6wYGELl
W/Re4zfHKkZXZLOJFEZvOTAqygzm3WnxZnjErCJRGnTjYUjib2Tk63CqH8PE+gSieJsEDNyDYvzS
R2efunjyYw4lUhLg3DzrA7uPp7608tXqbTjL7LxNKxBX8UmmJa2tWhp2W67GqA3pyxIU4nK6qKHY
OOyKSWCJVWJqnzLUb5qkekBPhkQO92w/nhlyvSKOQEsjxp8oUvcxXb/BfWCG4td6sNW1JU1iVo9w
iJ/MvLsYARg1PCxllx2dBUo6tPqBDnO/+GZrNnFEQnBI15UmbqZyZBQi1IHm9Dc4bdLUwxtOSb6M
YTB7YG9KYd7WCwea+n5tB879kA67EXRnqIMhIX9+FMMPxrY3J2h/6bpzaTXVbaI8ewSKm4rkeyp+
woSGRkHdaLe006VzlGibIDFuTIt8awsrAPj/s1owmhNs1EyNH4atj7CbiGE0YkAieoJRuXcfF1+F
LasPa+So5ekzdUzGRTePy8V5Gw6QPnLVHD3dgMNdVT9arG4mZopqNs92Gd3HrXxDBP4ciAwUZkbk
CFaQlT5QjCjgLRqEdiQFhBa3LyFadiPpd/UzyCkk5L0L7jTaixkkVjeWP1mB7nQs7vpi2sRGy1QW
X61sUbHRVbSYUiBXtEUTISaRhDssNyC+/4x9v97Vlrv/eOwfd//xa9ff+OPfi5tdOlmMnnKXUlQ8
xklpbPWZlxClj1xfZaneEuJUMCtgxDw/FAnK9Gssl/n3TPb/6WMjwxMEGbRF5BCnh6v4dopm4SML
AMyyZC1c48muN9e7QALag5yfFTLr9nhNK8uuqdvuKEPfiXKYswEEx/U1vVC7Zk6NuTtvrl9WuSSx
4/rl3BqXwHbHbeDGLMpejp34eqPFwb+/wkFWikDsrcxrd3pVI+xbYmGuT/OPL68hgtf7FRGLNOyC
laxUuqaE+zP+/BoXdr25Pnb96poj9keE2F/fbowlfzNLszX7BXGEtouq/vrtqnixRxSs1wS2a2R7
a5tsbPqAwmAJNmec+mcY+PXuX4/lWq0dvO7Trfq7QBu+MyJkDkLhqwjc9OSGtOOkFX/OjG9ATacT
BQAOr3gIC58oZw8BUE7zDVYc2zHqedccftLWHTilcuNy7smaskYPOk2+52mbCfjSynKKwM9HpXCR
GcEhdAtAyNV0o+xpj9yOxXXqzwSnVRvpyHFd8PkZgekbIZsgp2UysJxXvOfZTc8hIJmd8ixzwrzN
pp82c+mlu1AcoI3/1kmwsUaXtJtumM7uOD+4gGJvTDtoj1EJS36qP1US1XvcPSlnazIAhuLc1FV3
bu3aY0UVUMtZ8WnOb0qnP8i6D5BdIgyezRLdd8qbWeZ5sg2ZXFKTol4NXa05w0wDAtvkdD7MJQBA
v7cGozn3jro1SlQjcykQG8/lgTp89SyCLLvVwx7qQGude9OyzlMb8um3xptAE5fZqn7LPI03/Ep3
zh0ccYWNoC8WOy7su7gd3YM0rOCUmkDDK8uHX/ZueLRR3Mr8acw2hy9D/T4zfIGC30r+m7hjQLdg
4lVNPdq/ESESg9d8YEiGom6VxUVr5uIyw77pHGKH1Nz7Lt3FpNexXQreFacJKHH1doYFlRfnSMr8
rGtPTJfGW2cOFcacjJEK7bZiNkaExWpYcT6Xtxkd6Vt6pIcwLh7MsJa0surpJPaeq/+2aBHMjNhW
ovasVWHOoU8nryUWLVtRquYzjmGOEvQB8o1RcdzEfHo2RgbChTed4uWZMHvSmM5R3hg60Fnku91u
FCHvSje2a68CI2OGXnZOe/MX+52+p033RAECqIc3kYkSShMGKjkzOX6KOE3iymthba6P/fHt63ec
XEb+2EFTd49zDBcC0XA+5K+W5353Yj6VeU3tmpSPNsL5xFbnIALRrQXP47hutPFD1NaP3iVPUx7e
pvmEoqI+DqPxFKMPXLW28VJaaY3Wr3qX5kD7ZqYrW88Pw4yBKc/gkWn6yWmpFA0xnEoGMHtNrus6
w9kUn5qCOi+pt12U0Xq2lAJ0gThc7x3cFP2rXZp7DN+Nn+kmSbggaj1sX8ipqVOl5j3USNfXZRzZ
a6xlTFCM/sljr9JG936IQ+ZJZFqgna5oaN1wvF1Z2OJWbuu8DMFw607p25IlQpJgvMJAd2fkSGcM
dZPtGW1TloweqWQ1KL+EbCjHqi65vG0Zo/bE9Xkms5SFoBGjC+9oW/WyBtRbpIiTveprqCnCZK6/
dzg04Kh4m6G0el8zjq6LJDCYrd8OZ7tVbdg5lPnxISCcYTWNJZ2+sFkDrzkY4i7oQ7n2nHirmeV4
HNIZpkre/+qE9WDPD3PEZROp8K7TzOyUeGg2shE4lpmuqr48wrInMl47Y4wYWQhtuit1uQZp8RpU
TF5N6CMbprR75cwfQcDHKe3Vg2vYmyF5cOCUlerJawu6w7J4nlTua5N1qmsj33SOuHfBkldt8mUb
dzi00AS7zCxKt30vUHykpZi2k+To140/Bd67g2JCcqeNkfSrjpEa4ISjUW4tEVb7OQxS3+GchwYk
ueBYsP184GXIpt3omCc9oaJsTBg15nYsDNTMrYeYH9uBMWK9tjjkWIsoHu0o0gx9CWUebsvwKKni
/LjRi3WGfXxDg8JcW3n9I0P7U8oAFh+zSr2z6Ekm3uPUxCOeVTOHPOIYxzr86CPDfO3IOLOc5iaX
MjzE3Wj5U6q9km1cU59VJQoUW9XfWW2wTPc3ZRVBP2DdlzryYZXdQdereuzy3RSiFUO7v5KBDqyW
A7SGdDdT7MBRM98spWRj6cfJYWRnyrjcCEUyghrpRMRT85G4LZ36CmQ7wRxcXkzIw2+3EcVRFgVS
NQ4/pJhY5WWknbAyJ6KfxIxduQyLB9VUzyimPns7+Um6bwvI0bY3p8AXc7hn3bXvcl6s3KGpV5jI
9TjxMw8Yn13sUWiuJ0nvrG23H7qDka+mvdwKAs2n2ivXbTtejGjscLEwfKwDdIEoZJ2T8xERoLB1
OFHydl8qvHRvgWP81NF8EYjDDzAO3U0yNiSf43ZUkadv5kHns93SKxQmZTNNj2iqQiaanbbK28D2
I6vykAHZZNAEzejnM1eXCOv7jKPnRjMV22/AfEZJzDBa82X2xS7UQMFqc3JgRYqIwCrOTtnGO5JK
HyOHmplsOAI1yqBfS8zdUQtoIciKn1FLh1WTTIvxBcdJJcVt4iDRKQNsm/YZFTPKNy+jM9Yom9kZ
2i8ncjfSVO/dpHs7Uk/vact6eyjkl5ihlHIiiG0B0lwmFRtPDx+YWe/pDLnnUGohV3SlH5KoWgyn
XU4+4GJNd1AUw17K1w2ZW5bV/RZElOQD+T15Lm4gW526YEpesu4S2c13SBhGjfbgZmRD6wc92KhA
33VJcEeXxd3WYU33uZ3WrDY28LGJPnBofAIJBQBoLKeFWvyUdIBXFKXDZjTb7ah733qLJrPvCP9L
iaYJIBqiUKn2dmG7sFXROOYZ7YmAI3UsanDgxSHlL1ur1ltou0ZArsdP0UjkdS4JpwzG4E+z7xJO
wLwphf4Dc1l3b6dM840Bg5A+B3hr8jjd646cGBVb2l6XTeeHLj6IttCHG1nQq6l4E2VzayJMuknC
/kz3Jds5HTodfVDBpq7Tzww7+Y3dBBjMbaRcPZnPxTYXMANky7NPNcTqQCHym6F8HTUnPv7xyPIw
SXvFjRk9AVOa14UOiChAHHYUqmarIh9l3Haqfv3jLpoTrHLGsJ8CsqU4ZDNcXIq/KWRikUbH61eC
JvK+d5LN5GD8jLPFzHz9clY0nPMszH2rMF6KWbZMDvmR643sgxLKRgecIGr3+hCh0dCzYxMijYiW
r2KyqfASWIeJfiofweKgV3NxrJqm9GNNQcgIZo72rRBkskpRbcxuslfSYS4sx/l9yqOCZQudOIv7
MSpksuENOlX89Ue13NQYkraRA0V+uZdGbgDpJCvWdevYpBeQRH2oNWcjGtPbu2GzRc3cHK83/RDo
a6wKyUp63R7yp+ZLJVi9FqX6ADAMT0uY+Nlo0qrqsfVOzi7kHUcPqCHDKviBJMkHv53DCsh5Vx7R
lhB3wxLIdZ1/GqHS2LowM8fuGYYuw8Uci5ddJ7af6ikOrAB3RaeQCuDHASWpo8SLwzE+WmEZ8xyT
L46tXA+oSI8Dx5N1MTK4SBTuVGOkYQKx/FjZU3Wkt1AdW71D0VGZO8OySkoJL62PfaXXPt0Fj85j
Vx9NkOa7ssXam1AddXmojoXTmGujIXRRdiGDkOuDEnoJlxRN8BjzWKUDRnWLmh1jio6pa9Pbuf4P
sQ3JGlzUaJXHfnkRwpGBQdfEt1CtO0hHun997gntp+P1qzZmb+0SiqhmUhdiW+J71fNJM9SXGerz
wWPmm5mx2pW9PBAIPW71ejhGto1Lv6Ke0ebu0uY8gVgff5mM4P3aVSciSOFy6L1Ytu33WtABa2qH
yI6Qcg5O1Qcv9HYeoCoy1q58192W6IRCiB9r6dJNEmPoE7OG82sYRqQSg4/RM97a97ioBmq9yat3
cSTerb55SSCvbYAfb/MKySU+Oa7ahoa5TJLfV43//8rFsN88bP5z+Y0v1GJ4iqL2GoH31z2sAeeP
/Kf5b3/o9nH79M8f+Ns/2vzf67dJ0vM/2o+/3dkUbdxO992Pmh5+mi774wn8+ZP/02/+x8/1X3ma
qp//+j8f34uPjKQhFX+1/7+nwXIs8d/6IF5ibBDF340Qf/7Sv6GKzr8M6ZgWNgITMpfp/gVVdK1/
CSltadNydtCPLB6JP6GKlvcv6gkyFXTdEmzcOkTnfxsjxL94VparA5lCRWkK8b9yRtjXEJO/Qav4
/1twFYXF09DZif/ujHB7UZblFBr7dq7vwZrVKzstko3k7BHTVA6ZSnpdgSoFq9Isjy2bmt0vsi+H
fT+3gvZmWkzrgzFZB1Oey55Ll4/13hgVuc90QjiILLs3raq80p4bFW+mXntGYaWYHxFzgL07sziO
kCGGQBgxvAE/nkN52LlMW5tHYT7PboPxoCByRZa3mSG6jYzOKdZM9VoF469AVjq6YvbjKRzfh+Yu
flFOw8SHuLe4B79gVu9IvD+vIaQ5ZmpKkYfYFKQkNobvcvbrtcP0O26Ub0sRbMOmIK1ayn7akw2A
r4HZ36CHTMrNAttrIS74a82bprStvQsSNXVo/a1ssOgrzDAHJr2kzUu68Yg+aYtMsw+tiCO+7qxz
frlWHuANzxj8qas/kiVBpk+TB6W/ZN635XhPVtwTVOY9j0iJVjkC95usQY7B2/cQB73ahksEb7zc
5M4q1xJoiQ59fJVX4absoHrYreauywiMlKkXk44djqa4plMOjt6NsDnXomwBQqwNLENJvGspINZp
zPOnOUEH1bXe3L+SbbXCubUU+O3Uu7vG2HYaA4TZArRQFc+IOtsbL6QqFRHHDMMOj308mgSUkSGE
XMM4qFHj9yg1SmZv0dTzLhnvXcDcJFialXljvjhxEW2FTj5vDHWC9u8+lrzeLnnCfr4wFJLsxxm8
pyEydkNYfs+u9hnNbPSDmQ4bPZiw8NpY7chlbqr1VCzgH7c4qaWhxjC23C6RxPh1VvHMUDifCCdH
aftQgu4C4Nyjo87ZNwGBrum6g0ZathWFp7dXGD5KkT9WcwIS15g+OQ8Nm8RMYCN3/SkUfbqDm9rf
OGivfcIqOcsujdDrjcpp2c8aLvhrZqyYGtNP+PchGaXk5y039lKnD5zVPIOQ3zF7i5X3Zuv5KVCs
5hzZ8LN/peRxhpgesBgXLR4hF8m5Qg5XQBfcmCDu4EdgVVqukbgBAFaCK7BJT81k/qpy2vlBtmG3
pRcNm5JTCqyhgZOcQHFzc70JtOwQY+jZOUsK8jX2mB7pbEUcm4PSh7DL/CtiFpxC66DQlr61vDBa
Xt8muXpOk3afKPIKdDhJG4DB2BGv5ro8JPWqABVTxmFzLPXmXnUCUWIizuQfgMFInXNdO9pO0KPS
quRO1grwtBOhjUXA0obh8EdurokrJWuZFrelt21DHdWwoILn7L7mKIYBvhqZfQ25vskGtVGNVu4l
SmUYX3a97m3VQXJ3kfv1+qXGwUzdHUKQ76L9H88zdh7Z6oZtXzJHLHTeIavEm1CP2iYaog83aoCx
8EOGJLZd5SnRzXG9nr/hPIw313KaxsTKHR7IVQSy04GTMlq0dHNzY0n3XLGD75hmI1ZO8gN4JQ4n
VG3XuOdaM/D1wrlcdV3FiVaFO8k0G/fXx5Bb+babjLtwYJ7QVVTJqmg+J2nG26qUk990Jq07oEOO
wUfbY5TqVtMhYJW/YWOzzHVod5/zsr65GoTnOXd0aGD179FtS7zt4mfQrFOJfWLtuXwOocCcJxya
j5Kge4IveRfENEUlcLL4lhEnLTUvV2tdFOM+mSXGqiHW1hgGukeIX2kdGZfUgzU3jfjGTOFpl+tN
QRPNkccirr94rlm5FjPCmsDK1U1uztVBda6PVA5KglUE97IxA8pKCSmvmZe7cX0qGvuhUcGpHdrh
2dG6+lCM0UlbUJLd0IlnQRdsG5+Z4tOOzsz+bNRIvkRRtQcUksDV2lCt9MkO7ykEkC2Zi9RUdxR+
C+AYrnCCHYK/eCdtzMeRFc73neY0zOObbyOvBUKqgKwLZCFPJhXgulaVfE60Wy+DlmOy6h1yOIWM
w6t61xrDFzmt1QrIKsexpM8ewaKe35s5dD7jQBwaZChzrd1jAUqOKspfwiCM1tFM0MHoRgc3EGja
k3Q62XFpnMe8u01E+0ieZ/iNr+XFRgRy36bRZrCd/q6aomc3i7ODua7QgTHFTlpvi7DeY1bTOCet
lJ85k+R923Tlvi3o03XWfR31Hf1Uff5lGRGTpZxeVx+3FxxuSCgKzPlsLWxVeqluewsKg9U4+qZH
ALBF65nxgk3uxXNYBUqFGsr2SKQbAEic9CnBQ2klQNfi4q3EabGrhHgkkIIU0jyvnzhYcYAde8HS
pK3Lvp4+ZpjOjNdiiu8p/JrEEOznuEJRDg3yyNJZIQL/x5dDmQiOH9wY9fQ0o5ba/fXQ9Yfhsv35
E5G3/AvX+9fv2LH8jg3zA8XxfDICXBT2TKc4TF4iOHG2/Eo7DD1BwQyRNEKUViAd12WuWbfCzv1a
Y14/lzPpCU1z0WqXdOQ2eQ3BK4FlyfpjIYZpixW5PaBSUneWwGqAOHjHcmIy7P/3jRnm5rFPDcg5
RnEpO7r3M0E96EY7eytCDRNMS0ZJzgxW9NWDIML1IbaiYCfDDijGcld2zCAaPtW0L2jTq3zrkSzs
u7PiDBEYYs00a9y3k16us7C7H2VD22FI9H3oxjv4Aw28EAlYS6FhKGyeDU3IYxJbvlEaLApu8zQR
HU+8IvlZAmWCry/wNFN3Yk6QebVtLby00oM86CTvoPjxGBrFdCPws+lR2B2ixvanOVrjRXV2tZ7G
fkY65kY8Y8cbR9QTRZ1l29FD75M2ErBeGr0IVESnMEPAZEZwIAukg9UneuzxfpwRss19/23QsInK
zt4lKenKQ82EILZ/at37Qetn7nIj/yKz79PA9rdvnRLh0owCKqgqRE6GgW6FigCFDI0Fzb5ERvPI
X/XLRlt74IDrUrPdF9gekSbfsKktilYEkCljp6g912YxvQbh7BzmGiXRVNv5AwiOg1eG00GTyanv
uxeDOgcGlWcdnKi8OFgRj5q2YLoUyiF6b+59Ca6vQX0QErr0xY2P3IDFs5KPETotwuq3GqL/jZSq
RNc9wPUyGUOQdHeJY+oHuydSMqSmE+jjU5sXbGJVhNCs3oQEcxSldriJLLCDkuSRQosfweq460lp
wY6eSJP0bNXddlBG5fNYsqGKbdZaUTHz38JEGbZh6lB8t+QYtW3M1JRWd2T27TqnkPKDnPW0wPLv
8y6QsidYanrjo57zcnNnyvG1H5az51guoRSm2nczQpuM6Rx9kBQ6Wy7wN2Pn90VX3UNAdY9Cl1Af
NfeoeRBpWFvjNzPqDxYI7Xf4QxtbagYKoDq6zT3MWq5kmWvQwtKVjyxeVyquZuyai6FTZ7n8Sb6I
gm8nLQF5KAEHWeEzm7A7HPqkvS/cmchlzbLWtYvzc7Qobxitd/s54Q8W8FjIJZ4ajCpGtEe8/FWT
LaNLm5lZ9ZOH7O4G8i6D3AK/5uRyZ4dEbyCgafckug5M6WMHabTBZBNx0KYFfpXNy/Q8vM2KJRCF
dGFLMLGIJlu/mGlwihnxHaFrIZrt8ifALnyYRbztOvsxHiAK1S0Izrjb9J7zRM4Mc9WbketlKrOU
T3DxXss2v3eAr8z07JgLgEhhCub2HoKCxrh4tJA65B+kAo416BOU5et+Cm9NBtv5RMO2XfTmTWmR
9ZLyuVt0/4r9bV1qXFVlFX9q/YBQtn41OqIcQLONsfmOYHKnAkBNoyouCtKWX+G8mD08ihm6LF7d
XlEGXRyzehsD5sgjh0daKzMkPozhkAEL12KKOGE+SD9p5jGff1aOd8eA5UmYDLURHHOcC0Xz244R
m5ZokXG/QPsKmEQXk3mBbULymLOjADhyDqT04eqDZtWiMomew2Eia6J+jhBKYp3WnosMPynoW/xf
KRboGeusNnRv5BMRtezcokwhBZZ6hqOooNHvET8/JvnrYKIvDqvy1UHzpFUY6Qe4mQDKuyJCoDfy
W1U5v5nxXRSNZE1lv7gW3+0cnUlfWOG2Es1bG9nxzjSCFy9IvtIxtXepph+rqRv22Iox5OPDg1el
NSmWVZNWo5kYD85EQWYyFBNiJD4gk1SEvKx4h+5T7UEadcVTsaiqVPYSTmiUgKtXfjHaqCJzc0cP
jlmHmzzbWHvMDA8qJ0T0taU2+6SBcUTHG9o1Wr0uJ5NtnLdPL5K3jvp/ldqkWs49fqaBP7bN59+Z
5p7SEF3MWK4KY9y41Um4aIqRqpV21e1lkym8PPVn546fUsM5UzBlSKuiWpFTDGZZA/sMIMfAmI/N
ysPQzrI21j8iDt5n0cy+GlPep+xML1puEAsfSYc3PcQQXr03bOdo2nmytucUQyVTOofihfpV3pVp
QnmvbA7w7bB3B7g2c9m8B6mLHRnTFICHYIsa7TjRXzBkurc9vNd9uikN91CGdrz2EkzDTXxUVfUV
oi0UM0nWiF2KW0MS3Dh/6lmu+U1IWaUngCWH+DO0h+aAWGtNfX6X6BPasBxjfx8kPurydeNK6yT4
Fpt/6AcRIru0an6CGu3rzLQwN8KvwbT7X4JeLktLcevEcsdc9QULmA28BK2nHiCjKy1eWlWhYB+q
rn5P4cesOk2ml3aCB11rs7vFh4+7uMVmgsaZriCfAN643sdqxyyoZMCS2PWKFFJrrdvmOYTIfSpo
IGhW9+KSxCcWyUOXv+sWqMVc+60lJhTPmSuOWIjw4ED6hG8R+3qbk2aEpGA7F1hiJrzeK7ysz5E3
QimsmjvGH4yhmaYyenBvyJbEet4ntH/xHaxq26qfnDI6jIbGblGgKSn5HbvHOJQ2IGzjqGp3hV2/
6s2s3hKBR3Uae20fAPj0ncVzPgYMMkg9BlDU43/X0tlGr9OSneacvKKCGAxQrrvT5sDzTW2od4YE
1dHocAxqz0VvjWSUiQ4Hi744F9X0IMbW2kLtW1sqJFusse8FM3h4B0/6rNC8AIZj37JRnA9kRpsa
J+i61O4srMtN9BCZmNe6rrwQHvUwA4bYoDtJ18k5VxB+aQcyd8OEcmyS6AJXn6q/n98BNX52ZgVk
Ay3zOuLaYrkxUJLu4EsiEW0+w8HItn10C8J02cj7aStDp1w3zVBtsqYON3VgKSSiC4yA6y/JwuwE
rY0UU2oCEra9rQ0VlJGKnzWkNJFldbCAia5bhj+HsuhXpgp+B/H8G6ezfe/otGtIpbtPO04Bccqm
IPGVIc6hrx6zBugzmGYHu6+s38eKjQHZx6/ICTlVV6uxHu+NySUPzTQ/hAqdYx5rd7SzD0QKJjeZ
brS+XdAQg3179szqkysiR8fWU4vd2hrFtqsbRKR5VBEcofDcze3z0C8Y+G5uT1ZWHYbWIzzF1Zhb
1fA5SvWSeO2DALO0BvlL1mmbr+j0QIkS2UeRkXDAyftlKgVMwLk2fGTD5rZXkzhJFCZzK5+bmviy
NCjbjdDLZq/i/8fcmSy3zWxb+olwAwkg0UwJ9hRFiWqtCUKybPR9m3j6+kCfKv/nxrkVUbOaMGjJ
Ygsgd+691reMkwmng7WuAIzkfXllPr5n+kdJ5b81awziCp35tlaa2M8w17g0tcG+PvT26MMS2Rqp
8+aO5bMag3ITeO30No6JP0E7jYN4N+fGx1gGwPXm6AURK/ojoWF0cEg3i8EkQVlxNzgB8ouTh3v6
fCu+CNJEEAQW8ftAKXmGcodDBV71bDPCytjwBowX5hwit6Cq87AS5IHJJNnUGPDi6k2EccXsljKj
Ec9JELAeYc4h4u6oolrQJIXTXE3EDlg8U9UrnM3IDgtp9QQ+fWMHBCFcAdssU418uMlag8q59DWf
GG4lE3hTPClKQXpF+740Ql8SmqcvUsk8qDS6M/21M/QPxYuDZefQFHXG79zGNq3lunq0O+dxaLlu
AeRGAgDqTNr90uwYm/sMMIOL9Tcy+kdllBfVN8cAT8K2SQ82vUzGp+6BHPgZA5WxC+mt+WOYq4Ns
sVUmAwbYsX/zmsTF+/zathDqukXXO5cvWFCf7MQhrqYl/MQGejHmzM/09KEatPQhoRwEGeo94YPS
T67Vn9PIHu4ll9XStLULvS27OqPeLO+GjkVWd+KDE0GUV+zsTjT4i/eCoJlKcPEmVeIByPcD5XW9
HiPz4GqhuCdFM93FOIN8dvCYg4y7HJRIIwP9gXOYwrdm3WKh8VurorpAnw8Nwl13UgHpa1DJAzdG
Q6zba1ndu+DARzY1KxZWwrcPdlY/Dqae+pNVv/c/41wf9sVsf0j0L2zEc+XrffakDMnnxqDaYohM
nNCAk99gJUeJi76IvjAyr5Hme628AcFlXmD4gegrlfHYYPlICpDEpKi5vpUPO1fj62n3duARAz/1
NELAIjW9vh1RCTtNVh2p9QVQBNaExIuOTXIg2rpaZ0huYepbLyGqexY1rhmpeUocSi+cOfMCvK8T
eIdUcmuajBndFC51kVw2Gl7anNU257L+2HXLtT2O5p0+1efZM5q1UEQYzPGWNhxk+oIDM+q+kkqI
tRMV23IaoTYKrtClaEcICV9DRbQ2grlnu+RACc1xRMENSCE1fmWY+HH50H6MNPtVJr/7xPwFyvgO
QYO1mTJYg25YhLyZAUd2TGjEnEwrcIbOoxM6B4U2JccCgjTgtWg4LDuze3UqMRwnKS+xwBNaxbmJ
DWbekC/9nTqwp6xCagyFHXM9jaQl5il5HfIqBNfRdgxe3Nm9TkGDLCvUjTuU1AcDJwebXZCAoil/
zj2MAHNOw/3guMIvjG5XETUxBpS7rbfwSfvpcxA2ouYKvrPzOTlEJLTZpyfUHhUrybQOn7FDcwtn
OaiVPp6rldML0zcxTaxLLbkf8sj3wG9smuGCE+mRT3BrB8GDjIwaZUS3H/pg3YwznT0UIz7H70Le
GB7QzZfrQrqKorrygWwZW9WQQjib90qVzg713i8tfQMq7UMsqraNbd7P6RRv+hmrJNbj1WA+ViJ6
F0DPA4cNZUs7c4o1PDI2zyofCreL3qe5GTf0SvpVl2HP1dnS75oCegmZhdsuru6Taf7GPs5po8Zv
3pBc6Wav7RZWi15cvUds1uMLdOKttN3qbHfyXpo6rhFM7a7FJlYGwTXNHRc3AZ4srkNkCpHZZaT1
jsPnbNcNqUQSNX8XXUUcEnSstSthTpUP5+wIE2ZNCQs6M/ayQx+3MFPdjTVY5Db2fEEzNcmaAceO
JKOZfKv6mEYzbAE8drntAK7O6EQpENhqBO0DAmoblKQUCLt2NwtMMnEASHZ1M+61EaugMurLUEbv
I4OpTRx/lKmnMbdyLhla+1oYd5puXnucAtTvhJ2GjCmEQVOHWfuzN/1Ekh3TUDSYu5CrIkj1Qlg3
dGuy4xi+C863guVIU37fmdV7Sp43noAYY4KGratvx2FTUg2vNNVsMYh1u0bHGWLWfbWOnFHsJpfE
RPhZwdpxcFd1kLQCCKhbGiXumt1eekd853vrducS1PKpznvkOR1z+M4+hjF4SsG2y5omRkxZeRJ2
1277GPWpENZ9n+MAswsciFOC1Coq2o8+YvMUeUjUMueloQU7BQz6UsXK4vasmpO30qvic/ltPE5n
8DKXGjobG68N4uBVKF4TXvkS3VvZdCJGe2tZjS+j8REAzSv8uw2Ek+eyA1WWVcazvocbykqOFNgE
WwoupjgQx4LH0r56cT49B5m2EVGarJkmJtu6jrbwvREHh2W9rhZZh416caV1YB6KhBfoqOo899O4
WUpgA4l7EQzxmq25ugx2ZEHl/KzZXPumQvxr02frpYtdaniaBEVS6MHesnQ0tULHn5C1EgdCmoBT
sZgRtimdcTrHy9emWxtBQ39DM2V+SMP+7KCaQpsTxWvDeJKMdTbYbWq8zMU5AHuym+gIH2LKrly4
eHzxVQ5MHMe0vOgOAZoT23tgi/OdEUynlO/EJ2Rmi5UtvzOL8XNUxCZLiyZM607lYXBRS/fGmr75
hpDCCmdOjfJQEHsBr36hwGpu6qxjD3xR+CNIJ0hnGUiWxNKoiTrM9OhPo95mlTuFBQop5eGVdeiZ
Lmct/o6Okd+kF5skCS5dIT91UnSFhPQ1L5sGVQ+J38htOQAeUig3DksGbtPf2wLUgJ4fSDz4nARk
Ffbr2Sa10uZk6OGlT/IWk2X2y1IzbiJ9+o5gxg5s1cxk8HZZyB7ZJL3g0db2FUPQfYmGcLNQV4A1
+UPZ9H5XAnxzsgAcskk8ra0zVSQyohicq27JHWpUgEs9hPihhNSjuyL2wdVfUAfEIIliim9XrTv6
5yb9MM78J8NcWjdRsTe77tSb7q7NemMzTBHniVFZ67LIwJKWvDIHYOaRlt5TErT1zq5f+rlQi5MP
a1GE30q1Z71VL1g2XxKDFqFKAJzAoBscmkbZoBBqO59eaUT74atT9rsaUZ/EFuO5MRZXQorg/Sj6
Il5sf0H+hXYe1+UiByey1J80a1pnBeLQTFKy1+xGnDJ/aScWWQJ43U3tCs3vwlbf9958yGJ7s4ie
qbSKWX6myaQ2GovEMQGtR392ApwTFuecZD92GjjWzax4T8n5qYrku5D5sRlDJhs2wDaPInBiuULx
ZW3YEx8wgapXVZ/bRg0fMpIjk0wd3cKBWszj/jD7kyzPtLHvLJrr+9l7Krzy0eyNFvheeQRljg8J
1gswQpPNJ2EpbJIB8JU9hxNlFz1nVZWfaFmxzEEBlly9Dlrs7XrzdwJp6aSTb0sag87g6YAcl/5o
DkIizrOeiwCz2hTLaBgRQx/VC51G/I4Zyq2xMT0LPaB9YDvvvdXv4twWD0LrxQPdObEaQprBZi/f
85A0xyCkaKBlDoxoBNs8DUQZx8D+yxXZG2y5o4JFapQ/chGPl8x4nLz7uCuMN9YJ3ndiTwjNkS/J
uaen4pKk4jAtTeNy3GDBWmW62qUl32uV0oMVbc9uyeNCxlx5XmWJ+doNH0FfladZb7IdNnLCcfp8
N07R2mmDu0wDNGOBL0+6mh9UD/Ew2xu36QZyBVFXpE38hj1VaB3RL1OO6MrOtviXiXdRzQY1N6oO
wD+xSs58BfVT5roPCowjuQoR1Wl2VbZ7HuriR+eQD2ljNk8l2Us4fouNXVMSG/a0l2j1V12VAWYw
sVlUjL1BexJL2Pxsk2wd4ASjDD/KFp23LaC4qFl7HKaUErLyXhriM+Aam1vZwTu37CwmHnLZGVht
tgOEQoFF4hmwGoc1dZ3VjGsohQg4CubznOdir8MkW0x9HNg61z0l98rJ50Meod9PDElTueeaOjAV
8zun/BpY8I+zi/hO8+IVolXF1qd4I3+TJAcvuJiYE8BWRmpP16Bt8j2GzQKvWVAeU5t+hu2B0C2S
gyg1Mqe7i95yTphzwXCwlqQwBfk2DeyvHMv8LjXgHTU50jiLjxu/QYBemq9/drR2XUV2hCInIWia
AsqdicJJq6paA9gC2xdxCirPOhdkQ5WOJ9foLbgSSO3c1vmvIEmGLTvpSf/RRPN5ysnAapqr7NVw
apymw+gj9g2TM58Jm+1zbdvEJuau0HOtPe7vNXAbEFkgNshBXMuCwBY7kfdRNyBSoI/GksoGrmDs
zmG3ykAfbfIu2wxtz26so3KZGYCpKblWBWlwoIRejPZTLHkhN4FNlimUi3HrrNt4qElQo1hhRg6J
xamTdbXM9AvwOLFFor2eiF+zIoMkNBftD864o6JPVTPUPGhVJw95E93XmWZvUUQlxBnozXPmGdk2
04TBQJrjpdGJlh4QCIRTkB71elqnA3AjswKbmQEjwQBGGIOF12vuyVzQIDOsp+jVip8cIeZDXwVX
s8/q7U3CUYBvzKAA7KWLzXKyDHry5P0dWQku1lzKrUd2MyJbgry9eDpyhp1pPdNc6arndgjLI4Q+
ARe2XUt6l2TYtLsgoAG+artRPzZS0UYPwsPt5QREIrK1A1uaJk8j6JsjsxscCQ6euD9yqnnRgxEt
caXZTaJfZZdH5Of4JAfYKMNA6J1v0tNDiTJjbNBk/9gHldpJigCVLMYXt/QBvXFq5nyrtoLQawuP
lrgXV8ewMOQWr/DFgri3Bc/9E6Tofhw5OSDekIsYARP3VFtvPO97aHGaKmbgtrD32HJpTEKDm1MO
xDbPrz3rMA6/RTRSLroazSk+Sz03NpAEkGwPZPKRkZJsCKT/MQ+YC+rOeZ713l3lOWoNXzShtXNk
ue+jPN+0s/YBYqFnvFI82ulCxROds+G0PSPsSph0Gh/F7OmQhpebeiwPcW2QcFW2ayukhgEWQJiF
hVG4lO7aNq6pXuECgFHtMiz8c1On0ZETbtrNS/zJmMbvdiGfIlvda3Z8GhV97T5E8x2L7SQL5nNm
cAr50caMp0vjRi+z8wlCZoAdgiQIofXOlJDNK0seUmH8DrXBY5lVg596C+M1SxaHgYvZuqpBymYW
Ngr253BRyZhULoRwSyLLQgvxahrC3NVc5DwHiiR2UvcYpIGLcM1dzwWKItcUODa21aKViZT9lQG+
32AnqP1IcUgQUjP5Rld9ssV9cycxgQF1ziyA+GB1Ul7KLJyPLvzkbd3VV6RR4ybOnavHdkCyI8nB
pNCcD/ysoKupVHai81xvJW3GBjyYeGqn8hWQQkkGnPZut5hdehJ1VniTb8ogh+rjj5ZJ0UTdWYn3
yMaB4onsPQgOwH/mdFda/UXzvPA466S2hfeosUAMzx3KaGrhMAS9VGHyxlE7WseCaTSA+WMxG1td
cib0LNGMtyDpeLQyKykbELGoRpaTXAR0Q8j2aTeVHuFECB5MHntzOyxvqqbbzdyUjOghekzoCjvt
keg1pgLLKy8rDOKGq14JDh22FB1vo4OhmKUn/KOYxx/Fk/T6Dlm6OPZgcxjY3HHZRni0vNqmhHhU
L0eKHujJyVJhtNYTeuMYtJfVQf2IhNketTrkIaCDdpXLR0tSaHkcg/oiZ7YrdRm8o6c4B3YS702u
SfaQXzNyf7YYPluuyZHG+xvCX5BCWOca2P8K9t1+tPPtAL/AwsS+75CcoxsjOS7kJeuLLbiLyKwG
44wgieHPiPS6k2Gwq5HSlMokzZR6isbcBOxxMYxFKOeOMXPhY9NP3zTIWfdhX4U2C/rtBAxNLgma
MTLJ1GhWx6Hlh8NykTNgIQmwmYyv2/S+F7L3WzURLBeH1yFloOoRMrY26q3Toqb3qpbTDV84DC1i
5v5Eiv4/abD/J4n1/4cKarR3Jim5/zNJ/gJQ4Z+S63/9wV+MvBSWp+uGDsjDk+Y/1NPWf7nCMfit
DcyOVAqihf93JL34LyTVjKpNQf6yzZ/9VU+7/2V6DkEEqN9sxB7A52/6deTj/8qFR3mOuv3vv/+Z
E2/xQP9GlXc8Yp4NKXHfusKAc//v2ulg1MIhKqQ8FFG2dlxLXYKl9B+YjNNDkV9mr/zE/XIHca08
vNxcWdM1DfB3hlLFVlpE3HZjiOnIGg41tsvqD8UHgGnqDg+4mKQvxik4EpA17wsXfpPX0Axj3FsR
+bMSI8mtc4C6CofeJowjD8PxfdkZqa8yZi1S/4EBidKsYB1sn4uSsImZSE5Bf3QGyEaRbmz+8e39
6yP650di/IePxND5zPlUDLTry9fyb6D93m3A/ngQQbQlSdWIqWUy7T6jXcGcBaUn5EvMe2SITLQA
9TDaG3P6oQlbrhOak43inXaVl9IqJNwwCe+8imChNvGAZ5X21gULy2LDVhNnzuH//tqB1KCr/7cv
1MWchFXTlqhOXCSSS4zAP2ICgsjIKhuxySEIg3fY2KZfmfljPtlYhjuv3KlZXIrxrYgdEONVjQnE
qUfi5dy3EjH1jqXfBLqS2f44ksPplKBKR7Xvu5Q5D2qmxCEzHULxKq9pQS8yWoM5QumGPjm7oClk
dmLXyvgxAQhuzI+xqFH5as0vTOEti0h3qlH74aCcToqQF8uYz+loDatoct+NIXxhzgXvJRYHfSae
iCYGnZ74ZLsPYVTC+qn6fht76ct8lw3BvAdze8g1mh+xS2XNRXiw6E4zIlqnEDH02fqiIgfKbQ8/
FUlptQs6hb/zx+jiaqLZtKHWMDwYvJXdfRsR49UMH6bLPuQQZvTXI4Mth2W/1ZjOV6Kt+xXzeuqx
16rugIEa2s+OWovcuk5eogwZgeEwrBjo1HUBm/iw1+/qkaNlZAPCsUxv3bKfaW5DwJ3yChslL7oM
az/uMcbkxc8wWLCP47DDLZT5nhKfqXqehtRCcmgh4j0Il4lEUHcPsXRPlo7KcG5I5Urz9pTSUg2z
5MfMptML2IaVDbw2wmuw6OYtdvbZ3OoRYD45Gzvco59zqlzfljkxmnO9BmP0XkkItOBfSAnop4lx
sYEQnylOE51yb0Z9B6Z7TVmV+XHmmhcjYAcijLUZiDuYMD26jid3EY1m9Ac8xlj5DBEnGyZctN1X
gGSWEKN51QEMjeLiU7MZgOXdiFhRH4otosRHOAswvir1Ix9eGpozflaD31HWR9O1X6Q9UzT27447
oVXoiu+WJFkjogAXcXxpUrL44n54Yyv8Y5Y+pQbzM4fFddZmci/wglnBqZr1YjXp1jtt+Q1kKhoi
RCTAZN2RYkcaV4MpsxIImCtByPuMGKIsGb7XpAPpUb0lbhJv4rAE5O4io7uLymbXaYnvTuOhTZuf
jvEIv+vYezSBxCJZ16dPTchN3ffH1Ew2c8PX4oJxKNkFTxBTgGgAfgV3GykH/XgEsylHc0I1BRnD
eqNf+Jyl8ZFp811SRXBykPSsoyTU9+Sj+31OAzUur4ndfpZG+wPpEoigbCs5k1ZF1H907t6kK7Mq
HXtEsLRvBS2qpQImy4ZkSi/gwmo/zyU8ESf7aqGBBbyWhgq8sMxPrWXja3Rc8B12FyBA6WjI94Tv
U6AKwNYKczbZdU39MqG5r4fwAX/Oz0DyBgrrk3i9ZoeGBSlqANWiYhJMsoe+7Og1ec2sZtMxT1gJ
A/cM011Izszl8lD8KjjzCC+gqT1Y2UufKmwVhHslNnRLSWjhCiwF3agpWGHyLunflVeny7YMx3gM
fKtcNdBnVJmJx4XUiZ7+aD48Ksd9iKf0MWFLATtsv2C4BHRsukHUhuxDuFx7ZOu09ypO4eqH6KrN
0ji0QX9IGuQFWfBlyPxOK6InDyAjwvLpBWGysZ4DSa75qD/8ed60m9eBXW4BquzDOfnMlp4v57dq
SUhrOJUa7JPkkND41TcC/OVshT8G+GwIX6ZfWc7grQ7I3tPMiv3HQ1CJx+UXiee8p0xG7Mn7Mrrg
GkL4aUcSAOKgXThuH+5k3oXuKUgPTuuF26Ae3ueD0hnAAkGuufTuymwGB+DpflT3FOUao0y9sncl
AbIIEBgDxpGkmrej52CphJO4PxgGl8yos0lvFOFWWOMFntOh6MSbSXB40pBJ7Tj3tlO+hR5Eb6Kh
uoxLmDsTmmJ/Ig2K13U83ZHajdfTazZsLvwoIdbbKVBgVL1rrXr2nqhVGaTTjhrpQQOqckkZZ3nz
ybjGemq+0o3YZ5nAn1wY49a0zEtWNa9BBLDTGRw/LJxXQT5YkrbfUewwuezNb7MtVmWH+bHgThPE
MLdy/AXLrzAfXivLu4MGzxoIhiOPzA8DY+PiFV4nDUQPbybmAPc89hHYoWqJqEsZDdjz8Hsy6YUv
cWZh/mXrE9FSTTLuYxsy28jWIcT/s4X4UG0NJSFXW/ZGwWMts/550spxFeqK6wtrjxK851T8BMIx
rBYVp4M3hY2t/JFOYBqTwPistOCtifqzGTDhLGCebCe2Kaa1UMr1c754zAyDmTMSETjEiqRkT1nn
ykh3o3KfEtSomuu8g9v1MKGS0viRVPGnYm7b29L8XIzmSIS3DSww9ufoICq6pZu0ce4tFyDC3HMo
VuTYzkBp9roZonFml8N8ZE8zonlA17iKEFahtQlGjBtmd4lwa/lu7jF/xFN+YsyN0Ul/rqdhXvEe
JhCvDTpBEmEceru9jnRVYpwZ7fJXrCNzz0TJyJLIF2g5u1B4B2jvfD3QHvHFw5SOw7shOJCkOdDK
cx50a+TLtsbvOWbnWRtqZyjjJWraYocKDSuXwSTYcZ5HQszTEFlXN9wvduGoOpI1hBVe49Vy3ULV
/5nZZJhIDonzlkCiM6Pnt9m1nEVRhbnKABdmPQFjXTtd2v1YProuYJ+3fB+jlO9h3X/PGidxHunv
I3oAqTHiw6j2For8KSdshwMdAWEp3p3GqLaOhTnIyr4JA9bXFdV2F6NZnrz65GXaw4jnlv4WzUkL
/VpQvNgFtLkhY5tM5Pmri5JxNCG/2Ah5lH1ly3dJqmZGAvVM+XnUemZ0ETg1aWFRDGbvIHAr81cr
PBwvt3fH8uhbNBSIUCMrk6fFboMYyHtyE/tXm0wc85PzWjnx48A7tK12M6bW3g3ubVXTKmh44bjF
ogylfuaRfO7GKOG97KGH6jggwQnTHk5ySw4H3h27Gh1oPOMBEZ6DuspGXTvmj2ZJB41LPdKHTV1U
L2NHO6pG7NuPYr/MVnwzU8bKkBB+izF2fOyvRzAuANdiLSH0hcrHa0okqhaggTneWFXenUpvfMgc
wwCWBbqoLmDwVYZ5FE0U4y/M1rIfqjtk58+iIyc4QceIHdT86XaJOI35ROcYFxmQyxdCEKkVtBgg
heUSgUvftJhbvkYMDEGqP4neLwpCLwKZQDkNOf3FeKAu6fde4f2KQ3gExayHPsYX+A7jGC+pRowH
Wzo7nIcFjfnmHsKbfi2KiYUwjB/rPNV2TLo1JkTIHoe8J9xFEATZHqYQuZOWtUgIGogKLg1oLIrz
RgeBl2ejfqgd7YTBHhDRoM0rUhjWdFTyM5LMpyhiAtDMWQdFKTr1maHtWsnpodVMmWxyImiyRrgN
4qWnSzxgvi5b2gbdSL9zWG50lw7l33/e7gllnxoEObvbL8cFnYFHtF7ffvnnD8yHrJknKiOaqX8f
4nZPESW4dQYNYLiFyXbUlwEmjFHD3EXhDByrdwSN8BgwWARuxdeMUFErLy3X5cZYXtDtgW7/rCbj
oVja8HUb40EcGmBot7upHrC/CCo/dF0IXczQisjEnSXRIzp0ZWBc4X1qMDRgMMaRPpGu7DQe7OWK
bhjLx9PSbeoTFTxb8L3K28MvD3O7d3uKULg82+2xM60ujq4lpjWgyXoVammd75VNgLPIdb6verzD
3ciECNJGDSlgVSEEOHiNrp8Cr6erFbnzPY5AdkymrNDztXuX+IkTh0x0IfQjumCwEluNwRzXgbYg
QqwWfija5J6+dcZQDGFDFXrMaYL5aZxYFKagM65OCBSxSfpoSwVDNZfV2GJGJeHIkjBC2qR8lIaI
yedIxTq0mFqDVq7IexVAKEHR5qXSziXpp9TtOKXaNNEvQDxQq5Qf1CPlgTZvfBdHzWuXQ2KNh4KW
KioZrGdnvTPnB414IeECWIxm5ZEJUEn4BDx/C0b0bhzkD/oLP+dmTg95TpWKU+7Y4+VokVDGORo7
S6usaySSo6eQE0h0Unf4IgG/VCwVRAFTBdLY/ljihNzEZJxUDc2pXq6zljuYmzqEy4Lk4WQIMGn4
Z54sYUznEakV3jESG7q+ECebVkeEDvQippi9eiEP7PEthK9B8th5nY2+ATFC4RRfQ0ekmwbj3WIB
a7W8OBWCSiypw/YlVPTpI5qpZIyQ4oUsJHuHIfQIV5YEema+W1xl4fM4F7/Nmuv3iNsXo3l38Mi1
O6ph/FGn+bRzRmc+c4i4a5f4dzbjYbi3jYEa03FPI03uE1NFTyZX1VU0TxgU04Vhu1d56mLZw0OK
QGKX9uEX4BtF9on1lU0OluAA6fhkt+g0IO7cd0EXkzU8WkieYFz3BiLLuVbPmg0XnVwNrpaZcZUk
Hz2HWlsciKUk6xz+Fbt6+2FSRIa4aTUPq2V+tSoSF23XcjPoFn5phEeRJyBZz53xEjs2WfZjvkfJ
dW4hjj54XnA/LjoC1+xaOBfjS+ZkJYJ5wuRm58FdF0WPpxwHORYTex/hnYjYmlyVKix8xFIcx8p6
B0Bu8yWmjOAkVqYInc1qtENj8ydHvH4PqEbWLGLmoZWJR3Ig4qe8qe6rmlGIxVgZ/eEEiNbEpMrI
XGPsyxaJWJusNezV+CxghlOj22cknOHFMBaCXmaUwD7DY2wVxTbKg+9uSKurmPR1guiB8EVrGXFL
PjAx/xiwBuxjYOeTXh56gnjNAcMMgHVcvjbwU/Mlj4djFEnz4IxEvKH3ewvQ+l0JLYGhAbdzRCRL
BEGM8I0DYpjp46JzOuGkS50Vn/AEIScY78mLtg+uPT3GSnjbUpLPQ5qG3Osz+3ghK0lGoWGuDC3S
ToF16gYXVGuDbC3s+19J1kWXfnJ/BLn5OnhUMgjSEOGp5rHhyI1qiDlECa7nfjYPmC631UB2ETJa
iiOLecPcxB9mXA6A2cKN1qXHJi/Cx0RV9/hkB4JMESiXCEQjAE9moZ0qV/HuTDJcrPkV6ai39ZK8
2MVJtkR/0HrpHHTdGjxuRdbEmPYnGtpF8yjj/CGmpCF93bUmtBxt7bu9We2iqdBPkaYu1NPJllAp
tLbabk5776Lr1cBajWopdNR9kIKEa5aRj54b3o5UG/te2iNXmaZQO10PsLTbBS7d8b0bhH5u3mpU
D889EjMmJ/1DEHXk8VAwQkO46uECEkBnj7JDbGoU0KlDdd41ZUORPQJCNFsiwSWZVO3kfod5rnbz
CDdmyua1I+etwViVUdQAc9yltWZbLyRvLarAge0RHTiUJN6+0vsBuBI4gPSlMZIzhKAQY+MIMIhQ
k6465cxJjnMGhads9Ud6liu35eDEeDqa7Aoweh2d5eZ2LyZutmZJ1tBrsjVa7k7NHVvggNUx0o4o
uPajGoieQJ29CXR6SVozedLPtKL3ldnTttEqDbFS/bvQQE22y8w3oV+MQsvrN3GqQKqKvjSPf+7G
hOrRUQD8B4Ea9a8eXHD0mAwhma1Cju3oLybbcUrno+Wxge/yJN9k0lHHxYMZOT1292CEcbf86Haj
Wu91AmO6TbuSca4VG/NxcAyC8m53U1KqDjp5H/piGFfLze0eaZ3I9odl+Hv7d6cyrCFJluNPAnlg
oZA+3u6BJ0MFS+ujPEKyMdnvMCZf/ksfh3ApJkaLzVK41Ag2jwbYx7Ve4vu//Sy4lS5/f22z9m/C
Nv3gMm/7MvWQIfyfv709wO3mv/3s7z91PWGuTzIbE/aQPejfP6kd6tnwBsf+9wcUrs6f3P7jn7ui
omUrI3hTf//6H//p9kNXswef0ynz//s7uP367wu6/dNzRcUWOAL6tTx3VAf2qjMmxtzLR/Kf/uI/
/ezvg4qJMzfu9G21VItcCMOVZaFTC8rYnH3wDXhOyyjZ3H5dWy4f++jxJpPmGofgIOzS7tjUceME
cX+keQp05PZvFOLdEdcDrbsgKzeVUmze7Dwf1vZAVDXWiKesIGXHy0ui1TgCOK9+erR8NhJ3vb7h
EGfithwKmPDZ4AcNyd+ukT153XzMA4yBmplH6pS1DU0BBgsLPh1Rl6V/TMV8aIbxO8pLBCKRb4fB
GQHbEZ43MPIB/hzKU3KO4NfimbNXMbqXRg4vVopxukmrpzh2fkdlhVe9Xoem91CKkKwroONiSO/p
xP5uIGoP8UM99URe9zGURTs+sO1+B1ebg7F1fZGbXzY0z6Xh0630Rvvs8SXazDVJv6n2pBH9TPPc
pPcxTetI6y3fwWC9ajp1Nkvtd2BTAHuCoAXrJUnHZ/JCq01vuA+3CUIRxHR4s/GnSURCWC7WbqN6
a6xf7kQnV7rDZRHzG/lhwJzHk4/JOoq6X9hqoBRMJydKT7kW4i0MP4zlPWuMK1rTN4R7ciR5HIA0
eDZ4YNR/ST9tgZlKPwyLJ7QIJ3SvfodhOK0xgEvrYsj+lYm5GdFMz+rXQcmrJJcBhbC162LtuyXw
ee218cWopydXzC9pOZCDZhXRipjxu65p95WGBpPaLU0Rr1Rk2O5zT10rICn3Q/DbKRVlUU02RITq
lwxVMlJsEzKXmaH6xSfGRQ3OWtCAcpnx8gh2A172Mi3ZNtAStu6podhCXuYSAbAMWusZMynXJCbE
lP+hVl+7+kWlavxtsDUlDgM084fSxm09BQfRB/dY8PaAus9dgZS2M5fy/F53k2cLlzfaQ+8J30Gi
zrUEi9oN59qVexuao9d9DGMLYW/UfiJnxw8uGPqH1muVvC558lMQAYINenPnVslJ69v8f3F3JruR
I1kW/ZVG7ZkwzrRFb5yk0901hqaQtCEiQgrOM2kcvr4PlVWdXY0GGrUtINMhKSIklztp9uy9e88N
5e4DoonwAMIphjDU/mzMiqc8yFCxkERmbrr+OpnZkVgJ+8jVMzPn7wg8iuUaxAyT9pGXP7UMIUgZ
Jhe+tZeTiU0K3YV+tBoK+WQ/yABvioOu+ui1mQRDA03QcDJL6GSphhSqKrD5bjkvYDvX9J9WzoKc
1C/Yg/31QWoZ0dSb9+FO5R2cqtEnKK/w467iYoy/YRbDDFQXiU9LkSA8ZwXXHD9niPZrMbxwKDtz
liAFWfHeWUJiGrfse1RTcYBpkbDUfrtq0vKzyY4MyR9RUv72ZtGFyFgvskBZjWOB9UAa74MAVW9B
p9yKFpsnHVXfAJi3uRD4coFK1KV/b3xvSryHTeXSCCrht9uDQ4T3ghOWJaU4FW2Jp4yzpIUSp91g
7bq8bjIpXlcpztOCoh2r0GHjJWhrzQ6W+r1kk0N5xr3WOhWHlktr67f7/3GOaw6wtU2D0yTVl/1V
s/snLnhWGgeVn9x1icXkBQgkIPuRGkmyApsjLEgKoQVujgCek+UkfKWQ6KsStCCGF6Y3yFmIKbqt
GBWwm4H6j0VyjXN8dQDbiVUzwjJh5y5nXH3j20C75wqaW3rcPHPlt+0XrFk4aLdhDnuveEUtgY+k
Is6VCKHHuHRrv7fKu2LYaDdpr9XiMqCaua92fVbsvBuNjHm+vJBg6Jl/2dUtpxWmWvGjstb3wZa/
evohvBv6O9ChHjRoXGEr25ZPGPyfPUnRmWxCpOHEbxHatQ+kmXYhBAYbHnkozPu5g71S7XC+AsXQ
3HmLH6NfOpBBRDCyjZF3nTEmklIS1FWFj3M3zq+jmwVeR6XemzadPDcqO8KDsU6TYgGSyuV84oMh
uR9xCYTK6X4Z2POi3IAQ0InzwCCtLysuQcNi5mf9Vh6n4Q5fAiFIy96wx8yc+/V0rqG7EjsCS6cm
SyWV2i8jza+LsvkFhwbvtSLdpKVVeHXjSRTrSiL1MzXYMPCrl7E9x8b6C+es19N21nT9RWW0bsY1
e4uX3wsRzOgBiVNv+lsMQYGp0fouuOgErVPh/MZaTcNtd0HRkfHHsoadu9UnTk4EZ3GYWRq0TORp
pBWpqvRg4R7YbxmAuSAvfpmlUYZ2udERzDHoy2T+tvXer4I1tNXsZ7fQr6qNuwHcyp1WQQuedOsH
4Bdk3lPZ++PAcyohQ9WamSEvd+7yopp8px7I2l7GgLudV99B20MFkXdfb4X1xGCtRbAEXmTuVi6I
WJDVIrUHj9vyULWj7o+717eOZbSYsghG7VRqn3A80JcmTHYmW8N5XSXcA0v3QtJa2ZDEi30QJAYp
UWZr3ExTR5JhS+jFdCvIGA3baQ1rE1uZWFn4CH/yu43iwCiT09fA/99WTKPTWPn6Df9UqOxoxL+D
DHfk4n/+7Sar68+hGX/8k6Lmz3/1D0UNZEFEDsLx6L4jczDsv/3H/DmM//k3Tbp/7JzCXcaiQzqz
JWqWfyhq5B+mZ1mOx9jI0c0viuHfeYSW+YclpWFIC6He7my2/hVFjWPvkpn/gSMUUkcXj6+BMYyp
89+uL/kfCgyx2uYyFo1+pTDwSHKoHIgP6wfRs9t2RVTfxjXl5cJECS4LsoH6eMvW59aumhxOgbKa
T8xiWvmMRWtJXsYJCRFzhjif4x+6UYvic+c0DkQMuA2KmkaCxWHWuhIMTZGTP9axi/MSFEP5SjnN
quLOyF1OEMvL/MSp0ElBPfNdP4yir0C3idyLLwOzGYK3PKMLamzY1nEjDqU9dOYscWyRlOVwsmxm
dvdUg/HRTnOGG8HzsHHLmLjTooOYd8hn0jODvCrKn2VbWNouQTNccjBamuylYxLzq0+1sWxRrKbi
V8KJn0H9JCBqlZU3IjkUYHL8rVfmizXt3lG3Q7p0IjtG43iBVqq0jaNDpkQ60DHtUnjphSIAaaTH
XE+U1PNWxvoPlty5PCe9RmIYViZizTejdGj0EiA8RgiKXD8fETQijHBr0lOdYSDCPF3znxz48dMs
Mi6K69ak21Idco8uxWmu5C6BH5jEk33kuNpbTa+OPgNJ1LhDyLkGUABhFRGrywna0hyO7oJEq9fM
LMzp2c272H2kLeyqDxuB/PMyjemHPmQxTZZOI8WuafBqIW4dXfRGeMLfKyKhZCicCWDkhHzHc9fi
eaqJxexa4AChIrqHxviCVslXnaYug2Uj7KNtg854qMSuobJL7Zn1Z6Q7hox3+SabXdBXODPYbjqV
rbgkpcq033U6eGQVjZZEmzmMpIpluevlocqrlJnT4AmaxRn93APzIgf4OW6faj14saqRokBs+s00
lI1O0PPcwGcnAHKZLYLX4xSHmZQx+1aV4LDyQU9DzaXF6m/LWEvKi7zIP4TdUYJpNXblQ5ukK01B
LLxoRUQfE4HF8NK+offdmacOcze607mfkO1LPc9ivHYArl8YA8YtOSHNPF566cWG5bcKrTpRxdlg
Vgl7nGUn30jAa8JEoYYsJIIaQWqoPxjQiDZOl4HT911YKwA5UlDGGtsy3W3a+GzZA8c6lHQ+vQxA
Sp1uX6esReCVmuyc6nYTWKWuR94wClzDzXqsO2Yyaxy7MItX52nM3DcQ8EbUIlKPKjFJJOvVeJho
S3Oz0hauROleOabl7hqsmuwukUSWWix227mDeziMsEhwx4SutbkXHArT9dzQDtyq0QmMXHOQ8FQt
uI5Ef5TpmEZgL/RLbqYIhRjMR7EYpwCOHEFGynhS00hruVntR6XxUQq3ITBKYwAFaRthkTuPBLZX
nDUtgN34Xpu7zhx+TLbcPmqrXY7cZpRC86zuyN2JT/W080ymcQHgsiT3a7XEwQIJ7SCaMnuo86H4
MSuLdtVIkjOFk4qo6Dq2VFcWN0JQDuYuYqJSZ2ro9ZrzboKlPOlJmlymXJAZwsqG760rIy316L+t
g95fG6yzOABKfnJnldT4Bqr0Fn0Jsj79GSvV4rvIlk4m3YIHhULshqJiu9J2qolXMo2IHQ7f1pIg
MEut+NhuJRCjTX9cOcjwGWzqdYkBnrvVz2HlsLDNlXNfOdR/CsNIQL46h87CgQw0pfnRkxuyH2/q
oxIv6RVgDSeE1ieebX6NA+6X+IaWIX4hcmEgyfT1Q97mhHmLQUTFgkgJhhF9YAu8NaIUXdyujN0D
3VvTl7HBfgmnrQ6nyUy4ckaN5BSide3eyfhxdsN8FwcVpJLR7c4OIw6wCY0bemWDAAcE7C1kPAdL
QQqSs4HLXu6egkZ5GoPf0UaJhgMPWQ2RCnvvfevsDJP61h1NG5ZZllJPrx7WQ/QxuAV6lnO7rqZw
V+Iw6u5tB7e3qR8qm2LdGzT7G5IHUlPR79MFbYUPaMAMFZsC/vbNu80yMZ9pOMc+2Mj4OFpNcpw1
MucGafA7zh66I5p2ETZy4lKzdf6VOkZ/GczNxkiYS+IOEnUBDkFVXDaMPNMqu016ehA11XPEeiUh
6ndrVPfteqIeTyNnmdRRAgBg+lZjS5pWl2t1Nm6zTqirzLRHZi7MuzjMdpEB9dVPtiUP8nyqLtkq
tyOq3NjXN2bRjbs4R0m8VogCkPeu0iw/69jKjMKGGBVvPUaHxA57iIIwxwaLhgwYPSp1QTRjgsR+
gfYoZgeefIzlp5ox4Si+lz/a9uq3bhH7zUDXw23j9oQHwbmGBLoFCA8IGy0k7gKXrI2mNO0bUtxb
MpCMOoLrpoeZR4uMihzr7mC716oQxqmE1xOQGJRF0gM0KGMA7DOpRr4+IsO1XVomch9awTHp/Vw3
p4g1Hwv2kBrgecCWMx+tj1jvCDfOO4OVkT9FwCl9LE4s42PMu6orJhHFF5Jpe5OzgwJUi91jjjss
BHBMfuY8OYBlEZxmcmkC1a5L4IxYqzNboMhnNBPA5KKHyPQ2yme6A4uAAKAl5FPgzO59cD5gRi0u
ppa0y7PVeFNkLTEsrZFsQ53RN3qoZvYpCxhnjaYb5XY++V1McIRujlUIyt/wywL6nUUzGZNFi7ta
7RSFymKKimr2kvajHjGZ9o4SeM11sdYUTtKtXm0KtpNVaONRaLN+hzsTn7xazP0KBd1PzOYVnjWA
rApjVS5JTF0ymvem0nkNRTH7BPDtlN/ttzn3ik3dW6/dficxYmZOC/iZuWn1ZzOdmZEuJXOn1baC
fgHDk4m1YS4wc2yOcSlnNh5Z6RjFhSuYvsI0zXeq5J3bCgeVz7jgaRfQGAd7VmTHOSaZXy6mIXLb
CVVV25GgiTIcRxhNcdWvR6J4cDgWoOMKrevhalDkKQPRjRtD2qoGskeTyXNO1gRrMd+YWgFq3ggI
NCD7tg2ZkFaHIX5xgLnhU/Z75c1Bm291kAwDJlBdjGEL0A1szuqGtEiJUIHQfOUQ6QmGY6YlkwLw
0ivwATK28UCivfANZyKEi8IXwC6vHrM6Yn6V855tJudKDJCIs8z0OAkGsBaJkEFSzEUo9Ro1apoh
9hF9fSJPqIOECGZOTSmdCyRi/qLvMLj9e7qYWIJ+Ari1xNN6Jk2EwSFU3SDD4hQNO7fB3DzsyhOT
UU2qKoA6Vl5NlnAfQazwI50m9gdVgCCyteRIOgPHQcS9TPXxyGYOF589ccvD5rHomGKg8hI9DZTG
TCOxBf6VOf4+7L0eM9FXEHy0340GuS6kW3EipCc7kH0dh0nTWj9zw0DUQaAtnYi8PRnwUqJpj+3o
24moDwvZlJY3JKF5GKky+CJ+M+5SUYSGMEZk+TCjUDhZ3URK3Ebbd+4t0MzDxt9BnvETB41xo5ae
sebs0GZZyfu1jDG5GfckHiSdOYM77g3LVcSoVXu3cqGD8kJmcvm7YXEiJaW38sBDFdrcLPUo87Bi
7EbEqkgc4zIMrmC2w0WNFEnP0PK7xVQ/JZ2NcnMeB8+gBBHOOS3EhnC+xBZ91XtaNh2oUURznGRS
tWB24g3zeYvaMp3pwS1IHeIzqoUung3/3/xkbf9/J2u84FOf/fPB+usf/XWwFpIzs2v8r1O1/Yfr
SkM6nstR+x/nafGHo+s6ylvXM/9uXvmL7y+EZYD313XhkSX2L52nDcPAbvPPB2p3d8kI2/Y8E/mj
+F+WBhaxvJu6JEW+xz1kJfhHao5xu42qRIV9WYvSjuwijr4++3qAxxUiq8lPYi3as9I/7H0k8/XA
BcWJ+etD0VNokA93WyB5iq0UAR1V0in3mvdRxNBikrq/1veaw6w+nQF6PhPoGxjvh0zJmWVf0grF
Gc8/z69jEi+SxQiUMxHKWHW7wyzprgXThbqfWx9OGDkwOlJrb9oe1UoHvqUhwPrNNIa1m2m1sA+d
B8Vdb4JuSOlIOrod9JKucG8sxV2BB2N2L8D3t+9iudTdOiNaLq9ho5wRWf8cWsfZ+97XG3e2mU1H
B3QHkx664Q2aZh8bXR3gAmIfnpb5QkFKSnzcqnDh/AmqXDLnPKtejw80QHdCGTMrHP6HHc2UDfF4
LCWdQJUsODtiSrD0h54xipp6AhaWVnyaxpMc9PWYr4SqD9pahAPcLPR76BU2j5WHrSIJy7w6ba16
bkHb+SPa6dAzSABrrlqzLaI8yX9DunooOsM4jyAVM2UR52e695jg76l5z6OeL4FwcMwWhJpZ3XCl
GxNEJ+pnbwNWV2ZhFgqMK0G1NlddnUE+YaVF0LkTgw28Snnn3rucQVlPEa/Sg0Fb5RQBZCO04wXP
2N14PZgAPW3gSw4ZGLNLluSXCqW9Pm0/BvLIuvlzkVl8rmIk6ABcAoQSCLJLYYdlUz7as0Sj17H4
0zIIuhFNiUxSgbCkWcLNjUc4r3l8rEZ6sBmDjzMNn8u2fFu9GqVzC12mcK0nWfUQxEbtbCkPfBd4
Ml6aK7ejt0SH4FNt1XyY4lEPZp23F/gU0iuepk3c3cqevEtz+7JUJ3cXmsjJBdFSMNuPLZfduRWD
vyX1ep6bNQuLHpn5BsAML0T65GluWK81Q4wOaExXMjis4DnfCYMXsyjgKgr1BhN9xaDuMJf34Jbq
Th3OHJlnwLKY1/AlwtKJVLekpM7XH1n5bU2RiiaFWIEOWpOf0vJVjeTZG/ZF5AQLNyZcT7XgmDfo
yppm/+CQM8ybhpWWTgCv2cwrTo380DojkejWB8fQ6j0dzgON8smqLtbqUe0pYA/6xnaBbGkjw7ie
9CDOMosxfrwdh+YhacENQg0+SbMmb1hj/0d5wblxjXKY7Ec7LSjt3ACoPO9eyvB0FCoNZNrEMIGM
o55ORETEOGvK9rbBxQDHAO7BOhDF3IDzjKYtuTc5JRi2cySvnjkWPSxUOhZ3uJGKCIUDDgQDEjut
grRlplSTvezDzj8yBKJeAXZBe+Fsl2lxgzTvzlhadEt+lpnzbbU+j4OGWLlFs695jFe15NHkr5OZ
mdOA9t5c5Z0HVCZo+9zrprIgunEhV5CFrlrD/ilg6mYbGfXOwHt8nbWQYzI+PnhA5Ai9hCI0TIep
6AH7VMO3WJ+C0QFYQMBAaG7N6Itaka43aWUUVxBeK/t+pbl5p4bhVVPp99wqYpxHRM7TpmjOBNgf
G75HazeEmdLHA+Nz3EovNJKNsO6aIZgmxY+EdHZwrgQYMbyJ5yQcxuo3lhbsNO1HjKbk1iBC90Do
IFTQAj1Av7jA//ADBobQPIoWLDFdP6KCI59iwn/NACJndOz1funON6OWnewtd490agDuOndmFrdR
47Qtffvhp1VpzbGRKHc763XqCKU3aiAImdHeEQzDyHfBJYW+HV3mjA7botrBsg9FO6NsyZErruv6
Y7VWJrrtdgIdOJwE3oFQZOmNmZhXs0pMdqLluskmw+/qGc5EUV2MXsEHyox7PFO9GZ9yIgSjdkTs
NqwJ6qBkvWWEOG4v7sJ4Mx7QkgBT+0CfgxCPLYLK7Tqdu/vOTTpyQssPOrG/8trLr2IEWgfoHeqY
rt9RrXthT0chsL2FD2AJWaQ/Qq3nfmEMxzdyZNRqAtkRx9gDQof5VIj5N8GUDaBc62Ye5HqkoxyU
IA1hoG4EcZGdBXW8+Casx65p7A93fnGy8nV0i+JxzlBCSJtd00K86Jdi/hwlRpw6Vw8xiLLAk8uK
0FVeDdseBKyL96y/nj3ycuv4IpqFZlXDe0yg6hTrF91h3NSWOz85kQF21t2nzKvE8OZXZX9PGNA8
CohBzTCwqlS3q0RKLDYK5kWKF3P4RuBjGYLrrTiATm24JCu56z91bzvocMkQCGO7WzPzUTRVcYsX
kIW5KzByLu7RRTBBm2jg9uuQ8jTdu7bSfGGcxUQa3eZRKAjoZdyYYeosz066vWZWi008A3AzM0Pi
+ngn0d4MGzG+jUw2/M1JOOvq7swMLT8ORGK6JrlkGIowvepb4iOxq+j3DeTB6tmr6Rr5le1oH7aH
E7OwiUzsc3MnIbu0YmTX3WarBqcnibObWTJkm4ltxzaBYGQnRda8rS6yXsDyQwCLogicFmMn6NqL
bW1EJSn8/kVrO1FFsYG5np1iEDH0wvyOGNSL12LeA/OdXnBioc0254DauwUoiGEws4dTR8vSL6bS
OYLge5mEejUzlDMrGmVhlkhTdvV8U5i/CM+hyWrfakNrHTyMKnVLHoPhsJ4TnHx2J+3BwTg8cxnh
GLgSPfI+Kxu0X2BETWvWSO/N7/C5JzfbMNLUCkp6CBeZkTqfZtBDh3V7ZQTfny1DYd5NcizJ9fDK
rmMfa0JzgsVjM3NtQbKPQEwF/eAwmTqEdOEld02SHfCYksg71Bc0byD2Gv1Sj+XMub8eMPMT9rGA
Z94aSCeryxCEdMtspM6ImYLm0EwiG9hdZwIGXuman+0Etw2jHYfKrm5819KhG4mtxAOHMIRT73Fj
7Om7hohv+7newlHipcUsXVwXuYZ8kFrBT1813XzlWa40yDbWal1LXga75+wsMfy5ZjQpisgeDFfr
4pYuKjtHeQIklT4bhs9mO8PYjX2b3ToAEMIK5pnXVkUwpVdk7IJtgn0oK6hIZ6P41rTGxSaqFu+G
PBaVfsTHmVCHOk5UjzC3dfs0KFM/6egMcgmBViyki8y29dF7sjk5A6ham4plsp+4Pg2ahoyLV0cU
gdVUF00RzV7Nk35m8+bKMMegI7E19DCUU5qdUMemV3RQ6CBNHQWMZnwmBW2HSnferRFf2dIPSB+K
Gb85yXK1IjJwph3WFs2RPYfjPD0jzHXVgOiUvFL4E0S9s3SWZD1oYrgzW+t9MbhWMhThzLngRhf2
ew3SL1zdQT2NIhXM19kevz6FpE1HJOduHDvBDiLlfT5RnK6Y5kduDrL3phqScfMoeotkQTfbrona
Yv0usZe1FjmRmOtIKJ6bhw5lAN52ZItKdS9VMlwWh4hohh8rxfGQXzE9vslHCnZ7TxBau6Drvmli
Bjxau+nRLjb8fhxTBqfLr5zavdc5Y/ixRiIZuJNLRaQEI+2MMBi3eVFd5dxscXZnVtv3VrP29CfN
uiK0C1505w0NuHGSoJixkreRFxFOR6rhJs6v4UX8XHIml3j5ML4tc0UerHFl0TC8phC5kykhALqs
aIHL1QfXc/SyqbtxUGHeDeRfLE4XFoMZWRIZj+OqI2eO4ftW4nIpqvJqlRlFgWgeSTmMAQli3Rrn
+mrUG+eapGMAUwWgEpdvbmMI8YyHxZjehkyejdR9W3dvrChSExQ8Dq6d4JvPLKOLTutI5uaR1nyw
YRjkmd70qBduBa3OkmmSbycbl9kwhFvyniIDvPSjn8ecYDg4vPaelUcMgujBjCpiafwFGNX6VuoV
hk2JAJUsdHNcyBZoa+eCGeSUoE51Y+wq6pftAsNhErQHhhJPtVrxo5arD0JHOiZ6GXHE2oNK+vEl
tZ0qytIP9HjiOHU91khCdErNuDLWy2ahQimmN2lX6o6jjNhkdoM7nz69Nh+oXRHr0l5DS/CqeNd+
rDnAoqWof8M2ydUN7/m6x0dPEbqyu3Z0uadTjyxFZRjHctmyYCNZZw65lOyzK2aI++h4zkwQTq2H
B5Y3HCV94v0yHBJTZs2gjeqwMnYKV0M75CcMMIzAaFDWPYzyletokw9uOl3X5L3gftjYB1ww3Rbd
LMsbHjCYNr5cpPWjyu2wyZswy7X6w8jhHimdW7vtOipcLHhbxZ3MGRhXSoElarlOEhzdo1E+jcA0
dwkGKQU62jxzUfgyjfhcahhQe+DAeISIRzG4uwEQt9lhw0IYFSiTxDrctc78OGUpW2TWJki71TXY
RfM0VGyrazPeLfP2ZrbV/SKM6VpZyjhmxkg9O1h+2dR7YTUAu7EwvbMn4+Zmxp0O6ze6b7MPtvyl
cnvSbjjcg6Zyjr29jmHtqvOiWueYWfYSIdMH6uoY30czK8I0nuFoAY5BUPkLtzXRtW71Oy9QCfV5
dqMrdQeMpKDKRPg+5cZwRiL6JAsdp5WFrTgt2OMX0n0S6oJrrLAUYxV6XZPp81k1yU3bDp+tozlh
Q5CwXbqP2cSLnZsavEdPFwHW+jqANt/ddDkKr7l/6V1ypiTrwHFBznDUhdJvPPSLoxAMlfeoZ6Sa
S+laIRRODNfZ997pafprFgogYTziDaZ2ZO69amR8buj50lyjxAKqdkh4brxt6nPI9OdhwWnhAmfo
kyti/EC6txxhRAgHWUuDUrGYtHIiDcMoHqzVIi8BvOmcoUSkB4GsNEZJQ1pFc0XK64VoEsEkRHA4
b6DqajTqGY8ZB3A4z0aTfW4G364yV47HuL3KpfxJ5fsDqyziwXi8TkgvONQNd5uopI7crbVuJeJ1
lqOTA5bjUFO8YUTkdnD5FeokBlfSie+Ecqu0TSjuUUnZ8HI17ymbCzvMYw9hvD7d145hXLpdDs86
5QJ33z/fdiX810dfD+hy46meLp5DJORKjlbf5IHc482+HjobcVazP3x9yuK9JzDNpQ/dDX3f/oC2
DvcCWIZbx3HyCIi3TdUm7x3AVCBI+Wlfivyvh9YkkhCP9F9PQowiOeDrIUyPfip/xsPXR//Xp8Pc
o43ShrO7P8Ev0TzATCSDEDp2Wf3XlxcDWgQZ8p+CjCBMKoKjN5wRZM482a+PTJXdlZT5x2mJQVB8
fU3LwGDkWXLGRG9cqmQy/nyRzLy2wErohW8RpnFBq6KoRUw3v0zp/Tha9GdGg2gm5MynqcdqtoO3
CJYZLl8fyT2D8esjCBLt198YKQBIfsIEDluVrD2q2fFCz2S8mAOeLuw4c6BNikC9jcnTxdz/3bIM
HEB5m6xYwiknE7RBwXPZQHn8+YDGRxIL+N9fZKJFrdnpzYGz7r3WF/OF0biijOQjuT/89bWaah2C
Q+47SzxfRua1fz4g/+kB52RPi7O321z9IelwO9L9ay6KGT2WEMC5xoIl868HvUTuRpGN6l6O8z6l
wNzfIAPfbf9Miov2tLI9X0rsJBeEdFzesB5JFYIQWFfQvCi8pj8/BfOuB3LqUG3sHcK8cuZLwZ14
1p23aY8yFHpSR12aXZNPDIZvf/j6utcUCULsPaq08ZDw4JzcK+B1UheJseTSlXLiegauVmzVm469
2gJOVyx2ieb6T0QdMLZ5hpc2JCRd/fVQYrUB9rjim1vqb19f5+fjBEQyILaZbKYd37WhWb60NZNE
unUwZPHWR0njXkwYZz7kDJxKe7bkXw/1/kMHiwwwVnv+5J74geGidwkBlPs37PZnMa2loIbeP++1
FbtvyQws7psnpnbUqpasDtqSkW7MMukShUGI2Xioa4ELMcEjkI4vckYODLCGNV233tXCXA0RPX2R
zflldHRn3dw8zwVoMTWcvZ4IEi1eiUApEEPZZIQAdesGn6Him+c233BbREoo+zjl+mNnyu9rVc+M
8Y6El6dR0+X32aoWjtLdeEOoPboIx/nItUeC6lGQ7LGxkKheVhu5LjnPx4lq/SDTWR6rlYDhpYw8
7uNK0aXLjfK2xBd6xOIuTnOtiqDm0HDKsXoFjgf3EONWY5YvCUL/g8XwuCgrbJQSO0KVKJbU8rFp
PTNIqvE3Jd10nvaIQq14yQqMzU7OeikiVe4eVJtL0Nnb5UwGEDfHjOk9d7rLG76tp6Fl2pLmxlyw
6lfdXDBSrp1DORONgyVzgeawi2/LUXKecGTBM9feLMF10ayOy11V+2aMGEXNHVAP6fzQypehcrcA
5YR2kCUHLsMjmtIpNLRc7nmQuX3x8p6QjbJ3bty6Pxe5epG1ulF9s166HXVk8Zvhye6me8yCPuEL
zx0hBc1EsVzN2neiqJ60qdkib9xPmbWKdA0ALpQjoOtoKN6+lD+m6x4xRNX998wupwu9e3obmnF2
df1tMtlVIYO5YVMvBK3NLzm26ic6WQfHQG0nNwIvy3k/dpbflsSG7QmI28YyQWYt8UauPr0q26Pc
w+nL6/SDgU35E7vLW+3iO9Dd9Oe4uUD9Nk0SOsqbAS1hOWhz/ZMX/LsBXdkr3aMcDSD6ZhMlyviA
nkGeV3LQcHomSXy/xeR3LhN9T6nb0QjvqqQtcVicJYt6UC1FRbq6xXiDSqaRIe13uFOnWCxkQADM
jMzGLSJEW0Crkz6NyiX5NAuHqS8FObOFvbumvm2EBJ0IX/QJrONkxyj7oDfl9WrlXWAO8pkTAo79
hSPmSI2QDe/0Ct6Rxe0T1gUkIh1GRiFsJUDc7lcStelyQGM2PaYha/qs+tpgFNnTqKK/6g81oCP9
vn/YDH5xApJuKMHfNtMbj067Im+ZFI1QyCZLM9+YZpGHtkH4T3/DrcXVZVu3+Vpha7DtN6vKKlRR
D8AjyHIxlxehV9YxUeM7QfeQfmyBmMHlMiNgh84FCYMkWx3TtH5LeGM4h5NZkKTWMR8FbRtOjIOX
n/u6I3dsBU2iY/9GvRg/bSvPNLa95qgTl47LM73h5jrsowwSEcbQ8iAgqco9m2ZJshokqINbYau1
7tsKsoHpJsXe2krpxZjQWr0fCerK67gBdQlp/6418FZjxIGOQ6tvdbTkqsvfV8vTLnGLMVtfEUGD
2srSUv+mx+LVyYt3Gts1huKmOsztufV08kGmIaybMaKIA3Q8OqG2cLRLnVYPUrLMJvbeCM3UHkjS
P0H+IcSs/9B2JnCcYhpQi2Yf2L2C3WZBkoD2y0ZUeGAW/bufCdrdFv2F6LPtmBoIuKmNnpwZyJJT
KDoFcUHWNgy+I1YthEiK/rNkGaaehh5BoxuOf9XeLaARCX9E1vU8F6NxL06QVoeGKy9GfHBumiGB
bu78qIfmuV527M1IxkZHvG3idSf8NrVfF7YKsrUm4IGFHa13HtYJKPiE7TSbWcGnVB29cUW3Zt+y
YBmHPNtpRoQ4YBwKHQ6Xt2n5YqvMBgXfvRhbHl80E6iBxNM86Nn2MsOYD8YYc/OKjKU3nFs4kbRo
DWQc/Xoq9YzQVflStBlqec8yIh2tHP2QKlrX7EYVCYnilJ9WCf0gXX8m2rBFebwUQLqcJwrP7wDC
NNpY+M8l+3+T9qEa8YnghrzJsn4IhQRav+Y+Y3ude2Z+SeOWbrJ7QavDYaSVeuSu7uOMF3ZbRWQZ
K7Z45jEc+AAapEnzoynV947JwYEAgQNq2B/Qt9FA9/rDsGw13REkyV2MmaBJZnzk091QlZ80Ay3l
YJbb6ouy6IsxtwTi28TZOd+/9vUHXw/ZjmCodqdmnpQv9DXzY7pRpXw9dNjeKYAulVeltMXWOgHb
Y93OK+Fysn+oqmGOEtvvu/lSqn6K/vIUYhqY/nQTrvEYQ1DSs/g4xDo+odDbNU2twWhl0tTVGltJ
5DGYwGBGTIZIwoyeJGM6Kw4Yf3aYimiuWs12cfELncq4uAHf4Z6lbO+ge6WRzHWPBJS5Xy7ox84F
2nEqfOjGi4QpQb/ICJC80fMkR5IK5b+4O6/mtrk1S/8i9AB7I1ZNzYVIglGJsmXZNyhLlpEzNtKv
72fT3ef49NRMVd/2xcdS+GRRJMIb1noWRayLmVBkfX28fb1dC1JEp46m3n9uGd/vVsV6Ms2vUzS4
oSnLgGzlgMKaQMXBSU+NUEwKy5WulFXW0UP/fYIQAI5icCbcj3V1J5By7Bbyfc5IYorzaqnybMeA
fuk8N1pHjD/VRU/SxhiOwF1y7okeZ3dM2enqh9tHt4cpw1kBaZ4vAoOqTzVxYWZOtjKDoTmXFvth
67NRWEoXn3O7sCngFijxO6Zlv2KT1PIBbfUJY193un1Kq9fcucZAltDE/EObPW8O0D8fQWWGedtd
2tlrQSkEBupyjHW+B6iviFLIpzR/m1T/KnuumJ3H1d3Ky5HhTTHJA9tL28UIHTkQiSgD//kgK0rF
XqSMcm8f3r6zuG0YCfoFWGTlORliECZV+lAlzfebe3jB7KWB8909dCAv/Otrg9vfj9aacaLqVLt1
iMNZjCxUObpvKdu3j9hHDyAEXqfMlXBRcFWXY8yZQNS51jfcQNK3B6zGzWldbexpSTRsA1kym9Fd
RKCp1bePbg9ONpOehJZm209kCIrR2GcVc+o0g2chtauajNYq6kEdBB2zPInBVzQt2DQOuvFk45Ak
66jjGNOl/u3BS1UQith7KHVbN6T+Z70wJeW2fvRYzROpRBlOCVelHDs3DjCIYo+2ZWZsoDUdLOxw
2c49TlzVeJDm3cX9Ez9/y6C/PQS+WSAPpoWFW4q4nB/erejYbQCQJyNL2j8PwT8+ksAyNtLjGHWG
xA/nVD3kMhr+CEhc1e6K3G0OCElXFKwTspfD4JJuoXtEcrM425C3bpaYOe7tjYg1hbdYwUXf9Z3n
blHqkndHkcYSn5IcdSR31K5yzq20zgMrIA0Sm8ERaHZMnK3MU4PmADeSzRvhnONeLfZBabpMCQA9
CoIqvP2eCVM955ajL3mYFOwwktPz4EPc8DxFrU5om3TsgSc7QmcSajPdGiHD8XZjXr/dGOhSHxpm
SuqdHXgrNFdZnfQNXhP7sCnrT+2qG/YyGMBt0eSRM09MrjRJClltLpRS94JB0oJQgye1H0k13w8J
iyd/ZCgs1bsrlmu2Zn0odBfqOZizizwmBOz2+RyPzDy7lNdirNUZ+kx6bBgr3CQ4s9bC/vmw1sdn
18vuwPYAVzNPLmnfFrfojrdnWhcMhzdSDPdez1v4h0B/o7C3xZblbIAELz2TwyWPiXu4/euLSjmU
bh/eHghx/vO7WVURUKQfBDppshn+8fk4yn5T2euzofIfSSz37pSQP4Jmmz9HH10cIZCJkpVwx1lf
XPTXOhufp8cWAg09r4DtKbhzt9chM/q31bb8bTYT5qK/mVwqxDgnD0/HaSAYsp5y+efcvD1FqJdg
3ZeWPZ1uy7vSf4+W+isJ2KjoWtBxrh6l6M+iJf01zrA1brDqiPUh4aoYTy3YPafbU72dKrdPbw+r
/saEFHI7alD37ZnDCELkLcUl6J2H2C5Ql/DuQnnV78qSAN8L85QmcJzUcSxLTdvnlC8V+/BmeeMO
ZtxlblloW8OzQQ5A27xI5ctDgBXOqiDceXF0V9HTEFRM5tkQdPdjSmjcxmEYyZVLFBgCOpLZ2baC
D0a4r/atlXAOGidR86qKZvxomGve1UF59Rvxlg3ud7fwH9rGCojWJIw2AJbFq+1cimxd902WcTs3
h5NDUkfvNd8dJdl3OObVcGyoxh6qHND7RAaXP+JArBs1CmgTiM+rhATSlMniCMR036b2V7WcZRvd
11gMauFM21Soh2wqfiAq5WJr36uJmDkvrz8Yx/fXkVnlWMzsrJPlSswv0u0UbXY7bKgKiSk1SPYl
eAybp3vPmP4Jzqy8854tL5rJMiKCY3bTx7mgMk4bOHz+Yu+koDGmSKVQGaZjo5PStEwtMijKRIo3
QZg91N2MYAS/R/7AtqA6k32BgFhWx4W44PfafHK8yP5IdPwa/Ql3+ZoadSzjrT+Zr1iVHgMGFyT6
5MQUTsNvK6Cub5PxGc8JjtXaCMLbycjQWR2yLGP51gG9c/397SoSACQhmUVfUPI5Fsd2AZKvMbrL
YD1axWqgpa6C01wCafgfLdG0XNv//5LEz5/VoD7y5W+J5n/80H9KNDUXPLCEE3BA/e189IN/czyB
4tKRjmvjPQQz/h9KTRn8m2WLwDJNmiNXQGD5J0vcxfnoB1gmcViyGXLc/47zUWow9l/GR5iQpuUK
bJeSGDWLac2/Gh+lK5MOhU58muYd/GLKvJyTdKvc2TjWTXQfgVRzvBXCAtq2UovcVi13MwEWoX6D
Pj1jGKc6JgITSYUWyRVaLjcPAdjTiUGDLUsbPQ/E4gKLIwFkLyjynd00g0Ex0eBxzhEXo2V5E/q8
jm2Oluv95Ud9+vPn/Ase3Db/77+TVwoZqilckj5M8V/0qDNsPCcXvnuED2BtamegnMjLQ9RSkkY0
EqfUZ8Y9EB3EWN+kTLX4WlxDUvW4rI/5Whwqy3yt4H2tDnqipmN8T3hHes6osUiV23WBhIIYYGIa
PC7oqn6pDPOde7H9dHsoSuQULggJIluj0Ea0PovpmBolM+OmZWeDU4ic+rIOIZdOZ4R4R3J+1CFd
oaxjG0DuEInpHBCexnO3f+ayabddvgQ7ni/qP0b97m0hMTAjZrQ1mJV5uj3cglOWvPagoz//88uB
Ry70WpJIkA2Yx7msHm7V4+0hSQeW1Drp5K/brJ5Iyyh6ntnghBHNP35+nFUhnLTvtdbGfRL/h4PR
ZkBR6woMwvQbsSjBLtOa30TxmlVYcpDhm+apMeJ4X7nEPdU5eSaz8p2TVC2sEOzmH5ZdLruhfi7I
LtfDez+k27i6GnjU1CW8JxfWLhUdqx796TqYwV8Pt68ZoM57e/EODfFc+1T2T7P+v3oOvz6e1EHM
ibElYITpfwHMJRdkDHkW/zOqlyU+5p0HVSewGYSPzun20YLc8tR/w3UxhoMFU8l1mPnHcL/7oj00
MY0Wozm2DfA08HZyOmwnYx7v/BRtri3R+EZD+1PkytqZemx9i7FYpPVsDnxpNUVYUiZcAtdDgpuM
ze720LgmBV1cp+cRB9hZ1f0c5o16vX3p9hDHM98s9XXbkc+rCYbjrlAK3JN+aPzfFu4X9Ajkdsf2
jyYvxmM9XVyHg6o1Z1jH6+rQm2CCsqEIg111CG1ecVhBhhpbee7q7lJQ3DOuEz9897upepB0CVzu
Rdeu8NCY5KfsnWtpvNYGFXYzudkRAgwQipRklqbCfLZmp24kF4b2KPbWm5XNQjAUvAZuVoa35JOe
1ozsd/fYA7k9V0vs4uFKv8S0NowqC5yyT6qEetilOQbbMt0zZ9kmc4ugMnAmjMPxAQy7cWcUCCAY
EPCrU9eADTMPy94YikuByXWjjBbpLb3nsYp+KFtZ4RpBDE+dMd/T37Ky1nsWrMAQsVpRwY6qn29F
axMUFYwTMhrd+hs/7x1vVR14DUgcDsV90hbzYcCEOCSOfYLF1W7LMbGQJLXLCYOir8iMsZGgI2yG
xA0XAZbYa5cOP0FqGadZHebVt44R9IoK7e9ZTUmxT9L2BfXreEa52FC6hsx8mV6vRCk3RP71er3m
ejZRn/7OiSdavqL5LskBDkVZwRBzeoxm8AwSQyKH5yXiKA72Ahe8/vuq12og82TG5H4c44/bCJ7w
KA+mzhXo1nLMnbVhcl33m9uFkhtmeyCPd0e2fLtf5/K595S3LU2ieGyCkHZl9aVj0K7xjuBfa9QZ
OVq0zTDPzsaxRiOUTfFo9JIYHQaYxyD+euuKEUWc3SH/DTtl2mjyfx4Zu1yMn1lNxO8aY9YU2aW3
piQ0iuAt8cDl4HYIMfi8stOqj8kE8mKJGBn4UEcWJ4lOfor1W2QuQAqJJKHRXs3WEJuszb9MyH38
Vn6tBCruxTf2g2ofasXqpvSjTwZidlz9iAYuvk3M4pLDfCmqU8FEbe/65Y/KNDFQ6hwgsi4hG1es
0m+5PX3nvhnuyrNkFpDBt+F4QKQz9kW0VQm9MiW1QFsTxr14xSPbHbhOXD352uMh3o6F0YdBzXCG
A4KcF6pF4REXJgDr82R2el/G+gPfPGFtYEip7vDf4MIy0VK0ynnQdbhdUrtnFT6rhS6LN2dCe3tI
STvaKEft0GHAIQlW2GSLQP4ByNLWwWeVvBYz3JvKhVOdyO9U6ZrP2qfNp7sk8KUBTMZ95m67uT3i
23LuXYdBD5KvTT8QVgoRD2Y5PyHhqjxY0khIegJgC7wPZXRHeFuNBhKHWBP6M6qDKBft3lyC9zmr
w9TIo+c1RtpqxtTbgTM+Nl5MUHp+bGEchyQYAKXUIXI6Tq4XFbMjXEhYRYHYIecnea7QEXR12n4T
FvW2E8TZnYSi3aWUL8nYvXtdMmyQ9eLWmo1mVxoZqW7FuB4ZEh+ymN5esubzkUxqEL91IAf3fsYM
uQEf1W2hefWSpbxsyIpkB8P1aEVLPaSsVgI6kSJA9RMoOxxXeK3QV7+C+oZiQNzUMzhZvp8x+i3F
STTrxjfYJ7gfEQTYLVcWYpHZjjsu/781kIbhjely8MgHVDlBgYVDZKBHdqDSIYITaYIpiNxous6c
zLCYJFJ7P3qaXNG+uE1xTyu7GwoiJNFHdQiUjVBfykI51I+zcMuvtKi9yL+5sJ/vwAogmkXyvhu7
7mll7APph34ZyxgMpvu1wXfqWSXnuXo2ybLbG4oWDdS1MzivaSFXbigALZ2Uw9LCbLk1B7ShTbCC
quqIy0a7RFrVCqU8A3w1uCpsMdfYZoBFYenzS0vF9q2oH53kGg3D9DjF/ve26vHXr3iVAY/nUNgs
OPpF0Awbm1QSxIzS3ovFXzee771lIoh3EfTpu6QkhXLpC/FUQrewyX/CFuDvseJ/aSdaIDnavwuw
v1gn+kvumyEh4eDbVKu2S02WQWHhjei9yj1mDY1W/5vVt31WFT7wgeGJ71jHWMldVQFIWFObsThz
j7tpIDs3dQE+zsR8I3KPiGYmsQncIiUwYXKnLo6HixcgCmy+2KIUB7cpL9bc3vuCFwZ7bgBX6ejD
z7YYF296M55+LOa9PfnLq1+XR39W9m5QxrZze45TouiRtGIpYUJkBQWEtIZF+Vq92Q7LyoYUYGKg
7pn1I5eB/8qIzYfvk8tlF3iJ+xOQIbQeb40PtSAXTMBD6/J2Rpm3IA2O8j3lH9sdoNIIUrnK4Fe4
91hRDuqt7sp3FJ8JsPhim/X4s8wX7O/P6PpZKBblkw2TucCkH/YiQ4oU2CUk7K/9rc6LM50GsJ1Z
6HEqLO/YWjWcKdlXjgzbFuJKbD97q3hcmTwcysoEeZEzQcvn4DGO0IhDIBoV7u4iIljNq9DUMfL6
nJsdAgD3eZ19YAqVuDfYAPpuDs5/6PzNkDDXjNSPWTsXEqBciNENL/vpDv20SWwUWNiDB57yNncx
e+CceLJIGr4TU+xsC59FqNmYah8Zx0pFLWwUkVI4JMCNCpVvRVd/G5ZfC8xbIMPuw9IGjNoq6MuZ
ar8KMb/Os/dWNdFLDacBXcf4PoABDr217OA6vaKe3mMRIPBjiVAYGhusS8kmhyHvdcdBcQanEqKL
sEoWpzM+/7zFxWs7UDdYZnA6kRu+iGw3aYotw9eHEaFTzLscooytwnztt3Eb7NhjIH1CmS3X4rVt
mwdPYkePBUppstDIDWYDVWFnJqihOlu4WJKAAbD6OfXiK/cbhoxaNeqo3yxMju2KiXxNJxcj6tod
qTl/s56ZMJ1UZzlhbjLc4D6o2R/mzytl9rWnHKtl526rdL1aIr1mHWgvLKbDNnE+sPo0aii3aUQZ
NKLNVxSmsdNcE9TtRmF+LcG237EbOqJiR9fQZN9aLHe1O0Lqj/31iDWBsQX4vmQoCf42VwFm+25h
CohxYz1z32+eo/zBcpAe59nFbeQ7KqIrge+gCjDi7xsnvY8WkuKd3H0Sgz3tJqBTFEaSxCjqJwQr
KUuS45xV7WF1AxVOHpK+tc3nPQ594LFOjfrcyrINbA1yxclHzlkvLQWc78iXLL0BjmzTeIS9jbpH
xFrGh7b7Lvazr2SJP0sHiWFnPU059XjH3+xA793bFcGm+HO5wDtnoxG/1nYkTFd3Vc5INjlL3shN
k73Xs8eOablnvAVyzaxdk/RvXh0/zhnHPu6ntqSI6RL+6Jl9tllzLRyQs++CIvhhaxYWe9JVs7FK
TckqiscKaJbQ9KxRc7Q6TdSivym4Y34q47Bo4laj2VsKCFfVQOMKTLhcFYCuRJO65hZmF3kDJTp5
OF5dZ3/JNdnL4lqoSV+9Zn6BNdOBIjAfcnhgBmCwWhPCZs0KU0DDfAU9DKkC6LtU/EQyPu8kiLFK
s8Z8oGMtTjTwRPf4QT/gHDx7GXQyV3PKbE0sy/OPTBPMWMx+dzTTzEygm4FIRnvEyJpQjhz6GRgc
xmoA0WIZQ+hB8k5yVB3Sm90ZsT0+cHFcYypHJLRbPx0eCihri8atGfNvOArf2dARDiKs16BjBrKw
20umj2YAgW4s+NRs8A0TcIGcFPLdkKX1GYsURYkFXzGfig/VJ5egDD5qmHBSw+FqjYmrEd5MSCwC
A70AUtxHwizPntKJub+noof0bVBzmII02/4o44GKu3S7fQdMziEodYfw6slwYVUNGButHlEnmOo2
tFYXoMbqoBpAfqGAPpEAjNZFYb3H7YUKK0uPUpD4nZgjJtPAQmUAFgtaOCU8kQT1HcosXIdkTw4a
uzdqAB+Rxs8GRL5Kpv4mg9EHxOraVM2ndNUntNc7uN1iZwIfWn6Mc88EN/M46acfhfJfUrQUo4Fz
R0MBO40HlBoUCErGo4JnPc0tTKMEA5iCBWzBHsagoWGDNtRB/mHKJg0i7CESmpAJG40oZIuG1dSn
yBs0wHDQKMN6+I41qjqW8XKyNOyQ07ii1aWGji+uxiFWGozYQ0hUGpWYaWgiyD4ihsEoZvAUFw1W
rNuBiCeu7gAXuMsWC3LaGLa+SYXtkLICpBGvVg3SlXT35osZo+8hUHsHBN9B1s38vYjWB/1feSwC
TLpqBhuTVBBWBuc7E0QOVxhLw9JocVMCqXM9JmbyBmSK+6tRnwu/9UlZApWP44cdCLQdDaKkLICU
oOGUTQmmEo6gNgaJb/5lbFZeDI+RPLT5jaMRl6aGXTpQLwdGj3j4BKElGoip0ZjsFE/BhLGxgZqJ
i/GlScMGliasgHOr4ZqZxmwm8DbxHMKO1whOV8M4BaAdavvXDEqnD60z0NjOGX5npUGeUiM9sWE+
k12xJQMq3zga+8kZ/thii4s0EHS9BtBB0cixIoGVyUjc3UA5IxJLw0RTjRW1NWB0OJg33CiDR26O
Hyk7/W0tgJ3bHjuYPhf08twn4nmeD5HL6xZNJidbDTeyjyIWgex7Zo08NTX8dIYcE64KIKqdgUad
NCQ1gpbaSI1NdZt3EHQREV/pFRV4tolHDVmFtppo7OqiAayt4IYEkDW2XwsNaCWW5dJoYqtGt0bD
D5wf27TxDjVk1w7Ca77ccw0ZlfHiaPyrmZZflhjNu43Wb4BeOgb8b9NBwI3t4MeucGRBvMkfqBFR
lRD/Nv2mtEiM9gooJcb8CYg20khahDJ3rYbUIm2jDzl3SGsWyQtIlY9pqUI4Cd7W50bJXQ8Wv8t7
R24g8aVcRFeNxU3pBLCRpRtfI3On6Dd11fhQwdJtNVS30HjdEs5ui6Zfwd3t4e8KDeItIJQeAti8
EkZvBKsXGYu5JZ37s4Hi62qcL2iUqwPf14bzCxZJOuq1hv7bI7tU0IBnagoCgs62l78MkrNlpOpP
SnEtu20eefWuKgkMjGLvHJCV22HNrciJEUX0PaK7MVTKqGo+O8jeU0jFlkYWTybwYvJYVU22i0HM
uD7XZP3ZdtW32qOXWGc6rnH4WGtIpJkl4NAK92lQfbOD1fQFldnXyHoxNErZhqncD8u9HwNZTjVu
maNnRscPghlY6UcOnMPTcObRQiMDrXnW2GYPwwhnhnynYNtMGu2sYDy3iHxZcXo00WythjF96tXW
hQotoEN7GhPdwItO4EZHdJwpHGm3sn8bRvlS67/ZmIavLtrzEtaK75spukDy+oD9cYlGH8prglSg
IuU5QBqfTOFoD78se0YY5tUPjXkPOEscJZnoOWXqpur8KOyqwAo9c76JpUKWalM4dwzOmO/TgRCf
lACCY7m7pIwQM389LVSSLQQEB4y8SIeRqT5+99gIXlJ6Bdma3KWzVyOyVlIFtUJgRcJEPtrGLRd1
nLsVUm7fhDFmgMe4ajajR1pTZNdbZ4gIBkgXZKX46QpKZj+HATeXHd9XQx8Wq/Udtgh0syYnHb6p
yCgtk0MqgA7MJnxBV8uRNFo2X6cPIGsrpuJ859dE7jYTvblb+oCeUgzNN6vkw2SDBw0hrRMVOcD9
MVP71XeoaIzRdAEkFA8IfpGjGit0xNlAT4PwiqwUGxUd2jwfjiD+UjsM1vxbn0F2M/or+k65dcuk
eCFnjAuRuyt6tFN6+nTAcfujHsqvRCChNV7qXza17sZ4LtzkHv0fr3TVpVvYf/PFT7pfhA0j+k5t
a18vqBNamXuojhkQML35OYOyOEZZYT/YKwdC6y9P5UryTDDFW6MUGc6SHMMB/HixcA/RYObBf0wS
IvdyQIZ3njS9fQ17fFfIeNoQX7EcOshTsPLSFXDdasm7RGmhxGAezMm+Fypv9lbxWyZ1CZ4axX+x
MKjE00Byei8Z2rLhVM2cUU8zbg5WW6CF/iJMFW1XG5+pheIFcHP2tBjEGBJf8mVKkPjUFrFXTMdR
RbvjTkdcEgHFzzUTdqUKp9AKnn4LmHPelr7zEogyOacxjIEsO7F0XTDasD5OF2Xv0YW+p+X8i6QU
Ukkq5+Q1xVNRAUoeV9Ldmsh0cPa5CLAz771zkAt6fvRa+fLBi9X7zOzn3JLzuGEv1ofzhNq477g5
ohjlcg9gwu/67L6lRnLR8p+YxP/MMLnfjWJWGxrH9dL75We2ODDwJVMp4dMR2JEPMbMpnnvDsu/d
nPkc4+swJ0Zlz59yGOaiuRIVADrIlcd0bKcH00heo8pIMfHOP4esbS9EY1D3xk2ztWeHjGe84NIw
zcdkWo6kfjGshM5gWndywCNiigR5dUcVJzOslssiH9PWq/aVyNDSWN58UDiLiT0LdvaEACXL7OW6
1I9wAGoU+o16BoG3Mztx5DZB/K95TKAgHKvudxcb04U379fUZs0+q1eWGYHBzs64eOaYnj3/TbIT
2fc5Jb5ntOu96p2vk5D1Y9A8VCz1bRrnMCgxdrFOKGFb7KaaVZNPOK8OgeIMfUSqNJyAIHH9dtwL
o9k+lL7C8me2vzy1XOMluzZLcj+s7pupWfK2egNj5uzbiXfUowcNhnnYu+lnO2AHRCv3VWv/TpH/
e1xZUCI1vnOaFGEhLf0M6esUI/3eLSn6VGNVV8h2T4yOpj2XQhT9g/9SjUYUOqv/JQqqBOBTPT33
U/qZ5tVhoEfaBgu3+CmvXyewezsQgw9W0P+scumjHjKbbQrJaZeawVvq1l+soRoeoxl5RIEaXskl
fosjOg4zt5/XCVcUXd3IEkx7+dL0W8OWIIyXb/GanwkzgKzeeN+VJa+okLdomA1quyXaTcqR91QQ
CkoiwwikcmnVPmfSnOiBoPSjJjkQDLkcx+niDcwxCwRKm8YnRwgBygn3f7Lr0FcT8pfcz8QHOw5C
WL/By53Wa74rvMiH+LUe6twJm6HFXFxMD5OAN+a3D87JQMN2l0UtKZ8DPafwvEtzn7OWuPYE8gUe
I3BXd5NJDnA9Rr/nY8DclEn/aRs8zyRrwnokPcA17fvOYhoK/PGjhAoB7zw5ELV4roL2zZ5IigJR
CeHPDWsD62wr+wTQmfvkTKBjqO/WrbAyl0WeZWyynKo8gbSOdhxHgnPnoacozeh3VFslAaLtwVL2
wrwuf4jW8oPmKtnjbgo9N/g5N0KynakFo0S1zeIUmWX3iYkh2xpaA2yKYOActL0HJ3rqSmlfzLa6
AlrBMLtITs9sfPQD9SMG+Dr2CwIWw/9GeNvPOpmSS862extkbDtFnYf4Ci4jGTjsPRqGO4BLmJfX
wIPadtf20d5PXHMrhwKVy7AcYXIAyyDUkTdv/uI5P/JkfUhL3CGs39TJQmh9x61E5FUbesEiNtJ0
3ENcspaWfR8ac0yq39pUaH/rF2Wkr40ioQAD3x2DxWI7oqrPgO5uM6Xn9iuykKJH1p5HrOtdXNzb
7zWj6m/JaPPTvQLaNAaIBMv4oTSb6Yzda4vhQ90l6E247bY7/LqX0pr67ZrW/TGBxLoV6XSd8tg9
5l8G+H6YyNGfTrI8RxwkIXZuIsMsQzwvWbBzl+BrXkB+mdMOVRBWb4Au9V4Ik82NmX5QNgBa9FOi
QDz5DFis36aMmzEBUYE0eCzvMq+85sZEcQ93Ae25IstSR0l1df4rtiuku4NxHYqBoEPKuCcvL6Yd
8WYMGzOwGsXzWtru44pgeFOt3tUpuRsE6fpg0xBy0Vab0fY8FGTio5oo1OcZxXckRPwtHx479Tui
Nn9eRRU8QICBMY6EcUX0sORA/JVQHG7PtTe/YGFrDwjFHZAQsn9UpvVeLmBH09x47BWeBSr+i2Fx
ex7BcN63TX5wW+j95Gm+dqBerBgR8VQRFV7k+054xG2DQlHBZ578nDzA9CZnU2O3cgdHaOfV9gFP
ZbJR1mTvF1F10EINiv+shGabODvysIItEFN/a9t9cfZNK1TfsrX5XXWgOMah2BSdxPdcV7+kW56c
cqeWrr7PEg+mBUBKbwUW2BlcXpoO+XGJ7tqYSRRwPJqiiNJ7Qjw1g9UQXC5gylJzraAOxtpnIg3Q
uZimax1x+RlIDcYZgrW+RyeRyvjdW7IcAjycbKCF97nRM4ZfgjzESXVx3DgJs7m8KAXlz6dxYL0B
DXCJjWPRqPFMIMBeKSe/qPmtq/r+aFIbbQDN7GY3MS85IvZNWTLXa2oVbxvbH8DAGAktKZAIbzF+
MDK2T1O5PhMVtWBSWt+pNgzk8D+RB2JWnfRWCL851mOss0U1Yf6z97mdcfMjXu9Z6vrGHdBz9DAA
minzHlzG5dHCDS8bZfE4R6vHjGHYt/ZO5O6B3dpHRsjNDu9JhvvdYCRG+2FFIEcCH7cmtNLJZhPM
ryfjqyquab8+rWM+PiqDIYXt8XZi9X5nXXnvOUX2iWD2SI/HzSzeLQl/BQVOf12W5GI2RG86jvee
9YgAFHkGrlnHD46tuPeRpEDLaO2yXKJJFxjd6anYtQ2Prtvx9lmc0nl736X8TsG1ojcJhBsH+Aag
GZ5EwujESw25K1o/PYxwUtm6szQWTLWrOSqZ8/Rbw6q+B1n16NQlOX1CE6mzSzFb+Qs0whXDG8HE
PBhGVl7QyNFZjHAIG44F8GmYtayerWRebO2ACcHNMdjVNPNpKVI2R359huQF1B/AgdfApqw9drfJ
Kp+woHLVZK+IaoBNRN+ShDs7b/FQnYMiGbdZEj9WTlZ+Kwve64Hle+WmuAIGBx2J3nRamq07uuKr
tqgujx0rQvT+FFxL4OdcmdH8MTSpzsp18bC0XyQs0F3fgHViUleqANU2Qy/fEXukgHIzjTCb0skg
NgNMq/Ty+SlH+CjnYSFieX50wQTv896A+i6nXUsZSBH3SXgRe0vmmBP+nJ0M2B64Dd5S33VIUbLW
aJcsFCgdEyLbms7oUtZ9UJX7mASKh9jwr7lZMrVe0ZRzD2RwNyBQXNwBdc88TiGwhB6vNryVXEOC
xTHoo/bh9mB62S5Nnd3oyPRoNzZwDJmY+wa7KJ1oZ6MLy7pvZFEilB2rvUlc9qZN5J2qCKhVZi+f
5kKJS4JsOcemdSeJPSUsAzee763H1SFRUJa0AlXVPcUjnqrZPdUutdM8sAFZ4oNfVUC+0BMs8Xoe
MmyOLfJSkaTxnk07mnqz+Ok7drsrQRqz24lJvAE4tBVT9q1msbkUublrR3GZZy5MddMejdfMRrvR
QKAOmTtPB4JAszshI06ydcT+ZhGqRt7kUzxTeccYfVhDj+tVFgMRTqu8xCr3XoJy/fAB9QqSeyRl
bWOA4mp09IoqL9ngnxT4IF/mpNq5JTS01HuCfLPphA8BVpY45QGiH5y5+S3z9BdKWD9sTbffwfGx
d066eExQbE4BzQZbOZpq4bwXmho2aX5YhfzMBCjWd0hRqtg7+rn7vUpTpktDcK/AvL9kLB6zqtxQ
FnNlLL62Vj89IP4SwB+EEz+yCaGjI5qP3p+7DBd+1rC7Dg7dhhsJw0JwaLXmovUakCZ403vNTCtG
Fmop+TQbFfuhAKw2AFjTWnRMe5q61mv+WgWIjbsYHB13odskU3IVYaSZbQCJkm2nOW7N0NkUddtC
+mJPkGoR4n7hmdpM38rlyBqQZTXlgcFmN+wgxWliHHgh+2BqipyxVN9d/4u0WA2ZYObqwmFfUzHd
YK4eZEdHVuUPXO9028yAgmG50vJHxyFjG4OudgOBSGyaqOuuKIHplfoj05Z4a2EfYFDhnCbNw0tZ
R9AjQ8i7sfI0NS8rnmsgepOm6SWaqxdowp6cYO3NC00v7L3SxzfsWtD4MnPZWsXw3c1942CCpo9U
ajwSHTXgFOS6u5aMzUwfSoTdJF9Gl3Bmv1mf7bkHI4Nb9lgBHAG60VO6rcEZsXd00CPvGbAtcYn2
r2Chty+C6jBOtbWv7O6EWG05ZZX1mltZEdLAL6dAP9w+sk214MRNOlSO5ohFNGJhas399obwvD3c
1BhIE8YVUNjMEjpBY9TJjIC3m5KdjoOFT1pTsCb0U6jDqgHwBdNo9kJ86/b920M/t0CDDf8rT52V
783eEODJAFHdPyXa7HD7Usw4ugXieci0qi21EQ4VXg0abmVJxTWDQXw+hFSdu7UOQAol2mPOA5pC
BCCZY9KHSTo+bXthwo1/Vz+8FgN/tF9l5qkysi9ep4YwG931z5eCwJr+Z1NqLQRdqGX/1//53/+P
/JdjUaRVnfb/IoH+80P/KYH20Cy7Uno++CnxV/aL9W+OiSiaL/tuAC7W/YcC2hb6W3wdkbPHP2Z7
fyugEUBC58H6LW7/4n9HAe1wVv9XDbRFXxA4pglH15FewK/6O/wldf+dq/NcTl1b1/QVqUoSin+V
SQYMGJs/KqepnFBEV9+PvM+p3d1Va3k6gjQ0whfekChpLrXxRumvLWqCWECgXoHibGq/P5UHXP5l
g9WWrRawlEK+w/aLUKjhYdLwo7Ezzw0ORGr8YLN+Jg8XvyIKviZglKHYGHlLpxSFmoGA4FkrxQ6r
1NEqkl6w82hb0xx6Q+PakL6j1aifp0bd4fph2BOw61ccQAwLMUh0+SUxPKr9E3EeOfZRaYHf3MAe
fgBDDPIZt5BVC78zf6eJg0MxZ1i9nGXLoVZyukmccuZy3GXLwZcvR6C+HIYRp6Lw4HiUloNSIPTb
tZydxnKIiqu1vhyqUxSMyyFbLsftqG2EnuP3uRzE4AvxK+FoRvwMWVUOa33MF130pWfKST4uR3q3
HO7dcszXnPfzcvCrSwgQEQtkS1AgLuFBtQQK5RIyoPX1ZCcjjIiJJ2biCmOJMv4+dMQcBr1kl+4t
18BooMyDPLpUBVmBMckgADMqEM/xjfIhLZ7zr4qppi8q78cRiP4mUU+9hD8YFLjNEhBBfSSyXoIk
jFRqYMgETksn+LmEUhkx1YPYSlyCLMq4HgisipbGdFCWQCwnIqNnMR0fS5CWEq1NS9jWDAIkjFTB
yVZYWVO6ApqMvXgSUWFRdLeu20sx6hY1q3KrlOPEMckOHGslur1jBZjZPBjSRn6Uq+sskmAXGHK4
Cjl8CozXapbgMycKBaBT3BLiUmMJUKuo3k6C/i6G0jaj+3QSRqresdKBPQSgfdTkkG69btxDlb5A
uRJsUIT1NjFh+DVLiFws8hqrJWzWljKA/BTafVYtloWa7JT9yukmjCN10Bq7ctLy/3zg1qAc5ech
yXfQ9KkUPGibRvUhkssPvB5ohxLYq0uILyzBPn4vQbGE/0AzV+5qSQnKJTmoljRBXxIGlcyhJYOg
X9PsI1F61ckt5CXJMJZsY0k7MvKPdklE5B6p204A4KU/qT40xVrIqAnlq8r4ykoykDLdFbVGatMi
VR+bBcxe/NEaeT00UvqrGfG+DCVA+pXqhkA4LJQ3h0MDFkNoJBOhGA7qWUQIuBNRX+lRonTE6SUa
NRMVluQkEQ+6U097deikb6Og1C6gVy9m2IZUUx7gKP5wdJRqHUDMhT0ruznakshWCkIrYwgKuy6Q
20qAQrlz16+wlERK5qmpOwMSI426GOEwFUJAlOV2XOCWMmzGIUGJRP5WH9kF704Q32LJXz9EQC+1
cUsHo+Vx0mONFWNtpAAhlWa+VZjWW4B8yIPr6ihigmSWIFOmKjHtCuEqqSJii7B29NFs32C/h061
I6GqG9KQ1pSC504VItZAFGFPfB2QF8I9ukbXq+UWNajrhjw6mryqHV0av6j3vsl5jfpC0wVqQ1eM
9g4UOWGCEA5FiVTj8bIqYCvlwM5F5jZc/BEsotVUK/ymja9H/KErmG380kCniyD/lEJBZPC0lGPX
lYd8qkc7a6EaGkhh5sZAb31GTJBWCdIKVTxZA0Goh++Iq5bxfBTLnHbmeG7QdMQOzwHNgEXSjElm
OG0SyJLbDAfqNUTXLyCwqDcq2Rd2cuuItMeSu/Hfo8Q4UIQ1BrgD2csHHhYP2N49u6azokxtDdh2
g4sq/d7UM3Sf0iOq3throSGDveYZSui/AQMA66Ggn5JIWoxsyuNYQn4TxuaYm5fY6CKQGvPNVOhf
1aCFnw/Qucy3Z9u/aHV7xZ3iXk40DHP0JSN0HQKg7UDtZ1A0iFndcXeEGU7FiiSSFsYAxAjreY4q
ObQTupPJVOrQDWeRpHzT0eUooLb3j/qn/I3HCLHufNrgqvSidSoLeVpt04JGoo7QdUGdCJVchJZV
GRueAbOHGqsjfSnFacbqhpTbPYeajQ3t86dORLiizw9MLGvitRVCntgAdE1yI016iWGB+NJ7LeL9
gAIpabtC0Rn94M5qEl20VK29JRVKuH042mM0pzAUkIhbtfN5Lod/PVY2YYuuKDQU/HYULA2xpZX/
VTOtiw7L0KDuUpoNbaS7oIE2wMV15I3e8RJLd5UOpom1bnpTXOHIEY8H0XwxOtI1TU6GA5mCO9SP
n9lQqB2k6cPteC+rwx5bzgZU64zPJEGTQSJpkUKKSuwtV+HRngG6yE6YYpKrPrbGIxVeVjqoWzM6
RDBHmmkGt83OnSZquI1RRxlLoN4yepZePohbzKr4GesD8OawhnoSWcm/pFU/8ZlAvA5OYyN3MrhA
BDXNQV63xfCwzfdUVF6fUaPsezjJ1vCs0HNLzmw9RsurIzeJrAbnRpdPlM7n61OvZIKHp9s+tYM5
Gp+qMLxR3KFThfUvJ5An55k7LpTjYrQT+fnRjCvBIdPHSkNelHrgZqDLcieMqNZ9etOTlGf24FQr
G9Rpn7r8UdCcfOHyaktcYQ2CGg5RRraj0zitE4kOFtxpwAD9czE4A2NAcS8qfliq81qIR85iBQF8
HvGzkAllGt030VcNphb4XC9sVTPFa3Uof8dVvjabJ3LXCe2tUBPf2xBbd6ALDzoL3810CpuV5swa
jN6+UBU60AbiuGq87XXSkFmjN4HaNyZISPYenrNCIx7QOecGWxdSBn3BUVprktWb9grvszqJ2Xh6
3Y6b4ks280NHrwW3ki+5U+9R+zYN4VZOyKoQTl20eambXUJ0iGP1ilyS5vYI4ZYaBrYdovxi52XE
H3NGr/xBZjM+PhGEsdpmOpq58gqadS8b1Y/c0E9dSCMdtp+od/RqfZOeBjacTDGxEXDNFAJmowcF
JEZhajX4M3H6NimNr7L/18Vt71dLOQtZCRpCgMMmrLyy71U/+3FGgVqK9Pe2DAH/qT+aLsuoruiI
drzUVDtprdFeqCijWrlqfpB9haAYGTHYXfWjVoMR9xQbsvPxSdHcxjXonpQ1BAKtdwgQ9lGNIZmB
WZvNKKGga8qHGEfwltCPCWvLw9dsIieuzSf9EX2hsHPVUmFjLHGl2KC796OsoiONyg71wsJDO+ww
gbzgnh5epHOQphjFgWxbV+zgFTozghBDD3sX6uw4z/2uKEMXjfVqIKdGpR1IioVq5FZt87OeqpAF
IvHaSWh2mQivAi8QL5Su1w3swGxMaWhPNwC6/RKchoFBMd/SdTmYYhmLRU2V7KQzfclMZ082QX8B
EOCpkglQMMaGZaZGIJUl/fRYuuUPwcQ3UXIbU/messHvFPluZt0+jYQvPTZekahsLGT47RBEGU7x
gI5XynoAwoVSihHM2VmmbwHFWr1ID6ASYwqdYmj3cptKPpCvBHnjB6p05fqRsdEpSYned44+zopz
sKjT0W1FgF0Uc32mDPXRcjlkFkWOflHkiJuR9vbfp6rRm/SWSd7T5ccGxtb/85O/r5MGPQgQWxTs
lj/8+/D3A5mxF+3/fvO/P/nv93Q5JpV/JsHfX/z3+//X2/998+/C/r/fybJ0u5L70sd7ppPcv9/j
hG3/51P2/fZ/rvPvR40qBQbcJ4L1EMGR/oxiVe39vfDfB0BX1AKWO/zvBxBK//eX/WMVowdpq2EI
Zr43Pou/9/j7LeX//dX/fE/ZiMSppMko2LSL53y/fIC/IFlEjLGjhiJVjb9v/v3O3wd1ca2fNNwA
Wu2y2DXb/9/f//fLIZMwiOp0ehCI+uRA7P/3jVDfhfTOCFWLDMW0CFXEDQgVqUwM5+97+jBl9kiJ
w86mRf7m2Z6mBUaOuBb8gbhYlBz+Pu2F6FgCxKa31dCfFPatQmNzO6t78ok0vRouMEiCUpwdOwu1
NXv6GE+rM43IA4Xc0R62RC4Ig14LtEfs+obdCVjn1Kq+S2sRVbKJpDfJRWroDRRnY6ehWqJtYAGx
eKzkNz2Y+F9b863fT7V+yi/GcTXN1vcqpT/kPZ47iXjYzh3Up8GC1KPX/7J+yVWwKJEBEtzRBUZI
AkSjHiSfIxtP4eLbhzi6tEGSnk+771IFfmdBjUVqrBruE0jT2QL32jurr3YfUpa0W391YyuxqD3l
wAltcLBv9SXbAnSWYmcsHNTIZCg7Z/T9e460Pfp7nSddFAUupz9Jk6O4mjG8FJF9zA/GEa4xClkA
ZntPlBorIpmND8WGGmXnVa8CWvm0MlDr2pVYds5zvJbldyBME3gegyq0sOejpCOpZ7W/lJdn+DOo
A0fDtCbv0Ta4UvootbdCgEwgKetocySXj2zDPgq+LxMCLCZIrTcyWDNodYmtXMBhKZfpNRWvwuex
rbwOcE5A3XC1zc/FnQ06P4IWCLB3PZfn5hTbgqV6YW6RmkGutGSCXEu3ik/Te9fNA1itmlrxE8pl
uMm9ondMJDJEO0GeLJO9mBBUsUkxgaY66Sd43uDhokFxqN1vEtNoZ+6Rv3y+4+st3GEj7SJ8Ik63
yZYPiDjuaJKhqOQa5C4rh/QQIwH72ABaDgzniEUY38bQbPkIJA4/gmP4Y6yh2zpdoHyEFwMpd8vX
jsleW2s/5Rf/jsy1x01b51/Jlf5k+CP0XnfDF4KpSiHfnS0YTdYyAOhhQAW8A/cINwgfa86veCxv
ha0dORUr2hhrwZ2simTUSe7hx7d5NY7GURwgJduFOylrSPVm5WSyJatHikjI6+lejCq45Ss9EhtW
5FbX5je74wvpISC8cu7VyyF6fceIXAJcYW9xu5EOOpLPFRicAFwynRcK44ihYr2FR4KdW7MvvdLh
S67hTn35Xb2+JsNasH87BL7oSlp65aSHxBV4d8nur5fU6VUHIw2rJqVl4Z0muhgfj5VTsJbQaixt
qrwmsrAkR8JvdCoPcLB39aGC8RRkV8BM2C6y4/hwg6lJc/fwC7dC4q2ra0cx6S7Nzv9+l4KGFyHb
RauYWsprD6xe8mglOEC1rAihI6e58rrpofGbXyhVzGW7C9BRo2E62fVbuyNDkc03mtM2R9jTnr+Z
bN/7dDd5D2fw6JMnL/3+ceiAjLKFPA/GflKY429JMK2hxHm/yvoRNCs6Tw5y3rr7n5nym9m+aefk
qBZiiI/bN83yAGvOCzUfzu8S2baUSylsA49Kxcn2wgsqYBgMg09gC2I58zCZZfji2tFmGcz2dy3x
4/GKy0NoWuWhLvdhtNapcWyiYitu1G/klSc7W88nUKBh0Gus5AASZfISH2H7mVj47CcrulMkSe35
lqCwjN78HbD9BpfyZEOeAxPew+vKwmjEwM3t5CEsRpeWKMUV9+DE461XIWeNg9LLvaqP8qn/B8+P
UXkg4IsUYwCgXCtQKWDUKtNuPtuX5HUROWP1OuPjLv9AZRClNyJdSllIUCY+9cnZkWqIWGjVaf40
gz6wUQYfftTWKbt903mwRU3rPjsilMZ/iXgAdfFFK0yzAfAIL2rjZVfsG25Q7IyE7wBIUMs13W0q
UZ0VH2KKm4jSOMVvBVQAdrANO+e3VNezjKOoyxYGy8lq9kyWymdUXMQomE3X+L0/jf6gHxidedvY
lZ1BIPgyHB3AJ9UiEJuGl5PGgz+Jrfi5U4aPai/xiOiPvGeDU6r+bJGNI+zk0u+vJiufd6wRXKjK
V8TG/f5KTweRJWPXya7wmlKvkZB6tDBFXPAB/ly5E49+/E0dwqvlxDivvjgsOQIxkd7mTsTmMEbr
6v5gH1b5kjGAGXhKOOi96etJpApnq3Yo/7BB28uzp1RTfRYbtCcDyVLFn5VDsoQDbuwNgbLMvbrF
efut8IdweewJIV4qv1K4zC/3llPwMzrl55kV9colir+PMze83PSerQcseRIHrDe6eFa4bj1AovNL
Fwwg6pf/gQTNX8hpbyPXa6/QyRLdmh3qrC+OntvhqTxW1+qKJ0ysBOFoMRJINuCbhGHYpPn5t4j5
p/E7KweVYNdHEgI0Ma3lDh4Vkoy2+ORIQlIQ71wZpeNr8cvJwDZy6xsLnBbn+RjZ9YF5zvEWbhoL
+KEbBUyr9Mf4B1lahdb14IxCec5qWSuNzwHlcZJyg5NVnKQvWIcA/V3pS/4tNjrbeW5+60uHDny8
NeSjlZ47E/jJIdms4d+UHlJultpu+LjRGt/B2Dml8w2T/iWN3A69bfjI6+RX7TU7BRRe6S81on2D
+BZfAL8uc+AF8JIFp+8mXlmov7EDzyjarLbNPXUam82TPaOxYtlWv/TtOKOrYHnRtv/UNvWaZfAe
fYZ3zHzXzTbyaNwygjawBEveVO2xWZS5rPwI92kLMwMoJ/x73f3bmBw2JwePmwek1bcjirsALOiF
Wg9zeOHhtFdD8hlCG68RHiJYNO43dS7LNG38gaqRVW8N8FGpy+4IzhWDC8w0P0tCNPY60MUejs6p
w8o3jvVWYC8kaRAkihWEQ3N1B1lPwMNHsQie0D4HkPucX0JmA7zQwt1AHxVd+iLQ+7MOA3c8x5R+
E+gSoriOeLRoQ6jKNk086TWzdfvXNzRbCLaO6KsWsefZNK0nDM4CZxULQgePfIVQmNXfHwfAPeYR
uL3rhx7VLCf0OkuzmeWvKydBgMIdT9MhHA9R85XrdvHdCJfF5HP6QUjOWvy2hC2cxk1c2kLSwtg/
Sj2qe03h0u2fqxfNZi4XAZqqKU3PfPKFoNM/c4PJ0a9rp4PiG84Xpc5dcQ0jiuOKMhX4W0qcargr
wTG7meAL5bd8eaDBoqHR6MkQ9wxNpva9DwNzuCsOlQTIphu2HSnIvfKQgo8OVl/sbZwnBNKSXuAS
ATWOrMFKi1MJV8P0CFeaK4YvsHXZWQhUWXgHdp7YGuNN/9vYzRXau2QDEiYoIQQloK4HNg8gmI76
2mg76vFgotH3hIz4PW8HwKShZWC+lTnoAQ8tlFt3lq+0qYmscS5kjTldeQKN39qPMyyH2lN+lV+h
Dlpb+x39lUEY8YG5CKHGDcu/tdhaw5qKiWxghILphUV1xSpeJZUpbONvQJH4sah1+xB0TeJcStAR
Vn/sFbgnewm7GCseXpatnft+iXfkcavSi6ASVKFPBLOS5jKymsqBksqcAzXyhNcQ6Arog312199D
xTGUlwkBVkrAPwgW/Gc82PtyjpTMVbhmnzOhrtaMNnQyEo9tm67rM6EL5Uc8rhtwkNAFBryLeJbA
XMgx3rINqqSs5yegQe6lsS7KGCDKDRdXtrX9cyPCTnbrGWPH47QFQBkvT6xDiSffxuKvoOzSBGUM
5w7XSUD9hbBIdjEiQXbG4pye39PC7l8ex+e1goAKEaF6HcB+okeC71PviNc2CQSs57kCjSBtvdL2
q/b8FN7C6QNKJRhHNpc8tYp7h+13at3o3VuE4LGFbof8Oh+mxDJBg6L25hJggHntDwSo87bwK+a8
eqDQqG96TgGREAN+CUndHpTewsJ2kLI7C9mFps7m2YA6XatfUEbj8Zh7i7U2MockYSjU1Y4UDHXw
KE5aDEEV1O4FoywI32RoJRJkS/iyYjeTG2z1KHB8oZmEwN5WJ9taHbHgJJzhfOyQxkch+Nf4xUAZ
BvvwcNKnZ+rg4bwMHHFeXWIkP2PBq1W8oiHjuMiO9weatNGADh57G7wDa/XwymyTPQK92AJXxjNo
6v+RJ4zss2dqIQoYk0Um1aJHt1Ihf1H8dsrUQd0pxx3bdJ/CrkStUnGRuiwj/7BMv8A84Fdcmj7t
mAzLn+86fk3XpR5IniZt6nSHocAShHGO4G2NoPkparw83lGOLrGXHHcZ4oY4wln587WAtQLDHPlb
WwPxS4zIf6BGQFtlVx7A/EU0COVH22QZ53KTHYvMf/YOrLZBoF2yjdkHlU9DPz5EMEEbjmwJpIry
Nd6h45pftYAbKvkOp5Ks2r9yGKxAufcB4nKuRvNrp2CLMRLETgi3lu7zl81G7B0qwZh4c0zTOhZz
X0mCJ/GycFW9rvBiM9Bqq7w9JLeIoe5ZxO52AWWyWifThYtmz8lxR8bqk1oIRxEBE3vdjOS54AwX
jgfOJ6s7sG6MzYoWtneQ+DGgYOrhHnFHdy4C6ld2YzUv0Wf22e3u9bqy7vXPKphu3zOZ2AeKsN0P
EHIcbFAkId9P2Jieex7CTSemYYq+URYARnoklw2SfXFKof1TY6cyS3r3KZxT+EJnjUH6hIx3gKKT
fhN2Ie7BMabvLjBFBAcP6uZqrB9fw429tHSaE2KatNipGD4QlyQ1optEF5kolY/lodhnG27I6s5q
sBQP/MfoLQcvVfevVPDYbsj0sk15KOsA7Y4fQMiENIkMiFAMEs1SKUYwqwGotXfIfCiUhJVnytQ9
DHeaaS847K4MKFUJvoJprqwTY5fRzz3GTjPul4NkOrO2eCcyd7+5so1Vp95nwWVcXwPLgj1rV55Z
vKzI3KNXTr2APR3ydm/JCyk5iO0HTfC1tMMUiVn2/AWi+lNw/jtEH0h3FZsGmXuPWtQ/8SqdWO68
S0HScOycPvuBv1b8JqfipG8rX3cJ77T93/VEwyH9Ft15Z3oce9WeIL+ug/wQ9ocy/Zh1dHk9bgqs
Ni+Hb3f6gpb6khItDdP+uiKgMm/pOzm57kmDBerylwKT8JXBGvrWa6c/yS6RDhtkiUejw3MopyNT
qzuQqUo3wkvN7j4QvFYoF3gHcc0T1/3HgVoJ9AAqT4lXNq5IRMvgJDSkbOmbwlECMVKEKe/R0YdD
h5eMRWpR4W8PpvSufcBjY9Wgd4YGdrYnaFLNyy/g0siVr9PokbQPOAhi4ftR+ZJj+DqKunjDZO4q
Ozy0Q1L8Q5P7xpt3o2cyozmOmwUWgjSNCLEOl6gLJgfiUj2Y1V13jID7vY4veezJSNnFFtGssjpW
YSB+aNQ+tKPB+vplAq1Dn3uQbZRn2LJ6cPzrwck+H7sHXioXNfaF7xCbjZVdAFwY3MgzjxhGPBUb
HR2rceBFl96t+Vb9cTde4m14e1xHDsxFMtVCeDkyrPhkR519fui3SsT+2P6cNunDopxoFR76N85A
COFgOZo5HPYNSi6f4b/hXJm7iulVB5S5suQ8ZlaDuAQzQrskeER2VO139fA+fnKe8Tb3wleJhbqP
W/2v6Gh+UG8iZ1OEf3VLU9XO7vn5UqHqs2tPRCP9XVskJKBybjsKr8jNVQGIC8qMHXEs1YH2F+Fw
PIwNBHodJHnF39XWN1+JzbcFHsQRfVGnp4Ypf8gfqceDFLOX6AWlsF72nvIW54IUkhc1GI9kguO5
PBMLFHf56V90umHM1MamAkIBg0oP+zSyoNRBlmLHb/rwEVt12v0z8/muKG8F5tC0FmhotLgWUGt2
012bISITFPq1Dt1ROVbUam7UfGsdNIw1EYca7bZ4M/DBerzy1PeQIet+mw3c6sHE5anKvyoOgoYa
HJJGEC23hb4Tn+9U6MCki/ouLGEyffEfFRm09K3ln5dVuC3wuRvrq6mfpnarLXGolhwHaxXUVYB+
Awytn7xwBmHLe/RU/P3wX3lg1n9TGzEVfwraYW3oLnaNbGi7BcFOfcTShiD0UDZYOaHDC7WveriF
Drciu8Ky/oM6HSE8sN4bES/ZEgVLtKBDe81Aw61orijoqaHd3bob/ywVt0C9ma8QbbDshStiax8o
UpB4vTDvoW1m/iDZZG+3ge1nrtEdZHWlBzINo/wUx8HiqDIQdOudKd+zo/I2lK/J2ljMGLWgasdS
fASpl0LaUh1zfOPFvkgu4RsA4ekPEfk6BV15i21HQbZpTTfhhWMIrDo7DIgTGj8EUSj3RUFB1caX
s5ckQy3Xm4JlQO5cEVIFYNAjEt10yaI5EUGHwV7B7fVvByz2bLdncvX6XJDVaOnL9MVoDTdiLbY1
WNypha4N/d3+RFwafsBv+yZ1IS6mlssGmXhsS3ogp1sSi+1vXjvhR6KcCTHhTST0hFr6j1/sbtN7
IfkDv6P11FFGmk57eHvpmaIGS+uFqD1ft9H+Cdh7DNDGj29SZE1fEk1sdLAozYSSl/lrUntrSsCK
+CK8rZs4stJOQCowb0wvIm3KzBWSQ2u4wguDnDTor7mRggeJ2+/Hq+Ji0dJYxNUei2z11Z3Bku0o
eDRUawhAjQ+ie7jAfEr1n1SIkEKiZkWMoPEM3iJyRVAdLsGItALKfOhBTVkIJPzLTY+IKtNsSu5Q
NkZXDanBEJaAjEgHKKFO9Tuqt5IcanWNNun6XThTE2XL8LN4Q0mJy+IBKf4w/kaUc/4pHIoN0v6Y
Ds/Yr1hj6jOiAFMyUqRsQ5IUfjzH/epWHmDMHXgyYyCmN9jzzLWLQYUGU6HaEcSvyTI+kjuu3GwN
XE1xnb54JbYV5J2oS3HCj/0hBz110UhqoeR7RrWDSo7pIBvcPT6PLwnocyqOb2FKkuCG+zQ76KrP
i+XtmV1LZmTILc6rYDgXb3SS1ecO7tNbzCTk9+toh/9t94U+g3metixkitUgwV6MPROcSpPB4VPV
VBRdBoS9C9tTij0k6ks6AnZjdE3DStEZfvpi9qY+bsUTRrZHM5T8NbvwuxR2GoKLDBQ5Znk+T2NY
OJruREmItLoBi3WMifgwnqy9EY6dM8EuBNTljAzTw+elzHIdURxVb3RnjHVpfsDE70DHwLmlwpRg
eWpP2r00PS0KamVN5NyutlgLC2z9XLMQOuXDhxyQP/xJfC6TJ1kyD7ZsUmvAL0AkmJUlvV+X5wCv
vzvMSHs2LsqgAicBU+VMYKIgYkGxogq4eq6VV+aTlcR8pp7O020okDbL2HC/3erKG7KTMR41W8p0
4afFw25V3HFcqol8TspVXcXF9emSqotPRkBjvWJ5xz/19MOg9uMHf877LOkKluZWR3oOeHzLsHJH
3BdewAhCPGFerwIuSaJfTwuMH8/Aa5Z+jj4cOQsZccZLwbkMCT3RQTSNMAifUxVZayANFHvIi2ue
IiXKO7OT19SmE+deKMAjeeeuc4qNzeIBhTKYx+Uvvu5LOKLyI5m6NTslJx8ptVRz4C63SYqCUmjv
8My4V7LBMFsiRx4q5zyjKnPRFDQgK7Pi6XgDbamB9DvdYHNXzK0HITNMUKSxOdHZ5eB1CHaossOd
hPacO7Qo7yZ0IS/9xmDV/BiqQMRHgLI9Eg2BRA1t8KiTUKrsDXeZtIarSe/MFb6k5Cqry2v/5515
ByT0uQR4LtQ0FIs7Y06SntQrRAtc9moulHt9ggjqSIb9CXEf9AlB47E5nJ/zhmHl7+mMLw80wonE
5d7TxOExcjtM+pXLVbGI+Am/wuMY/Qm2Y7LcNncLc4JLy1uHoWMIuEbo8Nz/DNcbT2noIgsiE6bX
8tSiGtimU4Jss5YHSA6KFtjSvhGf7S7ckGxEOWcPURKFFiRWnOd+vPPGw5kugUDG5PG+3A7/ze2Z
F9Qo86gvPB7qwhlZs6KcdfXAqlCVNUu+WG07dd3TFVBxeKcJLDrg33iIvNiyMNCUZzGoTt/QrLvo
W4zCOsPjwbJAeA9+kcfOHXKbCsxlpOv85hTJgcDeMLtzcWqASS79A2CgRL+o3LOUbckMitqeQ2+i
q2s60kXLtxRPhIxiwpk5z5uHoJ6hTi3SyMcUSTnRqfQj9zMylYgH0ePY8Rj4XSStlrkIMIXys7xM
qQX6SsWdcIe5CqzzOv6qDx/cKKPMVfB7PAbJ2PAYZkoKKObp+xjE5OrKH0ARHM0d/TrmB49yQpOr
QP3e553ouccoASfIYrPUaQKa23FZfTppH1fFZc/Y9JLV8aXd9VsmWXfsX2mQRg97WYuQBy84dFD1
qDukZAlbQOn4tNgMitnIDDur+FMsfa6OdazGLpHj1HuYtoimXcPb0sv162w6bCdmfxq6jxSYGJzP
Kl8Xyh5IG/rCBsoX8r7j5ZGHKf1KxBLSN1cuiLEMm3TVE9Ubz5jLHMILa09vz3zJ7S4ILrgwSUBc
HkrBQpsTHGlg3tLmWgY22kIAZ38geQLhONfrv+G3CpcKTrlC9sw2mitKJP8ZYfZSoQvAVDI+WemQ
C2cPe0RA/21ag3Xjzp6ov1INFh3GBwVbFly5dJ3sx1F5o4bHaLSzu0ggQaukr12cdbhcgsuAlW0Q
oz0mL6uJrvUqxibXywF8MrDsQHz9UN0lkSpdGL2MOn+flRvGVELSQl4mBwuytZBh8qjJ/XB/PNfF
tJm+nbLUJ8d8a341p5B7InFiMqLUgFf63yVx/wsgCM47QFbNDSnmWxGWHyFsfnBCm0dxnectb79M
goFSpj3wPCcMUUGc+ApVTrIyDL/oYiGh5OsPSmpWPzyt0Wxsn93TRhaskMECvSbaO4vR3MbfoFSL
12W+CjavPBjYfnlpeSd7YJKR4JIDK2Rt1XjJEBSZduIUuo1wE8F4/i07A2mUYRnpFSOAeC4H5Ikz
k9Bi1QKFg2dLY2ydqJC2QFS4y4Br6A0j9GmrbxiwLcYzwLvoMIKectALC5/bYXUC0t9cqLOB5DCN
rQTPVsKbNz3peYgRwbIVcvsNqikweYHfHTFsqno0QR0eddNsHw1JBdq2gI/t8SV8Y0TFReExSKnc
yw4roGIPQVixDdBxWrXBw/ha5vXqxLOk0CrSEKXtiR1DR6Ee0AtuF6ysvvUAXFLJZQcqKZMC5yow
otbhExgb9mFZNtn9SfGbF7xXqCriWxnSIx8CVfELLMQil+25UjZMQ+4CHzQSaIFAnQWKJwNJyZ10
t0nXZvzSRQDAkbph8bhd6kOlYKWByMQZrho/hW8QK2xjyi/mN2YwGa8FCmqMKeGN+a4/TnXrgEFc
ZlK/Blm+on9KkLKH5tcyPPN2Fb3Q2Yua7RBvsQlWh/ehuyxdL0oJi0cdMQI07Q17lUzJqVvmNWtx
kSD5pIxg0qbx6yZgYvIomLIg/ilJlYn/fGEFqtT6CLJ0iyVSRlcOIwNvaFQVBH80tvyIrX2JOeJ1
exK++NqI17xUFF80bqFe89Q4yUuR034jZK8okMHW4y74zaq2ly/xD+7ZXX08/GLA1ro1mcESSbPu
BbCfH1REeHu9dVh5vDIdJ87tnOPUrmRmI03/57KBLGd2TiUNUSPoA6gMOGXpMW169cSyBJwetm+o
rPLc62Ej81I4SCY4xX4z4emBhKsTS7dL2OwcJlScvk7cEGAHVoWAaAHmgaIvddgTAe8beGBgYPrt
SqVpGghPT6R0DlFcOPF0xtyth60yBxRyGG6hPIVEXGwsf5sRi7U+5h/MGZYUV8ZONONzzRX8beds
RuwcPKJI9MV8zUNj5ykArSCFxkLmJhOn/QQQwgbFeSeoa36990fyZuLl3MZjgQCswsFDsftk/zDA
GRObOxGGqzVzZ4l9OPsolvElY0hwxmoRJ3LUIx0c1aRsvzQZeKz8VRFBzAEzvkcI0FkoOek0QrN8
E8CSqV9LvMdLEYJkPltIPrfwOwAIo7iBLhyzH0UhsV+zZqin5avPVzABtGSIxLh7/ZtN/khtlGSd
fHU5vkGeUP5cdFVtdYEZdC2ovzVIC4rJHM4PKkwIsc3IiAuS4RkTrFq7VRRMhkU2D9VMqAottrur
ppsYzOVr4VHSLRpUOPl5yQbbNHOLcFmDgFiUEiFp4wsUyBSmUKdvsJmxIyQ7nCIDyfkcRfwcNeWU
LH5deDmsNubiEixiBGuXCpq8onJP/w9p57WbObJl6Vdp1PXwDF1EkECfvtDvnbzJ1A0hl/Q26J9+
PuoUusw0emYwBZSQUqak35ARO/Ze61stNoq8newj/OirwKzTgzlEDLoNTC2xJG32j/DgsAtCohVt
mztpcGDjmizio0/jrJEECU9NelMBqgfSyDuiB/dpkKRHh4FWGCuW/LHWBX8bPdaux0FqSdwitAPC
0Sw+mzx8GwI2mcphd47mfNepTUJdE4ZQU1NE0zCKfYiYynoYPafcyuU7v789kHJa8HI3319qUpIR
fcd8+P47coMmgBtURIstqLBJ9P0O3R2gH+28rj/HNiLK9D8/kNqJEPP7c3KmUIjaFSbomhu3cav6
GILt/v2Do3dClGwlA2nhpjDv//gHiUw+PIzRG6coGAItH5rvFKc/Pv/+U6+5/PIiP0waFWX8nXz0
/ccMeDfQ4rJKdkUxn4waZaeRNjD/XNy8hVLcI2BzEYgFwNK+H61HfMaxqVPoKt9//P7iv75x+W6U
nfzNH1+siOsmgrTZtZpeT6NQQn7/5u8PyfLOpN8P5/uP318UVf3im0wSRwe3UpibNedKdrrvDOXv
D8Py6d++9v0X31+zO/g3iYx3jhrOucqsbdGHNVIX+OBDwkEuCg1WgPq5MW19BUhFrVvmG3aoh7XZ
CwgzEpW5fyaYW24ImC932qieBjozM2Ix4S3t7YTOQDH+0hn41sAI3kMQClQE9bEM/HYz1ILBCMC8
Q0ILLVE4jau+gIdA0FznuDNHv8VIB8IJpIyHG19pnE0KHX9NFnM6dTBtpuG2atmQexMWZgGGGUQk
R6IMI/riJvTclPgwbwaL7L3n+qERNAQF0eSPRJoZMcd1UIlQhr062Qm7YhBCk8Rt5N1kW7e1CQ7G
cRG+1kNw1Y6UJxOawx15wYQlY9DiSEB/Dp+6ExGTG7tsaWXf3Wt0lRVdKy/NgkuVdwfRH8zYIv4y
a+p1MML/yD3OWr7o9zob6ENV7sbH3LfJR17pcNrqgkjRpisQ7KkzUZ0NJ/L6c+wMNuiQMkjSbQsr
humJkTKtZxPCe6hWTBUiDOScCg2mMnNW6W3t5byovbceevqjvulsqwFFSG5xwsjL+Lk02wN6+lgO
DGgTzs+lUsSFz2iQSrrMHg1CeCQBY6LutS950UjEdOm8Pjs+Z4dipNo0fUklNa77HEfb+Io/kERi
1aP4B/TmRD/qKSDOtotg73Wlu8vK5J0kgq2wCA8YHYPNCyK1GxUMYIhNXsmAedRMb8eM5wFNG4lj
c9kVl7y2H+zl1IUV4uDRQkTqhYNWoTzybyCcc9f0htqZ0fCzJORhbRgpokDDO3cAN65N9i7VRcdi
DGcKe8SeVZT+VC3VqCne/cQXYBXY4HKB0bSKwxdLcjJEx9wdDHs6dVE/gggqoHY4PUYJs0HOhp0+
s5byHkTbBmJrdsEONpRDDxahdy6FXQHe6lBIMejFgjKfIAf/qG0HKQEgjKqDJZcM3rr2dpkdhndD
cQPtzn8B/9HPYuPDpDrlY3EA8NseukpcpQGMfGE0F6XEsE/r9lWGwtrClUarws27qg1111kx+148
xesMrORyEXHOiaF0pZX6LKp5uJoHvG2J637WBuVcmDtb0IYQUnrCt71YIWYglPHQxeYpUvCtB5S0
yTzlKJUA51lJ9zONDaZAc0sAt8X+O7mfKlTDfmgw9mH7uHbI4zs6KREWJLyu+yl4E47EzpEOF9LD
wt30mNcKhKTln5uqPuOnaU/4Vk5ZYP1yJo2BpqJxxhbArAFBUitOQljJzkh6SAs4j3KrBp99D2F0
6Tk39rFAHIHN7+CBfNz19sQhqUqyFeFqmiR4ONBmID7NvMx3eSl3gZWxEzT6aWiK10FmWNo6azc7
2fVypePU9c2NMDL7vOTiegToQpWKNl6E5W3AogLHYjdSf7v+3nCsPQROLM0Sqw28y3ndgPU+Jewj
UNnj9Rxg9h44FS+iRWQgqsYBWwt1MDrqLWETQUI8JkGPPRuLCqZ12kX1CtPwwTKN+UBw23TnRtE+
qcSJSyR/zwL7AlNgZbfl+GTlnOM6bG5yYLI2aNqGUfOTIL49dCHjNMfINIzFIFmNcwjrTj+R2zoe
HNM5k87K1l2h/g4jHyKw8wXnzLnDcQXhz6cqsqzpemS+C1iagxBA6xvhOi+Nb2k6H3N8aGKHmrCk
EdVMgA0WjKCsiJAymn48AKFANxgxRTa2GGGddelg0zFr+TDhfz1OoTvs4sAHRUws4XFW/VFm5bmL
K+euq5NH8qHqLYtxerCTJxmW5nUbVGc/nJ2TzTxLprH92E49Qx2kWLoxrNOgXsfJ/wTBEO/zIf41
RSQb2U70VK5DLKeH0ns14rk/+1V5Ceop2yWYjnEPmG/ZIpEwA+ZZhMmAKaric2pFz4XsOecxyZgy
62IZM8umB6jGSBV5FHn1zFW6qmqjusi85XjeD9TNPnjGWIN0akPx4JIokc3kX2Ap/UrG4JxoQmmi
KM9Wc0XZWQ5xe4YKjhyAsUtNBPUa/Lg8dUH/2CY2MBAcOgwelhYJ3uEQjuMlTuutq/JfWoF4xNgf
YFLHBDoMBxhF6UZI+6XNwwHElhh3Q1+Rc60g64uJrda15VYMHI9U425zM3u2eni+oZ7uDBUyFHP6
GWwI/E0SATE++u3ZHh1qW5aWzu3t7WDa3dmu8tthmH+OJQCyXNMjSEdnD8iDqOkq3LULYLCUw4NL
1/AmUStevHJn2GAC85YENCVFQatzQuJiODij7eBgj33G0QL0byswJGlJU6Fu7QwYeXQzTOPZAF9r
JNIn2TLHBUFBX1d1zY6Kdt5K6KAkRvFZgJQBqbahfnffAhPvMxf7feFatMqVd4ip0Pd5iKxDRqDO
Jv/ewoYcFo3PyMQrEHCvjVIDmen1E2l2LO0GXUVLctiaQ+8jnqk2S48IIiC7+7SxQ+BVtDTTQolD
O2wmf5uOHA6tHqlJG6E0LVt6c17NPWNa3c5V4OHnpL/geiSN6BfG/Sv4p+Ktmn/UDYETgGUKTjc8
f4njZZ79+DJFN57I0TZ0Pyd3RMw6cRqwT9OcnNq6Gc+NMZrohj9DISnMw6Z9joz7QaBHT31N8HDS
f8aTGzz4TJbMEr6SC/jiEob9R6hVsDMOjqj2dcXo1m5H2gBzeahzSvrUIqu4gW4pUv1htT3AN8qN
2qMJTp7fjxjkHu8P575p4jZ+VVqT7Dy3GwKYGDdbAVvQTCrCeJmcODp3FSNUL3G2g0XmxKA45HAM
b0vBgTeNnNVYlhFWSfWzif0DxNCfbDj30rMJU1mIEtVu4D7dVEEgzpVPJrQ1E1UK0mtTm+UD0fDl
ASrMaYK8CTYRg6+gQe/4LuNB7eB/lsQT1GdBdPENScQ1oNmMtv5EwUKHwIt6vbHG6saxWnlOfUav
ZHut0yjBSZrMAWtT+u6VQXJugg51UJLuJKRJ/E4CwsNglvtBrSMboDU5CtYITFRN1osj05u5G+TF
yppnbOvskx7qzQRDOrkdsOAmmntT4d+mkrcSUASqJttZ4lWZc5pDtZbWHR2zNss1Bwq45rNZXIAQ
JXTAW3p1shKbLNTHpO/rZ41scVsxX4fucA8qjfaFW/GWZRR0vcmUvrYKWsONW2DeKx/apOM4LDDc
4eg6xJ1tH1zfvwVJFu+7RC91YkHnTOn+kaNptdPYsJED82kOOZVUZPE6+cjdIrc5DZiMaVpar41b
3+SlA3R+ntvVcvNIGF4cHnlxBfhxNLmUpKQRFnKctm7bgNaMKSMMVqasa9ZDSR8kSNzXktp3Ax/9
K28KZvbmkCMJaSDy1nvlc5NWdsgy5nCBB4xrs6EjzqzPvZVT5vjdWCaLAaeF4+GVDfSjY2bepe7p
7JZ2uSdfBRsCgs/CEtYJDt61afbW3gYOsec87QzzUhUgXU9Dczu6M3JGBGEcqI9W2qR3XewnO5DF
wSpdbJFlqSDxy8k5m+TaWHkv6ZrFwcoX40EO2I88kkuuPGgIxwxWIvtVSk+K8DrXmh3Kk50HWRXr
9xQ+e6JHb5oWeMdK60f4AxpqCwrKYKSl5vSsfdopMOvZ82wzuJ5UuvgFGJ8EInsyydogk8eybisP
M6xLaUOWej5vRu3hlHdgQbigBZEBJjsiGYp91EIhFtZXPan46M9lTOdEv3ayAgdfaFoOxK3MJaT8
BuW2r3RxbGijFSFP1vTCm9bhzdWk69TmzMFQmPSrPRMZGSCrtZGYYlsW+gchEkT32r1PzZI0h2ZC
js4pYokqRPXfzjAq8b+QKUOMWXjxzOTGdgfjkeOuw975MTeQGV196mVMx8Zj1tgZ92WhDmCLGQ92
TDXNgO07a5mik2TCYWgND/djSCOJrpko38TNC8YOC/W5/dEH4zNtB8HxyWOVE3pfqqbGQOFXZ1j7
AwOJ7JByuD+qqmFtqaOjZtJvNGawI50LcD3UWw9L886YyW9sSd/mFGr2sModhJOkbHWgStdFhjLU
cnCfWEN+UHnr3LpDf+hpj5DJHl+iiWQX16/ra65PltOESBW4UaydXku5LY1PG2fBybPiH2PMtmpG
3I1cLdzQlLBL1Hqxbaxyq5G9aotldJKhvCIcwOMfND9LZ3A27dS8mgORKiKG9O1WRPNE8w8rNp8i
6I80BBnLe/4QIP9n1B9M08yAun4lBNDaOGPIkBKtua6Q/0c1048o6jl25en1GDsPhhr6nemTZWF6
85X3PoTIr6eoQqphSOJNnSYjCOaOEPTneZ6wkPk0gLsyv4aD+TRHxd7IwvAhEy+67z9G4jxoUXKU
rGhzrHm4RBHRu7W1edRjjjsEBYlVjugVvGPvpZeoOTuW+drMIBlyxz8paANXvpAe2tv+Xvs5UVHm
8OUM2Eg8gSukj31xpYFIPog4+yGH56osxefsPpC2fZePTX3oipkxUDIuQ2cmQdqn3Zq6l5ENaaNl
+6uv/X7f+szy4Nb07PSzv4OgBCDeQtEIv+XNmJksWBC/+wnvmYGGb2OlLyxY/bZLiKulTZScqj7+
iMvss1JhTVe3vm2soDsXaCl7dlVFSIWvTWsjFzRI3M7Pb51njddmZ2z8nBcJbkW5q50AHcCmIe/y
1mr6vUpzzjRDuy1YwVedNZ5B9joHO3Qo+KPLnJc9vQTF6KKa9yN0jdU4TdgOOsARsTzk9tJzWYyJ
Q0MTY2orGuJdvY4GkjMju7rB48vooubejWr3R+H7X05ulNuk0++F5B0narraTbO8cTKLjnSittqg
KlKc7SoPK41r4AbsihqLPoLx0YUE4uPb4l3n9nGjtR4VWg+yvZhxRjYLNlYBA9j5de9Xn8TmHds2
/yUItEEhjwe1QcDMShP45puRIyciWWraTMRuiZhhnOECvdTNe2Hhggq87aTr8tC4Jcury1Eu6KOX
TusfYz/PN5m49XOcxmlnZDuYHwXaRaBKBlkrvOfzyudnGJm+a9Mmgvamu6tvetn//Be+7Pe4YP2N
M/soqwlARdT+7dP/2H2V12/5l/735bv+81/9x18/5Zt+/6Hrt/btL59sijZup7vuq5nuv3SXtX+m
p/3f/uW/fX3/lMep+vrnb2+feVyQ6NM28Uf7F9Sa77n/bUT15S0uvv6L7/gdziblP4hjEa50SPnz
HOG7v/3b8KXbf/5mKOsfJvA3y7MgdUhfOH8kVLsg3QR7tKd8wpQd2wSqpuENRf/8zXX+YQo6G6Yy
cdMTY63+X/hsFgy4vyZUK0XTmR/ke0tEteTh/ZnO1qrENNoRaEqHBmGZySbA0Nq1iWD5wzo2r90j
2RNroBt0QMJ/XQp/uRL+HBxt8QT/9ss9SwrhWb7PsxHW3355WYiylqZPMvKIxCJeze0J6jkZzbLd
4dFmXfLklzX8//5akHl/fs6dG4ieUnveNz86lr4cju9u02WUungHTqKCkv9/+JVL/vVfcsDVX5/o
8i58vN3HRaj/+Zv1P1JynAKv5zcy3elm8u1RPsOxu6I91SbPf8ID/n5//flVdZXzv/06z7I8oNi2
bSoqH/tvr6vOjCoJ+7rZh+0QHCPYKMp1bkCSIq8uvPoSa3D0ULzYU31I5JOTJhc/RywcKZRdpZ1e
VE61lRisJVy5/qqYcrb2GnT53OR4nD2nwzFndqAmzZdA9RZNU8vcTrkm29D9ZN+4GnnjqchVsS/C
1Fk3Tt7uSEUhCqkGk5sMN4FR4+RIhosrQYPFs0bdPepiLWtv2/PfWhOM0CKhcEv7ntxgdzUzCwQf
C+dtFggNZH5NPmh0DMpmDXHzhSNfSjN7fHK8iuWSjNmRSfjDpYttkmKqeM+ZnXhwZYbrEEePFWlr
L5s3PY1cec5bNFFIlsX0JMgmGYqOPMxMHLXs1cpy9EVhxyRD6kh2KWe09sMp/Ws7oA4E9fUl8u4S
V/UrFd/TMFVrrfXFEMPLZEMSVS2vLMlxNGlkgA6EpNEBcLfUI81p0W8y+d7FulpRSuO37dH4kIyI
ESGpkDlTzYRYAki2ZVRkbKeJxkpeKoT/o0dtgGYu/bAK+wtUPgWdwzthp/GCCuMpQ4ZaeRR8HH/u
SloQ1UDB3XSQgHjZ9kYNGMA4yjLFCEjYw7qrVlaOA6OIrREHF0w8t3xVSHITuio02L7SeXyKpLMW
KEbjZnyayGNAtl+hnUP4kar5y3HypxDiVa7fOl1n68mjDeAn2gBhgnouIRVgqF4DvEqGYmxQMAJ2
ZP8kqvyLVsISuZitl5+TO+OTOYmbqbyVtc9xVLsWRfcqroS39iiMPBndk+2CArsh8AB62TqlZnFt
bO10EVYqz4Z1Z1QILSRzi8xxGD1qXjWv4qgqzV/a5jkegM+kxPJhuVOezQx6Ebqg+E6NW7LgGXwn
8S+d8gxyHQBaN9pzSgVG8cX5286aHwlDEchS+tMvSSY3IjXigSPFKeVf0yv7gg1TXWU4MgN7RmEG
QoIWeUUbgQdSuzIAtzyjuehDdF+Jfcl8ta/hSq2iBTLCwePOt5p7d+YyySzrXCY+EUgGxbRjksue
GdGhzcBP2pa7HWquH4ZsWIdRqJLhQ+KjKeEJ1YxMJr6hr8Eq8kb7nEGmOngjaPSWn0Vl3bLGB7wY
g93sKsM1+e3t2ooGKEPkAyigY8vlW9AKuwrq8oPwBwC7XnYXTvh9+pC5cusCtm6CbEkXrFaBgXGa
SAvyNAWnRyXTw3LdkEz6mObD9QTzeOVk7atVU+xqo9+UJT4zV/kwLmiiXvU2zoxRVatCdF+ZQZ05
Rea+73Ia/PNJ2QqOnEn7vnII1U2b27gYrZ3u9MWr2iej4GCdEPzGyIv3zcRdx7qLCDysXm2b55HF
db5LkmATN0G4EcsdVyqCAhiY1NHW703qsYl7tnbtZN8DM2LQuklpGF157cIJXrLbG4PTudWCJUuu
SUQDPMidai0fHEE3WEMa7NwGB6YE5ad4jbVoXlVcACtEONZwaEHYOzEYD4EKGtG06p+DHiFwJwbI
Hy3SvLBGYcL6uYQOYEbqAC9yOXml0a8n+idX4aKmqOKnzHlm4E7opEcWkcjlnSgNopy5ISNEHlM5
PbdVRdVo8s5HUJvngiX/+/1EozJpKyVeur10AjtXl6F5zIOFtcbrJvklSeh+tZqFqp94RzKPxX8c
UN4F96CRF6PG+OTO9leToZBwfH8/O/I+cqad5IG1I18s/PIuduO7ph92XVM8GTZOlYaRDI10wPPL
RTETsarKF98enup+emr8nAFMcGNKLmczxjEWJuMT0RdwqeKHbq43LKpcjIP7ZZc8zm5Y1pgGPE0s
nmqsjGHFzKNxvspkerIFVyNr2cEcnbvBze4sM7/L/fqXP6t1j+M9tJf7mIioq3nk5dLoH92eMYHp
AbER9eLwVdPONfJjgIOkM3kp8pF3p8NGEvGyjsviTtQ17pEFYkWaFPnEWOEAWMLbYP8hAHy8NJnB
runjr7Yb+ytWhLQQBfmYtTekHtVz+zyl+7FfpLs+Ty30FmO0gZDHb16Xl2Sq2WJslxTkkLspTzPc
vP38/QQtI6OLxDDv+4IXVfta6+RY+IqzDLGN/M7VZLGPxqgBlG5/siOjSrHR5yW84T6JCBtTYyVz
9YWt/TVywh9grhalErFyS9+FwF06tHSw/DjY+bCM1q3tbLome58tibtpWdWgL6H8s5YmfQNsC1Qu
VvQhxmoxrMphSO+8oZn2ZaU1wuiAKZDSd8lU0CD3MTl6jVzSMJh/Qd+yIjzddA7uoEHCJhmHW7eM
rrsA1VQhjKuFpZUtO1/UZhcnae9co+w2oowe2KNPvIWIbPvy2CxmAW944gifb11h4z1K6OW3o/+r
DYtd3rADRCSprC245trjKZApW64jUW2MeYmS4o49ejHEdtlO+HXg7crY3LDKMquscgCNMGHX8RRw
yjo1w+McgkJS6U1rL9IzWTPAGL0fTU3aQGdjwI0EhlzVb3Krz0Ci4CFqQ42/XfCj2FQ/tQBfCEY+
SWyLDXA8p/xftrD1pqDdV3ZvvwzI5WmD7zKkjAYT6BP94O6UyJqrVGz7IrdhGssMwTkgLMDsqA3E
T6m4lOsSyZQ52q8DMhhdIk+L8B6UzdwdetrCJR2gm7kZ76I5Mlhj3bcxQLuXZsDn+0EHQLMwaBCy
O6+jwuPlzGQOICB97GesMja6FpAE2btRpph+JSdn1YclnHmcV1O0hMm4pGGWyBcZvLlYEHlE/dAe
krpwULphMQkZ1Mrg3SUdAPqV8Wq0NL0jY+LVmPp9rHBe1xgy8wETqG3fG0gvGx99SWILnFrMggvi
bFRCAcdTAXQCTBiP7eztDbc523N94wyyONGtew7RqWz7EQkrIb6byl2Nojf3nm/lW4m0virwzYyQ
FCnLAvgX1pLpNAtyNLwBJyNReInTQEeEv9EL3Pdt/+i1+Bc821izOyC2jEw8e7RqJoc9vaGZt5n1
J6vdcJLEzYXObG3acWmIDt1jQmOZdNzgrazZgP71IOI6WvWT2LsTti98nGP8ymAzZtqOudJ1Mvjw
ETaGqMRx7sQ+3gCSlBLDfDFCmqVxW+3pj5n7mXxc9A0V7n+sTHbSNruSQyhWdfeRYcS9E6kl36wP
j43tFggMLfpeflBgMaT8qXoHK8foXbvIVIvYOTbsvUkdYD9OomrDxHYs1XvgufgKCMHDgbG25vGz
V9xUEPmqS5zAjmwcioI2aLdeG8eo9ypz39rlPcE5VEm1/tDcmphfPuOcCyLqow/XTlGzzAoVXGYS
n07gkE/Fiy+9DRZZXSrGT8Zr1mYsgGQYUcm6DdQ3Xpbc2kAYnTk8+O8rioUiVgz8yUm9xKVM1v64
DRTtE4zhWQjobKgYynbLjN+1iz2vBOJamZNvb00Znr4gPo9GcJuJzzDjzdakQcK4LS4iJdLZ7bjS
NLzRsRTxZvKCeuPE8Xva9hkBozEnkISGpS9pXIm5v+JwS2XjLR2YomXWU8tmq0jL2HSWhudhm0+x
Q6oAI85Nxulr5S9MThr0bzn5fhRbh9lr+ts8nlgGkB6KEFkvW/g20XRDnaH9NTZsxMOYvnMqQlNv
Iz6tapdaOMfE4iBtraqQHX2aV1zGxFI7pFKR07UtTPtZ2DZ8UCvz1g0CCeL1rhVRSOgYUZ2T8IBZ
hEjrysTPk6BVT8su2vkWIbBNR9li02Da9kxfVqjJ/ShlVSR4cM1EixFo+h4VSCPr+dApG+5CZver
0XWvJd3HjgPrStWZv2sgUYMeY9N3FQ5o+1dBUu6xEZS2VUlaX23zvkpX03GU9UEKjWbcJAXcTLuX
TPb3qgJYZhFQyRYUHUIPbkRmB+1dE03rXlmMf1VybYTdL0HS60ZUtJLLKXliIhJtDZthMTXqtShI
u6C3vIoX6Z5l9/VJU1q01tYwGfmOY5rQHm7QH1baglPTcdiAhhXJLltzUtjKKda7UAVbpxkXsb73
o00tsW5cnG6Vurcr9Kypketd5szyaok4cqOKqhnOSd1oitip0sjAwZaI+OKI4CG4ZIUQ9zotUY8G
abSwhMkPXLlmCQuFTnwfJjCISrK3xdxi30rmdzVjxrUMuQVg7W5Cn0zBaEpYbXpUWy++N7RvY+Y/
SGdqD1RWEM9GicEoiCQmmmWaM4gzhTCSkZH72h/8m2EmiSWmZRB1w7SSumFe7XgewWH2o7DdG8Mb
390mm6BR03vNwmsEcAMBhlTbmRzwso3vnhA+iyL3maWh4A5BwdndQ5fFq8vlzry4JPl5rdzQZ3hM
mKPnNpAL5MgpTrfnsV1ut6QZ9rIDNZtD57OnGVBCwNE+9lMAiWGzHZQwcA8uV1rmotYQ4O1pEvO7
t0PEibGxfHBIrJaIDQQFpeEcu7FnzkOtH9UeofREoJAJTgdiX3hI56Si96DpNwD9NnqUXwbj+7Yw
Ec556akcqkubZXTdJS7FgJovrpAGu3OzNqMtmbUmInXnZ2HBh7P69Njn2bsyotch2aTxR2POR5eq
5qoS9VtJaDoriXVMLRcaZnDu7HwzewBx+lrRI8nvzBl63TQdmPUXKx866VVEignr/2JON5291MVP
cwqjVVlYh6ms7srYeKuIoYPZzOELHSTbibsqesaEkjIHUYF/3zLtXd/AtUSr1zSfUKIxNlcZvYLC
KnYqJjskVUSGdqOPquW+E5xkg5bpNDF674kDDMsssHlPboXa304fCpfOYTpP+yDY9J7n4gVyrHOg
vFNTmLtePBujKnZgXRdCaX5N3sS8jyeuz6Al774ggAA6R9nF89atui/Sfu77PHpQBaGhCbJ4mWER
9aJCQthlUVXQnExhrHNGr+jTy5eqRY+eFWTKBwil6EehUKSjDsB01aTefKpmsAIhj4BX9zw2zp2O
3Ysjof81Zom5tCJ0LXNGgFU8mkx6e1e4Z38WxDCGycUI6KSgvmI4TYJVZWQ8yhCjtwuhsJkMF3bH
iJojzbd5Vj+ZBf2TEZ1BMOKHSXXvogPPb6V2WZnpJm2miuNd28Mp6SjskROyCAaVsZF1f9s6IxZG
optWnSmfJUXS1iJuGUwuUXpuJ08Os8z4FpkGiu+oBcmVdL9kJOt1slMFwLmi4uWydUiNpDryC2ai
qR3U1xyO0PXUFvTIAGMvUbFZTqymZHi7ovv8VE2xv13Od6moQUfWL6TQoj1MohW5jluZJHgwTNTO
bsQzqKtrxIOS1QXkSpZQ/kyucSxN+z4b9A9VMENykWas+ny6TlXjs6Awm3FiuWNkO28j4a47C4vK
oPW0njCAiwjbQcpcHxdRysR87C9jOy7BYhEucFqC8K8mAigYgyEyw27l8FmZVc5Ll6hzVw9MatGh
71x3Lk9lOm5kMhPyYFbGoRfJvQqN/EBg051TO84JdyoZiyz1qamOJvAPY0w091xCxUrSGalJdH4d
1GWIN0KxB6qt19PsvEe6eRx0dWMrpL9O0GAYmaZTZg3N1lbK5Xb2L+TVNYduyA5oX26yGinEiEHK
DWtSTnN213wicqqPaDjVJxYcDvbLXi07PyN1IARnxKnJ99mwhY4odQOs3Sn49/Uw1y8lmvO8Q87v
Razs48wR3mo6IiwlOiWlglvfKdf5oGFNIBXFFJmdm4xO5jhPN+MwvATkyF5J2/TIE46OJKJRLCsH
IDMZKqyLyVO/PHiCeIKjxA9EwkS4GwIgY72dM89ERHVVLw7h2cFLGawa2XxWufEzIzl0rdORkMiU
XQGQNbJAXkBbNAdLU1ZYpbet4EiFKZzHwY99pH1Y5nrWXitiFq0Ln8G/hn/q8poSRK83gii3JUKa
edkxm5qTFPldRBQdph12zGEsqVjSdUKnjVem2A5ScfsAGbAmpAUl8UpXrmmQgQDPaOo7vXaX66sl
gB7nvDehaa8zNN1ENxroVCb9IQOXdp2wn/2Q/m1WbHQYR/A0Qo5GP2VjDWe0ENk07samOZS5ZR7b
geYjM03uFaKaCyn7FVKZbovkHoAcOTQbbXHNc3GPJzq+n6KraQpmPDKyGi+ZY9z0hFDIcTwXhYVU
CG3hrVsZEBBgAqRqbZvVm9+YPbP5JtuzFVnH8FUav+y5QuSI5OUKrRrMnzLydyIJkff1DBVgjBAe
ssuIGLxYTb4vNdccT4UqqxvuYqc4Gy4HCH+28Gn56Wcxsr5PPoqI4qmcx02uqmDVC0aVtapBU41U
bGngoQEVI4j23l9pRR6gH9GeE1x/niGvhapRctuF8agKdNWxM4gVwaJ4bgijIAkWnUAj6QT55bIA
hWgMiPX+/smwcx+1hxqPXCoArunHgHMw9af8Lp7eSFtIdnRRLtIgBCNCMLXsorGBScsvQJfp2boi
nd2/stXSBJzpjZdDfYMQB837INtVPpSgVKBmhA3jgMBil7C6pbZG+ddY8mYwaEC35iHz8U/3+aPx
CYn6NM8tOLtsVvitxF1N0llbOZBwDXcr+mhbV9Whc+u3WhwwkwDnqjmSaxG8ywDBUuJdU1wBmGk2
sy+wDsekm4TSe3FG5yQzoG0KoQB87bMhaWPDHszJ1PQHnoVXNm9I6SI6giyn9EYhGxEg2H/6Ni3l
2EKMS6C4SPFjgsybNuX9KM+OnAxa/ASmtyKnRMQRcdU2ARRRfQ4rHEBeZz0alckKr0PyiTlkwBf8
X4Sdx3LjWhZlf6Wj54iGN1MSJEHQi6QoaYKQhfceX98L2Saq8mXkG1SGKvNJIgng3nPP2XttW9SC
i58FW63KJToDJDqIsfLwYjQZZfluyiNDm1ZAaFu8FwAex3Z8RL65Z05wqZHey72AqQJG4yRX70M8
YpEEOUJu07SohvydxuAjHJTbJKi3HkFW2PR4CVFExYqVLPwiKpAdpe+MmK+qkL2qFX8RC9XOqlvR
HklLoAFWrHSheEqK2efLZhlPGpnwg4QJTnppSuKXi9Dap9wLi1zJPxVBlHjfrGeVwh/jcypJbyUx
qys48CummpwSY5WGZ85KThYfMk7ENFllIAlhXWBy7VYoZxGJO6KnsouUGB/NFMWVPwSHjgx1iWMt
qcUEoyeGv9TUp1xXrSsJsws/5BAo8FMyr8QqUZvxpsLF2WiMWfSoggzQyKjOtyOPJG57D92IWJko
hVJjWURRf8k7BF3G8CYTysxB+1TTX0KNbqrLQieL0opIpdSczEvpNcn6Ia7z6TDWxgMt7Yuoo6mW
U0qnIIBnp2bHoOnhTgcVGJNotsr7LUVngS4qZpsJ9JYgq/mQl/h0EdSOkk6M1oEQflTxOBxrjWU/
FJCcpgTuEFPYLaexrO3GMEh7sfIrGlkTJSQdvZG4ZZI5x2Iry0W51r3GuvSkjafffWd9EPR+FmQe
c2KAX5E1jFwdTjvmTagGfl9UzdRQ6HmaT+wHhdFEZzoxyfLirlci8H+/DraN4mgeoQoSj1WiYBcx
0gvCOy5hxAJJtIhLyCKn/ZayxJCMWyf5T1XZ0kDt+oAAHvdXwVKWtIikHnamJlzqLCJlozTOQ5Tl
+56Jw0UXt+TFPKe9FK5rIsdcbQgfUVv6riAlNTFBylrIxWCXM6tbiJV+1zB8OIl6pi0QbipPB+lD
7YL5CoxJITtVGj91RlcedbPd5rOfYiK+aKNKG3IdBZKelFswDl+1AP8QUe+4o9irdpoCAHxILTsT
GMF4nObbYWI3qYF4lT4XQvaAac+fmWnkFg3A6lZp91QIAVSqmu8Ij5LMIamhVVCZrlfQvyrnOvXX
XugL/IBIfkIBwG4w6EdfY8s22/hIjjUXm6bqKtEOpWIiXNMyfMKFcUPeDtltACqnWdY6JNyBTYox
osjF+7XQo1gA8dF7l0YrUGwH4cevWxf6Dkd8MYFjEJdzBRrQ9uuFn0TC4auSYSam4LslUqPSuDuG
CPFLlNOMAz2CiwqonYNxNDuRhsL8nHNe+VEqrrscfVShRF+5LH5aH/uBx4+16oCg3iKHekSi+K+7
oSPix5pfYz6XW2U8J1bTuiDcnYqIPmIZ5bmdZ2gDsRDWeQPQvZh1g5qKCy/nRxbsZkGEIRhR2rqV
TH0ZSprsypH1TgwFeYieuioSc3SimAogMtJgIUoIYnMlymxPpd+RdN6lVa8KjUXXyCcadFgLOMuu
wgQsHt3hANnYyprYlae6ZfRd9RzZhZ+o60eX+Aa4Exm2HgOIfaTANR1xKuvEhNHq6uG5CJgxS45P
nL2oHEUBlbf4E8KPxhlmGW5nuFKjf011YIF39EVYhapiB0YzHH991dadZHOjSgz0gQlZXohobxZM
JpQCocgW0fhd76gK/POe6nhZKCZIiLG4a00cb6XYMYaLLPDMRk1KmBVuNBBwcyqOyWrtSw8EUTvm
lYkrdQJPckCbQrZE6VSICpzmHlsOvQY7iHxOPeyPDtLtM+44g4ZFGp4aMflOVHYZMhtaWgomoFs5
eUEiiDnV2iiJ+prHwXCZkAivvfAc0JlZE1/0lYkGY1LZZGqDwUJtvTcN+xPjfsVcFunb2Pvkh/dQ
0iLjkAUwIloL5GMTHS0L81w5odf2w/KRxR7dKA5TgitiH7MDKXoZeeU8k22008jkxo4C6Dzm0Mqm
vSflCJpqqWB3L4sQ7pz+2TOA1+SEZ7aANqWBLsj6KHk18vLczxsabGQFywMbHlauADPsijFYtpDC
8adtOpB0GJzRRZw7zhGoF+vXLCs3tP6/vCI8CA0muEQRab0FcKNSi7lG6GPYNXzv4TeC8Ibm20AW
zAnolpddOwuYvy3m8mSm0eqk31s0RrVgQA+EJOookBmt2moUEhxLxr2MOtwlgAtMWshxnzzekxSW
+4IIa2aEXb0ti/iYFqW8QbZHVnpcr3P8QhvJ696FPstuuPkWlJbJhr7WPSMGbduHsB6oWJckYiiI
zZl/hkiJyRyHmFh0RyMeI0dTfLhGPs0h0xrwTxRqAAxrlRWqd5c5nhUdyWmCF9wkFXktG59JGThC
/+d/eZUdmY67JBTBijIiy/Uz8zBKqIjAdbwnTUsHL0kk5PMBWfPcvLhxUcQSSg1vCSDEqGbxXonH
H5mBiA0EYnJleksbNc5eMqKSbUuGn8sjMayDYd15er+TSwtkV+5tdK2hOpLlzTC7BcVpNlrrecLE
FlRQJLQiapMw4qaZtRMSuBeDRumY9dcCNyXmPbZQChsMi8z6iGAunwx1FbSljl7UOvcyjU6d3FWm
LrqTCUq8bqLuFKs9ENQJtTcd11WGq8oJOQ/5pWaupcQ4oa+UOHbgFHV//ZGzi7uKlAXyCqXB//9S
FrnBpFqFYVcUqr4usxr29vytzA/5p1//bdlUk/Ly6yeE4i3yZIyG03yyANveqF24qLiO9OP5sVHa
hGsl8u5o7WHLZ4cb+SjVKekVnyGbr2w42aRLr5MtFCiTdbF4ApZKIY2LISgsR8I3IpBgMkT+yQoq
4f1JJ7ttUdfWLPXmZsnkDzzk3/Fl9AVpG2IKWEOoOhV1v4sDazrzHkJXLFrua21lmCFGL7GzTqKM
+Bfl+Gr05fCShUyPkzYAf9R+a3gn6ZCpBsK2mPk+v+8qsaFPpnCFEafEibUXenWbaQ2Sz6J4jYO4
oZPQv0ZwYNLB6w6iHnRwGtQUdQBK0cRSDn6lNusx4Roq4XQnQq9dM9cHlt+G4A/TYWOFfCJpkXJ4
SbXuUObASLDAgwDkrCdTMqURFgVL2VUYTKis46c0zSvcVvl9kBFmRB74enRfrM0DVzBtH03u7fW4
ANojMKaVm7NeIe3E3Y7mpMafmWF1aKeuI6as01zC3FhipFjdKuj+lpo4zCcsyC3obmMj/6G1SJGu
JQ8rJ6kmNNa95hVcXrfywTkhGM+laCem85OuIs+zlCF8ypT82PWGsQjoHIKHqS2XKf4WzzCARUhu
TWVx9MFTEKVQ1H2kVaY+sgtbSMH6sDfXhqHUx3aigvKRwyuiDPl9sqq5jWZtasZqdB+0FmCvCs5v
GtdBKBdbGoDhKRAtBxt/w4nUzYXxe8zM+IGgYmFmktsFPjCcGu1HGDBtLjMIU6M2g5C6plsRvt6u
44ybHbXWgtyfctfWoJYGvHsr3dNlcph4/uOi+JoCxVgXhEkVRU9nomCKi5XurEazDKkLNCwpg7ZO
0kp3R1lP0Zj2P3LUg8kk7MlidmdM+U+kaM84Cz+xNSIrCtW9Zmg7Zm82jSGakRJhkXSWHsjygpXf
ZjduYu2ojhJ26yqpiDpDtQ18VAhbXBiI+2UwVKkoRYjDJ3x3uQfkU+qNbZbqDLDTlMxGVXYr9Kg8
Kp1x8CyshpqR0DTjQO5UTWruItpF26AWLLfrPGtbKnXgIpzXsawm6dYncXiXi3nNGcSSgT1502aI
ZeUQeYW5jpVOO+YeE/YoONSl6h3RQ6HOliPxbEgeSKJSyZyJaQ8KlwoeQF77TxJ9SFuTtO6JDiwU
OkETnhSMv51AOW/66XBtVEbrldCEkBhmU25VirfWKselj9/vjmQHpq+RUwAH2FUJ+oJ06nGgUnnC
lnrmVc89x5hlGsXVs1VV3OFaWDz7HrXpILbZc1MyRCoIV32WTBOwYM9cWJxjNmlfRs/1/EPlsQqe
6YUimpNi/9kbmS81FKn3IUNEkESWeWdhoiFfF8YdeVW+lDq1OnuxtQrHXKbDjTzKrFAk/vq/BITK
5Dzl4moIX9pEx63QM1v3LIHRYimcg2i2IOk1+B1f7Y5NE/bHPiuUfRswx5z/vinxzRaI+5lTGdqh
lppdFYFibnXzuYnNO2LyWUb2kQx9CCF4Hi8IUoyH0X+NpkZbJgF+KBW3m428XuJTioY1pstqVbek
wpgdF0IYcslG6/bJvJJ8s6oisKDDs1TmzEYrURoPMnUJjZFYwbqSvgvjtBdFKT/Dk+g3U3HseyXf
JGVsnCdeMTbFfeZHroXb6ynVWI6ZAMOJ9CzWsy5DF8Xr9+LKIEdXxjxQMxFUC5QSaqbNgh0MLnlQ
0QAXVlUYzKlYRnfQ1I7pSe+ZLqIdxc6q9qnxMQFW+bQpa8IuBS0+VyEOrgq/0TBrvryJRb7rmCcP
SrL3crMHMkpcpAE1Kg6p7Cin2ASat0zMJ4chG/mPIzgqL6LhBuBxXrX9pMDjk2LQajPSZ4tKYzY6
n2uZkhCbikJLmau1rKv3ZcXWoAclUz99M/kIsRCCFQgEwB2ZgWKtUFHCpMmJVrOIpeSuMqe9oun6
IaLY5NBkrU1lbHeS2hOfQQuYbKJoz+RrV1cV2SUekMrChMLDggANtjAAqqUnoRvInqmmdd+FNM/J
6eV7IYWoxkSVlgSa0+rgt9Uhs8WROiSYOk4OEYNFNbrXulSe/XHAfkBTjGV72ig5KEuOQrIf4mHp
piefNsLeIErUzhSROMOgD5YKyRi4wy1ovvTqcwXGbJCwlMBZi9vSsMeBngBvctomQTOdjUkCijzh
cpLiY23q67Fv1X0SdtR5BJG7Ki4nsibxKifiuOl8YT6XySemgghVFeUhRMX3mFT3ACEzd9Z40guG
5YMmKQdhYsUNsNMQYREnTuJrNC1zerVtFWFLq2kKRNjgwSKcEFoMBssxGeqpy97vrUadmApxBPw6
MB8ZMfYswzarmO+o/U71OHrIxqlRW+AWAQObtpBTVwg6ItKwzw7Iy7bm2PWLyMxLeKrS0Sd8e91y
vzFaj5eKGOQ3jnUSaiN9Vw3W4ILOqOjdd/WmULHej8SWcTJJXM3AJd2PKPFy/1UQAZGZtIxh0Zfn
cUjZGipJddhDX2SZY1CgmHPzx6mM6mjJArCp2Q+VlWay8WKIfRYRZHmj+25rEjtdFtWlVjgBdxQE
xM/BXRKyQLGnYWAW64l7KpuRm7EjZLxZ90NSQQTXT78OjnySiyolSi4oJ8cgHI92AQoCoJdoUvWL
oMOfKvGirVreD7hK46AZyHGTrNNJEOccXYoyynDBP04Q1fb1xPFCUEAopLpKW8eD+40K31j2Kbrx
LoqeFd9L3HjKMBbL+s7Sm/0YaUCMo+is5SNdkgTOglKq7dYIe85CjY/5xs9bcMod88Fi3vx//d2v
P7r5X73JQpamVSPN6hSAYaobilPpteNrhrhDxmaShgGTX/WIt1aGUdyF8z/8+krOGPNnljZ3xMlx
Mw9mtVYvXQMiZTn5NkoFMuJARzG8vsDURu5+821ip2zpnL2Yb92ntZcYFwYPSVgLNH5XlFUQnqA6
XUpuBHXVX8zx4L0rhOD2F9hvFlpCmCkzBRf8EmSUhfTqd+tiEzmik2yylf7JX5zyq863IqOXOG9A
hH+WL2F9nF4NWEQxALildibrvKJ9fTf2kCgPgrgWnGeMTjlYZQr8UxotrRsjQvHD2MpHMOXKNf7Q
jbWagxZciBsgHzhJv8jmo9FWHozi1AW2fvGfVeIDyo+uOLAgQKgAyFYzysx2Uo0bCcOj3fprcjJa
eIh0Exe0rbnNLBMiNycGkPh7XItIYeSn8iMXF62TJgfTwOX+yVtHnLdW7nGDExQc3qL/KrcISxpG
ke8wgoYj/vSiWhZusSnjW3ql6iaYc5RWInJF1o4LHpJ2mz1Hz8IbUgJaSdgeVvmm1VbKs/qRyFAT
FsqwnILv5qDcLTfiVnXaFO2x4zNMXHS7co++DQh79Na9p8C5L4Rynnlz45J80U3/KAa3ewlu7bO0
rpQlUtsDhsYCD+CVXQ0J0YYTp7RCLtIdgeAUkDdQYSyyu5jbqEmEW0TOGdHrHaFtttccpxMMoWhP
UgvxhLhrcLokJGVEy9qdrj0JZkvCyfk+Ah6X+c4gyKFYjG62T5+lk3YjBFXVL63sEL7kHVSXPKOu
dXEXW1fxYtxI25C5cQQIlFvKy5fWxRsw0RuOlsI+3ZkHGsccJG/RNhnmO8DnxDE6/oOBXbfOvqtD
+SpcBjdBob9Jt9NK3d0RTq6CQ8qbeYSEOWINhuJfU/K+Vza9v6P0NdDuX2h40Gz4++xxb9ghHizA
qbLNi5UUbnp1gxKjYVM9WtsA8TUk3e2YLkRlSwgm3HNOsoNr0GTmUbXbW7nOjpzD0RKMGODc4DmZ
ddU2V4RUbr+y6728iFz/OtwJvDxqm3Br3KvsrIVb3QcdbD+ki3z2ttSmMTzZByTw+LvaQZcFskCz
hN7q2odCjBL0FTrdS7UD9INZbk2a2lM4hyXwHYA0gzVqkuA4vCdudTDOxeZ9CJb1HrwfkFV4/uBZ
HvEbhpCrcUHjkr/AJqcX7a/UeE2CM0HzzU/0k2Ct7ZfgkREhHkXl3DjSbqbavbGUKR/M+WZBPQrw
Dd3vBFkeGe6oGbedk12tD8B15Vt+F5aMTIqNemt2JgxvuOEf9RuYWwat1ko4lFuxhTCzsMgvNF/K
rXmVgmX/CbjBrjbtKb3Ojh6kuNNCdOJr0jvCjV4Rsbe0wABP39S1/Fm/RO8eY6qVsdEuE3zWB7QW
88o5cfrBHNskTroXr8rFugRAGEls2pITLBz5hDisR24MSfdDUO1mQ7mBYX3Z627g5if9pV8bb96+
2sEQdYqfeh14y+iDxNKxhea5M5ie8MMXBV5JkZR5hzkdidJPCYbaBUm8wiK507d/EQlbPZExqlE0
4bQBBE0DmTV83f/44kFFrwvmganPFzrOccQAc+yR1ihAKhfVDc9CyV7DTSMjB1sURLsDNaT2JDhQ
2fLJL4rn4F0w8Bot609OrAOOYoyvC4axZC+sakc6B6iPAZPbUEr2YcXF5mbK4OKzNc3ah4V5Ki4Y
wgmB9tiywp3QbwxtiQAaeZ2+ql3vrhZLFf5C9YQgcpjOwlVm7vgU3dFzC7SCF0kKRn0lHUYH452K
QX/ZLFl1P33w4UVkd7ZIbqRwHc7WfjoJDFGpGA7W3idN9ptw1mgvrDkl4sNQbuyIErXbi3Yzzsar
f2VLeDW2ypewB+NKn5ZDPQ2DFD/aMnCq58pFDBSiFF2KJ2uFmWEZvOo//g6ZuM/wdSG/SjT6eyyt
i44ZqSMd5wycDYNcyyUFGcYQAmBRgem5Mq9Valc/or8S3OgNn7P3JG2lU9m+R/v04XFrU4OjV4bP
v+TUhkwGQnrPyzklLGUjdl/WQ7HfqNsarM82HdfRj9U8EyqLW7pny8SozGuZbSO2r9k8WSrqWrt9
Tbd14TBSQlNBYKG4FQ6MYFFZj7aCWIYBiDNdAtCNoIpWvt2QnLUykGZflHEBuOTZOkjipthhgtQM
At2Gvb4BcXSTTsILGVwOpbt8Dr/9Q5Tb5pfYbXXW1PMoLdAutLaRbtAJUwSpn5nT7JhxwlYLyYoh
V7GfkxOHHTJfyKrH7NV6oUaX9qWwMIwlY0DhnT4/clzvSzvG/UI+x6QuEpnHMaX5sER0egiMD5XH
smALF/3qdxdCCSbSEOsNeEUMQJuSbIPuI3vIt/ElZYzyQesncM1ddkzJWXoNngsC6j955AgaaHbK
h/DEp7uGdRDYfGBGf+KDmEoAanZ4iwPHsi7geEFMyIzRyGgj44OfByj9IYaubq6GLfHz0qJz4EYh
0nhpHPg9kLTBV+pfHmy6gZAmXdx5om0cup9GdAjwlGV6QZvsuUYwuOzuwiskBFxwgNfSk7kLFeZN
q2x8SnZJtiPQjbP/otwHjvqhWhcSIhjxDOMSNtyntwW3aQE5f4o0R+jX9Z3MAPyLza/0h5QPb4dB
ccSqzfjZ6U9au9cJZsHGtzd+cu7tcKFpC+PATF67tGz3wnWk3giX2nN16ZHJfxBpTNQ5To8zkFkk
NShrDZTJBEmueDCzTbExnbRxKlzVIPPOabGVMjsQlwyskD+0u6SBZrQYM5eIMMZnc0YIUOLV+DR0
OyNez9pKcBh4JgGrBGuFaB3N5cwe6hcqhSi/6yosabs2bxwkhRb6+qL4rp4aC4aJ41GGvkXpVrqw
QCF/ksM7TcHsqT6FpwxPpduTAnFtH3G5iRm8aKxRGIdsY0sW8Lr4FI0l5Bn/WTvBN6rGNadilAG6
4+fHkhQleQb4okIKSYky3+QDi0TyHV26N4PendOtlLd8X27Jxds1r+pTkWxGJsJoSq9KHpB5ssAD
FUxOkNrFqjQc661JSXJmcdzlCtyXU0bkFzrupemd/OmafxVvRYBzY8HRLzQpzb99Dav/AkiQtEnV
b7xl4wveRWxYCaFQKEA1LIxLasZmbZwqcGgubdJbtgnbXX1l2uk9BGExHaaffK9f85fIXBI1f/Mp
v9zsGQ/qUmmWA968Q6HZBRcL6wgAVR5WrhI326WUlhUKlGVyp45rsneyknJao4eBvt6D14k5FPMA
25cbzwyfhfnExM0rHlp3Ec7pFacMjn/KcabXEVLRD8Se0zcbW4kxYudTSixMbyc+0K1ca04drgD7
hln70XRqBNP0FYGsXrQDOvroGYYoNeoHN77gdolL3Yrhh8S0ZfYWlnb13e5rW+KRYXtCVYcg/zlj
qXY9h7rFTi/xTqlsoCTER4OAOpj7Ai+YSRW8BLt+onLw33hmkl2Xu2ANUDUSvVRc9cktopm9S745
XPrKupEGg5pO0lxw9oBpSEwb6VMQV4qDr1jHPBGEo10Z/xJTzIJFRUXgBOvsLobr9+xJ9pR/vQpv
xfAm5pcO/NsLXWdf2HprKqhwg0QBITXl2VDdBrXcmE8tCV3kJ1wAi4XUPuLC+uJisKvGlPEcaLby
Qjikt+EOBLF7swy7ctVgQZf9a9QW2g1DC9NJSbWnc8XIb10+RIfL6D15SIp69rtdQOEnr2kEm7IT
3HlA51SlteqmF6jwwdpk/XSTbbLP3ztz4e+Sm38sOEJZ1EoQHqNvGgFP6gfzGQ6iFKzmCpuMtUex
TFogYnE3PGdPvGzpLL6JF+VGM4NfizuKM8IrXp8ORTJy9l1uc3GFXfJG746DQvJdezsEJPOU/eZ/
sRqngouiqjmaDwy7H9FP5URzRDKxfJ/enhhlcFPkn1iAKw/WE15G+nrFvocnuyQjbxV8wSriuC1C
8ligknmp3Ajs34L7pX2hVcB+3b7Q+mjKZYWxxQbJf1KfhNd0LX6K47ogJ4pH9RyzHiL85CNv3iP6
S5/VD7sWwL1mzpa0+23Q2crK+/R29cOvdhFi3q28F2zDTbG5BXbZLVpzK67LVzCZ2cATyof9g4Re
AC4ClnxhoJUACrrWNtalujR3xJwPc4QYbdP15UnnWBavx33wTlUd/bD6SaTdQXf8GGnw+YvvrkBl
uaZsQp/NLt882kug7JMv7YW78yl8B0HlwBUfQht0ylHCX/jFbAHRhTU9BzQwV4aCFH6hvgl70Skx
yq+scRHaM41sx+jEDg7cVrCZom3tBljgz9J1XmxmkRhnOGMrnYv5EAsYJtvQzyPV6i69vJQSY3mb
tg9DWzznbIzlG8xleTms1SM3DhcpuMi74Bv7q/mUADv5iW7dJ5uAcIVE+5rdRiIk2Scu3mbYGlfW
KB4K44up217Zj26EUfg1Bt0AT+/KDxteQTK201aF0QJoPloGWypi7xvlOMd1tLfRt8oRg8pIRTm5
CA7Yq8QnVnmfiKEFvUg8MLf8mL8jR7f2c39TYOqz8p78a8DztPAeyTf3cPdCCT266DHFSwidDRzu
QsBytmDcVT8gkL3WD5bH4EncYSQ4l+v+wdlVPWR7aW3stvFFXBkvc8w4+ZJVDsB9Xiy1V2rre/fW
O0xjHsUdgZpgj+hI3Y5Sej2+cGD3wkW9L9BJlna9Fhn5Mex7tlzupo/qUgq0ZZYxorDM7m/myzjs
LJvM3s9+eEQ1YUUbTdzkKmfLBap+xzjGtP5n3uuKFRAUKpZv8XV+gIZj2e+KH2+tyc4EJ5AKoF2L
sGs2/If5RtuNx+LEKojmEIwjLxaE9pPmDhs+AXGvrOBeJnc8xsEiph+UPQOSyukLsVHOscZz+YyX
8COjLAtWw0r8An0a1ysW8IfAQj4LFxaFYxyK9/oFO4XMwVO6CHcg+77WdDxKrboxEEH3VuK5AqMZ
99dX8aCT3BcXFtENYmQbFY804n0MTUTPeFw8Je4nGg2hFO7wygZiTNr8/PcxIiyQMCW3ihXvaqkj
iKRiH8fz5NlhhGFKmZIXIVGAuzUzOVivBdkVtYwvfZOIP5XeWRnhLgmpvVApoxDt23MsRiWBSbye
oOiwOo88DECpJTdCdrNsmWzg8Z7IEjHqvSoNlEtD/n//GMzq0KqFvon1IHGHnpSoRqWgTKqkdK1v
6zuvLTCWQmu2AHpzmrDoE1ZpIXBS+fWHPt0TQ/A3DBdoYiIwJh+ggiibBOYDkWXlBAWFObpHLIg0
nlW8pyg5aNGO05eoRTchPvt0LPrCNxENEL83VEfgkV9yDJU3izjM6ebF4/26Ycn4r0wJ5Sk5c3kC
528Ld3fpj99w7w5e4xGCofot5rGXSJfJP/BF/MdciFaVHfTKRMz0E9sjuUB1G28mrBZ0ZhicecWz
Wj9GFfXq/HVoDgAQw/pLiKKblRTXaqifGjiDrJEqGevJO1g8WqjjYywEZdOookNnfS2R4BITmVQI
8lHh4Gl13lMmqVfD43BkyOB09ZETS6U4cuJdPIY7q74xn4t20taxjxrIG6Z7P8knLgcFTK569ImK
L3NOmzc68kzF4dOUNcG1vABHX+B4SrWvs6Em04+DsaEmyRbAFYvW4PTiGBwrAdMJZoyRvOV2A6Av
XIbqPMWsjYOZWMOuyygyrY5mYJnSDhImdWNZ8udI03hlyqQRhIgzbF/y8I8+plb7UXuEj4LHUxfP
aMOEcqEVWxcD+zEqA07Dkrn8n//jf/0/iNAfGCsSCKD/BrqYiJcMTbdU3Jn80t+ALvqQyJAqzcrp
VTgDuQWmoGO/kL1wW6fA4NJyU6kRyRBAropqvP/91/+T7zL/dktSRFNnQqT+xncxBg0aMAg3R4z7
H29QbbH2aR3AfCPjFoGSV+l0u0S80n//vRLYoX+8bUlWIA1qDLdUeX5h/8GxEWu9GORBqpi0pN6i
wilW6ZvQ6M+jjhd+ElHTp9UBG95Bt9BzMk7mZJsrABZ7919eyvwe/wupwxWQZENWVOiMvKLfrgDU
bHFEHlo5nggWISoFsBDCd5ATBiWcgpNfMJ+cgTDcvgPTs+6ueYD+LSrhzh//5XYw/vBaZAktqmKq
mmz9/lq00JNkIQ+ZlZdAG7OIDX7GCiRj8R7gRfMEU/2XK6H86QaUsXgYWExEXdV/uxIxE7upKITK
0TPafUaf3g1FQydJpdVOc9oEH78hNW9F4QGMyTY1TtRyoLRHDoDLJHGVhHxEhSaaiJUWAj+1vqrx
TR4465Fkdb+qnsFgr4sRZWqTcnmLlhF4CTmCAxHisFVoNpe/X9Q/XVNZUQwssuZMvfrtvgaIXLAr
+WQepWyEOniYBSjYf3l4ft2kv985UI9FUxPhbxmG/N838YDTeWwsuXK6SrvBprl0qQE6meZ3wxNT
0II1+uwyFR04BosvenM7RNoB/weh531CjAd3VFIX537vqeaea78pTPXbamZmSfGWlNVhGgFoFHq5
EWvvLLbBT16l1frvH5b8D3oWT4Ai65osWqZkSep8i/zHw2hp6iD5ssJxwKI09Y0cWgGg5ZZRy5hy
TacqTJ3UULYDtCdxbiub66xKnn2pR+AYQxjRh2/fkr/NuLrXM3NB8aEVTL1/9lIYdn9/uX9cOxSV
wR2blyHrv/79P16uUls6xFBeLnfWEmAfwkLm/dOMnQIeeo8Zqc+e/rdB20UKvUsfARw9GciwYvNv
r+VPT4/Cwi2qKOoRhv52C/gISyTBHCsn1pieGGU82jNtZAzoCZVyufE1nqemY8TuM8bog/Tr7x/G
Hx9fxdJkVYTzpnMj/nbt8Jv8n3twQFBkV5JMk7kLEYmOd7ONooWs5It6fvLwZcUAQeaL08nXyKSv
NONkBmxy2NiHb28GokyI/ZdNJH03RkzD1T8USQG7J+GUTb6EYo23LvA+4ETssFHSMI06YjSm72bG
UP39jf1xY1QsUzfYjWXV/Me6hAaVG0isnBpGf0uLXVdwBaJaWw+gZpoILfEkWduExnkE+eXvv/1P
+yJ32Ew8EwHuKb/tCergqa2asieMM6dHoDXRY3DjoY02wEvvkZbRIOmbf3nPf1q1VBFikgrfB5Ld
bzi5eGizbkz6ypkGriWCmzfdzN/+/s7+7Xf89s5CrZHxiXLDIvI7THq1Uc30XxbfP96TPAwSl4+7
0vjHPWlFsFrkhoeilNZKzwhgZBWxiBRgxJ1dhl+YIDVcaWV7wC9zwdTEMB79cJLsE6/chVV36ET8
oaYs2f2YMKUiOoCuVPAGFn3d1CiAO4U7uRXGewDXnh4jiB7feCpC72MGjhGzMfzLxZHmR/m/V3tF
FDVTMVl7LCT7v+0pqla0igAsyCE+hOEV2/hCTdKVjAhqGaU8Zkad3HF3M3IAd+MLJVOTgtK3sDL7
79fQ+tMrMUyLYlWTJeP3RafUDdEcC6V0yuxH8Bm2B5BcLYNcZVUfL0PVeDsFYEWg7P7+e/9ZnaCa
NBHWGTDDFfPXJ/QfC6/lS81Uxf+btDNbbhtbs/SrnMh7nMaMvTs664LiTIoSJdqSfYOQLRnzPOPp
+4POqSqbYohd0VFRPulU2iSAjT38/1rfiov1OPoEu/FOVtzsmyxv8aMx6Zbutf3QNOLP7jnXJywH
47xlmOe7Y1kFwUjaG+4wU8CPQJnNVvY5L8Ovn1/Zxc8xdVXjATObm9OV/3ZlNmc4Q5ZOthbUbkZX
B3aOmaFwr+w1xcdtr6E5v33O2WZLMWLbRTiSrUFS1Io052i+OeXbM6VHFqBlJn3FhxgOO/j8nnk7
/2aGG4cIBy6fWkPbtEtFTporI1kY6LE0uL/LkJ3QbPTJxgvSQfAzyAcdCjZCEOhiedSMTNljv8/J
pIQfSsCRpaLohe7TSIGowvUevQQfmO5yzA+NjVVU3pJ43Szxk31n0qHTWodEOc9EAJ8RvpGNP/GZ
K5uOAyWeyQ55JL38vPnZChV5QeR7HIjxiwEUeQHqzvGUVpvX1+jVxDfNQSkB9jHH3NTV82yDDEk7
4WPcCs//1iW2inAVuo7Vm0cv93+pMPFglNPBdixBDXPUnGVpWc8kfYTjPYfmYuVSYc0kDfDWxm4T
RogHRO9/Dcbx5AV3n48U7cLCxIbSsZgMVJRh1vluKY5HxeCYRtgy0UnUVLrHNk6PRqc/ilL+oBpB
Wv0QHbHzPEF3v6+kD7Xd6rD677PA2g6p+Yh5/dnSioXm519GJf6u2UbMSl0TIR3rq3HwKewU9jxQ
va9laxMC7rvNDabEVe+qr2WFv9qJjtja6FKZ/tespXU6xb0Z8kfcdY9WLQ9j3TzqRIBWrbs0w5SG
SCIPZeEvTGyEtckfCOPgxugbQMV4OcNjopt7vCRHvW4fscx55Ws4pBvD0F4HT1u5inOABxPNjFJ/
IUZplfe0HgNuu+vSxQqAi9MNKMoRcQWehZvpe8IhJyvKaR59W3t9/3Otva+y6oj6loQPCBU6cr46
ltseJLNFW7Ap1ZcqJIkeaLapmc+GTjCaN27jIL0dff3es8w7L4IN4ZdflDG7xe0Cc8f3v/hd9K30
83FfQy3XXU95qNPq1mycV7DWVPNF+ZRhR7yPWol3K73HGpc9cAZlTLkYrq6MkAsLhS6hpVJ8slBl
OmeTiZtALdXLKTULDFnmlcO2hlx6Y0vqkElpLYNEvgYI2JFklMhZVB57VPU0QV2jW1/5LtNyfjaB
GrpjgpuQsDzk+RGFKkvbdnlCiiuFM0ITInjyk1EtWQj0co2ttVuE9+qNkncvvVP/1DL1sSpR1vi+
MBdZm9NNFIpHaFF/ZRHTPp46DE5oqm3rmoCKeT63l6DmFb+x07WHZYB6Vy6QytJ4QVzu7dy+/OYm
hIBwAojXlQNny1e6TdOo7pVFbYIjn98i+LasZ0JY/P/5WbEGZd+5QwNeVnyBCJCs8P8lyuKdGzLF
JPZhP+zSGHGiAQt7omnUk+fcbCWy4jjE0Wj/tAhbwk5AWb6/h/c33mYuCa8txhLdjG50iXLWLev5
aCv3Rkt+uR+QwMteiGy0bFy6jT3DshH/zw8nBucjAySDRW1D18/OBlVU53GEpwpCa3OodUnrvXyB
QTVr4/JEDMIpbgakP8YILCZ7+XzkfdxBm9NqqjkgoR1pWWf7zKjNcTdpIXYUQbsJv9IcbPqJah1Z
Z8W+05OHUUE89PmHXhhT7NrBXTsOGyNDtc+uOK+yrPHaJiafHsknWsI8ql5GuwH6Ed5ZLjrpFI9c
/5KEzhEV9evnH/++BfzzbTNVg8vWNVOzbet8Y+YFcZ6aMVHZo0WeArBURoetI71Tbyit3oWxfWwx
B9DeJnE3VUBbdFQnitac9ap4Khvj1Ew/FkF0N1R4+fNeUDHJXobhwWhuwfhtwwyLvlNee1ofpwm+
OIcONu2WxdefprTf9j+FRd3abhK+OKZ738ANDEs/xIQPgvLK6eDSwDAo+tncJnZC1tlH+UiFXVHL
aB1FcA0cHB6kQSRWc+ug88Yyxomylk+fP5iPG2YuD2K6AeR8mmzOt11mDlhTERFKIP56mb9kg3YC
yTBXc+3L+y2P3GRh6s6V8fhxW2kSjMmQmDbrfPDZS2BVFDFq14nWStNsh7hdm2Z0F9jq/vPL0y7d
U0ul3EXcBVv08zIu264+CPi7115qEXfDGT7jRaPgxlKZfSsUYx+Z+nKKFBGwBcyKWbY0cFo1wyZA
FAikyoIDNzpPinttZF3YLnEPNJX9u9BVmxPhn0OrV/Q+DUNsvyU+IBIVHg2rZw5w95D5d037TXND
RD4hjCjt2lCzppX2/H2cpj7HAhLGSnP22SwgtYRyFK2lBVzCxOhHBQTWgupkzOtZt6lhus0waIJr
gESSGh6rtEBVnHh3Pib4WdcS+Qt88PYdeCs0jICCl9rQ8B73SQSxhpWAQBdeewpmml4SbY4Y0cib
dOlW6UNsYiLvJ4LMO3Sszk0M9LhJ8InFk6Pt9M4yUEjnszrgRe//OUA8CTsJ6BMmckqt4OC67ntd
WduyBckwZmSlx7639IVR3MA+BskR/KCuh/KtB+6nZO0aEBeZ0VrxAuB5mU/HgCsDbnpJP9xYIafS
jCakeT7gxhCGq28y0Q2d8p20ITqO1sIetmQNfcNcnt24FhHhKSQSTFOvuHMWRl7df/4lLr5cRA7Q
vpA6WPyziSQxCzYPxO6t8XQiqeKy1Ug7Cae+cmi7UG9kBEubcy+Tuk2t788RjNvNSPMijdedQdMJ
baJoQHYwT1dFu2ULdYJ5gB6cZ1Mb1tFvdBKu2n0nxmtf5ONOZarQa7SJBMVP7v6fX2QMVWzEoFnX
WgX3giAOhDHlqvJeomR4tiYrZ1XFP8rCOkxG+ET8+J/fcO6CyYJuClU9r8jxGtht5DObDZH7Ot3v
En1ZUrpXJmv94yGZIhgzI30Gyvf6+VvbV1GqkZuEjDyixSDh/M/iPEad5RyjQYPywJwVGvU6aG05
62pGOUDyWYvGRC+hiEcYHjg5rEfJlndq3wWmfEpg5uguYQM98sBKQ+B0fRq+NNuQzmBywpcXyjLC
LgUIvzZC2dlsla7eKnn+wq0kpE3fD+rVWf/ifdINWHdgL8SHzk3MTXJsql/rob9TiHq96aL8paFs
ChJSoKyJgx9N/MME/NIp4Ko6dqR2sQ1SBDCfDwxnegPOpwMeFE1eUzMIJzlb52SjA3jyimiNyRiX
DqB/AfgBAmUBtTJA+4VJKqure5/dBFuCoxTVShXfHGGeErQ12VtPpvcsIIW8YrsUskCCmiace+SX
Vmoo23vr1pLu7VDrJ9FTzMgZDKqRv5h19FUa9WOSZy+yV/c5oPpZhXLSLL+VwloUnoK6lv0SpWpK
kPI0asWDAa0pl8EEHn4LMprtvkiMRabbezzGD60BAiZ3yp3fGOAtiAXMk7nrOABP7ac04JjLsFdR
nPYqWEt97zMcZpEVwNr5/v7Pjp0s3u9yXlBR8bMfoXptVTUvPnuHCivzH96+86196VZTSSFhZSvK
bQpsSUTttqPJOZ9eiLLr0Af5w9rSmpIDzA+bOx1K7RSW6UvolT8bv9qMqnlSAnaZdceEXZTFIyyO
+9EsSZOj+kVqz8/whyZBjjQ+ogR7uMfhtc5gkUUTZ8qJbZTRiv3aMrhEblU3rYHucZqLDYcfqRDw
wUvluHVanASZ91BX9LMc5coycGmDoakmx0gM3uRgnW/uYqfpwwCAyFqptZnWpw9e727VcKF5xZes
HF7UHK2OGx9lNlw54+gXliCNyXDaNNOsNc73+7rGW03kWLYeXe0VXNszsP+vjuYvCpk+hvn3RjPW
xnp4sydjmYVwx39WM2efucaLaOvHtACoJ3K6fvlUqVpVPQIK3U2X1HuwVMn60S/jzefv6qXZlZqW
ZrPfZz/24djdQlvtSy8jbjFE0eakm4KwXjfpHsso3Yx5tFU7Z2n4OLRQaQ4pXw4dyaxTm8e4Rh3h
+Fhn/LvYGX+GvfmcCPV1hAUXii9aMrxElXrlTHXx8ZKOK6deDGe689XXVGQYlKLK1tjpDoXdEYhY
ffXqnMzo4Oix2UrjfjGEpCAL62qu0IWNNZ89VZ51zZLM1X+uuEx5XV2ZBWOL8JQbndGs9eaet2ZF
VrWlhI8467f+qL7msfpKnXoJsW2Vdu7B0ptHrPmzqBbImIFPG2p6+/mTvHTY5ctxnDHYg3FyO5t1
E7c0Ac7zJMc6ewY3thxG6zm0mC4935lxPt2rKbUlz7IOtie3Zu99vfINLpyreDKqNITNAUucbwNz
xwzqJKW6VAzt4/R8OluuPRLj6vrZlO2jqkZfs8Te95E4BPjJ0HlkofEcVuNr7XhHJTWfpwBTxcQ1
62hX3s4Ly7FmoKqRhsma9KE738K3TEfq0CihG87V2ZtlFae4YgAFXnEUTXqtGXxpsBjEbOmWpiMp
OZ+IGBluplcEQ1IdWJYeanh4JjPIq/Pc9h9Df+Bf9lde5+kZn6289OtVyzDoQJu6nGao3w7u+dj1
ZCtSvMKx/DSiY+zxhjv1rZel1wrfzqWn/ftnnY03qYQRKedToUzCx6oCF4OpBqmLE44WvBR9BoBN
IGs0jZWvFocxzxxMOGInBslLa8+xrJ8moi8Z80uPfl6ZDxs1M58A1Sd08kknAbcUj6tcawIwPOqm
UvITllgfhL5RU6yFIrFzdnlTnt7Jx0g0E9qPsPnyNzPV1oPBvtBqwa6E46bytQ2Blos0a++G4NXT
nYWsUpR0zlbgwabkovfZus6GlVrIXV62B5kAfVGGVTlWB6UrThEAH6LtODZzAmtvk3bYGA0utaL5
FYb1qa34ll566FMIJok7PloxnRJdEmmUYdK+CRwQNnE/zvIfYuNHHM8yU8J8cdVnomy+RZW9Jgh3
pgzGcANIW/bzViUkx4BIsyzwo70TLiWXsjRRSeLGM7c2miAn9Ipl0qOUVpOXHGkWlcWKHKx6N3pD
DAs1ZR2xC5J8MkYgeIGVaYw6UCQv2PIG4wSl1bIKvQ7hZt3BpgMU1Q0hARFN9NAkbBIJ/AUMEqsx
f8VE3UeWCCvBOvi945Pais5XUMGeEcLw7BborENprFJigYSSH8Ho4dFh1I8iPYI6nxs5+zFH7TdV
ylJoQY2L8Au3ZAfJ6E1iD3KC6iRcsbNE+dYG2dEr06NS1WgpXDRPJpb27GcltCc9xreYRtnXsN/A
Mpw5NrhbGgdPDnAkN8fkDaRY+mvf4u+K3FuVUKsGcIDhW8uaeGaGRG8XRzI3d8IeMJHyJad5AEj6
Cn3ryojgHrr+vgua54wE73naDKvPp8uL74/mOBqTg4Fs5ezAahdVUQ82E5JeufPSZkb2u/shJ/EC
lZA52ItmlDsu8co8eGmTQv2D0ytiCrRKZx9r+QMMFW/ARUb7R1PlIY0S6vnplZno4nJkscOkw0nJ
GfDNn1ORiTgIeL1M190g103X4ImCBJ/g1qWakiGnA7rpH2Wp3wbE4hTa9Z3CpRmfRdWxucdUYc8P
jjJPiiTvLDoKeDjiAsVpg/69U+w9//qAUIBDn5i53vjA5L/wAxSvIBH3agkgWVB8bAjkqevyPtKJ
1BL2zk10OlgWsGSXIJoOcuYs0VJewcpde3H6mnn1Q+N7W7jiO0lwrg7+FvptiUMhpZrvERTiYSBO
umY+ZPbJaMDARUyXzTD1CGPlRi+hlfrD5HRShxcjHdfpSOCO79xo0jkkvoqQ/1WvIoQ5LQZ8cr1m
jhE8FPmxFAS6uiamAbUeX6anmUEGw//VR3MR2l85SkWJDbRhAJ8VHkt4S5B72Yl8d5UO4cLUsfOZ
Nww4enPNCyjUtOGtYJNKVkEIToEqVJU49VwPW48qAxhHDYRw7AYrIj9IIUCgXsf5G0YqwKQqbG5i
XRFbw0HyTCINavOU912xHND8O3lN6jJTJ5RNOBT0Hp3W3lYqJsq49GZNj8e2Db+OUQ59I5lE4ng+
A5cPmLCCn7+Dl9ZL2+CILtG7MVSnd/S39TJQKytJozaFfkiPSf+S2OSdd+oq0oir+f/6qPMjWpvD
G85APq59B5JiCl84pcYOJvGmq5Url3Vxl2xzrkKXghyN49yf16UWep4VZsl1RevKJ03PSxd+ny2n
fXuoDd80j3gxnOzghq9c5qVdD1UaSlJstTiHnW2R7RJZQRozvfS0fSGgJwmWl7o+OL7caTnPl99/
fmMvf6JFJX8KNv1QbQBOjboFjuG6DEsMYOUJqsyL5g5PZDe/1awhUJ0Wn3/k+9Rxvs+a9LHUOlEr
O+fin7HKofqToLAO+9i/MQk5bNE4YraUBI2q5Wys7ccKNhNZcF38KMSpiKA4lgN7hLKbWn2YI/L6
qLBQVZhd8ZkmNTvSYFzJAWmDpWRQJ0gecRJrFyF6o9DlYoobN3bu2DdjOa48NyewW/C+dbjSyBqg
tr1r4ejOeVd2QQBfiuZtdaO5j2WMMa6GCZdIY50l+pdeFvepkg4zl0osgua5X/vQhCW56Dr5CdRm
O1zHk/u8IC07QwBISFh2w+mTUN8m+hYKqBMWcLzP7+rFUcuYNWgF0ZpGg/rnqO16l6w0Xybrrsjf
4uGrhDYSueMGfN1BNxd1Mw/xO47XCpmXBhA8IAqZFHTNDyeDqlXI2tbtZA2h+i0ceXxyrF6GuH5J
Jg1GX+ZHuD+nzy/20upP5wnFuzr98r67/m3mUWUZIUiGfBixhGTgam4kOq1p6S8zaxsK7S7OitO0
P/n8cy/NeL997vn5ORzNuM0sNcHY3K9EzBgLRXXodO2pzNrD558lL1SoSSG2EYlxLGVWOCuV150g
0INQprWRhg9933bzANm6RzVWL+OaGJf8l0WYG92ncTWoPl52ATODuqHGg3bdyplZ1drwXuMM+pFt
93ehZxxhVfaJC+DUiBH5KdqrZ+PFqkxgea71LUQjudB1ZHk9sXsVjEE/BJxjjV/qBqTJGD0yN8Lu
hTy19NMNe1ps0bhNKtzaJLc9vZtLbBGqxD5hu5OHKMONVEw57Br46xknLwrGGXt9JT0Rs1FhCaHu
7Gorr7XIuKsr0vQIhkRKtUit7ls7mh0hcBx7tNpaIfc6uLYHybkDfkmmCUtwDWMiuvF0GMKR0R/N
2N9O++aiNJ4EO+K+YmwQqbDw/P7J9EZisOpTmDUH4h7yhRMpuz6yFh342UDxfyljOSwsv96SMVsf
LPLSJw4DLVT/yhJz6aWRUwA1jQfe1nNRZxznFbrLnLp6zukqM55acBS1aj5ZubWj4ftUE1F2ZabX
Lw1eiSYDN4RDq/h8PHG+9MgtZIKwY+egA7xHduvqc626KSDhBlM6lDa14KpArm03JNIwcQ99EIZr
L0wey4a2Zq7T9k1I7dDDX6mbP6O3J9yqHSe0RLSDxQsvoQGoDjZrEbdYgDULGsTn78UFp4CJxwKd
h850Q63y7L3wlCFGUxnDPHKTJfopHO4qFe++1A5mwlWRv5XPAkx9ygB/PVJ8wvakRJg9ZFTIPYyI
iqxXbcMsXKePpOqh38LqtCK1ACcu/HYiPeKvrbF0bQN4fA7xslYIoIjVKRpaJfc1aP315xf1MfEb
9COiAW3aTAnKP9OI+W1Gk/Ygklo34nWvh4uCojooNXGqM6IsSr1fatLN51kCOjzRtZMPX4EzfIq9
1yMbpE6jVRBxDIBaKXxxZR66JMRAtE3raNolOB8Ks15vjbnbMtnmwt83QfyixMXRzzBGWyZG5JqM
kxKOd2X1J+CPd35f31q0vmaty8mzrpyv3TLx07c64kFBqUfmlrwNpBU4HX9Fk4odoTWofUzl15V7
ql6YQdFGIBVA4EZj57yrqYauZ1M2StBnlwQpRfj9moFpw1W3JD+jEeHu9mMWbDp/KzvQA1kYjbdS
hd3Q+a/qUOh3NNDobscQgwx3yudsClRv2vDijbwuQ/yDfMh00aX1HXRUuCckK8qcGkdq87ZYQavM
Q7iq5Hbysg1Qxy0RPDBZAahMM2cdR9IkbTflLCWMbaaTkGP41IWnzhfcFH8LQA1IX0yBom0nrqn7
hk/x4akqDB+toVQWapGjPFWMB2EFTykypJnRmNqsy9krCUXsI/nT6ZiC7bB59Sx17lrsZtJ2jZBt
XtjfIZa+ea637T3YT15ozT0jO07rSet8IQbz+7QprGPjqSrLk9Y0rzq9PvrmT22ga3T/+YsNtT75
7Pm7rt3IvKZB7u+g1rdzL+h+3bqqcZCsBp4ZRiuqhVjSy4LIFOkciUPm+AgRkCm2hfmV1+sxnrij
g/o9zYafV8bCpaGAIM1QEa1wqD3vqg00E+KqNpJ1H2YxWEhjBt73IfGqfsV5jvsTyGNrKoR4TvMX
Ppso0a4oSy5sWjAICnTm1rSinxd4ibsuimTaoMmMx9fF+VfbATHcyoJ7g5x0LYdiMeIjnQWwlq+9
xRdmf0ol9HQo47JDPK++p/TYmy4J0nXUECKZp+HazGCYOYDu50aBvSrDjLQX1qPFO7BMXB94aLV2
84zcZ78WKz0ND25T6BtjmCIAWwmEkFwu1dq0Te/eQsucE5h0CgTBoewtVuxq2BOW5b9Wsf/1s//f
3lt2/69jQvVu+vyZ5QSven599tv/WL1lh5fkrfo/05/6r//qP/78LX/o33/p/KV++eM3ixQ5zHBs
3srh4a1q4vo/PabTf/n/+sN/vL3/Lachf/v7r5dX7hwQYdzKP+u//v2jzevff1GFMxmK/+VinT7h
3z+eLuHvv55eOEGmXp2lF/7Y20tV//2XQjfin1S5LLoMQho4PKnVdG//+pFu/pMKEX1rbWqopVlZ
+3//Zcp/qiiXBPM1lq7pbPfXP6qsef+R9U+UtFOvE5umybyo/fWfV//Hzf/vh/GPtEnusyCtq7//
Olu2TDGJCt5dbijQ0J6ejyrYkUWjVI19jFQrAAAbDZuq9ja1p3Y3XpOki8TA4igAEdRSi1Z2l+1S
FR1N1mnJtspFMfUx1mHcqLdKHF1ZAM7ac+/fDqnYtL+SeB7wd/y5qHpWb8aOX5tHGyBjMWZkPUkF
LohQ4PvG2hHb9APZMKAvMmgJQ6bEN5ywtHXjVeRhklkBRlwDpTaWdLUtMIkjG0WIrRzKtc6/a4gZ
StiuZiPriJG5P34bCP++2b/f3LONzr+//iSNF5Nzi+f/59cvvTrqykwzj6Ps82/lmIWHYgwLqOBI
p/KRCA9P8+W9D7LR6L4Nnlrf15q+wxPh7w3fDPZM79uCws/BgYEvFEBZota+yJycPhR88zRhAxXo
Rblp2+qBg3q1c9kesT6DsM5Vh1Cf+HjlmqZb/t9n/+maOO/rGtPg1EzSzq9JNwIvlaThHBno6aqs
IB61JQmcaudhTcew7fiatY8YH8s8EmLtZoWypQ037OkIdatAFF9EPxQ7J0FPEBZs+cRJD4LmRg8j
88GOwWl6KWuT9OorZYv3LdiHr867Q8FL4606P2AzZ7qNl0v9qOXiRrWV8GEgxSChJh8ngUvmQ+vv
iGhAajFEt+hm+++kOteiI4ZMoZkSaJIMqTpY9d7YLw1I5HBBO+CLPiB0LmGnhPqt0mK8HxwwiuxY
/DuhGIua0w5UHEl536mGG4DFkDUyh45CCaDFNn1YZDiMGJIVWLxEl2gqiPuLOviIhZ0F2G9IhHKM
O8tDmx6bmUeHffSPueuChKxzoOqS9s7gHeA6y9v3XyJAFa0NmcP2G0Ib1duhL4KNBQV6qUGFNV3V
pDaZDd9lZsPU6wIOMFlzG1IWXaBe7FeVCrJRhBoIV7Vu797/qYva+ygkZ5Rck+rB0PXsoBbuJkP/
JwqdiNOOMFY7OtnIJm7KPtIWimZyqg3LYtNXaonyJn8d7F5ukqB61lOvm429MI++lq8tGjFXtuT6
paFKGRC5NU1IFaPan6+f6DDW0KbRj4re7FuHfUEsynLlAnKGaGASEKEfOlbbTTZUX/zAgsOdAJrJ
vIw6i+5qt36Wrxqp3GhROe7jRjt2xFJHiCTxfo7zsZS30kqvyXPfj3Hnw9SWTMwOYnmd//3za9uK
SvS2VWqkskCGU23/wYvsO4NEzDllGkGwhB7y4D18PY6ASUYuRaBEj5V8QX2u72w1+CW8DIYCzkqw
CVCaTB+DVEEMzuA3wZU+zvse/Ozr0nJHa2tjBPzYUWmlTKMiAqWSuKK4Vwc6YkP0Pejivd9kzY0Q
KXGaqdiK1NxrI9Egmhd+CSJRX2m5GFNV98MX+Zccj2+De+HP+wZUvmZp4ilhHH0sIs3cl0+xDzY9
C9iRq0pDH+BblOE4otdx6+m0JetO1+/ebyV7+yVH9vhQpjVwqwHiImTUUN+gdUS1UxE/HITKnocD
LhATQdsnMH6D9qGNTKiD4L07l8gNz+U0XjqFuleoMG6VMH6GCn6twH1piEw9brYUGt6rDzOZbk7W
S9VVj1Uf/DSbLtx17BmxphvOPA6th6GKftmZOCpKQSq728ffQ9u41QYI0noAQTon6R6JCAGVvgPA
t07UdjYq/WqUqTIviA2Zfb5q2MbHZ+NMR7j3/8OOcFaR1/Jwiglu9WNZob/Vk6BdMUmvRqf5mQ+1
cycsWFpFDNqncajnNA7N7aQMwShO8OPIutd8kt7NrP9piVbsNR9JsIUdGNsFOYgqDwWnarTx9ZCU
Zdztut0aG2E+2bUn1iqtuG2U+bCQ+YR1UxlbHz0pmSGVvyxVA0axRhBjkwwQWPGpSo/Out4/RLgr
9jU2KdDupbYmdBfePhTfUbSHQrQbVgVxF/aAFtVUv0+BhfxSoKSmQQ5XqHG2Rth42yzUHjXpGV+S
XoFOrWd0cQmLNtKkv6U+oWwTGDnmdFF6abTLz++7Oc0VZ++Egz+P22BiomZC+fOdCGPPbVAcaKTD
5PFIaEb7MPhgDUenhHGh2P2DItuO9jxnqmEYCRXoho0NFHzRKkm5TlTTXTaVST6KtjJT5dCgqLyB
kFDchKrXbuDAzD2RDVSOvjQtUZ2GkBQXm3xuEx5BIB57Q3KFHr3UlgSbh3dE0tgnARw8TvXdaDT6
rchycOqD292SKrgcu4gqRRY/tgVsWVlDifJRj/esgzMiRvNFYkVyo2dlc2WEan82ht/3NQ7QE2Gq
JvfrAzpA6fWmJbhUO/Z5+mQWyNhF4z9TM8p2VQHvTtgKHQNOvzdukCQ7a4oLRSEwi8w+3w0upErE
Crep4Qzzz5/he8/o92c41W1MwcFB1Szits5rjUntkf8RDdWxy41sF3ZRdY/FiNyy6ItbUCIoHWXf
KyY4uRz7v2bHKQig0ZoJO8edNQ3fnH7+2hpKQMC6YtyWAvBd0LTqfnDlLWQktLCuHa9M6hdLNKQB
Oct0g+vGHxYIFbzGVB8646mzWRcnqNJszG1zHTn1i5LGHWEhuHfGYJXEFgGv5pQ5xPFxqlQilyAt
0axU0CjT4DdskgHanEjdIJ/3ro9kMpD+UnOIZU/NCJ+dJ8m6TdR+3lnG3NA0Eo+jlzAaQAI3BMUx
NbP3yNir618532vLVhhg0/I8WUqvI9tdmuR/e6CYrcwcF0ZACrmT0t39/JFw2v6zFgCBgefAC2Uw
q1HF/NBiHFFuEKI0INuKuuyQkAm4NBViL62UfnWmwHgrXgOyoZfOOIhNHQZbaaT+qSZYedNZENJ8
54foy+hgDY2J/MYZx7mZY5Vn671xHMTTNEaHeml55hSB9SOuPM42YUu+guzUA4FRy4YEObL/vtV1
oT1Ebv+lbm2VsAMAPdGd2gIw5oapK0wVP4PGXkGHAkYjLMt/6FrdfkxqBcwmNX091NtFai76NuiX
gld6ZmRBc5sOXFJrQrHNaEc00lPnrDjhDo4GPfD4wQkAYYw+uySU52tbkLcsSjDyPmxWWwyQgGmG
zpPe1G+q1On2BpHCEKymf9KbY5+YW8ftDfwirruHv7VQoz66s4pukWRo3A2lhDMfp/PcawrYHCrI
a9Fr2CP1BzmSkwi5w272qd2587oIn4jpgdiiZ9u+lEAzIxLWyxHeMuGz1cpHKhQXTnDn+ULOijBv
V8gWHOg9qkHyL/mkdUchnYEODZGC91wloYsGPoKuIn4eSk3bNByvb8YK7LLd69u2UIa9zLVkUVak
KLMfKN2uP7oi9260sAkPqB8paLtYHY0++Tk20bBOS5/rtMxDbzZ7xeLbxDeEPpV3BrHcZMZWGl1U
1Ai9g8c5Uets0QPYItHqLdS7eKd21SFpY3VlC7eflw3wwlFpjsSamLzLvL154rxqoeKuSn9Qbseu
uLFctT2ErTTu6X9+r4zxJRWpvwwjnHcD/U/WDG3TCvueELjnklCd+yDrCCvA/l5qDIjQJGABF+G6
iGwAYFn1asa6vukdoJ4lNqtTSUJmVqnjjscW3Cgi27Ix1lA2YR2Kq+gQKP24CIlWm6lRnO/iwb4n
43pc97msb3NKiSS+ydTfi6x5E1OwtSyr8DbWsCfpNlg8362qgzuQwhCXcj4SGLMRmkh2uhzQ7tjF
DbAluHAFiDAicpJbNFa3TeCoM3TIE/eNzlYODKJNuSybitKdiAGHJcLPlwH5VcvMwvnkdHAbuwHA
RutyCqPF5EyJKl1McBcvWB87hKmh4JN8Z5ctV0bJ8XYwoOA3loktXaemA6IdXJSMStI+DXtX22T4
dSUtC/5VeeePXnVnxvCjRuAui9BX410Z594ClUo+9038rkLtv5r8qb2iQkrMR0U89QrXTwx1Xkla
WKOp3sd1rd4P49DdhxsrBaob1NykKsyBIieGPktknpKbHQBUbd1tnZnWnub/S0Muz8JyplS73r7T
YtRpFKRJ8rEU0IdihPLuGPlCL+XPwTdR9xnfe1coqxZlD0bVugFZzMhf9H00bo3RY6716zenDvuD
nH5x0DzMCmAHS852KN58N1q1ffw6JJ53P4I12Ci6e58BrlSK0TxlmNHL0vVuA3tqAMoSzrVffk2K
SH+0PaCdsPIOgbqiDEzig6Hj1mfY/oBf8DrgvF8R3A7aqAZUOOYa2WXMlJpW9rvcgn7CWSgafUKo
qKGbcnTu3/cyXhjcVb0SHFzCXVBJ+2vv/3J3HkmOK1u2nUpNAM8Ah+4S1CIYOkUHFqmgAYd0OEZf
i8xbL++79qvxu9WhkRFkCBJwHD9n771kFe+wWhOjUd4ENlPrRCwEpDX3JPYCXsNLFvuPYzN/bb3h
WLZz+uIUziZ2vX4z2ctnhGQoD1uynK0RqEdLJsSrcq4yR+VJ0AvOfJGuR5nve+jT9ET6eOsXZLl6
FeQrj5GpNc3EJU5kqw2WfRi7+NFukD714ei8of5+M4jD2sw4RxhZuSiJRrZ0x7/dZffO490sqvrI
brY9TtnYHtkWyd8PRT9DUrl/J8jDK6sy2skwk0ea+4u5WZjrH38/NokJiLMeBKT0mmOLEvT3TTob
F+H3/pacpP44tm73t5suhOgp3YNfOxwfM6vsBlv7j5jJ/tGxqYs8Px7WhevrI1JoffSTRUPS9aGE
ignnKTRZLnfHVE3TTojqkDMV3FR6+vj95TQ7p54odnKox2N3u6ngQx/HDHaA57hwJ+HcHisnXvts
6ffZPBOsrY2xP95vUsvuj4bJzVCm371KAYcvy5JUWmDfosEcperyjfzIt84bu10wgSII66rc5IFd
H0tog7ckhXBtT4R6+jUny9JBKJKLfhEpC3UlqpJSCK/JTPu8Hxr+yeKvm388JESqXi9GS2AJgMaN
ciRxZz1x2fA9KQ7i5ni/WfxJ/r53f9hpw4FTzzAqT1u2kdxwLZbQv/7nXqJssobvj3OkTZ3FLB4D
8bWbrZe8dJKDMXBJJj7A2CkW+zWTn1WXinA9esWyazwoSuQIQcbAjjkV+tHMbjDnAA5a2xgb3/pp
Su+iFMMM23Q99rSTFRWBx0CwJTzZSYCRzA7xJEOrzDWezCggDuUBXjCawWyb+DHwMEF4ZtjvFpUh
0nG8eTVOhYd8UJKLHgNJlHE0pi7BObpxVj3BFivVVrxR9CuOqjN/GaHxEaI6zAxgZknKDrcYiL3M
1aYbkj2TPWedgLvyKXHOQUFCh9ukh6Dl2l86VrvP6o/ayLYqgMExLCgTejJKb5bQs5hvhJL4Bvop
jRfPzYp1Gg+0MxOSyyvLnyJt9ydaQ/u6DDggKhXCG9ALp9rthsvXIUy6fnf/Um609fH+vPu9+9f+
PPf3a//Xb//5CW5Kc3AgBQIPx3/+zqpnSQUT8D+/RrZmhlJqPv3tZxf354h2KndW7R+l1jcIxO2P
vb9O3qqiOG1/dr0UC1A9vtGwPC1RcYPmqIW93v0n3L/z53X3P+X+sEikoOa/6SO1sXa7fARdit45
5wxpAlgf2mCDFDTDjzyPd8aMUIQ6bVmLMCbOxYuz8Xi/WYQgpy4HN+LmAwu+Bp2spyGqLfJsZrIp
o8AFvJHfcFGmV5B2E07sOByyUCMpviNn8Q6ZmbpHVNbusVAuNJkav/PWGNIXFQScyfdv329G9kFH
1EekTrSEZoS1nTlgmXk1V0H3qPMc7F++7O7Pu3/pfnN/WLnEsBsuYd+3H3L/ultCErjfw+FC18DM
w/WfF1DJl1yJmTxUUgfQ1ivERcZwIAN4ObodF09ibHsREZkTBdXi7vPPiYpf3MoNNrSfmmOcuMR+
3+/WldEvUQ+ZjmXt9r37jfKwb23g4zbHRlKEja0drmOLK8D9Jmymv+7dH97Bpj5ZKKR1/vs5wb/v
/fna/XX3Z//jx8xJX2IUCFhzlLk465H4kQX6MIdngft+udXsr8mgsq1gBkABVM3V8c8NhkfCsP88
1mig//btfzy8P2+4gXD/vCLRaaCjP4//Xy+hHJjI5CzadTrS6/j9bAivhK/fX7jYM3/Fn1f2WXFD
jVUHl5RrmwSGfUwg519/55+n/fmlRgYg9s/D+71/PO8+Dfvztb/94/fv/OMlKmwN0DmX0JaPHe3T
wfn9Js2jT0Ij+Y28TTJe+uHFvN2Nq6Kq9vd3RiLWrfaL6SMN9t39/TP784neH4aDYANWNSW3v+/f
v/znqfd79w86I7P1Jry7vWCaLENHRE8DK8wzTLuCul8tBDz3kPpaNuLjbf3p0Fsum/sRMC+QpD/P
t5UkvC8dXsfuyGoVG58e7URdVwd8HQPUi/mvm64PBFEf/34cu4kRGT3pmBJk3MZfXHYYHFz3H5re
rqiusBL6EvGpNPC9uEYHgQfi5P1dvX8uHYXvVrTNq2RXd8D60BzF7QNehrcyGzb3N/Afb//9a3/7
iOT9MP39rv+5GxeSwyYbx6/BmHz3jYwplps1J92Qn7mMt4zy1q+fGJ2fZlTk63Jx5+emQNa4grr5
aAbbwOiDLTnfPro3Eqvm2wzTKYBq+v6YbuQw9LsphCTcUEoCTlq6CyOIy0xQ5if30fBi+3yzjVhu
cihCfUjMhCjghkT5MbW+LYCmH9rGfHUhVB7E8DCikz2FFQi8oBN7Gi3fsm3WuxpiWlFuGOjj8CmZ
EvVth7e39S7ZmL4uHUgmv8QNq9p857XBt4bFajWWuQlACJ6OAd45mrPwa9vV1kMzElc7O3Z8MDVk
BaQFp94zv4Yp8MmJ/LH9EFhf3BsLXCvQk9AUCXwa5LVY2m03AlYj7GQG386G3nD0R7bMX2uydk5Z
TgfKNNk8MWES1Aaht+169FB24YOKspv5EFrz94UB8FZVBmkTSZ88mkAY/HVfO91Tnuh3lxhUHJr+
jzoGWGD2Y7gnxFNhtwmf2zrJnv1+aXdyyt+myhk2DIdLeGcyWdu6IZi9Uu6HmGiY2dZCvnmCpIiT
4UpauR1laUmkfgYHIjc/udpxucSCu8gqMOa87Q/kzI0R0PnvRo2vcZLA6ErkGfRBH1mQ2hMC6ZRo
zvIhz73pUHrFE2Lc6nWcEvgkjvNtFtp8R0hi2m5zagzf34YGyIpA6B0CJzC/y5QfYpDbSpPCzwAZ
KJRNz4DP4/vi2w9TiOgwQxNax6g+b9I++NZMmU2wxWYPQ8ttwewcK+ZA52oM6vegYC9mv859F3yU
SWasEoE61GqScgeAVQ7zeC48FgXX6ttH0QMSc3sLNYkVntsmWAWDMVNnx8uNZXud9NjufWvWz1na
7V0gY4bvjkSnkas+25oZZRWAfB1AYfllzkaPC50R+A+LEyeHOmeImdfo8dNyNw5PwwgBbJzI/y0n
+Z5MvnVwkHe1U1xuR5jHK9OVwbqLIZ9jXHNPM4kbIzIs50nPRXgu0wqvdZVOp8z6ZhiGioyJcYLu
E71ykIhHsde6B3Sdu/ARAcwiAoPlQkLbQjYLy7b/UWENe8Ac/s78hgqWHfrWstSGs7t5mFsOLK2q
yCbZ42R1/ksqbXGuPhZGzu9D+E1I/ayzOn6yMucrQM35Efe1e2y0vjDCqx5ccMBkSEO36prZjHTT
v3dz576ItriUosvPPanvdUePKiGH56KNSq1HxRwJRdt6Ybj+GtyyC8wcnEFVdPu6b96VHcgD+9MD
oghzl9nzeXI084tsOkjmJl5Td6fJWkJUwTl/HW8wyZSOsS/18gaEtnstwJXFYn4s7G3iJf1TUGXI
Ab2jkbklrWKmohb+5t1YiihfNGqrzAHkpYc5oti85a0k5jlIvWbXlMwPIIInpzDzyGwmdFRwXe2K
wV2TnOKchiX8NE+iPDv9skSTGJe1udAj1OZSAup27BOFF+jbSuR7q7UjJf0otmqIu1X+GbrtjVQe
GCu3Gz4bjcLqOJXxxfDrn3qoP6cSsPoI6d0WMUe3OcpTO4/jM9KDF9EJ+gk8XMeLtJm2GAOz+G9h
uVgPNUlr8Ov7g/aNLya74ofh5obTKdwdG5F/US4V/MrguzCb13DuX4dEB9tE+vvGXS55JT83Rvfg
ud28M8FwGeH8xRwKa90gpdnkYRevb+NHy/5p5gdlhXgzPmNqBx6aAmLuDtIfrddMf83QbR6ayfmq
xOjtx3x6Htz8l1vk3X4umZvgsJZlla4n9rKvhIkBCfV1B77tOchaczPNnkfeaQ3gcqLDaEPEqm2v
3/nsWkv8IW+WMPe+fxZlLoi0CtYz44Cz2wr8dkHoA8MB8qWDyTzpxDwAit5Orv6EYZjQsASAvDvV
+aZp2nAT+i+mcrpzUuNjmiEGzPkU7IyYHaA2/GSX049aeXOyqjN1rvF1Xdxx7QyjfBF9QEvLluRE
qAqfhjWeq+Vbo3T3FNCuQ3r+QinnYRmRu7lU+rPdFxcbyHRv5+lLmEAZs9K8PbZ9J6FFqPTNsOPp
yTdphC0h8h+izZ4m/T0TTvfNwPa5lu1CsmjBQUs3smYbrcTK92cddVOi6AEVxDkPXNMCZNDReJ+U
lHQTxgXDiDMe71+Jbbg79lz/LPKwJHmV6Ensaztzrs/otI390lNDCaKc1j05ZhfZ5FBZ+T1ODs41
ySGcKFdxXoxVQWu4yN9uKfBEDqQRguH8OqCg5LCumHiE8O3UXF/nyoWHmZXdhmMi6j1xGnsuDLd0
k7Uc9A8PaTtOMlwpOvswzM4/JPVt2a7oRZOnyflNUUnp1YXbciAPfNSIHsabOtOoHn1v2B0JQnIP
c2D4G3NqYW6ZjvFSYpVG8vir1qN6ly4ILhN+NHSQ7LkvoRn1WbIzG0JGgZl8EDfcXPqpxgzAnPqI
lcdnCOhhtM1Z6HeMXdjKO/6u1XVCv7viGkZXVHiHqfHUG60VDt9b4F3n2lFjJ84x8LxbraQ+aM6b
uzJnCx+0Krw4hNy6FpbdcC7mh04RgvqFX7kcFO/CVlvL59TrnJU2U4lQfOqZ3OMgjh1apjHvTCRr
/21oIESahgunucNHZxXFp6S8gYc9sUSpEv228/Ar2iazXWL965XZp9FCpfrZccq3STlUsLRYw7gd
1jpTHvUAQmm3Bn6aICtWKrliO29IauGPyA3bj7LgFo+kgx1tYZorSXM0vQ+Gd/jD/XHHG2lXlfpi
10DLPTf5mXRM5hrmTLieDMrKIT374eOcTN5a1OVLQ1DNesqQ5PYWyz8lDEeFXq7WYoODZ6+sBr+/
Lpbbb7xkfs/YNdNBXrLX2BsvSQJhrCXwiyDVEDCcs7dzAjfbudyZE6frgIBok/uYvIuhI5XQ3uS9
438ynV9UdeU+FETW1m7N4TLKnwxznt1RmD9sI6ORHHqfuHrJTaH9NUFJ4kmW/lu6VMtHmnjxaswX
UtXtlppxKoKTU3hgQEVr7FD4pivDVeGhxy4qbfPdbOtvPpw0PNDqGGcW7F9nMWizxeN5SdLwLIGy
W55PXY96ZJOVY7bvC3YaHbX0ma34GBb+k9HfKq8Y+jBKb0yMwdPS1h1OX9ol5oKrU1iy2ZZlKyFy
e+s0cUbawl6KTU8hgCBEHUxD7n0Jk/IrPnuMaOUtndGa1krNyQlVOSiUQpn7oWjDSCX2Y1BXwaNb
q13s08EoVXZiJLinlU1fxVm+tGHVnFoWg55xzNoaacM12L9WaNviYzvazzmamah0vWHfGj3VslcA
fK8rXj0zsCsp9tMStrIZijOiBPrFzowb/U36RgwLDrPa4JsIkcLgUc6hPoKb+DJXpVyXFhcUn6Fq
PU9nSoWBv0Dae+nPP1rXukIzlspjra78+NQW4SMq0KuwaLZYLSGzi19EQ4WmvXL9xzZvvkgLptEo
jZ1piX5lLMBicqZvCML5cyir4KQvw3RIreo51wY68mAs1rMR/KLgsU8GGb2rLsS+N1vq4HFtuwov
PHStoqqYgpoW7vzh9QxgHGPM3lyzuFZOf5znmLLJ65dt1rXFphhulDrb5aSHcDeUBNSleAWD4qsr
tf+z7uMPp/mS2eb87OXmtRztLw3S0qsfyk91WFjHQTjkk8teU2+qmCmgC97SGk9NoST2Z6R+aW1V
F69lB8yFBbnlVD2gxTqmt59ZuUMZichrQ+t1KuXeNuKKSdsSHIcUqhimneeC9bfUo3sqm6GLco12
DnFhtTPlJHaWQ6Ytattf9MafU6xXqdX4fHxEl3kSQvSSWF8aFV8oj/ojLs9dlyfLgwlzMevmx6k4
+0n1pXWU9ShSjFlWC7IMH+VynfkkVtLu4g2hfdB2R8Big72L9fCoh2A8FG58bJwXry2dizXgAJ8T
q7mIdHoqcyxXjZddwrjUYEjqaVta8pgQMYW1Mkh3d3kmMZ5i4+DB2bK+RvRLeoYcbsc0yMVukU5y
3d2K8cKYH77hAuVilSeru7ykIuGX5DRyUHT/3QqayGFAfZ4CtTeDfjmMHi4K3gX4k9lS85NByN2O
cWSy6yIB+qkwICBD3KVWy2sLYkQmhjWrWTCuzmZqStM5tWP5s03AoyLDMSmOmoJcCIt2Y2U9k/zy
ngZQuVu/eUjmr4ZEqBnQhHxEEJ2vkxZlxP2mQOx6aSv9SRX+uKfyq85LhSc1aNmf1SmYyBwlUglp
M3U01kHffe0D0IHF575zkEqGYF9jT5ItjW6EaDH2IPexUyOmY65i+5LH7ftfrYHSsA8JrrWGL87F
medNW43cdHFleK7Zj6xyNs5EfLfDvgiJHZ3iPYvBeGr74qktCuuU5J6zxd110jigucq5xgUO0BLF
rfAgVsKeVfon++t+b2j3G3mT5To36nSv0sZasSc6leSFM+ALDgFuUwS55o9mkQptUG1sIRj0p3HE
i8h5s5cT0Ky0B1DMVCVem2JApeuMG7t26As19OCdrgwjR2HnLsOqPdACFod24GEqySWz8YgcDR+7
QeOAsuyJH4lyBh87dsTdquLkimjblKe6IaEKuMqjV1bG+ia0IQu6P9b47ldWOCNG2tSorzb9NO4Z
RNif3OaHuVAf6UadB3ZjB+rwTxwz/am3nwe6Gk9FET4QogzK1DQxmaXm/Khv6V5kYhPNhbonSRzn
yQ3xD96YIE5eX8rB3tZJZe89E4YPW8J0u0jch8SNV5Gg83oUtzTvqeyp55F1bZO6AiPrZJ96eooX
t6vjyE2G4dbgyjZl6oe7VJtFhA5T7QxcPBEZMOWJH6bJ1oh83eq913uo3ToRA6KlQVIO/Q+ZTfFl
lsmjSKZrmsXh+zxYSJRrE6y5AeYyl0EP8TI/E4YmjrVjUZKWDq4UhIIb2wdx7rj4pEgKfMBz3+6G
AoC2oYkkJ/d3XgMq8IxBPBNl/7NRzFgTsGK7gozKc1gV4d5lUBbVg/XLIJTg4vdQvseuvSpFLqiX
ZceFoxRuWzDua4/xeXEbbqdxaT0YuHn7Jj0Tw5MzXDHhv3nmfGz8UD2mS05M+0Ebqbqq3nuDsXTx
bJ1tHR+Q4xiaB8QdGpBJ6JDxm5B/m5RXo4US4902JEnr5g/VMsIlS7f+VIgfavLBgYWkWjijeFM3
r+rgZa9TR+yZM5GN1Yv2a1hN284pvwuCaNiPi5fWJfC7iFFR4L8mqMYeq6fRoyIhxgGelCSYD/Mz
lbkMaVYAvEdFfog7zoZSphuKsR6ou4fpht5DhFonX6OlvG0Z1JiR6uP3AgGdP13E3CKKasTGj714
38nYoZfF4Fx19cIRqdmt34qS3LLyYyLZIzC+ZNIuOxCZiC+XDLGjtNWr7Wr+Q8b8DAxisZlzvBhD
cYzntN+KGLqBGONdPlojEwwsDP3gZMzvzI+QCsptO97jQn6eisI4jq7Iny2bYYjcBA5R7HdLQhCw
eTEd6L+pTOr1lCTfHJfsvDB/TlguHlKj/lVpERHunO+DYkbKg/9poycEl/1Ys+4vpRl1bPUi5ijG
diqzY5L3ReTXKj8H+oq3vGbfqGPCAaxlF/RvRl6HmyLIjAMjeBs10+KvgPkNx6BhZt8Th0TksaZM
K0aw4U1mMXBytpzRNUJJTtSOWV5sXAWw02LqnE2Sm+PJLIKVC3c9KB+TYU4P8rbMKu040eCnctdM
7UtR+gEi8IvNCJ80EKKZwtrZ/u6vmf0zsKfl2slQX6GzGFFnlPl2qQFgyk5uEkFei4Pn92qrR65G
2dno/c/3FkzpKydyU2Htiy92U1rMcBEEkfnF6bY4M0PEyVz3STHujA7EJ0DROVPOYz1NP9zqltMT
q02fmyj1S+VGIOhe3J5Q9bZxkU20ZCh5Db620NKHQnbsWe05pksqf/FvP9lt9lbViVj3tEwj28Wr
VUuX4miii6JuEo40Nr8OVp6vg6Qwkd0O1bqyZ44dQlquYjSPmYYgBNFqJxFxr72lXrZE9rZ74RNz
xwiOObgty2dhlW/BlD2Hc+IckiSbN85EAeKZ4ARBUjjQMdyHGbzBSTJEMB+cJtZHV9o/RyQWZ6ty
17OVD3iMUU9kZsfhFnoKTowBO7vgCpdRqayXzJ/ZJ1tFhFeHAmNC49hL95IWAK7zIr6q2twGfuN+
KHkRSxqc7Yo+EunlydbNlx+F0ZGBZY4cT93SHsYsi6m5m593MXw8B99q6fWfSNDycgJ6g3hH8DGX
N074q6f02hVv7jyrX4vdRJodE+I4B5+l9Y2CK7sOi6Dv183lxQ6ax8nLaDY2pb3NG+SpQD5NQn5V
RLhNd2lUcHYTq36mbysiK/P8NdXU25C3GXRdA/VA5gZnBEdfHCm7U5vgkRgJj9t0ZSxWeV8OG932
KB6CmdFH5509kIzarNAk5c0pnkaTyTZ5T36YpK+akQRSXfQhdQMdufXcNaricd+b1nkppXOJkUXP
OFUc/aLLVB7cFOs/bSU3urceCdBawGU8imKmS29oUgOG/HPLZvice8b7FDN/CdB8npJCXvvsJl4M
jbWwmZ7WykqOKnyWfk4O2e2mNByOub56Lv3YRrnp/EzZoyIcRj23Ukb9ofMHquTmXBfe/KnIfHSn
5ASQtn61a6KwpBO+lJwIp6QPN14f3s7qgmbcXNLiKtLhihKuvwoZ7EgiLVnjNybh6TR67Y0flr/a
cAKAKxcuZL282EVlnhiyDAcNp2eVNsQCuGj+rcI4t+VYvmVzXjx13zDS7+qsKd64OlvnWqeElLQ7
xxD5i4myflNZmpGN5ehLaHURYNB+N/fAhqeeHJJ7b8HqntmiGHtTyWy3ZCgMU+YfZtBle/PHnBrp
qZ1Y7YELvtQDj8TorvVghRddFQcAhz6S+649YoADPT4GRER1nFFBm+NjpcubzWKlKGp9p573eBzo
YaXCjgqB0d1xsr3Oq4YlyIr3KESQC+mK3lIVBBGwlHrNZsRbG3H7Yvb2jaqTbofU9p9rX+/sAa1e
E1gPhAB9HZabgmaSPfnnPt01RW4te7WTbNzgkNc0Cq2sGU6tke6aWRD2WjfvvAXgshdKcG1bj3bK
v3+LE4oQt1fbluSlaKx9Z21TEe/Q6AK1ocNCEA+SPY8Q4NL4ZqjJ29UBkRR+09Vbmb0PSTXv01hp
cMMkW6DNuMR1QYRPOQ3nMkjguc9j9dAV38IGR2cgqo+c1ZSYu26N4wdIWzGoTS3sfOtaZCDUXkY4
5YyJw1CW/dmdaA4Xw6eiAfJb9sarLQf50CesW0Sbxru2s9bpHC5P3TzVj/H8q2YoD9WX3QUtH/3o
pXF+nQv4jn79uTNlT7D30iLNM5HRZMuERrYeLmMtxWZy2T+IYGWpyb1gOnIvXlh8r5K2PDSBNq4M
+1/CktEH7bruASt9QD7BQjPohWtOCPMGfmIvNgBYyxXMCgOj8TN97+LFMH6Vemh2zAxvMW1sdZQs
zlAL0U6aJUqcJONoy7P07BX2NXea5hpafvVQ9m+/H4iJ4wJJdmSA5zt5Tu2fDBvBqlErZ5M5Dm8y
m7PXTCgOEiuZzvYAkGYatVypbvH3d8OFUFRQomdHyaio2YETZDTlBed2YmQlSBo+k6T3aVR08ogn
e2wYWPXpSDD8DFDal1ZHJwoOtE/1xL+A6jc39n4/8PnmrPeBOyCw9fydyJYx8k1Nql9G8w7+yKOb
sONM4qcuteYrfwEVeqC3pRLlpoibeYPmd9fwYUXUNNYadah/8Zb2Y6nyaTuPSDjaxPK2Tld8SW7r
ie/HADgH4ynpSbM3Jz3v0TEaa8pIfz9h6WZT/VTWtrowNzB2rZqJE76NHWXPZV8R/hc6csUQi4q1
pixGEpOv5MjFgWZXsAKIGK7qASzyBLzPNDyaT1yHW4sY/BTiA4mFp9Ydw00vkc1NE34z/ic0icO0
C0g72CSz9T41bMta9Z0GJgnXjk63saqCyJKdT3wZcn5bDPZZKuskzSWHrYGg0/ZBWwepyyyiJuWo
hsSy6gbXeqWhPyGmp8e6d32lX53cyZ8SlqxEkwVp+vpF9S7PMLMAXZkVTfJWnmXwyhdxprmA0Sg3
GJE08LXibkSXg4VGW6l49XGmD0h4K0dgryE3lxVM/vTswjkY1MUPtQJNmTnrwsi8rzYeRd+bI3+0
BxamMThZt8Wz8s1xb/K5Ga2IOqk9ij+rWHcE3+5F49O/q04Taj5ctMTszxiDViiowzNDrGOTtPnj
RD8j8mZavf2QD0eJ3IKZpvcgyWxfL2y4zp0nPsXe1znxhnc+rLdMBaQ9ZR2BGPaIusAjussyU2eb
OuJtsptvjmjVQ4yHvgp79s9sgGQcUn94gFtSDMkEz9fuKL8I39jg0X+pBImSxugNj0tTHZw2j0jw
LqP7ZK4oOdWlpYL9YGk+PZElXHCERcZTfvL16+ggQNdNGbJAlvraEMfBJV19AcbHP0lAi2jsvcFO
6Vw63wzkuLtkTNYMJVoum6O/ZoIJA7T00tPQmKwcVhG/V+mwCVLcI7U1MCZuF7XJ4HazUqBgLhcn
WffalruafMJwUKdRT+rxNUGsdAKptaryd0qndo2YGZx80Zmb0Vv2UAUZlRiefRB19YZUGiy8M6uT
ZlI09659HFXRXjoEK7swWL75dlKfTGFXp/u9xpX1SRXWe9J2chvbzXJMoP8c7/fmBbLDbGh6SWV/
8Q0a2x5GW+DMVOZkm0VCIBsLsgTlNOwqhX2ISTIfc03CBgOpEPq8X+NXKBbrVXdJF7XkhkddEsCW
gXJ96Rjf3+1lNePVlyX/jhDr2jqx96Vnv5KG1hc5++OzXWby5KsW87si4MQz/JNd3EwFGc1AAhAv
gtRQ2GZfkSW6L4NT7BwdTgjMRjOqTo3sx7XVCBEVw68mqz6nVP47xg90dVGvc1Fe/C217ZGRGfVX
lR2zZP7smAS/WimBnbA32ERW+cddHzEnmva0ytoLkUoJYR+gcENV08gMAsIa0olQmVycQZrGG9pQ
HyN/yC0waIWa4pc1uC0JlJzGnend9CrDaXKcd9C7z8jzwnWSN9/zbKl2VmystXCto7u4FycOSIUZ
cO+GDuFjmWZjGEynjnHRKYyrsxyTYg3LXa2chqrbHkbsGmFzZGb8luB7P1ImeeuBKTfdU64OA2j0
u0526sRDJjX0o5twGfSPZBxIIlY5Vn0EKsndoO8Otn1F9yRTthHpOmWWLF/HMmg3ScAqUZsxxnOm
U1Fe6yEqRlJQ+5mGeReClU/VEGNLL/INcccTo73Gfcoyr0Sf6h7yCxrI+M3uW4bxrPZR6KFIyfyS
3mhNMAzBmXvTPSaG4V1oZVH2A+DLelO8BaX/syL/WnHd3FVMXqqxJ9XRCzJcl/R0F9flOkD4OsIq
tVdIEOqUxnM77W1lmnuj+obRpdlNTXZNaciucJb0+773Nr2ndsWY+98VgNcOvKoanxvRXYNUdevO
Ncq1IhVmS7CEt8qKyYYzHFpU2sK6ttNwyR1sy1XzuaKltsJO5LO+SLkS0h+2iqyczEc0ocO63ezD
csD34vnzdk5I2R39qrzM9fh9zi36knFxsLX/1lqMSFrCtVazk+MWh1O9GST4AeYWWAQbsfYAR17Y
oICvs7qjdLsviW0+iKavHgdXbO1MJReCah/1mC40ast4zUKoj2mCod6sTeZhzJ/Y/900j+rBcMg3
Jmn4+e4nGBzrFYlmcxgG6iLHyV9ywtn2S+29D45fsrX2NS4V44dLnuO+Sot2Y+gwxG6jsOkxdYq8
0rLP9TB8JF07nLJJ3wSk7m/j8//ZIBM0KLg///cgk5eGfJH/ij66BqH1x3+Emfx+6V9hJn5AAAlB
/x7BXVgwbqklf2WZBPa/bJekO8cm0i+4JZr8O9DEdv8FyuJGPbJtD62u/yfQxBb/wo6DxxGf/i2w
k1id/49AEwHF6j88r+hZfdd0TQfPpImDxP6nX3LMRFFTLUAcpEPNijYRFtuOr9QkwX9zdyY7jiPb
lv0iXrBvphKp1uWSy/uYEB7hHmbsexrJr3+L+S4KFw9VBdS0JjnJzGjklPHYPnuvjcDy3qqxu49d
03ABHkfiN+AqUNPHpWBl6bj+/uoVQbWzfWB1XvMUs2sLgyVgpNSMk1WBmLRlHEfx/Di3CHajHvxJ
05xgwwJ0wSVlsrVsSpySpGs2ikkiFI9+kafPQaZHeltar4RFfXJxlrYzFlT1yYUqNWcW+DjBTUVw
cctbXzCfcpnrjBGXrcfhhp8yZf7Bt86qb+dxLTlThE0Ygsga1c2RwR+U8U5WUQCX7ljFyYluEJJi
OkkwqxXBvqzBocx2sIt7EW+Ech87e9x1wDyfPSNHjx8tl6gXOSFMeWGTGLQKwLG1Gprai2R2aPec
XjH7SWLUGO41Zz9MfnKuJxN5IlDdp2bRnt211l6kabDT8sR+jPu0YCnlBSdXld9YYpg+qh4GVWUa
+y4bqJM21mHLdVgyAYXI0dbWJsS3fqWLcoVhtmusPRGvI6R57zxwRz/lyvrdIrlv/Y51pSGO9Aw4
L0HT0dGYNMfS5PqMWlg84L5iF2yKk2GPEBW5Y0zz1zJ2D4X16kBgQE+HyJvG6m7pKSy/nGHH1XP/
4o0bvGcspBjw4p4xOtM6+4qgWBw7tsObTKLoxsLTz86gnTN3zk/UgWAcG4Mp0oP6dXRlv7OGuUHV
ks5DXqO6Sxnlwxg/xF0LnizmvmdJtWvXmwQFP+9lvTTQl723qWKZbDkZjpZY9+4q6zGZE3qNm2HN
ZiOcBcPIvkQ1cuv2FQN17LzF0PB6On2OZiuQ9hNr16xtjA2ydVOUNx0dmhrkBjo99lg4EO5ynrMF
MlrvPLWeld35QEMtcA+L6tRLrQUMOLjOIi1nvs7H1A3ZEfmsvys8dZnAK9aSNsRDR6eGd7Mxx2wq
67MujPoL32ZKc/UIunyULAH0bkXgje47iA16NmbnUJIYC9mFXD03n6OMZQfPvTti+ZgvhaQUpRtf
XKHXZzkVdx+jRTL0zxgMltPcSgZZIc8YhlF5Ygv0hXIOjHfeSlg/1JSVHY1SHIhytg/EggAD9GAw
oAcc07wZoh6+4nZiqNlgUuzOvbY8YWLMDgtGivPynWrMoB5gZB6g4tmd+kczT2Yyf/E3zkkAHKCK
+LmW/qYTCH+yCViFFxhlDExeKSlIPDTmFGp1qVgus7HBumxov7w5eGnQiK5ZHBZp4+z5QUk18FJO
/Qct6FRUGZ1G4rwLTlmbveqFvdWcYL0ClFeIwjUr4eE6mVN+LffikWvTmUtKyu6KKH0idD2yU/M0
0IwRBVo3gn6vodZUOC2nethnYyqjbmKeUAjDQQ+zac0it+Zb2bpblCL47rqRPArhISEGJg0GmneL
K/eFI8i7KTX8lZ1FUrKMuy1tqVXkFrNLnwY4Y9LcUTAMyVZCQ96n+ITZBVfl1nCbx0kk1Lv0QbzP
fayYM/2gm6Ef2Ff6w72oG3UizAFsnHwSborBirS0scKZMiI+H/MXzVKkEbEn7HU5fHduthO5oIxa
5Nkhtchk9Xb7A+QujyYuEmGvazJSqV/cwnn1m6hWe8VIZO4SK+uJZFTgrVyDVSQO7o0U2m2R6Rwt
kxwjDHF/7SB+ay2WvbVBWXOiufa+emftmZDlZaxMmzjmzz1d+Wi3MpmLe1P+FHk/vLaDsakmyqvt
wDnodjpENnFjg7lxwqneixS3p2GyfIuJMiqHbPs45tNG8RKQfp+H3vwT12tPQYP83XKdpdK9eU8d
dPBkbN0Qm0dIwvijzdoG4gt9UhhLX0sIGeE8YYronPhBGuRKlF7+WfzmNGAACJFy/hSGYHGZ9aQL
05FlqeQaSnMryPpuU+TG3uA6BnkKaBZ+IDIiPfccQW/YnPCllPpbPU8d9iziFQBTGP4ss2HDMx2m
QB4bP/MebFubbr4htY3C3NG6+mnwyDCWCweH1a4avlAFx/xkbxe7mKNOe7cT8TpDLYnYd1vHGQx6
PavfzlRMW9dC8GZDUBytpfk0xfLblzkqT3t0J3u8rzbkOXOefN1ObiIxjJCtHcOpC/XwH/IXm1gk
oYQjbuarSTCAhO5CdW1ms/SZnM1YesHOIMe0bS0D/zMYptxYsxegmaIlZ5er6xd/dJZr74GLFvRJ
HPwy/b0sDqVhhqMxREYaJ92e0kGM5TBfROeUjwVrf/wyxQK4Ki2iwjXNk1eSinTKFO+xnPsT8lMU
e/Z8CDIacBerfafCQx7MPlmxuwkikEIcl/12wkxzXJYMUoO7OKHpTDwlPGDw+zlgvS6gq+Hmuql4
nQrtUEzwBqVYDt1if8+eJy9LKq1Nbq3Olv4vIrDxUnYHvSo+DE/V92IU71Wz/ClJL0dLzzNTzAk2
Eqe7NlAq2ZmlBMtiTTvRlPXpu1lzaHKhwqBWI+TJNN0SB3Xxby3Fs2H2xyzGGpBwfu8aJzZvMX8B
q/WNp4Ay9pTo3cecHdOJfgCI6Vlk0lOwQ8OOT44rUGBH+9lPpicM6vJjNA0cw5QU1OngUIGhvXIs
bWo+knfPEN8S7WzrZln36CVDGwVMMFuQfPohAwwSZkSUn+1EYZnP6RVudM48vbGKbUrs9mNy51/m
DIPdSEo7DNIHrs7216gL4gaeiglrG49+k4Dokgo/o9t7X470P+I6/pL6oo66Xdgv5QAoFX+89yBb
Msyj176Pts73BXV05/uNuDtuAMlZSuI5Myv4PtHsLX6rjM3rdLeLcbxYY1uG5qLVB1ccxBLLHyQu
JCe3TZ/ZSQ/70Qc0EA+Wc8WoimvfrlwS8aY8WA0rzUzZfyuRcjTmNAbPP9LXHzzp1UeyyVzudWO3
NLXYK0lwIkuQstvZwPNqLHzzh/7BLe9ZgcLVSFKkdNC8BJDNMKNb45+pcrfoO/fEh9TRxHp3rBER
8qpa89jY1LukPg69NezcGC+0RU3BmeXEVyKAsaeNP/BDcfA7Gw06eyJf3PS2zlljsezMPHb3niwd
oljNK+/enduK7Ag5YwgH3bkPdXcz1TGuWv8X3kSLeXcJnhevsyJZLeWF9SQQEfw9hObsrZ2AT+Xl
zw680sK6tJZQWx8cYvdplFUgUAGaenztrL9ppxy47rZ7KEr95uNEWrp3WzntN601n7FZJx86qvF2
nGtecCmK5OIoir6gKojqDfJDF5aiNlfbaIKGkFYYphf5Gd9IEF5iT00/gOOBusnlc+6sZyxBv8FA
VPfSGo+zPVwgEXKC+Fa+z+3mwVV+cjV4LJGrVL931YejDH8D20FsWYbUUbUY7U/c83P0usS9+qN9
XiS127r2F2ot+6M1wprqabUF2aOQ19ijGh68HGLCapObCvfhgrFphRqR53jz6cdhjpMh8qt+pX5b
Hg2Vfdc+2KROGfOhiqf3puqipib1xeo7+GSZfonhFh9Tz9MP2Nk3U2K/YROCs6+bf1XRE98tfYzz
a4uklWTljmvCt1VOm8w1h3PZjeZGr5NiY5oJmyFyfFw9lo1ejUVIKmQ4/fM/Yh0fTtJG6QYzUWyY
0J9rpeHbrTLyGPsqzZdzp8u3Uq+8rT1O33BxhwiwR80ZiHNa+fGbqyNzMHiMp0EI9d//4Hw+Sr1+
wtmihyQR0pNMALzxxJmp+1gZxMwZwC5QfkQUr9lJe5jU6Z9/qCCZTsmoPo0K9omdGGJL5Dngu2F7
27mNRrdSp0ywYs9HlsAL5OANKQfCC16PiNNKrznFa8o7q2sgVjUwEjwEu6FvHrEJsPNl+7SVeIW3
iQkOR3XDWXgDiBppd9w4GxeBZJhPpp8DEWO2jLAIrmOz+7tvJi0q0IW2RBWSlcf80kxzGnZ4/reQ
GHbCzKtNMXtjiDf1qXE8F2DM4B8ZT5bGu1fjEHnyN82h2UP/LcdAcH9Ir4UzONs+odYQWtm5mnJx
jDVQsNN4msuE+o8ee6YABHwxtFjuyiylwttPr74H6CGVaSTYuZMb8ILLuORvlaxQwDM7uWeK9HGD
wWoIGJBlhuOk8PbUU/0EutSftRSagUrBWOYlrtsME1vIyuxTU1qxdRa2+5nwP0qTLsqqRyoNnM2g
+EoCaJGnFAmQiqYetTYItprwP4m9H+YWkrde5h9D7n3aqbvva+PBU/K3dAJYGIX9rrUXXLObpg+4
iDbQwjBxdXyUy3Xo588+C3aL3m10RZTFpxs6xLl88teTTerzZo3qcDE5Z2UKUv4xJ8cer5be3AxB
SM17xa0YyDyt0VOgEMPNfTf78SnmnbUh4cu4yx2QBExKpKOpt7l0tZ2Y9CtZeO8UOw+kOeyTNTRf
Y8qWa0icu9bhag50Yr7kh3HdyrdM+V/uhNcYGEk5ZO+xVbunoC9OxoTRwvWGkMH+n1+oWgDkNHV2
aGIgDF3Ni6O22NpQ6QD+490UhXmOK77HErxQ1IxopKqqs62zPn5DVihuQcgHMsjPcRCYGJ/Q0Yti
3s+Y4ihyd0+tCvI9dqLrqKZtT0D6GMxFE3mIomTI+Dt1IxqvkZtjmFBrGurz8MzB85QMFjNOwRCJ
jSkJx5brSGSpJd6o4prYWYurkc31leiccaw7qGhDI8S5dUQMx+CbTQoGo8DD6DYMGpfA9tGfSOEk
mTeFczGxm1w/yAI7L7ce/4WblQOFAo9CyvB2Cugu3Tv8enVN/6wtMOHohlZs5vVMCwb1bC/FZ+72
OGKSfjsozCCVxhzFLPOC26c4lIGndrqoCRVI8YdpqGWuF6QjpLPXTedVTTEA/VG74wBMjeFu+MZq
WFbEaj1sQH7+qC/9EokFujiv1zfdxUmuufIivPybIKKx8UfMSOS3NJ1Z2czygfuBTFn5ZyvOAx/I
SBOQrsevniJpMhjzjyo/u2Yqnk3zx12Ct2JKxM7EMKFG1hUgorMNAQRzTztlMbNMN10PlotWHYe8
C2M5GefU638bjXEoJSPTYnp7csC3VBi/BoNU5eAc7UH/7NEAT5UPaX9evE0/DOmhgtoZdyKUqTWA
6PoKUCQwm/X7vpudSLDe2rRzM1Hp8FNrTXB5HBBnf5koZT5FBUNBIAZlTPji7HYU80LkGDeN2QPj
memenQVMhx5Df2apK1YuyTYlNXcOy7cpKdIHk1F/27ediPScMuOxq3E3Rw7hYHuOfWLexreaKKXJ
CZzuWpQRnku6qzThbZLUHyP893gZ+a9Sp3rV6z6NFrfeQJ1YQoAp9GNl47TNQRJHmi3kFfsjdXGW
ysJxMImPZXTAZVVlsTmfOxxkAh85vbMtrZv1kt+ysjn2U/XTcNfdTFIcEm/0t1o+XetXSXpBTewM
gN0Emo2jU+a3LsgBSCW/TKlVZBtzkttLtncKchQ9B1qFFLKYj3yvd+lcn4jX/9Q9jwP+m7MdN/PW
adVFauPE9wrHvTmHy4iNw67LLx0zVNO4z41O+ZbMYbHEIBlMGwYYwfevGS/JaPGWC6zu0eRdQjOR
Ro+cE5HLuXiew3uhYmax4KFy/0jsbz+V3+iGgUyfJ1EMUWZZ/IDaj4z+PuWuEvHRbvnJrbsDm5iL
E1P/LfgLt2P+VcEJG6fVG4sXCc9bCBTz6PU0h+nlt8+GaaqmMsp75xSX3VZnmYKvhILRQsfWOPb6
0e7j+oFL1VlPtVtdxRvUnqto05dkrJ8BOiXrCQ/aik+hc0mihr2on8pk/HFNQEmd4b6LcXqs6Cmn
FwqzYn1HYDolpvY7iTHQ27kNrjg96T75VZtjXmBujvWoM5pix6GmbSzburW9222DiRN3tCVT6zud
AX8WZf+kS/daUHq/iClKffXWxe4hKKc/CSbc0Gjni5ZYv7WpeV5Ij45p8j3qxt1bVKgH43HJys8x
N6BFVOhHTlaGw5B/TRpcRDoNvo2+oqmo5+vDz4GLyiOmT15Dg3UkZlltcJq9Emg9znV2FEnF96nY
tHX/WTXOi+IWoKp0l3OY5xVdWCM+VELH7Kz3ReGF0qtQXeEIbCosVBkWfHqZDMzCuvXtg79BHcWu
6uG7GPp8TVjzZ4y7u8cthOAY/8rXmjA3qUbwa1LM7k0e7eK7wvaite3FahUvVj2rNotiy5bjoKr6
5ndvUjbmUDqoACOlU/k2wTXmIkWZZMZc1uvonlX+M9vHUmPV6+Tr7cYvcD3sAaJ9A1r7tEcn36QG
82NV+pFbl9dmqbGw3HJqkrTmreTvXmX9LeCZEjDUmiTETw9AnLIollzUWODVFyZ/AVKnW3Nc882J
FbmeV7HxyrF3tF1HVymztXQwbUluQXFqv2XWa5b5p8BB/6j43xc06L7UcIK309+agNO2zoLXFvM9
kLHlkyLtkd+KtJpFhUKaobYESv6l/PGxdzzqPlC1B3+ITEK5oSVL/dJUPzM6mFvWUWJJmiQHXzu4
w71ZCvuIoVqicZCGJVlqq/UnMty7YMq3OR2SR0puLjEYGG7l+S5fYgwISXItxpjBFDGnbBKoZxpH
L92ItMoRWgJpZB0NObbbJZ5+i0z+KhtYt4k8ezLB2xujDBkFfqK5PVEZMpxzVhPyYNfNuB/xOXFX
FGFadBCqCTRu7ZpvnTaYeOWBwywBbzy/447ZygHc5MyGuIur+UHja2XmjU+8qEGTNZxt59X20aYi
cjMVA4NnQcaoTL9cKdRx0htoXvSFajz6G2fK9C3sX4xHibM26e6tyd8spkZu3ykQ+L1TkfjMQMBH
h9F5FQafssJEZnyV+Z8mHq1XYCbHsu3AHq4ww27G37J4jjqmZBZ3uaCBRcvbnTGMLcZrkxnDQJe0
7EiWTFol2btdZyb3JYWKoQV2jzUd8bNJRm7qQotgi0lSjfWhHdvh0bkuwx+9tuytWsjNN5zPNka9
nanNVajG8WU2dSLD2p1wFu4oD0lC9wIZSahL2dr+ZRoARnPCvkmdTXvei/bBnAasSX3WhYFDwaIV
l28zKlwrxEsd5M4GQM47UT7UJ3BkI4dWYDTmPnGDm97YL3DYMzxpMrm4wKDo/MypRR2de92l7RH6
G9eWbPzdSvHSuzGXoU5w7gh0VbbRkd51z37e+5wGgRdCGm5IeeJM7kl5Qu1Zzas1bwgI68uuXfh2
QpDHwmvrzCIWnHu77PDkMa3NouFJifW1YX6MRA9YqIdHSL3dX2wcxbbkrHIXelnGxj3IhohQkr6D
xKpvNpYPo+Ux7EsRDfmKjSworxyrbRLobwy4LdYyLzuZaCJMIPmfodLMTWW+wnpr4GhwCXOCwrrq
YvnVYcDmubaqx5G8c5E3r0XsdTvLwT7kzDmXPFWHWhF/1QP5dGUQHxmtYESVyvdmzi9LWNkOm/EN
tX9gQf+TdvNpsopv1RPVXHvCFw2Pr1teFwE2EpZ4g5dok47LR9llVHAE5fPk8YfSn3A1c/Kg6reO
Yh7+ZXrq2S+RMAJD6VHtICgIuo00rIZYnQElQzGsiTDag+KjFhia2xlysZ7sUrvMD8bUHQwPN0am
aWzvWX/P8bZrn2MknWTi4PZSLnA6dpACkqYWe8+dFV8ZC5D+IQUgY2YbPbXC1RgXdKbirkmLWACR
PmQPcZ9bOwsJcSabTs+/JP9xZgtyAt9kyi+evlZS1az9rKS+m0lkBCnDt70vMP/iAf3Vqp4nNv90
GHfdaXpIpNii/25rrZ4RwzwS29Z4y9a7gbVEjDOXvnh3JzaHMnOZufTmZ8lHrikFtxTkLmuf6eAm
JvXOdjEqOitsTe+kBcPfhY9kdOwff8rbUK/5VRThTJ69xPqy4i7Cc/NdGCFGCMpsMKIZZr0lrPJg
6qs7MO6jYnSfWmdlh2XbQOACdsWlSbpfnZdFLbYWpjwbDwsAgcm7aC6ZspZb60Y38pdx6D9qonfr
r9U62aWs7DMT6763Ppqg3bKx4LI1nQzerYlNfjQpz6K4QpT5CMz5pnT3HgBm6+O9u4wfpunBE+fl
kYcmYFUnjcPOWY1/nD5EKEpjNaZhk2YyoT4vyjmkAKQxEhOSotyCqw5oYqvmqEwK49mfl5ekKz8w
jG57THiTNz4Ubn22VPUKC4ZPLeRbCmSrjQb2Ie0UXB01XNef16Ah6JJa57d8xJujV+5T3He/VI2q
taS4cF3ca5tJYUaxsZWDVlLqQMyHKui85dVS8GYkaoVhED7JNDdPdNq8Q6zh4+54A5h308Uw2eOi
cQmDpW3UWqDt6vIzdayOcqfmqQueSsN9bGZ5bDF9ujLHtbb62xvnLSEx4jr6iQbwS9PSklNn2stU
Et8J1FOaolSRRWNZI9t0n+fp26RN32wVt3mBh5Ra1ptF67Pul+Qp8/Ew9e3ZztkbdJqN3wa3ZD3a
18YUu3SQ31XOwlU2tY9M9ob2LDkJqbr1zJ6QqG5e3ccYloOGW3AezbCcEK3H9KAHYl8q81BxSy4W
Iv8lOtRNuFPU84xoJKAS29gnqTwOqXwxUwZvzdot/bzPuvoQx9oO+x0QE7YuNaivemKrZISxH4tN
7gzPMSIwbJYNx+5+siv2NoH+YFZJRPnN8/rg91r6VeWoHrzT6DtUc0UYrglby/vIM3luteAxh5cC
o/2VRfuHyqowdaYzN2yOq0aHsus7G33+W1oEYqaie5r5ym8MsCGbaqQtWxnlmdEDD7B9NPV2X3QG
vtf4xUR9qJlfqN+kkC55LNP6i/X1Zzf5B4Ih7MbNYu+pP6VdhiVrT1tbgLyUocaJCm1mxR19D4X9
Opv+ayfR3REjvsvefZkzN9I08+j2zRt7zF8Ls+IQ/9Kd+Mleur9ZI1/LMttlTvbEzvmo1mj1zKIV
f0VQplCS9xo9k5RkhCypdkmQ/zZ19sCu9QwyKEqc4Q8yzAHC+zxkX62m39u8+yRtt9PK+mGQ6YdZ
q08abEky2BZRf49oUXFbWMFaFbtvYbbUl/MCwqHvF8FJemnIO+bou+LVxDKPXzWkSu6bP+umUZIS
4nZfFa86mzSX92djFLd0emG/9BPP/mMjzMcuz36RRdsILz3kUjwAUXr0XTwnWnlZLPvcWvVPMmZ0
foxnRxs+LL5ULhAudzaKMGFnmulPeZd8Alk55a2JnscFd+Aw4Qv2DhD2wUkSqCzJpvaaDanoR2KM
B2tkmaL36mot9VWZ7alfLOJ+BvIz70tfnLo4exgM9YK49NzyTtksbEQqI8dRvNB/wqPN6UlHB4gR
vp6FeRtq7k93GiK1Tb8VBVKkO/Rnt1pvX20b5Sd98a6E34DsOZhfAmIZ2/Vhic3iFoubEbc7CQ96
k6Bfcc5oSCVdm2/jEtEKLGZcWDPuiXpXtW25EVd7BGXQlyAvfeitWP0rx9r0VRP1en3N+zkavGcr
VUdntjAnoPAL88OZS2tfTEhAGKI9d1VjSPdAn7kuo31JZ/NGFdFvawIm29Z7WSwPMVtUyDaPRdb9
KobkXhUvgZTxxvK899n/FUPxmpzpT6XVbFIM87Hvsjs582V6VUbzpYbd2HYPqus+pD1/woWJiGOS
YOYrV65Ey67/M5vJxUYFZy2yr3UCP5rJOGW11XHqTTCZ4pB5Ht74ns0Gvhi6uc4qQIsrWEZnRI7l
so8zZiROjMjFXbqouth4k+tt8NyY0WCUu4Yxa0tHBjg4EY6e8cp26xIQOsEdcOKOc0js/M0e+dqr
RfCrL2cd+aG2ukNptDx+CE+OfWPm/Zn597HhR0Ew7ybj6jbFC53EezpMp4XMrGqfXepQA8YItgPI
5XJb1UQd0nqnaWTqe4cMkGH/XX/fbHafdCs4y0ZepIEu3JpYddbfsLCNZ2qCk3C1gE9iuAeyPHHt
OMQyeTULIoRj9ebhGl4ukIDIaU+4Izs57nPHP2uS/fP6H01F8z54gute8mN2krxn4b5Q5/e0xk3l
1gLvVpXPPpYSG2hRVoB66uI1G+fc9WXhTQ6dmgvcBlQ6yjAV3p27vFnLsE+dbkdL6r5L/K1rI4pA
sCMIytsGxDUCc5dpF2UU9CFTKEOd4qH1xmtA3ouCnmNMOAGmzmUWZMZlv08X62h/jAMi9vwyLkk4
JfPB94ernXyKVcpU1U+q/N+orUe3ZAcqdXzC3u8meGVFcxBx/hPb/gVAc7qd3ebo693XErt36qIi
NUBOLVFwBmvLb2ButC6HqMMRWRfZHglvO8zer5JtWuiwIc/z6mRkMJjwcNkRln6DyCeZCY+16jbt
C6wL2AbYQJVb20IBmArzcz0yYWd/uEUD9K6AEaWRvPMJt8JVayjogDbC8Yhr4uLM8tAzT+AN/u+e
h/9fXZsG0g2dHv9n1+bhS30lyX+6Nf/9v/zbrWk49r/wQf5jrKQK6X95NQ1X/5dpr72axj91shYl
d2X1T/mcaf6Ld49nBo6Ow4b6YgyW/y6fM/x/BXrg+BhDdM/g3/y/lc/9z8oeHOwUuwSYSF3dJ6vm
r6Uc/1GaSnUwmzpHmM96na5Isnw4aDlWubQ0LlmSae95CUOmVtDWerjYgKvxgQct2cyiDvZgzd66
jkBlHpcKIYvQCJTS6dTrRdhnjXbWdZQHVxgtoMUuxlwBsL/u+6MaIIcgEom78rXywcq6l6T2d3qf
HDybWoQZf99Jj3MVaq6x7QMNNqXJfWAwhHaIR8iDQnWH2ZjcXz4n/CY3PG+bB5CdfV9ZpFm5eMyl
8ih+RoYJxm65wdsGLORWfUigg4HEH54aQdwIq4y5GxTCL7kZ/9KzniSi8tqUEnJu99xU08F24zpa
mIrJYBJ4Gaj/Sq3lEAgPChZWbwAGZ8NO8x3PUrvV19b1GBorg8aIoG4jA3Sj+kNUbwMEwAYsgj2i
qBWEeo0VozO/+1gQH5Xwnkw8p9exbynKmqsIqkPBgAdx2e88AEVrNr/CDEnaLA3txuvfOz/+i9bC
2J8FxW6yXA3yfo52NbjbhpsVsMvuYAbDHOlGV9Lcyf10VOgitrgUU7zumpFHc9c+VdX0tyLbdlWD
9qEl+q1DXwO6AqtryDrxTDhn13vc0WRj15exFcaGXapNMFH/q/g7sijT/6R94D62Xi45RNI6FHoP
V2dZ2Jl6ghNXlnvsbM2tWK/S//Gd+980/bk4m/+zZ2d9kCFUeXw5dD2gg4Bv038+yMWCTV2LO/e5
JOuT6fFwcKzBieSEvzEmc3h0jLqP+H0lVmDG0zJ0ak59P7fTE+nx7joGFWJDZXghFYt7thDGk1cC
OemW0bqxD3UD8WJUtbehTkScvHp8SjKm1388bDkAARMb0V4NxmNuZPWxtnFcaOwIJ4RXoRpv74NV
QZrH02pp9fIwBsrgW4bBgIaFqqAiAxEp4jaWbN0+/+PV2Zc3YpnooHmR0H8b88G5y9qIxkX9AjnP
aNDxqAJl21KnVF1TY753Nl4BavHmkDep+dLCntiUFhFyty+C5//7B841+X9+4jZ4Cw4h/Jq6bTv/
s7iy9l0fxkRdPnsNTllMVh4knjmCWmpdLN6wQey8l0KKa45MWI9nwES3qR5/YRPUwiypp5DQKqzW
of3jDCV20HwsDxbR24eZeyTS2yUxknSX+iZMqfUfgk6gLYEa8v3k7E7pRF6/heuqDal1M1I2a7Lz
TwlCKlU2p7we33m5+1RjJrdGZnRSJJ4MF794a4E3KTExntSVASyoKR800yLrx6CTt4gtoiHjiM9B
2JO5b5syObnkxbZZqcatBxpis3j1p9K7hzyvy30xLNoeYGZXr9cUjvioCejsHv36Ex+rf3PZjFIC
Whz0xfou3eFBtcQWPQ43GOe09oxGs23KtHqbhXqwWWQ6hQ6ZyIaRaCFXDT72LpmCYkTExnojquA8
zwVrUh0wu6ywmxXSPlGjzDzhPubr3cGYHdj5vbOXmHsKYt4G3Dfu8WO86dLgA+ftn2pJHjJpxQ+1
/Vp0VfLs2OMx6zEg5R11M8LK9iS272wY/O3CPAJtPw0ifRD6oQiYq7goUpvdPpR614ZprqHhdWwv
0sU5167xCgnxinzfAILNWBFPOMu49agd9nUm2NWaH0hWs+Myn9FIkKxRccK6Xv1umf1Ins6DdMx8
iOW3H/lKL2M9nzGJbawa+DYoPlyrYjjaqy07wOZJMctEYkbzT6WFtCcMvD7/xd2ZLMmNZFn2X3qP
FIViLpFetA2w2Xwk6eQGQnc6Mc+j4uv7wBgZZLAiM6W2tTGBjQ43AxSq79177kyO6xPTMzA69NeV
Ci8Di5kdJ/q3zmZR2MhBg5JLbTtw07ciatt9zpLsGMPT7zqSfOC8wULfSDmnZ9IX6LgiiUZBfpAV
2ija1IVP+doPaJX7NYlNcL0eULCa90EfF+sisGiZQmvulVXtbM+pLrcbBys0aNr6qPjPkCym1b6A
db7yrO5iZgEtxNH9YuBK9EXfpL5e2XtOgnQP7mPjKavdaQHLEaoY0z5hTk47K0yPRkvrVIYGZB+T
dhAeYepl4Tkiw5KybnVP4+ytb6LxP0Q80gP4yzBgCeGSI08bEqOHZ0ioLX8deGU4BEE4ONpjkgHR
GyNaG7IgRslzYLOj5TzMHvr6tHaPaiKcunF6b43UItKc+MDJssQOeeo0xeRlzQWnV14MHyH7V2ud
y/thCKdvcyispzg/Ug6v+n46o7el2FKTZ6jZND4qa5tXVXfUOtQJkdGRDFe9TB4VUlimPbgEjmQN
UiOUPrVQ3LJ4i6s5uhOd42wl1kR+cp2IQuimZUvAOPHw2tY0incA0P0pQs1DcUTvViUR7ifg+UQx
SKzNYXGuo6lmgUu/HUMKnz/FydYSFJuCtSeD1wkB7BLglp+aFnQ7Mp+94blHkTnyUg+M/aM20Ewy
LHVGG00LrNPkVnFinY1KJxpRBPEqoe/HtSczd5Q48k2PcdnvDNzvRqFZp1qJj0MefRmq+NXWcJhI
9GyesMNTroP6G0J921tAeltnXEfoWf3Cq90t4Wty7cXFeGxA3CcAoLATZ9rJ9iSLzIEMvDjoxlWs
d+ZlLJCduyoX29xTzMuAS5/ikJ+3m5JxY0NGZQBYwrf5RWWMec6r0ks32ZI6KAK8MhzTM+iTbxSz
7F0NoVgjbsx0LHiQhtY+Stgx56y2n40CZmSZn/XC3ZV1RRbg7IT3t5v9NPTf//3Fy14Oyp+JbstB
S9kFtRRzBmlZrkMc9K+zhRHvtxbOTfDYBpOHcCT0TvDDvNPcyRYJufxYNWDGtHl6HKy3ZPbUxbR8
XZMEnwHk/ko0647kNfDEImMWLCdQfbKUfpTK6ZzjF8GL9KipNjlOHXAj5JEPmpWpz25BndNFivVY
5U6xdEzindlRJayBPGHdGtYY+by15zbDBg37RDuSscxwmtmf4ykjjbjHnk3i1o7deLVj3OaULWfk
iBR5WoMG/0MROO55CmiTswDFE9WZ4pF+CnoZDHqd3YiPHg7d2ZkxzhvzEiUY2mcLdyFnzn1CIXdT
Bpmzc6wWA1Kv+f/+izf/GvJ3++LNZW2j21IYjrR+Gy0K4B0o7EPnMbPnbovYaLqimQ39F5b1aDvh
PuyEGYUbAi38EbWCB62DqLX+XFm6CbaLyOCctE+awtu6y5SvYvJM+rT6SDKadUJ5gz/ZHCCPdTRj
5oaMele3rkUjtBUQ8ZPOzADZAEluLkPGWpYtFGGJNqO0hiUey0ifdWHdZan7mfDg8jgP6F8KcMGA
HMBuczl/wrqFWFJkoc8s+aCZbXD899+R7i2ZkL8dnaYDd0unreBJ8/cvacybGI3zaD0yR+SKSd/6
LtYf2hkJJ1o3seNvvtikNa/tYeqPoqd+xfyBDORBNw/5wFCnEYtLxbrvmPtOGD8CtAYY1Qikc6oa
Qb6HWyPRT3bozRfhkRltBHnDuF3YBxf8GQCo+OIQ6kY50NyX7TnKB2BnsDvRtOmHUbrFyg17v7Nz
b+e1zquKwPUxKs7PDiqCZjK8A1TR0+y28XlAfqpXLio8kQDrYsa4kS64Xd1N1DUzGeTSGOyxFrfo
rxQrHHBGZG4X7jkXJR2uYOzByivcWuk1CePoRdMBRxYxgck9DqMeDW6fRhfHXuwGdFCfha5oy6az
fcpb9KBMJBhIjsjF8GPHOesrSWUkGsZxJyff1ES3ruG6rr0qcVddbb3YI6flyFpnO40FlS43MvFX
04gdc1uHXWnrp/Igdaz9oWdre2Am7b1ujvFW8xoSfLosv4zwvWQEULEt7XPZZ/1jPC8BKSARgPPZ
17kMHPzcIjp7VvzSGy3DRjuRqpjCC5y6r24q1yCZ5hWyfncPpmszMhW/p33+DR2+mohM73AxgpQw
LfKvaHrdrkBmVNy7DFDnUtT4u7W7bNTdO8g4jY+TA6mJ3Mwg1K4m7fZaaPYRQOe6dDCKZ+igQbMR
RehoJAjaB1E04UcIPtbKxo3yENfRsVlKsLESn/LO1ZHcgTjOGmTacAJYdWr6muIo2VwDTeZOc4tT
4jr3XfWBqKbkrq5Z5cgu8olbBjDeMvLATYjlYJzaibS9euhPoxl76zQb3x0digKtrRAcDQpIJfP0
2YjRE2vRuQYm5VdtFlMp5K4bgtjOkzeDAv8BAv1bwSnFspcAysH1sOukfO2E5iHYnxCEjd2TYajc
jxQlcqcLgbxMobjw5bo/ylxv03+F7+XfLEgZzH4/iz2DFAFPdy2cjBRsfluRurBM+zYd6kcL4uV6
ymHV0Ud2ji0VlSsXpcfZZugHWmjeYfR+khFSOVm31TZDpLZTAeZCPQF1Z7G6mwwLBnYC+TEO7rW8
eDBlUjyjwrBlNz8ImUT72FAo9c1IfkD3idLZtYkPH0Sxo4r63CUuQsmW6/ZtnDWaLl/FWTseIjCl
6zDsxzsiCb4N7vAoiGN7DpFilPzM1wGN8ErqSeMHFFDWXDNdjENlhWYHrxAzXLGhOtOvWDhnfju2
6cYhOGMf6FUEm9yeGcCDbpWNjt9oinrv7LrXoCZAvQfMCtChLvjDYXFn9WBqVRywdPIg5xVh/xmO
1CFJ0vnZ1uthizAExewkrXVRPQxFZ1GQKaMPGJXqfRrzdzNtSp7z4Mn2lleLWbuA2MwAJ7QZJDI4
hXXA6Cac8GHQc3EJPLi9uTCglmAeHN2GyodlfGptIqkiJQGDEnlwGBDKb0IFHNPrnbcchcpj2Asb
jk4cgtHQshXB8IVnjCd9mc6ECe3VTKHNqIaJRhhTpsdOn9cdNYQdQqEO+gJXrrjoD0bKgm7SycYk
2KSGqTLsCiZ7wFfy4EqcCqoUYZPHKpIOtkSTA87Uims7pdQ1Ru1jPJQgOQNQ3ZhMGOPsnmUGk46y
lNapkM9CRPXJKgd0akEPmrTECNVj9UPUVK/mfCTYj0BRPyhil9at3XDo1DWIkqpP95kHPDwKk09R
EtICm4SxyfoW4kOIZQL/M2vYNjjjSFUPfA8bq03fRivTnwiyRzkJTfwYVwWFZeLenLJL1t1Y5286
0XxVF3zVSvi/QccZGepjdkgXNr/0glNggleL3fhIXzf7gCjplYKNfrlxwrraO3nh/FjXmXEE1iyf
M3A+21A3Td+OP+atJu9a0Rr4n2B/V02a+W6LUh4CpstP6KWPrsTal5Ysv830e9CMr0St2A/JR2lo
ALBbNBwT5W6jfIi1b3EXuQhcG/cUZQjkQoculBos0MyidD8A28p3VBFBHiRZuUtH1l1cBj5qbQ7Q
GtTGGW8uEWuU6Y2I6+/U5uhq5jx+zhTqhm4qkkNoFR+qsIQZuZAYKvE8YA/fIGqNP7tDvq+bSzeH
JdxtywXA2H3TjcQ9KaQ1vkMi7WomHzjUo/gqii5+GMNuycG2/dDUCobXSn3EFfa4TI6iqJtf8Ctw
8AAF2+SWXmCnsKNznhXp3iw+V2Sor1GwO3uZoIUHXnbvTJgzNdIj7yuzeeo7+rSZV2uIg73sMvf1
sPICypNDPDEnW7rDYZ98KmJpbV3mUOve9fJdXuDjKsIhWpEeFL0Q5wYifRyc+8SqqDk036hTyGsU
Vh4NlDhdQRebfc/JbFTWhO3iyfNjOmjP+4K5ETQ074DuRof2H31Igk4jEGGfJV2zr9WYUAaz8pMN
pWjTs35a9ZoZ7HPNbX0d7MzGSPThUa/8XFjlVnRttMmKKKb3T9zjZFE4NYciO+QhGWy9aQRHE4sW
XxREIEdHC1q0sWTUwXxHyt5TiHnzIl017YxBHXMES6vbtFlZX7usag4s3p/mQKVrpZDcFKB4r/Ry
M0/tqj55y5Ix8/G2IwiogXZrQLpGBwxtWbbr0FbBWRvr+TpCq195FQpO+DBMZoXu7mfd+ExzZ6+3
7WcHFv9e5ABMPZ1JQtrBeIPjN171pP4yUyzeCiPHnOOOj/QQPL40756TpTkmsPSuWYWhtMaeldWE
BKUQXz+ZqkDGixQNVSFjGlaAx7TB9uZ9RBBavLjUzjfAdQRq6r7dIwl0flwp/9c2hIRg0fKv+0H/
L/v6+jX/C75Dv73lj36QSzvIczEPea40pY5W8s+WkOv+g1m/NKipSps1kguj44+WEPgOIRwLrIcw
TNt2PFasf7SEDPpI0jQ8ujg24hrjf9gSWqYlvyw+lmaQayy7weHBGm3Zh1+XxoleSbM1yKfpcvTc
0qWSacwe0/Ox3Fehr+dVsW/rUEAtBtBPOG9MbQ7t+y/f2d9Mn/S/2w3HMxwKo0y+pPxtN9CbNGqY
B21fM9tYqUy6J9A3r04rvpHXBjs8QTzZVtq2T12HWomWbCI5Gf+pvPXbenX5NjxdNwwWrZ5Drulv
61XX1JPWG4xgLxqSgoPMzLaKOsBBC9bG4ByANCK/D+6hkb5kqiFRs0TIpKPomItC27XGgMYnBvvz
H74duoD/7WdyDOpuuEpNVzcIRP7rzzSlrVXrThPsISEvadV9uTOT+k4vI9ZNDraCaTJBTUeRdmxm
KVaOmhDaJdLEa9H2S9ycXW4tG2RA0IfHoSq9s45K7+w4u5SJ07mVxbxHqXmP8NQ8qz9vssqhDmrh
xyBikXT6EctG70XT3UwYOywI9Smo8wrCFf5FI9bKS6gIZrZL8a5xyT2aD/T86PsRGj2NO2UDQ9Pm
UTtAa/3uBe5Es/pmgYUb1bV7p84ugY5BwxZGtOCkuovI22/DhDcQ5cTCmi0urCqf3LIJYKe+BSEN
kDYp/YmAsfAYDMjiXCfDoawGmncHxBBlPAwEAOfwObT66iTfPJXem8kYnbKUYg7hH+Ds6kwxixqf
qWwmvtsDTWw9yIEYmqUszpkwbR9VJSU7Z08bZKR6mCaHJio29tACJ1Gu6UtnqaQc3EjnYsVupfl3
VYv8oDHpXSHGfe+WH2RhoY3xp9yySRLu+nwzh1jqsZfjh62z9djSOnCNbsNicDcOCx5Txe9kUyL+
cmxqcvV3p5jvSy+8r4mqSUwkwNNQPyRPRVa/jk7erAmJIQuh9CjI9d1d2pLUXcUjr/KgIlvI+w0K
IU4znMPc3LWEIiEhnBX5cKZvNPJ+Dpq9U3BNQvTxROfb3rEaOAwor3bhgJu5igD35uMHV+JU0BSA
D20Ks2M11a9Ujf3Auddn50vozJpfWQjMgRt/8qY421RgZ2AAiIcOxgcRee8AXhf0uIGUNp+dNbDU
cSXoJm0K57NePcV6jsCiUPFdIl5DzKfr1No4LJFFRBx1LiaxM9LxfSqx01UUTVtSAVAmkn8F4D7z
HRLi8qCYLr3SW5/ihXFv5sW8yRqcua6KdlNDfxaSyJsKUcSrRO/WpRq/Z7Y016kOPzvrYUnqto30
sydUQs9CADNYsOFOVNalCJqzlY7BhloeZHIdu5XHbLXETL6JEJ4c8Xf2R1NzME7cNkUyUrv58ybv
ImtTJzFlq+UxzapfEbfOVKMnCIpTdIfEz0JpTKH79tAQNiQ53u7fbkC/fdA9mf3yktvjVCT/eMfP
994e+3n3ttVY07xLNGvfL8bhQoJSpaBtfoIPbG9vj/VL0ORty5SzszVV9gmKNe52DB/FcYSB2ZKT
xJtvL9THhMJ144CfW56+3VBtiFgMLfc5ZEhF5SslIkVjWnp7448Hf9zeXhUvAOJ5RL5/u9v8+Um3
u7PdYwxb3d76y54o1j77QEEAaNEpmrWe/NjDn/vmhtqSrXfbhduj6rbzt493bo/eNkkaYXcZQop1
QpXKtDOxshLvvTdMDi+Nw1ML9dcRHuGKZBNzB6eWYKuwPnVR6PpDEty3gdiNowi2iqloMzXjMZqG
59gk5a6/GwKVfKQ+TTyMDcq5GB6cev5oGv33DmN0lZW0UAHP4bOCHUmsSb435nZecV5QdmRgX+lh
6F4X9n0gIA5pttxaMRWawUkeE6RliW3cBanw9qruHmToUqgu+i9Z5m1JvzRWdtugqvUIzLXCyt4h
UrlGBbPQoviiC5f8AzelRqgwhWrpSG539d4NDtmhdrPHgk+UpGymdWwt3jahP3kFNbNyqK7aFETH
OcoOKNTmZ2mUOxAVb60D6CU25bYp8K3mFthvJ6wfCK1Bvhu006aKyIKNDai71EksTBhoROMlHFKh
/HdobQKBAvlLz3ULAF9sy4yMj5TJbBMrOhpxLhl+5zvN0t9hy1qf6/4OTWmJIs8A5/KN2GQo3jFd
w8YuErCvU7/tu+WiBSm+t815uwC/3Lbv/RqWjOh82h0O8/BYbdJy+qBsncsZXCt/0EBYcoFrp8i6
d2aKgpKERYq4Fjr0b82Yv5vz/DqI5oOlNcWjNjiw3DUP7giXOhCv1V2RocM1wtZZix6cuPmd+Z63
CtDgsqosVkOksnWdDl/bCVeBA9yGVPEY4o/NdVQ08hSlkKA9cZxazjCU7bjzsG8NdKW1OddpDyT1
qh7kgENt02b3rigLKjgYq6oq+k7i7DGv9ZPV1N90F0aRCt1tVd+BsHihSGLAV0L77NT9MXewro+x
8cnuvxZDLE8UupaiUT3ttVJ70nsDUY+Z7wz46ggB7VeZ1+/YCUjti+t6q2azoAy9lNark25Pl8w1
5zWA0eusGRGtWQJqpYZ9ZWoq7IbYGgVHgKxx95D4oCfWXlnynGYKuXZJ51yYaCGTO5sUdYzAzDdN
O6zAsfkU0QmhGaZtqJY00i7V7ktmM4dhep8dDq80CGc/CWY/7MYvcUnVxwwztQqjhyzO3zjFD4Nl
o+WgGe1U1nluyH5xig+EkQOpL5tn27qWwyMSrq07dY95QJtQa+TXZiCCKCqgClUurDk3esFtgfDc
RZRfzNPWq+6Smc5gTbyqAXcItc06pfu2HghlP8dNeC9gDzONeRxs41Hlw8sYGODxQMadkAf62hA6
awx9zPxIEILaOGO21+hhIKeaHhvdzH277rnkzsZ3b8ncDuVpKo2Bq2VOXEsFkTQXXyYaS6D+qzez
oCk1OnjwoGih3obMjwPmafQkq80BnmW/K4A0kw04ET/GFQoQQ0/uix72MChxvnVHSdKWi3qHEhlO
Bw1sj0o/g3y8QAL82KQMTYRtrQbtWLsDHcVR3eOI5otW7kNAm9fSh+fSpT9ZxZHJMJlNa1fzHp3A
ZXSJImNNp3U7ORYX4Ua1MHEkaVnDp0QMMJTDhLwr0hWGCG9gWvtdAXG5NuKzbedHItFBBMT7aFJn
u5tCUorFuciMzTRTVW7mR6IK5NaVQFvDoPpSGSnuZvJCE0jnq9E0np35BFyZXzGILkJkzyqxsayI
r0h3Ui34oEU2advN1WJKGyXlU+jRKwGdcDaJByrG/FNZke4r4j26jL4cNnaOzsQIvezqZJlJJYR6
/ZUmp0HhT7GaWp65PfbjaeRXzKVsiE9l9VxzkdlDuXi5vSrArrOtaPqiFg3bq8YkZifhnq9winf8
M7qG4TYvrnPhqbMk7wdmibpKOuKd1PItxADYhLaH0WHGdxvjSt2g6kJbUXvGStQB8KbFzeCK785+
KGt1RvnigPkuHhszOJDmQ1pHJx0Essz0QKRMvoMAO65IIrXhpG+Q/0wgKp6JOuM/XPbEFJgOKQ8i
TwFxuk4HkW49FMlQy4dN1VuYF+Lv4GQIWTRKbiaAxuYwfB2jBjBE6mX88KrapO4UXHpH0dLk9yZS
8FKWuN9ll1+8Sr5LXJxrTZu+aBW1SbJ7WCIF56Sb3AM9o/s2jmHaF+alQLxRy7mH/5jGFEaq7yBl
71LHmI5zFyKkNwwuep1xBSK0cgKqO68iwcgs5/JA/+Egy6E/wqy5mKPekmAlHqxMioOTt/m5Ujn4
MK3lvcgAo+VHrPKc3J0MwbmQRGupVldblzIyXV2gNI0DtgN/sDbZp97Eedqh3Lum7VhcJ8wrRZBe
2ySq97qqX8lvPBpm0J28ZEyP3jQ/Bv2orkSYmUeqaccwT78vTZrSw4DZDvwZzF1rEDrldcTHomPa
YtJofaoLxn2rFXtd1psSQ7tr8atkzVSx9lPDVTbiMKRiz3VJHSO3oPOpQ3JmLrw2rYI+8VxTQfZo
tupKbZAJ1ScP408BueiKD3G8enJ8H+k3UGDjQEdzTbWL2L59MpJmY3fMXIi/VmsRBN3VNeJXL0Ri
HSO3OTtNuckzUR0COX9zSwRXHh3tDYfFiIePG6x641ErHQX/fNlse33W17enjBDEigNuO41qJPEV
X8iylRCCS0X+z/u3B82qgfly24xuz7OQ/+P1f/tga9I/MtDqFT2kxS7i27ZbVaNtYyuWSfOv795e
cqPR3LZ+vvf2tp93b1s/P8o1FWNVBsHj9oduH8D4bWmdCxZGYP0VXkNkM1s/b/7lY2hJIZ/93fto
na0wrKNLNeFO/vwoRyZLesqfn09npv3xl3581s8/FUvvn680o1MeYDKiUNkJJ/nx+l+eD83eg3yy
fGjq2sMfe/Rzt/q+/4J/jJAG0XRiXS5/M61RYm5vm9nQHmANfshmsRiFkzuCkDImnkb2yUbC1ZWh
foe5C0lDqnAQsMQ7JCHiCtIvBjS5LqHXPTEuKP3v6WI8kLIAmHrmqKYXu4rsvNw0yE0ueKIb/Jl5
69dukF3cvG2I32nxAi130c9kF7qMOatWa/Ix2ZlnvTU+JsIyd7PBUjrDc7s1CQ4iisfuSYVpEOG5
rnF2wLnOonlyAI1GZrLHzZydkyjOzlXURIhfuIaRurIG9jkc3EbcJY63ELpxc50Vu7cKhYx85RE3
MpcAWY8fWIijGi20+XzbImSeSULpcaVdnsCPM58xhR1bJg8HwNp/vCyc9RlKvsL0oIPEoZVRV+zJ
bH2Oc7u4AOnFJKtYE7QpOtHKIJS1I/pKgHdrDFseCXgOz91yo1O7QBgIvbuudUK2Fm791dS0CwSk
/BgWtXGS4X3GhY3viA9kOc/lZS6nM6PpRB5P/lxLy2Fc5hU4tcdzqo0jQMFQbtvMpg7kVDnLdLoA
pLd9dGRTXegWZszdghREYPEWgdv1g75atV5b7+nKn/IZ0Yc2dPugZk05E+yOeiChPzPFX/EClX6X
xC+NZ8c74sXF+VZ8v23dboxRCfrvgvTgDIx7YsU+tR/N4CcY5lTCDV7eVCmv8KnMZCvgnkiu8sI+
WQbUlsZ1Nkp33jyW82fHappjEXZ44bjXL0cK6wvqlCb4jJ+PRQ6llcWdMoyPFdHrqwSuwPl2YN22
3GHE3WhJVJ+6VEwcu3M/9vbeymfj7I0dVtskAXphStTVOIosWEvLU7fn7bEyzm63b6KMSR90BGq2
4zYU5XywKlaUivQYjYBtwKsED0+cJBhtc+1828pCcH+xAQnRy6tLnJ+dLm73cW8BmDAsDTRIVhP+
JlEBjPNW1iNW4YVqZcssPRtO9xnqMOkDINKXR0NNNRvbwHSnlW5ydv585e3ltxvHPSV2/0wFFsu7
SrujMeTexlRciePle0dGiVZq+Q4BPMzn243ex3DkdL3i2kr+YWQlUNrGP260OBwgXSz3f2xqWoLZ
1WaFS2f04+2JfnlLmfS4En554W3z9mm35293HbGgj1PoTb898fOv3l788y5YVwM/OFPen4/9/KP4
s/Kj6j/RygMn0kRx+suuV6HNEgAw9C/793NXfu5efdvzbKByFtALWN+eGTngPDMRSNH513/+7d92
77e7txf/thu3995eN3TxW9bXlyYhZDU0iZibkGprVpU+pb1zdkf8mnnTdRsTY+t9ScF5IV29lJmp
XRPkkeuQys+WWXq8TglAuXgRMc1OO1+DEuazmN5Eg8ltRvlJcgfx5AX9Yzq/Up4pPt6H1mzvmdWj
KZ/v6EO3DonU1Cy2sknfJPPcrWt7aJEJ9EKY4+Lv4+w0Q+qxlQCxw9oy+uIWu7gECu7Orbsdx2k+
mrEUu7yrOIJBX5u9+zkolLjYffYSsa7ZUd1gOWpMWARcR9KknXGhtUwHLS9xfU2/D2cUxGA9vuRC
uZ+G6CuOBr9qcNZhmc+bodlrzfBQ4PujWR/3a8XiiRhrWFtpkX6ONC7LM8ECZ7OmkDT2xltvtm9p
j4liqXRshwSPL7LKa2cOn9vAvc8trOtALMMobU+J/ol1GtG20HbJYLS2jOcw0Eudkqo7QkRDA631
kfeEJEOuS8C6mkbqN16XehOo8MS8H+S4Xfmgo1g6eeYr/FeUT2I8FJyCj9ASLCro2M27sEl3HgHl
mwr729TwEMRw2IzUe3QTwfrck28tW/E61u2XTli6byoWFrNJnET1stiJnvI23bmetH0OEnTSXP5L
M7kfahn7TjPdaUNwRaaWrDiVzWO2nyczZQmGGBuF4oPwum2DQWDbD1qxD4AVnax5Xo3xnYaKeZcI
8nQ9E/gIPnq65jKiAN1X1+4LUg73PEKUfO68+NhRvjyUQ2JCTQSbTPHL8iMNuI5elfad2bNcKnMT
/zcBx8NQWY96Evp41ZFGlPZl1Eb9EhB+m1Q5ogNynDE5RS4S9PFdFqHacWMscAS1n7qxh04C18Px
ZvydudRQrfUw7qxQOzAhKbdBpG1TlsRbkSM3Q2Ol+xBV8daqWXsAsnrtXVRuNnIuMFd2sbb6Co+6
Sr6byOXvhIkcxOWIotJmUOQbd5lCfedpw+hHmYayIxtfWfUB87Hp6rqWPNQoH1Ld7n605f639moN
QyzpCP+6Wfv8XhTvbfv+/qt/7493/bNfq//DthyHNhupCnzYwtH6v/9H88Q/DN0yHNx5umO43P7s
1dr/sF3yYwCNC1MX+uIf/Gev1vwH7RoGJxq5S1yQ+z+KWqAhvLRBf+3WIr6nC+iZ/PC28Ah9+Gsb
0FGNQaKrtaRZOxo1oqY66ssNZY3u0ImPPbaFY2ng/cfotgwRdQlXfnnw9sztRssVJ2inj388ODED
/uXp2xO3x4oeX/vUZ0jnHIB0cVWCGwzLowhD6lK3+z82XaM5yMzrdgXJiXs0nrgVdAo1ek5rYdm6
3fSxoDsD0U75Wk1MmmsURyQOlDlvmyPXihmYF4/Wy19JzQR4gI7/Y4VUsaH8FQMypXdYUwpcywmD
u+mmH62soP4JnGVlgbjs5tNopNspB3pKpEY2MF1m1jnJgpDeIj/ptYLk0tZwMFELQhCXfhqFX2Hk
FEgDqw+NToehS5037c4wxWeo69FVycUyNmk+CfPBPtJMGpEM5X5VZXedGO5HMwKwqcjvUzppLUpr
NjCTaXaEFLmGkPAm8BdChvHeMpslcig+dZ3je+OS8FxEL1VjnJAlJiRgGGTpknJEFm8MXat/mLJ2
F5skvoHiwljny/FDGg2Rn1M26xnvqJBXvgS6SbzLczsutZjAIwmDgk1eTNiAcgyFS3BDi59+bWqV
5bvekxvqg5/MkquVDv5zBgLNZQ3+JQQaJTyWHyzu9RwSllBlQhIP7oyS5Z0/NqABtJoGC95oSquU
yh7HLvmcgf0qYsZsk7xeeMYYEY1B9725HzeOZ4KFBhOB81MndhPaS2g95ZyAexGjQQbUmwaIeknE
0FZhTPQCDWAUw5A6ksi9QNXEkGkSjoz7Y4PwyDvWWXVvpE39INOjNVBmIddwqZhVLKIc03fzsaEK
SR5aoes9lJv5EZEy+IIWQJdytV2ceaewcwKmIiAfemP6LOMqXCNN07HNuzV+Dvt1XD7FVpc0mV4K
WGZ7ZNJEc7jzlxigpq+7NLaWM2h+alkPEeE03YuiKhD8wVMkd8pYm5H5FnY2AW8G3tDM4bAJkuoA
fFzC92x2bQ/2qJM2WRnprsmJ9dbE+OgJqo6EGbf+iK8FVZXaQtjxp6jzNmjS0z2GDZLq7OYohtiH
RniYQXVWjQ3XR8M8FTx4Mj1YLoVhl8a33VhPMh5e6byRcTaXD/icyAqYIbP0rGQZ1pjRSHWIQDvr
5KXoQQXoVpMxvjeCKZsRNhwzpHJKG6aD1iaBP2HzbRR2QTJzD3d7YTimFS0GiBPPjQA7Gms6Hq99
bZrfYtnDX0RVvEcRQJIdQkPoVBEIl0FBeSxfOTooZfeIqUWMgFWFJf3fWlFz91ZyUbhyFG/iuHkZ
rD6EDrOjnY4RPqeekRbmSScWGars6ONW1ld4WleuhdmokMAKpJtucX3s4tnbZyQnokRsdoSNeAR1
VA8lkSCVUi/t6IHvMw25VcuO1WCD1r0Rdhsw7+0BEHmu219SB7IFIjXUr2gbv9i0mtdA1Ee0cYO7
MvzxYhjOe2853d527ZmfA5SKKU2qDmn7KeMw2zsGQu4QPHM3My/UCgFLKSKJGI5m5V10U/DzkJA8
LFQBtPyJgF4VeV670eSU7LxmRFw56t9qdQjz5iUNAQrrlQHgpoggXnNqAEIHNV7QN+aPUFPZzcNI
NqzDnCAQlwW/ujaYe9+j8P9GoB5sdRAQ8XQ/DXF3VbAC0Vs0IWkrT1hkwo8YkAGLqXhCjVYcWATS
vSIZcM5UxVqTBD5FsX83JPhj8VlbXurBVxNvMuVeLsKvizEjNpc1KyjAJaMizyDaR48qDLSdjLI7
s7DwLNvAabtsG/5/7s6rx22lzdZ/ZTD33GAOwMxcKEsd3clt3xBtu80cipn89eepkrfl7c/z4eBc
HhggSKolKzBUve9az2qJ77Rja+bqkawZ7L3Q9eQ8SOgYkTFGhrNfmsCecmlDKMBykUCMQq7aLqMA
RUPOEOr4BF8NeHmkbQNW8JUzzu52GP13e+LyMrhzfpgDzvP6SNoeTBe3PNYhdyq/KV4d+7tWiG5t
aGgauzzBM5KgkK+/+1VpnrJwYKhv9IdozJ+mAoX0pDUEEGZDjhMydu8dxsxp2dJi0cLjYnDd7L/V
KO4O4WK90FgcNlNmaCtZ+yUaMjC3HNXDzuQyVdvGlvbU0fMeUj8mBRt/K1D6dk1ZlzYeKR5H0tZA
Ths4MhaiEWqL18HpeQVSguCDz8MgPltNaq1sA3yV6GGt6KA+V0FafgGR/DbNuxru97rXJtCENQBZ
PaBwKsjJDu5w+9LvLbP8iNv+U1MxOfBjrM24+o5hEe8JsAMC35V47a0lhxQwA7kHSMgUVIfPtRT3
Wo1IgvIY2ltT0gCr9hjPLvbgrqGMfdUanJLWhIaiidMP84RppX1pCrLfNcYgGwy0A1MwpDDBNIFn
RiLeOtBvyNflEKa+bTV3pQwJqLL4SRBYul1MzFA0VFtpzk22Y/bdiQYgZKOVUyOYvTWyR/PYfkTb
egiG+abuYZz58wzVK//o67i0cWJuclLNGL+U30sMHXTdAeCUMYDEkptK1M53BPU8NW7b7TKXts+A
fXgxiK+CTGg/REayTTVcr4hYr7hO39JlJg7bEi8N8an7GUuulu6QBU17rdXvkpTyXwe7c0uSlbZu
UZjuUWE9UCM6BI5ADIuPTA5fTmS2b7wOArU733ql88iZ86r7IMpFXU/7JotPSGaH84L21CkDXwAl
4aFGqqzZYE+dGIu5PTg0IeOq3aRYcAsxVsdioXtcyYUVm5/JrUw3wCEQWnXeVuiLs1my/ENc1xx5
cfB5iAuYDbBBpsix9mGkT1zrbEGxqHCe9KFEKh7On3SfQKSR0rnGdJ8avF6Y28gv3+ok7U89UJPT
kGl0ybqieNAzYmAxx62j1AWRUzsHQTdr8SqxC4Nv4dwKmoX0ppLAwDcxUpdiPHEYNe0L1/yWaY+4
i7rB2UVET5xczbbW7hjE64w2/sYI6O02wgeGOaccptALzGSWFBhYtFS+Cy0/dqtGd4YFUAPX73RE
XtiYU3Uyy0Hg4m0erCBhAJ2ZtNdJjQA5nXjSf8OoOrMeXKa3G80lZ1X1EcgwiI4l/yd6c/1UdBXg
eCDY7d6VHEEiiT0rJ5leDmJJEXpCjuzSfkluFPLes8xhTxv/FLkxdjdEPqq7MdsAgoy5E+s4zZkG
wi1XHQNq12Jn5v4DLkKIpsnjHOOUhQuo9+AX1dtxmdJznNDBD4pklw8gcgwxkaccZifqMmQxm+ZJ
JmyvQXUzJpSCIaxyT2mQ8WlnRtK7ftJuliBzjkVvymAIZslyxB7VKE508rK3RorGgubENitcMKzM
VgVWsY0rDDRSIWigLhnERk9a8LayWoubX5xiomtORfgZ69pzikN519pFtOEkQYH6UHQEmY6x/mKZ
Lt6hiDYvHu+xJbSwR/eyyjy7O4D13i4DFZeucV+x/egYaSBqx4E9rJo8Wk6Vrrtbzy8+F0nT7pec
grDWtyePcVQHIt2Jys9ieCxS/31MuF7EOj7C1ND2+P9OgbCep6imtZw9JUIz1+jLCDdoJcQ7dd+C
RIM168AkCXx+eR1zziYZa8bmnE5GlL8sQQ/4DbZlVASvjAPjXWCm1xXR17us0nfg2N9x0mhbFFRh
lGHI02NUPvgR+8qSBoCa2L5j1FnzyZaTCLDTu9hFR5b7dbMG6DAwGtW9dRlIogPGH8qMW3y3DXkP
tYcDK/ugCUfsnWLYYkUSh3PLJkdZzqCvXmPHmI9F8NDMLggpuRijr7nnz8eFQJGdKcoX6e8usEwa
wT7OwGYTRw3jP25IMHPavcXEzYb0uPPy+hMjCvSXBRcbosW7DpC2IPNYqvb8TTSVz4KL7c4lIrNG
dJkk4nEYgQQSUDpcaSg858U3jnN/8JZcO7VJ98bo4YXuF+lnbnsl7WFBn9JQzHb6GJPK4BImm6GI
31D1sk+lj1ZJsv5bp5+2IGFJei5y86RllXf0qo/kRk3bnGv5+aS2x+KDKShIBlMA2UoehSbirpNr
V9ke8fK8CqPK2HnDZ4/wsCMNd8JldVRpUZ9f5xPcv9TVAi4rlOSjYuLs9snVYUYInLozGfDN0G6b
gPjfviBBKsluEiJiTzPFu7zHcc7Lkbb7VM2RSzOii6/6YnGP3SKHfCkkNjctQCJ4L5FHIhLdAZmd
xEHiiCsACukJTlOZYy1e9TXayH7GO0L+ND714IV4QMYLhtWeD/M5xvDChYd2u/vJS8zPcVbDFpzr
a8AQV65l9VurWa7yyGEg5IA1rBewDQtw/kZnSO059AXq8Vpk+XCM7c9FiY/TrIphI/zvivmvFkjr
GIGFjvUBkB/HqJy7AqT4scjrXuZk0ynTnB+7hCvFTvFAGLZchC79tjKP+mtdN9UgfbtYxgdupO3J
EBFNgAzqmtaJNwfR+Sqgkb8GEjlwYDrdpijFcEqkmDJfYh+drUsSLCUJl1YBhTCQ97kmhl33MeFi
dArRDJ0SwPLntWx011EmuFpzHypXmdM2cFZ1PB4a3QAochrE8rFH2w7CemyYVtriHr58vNdd4R0W
UkKQTQSnQT52Wah9eYrXKdLoqpOTyDOrIjy5afqALMrbTXMFniH5gEZw5n8M5682ZZf1LCMS0irj
Bgpb5lZoUbSPXZ07c+CF2E1MAElU2E924/tbO6teR4MmCdy5dDVWcYZt03yP9nVI5l9PraCgzl6u
ULNyMPv+B6ZiABIcn9w6uQjlXdKIGe2m6JtPaqGnw3Ioe3Njta50nxM/P3nhclILmcpnae5R3dYu
u03U7Q7n0Ext+qTLxdLXT2VnB5Qde7FBSPkWthk2gdAcrxaPg4q+FhlZXIoPERZNkrXGq9IdimrX
lyAQavreTNVzYJAEfUCRDs1gxzVA5+4SA8mWMA21IFj3CyL3R6fzcAgFxjMSlp4bZ0iONi7OLE2u
qgaB2mB29b5pucu19IqIgeDit5+5IbhZfTBC8q+S5Zj3z/VTXPn2Gpbdj646djikvD4XQXXx1BgJ
nHCXFwDyW+KxkeGFsIDXQCv1E9zh5eQ3PZkJWvqkdnEPm0/3Ig966hEs5rkfTuloCcKBFn0Dm7E5
DbLuhsOYjn7lb4KWIr4fwG8krGZdGT2HLxYzAMLRc9aTstHACDpEVkybdyhPgVzMZnPPbGw87zJV
saw23eduEoRPeEN9UgtdrvkucArycdaJvFKIGFlMNR/V4xZX6FPLsBo9Z8w1HvU02jWzZVDkLmGF
G5j7r1pItMEctsz2dHTpvSudiCqtRN2swpYPrdZyA/xVVhovaoRaMRz1itjYT5MBdaoUB9cwvhnC
j/fkE2FRd4ODJnkLJsK2qoLCEsHoIgzHZJo8E7NaR9zVMaHR/+iC/sDHYzIr/XJ4HcBi87vDEjIy
iwDqziDhkxQve3LfyZI2rmbbv/L91KBss8i0n54grYc4Io/IGGW+Dm2iNMye3AWl+eJR9UtkQIEV
EnFfV+KO9jZHkbANFs59ZEbhdpA4BQfL8A0xgfUGNBeHdmVuYsLoEpSjS3znd1sgacO+Ihci8nOO
PIqjTPtldBu33hiWhYX/bbAzDCsR4G7TPHqp95BF6XeKEQD+tFM2Tbs6BvpL1FC8nuvhOUuJPsG2
v519LBuUowmY5SdYNdqcbZOZXE4fjdGuSZ/zxHrv57JkUAvsb4ziN+Zfd3007bMgY4beht2uCVIw
O8zP2nzYTYJLq9dO4YpfKTOsQ6DppOVo5BTC34Zo0iNCDgyTc9CfSRVP+LK9RRQbryUnqrOSfmc5
K3v0rzO8Tpt+8b5Io14X5NcFvjxK0Xz8YPnojN4pzbbCnLI7EdCYbjC1bOoWGyr5iTXFuQ3/Mzcl
dGrHDg4bOrPlCpF+tvf65XEyaP4z6Ei3aULVsaULmQurvoYcTUlKS427ajY2dFw4QP3k2uLLcQ17
koWEcUcZGuFPIG5caly5lr5PqEjjMRDXE3XctdUUn8lgAlxQhDjY83xDRswtZJCr2fLJkeo0mEjN
41aE1M1r43VoKdeRNwQ55Q3TAVEMpt4+FEvySv6n+dDWfOxWpFQ9u4JCIbfxJI8eGcCl1k03E7gF
vOCxXWptbYdcqcgqx8tcPLlmdOMxlhnaLr6Z5A8tZiLLvHQ9VRHBGK751RP+gvfzpQxyF9qT90zJ
/sWxW2MbEza+97r8ZvSYwgYuwljKhIBq6Yr2pDptnNTAGRV6xzY2zEMZGje4UahyaFm47vWd30wf
+zTxjqCPn6TawnDnYIPAj5rR0IARdjaEOY6HzKIRTxOk3vUGlFyCpA4YcR9yTQJicyvc6tG4XQz3
xqWE0rYEHuVF3ZyKFoh7QYZkhpyPLM/VYjZSXeLt9BBT5exCkZo1wQRuJPcE6QC5QB2IK0r0RWAF
G9N614Lum2XGt2aJ6zzSKmQ05qcovo97oomkWoBqT7TSrcxYMeGl8ODQ9EXctub/vjYKy1wbpLsi
6wek0iyCL0uBGE6+1nx2Gvv79LWku7PKo/JGm3Xnuojij2X6lRlGTNEFm3GXcXQTAYpnlaF2fU+0
LwEeAdUGW4Nb2tZPrc0B4i2PwtGh1/SoACK7vOqTzzhuONNGN1wv7mtqjCPTOmvXtTgG0gz9ZE+i
Uw3ARK+reTeMTOXsGOh+pFswpZkey7xRp0g3jflapemwScm/sDvzS2KRTyFGCBTxUr2UBSVOpBEZ
yB4Q0n2D7mUCqpBRBSpn42mhjNnMO5wcKHx6+ylMAjwDkjleZU+Z3dvgPxdpXaqQrgY+rDFYvyYR
5RGidxqjLpWEZllbVLzXhnjwmNCOKWzRzhp3bkn+GYmimU1ZP6nJiEcA60ODIiqpe4xt82M1B59A
XOEVMOJg33FJb2P31gyRgaY2GNQxglNQE9jqpym1fsxKRRzqK9RcmCxkfgf2LXvVzvGphStYwozX
jv1IvS/Ao7N1rQraSeUAwzWCaMWNDVhcon1pQb46YYjLqEVQk9TwIycD3UBjJytv2MOP+crJvokb
nZ+xnGTYmMmkKNbWnnlnFVcDqtyVSJ/BnINwJYWXyFGKzG1kvHh5B7Rt8Y+LD061JKYpmWThBVS3
XTXXWbAQM5TvaAjftaa/bXIifnUrxtXV3CyMyvkiskdRW9/NBnAtpW6OHRDWHkmyYRz0xwLTW/yU
waPsxyvXKancC5evIeAlhrgWN6E2rlot/6xnGYOVpPtI8ddZC8tEcR7o5GhoV8JBS2AvRB9ZxJPn
eXdHkBNh5sNSYESrvN1CpgFa1No2tQ1nfdOgRetwum8nsnc1IardkAdfu5Bgynip3ZsoXY6DPKFa
5vYh0K1VgI4Ib+aud2pOEe4TrUuJruR+ibAfOmQ7MXeY+5axKzQ7XHIbJK4ECbrUimsMP7n3marU
V1GVwOexPU3j0cPW8JRUHmV8lBsWP9Iqsr4mc3eVzZV+NBfCvKfi6OrU9gMv2vrfvL1RFhDrSg/U
USqn+kiACgLcYl2/y830jc6I2CUd5gqqrs4GftBjU2Uuxr3sYZg5xPSJRkvJKU3IAOkF8PwIUygB
Grot3G+vwubdYAEUBLlPMZ2juNbRwXYNZ1fMRdXzq50zr7DnATVzvBO6l13uhYgKZ8aVOnmnYioO
eWS8ipzciNzE0yEG4yahMTXm5Zv9NXVyC8k2IXx9k+DnqOwj4nuEgQhoaCW7q7hscWpOvgsJsP3O
NcZbC93z1+U0XHURVeGJa8beGKiYxUuPEjj4Amrsylto4aVjwywdcHmIlMSQJZ9qsKvc33fkJ+1D
Oca9LDwp1kylwvW3fZdNbTGw1hkRcSOibA38P1l1QkAdoS6Xq4le0Qlm9gfRcAyRaRUFD3Fnq05W
7nNDvPx9EyJwxEP/XKunq7/5ZfX8cvLPKzkJhHPiEWvHS/jkcCMEXui+yP9QLtRzL5vnN3H5/355
6d/+/Pz/zSNhf5GxcKkOU+iP8n8Z5Sw8ki8+OikdafVfGy5mTjSH/aqIzGf7eQq6Y2os9sZ40xA5
MhtnMhGMpET8y2op9a1C6l07hK+hFPQy7PmxSJVAVm3T5EU2q1ZjJbZVq61U2ILiIdMdSUtx9fvj
6vU8JfxVD+Xyf1NragErCtnuZTuQ+l+00Ax4uXVe9l/e1vm1Ltt/+ps/7YNZiTC73QsplnakbHqU
umZPKpzVZiwPr/bno2pN7VOPqk21UC9w2fzTc//0UoXUbMPmRWEna9H0NZjGS7m3Un6r7T/utJRI
/PJ4JZ+UXJ6kttXDrmDSgvp8lJL0RknSe7kaKqG6WlUPqQVUdCoS2vHy9N/+C7Vp6aP1/8BUOGwf
tv8llT1fq3puIM13//Nf/9jav1e3b8V7+2//6OZx9/T7H/zjRdv/UQ9DRdq8dW//2NjCH+nmD/17
Mz+8t+it1Rv48Zf/tw/+x7t6lae5fv/v/3z7hp5wk3B9Tb52/9DsSIz2v1P6PDLWiv9j85ZV3dsf
nvhD7BO4fwHBNlzHDyzHsV2pp/kh+DF0+y/dRXJhy9hZU1HBf8AZbOevwLZ16MO4nD3Pk5TtH4If
2/wLqDbZji5cBldpgf7+En5QEPj+/leolIGx/5+CH/DGkMR13TBQ/Zho634jFwZ6W3ZhCFo71fBw
1TFk6hLEKW0O5qhTmx3bCP8JUOFX8qDo/c0hoNz2dSm0e7p19MOEPq+5LdAYojZlDgwOjQOzSTq+
TFqj8T6iHQbjFpMAZaPGZ8iuh6vZwioNRyvfVXG0jY2UMMiA+x7OfwhIxUPr9q+4U/cRed0rgh9v
46ncC+HfG5I9jwLZOVoNFRS3DylyBJ/0xnsMgopWAMQTe/rKAJCJnU0Hupiv7JLMkXDCMlliqTa4
2sbeDVJRa62b2QMA7C9WukRrile1xiCNOVhGuirewcTDLIW5rHNoh6T5Njcn59ogLwpD0IaZJuZK
rfwe5zmMwekqqXZlPQD77u97KsEE5LSYBn1cTRVEa/44yRmWdLb93I826VLZi+YxVi0tPrMTeivQ
Px+WCutl1pO4G0Tm14UR5tyNeK6E+QDHlhKM89iNNK7x2KMu6oON32ifO2d4qkX51m3oLhWblqou
gK1mbVrMdbNqwUHfPKMv6zb6yKgEtx2gmnQN7nHdR+6N5iG+MqYX6nc3mLZgb43FjVPwcTO+hVZD
dGKUwz1p8tW6Bl0oDXeHTD+6RC52hE76C+1xo89oHzt48MaQG7aZvDHSHTDww8ZZfHidRGlGzh2g
hkd6DTuX19hlfY1xDvHFZiTi2bRqkMxDhFpL025DxqKMBqYvTZFdAxEoCYjJExQ/D3nyULtf9QlJ
ZZ2Pp44vYa6r6WGmp5fSeN8GX/wMdVPd6Ou6D5/wod/H/NbMEMBwJ8PRYZy78ifhHRHGELiRpdvG
mGku5fFzb43+IUZjmtVmfVV70mJot9sYjL2xICwfULHjf6LdxI/JOCTjUEZJW+SThTwdCHGEE4lx
awotaF3bE0ArbCboh2/RK9WQNwmCiIfytfDr14xc91Wpv2Bo+lhndY65jSKV6Rkv1HC/zsMNIMUb
UHU7P6M2LezFhBbgof+iqtNVj9XoPiyoMquYKciMHr+J9A2V1x5DIAARp2WGe+tpUbIxILxTX6KI
UR0cWnErx2p6Js1wKarsCnM4jmAYsFjz/l60bmIjJOAjFn4UEAmRlZzQ4/wKCq5FZLsN/e6dQFcY
WH4JvToXyXoWxXNd8xOZA0rtKEIEZH8SMl6tiyn1lYTGUwcoV+VgfcgZLlIH1ZDmE0wphibdlPOw
CWAnhE5HzKtsflqJuZwgGi3ntcs+Db8IwZW5HFepRU85+7zWyjV5Md5Otv/640E53hK5HDj29mVd
W2qHLgv1x/Njv7xcAc/RrvVuU5v0BqaxM1BFwbqUW1nD17QFJD5vLLPqViZsVH6dgglD6XTB2m7j
4eT3yVdPp3FU97poDi2OYXNG11CUMbqnMDhg+yRLJ4BwdqqDqjtFi6QyyLXRoiIwZyRQ/tyl9tNt
vU2mxNtd/p6koB/PnLmXbBaHEpJW0cNG81afamthVunBG8cZliP1YB8lrZpaMX+iFmUUOsdIJzHp
7z2Xv0o82cGlwltycTPOzzy/UqdeT73UkKQPVFqhQTYc3c5QPbY9SZxZmdhPY0Hda97XY5a+1T6z
bhCKfeRbnwglCxc54xKJvxeS32/I6JWxmzDgDMO+F116NQ7V0zjPzU1vxibV3vJWFZKJYMd3RdX0
mLbrklATM46WtykeHmjGB2C1UTsRxmMVwPImkd4uRUgK+jw8FaBjtiVC7FUIOmRjLrl/ajwTL31U
PbfIYGir6dcaIoVtBxp9m4Nexm141S+vk4FU0J/hsobLa0OtBg/Lp8XyJXOrWShJp91tlbXHzNQp
0S7tm2gN76CVBOighfhiT2jDOqZgh7gd/OckCNHVeNmho7O4Rd0CwcWPPjGzfS/jvn1w9bC6Nwfg
7GQbezCon5ayT05LVd734QRMZeqqj+6UbYs5fijSGExN62LqjSE74mt4paO97LNI+Cd6nKewNdDK
fOvrqbk14w8NR9duLCAiVrOgQ4Z9eDOX9Fng3EBaROBEmXhcDVERHe1JxHvXDBHFcZ6lcuoSN60o
D2rbh31qDcEROYVeHAaJ6VCLJQnvhoFwbUYThBUoRW7XAcTb+nZPftvghJwiUpPreYNxzNOTO+En
xtWBomHpE2pDsrGqBBRqEUo93llOcNmea92EgTbv4wkfAlpdtBRqgYkZs/gvtsqpjVeupiHFUsN2
6epsfq6pfZdNb6lfNOijW9XusMqyprrP3R0F07hNGCscDKbiBLgx7VWPwrdL14lpQaDoEoteh9FS
ipgT+kF0y9TCMZB0rtXquXtmOR9dd/C3SsXgMCowIcYdVa+SiK3udGldqk1EgMU6jLxhXahJ3SQl
COdV1WpS29poD9s0w5UfLZQgXMKzpMyZI5LJEVEq2G3y2ZsP4wKIUM6VANH4KLhwwqvfdVGz6lj+
xIRYwNV2g536leN02fAN1wd8BT9+YPUr9xKc0sqFWlP78jl7J/CbuHmgzyel8VALdSBcNtXaIvp5
3UGhOf/uqh+lFok8DNSxANCa0UvYAG0tXPGsfnvbWEjhVquUJ1mNtPY1LOl7eR7GXz350kbwbHBZ
2BsgoHiy5DeqVBtq0XlItzFvgIuQX6NaqO87Sltj70z4/n6aVi/O0j/tW9xPokq7o09nFxGS/E7d
n6ZekH8umAjfpz/M8XZZXI5BtU8deR52HZ0Taz9oOu2zKPfvsrJadr7sm6mF6ptBZMwQJ8qdeKth
uibifZRlkPNvdz5HVbFErSZlx6UtmzeXH85TkJrLmXr5DSkRMIL3eoLgEeYM6pw9n7nndSetv3qp
2dJd5Ne5/ETqF/ttn1cGcKPBQa4vZ6srhf2u+u3U2aweMQE3bQUaHQPP9o+Tt2mlK1Jutyksg1Uy
eMWRYd8qgT7FaSiFP+pUUuoftXbZZ0TG3mtNhOxRRUkgtBhHY3yhJbVvZbPUljIN9dj5D+S+KoJb
i/LX2wQ610NdGhW8n2u/7dMaeNcaY/eV7fsILhJmDuhXQDtSyGuugmTZX5qhaq0MYmNLovhn9RMa
8oJy+UULO+QGq7brpHQPbQrtTZ6C6pSs2jimiBQZXCmdzKfJN0SHBvofpDV5sV1ug1Gk52uuJdVj
45KSCCtPSbdFnIxlNt6qn9hVACL1pBppRJkWzU790FSB8beqs1UtQp97Plq3kIO3z5iBqC6xYzNg
vDSMA7Xd+i6RxTliB1LnKdCdf2H5M9dS+aarncXQgarv0h0W0R+/sCOVcGpTramFum6rfWEFG4Co
h8Plcpmrlqu6cp5Xef1PZRDFwAmABATyJlPIo9ads6ogOk1+hAlBKB9MPUYeA8wr+ReTwfjooFbV
Q4zDfjxXbUZwMGBsu9qXAa5N/CXsMpyK8iMNgMVOau2y+NO+UtMYYl7+BnkPX82fXoIMHySlS/xd
vUyunocQ8spxLJzFl6f96bm/7UMk6m6WFiVkIt+repRi95s3wuBXWxW0D7cli8hoIL+O8nZUQm84
2RFnk1qgJRWnyz5AW5xspq7toAN5+2nMrwqtB8zjyva3ekY0w+xYqaeoJ//pZdQDvzwHmfLWSa1r
7NrlNm6sj0ZMN0P91fnlzn871BPMBZ9vw7CGbK8eVwtXvt/zo8OCMaXgQMEqw2WiHTm+aqCZWCZi
RFct9Nbt0NMIOAxS4+JqXkvxjSgfgPT7RWoZDLkAlsezEblz1ekqI8NrcSms/VLmi8LitUHaiztS
SibiLtz5UtokTURhja6mKRKI/rNGmZ6LTHmGk10IY2c8mNpOg8LgckFj7vfysto+14/9uftg+zCj
Rqv/Vth1s+V9c97IhSfvAGrTVneEtHxGQVisCGihXSRlGIMelXxteBrlOEftuhQJI/Si+6HI913g
TPVBFURV3RNJarb1gzo+l28jWXk+145V0VZP82zdT8SUxPDgaRNKgRX91xYRBGttV8SnngNRXkCd
XP/kjIu9RZXEhfinN8xwCKFIWtQX8tKrDGBqrXHB9xjhcujlhTuRkjp46xyChrxiq+3Rpkc4mzpa
cUevcJFzwHpSh1SYjs1VMnztiLFa6KozWFSmtfOa7kBj1lZjYcEgUJ0IX7Yo1BotjACTUn+TKkqE
KSNCOYHkB1cLt8eTDJAcE7AcVJCTyOfW5YACKpKhr0WMhtPvw2KTtkzjxhj5GhVAhKIjlixlXps1
MIpONe3UgRNIt5oDWodrk1xF7wc1ziZbF6X7ke59cdKpZ81rtao4cqWpw6vq08Olh6DWKJVzX7js
1AfUZn0jCJmXH+KyKPzU2y+tR0Tl3/sdeQRhlCEqGpwcRQqn2U2a9kG92qWzojbVQnUtOqP92Bew
vdQL4cDj3qVW3angi7cJj7CawTl0NpOxq3CI+kNMDrGqs6uFKsDHDiCjNJ8OeqbxA6sHtIpQcB+F
3rkrJDsZflBI5Ij8qRzVhIg7i1iu2nozB/OqLKKZwYA8+NQioUaoY0eLvlPsE1uTMicvbQYgU0Vy
FHU5nVA4TSdSx+hvXraJT0aHUPvYR7LxlKbdeIInhcvFEDG+LbU3SRLenFN+LaVUkLzX4RSFLNTm
v+xLGwhlY7suxusBecGdGIrxtg8b2s3mlnENhaIhWQWZHe4W9ANrslweBx9ZZqKH3i42XZcwl6rc
e2URbmt0bruZ8K1to/vLvVE8zDrMZjtAMFSLx7pdAB5M1dNih+GhxRaGiMb9ZBpzfD3S72uqRb/v
e6O6zqNDHRJEWE8pmgndupoMVNypxwkRxdsRYfg2IQsl9637gGrui5+QaZINxGq0A64RfIFUYTr4
0Toy34xCJS6L8NCECyKMOTmI1uuu6nG4HixA/UQMMloYgddF+gQlSoO6xPRjblNxcD2C4TWyEVbB
1BJ82oKtAjm11eBC722FdRVuj2inJ2sKS0kkHOcW0ud1SnAMpeD540hk1Hr0xnmNVNtaGRpIDtOB
aIZ09o7KlrjCqULas1zrM/HeWsWwc8hAQMijBrnIZzNtijcRdc71UhvzWvSAokrYt9A2PGethaG9
dnI7uc3zgsIns/FdQVpYbpMCb9kV6W9xBKujuV0Gj5jWdnyy+sTfzWZerA0PMaVd6uM+ysfijgRY
QowaWQaJAJClulg33rQjpK6/JvFERxTeDxtQwemavKYKq4N/Y5VNufOEAXCD2gx6hpxS4Qen1p7y
wJLs2WSLy825KyyCrBNQcIE5bim17vucxGnCGFrIf3GxsWCt2eHwrTIwgEA88sHbbkRoPTkyBijE
RnGwnfl5ggqzFWnZrSYpH63jxd/ChPhc2Sgt+5LsgobK+gwh1W0p4pbDtxpK2KpewHABk1kmqJ6W
29+UrU22jjWau8bSqQTn6YNwjWZvibjbhS2ZT6Uz6R8Q6a+asUQYpWO3KnBm7HzuFOuMnOWhi4h0
Cxwi3CpsXQJhlEN+la2ZPWpitPSVjtYFscFyHeFWlzEiSMaQQR3rxUSdA6dtGZNv5EJ3eCzQ/fI2
kGjpRgR5jmEfSiCyNdsY0YVXVDeWpaWUmviPwchqhCwY8e2kYeZxE8+hGI2gsutpZiS+eO8cOd60
4g6HFW/E51ZLhiU3e6lLmDoc+OZE+IhFOmVUGvvQIT3Ygj6xCRNja4kWLD0HKCkl/h0RAnRbXeLf
AKvoeV0cs0x8qcl2R7EJl1e1pP6/tdeTCEb/6X+313+cSREuo3/0287P+dFvU001aDngE3VeS3XO
/u63GcZfugSeW9Imr6z3l3YbdnfbDfin21iySV75u92m/xVgrmfsCDUcEYRh/udv7bV/1277zVyv
+zrXIsjqjmHa/D8W7v9fUeiQ9tusCcR4a4nXGEgyYwuSEEqc5fY9svZfvpk/EM+t34je//K/ycd/
ieIVkaXX08j/Ft7M35G8uy8VAG/uqx/IBpSeyo9U/6Mba1+RlbuyX0l5RQCeHLFK9KuG5t2aO8mL
cT1tvCO0/mo9yroJ4e/b6urfv1UalyQQ/8od0H1YBPxuJmR0ppDkev3zzcJQNnIuu8YNQHYyPMXS
nkq5CACoMOmQI/ghignjYNAEOPUJ9st0PIMG1DBTjSTVWhoFVAGnBmWm6RgbYZe08hCzXakFCcPp
LrT1z2ocoMlxgWUs47pIcTeofWU4ujRagAaKlPOYLBjiHAU2AJI+ad/9HN/7kLFw1y341GzDRiom
y6RnqYgay6vti5Kk1of70hfjeSTmOlw4K6NOGDUxyL0s1Bh49lLiN5bqFpgLg2G5IF/C2NcOcfA/
dzWGnIQtngENkcv9RnEadFk96T05Ler7GrHhBKgskYM/xxvRa+L9UlOI8+zBVXMItUPNLhabAME4
57ZIgA2hcMOw+20WoeYTgdRBqElF21xXnWEe1UiuQJTGbEwWw9RCDfkMLqobArCwHavamhzf/aIs
UbOLyobvlU/hR/iSh05Q21XzNgkEOi0O5uKEKZfa1S0k5K0wN7m0oEg3kbUaStffcQsKoO5sqV1q
cdk0RPrqSH60JrC6qo+rRsEAOydse3JepcayfhNdezim95dPqdaIySo5COXsCh4r4R9L+nj5hAgI
GcuqbU+VA3WmbXWstVs1giVtFRrG5cOrNYPW94HTYatGsJr+92wqEdUABXc50p9Ekeg5L+qxnAjo
o8weG0xgqq7WautJueBUXSwwO1jDffVCr5F3gtaYWerelEeCIydJak0dHYyVzMNIJIrar3bxi1MU
DjjmI+XZQ1hdnUSYE/JjxJ228hkErqdI805dALvRRsG60WLBANmSiu5xhJVM5igD72Sh5z4FyUQN
u5kghniYzID+q4maOmwH+Z7Pa0v/oXDQkP9yvNaq5qfeVFtV/q4Nmxv1bir1ln4u1NQKKyxvU+5j
dCFrcYtDkZrJfuhzqSgqjhy1qRaTfOCy+duf5HZN2audqWjh4D/ps5wBFhm6NOf/cHdey40rW7b9
InTAm1eCoBHlpZJUekFIJRW89/j6OzJ5zmV13X0ibr/2w8YGQFMiCZO51pxjlq2zt71qj46QAqJ4
FEFke/XXJhYcfYOVHrUtJXUYyUa5MYxQhwgiXkLlEx1BPrxd3l6u9dTxDkM+np/Vxh1n3Qx1szX5
zTAr4ooRC7km9y2yNFJie6dVjChD7ly1AUAtSvjg/PAfz+zJSBiV4piKaxaDUbo4Ym0207p9k6sL
wxWQKGKvXDSu9RFzywg6WSy+PCBfTRgiE1a58/JucpMulrbJSzfdym8ezcy/vm8b0KmQAzwOojDT
nGs0olwTWeISpYkiDgPAzSQ/miNKPPLzyoUuCkAelaDzo6asP8Wy9HR+XBSQEipJlSgp2dSWQlFj
knUt+Vz5LLkN1upf7yw35QNy3/nt/ngN7q1iv1Dz0kTxy6AKNst62D+9zWWfLutqOhU2R5TaDGyz
sajHuaIMR9foQ26hG6Y4Ko7XXJTt5L5JVBfl2mXx9z5ZEbRFcVDh2yhkvVA+p6SGuMh6mnjnv99P
vuzyrpV83WX776f/w1tEgxmrHl/DQpRoq+q/K65mAT6WFqu3FjhzjWm/VN8IXbQCWbeWC9mYaFDu
OOj553o/khdiUTmBvFsp1DeSFgNeD5R5EkZuuXAt9ZFCXLuTjbXL4tKKu+wr6X10ogmyiAYIWveU
oXU6+6m4zZV4JFUMdzoZlNGAJF4c3HKB0/lfa3/vE3e9ljkI16tcHOFOqAYlVG8oQ52GZbjR/c5a
YdA2eFs98+jmQ7XL2v6dr2PE6aBepzaO1ARCMbOtK0stRhir45N5Z2ZZ9keP7NyDafCKAmwo8BXM
XhUk6LM2bcuEysIXWCZJH+iizS37TiOug3+xTmW/Ty5ash3QW0br1l2IJpmW8FCPv+QXxFymrA5V
SdZdp9/KvoP8lmT3PHO6u9RboUN39MyKyfpNIjUzZTppy+zSt44jqHoRQqluOXglJjOwwbjHYmFl
lU0U2TrxnAGN9FiHj0mFxV3uE4eDoZv5oSXHl7uhsnrEel5PGreQrnE6LCPZAxK0l56xLvPh7CqZ
MNhRdB0JOttbEc5vK9KvNMXQzovVHO5I08kOY78ckHW4tzUpoWAoATWE4IUWWlVT/ZhoDHAqzWm3
FjJ2uCjOQ2qCgNdFHIoqi2piIS62V7LNcdmnJsIHLXpVMVjCK7k4HwFyNbEzBsEZEe0JMz9mG8qt
Ezu6r3Y4XdsYzGY4ecj7EYv0K1Iv8sPv+hkrLGE2jJd1xq324NwBhpj3tQQEaIX2u5vVIrg0rGW3
69IHKSkt7lfb3YOJ+apn7R7sOOmprkLJSaw1JOpuNCx22xiPwlXBJ6AOt1JP/WPbU7nYUQoUuzNU
/ufHREl9tNocA9e/d8lnnN+jGEZKbhQyUftEEHc6cRNqxAJdDK1tuYp8ZoBeQLaZYw6MiFTYNrxI
PKvOGG3IJ8m1Wdy55NrlAfm880uoG3zloqMo9zlN4+1xUqAKK4crpHvkmKwlmRhym4Nd22grWeWM
2Sjmi4cd0mSo3MNVXTTrKHfJB2MMt5RYeVqlZJE/Nvx5+dASvuaqQTuF7hFo3z2KHXPHkcItXY+P
Oaa6/WRHmeqf9/Xtd+RGFN1rRuZyl1VoypagrHTTi1ddHrhsTnc1I1yT7mUwUsuYAlcBwbzRlg2W
Ane8zfd4anvjpHmBBT/ytfx2NWJd0QZyd9x3W/s5v2Xa8agEoafHm+1IuY8a0Lzv04AVZBiNfYUy
fGkfcU20ZPUxS0q3aXS1jC+D/gEUcBNn+5wCrR7E2YuZ3mnpHiwBKpwqvXPSfa9zzuwd7eSixlJC
zu/rMr1t5uthRrkHlHtbhKdeObqeb1sPEURJbxslx4wKxYL8kSI2n2tHssi165vQE4FI/AL93gTF
b1Fu7PcD2iblvYUPzud/6p2jlaboRe+WdlNkr8Bo8EfC4PxhExfwCa2G4taoPw9xQMnV1PyBuuIG
d1Wv7OjemcbeUXd2cRxq2lg7wgYa887FIvejTe9BReY3gKU215SsPtxNeksVh1PUJzrsyrhC1fC+
XAMo+b3sjA/olGNAce0e90eHueHd26NSPOpf9EKD6Zi9qdv6pdm6WwSi6ya+Mw7jod+g1rx3Ahu9
zT2TTrgIR3db3GiH+hNlXNwDad/0dZCZmIN2oXLElmZfE5ZQDztccRP0SmUTbj+7jXFXHq3dijvU
NwOoCrfR9/IVv9S/q2tcg8z8/TYo3kgFtplm/+jLrXWrP3dv5va7P6ynI9L+I38VjMx94vMHMya9
qu6vjPng7KlVLSY+uaCquGUh/9oY5BMFdvPWp4cEcFoUAGlvBdjuEO48sjZJmiyo63mObz8RgwIP
V/0yqwciqZefpOAqKvan7bpsZ0BRrY93nZqagW3QIfIoYFwPSQPZFa2Umvh6tX1vT9fOA07th/Jo
++WTPV+hWfKC5KhNWyV8NdZDFe1Xggig5HFw/BiAhV7HB++BSPubaDe/o5frvkjuTEHmbTPvgFix
nrfLU55tkaD0ZGh6wRSi9cLS/khCQ/lh1KC/dj+Ruab6A6GTNYD6nfqL3LZ6DYKYO6n4D1rD8ul8
OQh0J3KIT5mzcQBiMRTGjnGneZvspVn8k/WMU1g5abt6W71aX9C0N1BkOo6k6/ARNaXzcyTgEoXx
u9dvFUM8aJ5M8zC+L88enlHzQC5EQPDHu/YtioCQij49nKFX44fKUdlcayhm9wSxYoxA0HskooJ0
xRhkBbQbHE0wxF5LrDNbiorOi/05PhT37ltznG9IXESHVZfXnP4KQO9wOz2N9qbAhPkFSfvb4/TR
gtImiHULIzmvdtg2+Qt5+5zsdcCqN8aV8UC/biY6pMBft0m+ySX+UH7l92ZQ+UzSnvW36Ct7bsgn
gAcx+Pam98Pb7LV5rU7qA2qTaIeE4AQJ0L6tDqgw1jdSeG5flkfrSTkY9+k3YEQn8rGkE7DzG529
fTXvqoBMEC407Y9+Pz7oB/OkHlHltS9gVccPxDIoyrfYgQPlTa18ZweaYDNsh2cixLgWaj6zAijL
sJsaIsWFPggazkZ5GN+LI3kddHVSLKzJRr3G9LyPXpEmZpvoqQq3fPQqQM2BhJbZ77RBG7hzD+WD
9xNl4Msc0J08ZO/FHl8oljn3zug2hP8QEL3PtxHufn8i0dwPN9U1p1u6o0h3QItsvXIcXiP6JQ0n
oAs4YVYi1Hq/3qax7847az8//AoPMM2vwkN5WDlR6ZS69xR3jxNXHrxoNKK4AiI2hzi3bZ74To/9
CeVsttUrH1rDAh2FzzBuc+hBnNb33hvummWGoIYJb4ccw+DIJ2/41jmEZJdwHO7RWA/7KMj8Zp/+
nG6q9gdzr1TxI94R3sGrNmKD92uQbNcwVI7NdbhDI/Fi8jfvFQT6c+bfOYXvnJp6Vx8M7im0VrcO
fthdiY83Db6Xu+za+zDvsx/RDSCJz1Lzrds5Lyb/cvtzy4aCj7xFGlw2ijHvDxSPrlTTafexEd5q
LnqPXsxwMP5VV6aYGw0TnZsEgX+Q6O6bnbqMrQ+mPemI2gU+jArYWXIh16SEQa5NltGXh/OqpyZq
kObjKTO7dC+VD2cVxX9+tZE1jGI6ECtOb6XbaiDmtCdhzHV+x1Xp4OvHK3kF8Phfi7RVBzrgALHk
mnyg6+p3pVJt6khus/Gm1kS4u+7iLAMJRuXKnQgtX1eTK6VcnUnuATgGaoYoyM4MupgB59SElY9K
cb6Kawf/OprglOsuNQh0p2xjpJ2voDxtlyxbDnYr3F9qKfxXLh1PudbHYlJw2W4xye2TWD3Zown0
LAc9qIsOsyoWUuci1y77NG+c9iBM70N13CYaB7+98AMzPaF+1JRavUXVrgDnuosEQYTEQ8Ygdqkd
U6FUk61puegz67ZZgA9Le9tlcTa6iYqD3AfvjW9pVO9klW0Wsza51tYul9zLTtPucNMmbXwWPNgA
RFVzNQ+yHNwLKYdcO+s5kNseitjzNVt7ylUDTYZHaaqe4bcsNbcJUFG0AzG+7EyD6/HwQktpOk4J
0lQkpvtLAUl1S9jasF84GZOBSCpBNClWkazTt1zVITrksc7IcxiJE7FQscpNFS+B7zJU8sbw2RH8
qFjyfOJVe65bF7KWyYFAH4D2szYbewOwT7SKX7g1rddiqRG/5IQj+5JIawI0JTHGrbeulF2JX06q
BOTism8cVZgbpKoJSZMGnJShEjynLQ7/Z7XrbnElb4XL4DCKQpws0YkuiG8JbJPUTZidENici8eX
YrKuj++WhQJYVXBHK9VsgPVC/rw0MVdWsgN7snQ2E56oXdUZr2PnaszcWKiwLuh4DkEHiCGQZVX5
A8vFZRNIfUIYMhNDoXKUAhapwVEWAohxgXuA84QodVlcitpSfHNeiGqyJd10iOG2hRczJGn60D87
R2WFVco5ztuuOhfB/+oeGqVvHbvYf+6h3fJz/5Nx7V8vvBjXLCxmlqPTsBLONRo2/26kCeOaabtM
Iy3X4X80lv7dSfNIFSaJmIdVzGQ0zC6dNDxthqYSwKvqrggC1v4nnTSQ2MKYdiFVm67n0MSzDZ2/
0HJNzaBp92d7i6ysurNnR78mLVFKSMUCKz2T1R7rAypWfa97wu8gSsWjxO9dtuXOXo0YMCiljdKB
uw7s63L1mVaPhakdARqisWF2SM7aBGABRtq8gn4RFSJHnJ4g5We4ucrd5Xo4STV8IoTxhBSd1TNS
M3/pCFlM5QwhrR+EyL7x4Mv6xSNWBgxocfGSV+47bqVHNSK3qxxv51pbryAHB7aY6YbjXYZCfVum
DCnspv6Bs+S54Oy7niZ8BJMeeFkCX2ChSQHcWNs6MBP9yHQfpiQ9mWE80P1gNJHVAP49IPuw+wlJ
C000WVqxjZaGNnSRjHjEm19GxcUFJ+J9bdhvjZs9ktL8sKj9a06daqtbtJKMPA0QsES+U2jdXkkS
fWNb4TVWbmaHifebSU0BeXgzW2nFDhcxQt3fgGMT7rkbxFyIP1brtSmWO3CkD5qRvFu1nW9RTzyU
AkSnh8D81UebqxIdjvfRQ+aCYGLazhFEjzld9+INuR++zlZMIkNGIavETlcUHX66GYxi5C27Iqm9
PUSylZHuSLG5fKyUCvdgBccI3ptJ5Tjuy/c64lulXwbSwIZJTl/wFCftz9p1n8OledKa9t7tnB+I
el8618HrNaUHr7BvPIIT6J3o8AsedAWOMdKAzBxB1tSnacLbFEfNV9PjlqqM8ss1N3NF+zVfw0Aw
Yvtp+jVN3S/XYFBXgICKsn0MyQolP70N62pg+ksPbWfQQ9t60FAyxz4iR5w3nRajBi6tMKjM5rcO
2G6DXmjdx8MSb6IHD/JE3mvfVs6vldfPxcigoQfgsYlj6zd2KN9K7RM9MEx4Dlhge6qByPChFQIz
vZy24uIMHHhtDNWmoZDhABVp9R5oH4iOJnf8afI+awvOTTvBUS3fJqLiRcYltEmOB4A01ZP2mul8
VdzFvM0IDVIdw2ualTtxPNVI+SrVfYg0kn1yFT4Ktpz7JD+Wk3KXUewYCTJVHPtOh6xAaLiFKytR
9hMgUyxpy9eqzbe5zeQl6tO7wVXVfY9Iwx8sXqkVDy2gGdyc2Qviwlej9G77ARgryCcKCoqFKHAA
Ul3rX2av3ivUlHpiY5uMu1HtpgeLjEXfdGFczI6G3LP+YU3210A/Z5uRxk3gxLSJ2/wJ5OtKRE3K
LH2+I/y8gG5ZNehHkivSFPymsZ3N0Jn3JYRnjGbhrUWLs4iYZXkl9svs0BqdSZXE2Gt6ctO6/fOU
TZmfewUYEY5kOAUrOWj5S91HgJawDkF/zyvmsX2dHtqnaXT5kTGfmYgOp8W6sdaGwm1G5WKyIrKQ
jdOaq6d48C2+VFQ3KiVNvd7k9fKbf+BnkZj3tPMozbfJp1mQzDgWQdi1T5AEP1lPUNfaB1cBl01w
+5AdgbZkOyNMr5MmeoxD4iX2eLUwFInP04lgSUMngdEws9nXzaKh1Wig9EF2k5XpXUctjKz132mv
HCLvtvTa575VH72ozvxe45weU+N+iG/ylhF5kncPtpG84G7B5AR3vumH46TQqlSr6V4vl0dngE1t
OBxe6ftouKKMYP/u3J4Mqh5KFQS9E/mHT17KwayD0IV/O32r1i1CPmob7l2XJ9+hNiNoyqdHoKFk
A5b9s1YZA7wNnXnjWlKe6gBnrNxS4iF8GuPxV2dUj2o9vs+M1zfGSkihzri+V7w9nxxYjXkfe+Vx
SqcyoFL+Id23k7EddfNHRVm0M7HhEBnZaDhUxlx9DLkJOOPyG1rZ8zQ1ezNJf89Ribpv3Sl63QdD
xN0EMKbtU+VzEm/r5AOWXWCiaVMHenWrAN/iAwI/JrVZ5e1110kDNaT3lhnkPxZ20IbDnhmQ94s4
19/6EN+nrvVrXcw5mGOXN0mSGw8YcGCVXP/WtXQpapu3yWieorw8ZKn5GibqtxPqV1VlKkFMeT6I
Tec61Mcd0esnYvVCfyzW+yQcTjPQMdMkj0S3CGMtZgp9OY3FnUqwsBpmOX6pa8M40gO5NwtKGAB+
uA8SM9kO3lUCIV3vtX2elw/5mH9H4K5WG8C+N84fLtzurTtX92MDLUScXfPa7AyF2iJl8e/VWkFy
YyQPe1w+qYe1eMm3hvJuAzNGveWBBm42cBnHLZ5WpheGc+uW4a+xXEu/0/Aplutnr0cv85w8Ru4C
3iQtAOc0xiGxKU0Ih10Z9i48ZnoCCsDTuQFsipftqDft9axk90vMcGIKcZ5wkS+VkLTuaa+Sy6oV
A/jxdDxUIUJAdLNQP80bvBLuNu2z/ZTah3rSdo3lvBJjGfviaPf0Wtt3bmhsI1ItohlS1QQ4POqM
z8JoH0YRQZqAb6eEGKsHZ5m/vZnMsMK5ySfjR61ZT+VMwcKZh590tfr96pJ7uBo+CfRgIpXusSHl
VlwaAK0dtA5C+DxXD0alP5prfGJGhZOETr/eZDuvte81vQ19nSe55TNkyl1XZx/mpMPQS9KXGsEK
zDdMfnZxYpwvZHs117vZYj5BHlJVVsTWrhD1S4vjZgS01Ib96A8rMjs3b5BoYNtULfbXKkcubfXw
miGFP1UqdzeOEMNs9xF+apuQH5RcV6PNH1wn6w9vLk7tZBL16v1MtBF36Gp/xZm+t50GhPqkfIJg
cEFN3llpTGMqA6AGV33TNfl7P1nqvqrTvdsZ+zGbXMhvmbqboibfm16pn+jPbYcBZio2nWe75hS3
i+bDMNPncuGS07bNt7F02LSbHwbx2EFaI5Qqc5L5cMpS1FI4HYwf1cjpGtfuC+JBq8YHOgpinBO+
ZpkdBwCxfupufrfYVEiiKn20i5ComVYNiDzmFoQPr11e7d69ChMz9BMV8bAyIXMs5k/KJrmvR+pt
bXyu6D1NIPKah1jE+VncjibhyJFGVazNuSIWZvfsmlJWqr4qQktjjBwJBH7vRqEvUSv3dSbOiMGP
s1HHnroksmjmsBTphmmkDFv4hTE+EfX8y/LuDU99nyz3q6OE4nc0JrLORQphpjcEP1HewunrxfNm
iNX7zqmBcK047wVTT+/tifaRuVWyWd/MbnSnx4fBzI+DmjA+yqKfuZF9pk300WTrbWykj72e3oLb
vHEWG75SoZ6MTtv0XbFt14oDUdfSjR3PL0uJ+qtYm6fVNd5J9DhVluXRlcmfhty+RnFF9WymAJMo
yHqn+6mKXhHoL0GZxSerMbjupuWGy99WKc1nRQfWpdhmAOmwIxtkfrPSFftuX9+HDKz5KEO8Wey2
307kFDA1vassCkxoQT39YOXZFwEhaNFW5CQONy13+ZVCt1YjR9m0TpnvyJvaLJ11YkSumAU1Yava
ifMc1NFzgqzad3uVIIo4AQWA4nWNLZiJ40NlAIZOOy5wS5w/hgqAOq+P+Acsyk3ZGH5EZvxsg2WA
CRwagCZLbmdd9ZrRzqUZ8Aux7iOyDdS2efwxu9ObE49fy9B/64gSGGl/JmBqN7XKd0X44+Og4CfL
h+Kq9YQ2ieYCKTSPmo5MwgLg1YYnW8fVSyT9Ozh1l3FHuwO1QPO07tL0AAzwTU+LExq631D7+aO1
/H3S3a2luYA4GdCvevagDbXnu637C80RRYhyutHU7M7TRir3sf0J5s2ntQuxOxM3vNnnPl4NKg7L
qQXsTp8IRxqxJ2rD7R/EROV+GmkYM+5191xw5wINoObQE0X/SRWjczaLO//igvMIFYyUjYep1v0s
QqNLwT0EhxtUSYojOmseprT0fMOr2kMM/NVKf8xm+bxEEbd/P4TK7GNfjphsENkRqwrHS0qPQGek
DERt01jzMXFROFeDfrfGzt0Uqnd6XQNBbToCe2cmQZ1NObrYjfpw3VTTk96KLOKxOgyrvnVVD1Pv
8tgZuXVoh+Z+mbQXtSZqrk6vldTm+qJygrmju7URceedzcGLY3hS9CMZ6/Ghz+yvpdMeMsXdt0Qt
0RVOruOSK1TjvehaGFHOcdPASFTVJ9zmrjVI2OtBUDhxYLvWvgllO7M4pE5xmsPndDLpVeViVEu8
+mSn3AAp3VtKcjN0bbxLjBkARTUfjIVrlOcRmB7+DJEBHHGPUDuP6Zc8K6oNTdUhn7RbXMjGxbUx
oYYIAVEaZvzihlSvJ+e25nuNSA3oq/x70NW91ozXpf5q6uN3Eodf0Tq9oZD7HGL7JTIZb3vuFfPv
e7N2fjdZ/YABl55aUu/nuMYayQgp9uhsa9avVMdxrc20Ue9mjftlFFZ7t4JUkYd7zRgOjc5gYS5E
0OO0INCwiW6PCNPuGqrZKTmJGQxKAuab1qeg91E0TCJXApyY8cU/4xbVB6j1qOY27ykxzYOMxHCD
XsMSf6euuRuiZ4v7nm4HvwbpTDQTdB+hSRj4P8gQ0j6MNjYZ6YF8uCiafVxzrM9rsUBzrScfRwrm
KaFzkS5PL7qLEwQbPfkDxMbXX/J1+Yy8vhYWVk/6juTOsw809NLAsumSX/bNtT7sU5wSpLYM9Vka
QcOaf2HUUPDMSz4Hqt5+hGKfXEycaUNbdtAF7RRmXgMe210bh9iM2O0C6QKPPGHPjNXoHeWGGnhS
QWsTw7Xrs+5JWpWJILqbhnHeredizJRkR/QUm14UaMCr95ityXCSRlf5aUvxuSyri85iD6nzkBKP
Wppl5arUfRAFHB4MDtp/9LVWCvnSmbJvNAUifj5lK/RgPlveKeYa/LEqX+0suOA4axFanldXZHw2
dP6D/Pfmrpv9kAZ0n72us34lv7nzt5QoGBmsfNnK71p+K7Qh6m3XwxW6fP/yFfLXkfvOqhS5LRdG
7pG6NsSHBioZaYGP8qtInJ7alPxqLkeDfKSdCRdAI7huLxIYXRaP+6jSGW1T7kB99NnPHQRgsJjy
TczSGYEHEcNYeKHFUUcJpOyPEQTpcq3Wba8vj1JUJS3nRWpjNYN0EkUNwmiVORD17m6AjYih/f/5
h+UXdf4b5KojVJMasI/zM8+/Hj0NCYzRgcbSTJD26KFVqoPdkXD9mOdZcv5yz3b1P8Q7ru7gpJNf
3t/fIJ6U2yrZu8oKKjuWAkg3fkf2pwaXbxhr3pXuEPq5CPWQ/NYqFNxFO0H1E38LURh3ub2iQpDS
nq7gRJ90ZXd+qjit5SvlO/7Hfd5QIzngdrOVR8II8xoHeEj9hwuBPtvYvUJ9czl8xBPsZuUJJsPi
OloO0pk9D9Z0WEoLZGRDhAFlqbOX+z/+u8SaH8OYwDCvFDGswgkt/0n5167pjcvQjaFhZbfH85Ek
P7GQUMnNy77KMQNxRbJ0NK6hg7w9dvL7v1EDl7P1j0P0vCoPz5Uy6METdRDxZctdXR9be+Wl70oC
L0TJtWyibo+b+3g5w+XHky+5qLsicRSq6Na7PuNrchLouPzZpjzY5Qsur//7EJTb8leTa+fXyO3z
6l+Py82/9p0P21o66+VDVcEoCmPDMaq7AVznQaPG7asjHE75OXUPE0ikk42woM/pIvi8yALkLz7B
Bw5s565c+wcHf2VYudc6aeOrWm36CdGFaxymlga90KVTa3wgfpCwhGED6I2UuypT24OhoG5pYOUr
C6wguagEZajVWlv15baTu7oI2ImI0qsgga16iF2sHOm92w2PyOf/82rpEls2ufpTlqM3zO3nxUzj
0yQWYTJxF5DboW5DfZWrg962h6RV9xgWCKZG3heBV+fpUcSNwnYHFD9coaVJ/+LUv2xe9v3h8T+v
yodc6f+/PF86+//58TMeQJynZLlXB5P48/ma0Ip1d3n5H293XpW91D/2nt/6jx2XP/DyLv+07/Kv
y0dn23ovgeNFewNh5l8PXl5//udkG/evtycjLdrVSf/j/HZ/ABDEJ7w8+Y8/9fI2PSWwzaQzl7r8
UzQlod2oP8+WAtkn/GNVmg/0AgfgEFqQzum8XEwGUsEv98k1+YDc7GaSuUNV2asS3nLpwDZCx7+c
iS4ZtKSOSLaAojm3kVjcY2WH9I/trKhtn0IVg1AJK5HNULnw5AEQicun19aALiBeyPaMJSkY0r2j
CjSGJSAZWG+4kAtwBm0OuE7iSuEKrMZ87uk0cgjRC/SGCYOD+TIdoVKSOWRDR7a51UHZVALgIX0l
fzijL7Ya2eHGVvBO+1ILZN9TFyetXGMksac/3lKpBCWCmTnZRUxtaNGWqokmAPCYdEJJT4vsf8u1
v/a1reowC50IOBPq7F5Y7OVikjQUuS9VofcToa6uZL+IJ4xAtvdxw1hSGDOk016uSeP9ZV8i3fgW
3MBlSctjJzEt0kEyr0IAKn9huW23+ktYVSESG3pustuWXFwll+7bUreZz+yairEY10mSglyTv/Rf
+wwxfmTu8yuVN4JzB+68Ln/osaSm1iNblD+n/IkvHTlbehbO2+ImZqNTiQUc5w+7llz9gyycoS8f
E4H4Flb5s1NK/oRyWy5SgehRGKsOsp+9ClmEzVVemqL+8AzJ7WhJUyLY8h/SJZWPfTWdEK33x8X+
+f+LxKUCc1ASKEUX8oK0DvWCZtQJeIPcPC8EpCAV/CNPkJBagS9YgVxGXk0I12IFUze+WZLHI3+n
s/FHrg5cQkJs4btzbu7ll5A/zOXXiVuo/YqzLEDlOdcuC0cMmi+b55Oyt6sgAw8lfwb5A/3TTzWI
32cStCng4Fv5o9QCRCWIVPJMO/9E8sxzBbuqFIIB6bsaRUVdEK4yCbuSggAxOj9aoLAMCcVKwGOF
dBKCSYADIoF5yCVRS26fV0lsITBAELcW8RWqYnH+vv/vpiZpXZDO5dmSpDhQusx9lRdIecZ4y+yt
Z3fW+Vyq7ORoAwocaqGjtgt39g1hWZAaCPLDEZQLqlgs+GIzoLEzlUQ+KlEloSCSYWd5kceSFEVI
T95lU67JfZYgnU0MIOSRFgv8lyJIJ/+rFREaOCbEAf9ZEXEsv5KP8r9RfP/1mn9Hdpv/RU6sgRiC
RGwhfbhQfF33v0DoOtB6NVfIJMRD/xZDaP/lWJ6DbdixNBPS74Xiazj/5fAAUdt4kT3dQifxP7AV
G8CB/5sYwgIxjOeZt/PoS9qurgvn8R9e30Hv4kRUII5LGNCZ2ec2XTElTYq7cKFJjGLDz+PBucUm
Q0c3RQRsokG1FtqkuZkS2TSbezMvib9TuQkpfWlfEZ2yLwYbPWz7QZ1V2ayZ/mk79bI1S+2hRYWC
qALMqxPHu2kiAbAy3f5UVQPCTNFaJWMz8ic7Vq87JQkw/tBdLTuKXvNbP1jZtZqtIPyM8URiA1Ax
XTRWm3BTOFQrjaK69vIy3iGYQ+PvZTs6fkSAuOqN5dk6mbWYNpom/VxwyviKOXe+SJ4pw67BITw8
Ki3uOM/saJaNNiGNFvJysn57w3AJhKINE9O5XCznvaLEsVsKDQVum58axcS459KqiCasVuSwDqNW
3WjcflrQVqlZflm29TMF9eAUKvLvtf49vkJY3lnALE5Dlbpb4BnEjMSM4tLC2S8KGnhbaVpi4VDo
kikU+6NmMW7XghxvcxACzdxUYADU8QNExTfGvk2jO9dFDvuo1O7Qgejw+FZ/NafmxaK3W9cZrkGi
XRi19bdmOly3eDcIZYqZnZo51VHzkwJwfxebtrVxGLmjwlaflCfyk6Jd0pmlb2BkbvsSrwXDkUWn
Ne6F0Bmagb7sHfb46HWa3YrRIBpVw9F/DaYD+sOmsNfQEMLiud6axSDooo+48XSo/KZ91+QPWco/
OJIPY2eokLvVie47mtPHolceFQOBYVNlX3ZjQfBfh9b3LK/xU2XCdO4Uj9VYUYHStPUQJzSRUqJP
t8iCHjqX3K3cTtXtWOe/yHDPr1Kn3hMUQob4NOnbzlG6Q+IqP5ISHUbZGgjamSYNY7HsEhyOJzot
m5nxUtDhgK9skuQXmr0jQrlq6o6hoxEHbtfXjFYpSYXuRjGAIM8dFAgymk6LOkU0qjFuwOaBDqra
T1NW1a/cAuj6EHYB4LomUmTHyBY5RmTC1+pzke9cUx0c8q1rLmReknlDZfsF5Y2I7Cm3IQqWow5J
WMmdzkdMZR9sbyFcJisJmCAa04KVURoIE4gsy1HzrLdMEpzJnJ+HEch+iNFijfQFdyeGaIYh20VX
9l00YcggdcpxEaDMJQ3NoaBMCSoBMXq2s7rcoiGbT1iyqVgkaveRrPbr0C3MBqfUd7zhXU/Hu3Qx
wo2bpFTM+/oRQKl1nTcPVBbcW3IqCLyCBwXvlVDp0fnOaEEeJ6L9wnXU95pJuqnSR59KDuKZnJW9
txa/lCyjjaNAM5rbg87vHdCD5kqjLBvDaplDuH4ikjKyemT2qym+oaV2MC9EsNrUYE/WYN8vpRof
KhNK3Fj19g6AztQ7LpDH/i1dmlM6uPEhx+4xuOuvMnfNbTKIoJE63JZzzUQ16h8Ga/jO1IhcD70H
eZMs9CgVanX06Te96WwobJuPzY3B12X2VYi6Zmg3q4FBob/W9e420tQtkem3PUPWbZlZO7VAVY5u
Ez/WmgVOzQXItMAkkd+OcS29UYgagpBSx0E+Dlf4X81NrVWKrxTEbgy0Tzg6jjMU7TSqiRCP7Gmb
ls1DXAKjG13EopSWKe8YNya09SDxQJX0KUp6DYlY7fy0wiEkR7I4TcprDuAAdEP2qpAMTvpwPBKG
s5T+mpkPioehsDeW6C3rbfA7NeL3vuQaYVfPODzf4mm2glIb6+2qj7DY2+YjavTbMSFCfMyqF3ep
nUM3Wso2zspDOyXfWlVND54H0Bg5A9oiJdyJsIanim4A8J5pTxzxPZzfxzmh+YKMuAq0ll4iqmli
Jctmm82puSEICR3zbzKP4ZXpA9kdhflgJd9uP/d7yIW4IKwGg/Js7VNzgDrP/IboI69Obyo1f1Rm
9bFXmy8T9zu0yKLfOf+Hu/PojV1J2vRf+dB7NujNAL0pmvJGKtnaEJKORO89f/08rNt9z8VFzwCz
HeBApzyryMzIyIjXYCDmpyx5EQ2t3TSeJdz2cKGHcVyOgS0LKLTTFyjsEPw8KjZeLCtOKZ4GCKXn
TjKe81Caj6bUTKsZDj8CNu9sw6I9cOiDklgC1Sj0hqu4XM9S+I0xxHiIjR9pDvRtamEFOcEk0pXt
VMLOiKXuASA3uhLzGcTM/KiiV2/Lie92Y4eYdxdPmxo9sFWFk946GjTImRPOZbTx2VOnA7wBdj4N
vJ5A7WjMG9dgAPwrYEWjt+DTRi1zkrQrEaWkqhyKc3VozPnDV/N4l5TJi26Iw8kqkXjGoXullWP5
mI3RJkFOfK3CQfV09L/MKNCOdZU/DDKWPVlDe76zSggHtZC6jVh+l1YuHuoELDaC3P5K1rsPvdbx
MtRiTNfl+IhgJPQxk4aB1tFgSlEWo2fReBCWJ1vyLUSKxOFzVrSTGFfCi4Jacadan70RjG5b0WNC
W7T0tAynpRyVY0HTd1LAehtZ86+k7z7jqVPXjQoJqAK9ticosblRWMezcJ+bGupE1gjdSCwdtWOp
6GbYR5gdP4kJKY6Q6VjYojBWooKO8p4BNiuHQlomgtu16aXMWAuFqdE9uRB9J5CewtKSbWsinLWL
Ylbd9lBOcK4c6yyhak9HpER60p5jOEij9LNQOddmqR+NVtwEnaE7k0TfdKZ1nmQs0BWsMomNibI0
F0ud7EsRjXUMkHoVhElop615zgVwp9L01tRB5rSw3+IoSI4UAh0ckcX9ZIiXYKIuIs+9emr7xc69
lxe9NBpDRmccg14M6fAKaNgaiWWLKkKPgTYeKkTGHC3N2A/wS+KnorJKWyrqX6MBgbmQimddrW5t
qfSbBAOoVaCiq9Fau6lo02vU1opDNDSlwXRKIXulqaRibFuuxCktgfPnNOrFkZhdskGRhfkzAgZg
S3F+qgsN+VCtlWwpUl/A8sieDCpwlXq9Vb+UF9HHJdnMdGyOQhb5UlI9s6WfHvcpWCd/BoYwf4UD
iEqZTG+VFt0+lnE5LPGA3OCotBvKpIL/Ji54Euld6NqGJA7RXYsWLlCSVF5N4GmtaLKZKBWdHOKa
VOkgXko6sRAR0rGCNKXQcu9QHOs1rBB0KDZjhwxPIJCDFHP8YiqVeI6zYyhY1yiBGqlEcLV0aXLV
Cijl3Owxf5537RT1zjz3TgYGFQPfl5lAP2ogB60Cz8DURLpECuxciFHHKmLBMwuyQGOstm1dydvW
P4ZUiU/YHt7ulHwADgQB6lV2rOrRtPdDnJhHAZdQI7/KhgLjO194E0oNj8KYKFGgeEc7rcSV2R2z
8BdW3Ojtpkj4jPgfRIABIh/9n6mv4RgFCZhnU60LhHxw4Db9qNvpyx9tEaOHAwgj/37//occW9om
9aNyZ/retSWqhGDKe2M3MPi9QrEgrjV1TF1zgC94fzqPMMXTOvFcdZS5WEWwzVlu/be7/+2xsZcN
Gyizsbq/N61T3BQyvbT/j59yf51fSaiB67S5bTIidIj/PKaWZNDIft9vyeEdLH9nmlN/PvOXm7+/
VKArwIbNGkLan58mCDJOYkvnDBEmCmC/X/37NX/70b9fQg+cnVdJe5QpcJsqWBO/n/zjF9zfm5Q4
N2YKZtG/nwY3vAjYJ3CmFqMDS2NP1RbKRrsPhXqxzbo/USwj4H4LHja4bp/l7PcTdU24MZZRRrUS
1bq2RSH2Xg4K78W6einH3v/4cb4vSObXd5r6EuroSv3nz/0xS1nU9PJEhscEGrvt0s29JXhvESUY
Xv+7X2vI6aK0U4VeSiFMXi5omDFCf3du7u2S3x2a380dDHY2YgzOdEJvotnLlYZaoEVPZ0rJALUS
aORSRLxrEMvaQvMSa3a/YS5rHAPP6ijqsJ4OepAaKJP//vO3Bt39CayT8VubtfW9XXvvrgVzL3j+
kBzu/d7fj/c9OOapkA/31hmaS+y40SPFPXBx1w31R2zUCg+1KwQ//+iJ3p9RDEhuND439y9810u+
3/rbXRnDX29W94zow10fYPkGaYNV4N1J+C7tfr9lLrJK97thiSGCuYjL6osWec1i94fY/f3uH48x
7hy/W62T7WXy5t2liFaXuGag0R1SvVc4imvA91TVHmsXrapDvjKOr+MuXwVbcEkOMobrfsJoYDN0
aMd7l3n3Onjr1oWsvwJGBXdnig+W70rz1r8Cp9tlh9S01/61drUHSIvegcaX3TngZafVet7BfF/V
7vtyMNwX2CCuLkntvMamfRjtZPuaG86rCSP8PH3xQOdwQOQwrmDe5+KXlGGYe2Vir7PDq39dutgk
OlFnh7jn7VAyW2kPfDdpTQrwsOazKar/AORaVY60myF8tvCDHRhORe2U1jXDNjnkXGAWw68b3qLq
qOZnTsucrZv5UmhfnJ4pEXGf3lraGwiQ8TZO59zCqTRqN6G8qxq3BY0/ecjGNB1wWDAf52q+6MbW
D9xx3oqyTpJz4tj+MW0DHIWAI10Gj0sCiWBQ7Co+pEhe1Kv+JzdtahZG6lBqFSXHHF75HsmhM9d8
DbpksPxApGKZyaIAsZmfBX2hAdtpIZ/scoO7lurRmZtBbIRUCFYtqPJziKPHsLeQTKSPOIHXt3Xr
aLJh/lI0FlyPKpCsb6Rb77s8CoC3RKYgcOrkOmA6VCn4N2BE6xn5ieR/Odh4klKHq1C8zaq36MJ2
+OraBaAP3aH2GTjg8OEziueZde3YBTS4tgyLVdBRwoWvTnwCJQfy4Gqeq60JoN0HRTy6/Ke+Fq68
Jt7JCyFZw6hiMdVdJy9UnqMX5QxiERSWjXOQ+ohZjmT3x3AHD2W1UwGiPbHDlCq0zD7FL7HbaJxr
EyqreEmhKA9O/41wQX7j7OB+6z8SFVH5OIGJA2bmhU8wI6ESfm6aJ9Fz0XJoDsU2qo+tAKH6uywc
WdjCr30ErP+ZZ8d40PFMf5Fqrw4g91ZH8RGoiRM5qJ3++F8ki6CSiYGn8hjK+/aUP6flQdj+IOe1
qob3fjumD628Mbwi22pEDCBL6G4xovtwRLizdTMsJUlxtHQHSvEHngMA3kP8wRDAj8QTjS3uCE7s
dtf+lP1CWK5+kWL8CdYwj5HD5jrFL3r5YEHYTconCW3z6qHJ33k73pNAaDgf6rmxVrjIctUl9tiZ
O443AT7pdGY8csk6+3XeiV9rnuzeqJXcpHjT2/3SAESNHaiRneKh9WOlzmjPzaNUIsp75tjwuU2K
gj9cfpxbmIS8khKiWh4ZXEHohMZySI0ra17z+Ri+8OP4SCZEyIU1msd2civYs2i3KvYkeAz8eT7m
mCXpdMM1tipeM+wxzyUYTPKP0C+I7Q9GclNvZQk76EMYHBmU8GCU0tZUjwc7VCnKfG82u/R+lvIE
lZXnqoTX/9Upv8LKBlTtVvW2qLf4MxoUtmqPj4yA3dWfqGurfIBmXpXay+RDT3Lfp5gcSWtpmDZS
96H4lx5YJ1M+qx6SCSTYeKvydxGZgBR/l/JoXmdpV7XQyrkiA6a3zG/8WKisYBqmYYm25iPC4tdr
DmDppWlcoA9ERuYetUANFVXHB3K84rp3uJbb6hfkqglRom03X6ybeeYKy/WG89rbH5FtntvVCU0I
bT19MYN1xAeWkiEbInuoNyBmjU1mnQfV/VAelHW5mlKbUI6Cakb05BaXw1j3u95dYjcx9p2hxDHW
0q77Iq6ObIomHKKIuvmPxh2Xr3LIX6gzTZ5MNoaFtYTA3EcJx+cqfNcU6m5MFei+0xcQGhdR1poe
Kzn5afLUq342juE9NEXdGtNtAr2yYxDyTcbd9NauwhPngLobVYz1rL51kqMHrn+evEFeBU9EzujA
hUP+gbNldM98BZUXa4bdu3Ri3iDuT146cXCiD6F0ZK51TmKyLPob9IfWy8qhBk7vRjaaj5mbvxAs
O4fNPfZo7M/AjvMbjLUZHfSzmbCSMuqFZ7Vd5z/CDayoLng9fHfyc1s+g3ZUAzfbIrzB+7P49q5e
heP3iMv1F6cOb9iKXaPDTGI6Lh8fv1JJIexq0RaWGDOYZwnV98Mr2Vow7OJglPaHcXM5+8Kz8dCu
hjdzZd2MB5Y/riNQLCSiPoYvbqwHh1nNKoIOQ5J6i7hJ57Gwi1zoZSVUHaKDtBOewXyYK8aGkl9K
8O7mOTYcFrP5AU6Uy9Diu6KLYgPXnJbhUK9ASe4UThepZLJdfrItfn0w8lguDKQU2l11YP0yz1wl
64FZP7MSNx5uP+iGZHwe68H61bixDTuUfHAIBCUFHW8ra/EsHIVnacdF4t9r/DLaX5wE/Tri5u1w
mrQjZ5yb/H5+FoOfJbRHFJ6pui8xbONHopcCnwVHoeIlfZGvXMbiwPLsX41j6zKiFWLU2ooJWZwr
48jqh+5NzdLEx8YfYb6XuX4g611h2nDEec1SZq6QXdHWA3Qo0hN+Jwj5I6GSOqtHFG3e3nkzOUrG
kLayPaEy2KKBGB248ASf9IUwKO2YefRLDvwyYsAbi7t2fOdXKDd+TRCtWEM5s9qqdRvB41DG7b1u
DhEL6o0/VDwnnBWd4Ilhn22nwDUeOoEBXbpcF6QHVS/8yLV9wzq5bV3VIUoyWOn58AWMNWc4qx3l
gfjPu2CoNzsduCVkxB++Fos/h2ArDqK0Rjf80nwxrX1jzVXJ5y1LNkYbfDEObR17YJ1bsigBmgY4
+M1oXpdRqrqptEZ/jXEi4gm8pWg8kixgUHxJf6jFm2R7wSNI0Hk9zeOV+gH4cr17Zt1sianVje4w
kM7hwikoDtElnuxmWHdYIG171ALcHG7/dqnpM+pbywEKh5ZHGduZUa+m7ig8LvzEzcgp1qRdaTUH
ih89tZKwwbyurDtP7fV9GkYbQLn7bIt5PE2tCin85oJrYqs/IdYIVAslbDQvjh/mlU36qsSbZCON
S5CT8S5DqhFp8ufLVL3l2Rpx0Og2cOFFqgGIaOA9g1liBFC4bbc42B2Wky/l9xTNi4brK0o8SuWR
NpUuy6rZ7+WrLB307EyIMihLDF/jDhVWK1qKACVagvE7y+nAx0DkRW0fOger2li5vldYx7J40Y66
tSu5iDREUKD2vTw/WaOr9sswMItjWS+1Yfs5gDUxm6ew9qbpQmYuDmu5OIYMVzJigOvIXLkFwZ/M
levzGBy1wsW+PMy+Tfb6LyytxnPMjpIBHLgK8zRwaP2Q0ywDDCeDFQe/fjFmWc7Jsxm72QZt2uGC
vFfz3k822O5WW0niOtW86m3qtuLW97jQXbeJVW9UPdbAPN+H5qnl7sNoniQRAvaqtzBYdNfrNUGu
rR+FZ4SNGGnFG/GKETCKtkZNe/Q665iRDgVOVB7VyEGdaI2FL8SGJaygPUgBDGi87rDDIFsZUUAy
o7UCz0Z8GnpI0RgVOoytdVg4DfsdlldytxWMSfMpj23qjiTprBjYWEinFF0oRgp5ConwwAJlK8dx
wlLOyQ7N19j8ZDnNvwe6ewg8zY+ttpOfpFvlMCmNNbgNiHBhvYd7aZIaE5DVnYKylk+VPRXHS0VF
uoWabXxatcSGP3yvgIzHHwE0WLYykXXFPU1rX5I1b0S4xfei7BEcEafC3Ga3stiOxk7VnLh2w26F
3jSGmul+Ts7Rg+CSW7oag2tDYlu7DMC2hn0cHUQSEuXYvLdM92zNQkrW2j7qG1oWUDA6wUaY6ATq
4ospV8Quk3hhvmC/YGuIczEfaTOQyFlOnm+pfKGJ9kq9aaIej1AQ1aGv9odlythbuYvAqnAkmHBx
QxXq7rGInUBAQMZGGO1I8ZFmZ/MAi2DObjR3qx2dFronoSdSQCR1ycDbB5CUXFV3UbCqYSoXuAiS
FW4nAeT+CpHcmkbtCWMD8b0SliE0MpWh/He/TExXL5UAkNbLBMqxv8zw0op23r0MdLo15FDfEoZN
bY/KUcBRQNtN7LxfCqgOpyn3IOSpRH6oJ+PbqC0IartxREQwrG9dJwq9dxANynWMAijP0D2CO5t7
osK+7aENz5b4QUOdn6JH6xKYNNmzDvrS1UUP8aCnR2SxvPB0T0xkdm2r4GadmDjGo6Wts+/gebqw
4KELZkZ7VdzHVHZlTGKDDVKBMqtuBoWmyw+xQhqyFuzpV0CR/rHDFG2fswyu8lehA6i88p/8DZvu
EZvcUCmcQk93YgxbW2gHmj0P2mNDYVh14mqdtcykVgRcdjOIP9Wth8nVBuyckAeZyGEXwTDt0X/Q
YQv+ShU7e/FvqkDIQO4EKaxrcKS+qz1aiNWWn2ZJY21bVuuBZuRVwoe0dwhj0s0/WI8txM5iAbLX
br+JY1h/Ny6z2m+BbMsHOIz+dcTnaMVQQECTVBXxfmVTGQetPdU02uv91D9E2iUYnub0DcBPEeIT
GL4rd8JWBXMdFly1UnRABwepsetz+jUrTveQvw+3KmUr77ACEyXRaGL/ekBbxV9Zu+bAqiznNt4C
9Sf/h+f0LD+3FxoxDSJS2YpitN6frf4E7AHUlTrYEKYD5LuOmeyg6VlRaQN4gBINlOpVjErDgBwB
Fst2LrsoMh/Krb6edpy7ATq2f5s98KiHkOjmtodAIhJCrSA9+DDXx2AzPyVuMrC3hFATcEb6bWM4
gX4DveBUaDEbu01ckiuz30NX4qMRzItoMKfKLVykm+VJHjGTxdytXgLTMY/6M0UWFy8jIBYqQHJC
FaP2te09X/JyOu0U7uijWp4Yr5AJoNrhISg3+o4Oly09RihleKjJk9BbZ2G/n7ItbQz9IdhX6+BZ
hlITO8k6iR24aiEEqJX6nhzHvSaulE2WuMoGjvgj0sqr8BASzhzYfMJeO8MSuspEBbxuNuOhyOl1
fiAeJTJ87Pot3+Y0fxz/vVqLWN+o68Jt9F25Vg/dFv5odblCt3fCg3EWKCmsjPOiXC9Oq/EaQZdB
JfGAekj2M7K9O1ejMz5FLvB6+DTzm/4e3LrnVnTEcBc71bPKGd/wjRs7ng/olqWtXSHncCxfpUcY
bMVxSk6FvC9Mt26uXOgGH2R7XmU2bMI88mhtDcKmRu4gINlaF8ehusfEwraI+Se0C+Wt4TZv8StR
VHynQxas4d22yjZC1qveFyo4jFXVu111K6MnPXKYxdJjpV6mcgVTc0aTVvoh6zLrDTmCWG/jyM7J
ujOE5KiGiqt3tk4sf2QIQr9sYrIC0Ec9AgEP3pb/Cw06M0mREx9MF3s5FxZ4s62RxSVm7qGYpdRV
Fr3JbaYrbOdXs263NrojbwYQBHJa8zU7ROtMM+0uQv3tFYxCEbhqavfiKsDndE8zi10VLR1abSbA
IJiPq+5BNZ3pKFuwpRAeWamQGHN3bJHp3MgjJMn1IDFb42fSTXbo01sio0/okuoDzrQus/RAqV/c
5sueHSSJG3EQuEeCRzVDOE7eB6MAFiRpb7ambTPFt3zFhGjd8BRuhl+0/tg15Shq0DdZBc9pz97T
cNtXS98BsVhFL53hBflGPRaw2JboHTy3tIZWije+JT/Ra/eZUIWh/O5IXxrVE8fa4OnsW7Y/bcXm
kEy35ict8X0GMUEct44CP6eymRc/erMixoEuIOM4SJVDW5wGlNwcKAfIlFGwZVmlW9pM4IMoH4AA
IkMgyoPoKAUnfiuvYWI364EOxsbckuRfZ6QFkJKJGBlYHJQfxQNkS6MEjLMH/0RxyDqFZxUBu3yT
vpqsVYNtarYF7+5XnEtuss3M7tAocEw5jXnnIBH43jkClSJl2b2EL7207mRUWO34UQDGxPbZqt7L
F0qqX2286EAK60y9dK0TqCer2EmQEVGLbot5Q+hIdvDrfAHNz+1wkl7N905Yras12/sDU1Lx+mv7
qr+HRFFa4l4RaDarkjaCBb0kHeg1bQ1UoPvmDLAL/MlOcvGtaZxT9aA8juQTz2hgyP0x+ZDZ9wbu
zBBBTtDDwdr2sceFyU97+bX8LD+LL+uo7Wp29tQ1zsAFQAso1TVlQncoFaxGl1TlO0ZNNCLbvlgn
HJNQBYPQi3iedoZoEVBf2IEPlX78Q/sZPZeviJSSlZ39pxzVwPYcVCsfe6IRGUv/u2pUZssSDFiS
kAvN5WczalffsLcxFtoEe0oDhgvXQ3BVgtuKDIAAvInW/SdsjFXP9OFTQ5pu+3HTbkawCPZyHjdE
kuCB9PZonapq9VR6GEYYbzNlNE9UnTnvV4A3ro/WKbjRrwoxcxffxSs1tpcPGkD6Em1fwldSqJir
zGFhplfP5iW1vIIcIEDWa9W/GietcKiLnxUiOc5lFD9XsSezj1/jEv86/looIjflEar3tlNXxmu0
G58Yid9VfOnzioL2ixrsjMcnVeC3fVV29CytjBPyKXNjC6dkJ5w6VmSGgn9JnXZ2qnW/6lDIu2VA
FlfnJNz0siuLb/Net5GDWc1UNxL5oR38TQLJ0XoyCuHQ4rR2lwoM7qLn95vDXfKvnsghRcPygqFA
g7FFHm5YWEZTJywiRj2tjwGKxP0xHKkBZs8sVItUeHjHi99RXXJNSTKehwm56P88ky23ft9Vgx7c
g/jUotBnt0t37v7++5/7S9u79/iULBZoIw7mf3t/ItfSNhhwEAG02wp69cefYLl7f8wvF6vZEIV+
7G0om7MdNrrwLy/92zvvn6EhWPOXlxQ1dlYpXEvQ+oD/ENqjUbvxK7pF9z84onGM+02Nhj0+78tT
mI42kmvgk7FuRqg9f768//Nr/n7MumsI/r5/f02W1hEUpMD72+O/7/5xK8xChMWXT/39TKKGCggZ
lqbfT5hKWxEZlxcWi6+HVJaWc3/LXw5/PwEgQjEMFyamVROQQDKns9LqXZBRFL+WGm6UT15fWhT0
KvRh+2qDDF6IOIAprmWlOgYo02pRTO1qVp6kZFGhGK6NBPMFnUXUVcD8962GzDz7KJjBbcvSrofm
YxQIn2bSHhtVvllGu55ycJStSBkNnZisU15DpUaMlpaFJVgARlTqP5Og4rIoN2gEWPFMrRnyeiah
iYpqlQfzdiPWwAqwYLM2igZMNkxe0wHhe73Rtu1Ug8ETn8o71ifpRz5yfFYsiShYxNdhmPeZT3om
whDsJyeWNnJsuaNKblkllzh7C9CZUqlyDGzeNNPaCs1IqhhnVOVStFdqnNXD6Bw2madK0MQUJbjM
yNyqO6NDQlaLhZ2a1c9lJHyI+vyQa4nnB59Dr9ALQoJsgb5bUODrHLWUxDLpkmqyq3ft0eiwKNdn
ijq+cRuBiy7qIhegZoFd1KXG5gh0JDsAuq+sIpr1HgSA9UqVgk4x9MIxTE+Db3xP7Sg7CXJOIEmO
SCy8BQkQVrnDoD35kqRdMKRf+VBnqH/NJAFhA361+wlz85M2cr7vRKVfF+IcrsMo8kphM1dAEzWN
7XQrA9Nt81cDRUiplXZ1Ne0Ak2yzjD4LgsZjJD82dY+qvbyKhhp0FPYrCR2hGrl6XDyzFjPkQScX
I9xjaM1Jl587a92bT7qK8nZhyG6nzWtJN/cBNc9Wu3GaPhtAf5KVniU5/lTJttLRGpHnQtRZhfpJ
1SPjnCmx9F3GHb7Xok+zQSXbY42vAblwxibdOLQGGmdCrYV7rN1QxZFUHqZXZ1WKjljmQxWU6tec
LFIs2mPWTm9ZWVMHtTqqqUoKzij/loIcJfJO2A8NYsNqgRpQhS1sRhlM6xDBUJc+NYllHAvTNqzi
X0Vmq7IhOkE2PJcmq+vUahjA9c247ZP4MIIHchpthGRco0iCCdopasT3uURwqZLRTe8V9pOZ/DJ2
UrFtsvmWoKG/wk8FrAz6W8AABCRYhnf2+nSfAltKQV5GdexZivrNSHIlqX3xB/OjnfSzT1cab1TZ
nsXxeRz7fZ9Gbq1XIHf7LHAk8TgZwdUI812G/xoVK8of+Ng9ji91RkEntXp5G9PLLOVWtoNIfVY6
c0TXQf6ovkTF+qmSrN8mBadrrGBwG9Me1ynfGyo+3JomFq8eWXUNTT2hQj8w1HZSKJxm0fdA+Pon
wK97K26/pcHCLo7NQ1rqz6DJa4CYoG/hoRznXvvQc+ALY0EeTUdszqzKFWqRrsVU/MIIwZ18pTsn
iLfYi1pK2p2lKiH/qCfLUwP/x1eG+DB0cH4Ic5U47rRU111JobsdTqhwDPWiWp391Ia/WAGxipvm
Q+0jd93nJOT9j9rMV9DOETgGtoW+HyFkXcR7XW9eo47dRSYPLa5MKMBPFs2O1KwSt3xJpUxbt9p8
KgXhJWRucna1t0i3Sk8SqMhEiKoHE71KPUKQCM32QXrF1wapjroN1qLAjjkKNcgJqKO1CTpFfjNs
lUY/aqa01yNIs4hMnLIwJVMdgkvx3dflL7+lz6PRgMywKJlFp0JcwQ6RqTZkhI11o3HlHmEHQ8Mz
sIjpuOBhuUjr3oqZ7qcmUPYUiD2bOvWpmI3RJUwrRAmb5yofTpzz01zLG4TcnLGL6ZoK4mtgUvRK
rCd/qC4Z8ntCWV6iRXZHyFkYamMWUbaIftTxii6GugoUHXJEEV5kVcE0VU+pyIuJHVsSEl4gTG1B
60F06VimqAkK7X36JRRmCLi6/VF1yluYZG0DNflMCN5IXYafZj3HW6DB497w2fITv9MKTfgyUQEj
AoUz2mvTRT+oEU0XqWX0zwFodRXVMaDVzMA5wePSxAMlSlF+jpvqLRmRlWja/KxcFCohAuLEQfat
ZbJs/9JV2gVV+J62n3o4M9VFJG8KvEkR/UMfU493cvaAFfIpGKvmBLp6QZVSUJeKiZ2NX2/8IaVb
02YvQth9arJSOgaCjhqqgUam1oj+pSmST7nA8jw8R/rckJ1aZ2CfiJ0AnCvpeyIV6yB2KaSoe44G
hO8CVZI8QfOuoGJethRBTLC9KBldlJzeF1DcHKfd4VUcrWkVqea2LvzEzkcsKCJLexVrkYxdzBm1
3eI/UCdP4ix/FX3oFk0HmAcHLIq1Jfo8aOaYtoEWMTLlunZQYirpLbvPkIqYW2ToXPZ+2m9zFYHJ
ATE8ZSd0BwNtR1sRaTMEPppk5ZhupETzjwElRysD9Gko05eVoqQuNpSMsowSbU9BPzFPWYe2edh3
iB6N9EnyfJzIdCQK7WX+2DVV4/WqOK8wfQc5Ie9EHzVOKRpHJ/IxL6il2I4Ah7lNV35Jib75/5oJ
JksEuP8bE+wYfYVR8JH/1WDy32/6DxVM/qcqyThCqpaumfIiY/s//9bFtcR/qvgYLoAuTSd4L5K5
/6GCmf+EniXKELQUXVQ0iW+Bsmob/usfqvRPkHbozKFha1i6aWj/L1QwaTnIX2RxNbR1JUVRUcZV
YaqpovJ318dRGMmNG2kv+NIVgGlxhJWBaYSiecVgfaJ3g8VZV4R0WslGCzmazyQ04R6UMhUs7rHo
mrsstR6mtFYfsjB7q4oZGsxyTxuZuoIUZp5UBl9qJn7ncvOAsZSKplAN4kgqUyfJ/WgnD7qLDGm2
DxJdo2y87CjJelEZyaSNUuXVI2sxRalE3xt6T/7UIAFW58ozOHllBa6/WeQ3xm2Bjy7n+tK0wviY
G3rk6bpfUG4WKW7U3WJZEo8btF2as4qo2MkX15kcBA+ShrXutChfRRqGDuk8hB86tN9s7AdUP3ro
MqOUXyvYLKsJ8Dr2Frm6bUP0VS1DUR9mOOo2OtqX3pehTsXah6I14sPYqzWCcAJfuvrSoYldiVnD
eo7TzoHwtioqeboFIqAkC8vJlRFrlAUyHRcAedy3Ml7kKRpNFKLE/poFMF0r06K4sjRAQ5xW/F6Y
MUBcQDnKokw4YbUjIQJrq1IcHqD0nLHrtuu8nbYYK1Fq7kavVIP8e5I649ANjXU1SRU7WS7WfZ9g
d5vE4rmQfZ36Ushy2icJ6qdNf9Bb/aqLob+WVdJS0sn8nNP3S4xMJ0GbNkVDdXxoQP6FCqUYrTe9
gpefQAT0QlBfIvknnyUBiaeYFpMsKHCYQmErmoF+0WcuS4j6qDmIyTEz+sfZF41HbWAXpMtw1iqQ
/0jrm47AtvsBqdl1j1fMMWyFWzrNsdtiNbj3J+pjKeXprC32Uj/jpSyWjwNSIUgrFi1w5sTcjwme
zfJo0NIzg2ZjypJrAhW31UmULg26lPbQs4sycqQEJoWxXQ5/kGG/xv8VfBeXPwSn/yfvMpCQedv8
6x+S8vcJpzLPTEKCaMoay9XfJpzZQJT0a/pug24Ibo/RAUY6/UFpR3ZeXXRsxC7cakp0bcNA2uZR
8455On5YKq0NKcDo+y8B6798H1mSlyP+8UW3v/71D0LAwkaVDBU+qqlbRAKe/wsZVIhSpRS6Ithb
QThs0ySLPU0raeCVw2OXZCpcQ/oVLB1Umjr9lkmi8OCX2r7uJTI0pX4t4gq5tUqiRZeZlyqF0Bxl
fnAb1OGgU4TPVLJvg+sG3DAOnqyv0tKghQrWtO87dowSgt0rleVmnccmG4OG9m7bC/ROeEdRhEcE
xABuoMwME5Q1US8RhbWsBYe2ZHglkiiqQam01br5zLbr2HfZppwmY1v1KJ3l5VlKVX0f9krkilKb
2jGYu5MqblvFzz6FfsaPxBewbhTCY80W6yno2gMGzwYJkmHaJsKGbpJICpA5/ZgIUnDUUZvD2IJV
uivD9pjV9B0m4TZYaK+ZteJqtfgCxlY9FDh16rKgXmb8UUMfUI0WD/+bsPPajRvZ1vATESBZLLJ4
2zmrlRx0Q9iWzRyL+enPR+2Ls8feGGOAhkczVrObrKq11p/UzveRiySV/WKuozItQOhH84if7RNG
WskhakEbwwR/ACcaj5YBJt4Pv/JAtPs66V6txmVxx4AGtWA6r/0IiNFkGXtmiTNKcnETWnWRf81z
KKPxUEjm6n4LBmAxC4LTQMqmu0+77rPnjvRHbZrCB603Ve5nRwNyNFPgNlxHbUQlpeftNOdnRxcG
JBKYSk0q+sfFWk/jisYllYdoKoGEU4h7CSW/rIfxMs6djb8P7L2qq0HqPQs/vf7d8wdoDgngcBuh
YLFCBwjJw9/G8C4Rnt/nvskOytP6HKUKk3WZHi3JA9K1zVfCls294ZoohkLX3TtRBzBOvutaGulA
kBK/NFnWSCNpxs2Gvx5MtAfIy/qJKK3eAeRsJ9RFeGChxNGU9xNIa+ZXIJXarVdO5Dhne55e+EwP
sxc8O26PO6cT91dtubdsrtUm60ZgfIew+Q7DI8KjzUMbtTHVuBPvKFZjbJk/9fXEYIfVgU9z4O28
xlzj+YiCv/Tbc2Sah1IJ/yID7zFyExRlDB4RoWBoVwe+uoQyfmgsH90e/MLFCSjzpwTryOCb9MGU
Q588n8qKIA7iUJcGz4i5SByCu3116PW63E+foPlHblsCv5UEV4yo9AoBJaDrVL8fnXpbVvoFA7Hx
CdfflWdwAgTamK4TpWThjMXRcKAAjZV8FqPlPMzdDlN5cdTC/oELJPjvzOdM4+BFON6nkoB4KADF
vjGcmGj4srxMVKwWkUK6Hu+ZozQUoOJWJY2xCWz8ToMixkmwgIWIzHHNUZxukmQat14ERqynHkPY
htl0i4KW6RH8uT6GwG9TCxD1tm4V9XyO/eZac0rVYyOfQ9QBh9og5LbMHqlJ4COR+73x4zrcknbp
Y1FWvob99N2p4Cg5DKKSxjdXBAfH+7iZUBwW8b52SG0yEMF+7Dz13LxFpiq3fWTYa8Y6n/rCf9Uw
Z6mjoVWPheFshuV7KBt5NhEcbsiuPSTZbO8l8R7wXf0+gU8ESQArbMMaPejLYbsaRas2vttuE9c+
dOQcX8oIfXOUGZDEGK1UcebcxI98tktqhnzTYZHlSOvXEOc8ixqbYB29x5gTbv1lMRYBpE+3OVgF
eJHoh3jfxRHsb/Y42jkWg0ORoT1xIeekPU9tfEDJZKxzS9YnZ2jeygHzLyNfu5WO943ZvlWIgTeN
gjAy13g6Jwh004mgIISG4pgsK9d2ptNkuyjkhoTQyaFAivckA+HtOhOfzHmUt3Yo4EgtKzLHHjKa
ovLmec2p0hRUjfYa+OrdrZzL6rHHHxgFdHOppgomWEssMAcHjIi6/ZnbStPOkJDmdcYhsKtb0Fjq
7iPHvSs1ofAJB417LRPLXnSXCbol17YK5lyc3Np9I+sQTmIg0id3Ms5ONelzhul5WcYRMAAIj5ej
dKuNHhG1SzueCRd7xHwnstnDWRNYPLY3XgKKWYSFfQ2mxEFMGhmbITKic6oSALDZPBfpIHdT5/0a
BtZf1KbzxlEx2YmF+OmyGx/SUdVbx2I66mIYssOdENDCx/E5CSSGgSHoDTFE76lPokGdkvOFI85X
jFiSUyO6R0IV2nPBZnJrMom5cDcTQVa11oXu4Zg5I5NcE36UJvmsCNtqh935rSxuqYnGWuOGJ/Ls
pDMbsYCDLLolX2bniuybMXfTznHpILtFdu+F/nWKTQqyzNWXHvgZCk7LYfRQRDSQkcZ/FbNUlklH
5zwvuRdFjtUlBrm3wYzqq1LKWaMm/9a1DqlVLYuwb1t7K0MHCaZqL7SW/k71BItJvjHGFNNAYnOr
N7mKFirXaCIV8PhsBovRMWp59JomA7iqBT4NY4976fCIeIyQh+XfhtTQa8erYnwtu2LTcsQ+Z/iX
ynk2D7Xs433B1JKJHSGETZBusHjzt1Y4HpPODh5D+BOmucd/P/icYyqxnnqiWtvRfDBNBK1zYvvb
WapvGcHo234Ku21D877qdcvnDp3XqXmrAr/d4nXmE+PKVtuhG8d1RdKfs5SOVjd9EfkcXWzMSRmT
k3ikbajGCQ4ALvafB7AU7Aajp7ZVP9OMczu1DetF9xCkfaqmjJKWuqV5t0ASlPIszJqtFy4H9mka
/xxDs733rjyKNOIOji6ga1i/6spy97HDmNMZIb4MtZ43/XLbcWSKb/MwfkoH5L9sRWY8gNhLMg5q
41hO9QOzpV+xKapDBPvF5Fl1kAk9jlF063XKYTBbP0I3O8sUtwsRMUphkbEIN1woHMfly50wLcq8
wnji6HJIH7nhRn032XYPzqzhkI7GvGqijJhHP//qZXVzxoT+cY7q4gl3J07AsYOel3c1dSfkXumP
T7HJvMVK2CxEBuU4NfCvJWlzZ/uheNWMwX1o7TH+dHdiCpHAuEm8i8oaNuDy0hXme5kwb7GNiAas
CadzBNac9jnSf19y+hPOikT22LU4HhijQ55GxCc5jDXycZwEYR66srz8p4FsYm9+woM5xt57jX2P
Q7LBnK/qee5IxDJ5wnATWREJ42yDKB8P0QznLFE2JKugfciaqNhVQ0tmWoWtto1SGBGJS2Zjnv0M
Aiyqjb4f+F9T6Ghh5BxjjxyH0UbtHncVMgCeyjwMp3s/RJfUlA9+VVf3qF5YF6OsdrYcv0d0SOuk
bVDqEr0MD5jKu3ImAtu8+rNNd7eGC6pJZJTVCY8MtC+F63zjyri8FvJ4SE2/6dw03yc9xhJjNkW7
WQxQ0tn6W6UhDnUVZqd2eiz9waUNrTbROAScW6I8l4WYNx7pKhAVy+VJnw++kX/Hr0rfkiUxxGUH
U0c0uPVW4L101L37JIw42SojA8fwf6BxN09OE/904vI7La5zHjUBx5ZN39Ar2LVVna7GJsk2RF64
Oz8S6dswJ+tsgkQS2qbHIcdS5ufuvmmnEiy9I0BGgLTVsvO3oX0UgGKXvrO/WxNVTuhg1DzZoCkV
M9e4gBtRMBbd4NpXb/rIUSsM3DhxVRTDdYN+VRJLsK0j9Rg4hAg7aFz3WhNQIt8UO9ttKKwnwSDC
sMgMyAIc9piwHzNZQrctGYEHBRD63HjiAaEMHqpb8YgvhTpMOahTOdoQbCg1cuNgGQ6cQCvH2KOh
/OCsEKcfnjWat6xH/+L4tYtrLns7cNURRzuODDf8WueqeU5biOtq2nddnV3CafBwIWC0QoNvb+wE
QB6/8oYUxoSYAMf5xV2JT4jbIYaXAmFmc3SQw+/KriAlSevyKKP8sQOTD2I8GW2QyzWW5KwCfwko
tdgA/Lz+HqRaXOQikdGOd7bSBMOLQ18UilQBLCnKyBdAkYa+WNK+ll2Q4uHjfQvG2XuUyPL3uDrQ
JNrSvGKm1O/Smto6dO5tmcKpwSV6K2uWtyB75BNV7jM0+N6zkQMU7Y0aIL0o+RER+ICSHgsgmU53
k0GOhZf/CVSaWSvz3DXPJv1/dpV5Q8wOkinCwWCU1Y68MlslW3yp5ggQYvqfhNcsIE5WunQORsPw
oKV23+YmierepH28iIw13ibW+eNlZkTuOOlDEFmkBif2jFMASdBeaR7cgqY2sYf31GYlDT1vYVNb
Ifw2noaiK89Do/u9XsZucbUMvmY/o1ZgeOM3SAkoeI5GOfXnBrOkdaDwSGc+Hp3jMYnPH3+qiWEK
+jg7+U4LQFdWEDdUWV+o0NRBWNZDDMz/xHyyeJBdTofGRgDLsCTxj59tCHpAepSkd9ZKeh9NgqJF
R/MItrbzQrt6qNMhILMDCG7VWyO1qBFlZ0p9mKFEsK8bRcCrZc7BqcksSO52qxUlevJjduGhg2jk
TwxArYM1dRYp5QtGOxDDkXs7p8Dnu2vzS0veBR2pCzG/S9SJNJ5423s1uo3GNl6GtPhMpdvt43QK
CD+sjyWPJDAbpoF1FU/olmbYb1kQr/u5zs8ps4dQjOmTUZbTmlCAJUezIWbdJ8g4svOHYRl6GaO4
ocaFwFO4uAkRmfQSjoU8FUvMgBGb0Qu79HyZyvD9MgAIPZu15z1HNdRUwyrcYzRJqG5ea+85xpPH
ckrXsY01lVnilGE37I3wDBnr1qBEADuxlD0zs74k8iq3750iF4aOfSckahJ8tqDcjqVxxGjj+PGh
E5HCaAJjmxr7KlRjXT+eFTK3yEjOHwdq4XtVIUb/GEJWNoytmVHGBvPf98DtSU+1VHbAiv0BmQZI
y3Cn+yJXINUna/Hyigc1US97yYZhIGWwNq9R/Tp7zXxpmAZcG8N9QjVOHJGETloa5s6qfedSX9v2
ZzJHaCzwi197jtky3LM5eJs82TeUXqAysXcuZdAA7B076YfXHriPKeHCnYR5kKo0gEc6ElqhwEer
kI+0oA9o1rhTWumXgoLi0Ixpe9ANFkaebtdRFgzXfO4CYOI6vhkaJlBWiOEqzKTamBr0psDE3lnF
MWnDffCUdwwjU8dpDhkbOqctRpbRbP0scr86E4WZbQDtsdLAm3wfdAK4B+kN2nMsaWyisAZIBeeP
F6e00YsNw7PEYODcD1D6+nyEa7gUIMpoTnPY5ButR+skrJY3n8mBs4GYdWFiAOBiG02VIvLEwvBh
WKxR4J7V56Ew8COJy2+hACKPmY1vbU6oHe73HakCB83QAwazUEeyGvKDmYwI0eYevoWQZDMnt06n
+pOf1a9NZV47sOBXFKW2G/UraSXhLSdH4orF/s4cDe/AkQGncWIHrYnbuM9tllDvqsfO8+H4eTO5
rQSqSBWLc91UD00kyzNQ3BdRWaxvf7i6MWa7+E85R+nMKATKlyBHerc0kqXO6Ru7/EurGOhoTXNr
5OVBOS0cDmLo9npikkqW67dYzz/LSMEM0Z8NktVmF5GzEPE1CM16NynKnTwb4QomLqG4pYEDcIZh
+YyvS6j9LTcZjydoy5Vhiktp9I9tQc6FDIsvUWwMVJ7+N6T96HOydbaU0mOB42MQY3XEVKNxA1Ts
FWrDsybEAXYlvbpT28ybAh7aPMR73mGc3QHV7Nho9I60eZaX04ZnJ4bIB/yLp4aqiQiuMjrADDcY
KuXXpEngfqP/cEthvoSyClcaWw0mNKW5/bj/lG4AcMZMSrpTfYb7U8AqmmmFsj7ZWTB3p0R8mnKK
sCnPiF+xuB2eorsP7cucAS9MU+ygk9fiOhVqZ3UDwc0+4iinoslvUsnMxNJIgx1kL5yVIPTbIbXR
WbjMbKgEx7suWOgGtjOQSdpN7k6/Btutr5qdSXeq3FlMOvd9aBC2bg7ylI/F1lF5cmCWRBbdwEbY
dFjnFuiMcOxvNoYsFDOCnngp4lqIuREv7kA7Q75VQagw4hZ8bWoyaxf7n2hPmwBzvUF+Qe5Zc4gJ
ylpNqCNNvz/poOBbCJliUunEp62wzPAICeiLSs351jjuU5GnDfO88JOMpOTW+ujiDKZ7bdnisquD
9zQhRn0ZFlVmDps5rgOsZOBmBgVjLmQdmbFOE49z113CZJgM//IKq74YWWg8d4A7bjlBUlyGKV1Q
fwH2eKrGtN/OfdYfgOfxJWxwrCPS4ZR/cvFWO4Z8S5ipUFo5bvkumvgEk6ffdYLuojAM7yRr1NtW
VOHkY9INeIV5iDAHpMSy0H/5EWQURfkfO/ts1PPKcxnbuA7zHebv3Tav8bjpKsLADPctHbQ46ZJ9
Z7C9gvymehdW8kTl5cCvT/qt2ZOw/HH1ieWQT1/HJFJ/i9p+IINcvpTsHHMBEJUEVzH1xSPMqE2n
BOTutPZpM63qq7IXBgdxbNsis+JN34ewSu2XtrJ8eANtfB6BjRn0zO6J5/TLyDgrZgr6MbkXPNee
U9c30cZP2qXRxrztXra0uX6Jk1kUB/6n3le3Bu9DfknFBtoMBtaHGk+DpTXtBHu4l1BtqWQmhTtD
XzyAf4Xh5yTWuCSbi7rRGZl4z5jfw8yMD4QUBdCDKfzYvphxudFzESIvELVA5hiEJJCTtPOsJ6dc
D4NfbiWEv7O3vMiYqCszbPcfRUtkj49eiWjSz7wQpxDoLBix4SgH3WAXWjrhuhVOcRWGlMwEyhUo
L/kS/Kvh2/nFX14K1/jklqWHLj4CSvcH81YSddXhwnNoW+sxtVLyEcQvZbTiQELCmwgbxTTDoXuq
vXk7tDaaVR16Z8akdyxni9OYVlhzYf1gTlV4mhP3zTRCXCZJnWJ6MAaPeog/c/5/L+vWf07ZucBL
yNh0qCgP6ewgEYnG7MWd8bpsE4Il4WszPvLtfQVuuqoEF9p4PZzCuf2RappvqiILBQeCVafJRyhw
3bD1x2IFxVvh9WFpznEXM4gGv7JkLPOX2cxPta1QQxoIZNqxA/8Nljy8qpSvlECH3tPVdugxhSBP
MLgmXcN8xo5P/ObFckLNL8SUoW32gQ18rz8MmJ7e2yR/aypCAZRpv9TOu1YmOqfQM+9zUl/8ARuJ
2o5zTNUIUXMGpmBibl9dWQQ70VQMO6xB4IBSvpLRzAcQM4hmh0NjOJJFX7t6K+QXUUJrMJMBkj9G
n1trGG1acQoUv8/3OWDgydTVmjC+nbDNDU68wJGgtJfZd+4hQQggsub4eaihSaUz7SBTt4sigMRk
K/1SVPZTmDC7SQss/OaBg4VbZOzjKtb3HgcCxgcXVod1TWKj2wRBm+6igqp2jqHMZx2UsQIy6Bj6
GGL1pGzNqSKadZwWoX/0xWincO/1hLKQUJUiQBXGqc+8hmEcu6TfUmG6RYyMLqirr1WXqbMfzDh9
LP+VMxNclKB4bEkvrlGmmxLwcV3N9BMoxwYlpocup0lLunJfy+kedFF/DI3IvvYQqxN3Gu6sQ8SP
4B3AYiZxl7J7DaJvMB+JvbYC5xiQA7A0Rs0GCAs9pZyYU/vU8l0RYa4KQ4z0rPcpChOwtpIheIDs
CZ8wDP07LBSSJB/PI3YyJYHpj7RvDGGBAOcGH003n51r4ba7bAhQkHWJwWr0MDHHZ+0yTVYKZEPq
bjwnFCR1ox+GPEcqgOEagWgfsHaaUOH7afcStHHzrCD3uPbd7dA/aLaRzRSrHwTSM/2OYT5GjWif
R7f2kbKOd2Oa34euaJ9CsWWAD+EVRy8CD+GyY1/6a2Sj2jS1+EZc5osbuvDCTDxoIT8uWkbfqAm7
msI14ZoPjo53RMmZ+zgJHxJJ9JTdHxOaj23fBYg7eMxd13gPQu1sMHtOgYRpJWpJT27oa0tvy3ep
4cMdyFX2TqNm+USmdaa/ifnaoPCU2CIo8t/33nBogv7RS5MWCgCxhFOfv1smjNCEcgcoBQ+nYWcV
pB5ZufnWGpTmgO8KHRpGeKT6Ah8Y2RIZ1OFNtyvjjDT7KrZZMpQuMI+TSvpQwuqLmaeYkkXYwnz8
KQwNgt0G/9i6GKThzI1fHPyOL0OoXodw4VCLAEisjkKgfV4+/vTxQsSKeept44DrZ3iDRxodxjZ6
rwVBeQhxCGKpguGoy36CoLL8rFt+hj15u4cuj7BAwEF0XSyyhnLJjxNU4LePF9MW4a6Dj/OfnwXz
ZO2aFoTEc8bkZoYquVH6I1gP83s6Fsnt/3/+8SfLLF1qAgxVlLczY4NxCgbd6Gnd8kK0NB1aWf/k
IGeLrT3MLCh7161RoLzpR3PH7/fWYY/ZFWGnAfYsomfGkpon33fe7Mln9VhpvTbN7NAbaUL5RQKO
PdfN1vIpfs14IldHldbWtIPhOWU0eenjCjKq/+S6ELgmIkDx0SLzo2Xexyz+jmQRw3U2Qa2yW1ww
IROB+zbQeaFziV9Ls/pVDPEnMUQHOv8T8+QWUGKiea4Z5bQwKBsRM35vcJQiF3eTw3VVBIF4ZQ48
PbwTBeu6/TcL8K8LG+sw1HvbatZJ5n3OLAmsFmmMbdwLGVb2lt6Oqs1FvBQV4ZMGR02lR4yJX8Nw
ZnKGRAfoyEfG4cLTMBD+RDJaE0jyrRh9vYreOuu7B15EJ+VA4B+9bVGboDZ9iOw8SW/CRnjs9FAg
iy4zVnYic3gm8I3H/oBx5QjD2TIZSn+drew0eWqJLYamHynvMXMzIN6quckZ6WKz7nqcoE1mazid
AUf7xjEIqohilUl0JLvHgJE4MXuIa6HN3gzk0GP0WcjKg7dCfZBQNBothGrZZhcv4hfCYfhaoH8z
p0Kz7daYQIPNxbNcKc3vNLOlK9SH1IDtWJTfs14i9pSoa/u5aLGpdNeJt+U65EZY6bjypvvoQ+VE
VROSA0QhTfgiVFDIgz5sRHsHakU9nOPaYHekxIDn0eSI93kIXqnz4Mr28tmvvE08x++jhR/ksi4a
E7lKHCGSrbwfM76NqzLDxS1Sw1NWoVTMg0ew4xrZsg1jPMUM0SXGzxYeqyCkOXPUtIZ+gzq0li8K
mMj3cElwImtYe5H86afvaYekbiRdm4EewU3MjnGaLF2ijcW0EUGxd6uiXU9QxrcmRqz8389DX6P4
6eqzneBrpQs4zkPmPEc2KZmWqzEwxNaAMxpbSdl8tst0P0o8fjk7fkrPPFC27+wUf8ahTY/s8Azj
ox02+dyBwiq2ZD4+2Y2sd/ksd+TScK4ZHhnYA4hCiAquj5BR9yF6tCJ6t0ZShhumj05QbEQRYQci
W4hX8U/PsbiRcbcBrFQ7b0zwRiFbrA0w7gm8Zm/L4kEz4IHECyU/yhXRZeYboORXvlcE+2KEux65
PFRomCnnWwB6tKag1pwxJWOUCjVYFg5U9Qb3J4ASga90ATSQ6mPU6gM9ZwHKJgFhcNamc7FXczFw
2pfZbpiSu3aXnjRF0VfVvr9hgsaBY5cDGjbdPLs2ZbPud0XitNs+RhBmOhie6a7czDnEpIzjcIAQ
S1eOjnfkqAi9+hI2cbqtkSKkNsMmnFHyGhY3nLptDL1pmyhME4z0sVSJsw4kJlaz4cO4B9aZOsNh
IyzAygrmW74lbsCh6CusuV4NLpbGg29+bzGLjq2a0j5tMgBhuMJG9T4lCLLyiqH97BKemAevJbGZ
Wc4spbEa2PN98tyROLbCYql0fhBYDroyfYPZ9C1lR4PCjbQnglCT6cbdEaz4Vk+MfJhgrOpRfOoG
C/njS95Z7Q5FYWCr8eB57bXMgWoDl0GcM+X4UBHHutSbziDbY+z2iC8p4k014L9evRHTicdgGym+
Hv08kb2LOQ5MyjIPTzLmprqmu3N0eqSx+5wk6XcrGsqVZDMumgmfsyHam8p/mcZzLYKvNjvRpgWO
2qnReTIZ10eK4bKj6Hzj9Es519E2rOwfVRl+QlSzT4gOWCXpSKFezoTH5D+9Xlf7qjwHvcLVt/ma
u9jtz6IHaphxPBKMTiObYUQzbrq8lbve6O8W2WS08cGSImp+z4OEcCgH3LxKygvz0nfYAW9h2Q9H
t1W/+tn/GcjFkzLDeqZR5urf6WkL0/U3cprnCf6xfM/3ST/4LamgLnNyurMqOHWYy8eT+ly5VUug
ItSraAgFmqsIe6IGX7yiC7ZpNg7ghNeURn/TeUzmnRTlLNm90T6kOvrLxXn/4+Ik2jfbheTrOT6x
Ef/NnHMCIjojsIRTopU4Nsv4y/VjXKUjZ8uInnl+5l990cXLRAtps4q83Ywhkgswa1jUZcMc0KLk
1qUl6GhvT09/uUDYxX98e67H5fkwDW3T/I3a10el22k/xH6MNg8BVEM1QUwCoZ5EF3Lh60gPI7J8
EEczw7cXzw5hi/L275fxB8cYv3/PNC3uoyWU7/x2Dy2n00YI9fAEmwaQAtvEMnY3ZS7fMAuFvLTc
zArvvaDMsr/QG5df/U9uI5GnijujBIkbnvyNbVmHvlfBDnZPYoGkNXBhEsdqKwcfn4PlE+OgPsCQ
KdXm3z+zvdz7397ZkuyfPLmm60hl/vPZsFSZlEWWSyCouH6A9nVqB2PjB9o6tGG8n4acbUuPL8Ws
fpXejI0e6vyPai/vFBPD+Fc+Zulm8nvmb8UowOC7c5Y0/VXK8lvuUsTDdfgbPVXIPy9b4EKrPFs4
PDK/01OnnJGPT2V8El3DfMWYT8MypikBHTaoF/u7sIgpaJoDBD1nFpgl23N2gYDbwADtJ4KA6J3t
8hKmYO4Gka1Np7GztpvHqq1adHPVtmvg73nC2IMbQyKf3/NBdftBJwAOQBOrHMLFpbKRoJmeu2YU
ncCeSAjnRiRH4W29/Pud+vPpVNKlIVOm59mAjL/dqLJwapNvmgQT5sYrzQJemaLe1n33RQsqwbhh
AGx5yefGJef739/7z92N9/YsQkhcsE8owf98SLLAHmC/40Jhme62mEe9g6TZbSsv2HjL2PTf3+3P
7UpJz1+CZ1zfZ9v67d3cVtg1bEmcTGzj51BWr3C8iWJnup9a+FpUwc9/fz972V5+WwOSIBxTKKjF
SBZ++2rTOseUKC7lKUWsuY1RoVMS7y3t4ILQLcOOBSKIS8b+ofFUVU0BzUtw2pb4UnxAXnXjOUcR
Vk8fpFGUuMm6EHRVQ7BBEOrsUjasuQ3lQ6jrEzW0/5ftw/5zA1WuZPviC8PMnE/xzxtUxH0wDZnr
kHeJix4zi2Kf6OZudSo8jZ4/Hsie+CIAwlwfNBdCFSae+ciMbaEjDgqGSIUKOuiwsXSIv5tL96qM
6pMdV+HLXLwGsp73//6l/4/H2bd9oF2+ds77379z3x7IhKukfWLUwIBfgnbgkVYcYAAeraDEGGMR
OjAKDwlF//e3tv7HnseT7LmCAbTnIND957flMbzlvXP7NC7qgbqYMaxTMHf6Jj1bxCGsgqafrlar
MHRJWrCuhVPb4Aq/guPX/+Vpt5an67enD4EMWUcOaSiuFL9dTW/GhYjQF54yt2a/WthD88L5ufP8
Rfu5eqUrZ8FRHxqeUf5lZXt/Lm0flY6EUOcB2Py5rYB1KbOIzFNlml+ZCVYwR8T0RSocVrOnOQaC
FjJnBBosEI6ZkBmShYAkkfvmxfYhyAzre2N5h7kr5UMvTkzu17HVVATYw2YI3aTfxQCXD6Nj3eeI
EqMKsPXyO+uc9nV/knJedXZvIqjEA7yNgNwqOLW3cPFhY86CINuTO7JeOP1wkN/GZeZvEid/6kV7
6Gq/OANKLFuDnLDfCdjBDk4Fa9aawmjtRjbUL02Z7jcWZ5lVvCVm+GTPSu8SH6BwsAJ8LdaKB2UT
E9xwCRPb3Q9jXZHQbVws0U9v4yAORgIrycjTp8agcKOoveh+mMHFfMBOTUeVdIjVHPLKL4WXPbdh
eu90hPUlObx/eVz+x4HtmwihbJ9jjwbiYzP7LxlEEdM9TkYgkX47Ct8zuYdp8D2JtHrsW/OsQmgY
KVEbXWLRyGgMcIqkeOnGQB7NuQFcZsga1vCK7S7b+xap7AouI2BJhclqLV/ljEYRhYL9lwuXf674
JVFMmJTHvhLq40n8rwsPsx7aCjXg6YMmKuGYzMb0qwtD+T3Pmzdl4BKVSe+aznOA9AkBqV1099bH
ZYjuwXqBQpNTf7FnxSZhKPGa6bOAPYjND2CnOKZhyVwx+RSCVm17UL69E2D70FZgDRpYy/K/iGSA
Xm8ZuXMWGUi+C039ZI3V/aOyaun7L/kdxRQboz/a2FjHzJDBls9OLh5HAywka340AaTnzZjFIIVs
mYeaCV4zoEk23pSoEKXksdjAw+LzUd0LvuGHPBgxDEMNdihbeF7SHr7+ZUv7U67jm5zR7CKWYBHb
vx1hZq2juVccYZk6+Ax7btpr6y10NvRFfiZWYZtPDOKABFOihk5Z7VmYZ0OKSP0q3DfpX3Z3648j
lQi4ZX9FQsTe5vx+PXWsAS6baT5xe4ejp6FUeNgRlWZzi0mEd9vHtF08EwgztUeT3I0ZpnrhAbzF
UakvXWxFf6l0/9z1uSSFdNB0XZ/T8vcCSs02nGyGhyc7igU0U3fFjB7AELwhjSzGMzb0Os81pyvz
/unoYoaVm719FsR1rf9yu/6o95drgWtsmWIpXuVve36OOqfSgTmdZGihC0SdcNRtTVjO4K+GjpsW
2DbUV3DPTesa1sbruDZjqB7Q6xbI5/M7uH7A38H9rqbbpZmMk/M8zm9/udA/TyeXgmJpShA30SD8
3pplIopHt/KGk9HY/gq1pHnMQxPv/tynT0vVgQHswBajg4cg8A+4gNQlS9uPyeEy4icxI0IZPPka
hU1zbHoyC5pGYZM+DddoN0L0farqMV+z3d1av62e2SHyM4glgqOh2tod23CZ6mozOWmDOb7/NSja
n+YM/bMkzItgjzaHZ1UVPvmnEMJl4jBcXIjVUR3ku16hZaa1xpa0/eloTx5lLXDgmrAmau0a31TE
QmcZMdqGmbZzOuXtO03QSm95BXp4tpWOKnU3l0W86ZJ5emBNF0wlcbSZJc5xrqFICJTFeRTAwh8v
VTu1u34qnf1HA1IC6MF+Fe1lRi2JOqRwH+YJCkKPR6pnv1oT5XyShq+5XX3NNC1uGGdbw2ktUg/V
r8aED9KLWa2ZvVzDSBJq0XX+w8cmmjA0PJuqf57q7ivpMmgjjO0A0+oS/x9l57UcuZJd7VdR6B4j
mISLkOaivGPRNsnuGwTbEN5kJvzT60P1+TUzZxTSrzhxGFUkm6YIZObee61vWcaTtolViEe0FL6I
7+LmjYF/hucgDE+emg63SjqN1OdYoWDPwp5Xg50AHm5sgb5P2ePK6KCFO/4vZ45/vvhdi0ofv3Ho
kgr052IXMk1A5I0Gt587VGtqfTtDN8OWOEhnZ0gGCMP0f7/7XYvbXviCIYXv/Pm82cam3fZjok5B
nrc7oxZ3RdeH58yoCvA4oOfmABxDm9KlQZVVYub5rVdwOy+4/M83lf2nAkdwTPcDm50QM5hr/tM9
VWH9sKRyBaNp40X6QXXhJmILdmnYIvsllYGrwEuiO0N002bxa8w+V6Jb++Frlhu7BMSOqoLhLk2r
7xxEaBzbBjZ+cz0aJWenkFH+nDw6jP8AUELOnmu1c6Fx1uNo/28rfWD906/DGu94nsPvYjvUqMve
9HcbuwApkQpE2yfIvekmMBKYu6Vrnkqd0de+PceyaJ1uj/KqWOtmArAMQPiUERpM63t5GERInlZF
UBa7yTFexzGfT7c3Kad4JO4jB0/lbm7vco2a5iGti1Us2/lkk8AtZdseHIRwDEGks8lzDBT33XRU
cmaYknnOKXUzeGBJM/7XQ+JXtkZM4xnnuHPKkmDhaoO3DSfjlNbzyP4OT16VOnJhZtTJyol6ZEuF
Ux6Emx8yo2GunYnoVCDXjgLi6ksgP6t2eThhFmIgcaqWN7dHoU4pKE1y1xjblPBGuDkACrWYZVT2
DBIXt3Qk4wO1aHEYPbG3AxOZzZg8y45Ni1UMxZx8KQF+u9JgF0jsee8nX5IyJmwM6NOGWQJ6ccMj
UkslLzdn5m/7FXpBLHdQrt0RPxCZodR7hZAPRvphteoUOaW8ziLhAK7ScQfSOYPYUMeHMgIPMaIl
sRluPGVWb71USbfRaFm2Y5QzKigYsFqTgPaCJ2hfsEoTmxkEF78EJTu40a4R1u52PJuG5kFkRPk0
IIx2hWiTQ4tR7PZTMgO/q5i9H7sUgJ3pV+5zm9tgjnOuBsoXJvNIhDZeYbQXw6m7CxBQ9MFeg+Te
JplStfSa2qp/iCJpvmSxGe5jtMNKhNEznv91LrmHIK847EsazmDi39R+4i6u4uJeZghm6xwFljd4
3vFm12HbIgtpYHRlqB4xRVthb5+wy+PWOnANxkRvJohXHaPaJ2QHEfRBOR26cb3T+gfe2UPrDNbL
IADW5DI28IDSkp9qt7ygclnUTu7FzVGexfgo9i0i1z3OLYvoMOqnUGpmjxHEbgTN5ExwQqtL/JA5
cYBtkBrMf+JXekT3WK1oQ1niEBSJdbRLcYgp9tGozzaJLQq4LwEOMMIqab1XpfsqqvI90DHC0i7B
V4or/mh3amf0vntwYgsrX1wfPROLf5Pg6lO9/YZwlrNzVYjtoER60Ml24JtmnRof+DFXrYc9/neH
0syRHQbqqZao1DGSPd2MqdMiyx1l+GKj72IIQy/T5eh3qcbuvrZmslKMrCJjC3kVCKM3lLCQ8gIu
o5u7OEJh+yB6JkwGOJ0fCs5sPHv7UFvFfkjQ901mYa+rLKmxtVKu4zLgep3txxllzMuARhyMPozP
29NCdncYeSxWW9NDN0J3we8GRC2JMz6kilO/02d6V6ZBdtDSvISuUR2cHt9zVmBeHDH8bYUxJbiw
I+cJvQDfflZkc5DAYbrmNjNyzF5eUKwydt51kDPyrI9i8oBaIpJZN0p2DE+AhzozE9aqWPRHWG83
hOYVxCpvERAUBxHXIaKheNl6QcuFrYkEUiUXmiXJUUDYoQrnhqgcMPfKyfWmBYaw6Rlg3Xm2ppnj
c34aAjZ8nwl1WDso9HAWnIc9UeVNjlQUbV9zMdN0UaZgOCkQVl7C6pFKpYUcTOIZDchwLf3MIdNN
+OvCqONj0MO9zL1YvnCuJeOrEo+cmLCshPquajvrGjpGhifiCeMOKEXVscZoPRebvg1pqIiRcHgl
kxN5dOvUDMaHzK2mBxRUJL5gueoHX+5ckQQPRqyt+4abSVLOrklIz04pPvilgQuLXBqXLMBPHDMk
68z3uhnpyVXDS26HETvlNG3aJr5HQBw85/kPNgYmrNoJTgRw1icqSRnb2DYR84LmxmTRRz1CqIdw
tPQLbXlrZ0pikvKkKk5jEZ9LuEPEtWEtaT+KqVL7tHRioK55t1HIkoiFDp60Obq8pMQcx8cQn8wp
DxHBTYjfdylj7ZVXWPHKVX35pcy/dNqBA2fH5xQ1+aHvye/s+dsYLlucCt0ID0iDrtEXHCsblpQn
I4/BtqH/sOrwvm5NfzcqU+2jPHsUFa2+tuHGr5tKbAwTT1qHwvyYlpV5jKfyC1s+CxUaVV5tk0Zf
qDsMSejb1pyJQyxII8l5DIP3cQfTNK6H2zQ1a1ARiUCfG6TTELfDvSEb7mbTvYaZ85nH3mZyCHtD
F4BL2iXVJUU1VcXMuxHO1kCSOS5LEMqV+Aa8EHJ359q7NnA5Nxf5Pap7/gxZYwJLcwUT4AHnl7GP
C4wCuMXmKyNJGm3mHG4s3MS7BNvyFlcM8RuzxCsRWvlZmXd2ZzpXyha0avBp7gfl4ORH1oo2CbBd
QM9+P7ZqA4UOFGrpdtvarZMd0i1zz+tKiG0xwQPNx6PrQObuli/NUDhdWwutBekO2S7++DywCm19
ltCANehZ2nEG7r0bEU88CNdxnyVLZenr6mGe6mo/9O0CV/cwnPQ5Fp+oC9YyMq0tr2S2dX0iZJJJ
L5aR9NKmA6q8ecw+zPDVy68i7fyvHrwN7coCv1YtVtk49M+o1NY37W+dp4xZEvej9D1UhVmRHEMD
/nZkiLuyEtNW9eqBkvKnncpD0IfzkVBfwVGKwmj8iZwD92GpH33fIlCgJqxbdP61yGOQs113b+vp
6wTujiTF4mJrMzzYqjTXs4PUNsaeuO7igQwEd9h2JCsfNOYJMrHNlF4cVUci0rU30WZoNWErpekd
y1xam1qK59tYpmudJUhFefzc1TfHRMHR9t6lreRZLGLrMUa3U+SXOhNkG+Ud4+QoxmjdtwJh3jAe
CBDYW2UznL2KSNk4sS4uYRdzUPyUbQZEHlmQQ4Nn387qQY5Ozq8RAUIjqPeUWoCm5nM1hc0VfRmS
YtEYRybPQF5MBd6XlyMF0kArCILAlD3VYZDcudgnLCByF6m8TUDK60ZFw8fNWd5CuQ1kmQAc0xcJ
lxGuIASZkLjB2zCkbUgz7nqof9KyNiPS1u2Y0iOqaURvmeejaTWHY541ySYorceG7kjW/TDJjUCM
IFQUHlM0JaskAk/mmhjuRYX13muwvg+LhRGHKD5h5TCoA5IW+uOhaZ0HFK3VZsoUuWFeF50o8tDJ
Y41eW6Q8XkjCbPap7X6kkePcubNejErZ0TaL92gcxI55qLVKSswLPl6f1Kzas/K957Bo1jmA11NU
guL1airQvBmeK0eb545EGIaoxBROoqJZrA8Wtl+bo/kTvb2XcrLNczGjVxmi/FikBUw6bKvbyXeS
K3KS3TBjbwZQ4l+srsV4MvTpif6jtcWUUZxoC5YUzO6DR7o4y7g6DTSP7mc2Ywd569EJEhaQNr92
sxve0zrxUgSUMMEAQfiM/aTuv9H9ax69xxvgJM798eF2DkU0vStCJ7lw3id6rEbSbchWbQ3u/I2h
ZkIf/BhNYcfFOQO8F213ROShN7ET9CROD0cTX/Nd2xlkg8WkBTeul++rxL/PTKH2RgnqPpoR3sEs
QKii0+9+n8/HcehwrIblk7JyNrTSeDZjQZSCA57PFxniE3fADJ5Gx3CUzVM1A0qwDGIxxRgfoobv
Nfb5W+/oZ1mOr541RE90i9BDNbl932Oypj0EYGbKNGK+PCgPOqdqwduENa+fz6Ao53u7AzygysH4
NjnFPU6kzjP8zyjJ+G2V+UE9bGyU3V5SxXRUgtps2tw6qpzsEFNwbRSLqQoHmG5wHvWeHi4O/tCD
J4Pv0AFsnGNn2TIlm6OpPOW1bLbCDR2MG9CdfouANXACxKOMUzEXrTxQeCc4Pl/gTm6TsKkeUWOT
RpeAomyT7jFwSv9j4AYLZ2xBXaGrU4w48qkBO61YTY5pHGA/BlmIQT1a9gxKrbGEbS/ePWlwHqw0
kuRGN+RMIVk76Uamx6ScHmI51zsh5ujdS1DbjB6Ivax/iHvBPZdp5+rP7MoK6feUJvZD5Ij7kLDh
nTU4xWXCSx2mRfgSOHgckffddVKcm2FSj65u9GPfo4jsmxmgKfXD7bod0ISvBwXDRXcofzvfGZ/G
QVnXrHPCV3afcOtO6OEx+uymBiBBjz4WyGKnNiHh2LNBnUeF/QrdUJwJWcdgadrVnr/M26gqlxkd
q22UEfYTog6tVBk/LkiZRiGOnyAqAmhyxueyBVow5CC2C4zdtA2D5yL4Gs0uABQrfB7Ar/zminBb
q7WeU7b1ZVzQ2dieuNowL9YRY8QKcIsWzTarcrWicYbmqhqPpdmyTypCKETfj+AAyKjoOA8UksS4
oMjnfVgM0A2KWlzYaib4EIQRyaYiEpL3M1Wx11qR5mPY43Q0LVwR0eg6uwyR3p1TOzvEPPm5ZNhE
thG59WMiTyNDlsBVD3w5xL8ZRPkpz5t9GyLVGM3W2Ktpavd1ZD5XzADOEw3pW3tr1smPqmeGG+J8
XZVdlBH+ZbM0294LI/iXoZquysDVJTjBTZXOcDwCezV0gkJd4fW09kZh6nW7sIx05r6mKR4ccM56
Gy2uJqz6+r6Rvd5XcYjPygrOLCSgeNMx2Nk0vzZppz/stnNAkvUz0wSUO6s+XtawajK+mMiXY5fK
wJtMuKP2lWHZ+LVwsaBMO0iSHkfbcetFA/L2uKmotyp9Hdo2P1ltdCrboj4DK/0et2TBFPGIo0Mw
Basd5mE3RFKLfnaLbCtZtSRrp7SgrjBxdpWr1aOTcZCMMvV9SsKJoza6rCDtVzoq8X7azF28dCw2
AFLacx+3zqlMXRpmtdudOA6nF7c8N9Aa70aZDORqEz2kGJUgAQdz4jFkdRNewwoV1Zq+BXazcTh2
vvIORGNeYwSXh9G2P301uXelGVymAF+EFnhS5JQNhwRZ5sY0nG8CxfHWo6KgaOpnUgqFdfDV6xCw
NNgO23o3DE83EBRnI5MbH7IkZLYbZgKpuXWFj7rqZaLuDLd7kagWAYMq8qICL6JgT7ttH1vFHS3k
aKjHy+CORN4g621AgHUo67YofoFaN546k/N+bw2BfqI+5/JcDLJleu2D8hTkobjHl3uuuwI4aiGg
uedURBmgWz+OzU3rI6ucjERelGxIclTy3mq66Y0cO5gvjRmre40QXeBa8/tZX/3OPcckZ2498BC7
yK2/DYpPvFkP3WGuoLdW9zlWoY0Vo76UuCpWedC+ys556bEhYzOagJ2ItZ9FYMJgEK1Z+b+XRoIH
rbDl3cD3PIaD+2rU4TfOKispAmKSZcgxl6bGvlAVBpoiu5O6XN2qTFWR57XY0iD8OsfKt3aaKGh2
M/Yuc+lahn1xlXbCgbcrniPnlwWMC3u4nDhWuQdT1vZbEH1AUfwej3hmhD8QPGUDSy0syv7RdoIt
NktrE+k23uFsO8S4Y/LZ0VvRw45JwuQO5+BP0XGQ82kMkPQnCTVrcQQhmMatZr/kDi0xy+q8n+C6
q2/G7MR3dVJR7QTWS1h4Kx17X53e7e/ttDgq0y/OmSyfYkXhJRwB9yUaH4cJ1L/2jXzb5h5J1WkT
HNPWPusungidcNyP3kpdQvVcMmIqh4TQ6cIlX3vwodED2BsjxWN8O8HVrK5WyvQiRXXMrwTZ1gPC
6BP/EuEX3M+m/5lY9KNwZWL07pAFDBP3qkaxmvjUr/XAshNq511zra+SeGqPztyPOKuMahua05Zl
It2l7XC2J0agvSWvv0GQi4AM+NO4ySLTweBAV2LMRLHxXTrv0cS12XfojKsaOwsZIGaZPYfeYq/U
CAdR++4DKYwN+jdSx4yo5eQceRhmsjtcY8MqjuYK9A4WoXkef/kecL7ZzEI6gqRp4xVcFnT9s8lS
aLnLV+XO/W7s4fLg+Amvg03YmDfYJAw5Sb+54bugCsBOGpHtx3bbnAabZu1NNMmgOD95NC9XuQvQ
xY3HvfAVXVjKuqBq9F4MHLvDgnKKLcjr0fNWGMtXBCVs7biuTn2bf3Stl95xlJcr5TnsXZybjknd
Pg5t6EBk9tlSJvPWNKWTt7zPVNPFKq14A6e+J3qh/zoI1e6GtqjWee7R+/R9EmSDgUJvXCwq7YDQ
JtHm4bbjdy0kibrud4pqSzr4wrgmsaECtRuLcnj3tH1MBa5n37xiojXdsTlWIyOzCeAQ0JU1cNPx
AYmnv/IVk1JTbcfOdo4Ri2wXePo8m+bjHOTWFfQ12U/KwLE9DNw7FKLBUuwUbfRdDVATAtVxNUsg
G4Gr65UZDtlJgP5az4G3L5Zhook3jzJqQE5fyz3zE+fYYA9azRAzDtGMscqK5Dc+hvnF7rZtmloX
PcirPYze0ZgwgNNLfwhP9f0aYotHt6ihO4XT5Zjlpt5oqwk2tqefm8LWT4XKxLEULa1Eo3xQV29w
xaObxxcV1D/MoAi2TS/kPkCcQKMi6HZ0fK0XyVZ1rJh61Kp+KKBjA5vDzRexIWAwPyJpnp7SArxF
PhHNY5TpXfZUyMA9e11BdmmfPfjeBC5gkPHazlii52TyLpxE++meHvLGUTA8Mminj2hWGdJJb1q5
3qC5G/Pp3sHlhnGYuBV8kM6jEbDYClsHhwjIzLrpcDRSK7uMIpYrV0KFwepL3DtFLXqnKmYQroki
YMvFhz0k23K0/V1udexrBjhyM0y9r8P0M0hwZxlNRIlpj8XVVOVHFFbfOpemyVS8aOjVX+x+xm2K
/hGsRwOpvf9JzZ9sME2RW4b6957daiM8u7poQCU7B9f2irY2TIVYPCnX3c4snM81i9GUBCeXQ9Mu
GcX3Rk7pK3qD98BqtmB+1S+XfmecfwmqwLl0nZncCRZkC03ZBUo6piPaLQe3mn8NaZ1gbSiYXDm9
eI2ir1RELyUdo6c6zp1NmuT3bVeYTDJSkliTBIPpkOYHDvSXoaKdbmTR9Kwak9unnVw83rID0E6w
mpzpSSVerB/xeL3aHIHunOZi2Km5J2e46k5TkndMg+Rr7nZ6I3MlvwaLFSEamvFeytp8HKzqHT9d
8zDV+rPqoJHZQ1bs88Hw3+aJZDrWJeNaT3g/8oHsb5vS66C7kEwDEP4AwB86KEj13geX7vgZomBa
bGsIJKxV3gIqcFuZXxTq6VOUwrAuJvs0Y5HBz4NM9oiSk0ZXWJirxK6eCbp4i2pj3CUgdC+RNZyd
pTXiTT0pAHh+N2Wtpis6uulqs5RtjHGkq9tNX/IuFg/9xBdeCX40KQdOu0XLELqT/XOCZfPg9SY3
x/J0aqLu2QyPwivM+6JO9rVfW1/iZNj6tll+VUxX9gWYip2qrfaLT2QIB/9N7+F2X20jvMpcjxBq
QEUaH1YzfR2AnrwmITbwIAy2PSngRZtfyhkZWVi6R7+FPkUVH3jtuU464MN8bxwg+WoZSWf4HcDX
dd52/8R/v3499MQB4X/nP/brLVrLPdyqs3u1H4KX4s37STfYJkt5WA0OBn9ILoyNNi0nCELt1sRh
utuQVRg6wHQAb6wuQ3CfDs/o2AkzzNQG1exebLbb6/b69YqzbPURrCyCfMftuLV37kke04f0oX8N
3p1PsDecehsPsCDtnDUeUZ5mT5JsWJfRxzYvd8F30hOrg3ksztPD8GC/6K8K0To+EzxRPuynNY3r
SG9wghntrhv29PJxr6IEwUFiXpOpnNZuk7wkXbPTANFwSzGo7JqgOQBC7PdR1gms+IocS2cyjsFQ
XbHd1degS74OdTlyo3pb5tbO95yDwIrjrAEaNPcPcUX4bt4PH3UDDKAbDQLckNw9dIP5OsfVTg99
8caDDGVSHXPGTIs3OslrVyFBIMFH4i0X4s0hRzSZM46bWXV2MHxU/BDPb2rrLTHq0+6hBVO/s04k
WIF0en7wH/FVymYgjFSTq3N7I0UjTxLc5++nfpLRR2xw/WR2pk4+1DaycAjxuT29Pco1l0ZXlheL
cdqJydfFSC4lndudtMf6FDZezbycR396qpiOHGa3J/rUqU516UPySGLJW4t52W4sgqfbR+aIHJvU
VXSIrbI6RZlz8RkQ7m4fjOq+Osk+rk/LTzAMRKL/7f1N5dOEw4NTDUQq3d7EWVRyc/Pmb++7PQJr
syz77NkFrmVr+Z66Yr+O5kjO69uP7qYNdSUz3XVsEWgP6u4U6bjeT22h9Nls7G5fg3ebXeKcbl9T
67T6/ehP78skACdLFYqgxuLLXMlkp3wbI5NO0nbDhgYRypDVicqnOmlsnUWVEeRQ5jZLj53gEGJQ
bRfm37+5vS/2VUFLrz4by6t+e8M8lt5pGua8Hb0R3I2BRMIxWfV7N4WyBY7/d27UwHj/t3bw3/4B
R63/+u88/1E3k6KD2/7p6V8P26ftvy//4r8+4x8//6/7X/X1o/yl/8dPunvevfz5E/7hi/Jt//ix
Nh/txz882Va0dqfH7peann7xcrW3HwCe9vKZ/78f/Jdft6/yMjW//uNfP36WKVMPKsv0R/v3dH4f
Ju/fiUqWb/DHP1x+xf/413VdVb9+tOmP7r/5Z38w/X3rLz50fgtjDQouO1gEcX8w/X3nL76Nu5DR
ORo0+PxoNf8f09/+i+m6eGBQ73GQdIT4G9Pf/EsYLPkAjuv6lh2E1v+F6c/47B+FzyLwHaTfpo1o
0f9vNIuuPXkh58GeUBLQI3T8GTLIC/Vyuk7mKsSc2r63xmeunKfARNtFhlm7rbqReX6GW6oKClhK
BiSvPiACrxb3Zhu8oMHFJ1w10bmXn2NXXBgmUxga3hXp8EDBcixMxBN+1lOXdAKkEwQrRhkRWZBI
ttAmoYDy8LhX85c07MiqseYr2TaPTQgWvnH8Dz3mX/zQfiyQtq/MeLgTBvlL/gOHmWhoN0uJYkl/
XMW4P+m2LssJwbrWB2EdzXoCaEBiTxRg8bFTZqjTU08nUQ3uxpirFzUnn4nyrp6bfe+G8F57yd2g
osvYEsqGdjK3ZhBdbYloumPM1PTqfU6alySqn/pIftWF2k/muNVmixc68l+Fkzx0fv7Zs5GvPbd5
L+r0s6ZrsxprXmbfsx+9BZHuWhe74nViuKdX3P3vglCeNNk5pU3qtt4yTUeep7Z05TiEi2sfZu9F
H+1jawAzOWtSkaqfDkMuxH2g/njZIs2G6PBPwMeSixtGqBlLJpuEGuFxurNzgxxaj7+qyOEwiVXO
9GFtSn6GokcFCk7lgFBmE5PCMiYe538zOIrR+xb57Q/k+dkq7edmVcD8RUF0TlE3YNqwOYDdrhQD
FIw3f7O8mQEVmOY84biVj/ER4i5dzFw8zj7rZOPYh+ULo+EJWNtuP7bxUzRv8cTr0BQO87UxeAPG
Oq10NmLDqotHHbOpyZGgOkJIPGiMeVOhK6SIG/qRXhWdkVQP164KieMltonyXW+cxuMPP8dfcvD9
q8jHOxXW1aeGTLMtwDzVKfWAz6XD/3solqDlfW2t29p/Uzhuz2ER/1i09ih0wpfMZ1SRMuGnsaoL
8pKSDnm8yZQuKQlYE23A+QYLttFbP2z1w8pT48nWETSOBdjeMXoFoihDD2gklruZSBnl++khHE9D
QF1JFlG+GVz/2Ef+MaEpcbtZojAkVjwBOSQtQV3/2TD/21iT81j23DPKDF/kGL+lc3HNU/6+Fi+Q
6T72KUcR24ofJc3nHcCBYiNK8J6y4tdsdnEmSFeKmvFoFz/GPlo3DcYPRAJPzNOAwT2ZQ0daUOgz
pgQhFJCP1xV4Ock6TcunhlEvp/49xs9PL/Io4OzlxpMMnBLOjKXrXscp/xxDVDi2zaui7PrNpY1Y
kHwqcu4E881ih+MaBcBrGRVcmYsYuET8vm7WJejFVVyRvw0i5d2qUeW0NQmFqK3DNXLu9yEjsMxA
EIvqq6dqXhvcdFTae9mUF+gJ4wroFHVTtuqb/BBb82km4EjGOwY0a1vyWnf8FLAuPoWyNt2wE3P6
ks7jzsqthyBJgOoipKJUa8i9K+l11OVRihF44pIQ4vj5Fq+2s/KC7DsqZTBSYxisYL68VwD/DpSI
R1/4L7ZygOKLbstHqlUTwppLJSGehcd66mDsWlMIyJXLQDr09buf8309fwEad+M+0dMlYPXMPRKy
kXBVDStQqQNrJ0vCXZucZAIWMoiu8lg2LCyVX4brGmydrd1tszgNbFpNDQeFHfDFp4XqtM5iaPvI
A5u1DZ57NaipX4f2cs8u6NYp9a9jxmJZK/Vh1+EndW++NqDz6oRAYzQFqLWaaF8L4xxoY6Q5wfwz
mU8qQQTgSH6hMHnVmuWIXihUrMEBBZgRWQzPaSN1l1BUip3KUsLcifJweCFWbhncxdHZTBlihKnz
jACXxF7aRsF8C32oN2aWfzqo+Tj5VPWuT9zrYPAX7IXL4CYGRU9jhBjoKfhidi7wfEIULHclgY1g
Xqm7jC5LSUUa+jXLWzm44E07fM0muoGoFYsnfttbFVIeEv6AToUPlmPvhHNvlPwpjKi6EOTwI7ch
dEDh2CRN9rOrimfQGMxo3fehRT05+/m84/CPCHsiEzYHrF1p94Uy0F57TsKtVwTMXWySYAWXy7KW
xNp+nBQR1nHYPvlF8myq7ifowy/KQwYdtIRFO1784Oc/b1f5GB7aPIGzo3q0X3uiM5j3a3rpjV/f
p066C8qB5bZiji8dxni3DctN+JPMNJmhHiD56+k7kSbs9OvMTb87fXM/Tu2H31WfiWBGOndfGR0S
iGsVP03EjGugHiQpA2AthY3YpAfgo81+jeuTmbKZnCX9dCC80R4tyl6y2k9RBzY3BbJuewj9/buB
OQnTMVbgCIy6TCJUDO6WwxH71Gz+Mr32NZgJX0+K6XF2ygk2gfwKw9xfNTGbEYAblvIROAfNV1oa
PQNmUxQgHkN+ryrgfJGVH+aQv9GxOFn0qNKRfZIGamOav1A1ZesgGr+1kU33UhQxvpMPIYD4983F
Hb4mbc08Rbl6Fd1oAiPl4+Cx2IS5dww7/rXfthWW1eoQl6kJ6gDgRBGzSMUWZWnD4jP4xovuiRhS
AfKhqLMf+06tZTeOu3lZIME6JHDB2YlNBxBC0Z/hcyGGymZYDfwSQ4cqJMOpvp+Evyqsq+Pzdy2W
mEd/cY8s2yE3jwNbWL0Xy+krS5vVaBBxA1xgbcTGyzy172h289NYdzRbkVSicH40Dezwlpnswo6d
MkF70CJvy/HeEgjXPBsQvTCo3DnaYuxSFyawMZMulbXFzJNcl6NL2th3vtbGyret6zSb77crJ3Rq
2LWQiBfbUFIZ3pb4RGh9bHE7UXmkyM9CMSTW90MfvaVZeSiEK1fxlRiknAtJVGt39NvNmEQPCMsS
Yk58/v7ETWYWSKwaEINKq1/BYEmEw16zk2b0gZDJ3fakp9HSIJFiVUv/FYZDvc0NjllevkMIsvLr
NkOtAXuotcQTL3l1sD36IK09/vFGTjXyiqHXK3dSFUemrTf2IWhOvQ/A2R04gX9NpMcuEbcbrcvb
4Xg4KRUuwKDiDbAX0CW9fLUnN/E/Yp8WeNA0xNyT2EMmqObN7+fmosDDF0EGH5mep6Qu7rNMQFFw
zOcg6PSpmUh+seAwnWofjRYQyrSzSFgWqju5ndlhC886vNU8vb3plkfMqGPy4zzxfSAxjmre19gK
qEWBb81Uv3ii8zK4F94EplJ7LUGEijFgZnlrw9Hn0FbBjs6IFwz2YfbT7ajF1SoTa2+m6BiSPAIe
LST2wSxHfVYy6F4mgIBnlp+l4nU8jdS7rgrhrN0+IHMuOXBZxF7IuD3NrRWThLxNJZiczIqBbuQR
CGqkFkGHxzOprlNOTFhl0wfFcB9ffK+9NF2C2BsJNod2HV8i0DjYuMHvQ+o+BbSrgBc728QT48Ez
MIxX1XNEx3SsomcNgHylw/5HXav+kvhmf5kfoTlcaQxDMCkC98R3+eIl3/CbeCcncpnZ9cWxaDNE
YIoLJkBGeGr7yLCQofEw922OOF7xeXuGIpxQdUARK2vOnrPSG06ZpcbT7VHhk1UAF9D3/Oac1Wm3
o5H8FVElSRNcrOu5895909M7POnOCUmCc/JMB3nm357bY2yDOkl+li29SjMdfRjGt4ciZx7h55wd
I74PdE77ZN1amUUSnstBpxuOOWBQxgA2eGkTSNEbdKEFwkbiXW7PcPouyLDYq5A+EvLSB4Vxvr1B
ZvfHo35oXp00isBctv6WQgVKWMn4CksQQOZhiTT3vf6MH4vaEOoy4LqU0KYo8VeO7RL+CoeL7qN7
Jq8ONWZZeb8fRULBG2wNopaX990+pZOo8unNWv/J3nktN45lXfqJUAPgwN6SIAk6+VRKukEo3YH3
/un/D8jsUlZOT3T03M5EVKJI0YEgzDl7r/Ut2M/wdXgRMAh6AjkgertGUNoBGqbqfQ2GuP+OZggh
pFq/JjVQHQy0Frm8IJ57t+vPQzVY10lBk4pZwJ6N4TFqG+WmzcxzPmD2qcSQniu7056UBoeSXoBx
Xu+aMyKoLCx39sDYrBxUnQj1mAbKTGYaVbpiOyF3Q6fkAOmJxPBWzhD1Rju5T0xywOpkfMU8lD2X
JATs0pwBQpLT/6ChvxULoI0u4dNv9YW7n37kfwSC/WFTXmbr+MIdjB7sLI77p005dRV9BvXT+W3W
5AeSOpa5KioyB9KQ84TQg4mDyrQE5xMOWa5e/zefb2iOiqFQtYX6h8PRnTAxYBDr/MYeMalWN7XN
YJKJoIiStUDcEJNEO+0UaP/Jq/6HYennV7ctzdKRFSwEhn8aXBj8K0Y0552f4sjimu4c6QY8kTyg
wX+ftuQT+2rYyJ8mwV/VpV+b/I8q1x93/98qeumLgei3veJ/q3pdI0qd/FeW0e/Fsl+v+1eUpfMX
sUmahmnbpva11rb+FWWp/WUZ6HI1nVLUr3qXMP9SlzqYbZl8OkgC3E2/MiyF+he1MVvDbQiZxbJN
57+pd+kwqf4oeAGzcN1lzSwKX+il/3B9UtiqzKQEq5T2BdPtoX3rDOvGzRjeGvkYnCjheS5qvUM2
YqxcpieS6St1sFD1a10XCBoIT2ZiT0msxSQ537pBi2FDKd/TscAQo3XfxyzAmCmRLiUZcXiDHH70
xdL4m8rb1CbH1ZbMEVBMgB0EsC2nw2TX3S4kdlHEL+pU7BNSGDwYH46n1vZiszCW3MYfNYXl/WjK
szFkJKzcIXsAKFU2b1mFXJIuk72fULMh5CRV+6sMRbhtHePRyqmU1BFqNiHDhLhfeF+kufoZMMSx
K5MDItxwg3BI8a1F4x6T8c5cIc/3MWwGVwkoJyhmcjeaWLGMGUVVhJp2A62VuPJMflVqzUWl1Yqn
thWR31bBayji6MYl5fbGDmTktRoyZXsMpktszwMy6Z5k5yg74umG4Z83pU4agqLsGpehPs4alSik
BoF/ZLNy+Kp3pgh9B/zgJprSlspGduVERDRP0l8nKm4+k9FDFkTDXRrOj45FOpAeJ8mjo34Z++II
A6D/XlObmZsAuUCHvtTlaqFoAb1gpJBeNXgV8rH9UJBLxYU08xJLf84Dx/B0bXrSSsbvblPzRkVF
DtRko2vuA48MzrMzDOPdOukrRTgdijEpjouS3ZyV9OJqFQ5d3lg4igCcUL+LsACKw88/teGNWczu
eYwesiA9O4FRUeZXnI3KG8ZZZVLEIHpiAPoC2oepqygV12eeeAoYvR2AqCjMJLTTlNLYsh0p0UBE
X5kTx+d2Wajh8GtBKwKL6t9310fX561/+3d31wcCI1YB5RmX9Z4CN2Ob9WOxreNuMUH98zPW9yMv
nkfWm3NGX6eS1sPH566rYcROSy2n+1yJJjt9rMXHqpjs1WiHMBB+/O3jeR8fu/5tvWskgnBOFYbJ
+oqPB9a7MpZogNabv63fz2cq87Np4eaWMpnIO/n7ib/dXJ+4fswMphjoA6l2elZsQ6dQL+ui0XS4
Z7ODK3iY1MtAbhDySxRFPSPck+maCd1+6E3ZBclY8ttCmYyEsANE99Aei61MyajmGptckINrexEc
7Gp4XV+z/rVzgKQIkPDo4oyTCRauVtNiV+k6LUERV40/MfBVqms0FjkKCnYlTc0URtEDHI3lloAq
uCMxtYY8wUwI38lpcIf5iGRh2BFyt8mpbm1Upj/ZLC6458VFWRauGekXJpRSJ1Kbrsxn+hr4+JaH
9FaHvE3sa2Ar0zlXTDa1pct9Xw7GRUrLuKy3UOcE0EOmh8UP1Qh+YIUda4a/eZG50m8DrMGQrP71
N6qpO9HRoByXZ0x18LV2Q2RTifDRwFrnchlJwptPN1pIxLixbHeGbbAw4xKpfUgJzI33CCjJNWpM
1NCpo1JU5FnrQsUQ9PMWGvb4UA7JC/bagpNn+j4EVXYQZCNSHpny02yT4bCMTRudfwSb+Rk5Wkxu
0GoZ+VdoRUwuqjjb56pWQvZMngk2IlWoGrJ9AxsF7GamA6pERCZmVIzMEMbLhO794GbFU5ZP46VY
FmOsU+3W0AdBgRoven03UEs4EwGcnQYzvAnvooHQdQRf2kbtC/M4RgXhIjka+mXRjzH0d6IOcUJp
uxTHidMIEphs3pDybwK7KSmuIn+DM5Be5uCgDnjtapRZe1Tg80WhxXJRmbpemjhLjjMUPWIwfv2d
wVe1UQ0n3q9Pi5c9f731pQL+5TrkOKbHQQGaGcmK89TidshdisaU5YmFM1SyGNrM2qpkOmgR06Ge
8M5L4LImclZin5Y0HtxHApA3CeeNyzQSjjFlg28QelR6BPCIXY62G5w/NttSmM/rjkVJdUSNSGwQ
IvH0WhlFdp0bpvSY9mpmpdw1lKbZTzBINr06ZVfaJ4U32AVJkcjrrSaQG+DK98B07mp6jbvCBrlb
JH1PE4Y0ERGX6bFLEIWD3lyYs1K7tU2oB3gEP0d0/30CcW4J09B8fWnvjribaXybSXEapzk/UenL
T1MArExSatjPKDt3VSvw38bLc4aGdu166+cfP+6vL4zVIvz1zD+evt7V+Xn2AANv149mqkqhLIpg
wC5v/fGC3976582caXsT6OG++FiT9fPWj58zYJigVIJyK60IzvbHSvz2/DqnL6Jj3N1KlQDJjbLI
CNaFs6gKPu7SsK7xnP/jb+ujXW+EB8NAcOMcYKnp2zoAd5lL+0Z0FQLOdNyhpeeAs76ATf9CY7Ly
VPKjrNl+Q5zQX7sY2GRCnBHFyhcT6OTIdj2mI3wi0wBSs2AOvTE2DrAI6G4Gie2Vo8UrdHT7rZHu
xjlC+pGmEyVz7bPi1kdLR8YLbpFcKwdRmSZJgy4feiv3w3x6aDXwh5BK+M5KeKsgxuoSAzqxiMhS
0oAW90jEQATuLJlpW4zxZMhSKThmKS7jKGh9orcbOyg8TTu5cYPPb3CqIw0LfB2IPZqWty8ovVD1
L6G06i9DHiM1CmOb+t8uwwl2tfUKT2jbPEFKAWv5Oey7ccN1ufXJFAFSYFQjNTfnJgY1kCQhvPRM
ecvKrIengMxbjo5fhYmO6U/LPGIVAAUAA7l0+MThsnH1VKH6awVdo1g94rzoNnnfuIil+mYL9zza
mkVwTECWMkQxo11QjUcwLuj2IsraekUvSwBvYiApjqHZTxtDpQ+qVdQN4Y8SzdC0TMex1tCNH2A/
MwILFsVgIux7hd+hjprYX5OAs0SqHCMNzo0wZCMM6XvZN8dkMg+dxOiYiG/RYiXM1EdLA6SLi4cS
gACLmTUv6NIwPgZGv4twFycTqI0gzeoj0YGpFynKEqCXPJV0qYinRW7VztabnHsJQ7Bu9gO7J2Mx
624iBOuCueItf7Y7QqXntDwMStHQUYP2t+ZXjPaXwUYAqhNSlKAvOJS0v4RLUAd6ocHTB4VBxUjR
gCQ7vn35pqtx6LlX2xnuSrsMdkFHjLJGgt48JD7OinKbxijDnfYz/KXvYef66Mgrzw6Ipoo6CtGz
8Nli4lrnctyoZzrR6bVld2wjV8Xs5DJpSGm6FbLYpGT3GYVafwKvHbqZ3LTFD5sWF+zMTj3joB6G
/L2g8+Q1auHXxE4himovbmxdVMpwV2KJDm7NFoRHvMV6D8ALXHSPrv8soh7hOg2bShNv4zxN95ag
zR4m9TUa2JfQ7/vABaHVtuygTqne1kr/mHUnu480DPoWw+fZBO4eYBi2jOWc7H5yQ6Xb0VgjNi4O
iNUQ6SFCuygET1RNp9iEcaYs+arSS+R4SQZbkDTgHkKT/7vE3ejyEz3/ZyOuOaQC6fe1KvyO8mbY
WRE0clBRuX2VU155rnrCY5XuCq0gBJx1NBEX5iaiAdrg+0zGnd+JwdcAKIuAUTbRxJ5Q/R5B5LNr
tp9QKr+PFhQpmmKSmBxdHEB8VxRvNkrLacWMaHbmqEZhUJEBBLTA3hHu+2lsBPCQhiysMiVlsK6S
A/pmK2bbzjlIdH04mLnAu0Zg6iJLM85xcmuRdr6pwtDBs02Yakm69ogdn8kRgWqufAnQcB6HZnwZ
qqLCxd/ehJhJLvDbX52WLDcQnqStk9CtkR/iW6OrvI9hne5zPJQBWSVeNrHeMeawrVll0S5zB9rq
IZl2Mnk2U5Ln9bCI6BKGJPq6bJ9umnaTiBW8RDXBUWpYepFD8ZJUy+syxEGwjM4hTQ9w2NoNCS9Q
JCmKFVIuhqBp9gAKXRHlRgGn/UTp91pbAGcY5AOKdAejRk+Ikc3+qKDx7yeTaA3NLnA3Y0xnJJ9T
gtuO747M8w3oH9c3OYcosU4+ck5vnYDNaZPryNeC2j066g9y+gI/sjNkc1KC/UgqvnsX32r4j5mE
s2l17ZA3abafbGw8Cr9GbA6056LymzQvcfvFEWR5IHxIvDwa35ixAlfvNfiSM9A2J0Soz9Au8Gfa
ulsjKNiDRX+t6dXqMS4jIrJ510YVV63LNppr9WQKz9gQkuEhnKkS9zWiOIPOeLac8ZpFAddW8YuW
1+0uDVBwMn6aaagz/jbCHU3RjBM7MVsQ3nZmTcgAyvpvsjs5c0AZnI2+kXeZlQfnYJLOZpLGD4J5
V9ln56PWxhFnnThTDbRgX8VChErJbrUV4gWUOqZIvmOCHHJqrl7rnIuS0bY/yghwCa18roBGr3vh
Mh0NdfBRCi6BOY2eartlZpFld2LJ7Y3U7GugcQV0kedoNQmLlUlK1EDkR0E856LmlvDyBSpkAxAk
euzOK5ZYio5mDL1M3Gx0YW/YCy7CyW7VyHnIh+Qq1Qc5dFcVpT7dSwXXoKxJPE45najGq9TTZ2gn
/mxp8cYdsUWnREHNvXXIraE/9ITHMvOsTMJWc7MsPHJWoIrCDcQbCR4riHdTbr0ZGVqHRfsXa83i
G/iqk1PudcbQggSJzoFd5VuVnqPXF9sqEXTtrDuSPbedQkZWHTv2xpi0cn9XOgUW+Mp6zB31Psk5
/Ei7GqiZN9/SXPp4EaEfjOZXaw7VB0P57mS93wG/exgrM0JDASaUTqqoNL80+5c6ZmDhoHTVJSP/
TL7nHbuXklT9JgslQ+QZKPwSFouNGDXXZtIJm5vL6PtQGa9WS92Ek8iIUTVIiCfi6UFwTpcswlTq
/IhEv7kOImYujLln9Zx2ywXmkjnjFio0oPw4fLUjyCt4Y2nCUtjSRf4U0jeL5acym7+Fc0m7z5i6
fWc5LzNQGL8IlyTu+bYo+F1DCYeSaQPiT3qw6JqJC5ogfCCODMeHqGq3msy/Wvns1TH+lpJ3VfxJ
zd9aDNmeSfNgG/Tku8U1pq44wnKEYS9L6JNWxjTf9EENiTcp3iD/Y0ZIHqYBi5GJFzpqwZb1U31o
p9qkEic/OTHS33XIpaMA2Rg1F2gtZnaaLnPf2XSJUnWdk13JA5Vw9KbmVbjAMdMK8Kdr9vvKsqq9
K6M9DS3OH2q9JZEw2tXN/LnI0UP1FlOgEWMiUbnu7USzv0lNce5tpPUwH+CK0KGsanc+oLVxAfkE
d9ACb6fhhynaej9mSg4XPjH2zox6guDxzx0yc1QxxmPeqc9TWIuDEzKFj7srRk5xluJkCuzsb0ky
I/O2ajZzjd3XcM76OIBF06GBTEb1Qt8VSalpf1fa4rskCHiB1bubMow0zKRFvAszvSAs7KYgWJqQ
OUodihuAPjCYfYZOdDTQf5WO4zsSpkVAChfonKG91PdxM6teRPfES51ivutmg7jogZ58Re5rQXDQ
uSrDT75Qi7fS2sk5FUdliO8iQxJUgsJnm6HiyF00vgWlDsygi+m9aQPG14Gv24a8HQRAqbLfNllt
PUad8UOnEbUZI2miZ59QHeWIft1YbS6M64pE+xIyaOpg10BIrs19DOJrkzIp3W8iY5yvHS36iqP/
hAGEugNffYrHw9DZn5PAZXStZ73XAcHYJeKiwdbOICWfirked3k2REcoaVeCtj7lBW0fc3Zoc7tp
6NlW9qqY02PbNxFX2go5olu/Ugy3jgDoYuB2if61ozLjmfocHVuhPw9Tda7xJHhaLRyixm9TjZwI
MKlcdbuzG3dcFBV5bWVJvHY/bW2IjhuCFY2dKKuL7ph+FwcFiZ2uN42WxEM9QfGFbLDpq7teDx9U
18g8B433Nh/bJ1VeLC3vT0YD9qcZ512ma2x9XTGhDpDAIzPyEgxUdoGC7opS6ecG6aHWQlFOTGY4
GIpu7IZKIES0WytTbarAgCWleWca7tnM2quGEHJR01/ZToTFBbd6CA7Qap3P09jADiua59IdHpLS
eK5Ex4i3dXvC8JKHVOtK0GATzbSdFoGFDN/SIexxxqa9l8SEmlkoGFNxmMYByHPg+KUSXlWnss9z
F1vepoTodWocGDv6XhVNjqdVH/YCrPDGqs1jpfXEYXb5Tdrg213OFmVJ1JIUgfAbqvzhfuj1F8Ax
8TYYQEsgTLwZc4DD/dKuNQrp7Oi/fSvx65+ZBBH7QvG/RKTtzmZB2sSxHnk7OyzPCvGsfhZgYMBd
+9xTu/5shW15GoWztOY3OARRaqaPXZWQaCKlgwwveYh0wuKmmkRHPAGGV8rv5M0Pl0oiLMy7bReX
o6fa5JA5pcPkC0fvDhdNzq+YZ3vYiP6YcVEk2JxR0VLCan2HOvmOWY+1TRgTG5mBFMoii74bCz9o
KC5YnDpAsSfbPtRJgg9upW1ck9jp9+zJ5hEsxZOOJb92EPgGE0xuOpBo6WTjWWrBZLo5Fhij3Llj
dNQeBxQeuLfOTkEgSk8qDpfWJZnSomndGB0p6jVehQH9UGVQIoUbYB+YVh6JzvwRqH3qR0AOOJNj
/smB4UAtZPAxu6eqm/HfYqQ59FwLd26XjNvKxQ7fFe1T3DT6qVmVhsT4nLO+hrkCbs9QFeaFmF9B
3+zxLT9plgAnWLUPow3XWPYLy7+zqMXR5N0smEoM2F4TcHnv7FPfNfnejiYGwUsiT8oOpZF4Dw0X
/YprYu6MjGwHTo1LYBnjeAcbBO4FwwdXy4rYtw3Uwe+2qkcwCeRrFPsOJm8udka8DzvzDXM45w8S
gDREEZvItt8nWaZbFA6Mg+3B7/AbudSbtxJaA4LlmCsWDDW2GFMbYW2mefD70XqiH654Wgd7uWwJ
cjc59Zd4iSQ23nOQO88yqDu2cU61ZskWEx2TZzXXTwkaPxg84X2pzfj9wBSMqlpt5+pNULLWmuc6
BTZCGENxnSNl4id6SaaQ2WytfKkpUmjqKFAIVRC0ZgCyEslZZT8oKXxqqu+nNh9LyoBTQBnC+O7O
8nlqCLrMQohxHEOw8cRikGmyhSz0TB8Z6LW8Enxf3IEnqtBL9ajM6+ccwQnXEwo5tpLuWwM8VQr9
ngw0vDJZ7HjVrAaHfsiehAw6tIIMS3U1/4wd5RLO0IPnZCYgDR+HjtKEplE5pfchvxg17pjr/J0Y
GEK3KjWIkaZ/51r3RhX/ANZw22f9E95je2dbtDy0lshAjsqYCVe/E+8NMGGQTBb8jIgJ6SysemtM
0VPKzOyoGe5DN+un3B4PkaNfazWID/T/SkbyzFUjXHEi29OcfKYqSqPeaB/a5SClHulNzBdxbRmn
geSH82Bvki9I3ZZdzcA+PUy06UTg7iO82XGH2LULjcOozL5DwDtGE/LEkFUSdUVL9aDaw36IjefB
kiZ7aMOsLJx/zAO2bUSVHPj4R6uvgeyR1wyPS7hWJ8dv5rwoTqEv1k4FmAZ9JJZJdxuKJRwvcH+g
eRj3ZWW+zSLVfC6bGKrSZkJP2t+yW7S7bMJchw8IElyGC71Zro7OpNypNGY3bvWFAEsspeWTAF20
jwJAUx0MwbpJ7lXVeBrSkd0LxRU1e/tzpSc0IY182mTaziYbbRvNXzQDOulY1ecQNRYjNqaKsjb0
DeE/u9Sw4guGK2BdIzOdobgt2UU4rl0YagOYv1KkL7UQ5S4sNYG/HbG7plO1pcaigKF3XT9DnI04
NDhJezqK2mZorXqxNL6Ziv1Up91tqpCdUyTje0403kabnGpnCQTabXOlPOkBT0t9JXvsmy8x/AXi
ecQb1A8AVPRetQjlq1Ab9WiN3xhjxo+2RbfRRMgyO8Wx6wkgZ3MzKR92fYh41jSZtKEHo+o40ANO
+2bpin6f+yUN1sCeZzMir5qGykt+B4DN3YTw8TzwpKwaZ+wSMwZcuELzzZivn6riWyI7lIx1+q0l
U8EPq44ECXzC3tQFNK4YXm5sTp4oC+Hsp5zQPKVF5WnJHJ58QaImYAnVmmoSgxkfaoNzQFB14ADa
aPHQndw0io7Q7vZOBKswSSEexNX0aWpRndKvhyxaO8c2qvA697HnZgY9qMKpDmHHGhfmbKLh1aKL
oVwbuPUMr7NbI24uU07xsLYTLJ+Ujk+ip/rSiM8FftQdeez0Hyyw1gxfTZhxRodouFUG4Jqa7XPE
UDVok3vMBVwzB8R+3YA5o8mUPQq3hS/gAijR3Ls2VV8tE12rBsyw7wv3IqxPaYT7MG2W6VGMmjZX
O4/z0yFT83dmVtdZPeqz4twOlYvQHXqXOypvbUktrKdScJicTGxF2lwVKDfbEfDObjItMv2IYkQz
dtPn3yJcrii/j3rDdbMRLsJ3Ai961/gaWV3mhcWjSO+GbgKNEoA+KAPZ7koFlLeSGwHB6xOZV1QZ
FOXBEf7QwDCttQbCeZJ5FIGom6t3DtXSQ04YNDvUwKA+FdfIsJ5wyh9Mp+0O9ZTWXtnPNrEqGIEA
WzODRttFuRMYQYF1QrvPnelsxrixSygJxygdrzphEeTCU3o0o2KrqijkFSyzzRjtRJTfz4n+Tm9K
39ikiE3jPqsxdmKEoAo9QNOK1C916MoHzs2kVQUUUVwa/XFMQHLKRGlXa8fIsdO7KAN4BJkFbCLI
yk6SBK1kR20GiqOL/o7Of0MXh3TBONYYNQQWhZyUQnVfJRyLOUmTY/85RJO4m9uEDZx0uGVbMtaq
NnxmJCI8nZ1ax6YbVml0nBtKqpOCyaXZB43Rv9iTdVDUfriLGrCRhtUq+0ktyLDukf8GtY1VkETz
06BIygi97A5cxSl/NuM7ctg3GhJ+i2WD/aNB77Aqj/WLCZgURW/xqVv6RKtBsFschmZGNt9Pw+B6
f32kXvyDH89ZX+JIxUGOuLxmvf/x7I+/RXSxgYBEKocC75CTwDZvszlO94qjP/72Nj8/9d++pZMS
wadOje79fNL67lwNaUJ/fNDPVy5OVVDCMaM0qEdhEPio6CUD3uUrfqzfz/fJ8ZaSGeZC6l++8fpw
XXekyas4UP/+Wr+t088nrt+kccz3EMTAbn3rkNIT7/D3p3x81Lrh1rthlodbO4dH9/OT/t6iqqnl
h0hoZ4SrnwIi8+g2UquM4vINNCjcPtUiWVYONcW7Hvl2qjBz6blijrrOTDLhoqtDmMN+4zuMme9v
oDSrnjPq7jEW8cFSSbWQLZUwgFWfUs5wcat7hia/MuUHelXE1YZL7EDO6sRpPksJtaN9D0FZCbrY
G6eG0Xyef3K7yp8EehYTekL/pU8hLphz1m7NLrlRVcqQGQpRGBU2gYnygtwc6138dWlh1BNxYnFX
Xksxv5MHinmnMi+DbhxctCSo1km72xM/ihYSV3s6E20nYjl4Td/GS2r7ZsiCO1VwQo1tFALCjNjr
B5CWc2ljcmUA6N6S4UDNtV8g1yg/Y/cEZTTbRcJocWcdcGHFmzwNr2OEb8WysB4R/HIe2uzLXLN5
C1pcorR3UoWU5YrmU5sTiiAT2jU2Oy3a3fHIhc1XSudAIQ1InjW9C2p506C8oNNRMCaMF6Q5W0HN
dtM7qOvNqD6UJMvuwlDscUO/Isth5tDuA9i7CLxIpcWtsIuGmpa5UT5nqfWtGMTo9dX0bbAzKOCJ
wYlbFP0mllwDAeRlu35+CaX+VKQMb0vOZKBaSsKRP3cqVdBxDuHe7HRdxYmlRKY/JMTM5Rr8W6em
gR5HM3Ym1zlUKlQDCJpBEGlejax/awiI3F3L2bRPmW50tqYdW+wnm1npXqqBJE3bSJ6GgHGFVeJ4
c9XXGWcIhTSbdhSUKE926ZeJixqc2SU4ErCbhi8Od7XuRQaMTEqcFUG5cK/oymdzfsNpDJwd4gWz
VZRtnJmsfOUSHRPck4pg0iPDOj821vNAfjZEbQtEbFrt22nPo7SZSAUEgVDctrP73MzlCaDwezZG
dzPZi54RgsIfgQuYGv7QoLXJsls0T1aJ4+U39eG/0cT+mcVCH9fSIeMYjiEYKqHr+6cwNAyMKY06
ilMkFYlN1ivuCa00gFstvcOZEh8iI3gyEYHvlCzX6c+EwZ6AFuuQdYWGFv7Y1PgrgZHgfJXdWcsU
994YJxyPdnabsCMUdvPIqUD+hxXX/hTzLituqewORF4Ji7r/P1d8jvLamqjRHmkEJ0fFwhqRU87b
jHBmSY4hGbyJUbqCTr414zA6TcIt/tM6LGrH33KPlo1H/YN/ixQSd/Af6xBVUWyNYQYJvmunWzAw
x0SLwyMjP23rzrbi49d1wG89OoC7r1GnnghOgI/7H6JTxJ825GU9iAVwIaypjmZZi2rzN3x9UkyT
USe2hMAQwD2BYHdcmCANLlZvaOKXfsacX6TWk+bI6gpdZ/Qjii19CaMiaJRr77bVhQE9jgCQ/BLB
DNerlCs6oZk7Q3KaRhGqXQMk+oFhghEbmmupNPq2tOmHkyhUeTmwgF0Rae+W0/f+CG8ncQv7si6i
5Vabzi//9b4LxZmEFoCvjkr4yvLz/Pa1O8zSYduHWGI1nYgOwIsk3JONq0l7X4LvCI25vvTVwNwS
uoypl8dszOnvpzPD9vGSZ7L3M3UwfM3M+iP0enhqMsTmUQb9AVKkDjZweOwCwH3rmv9/XfT/CQag
G6ZF4Nv/+h038A8awG39HWTVPyTRP1/ySxKtadZfBqk3qrAcsmZWT/8vSbSmG3+ZSJ8R9bPrq9py
FP6LBGD9pVs85gIm0QGAYff/lzLa0P5ySZoDD7Amaliq+98oozndABX4/VygmoZgFUxiDUmQQOL/
h8I+abqZKBg3usuDN0etmlMOcfVkpcg0mmHyp1Tug6J7DjF3nmYXtSNH7CdnjL5JhPdbZntLSC9U
j4+FsxA9FsjHaJl0BkZxFy3ipHUBNv3cVgXyHZucKWroAaKptrT32qhcU9npp3VR2BjC54wudVtA
9errimNFK3ZtiNsHJLyFrW6mcyqJS22SfthRVEpo3vdneKFf41QJ7iqUXfsWxGdOOizlgi1CFfvO
cr1aDtNdV1XRPY2gI/7PG20kNkFvsivDqvoInPILjWsaybNylliSUf4O+b4i0C7hfUCDrAPM9dY6
rLT08blkCuBVhXUriC4+mKkJNlJNzuh4ckyXzbdgDL6qi5sJKMpEUm6BpHnxEhnOqOE6QcBVB6AH
tcE8l8vC7cnKEMgSM1mfK6DpXm3QI5V8G4VM+YVjwqCnOK1t4/XueovC8NOYtAk/Gb8B1ljFb21K
2ZWUZ1gBrTd3E2jWnoy/Baiyfgfy+ix/wmrbruP29cupfNpiOUp3PepiHIHp0yBiuL0q4J1J74hT
cPSNzrn7BBrH9DpVv42QsWoKiYuLPUpToI+r9Ga9jIoznh0VgZ7WU24YcNJ3UAtPUWsdJeOyQ26S
grNBDUBDs7P0zTjY9TmYCaixE9BdmF/3eiZtClu9dhQu4szlR/gY0X/cXW+tX6CIEmOn1N0PASFZ
LacAVBb+Uc0Zy13dwqpaF+No1Duiu76rdkG6ejc0J2Lz6gND5RqnFgfDeutjMSphc9KZZh4MDHaC
jzqti/UL/XE3IkvzVM+BAdpUoz4Dy2XeJl1anX7epFB5NxCizpBFfzXciAyTBb+z3vq4uyJ5ZnA5
PvEsjG/5zYsFxbPe+lisO8N6d564qmlmg+B2OSzXg9GG6YFCcaH0rH9c944hNl9EFokdto9f23Td
fuvi428CTx3I7NOwzLTkciCn87SoXxeV44q3WR9JyY/3nMVSHkkdB8Tfi7FB7rge51lUR1RvEi5X
ph1GO703ylMtYqY/mg2P/7f7abK3pvbeaJph3jkL7Cc0OtpWdfouE6yRLZBeRF3UZbKEFBoQ2vPJ
XBbr3XWho7bbQGhV0Fe8xhqsNC04lH0ODACvPHO1AtyU7syoeRa9tlPX3KzgmB1omOERDT47xbjr
sCF6dtQpJ0eIp4m4TuT2OhPPdaWMhb2XntTlYFv/oC2bfF2Iv2+td92m0NBVQUqz+RGm5QV60OiH
LI6uXCA8lA0aGjsSsayMcaCiwg8kbmXme7NQFay2bjVE+9kYX6Ksdk8RugIAEtixgoQqoZH2ZMmw
6EGDnSYO+H0Qmi8l5E5w4saTE1N7XlexWn7tMKPBNVp65o3LsbQ+0GPVrbArutVxGohrv9GG+AmG
78wRDTUwme8bt8K6OIAf7vrmBuPdl7ZmgiiwEiNOvkQSVPRypaPgF3yLXC3FEVEutALQLEH9iBg7
8hmUPatGhfBgEFs9d9+RYZqIIrN7d9+5dXqKMrT0tML2ecUzqqj1cdQgHhqYUDVTei0dOz844/g6
DrOnjcmrNAr3KBBCU9lbmNSU7FN92RXG8VZA0N5qnfoaTFqA7ivTgbJ1S8FQ7osYXI2+tJyiPmpo
iwANod9q7JibSY8Z6C1hFJe0nDNOET2lSWpN2NIzU2ZXEje3Kr7ec2Qq3pgYTENa/apV46MTopFF
j4JtMrOZRQMw2U0d1zeTtPjKHM7koWDtdUC01GOIIzeZnslCzbdTrJDwHObfyFBmNuB0XxUw5ae5
1OydcFJnM5Lpsa36+4Awp53u9p+ieRGSxdMtBcqW1Am0xqBGNeApEzV/5IFCxOJsNyZIOVC0mxg3
OaPDbZ5lTNGC5IBDOoYKZrSnCYChUruYzPOqx57dVIemQ077P8Sd2XLbSrZtvwgVSPR4JQm2IinJ
ki37BSFL2+j7Hl9/B1K1N10K14045+W8IAD2DZrMteYcU2/AfZhRp22C4Vqg8kRli2pDJyRmrCN/
7SClXAOhyjcdoSjIGB3BObzQ17UB1VTXO33tZMlfqMzJfnCnpy6drmltDU+pAS9i1pVtW+hLOGGr
b5GIrSYYMhuSNxHfxz7O75IXxehz384mFQ47H09anigUXEOeHLyHmGAueFrTTeXDd8z97HksW7r3
dixQxBg/ipgm1TArx1yf4fpbbXA/pSWcP0fdznWwVpRauWAfVwkccpp1l/XUoc2E9IkYUai5ZIDR
Gl/bTifOTmmWRFk2i1xQpZ9hgYyZBZ8r0rt0q4X46pmnfhucNR38wlVxSuXaoUAppaoR1Xe6E9RU
cOLbyrmDhSAm7EI91/N9O3IA9Xn4vckw6apgE1AKVtDj80X8jmRQSyzlzId5t40JoIkmFI8uRmPM
7yLX7+3Mf8hL0jtTflM6tD9at/nuVMPKH90z1LqjAVUQbUNVk1EcXAYSRBCu23tjOVRD5rqbMMTN
a/rdHUHz5vNs+9Q6C3+lmYFysPLyeQks6Ezl2NWj2FqG0m0gFm61OAa8g94Y6kD4lTb9W6rFXE7U
ADK4aioXGCddVsQ7SqkckyIjEHNQU88Msct2U3dP51TxeiaJjAyGtwBQ9ipJ/Xg/01Bct4fQEt+G
RtU2pWJ8H638OMB+WlnjcxulcLsVAz6VbT7k9VM9hXelG4ygndvkUCfWRPmDfmcO8NUyYvJ8KBEh
YqAvXhKbCOX8XktcYgDEfbRI3BplqM4xtjlml4cms/6KJ/1lLgPQHZV6p6u+4+FmqBENoHkMjQus
A3IGFxFNm3UKpnVVOWc+whcnjU6qXv0qCy4RdQ98gdmrghEe7pWOUmzOtArqgP1zNP1rrCA6GlWM
O+gxPUxzRJkn4q7txotOBRBKfPKg2ckjdp9kTV3uySDTtAmvKXb7UwjTsrYzG61BMR4gy9MaFaSv
aklkrmsHqBWn/kWtUwmvKqFk9WPzbUhwppfXqEgmCnJ5iDxowvXTpDs96ZQzBYtX0/yhT5F/qmmJ
r8wQBrLKUU+NilpjktwPeDbxhAQotxh5583PvkvSrT0rr3OO4LjLqZQBE0UJFG3SEGyl7X4LHdwh
XdQwfzD8TRkOyGxL9aSMiPNdw7VhOFTv1BPbAz9EiqbzWhKd65ZKfT8j1aIzGtqxeU7hkVhzyeVI
iZAWJBVClWJESZEG7rEfl+5yiYCfK/ZpEpgNI7+7cC0l/KlDylB1IAEjZaMRgtTl0wzmQ9SrTI2K
vU2ffkrV3kvGAvNQyABtoDKHOpjxidyWa0HCPXKT0sS6mRSGZMv0RS4Ym9Ln/WeTS2K+HZr862jQ
HemzPPZYmAjo43zzyarxabPoRhNZCnV7xns6VxO63dMXXa/VVR/TeARBEp3sznY2JCpUBJgylCj7
AIAQKr5VY3X1LjSC5zFPn/VCnbaK20xeRRQXsm0iX7s0fAsE5IloWVBo/PciHkdGwISIQYjnX8oq
uBS2YcYbrYlIOgu1lnOo3x7TZSHMPtlFYXRXG7Am86l/TQJl8nQtWwJU+p28mdzndWBrS6nCWulF
NR2tYJ6O9AamY6Sa7YZ2+LJ7uVhFHO19SufGI9uqYzQYleahV4+dGOrfFu0yKteCDFqG7p6tZSgs
F+UyHs7K3FnjSDZhUIGV0pfxdGuYk+rJbTelwJRk9pWw1ZJRIjMa8Mus6guDMV5G5XJTSLrk1lhG
9kPS0kShBlhhd0WvicmqPcEUxfA7XyZyWPzIEF9Mvfjqg/4EdUxrrx/V4Bz01XlGd/NkBD6iYPTL
WcHOXQjlCurkvQvhoFRDYZ+mBkwmQnmYPG08Xpxl4YftX4hnUsja9nRUhkz1RM38aMYXMGxSUFm7
0Fd/RICONWG9RcFE1sfUU2OObHNtLrtIGFHGmobMQuw87dGKUK4PrdeOtNQ7uBzHNAR5lhP6se4z
nQ6bghWS1ORmS030dWTKZQ9N8XjHpaH8sjgUM6X+Jto4eLIcUp7aMjKRZgsFPVpuPve+BQ4ccYcw
+l8T1bRzK1oNcUAZeMkyX1R1zSCNpOeQtkV9Jayrvg4WIp9RLWhBxuaJPc/hvMop04qQP6+yYrY2
8EiCjaGE9Bvd6WGklQoQE1bJ7FKdNON7Q/ylNzXpTdUhzsHvAGOyNnoe16uBS/yqmmkIZoRLbxt3
wrwLgv8az+QiCPwqPaznTUMk50MGjmWljdUZNQnzf3YYWrJKuy4rjUgvG8GYOmcnJcBIMtbI46Ar
Xdwpai5dMTbbEhIeESZRfIYWCDV8ANM8UTRwA0yc67aa23MLZ24/TsZ9EznFSU9BRcXKIsBr+Ogm
LhrD5RQcuOzLjO/JalHnEzOmQ0M/42kiC2Vlkhp2sIrmvdJwcMdaUuyVgfjdPjQ8EODRZop6jnKB
TNi1X6BO3ofdiJFupi07mOZDPIbh1kG3ULvBDyWf9Pt2qvpLbpTr3M6Vs6liOXU7450AxBSylwrT
gznWg44+JprMcZMxatkxfLj0Ik9PudkzniMTV20Lb7ItCEjIaWjwcqaKOaLWnS6qa4aPzI4wqLR3
5tQZALSVk4qnbm+M2Vur60Q6uuiNQyeOL5oDlyknp+EBPlu+77lIDyyYNU+oOoGiMKLw+hzf91zT
IanTl8khRkIU/K/YYkDkdySfdIOPQr2JSeXjG0GUb2x2rrLfYaFwV+iUoiuoQmrtJDA1M1FzauIv
9BIXhhATVo2iw76r4m+FxUR2Tto7a1Uqif9gID+vqNLsedncQ5aHpyeFVqfU9i4vcPjwv3kiGRMS
DBrQeL5/B3FK96bMOBL49UAE3HBX5/ZwJ9eYooBtVMgNtKw6JyEE7VTOMJV5T4BUZXJJUp3PiNzT
zZQ+9nGMNctX41PvUgNSClq7XIzEsZj6rQFw5oyyAPODheYnnjw8h72nIpJbkV+PNR8dOmms4aPA
NvStIq/ebYu31EnVXbLMcZQgvnbuFVS+elZF/xyOvvqo5t+7luOrwGhV9Zl6Qdjse5xdMSLUPwn6
WYIWIe/nrgqoSstmTCgEUmt9x5hsEOm1wVd5dcowQXH5c1AX90er14ewtYMnWCpH+knOoap5iTQu
3gdxl/aOtQ6IcUIO3KICCOriohrmLu4nmn511Z6KFkhZKnAkEwS9drva2MTC5F9NfQx5ZtPtzUJ5
70p0UJ2BKk7Nra8JMYF704i/dNg/wYiayGwM8SRPtM3cPAaYmUGVmcNF4DA6OlOyG5cw3BZHjlpk
09FQgYzPXThvWkfcG9FA2BBpenrRZPehrl64Gn1vfFEfc2d8AAcrzhHRU8BUO5RN9NXMFjHPhIhl
0a8oq4nu4da23WdONNL9dWAK/FaadXqeAnckbwaBlZ+29u4wu3nlxTaU/mLQjpoTdtsUHxmjFXwG
GudI9piXxGCyW/ct5A5NXKOEXBwADjrGKtuC4KOIrWIhBXHDAYmHVl/Heegel2rquE+72H5rrWGH
R8fjmGr2kYVRbyiiZR8udkH+0xhU9CBVvw8K4oNH8ZMhxrBP8qnYw7AlkSTMD7MFBDzvmmqbJxVe
2Wjc5VWxd1P7r5hh+7PB6B6tK7YVRbHOwjyGZUY/O59eYzs1l7A0Dp5+IpSvqXBNlpr/nJwz1zzE
kZVe+qQwHxhe94Q3JbCxhtZfKyqiPEdzfzVzHKxyi9y32gmhsVmmjVIKQoxfMMDuRP5U6QHN9wn6
YjjA8Rg12qOZZZAHh/+j0RjAzhajeWsZA1RDrW+HWrvIoZjaAnvCmEycMaLlNnVAcsNmP7qm/lxx
niaVLN+YRQduvAyGVdUFyYZL2R26kACm3HhKooliDIP1tqVubfpOsbFm8zxrpqDoo2ySaM52dG7f
xhoBeDb1j3arfU0trT3Rb1/E3+0xJBKGhm29su20PND/959AggEfG16NYQ5PQ1pxfprwbKpJlF37
udyIwDXObjYxqNccxpxhvVEFSc62e8rVAiVDcyn7wmbg6/db0+mnL4Fu75ImHvaUoowVfBZioxp4
gSHNx0tqMva2jTnZukxfq0hFXoQVrCuzX7UaQ6V33OHVrMvHKCmXWGSkvZFFLokz+gDpsMiQgw6X
3YjDswsCBkm8ekcog+8RTRPS/OSTRJHLrFX7wkzqVz+ruOQBkXP1x+BWFNovt9UomxCyQbyOp05Y
ZoOE5DTgC8LTWwodHR1ir8SXdepIZHVrUPC0PfPnGgPqFQvf1TJe2zjuvhkdIQPFnOKecJo3JyGy
F0dqe6ErTCUqN2FGNXDxsYc8VLU6wccj3zYWBlzDBDUIYTaUPxuBG4kSSpW5d0EffptSlzHiYtsZ
FBZ4fCsoWUTF9Abofq4z6pnJEdfDEVpDqGFbIotIuQsQmuFcbOp9JoZ9KYzFlsYOq9OzTwyMBlY5
ng23UYgYK1/UxVSPugbUB59+VOxi3VmZtukpm+3T2X/NgrJ8hpy8iXqHk6zpElxaDbu5VIIvsZ8j
DDPZx3L6HyJG4zE3ToH2qwK5ixRuyAZjA8G19zIVsWjLhcYL/XqkZQEmIBl6hGVu3qO4XHg2+qBs
fMwLZ1zF42ND5XaVi5kLacFg3gHugDa3p7puiicdzDhOJrSnDs0apg8VaZDxY2Hl7uKkwOvaNzg0
I0aoEq8fXEYSxk81pK9Vi5D6gDL2QSjRsHUH/gDbbc0NKCimQJ3LBYAp9hptaXeINGMdBmF6pjCx
Qzmh7PtKa076kGO6aEiP7sMxphVkI6ywijfNZFAkeqfdwZzwL5ZLSSKtRLBnVLTVh4BfZG4iL5od
SsdaXx5M0nY3+KprEgXmfmMPik6m5xI8vfwEQCjWMh5CqfyVpfvqyUbSJ5ie9VyJsKZsjbhy9q0F
kTay6wcBC3QoS063IEgn64diuNU6d4onNY3p8wa6cowDd9VPWnsGufu9R5bDWRY6pj8aVBQz5MWI
3GBaDE3ygu173pkLscOHlgt2NPvZEhmHbMvF19WrKfXInM6Jnt9FFoMLXMf1xhjr+FQMxVbAnKH0
TcfykNilejCBsblFfOWaHJycFrCClZEAqiTFpYVFqfPNdiXuOgA1GDapbeIU5pcaXqIFB+cQtLKy
fL3yDKe1jqntMkkrlEczjm3UgywcwNG8XI2kXTeyq1mWCfwOgCpQ+TBjZg4Jv4Ntn7XIys98baeL
FBSg1neUsO7BX7ZaO/4+sj+cmNT3FPA5Fwy69S2zFSLUOrW4xLr2WAZjfYqjtl9PzFk9Oxm9UpuG
x3xZkMUCsq2DRsJMNR/j+loZX0vb7U5Ya9ACxLV2p9htiiK+MKlFxeRQRiI+FG4yoBQQ91qojF9U
3A4YzDHUReOs7zDuaNCwA8TSTWkjooiRK6sGnXwalv2MPzxyGLsSqI4YB3oldKj5OhKMuC+K8afR
V9Fe40+95EEFxHiKzqShOmsjFIJX7d6G0TQeYnZDl0vyl97HLJOqFyUoxIU572HGL3FXkX9k9DOD
85R4VbO5usJJt3Vpg3ZpuisFwuo0LFTWNjAScHsMG00Kt+nkdmen3lSKzsVgoXCm6JryxKwPZcZJ
OCP0/eyOzFioON07LTuR3tcJw8y7rs6rM3qpTWQO2iYt9afB1E6Ewjk7JQ6iQ+AA6tMqELY2CWbX
ZOoJBw36Y0o5sElcxLcucURZhpECbN1qMAjXjumvNiTaI/nENIE5lCIzXkSkduh3Bck+MFKKnvOH
y3HdW7+wBf6lxla1c3PnZzjZkDX67FK0aUXZHWRV5RP6bdbzpdaBIs+uDhmB4vSqpD+8m8ax3Rkp
l/qYadN2yPSl4FaRHK2UWBFtsQm1oPuamfVdp1hkUtn0m2eswrspw9lImnp4MtP2UXUwM/VFy2cd
GaaXTvdUYtEFf1M9BYJrSeqTvUJCk+tZHVBooAhNVR6sydQPzLnZOTpmb1AHcOhR2xVzRdymlinM
Hp2HFtrLfjCTcKUoirGZGrzqeUdFqRLNX8CFilNeLQI6s9gjhfV0lYtM0zXfcqv4Dk+sxb0zvHYd
I1tnjD35PTqnwl8629/IcGcHjoJ0P4juOXR6SGQwMmi7XWf/qzUawHyUauYUaFEgdunc2jSejkVr
PJXJSRjq+GKYXHeG2si2ChGEH738pdsnm3+3vp9ck7fh1ngKKwBjVHMp9mZLLalcurE4TrwO6/Gx
CAGcO7BiaD5hn3a7lDMBpHosqtSFcjVbp/aiQZDbmICQbGbBgeKhepxcdJa6hXtQDCHDdwOJOXKq
1EOQ3q8cNXgIOhceQkgeimweS1EpYygc/zXJ8h20rFbNXjOdkKtRVfZufSVUO4W0T4lqWCplaura
JJjji2gsMRwDLc82lY6GGSoJXNBlEabxkokcEVLZi2MzwaMwRnbujC7WyYcet2JI88DBApvGqjAq
DxpzligEqL/EPcZElq9p+mcbYIiUMSxRliecrCs7TKZDqneEruM6hxkAYcVeCCvAIaaVNrvzijro
s4iVEqIVWksgz+nKXwgtUYhEmSmITy4C30Qu3OWp6VLku92m6Box8qiTP/WhfZ1RUsJsxBz94Si/
uVwj+3z8bVPeYZdTvKl1OklMDxkF18lwlGvOP2tyM1x+q0LTnua2uoQVYvmsHFMIFn2KUD70F/iR
f3RzjFdQjcxNv8Bv5cLk6nWYAcMjEu+Ps8N8D3gKq7AVaKwtC7k5awxGSY12V0aGTNRJplMToNpv
LX6M5bOhk2Lv20gZRiJFCgg3Y6rqNI3pVjDgjXXiTSMn3DWl+gJuX/HCpWiq4DI8YnygXsoYpDni
X/1KRBUJMHSWj9kCyZVrybJGnr25bdr4Km+ikQg8xf7aLl+niGDqykVb9oA5enDP/XL8SKVMYDnH
rEDknykkaM5W9bN3KJrlVoBcdwHE3ha9Xtx1mqh30rKom4SmW7IiTHNQeK4eJ3ultygjUskEj31v
oKT7XyjD/lsKzCIve/stW+bfcrPN/2HIiyaYkP//dF3nIm9f89f/EHZ9POdvYZdq/AvFlGUbqhAa
UwPglX8Lu9B8ISAXwNAMepUCidY/wi73XyAvXaDvlmOaBsLVm7DL+JeOcwcztsYM2rKM/1HEi6YL
PsB/Crss1RIoTEGlOJqDUPY/VYblXCSa70/h1ZqaB+oUoO+TIt8j70I1oaiHOYc7Haf6Keuc2Ev7
6IfTOO1RHwlWKECKmVV46lTCFsVM5BeIeIducVq25nfNaR+ZEwFH742GzESqIgK1ud26OTUD+2tj
Fg9Q9q8ul1DQ4kcqmcnU/pxn0Ct2PGPzXQZQtf49TMa3XMt3FhTJa0ri48Niks6ZjCZKgnGb8MSV
ac175MQj5g364gN50npyX83zV8XMvhHSFe2KX8FQeGRA72oHp5zojHzLjGXeVSlmsMDnDM7TQMbh
YIyj4CVNkaxH9vQ+godf8eutEZ7iFuwBHBk4aCZ3Ogb960g6x0NGkZNxM5fVuY6B9tmnpe5Kf8tn
zNdNeAAZujCZYobcOaccfPDWNVW6bRuhNepOZbZVjATuknDiZQa5tTxi3BEnsIJHah3VkCtF6LYY
sISxMR2+uYFA4Q43bxmY1hbYDOqrMnPQP5CeiZ1nE2vTfcicEcPcteL6o5WJuWmNxSOnu1+UKMpX
c63eo5ChJqrk1DmSkPjf8stSqyJq3SSl10hfRI3LvdLSV9GRn6BzjYB/YAIQXVRKvuNs9bj57sbI
za1ZL8j+UY+aWwx3JUlX4HK8WNikfKR1sY0szKYBv0AKyGPwRkhdaf9ozSBjAKGo69wA7Oj0Wrue
ZtQHhTNdqyGsT5GT/ooTRVkxyINzMFEhdA1YhrwGJp+vQFkgYdvwFKmFvAaFOe45s3ljHPaHFGXG
BgiiDxaJtILQGi+KjnAhnofNGC3ipFw1t/noiB0EmK1pqWf6Bj8FhJ+dldg/8rnNCcoAItBPLTMm
rkABERt6+Zq1RozxLfcUtYkvlaiTjQXHYIvvVdesoxJgckFINlADrqJ1SpECDs4hzLoXlaa0V48V
FgmqEmPBKIMpPaQLKzi11r4p3hKlzY5xTka1FRb5Dl3mdKcuRdQo1B6ASeTUmcCVhOFXPyQ+1aiW
FBrG13weMCJxRsGjEYz9yDMeo8exWZjTMabqN7Pa5SHTebW+2kvjMRA0Qlt6+1ixU0ay5pK2sKTC
hLWRHCan+OZCwAb2AeAgwsJcE8WNk8x+zWr/veUEtlZnoazrSduSKYPqhuaqMWFszsczoGleOx7Q
5VVdB4lhYFen80jJQOTrBVlPzQYfuFuWe3pHCAXh0uTUQIV+DEX8UqGDOdiYUu7rgRiDLm83NWol
zwBRWaMZWvkhNco5z7oNqWn8a9liPAt2KlE+tCdpfJGvVuB3mRx9yxl47dvmO794zkURI3gy3Ld0
T2rh8N+2NkPrQF3jTD2M7LN1ALkPgSHlMI0q3fBKzW1bNN24N7sIvamF/RQ++9KszmCk9MVwiLXw
pXTDi1owTwodPKdAGKmeJCT5GCnMXQd4iVuQpMPE2cPtGGzJThp3ZDGulc6nfkH/dVWkL8zX2MPy
Ud8xB7ziqAmhT3R1Mx0QgOqpYRCt2LdbzVBeHT17pET1aubRNc9086rYi2OHFGYsSdND3E3n8DmK
vDQV00bEFEFHxsVu0NJUbIqtakXODo7dqsXZua+hZBO/uaFY0pkp7TcaSMfWal0mEj291pxiZYr/
h05rVNBfJaeoYfBVwzcI1NPtJvkIYjJURI0fz/m4b3nib9taSNkRewP7qKP0x2QuGBcva2LQ72fF
etcTfxeHuthpS+NVqhvNpQYrN+UiqS3qieCL2n4m06Cym3E3Ne6VKQdO2KRQVw2wy1XnDMGVQj78
PkqPvT/AyAthi3Ki3lihjRhHs5VLiLdSnbF2RrSLP4TKjtTv3eTKDYS49czPgGkOLZxc3ML/breJ
dkQ2C32UCO3ZfoBjtxpsmAjhciaM5/pRj4pjmVFcDbT5icLRSk8K5zKbqPabKN1PRndVFci9clHC
+iP2Nzx06E12eS2SY2We2K+SY2ha91YQfGv97KEZCaIIEEczND47rYPSzVZxBNdlkO3rBGXG0iOP
TFFt6zb4MloFFjF5W7N0y9N6Gg5D+5xhOztSQ3CSZlqSTPYE0gbbcXRe0dJwOOvVKR3MX/gxTE9x
rBh5dnP9NKFT7UtOBNHB0Anh2WusH23tze0X6hvcsoDu/gZvJQ34/5xldFnDB5YTDtFyeqyDgmwv
fbL3Sk0EQ2thcxrpwg2054F5kNJm3VyOco6mJ0lyNB4AQ3wx1KxnWHwM6ZasUGmnO1+od0Fi9QcO
zh+qUItt1lrIEKpsq+JUz3KkVtlAczIzAuoGqCW9jz1Ap56+bg1iDaSKVb7TbfHpNmoB9aYhJ3uV
YWBTPSlyJUYJYHYJpkFOceuoLIF4VH/J3+a2mKW4dfm9brdxZay3RPM93iY2czthxo5I94nnQpnW
Bt5Vwn7Q86FBH+FcUzW5TQ/kHEH3ydIhL/AlT8ZU7g5E/TClMzC6V6r2S5vge0xBh0Xe3w3OFIU/
Q/Qfyhg601oKQW/yz9tmlvR5tpf3jPZYz568i2YiMECoBFRp7Alo0scj5H2oQLdG3xCXw4R3f3ul
PiefFkwevf7l0JKaWLn28TIfb7HcI9d+exu53WXdszOgZP30OPkyHx/n9la3x8jbCt9EFaHgUM9i
+8enO//rprzj02t+fNSPt5P3f9wgJbO/fY3fVuWjfKebGYGMCWC8Wil++7F+exG5+sdv8tvL/Xb/
b6vyqbfFpw9tZwYsBOoYBuLIdYVq7DTSiTkVkxiDbaWKHczfei/vQBpb4opeHpOh3SpATbAqt83s
mYOEQz40v9gNPsBgZkqLGFXjov7H1aZkiKdUMRnEgvm3cNNho9P/TQnnIY1GQXdIgvDyVLktFwJM
O6hWsRlFL+p9mTrtpmxG6DIVWR7LlzDga5UNSmyVy6hn9D1S3RR9h5T/TORtw+njQrQJopJiJ/qt
RcVTLA4HZ5Fhy80xUtlzb9vyRkVKy5dHf3pKMaTtnqB6Wu7oq+SiXgh9ck1L4nFjxIwD3GzMjvJF
igyE1Vqu9n6I41i+fSZvlau/3To4+ktuMiCxltBeSKUg44rquyVmTsYhAtMuVmiB9CXN7thxFW9M
tGcAyq+BZjEPWgTcctEuazGD4QWpGXtUkX/mFAbcReutzjQijRIhjtvtJZtYIKVoid4snZKCXhF4
/vLb6O17NmCsly/IxBQ4+/KqPjIKSisHKxre58G9rzKaq/J7+In1xa+GBH32ckKQt8mfgXOvTTzY
5vb5tOWKSSgJevZ/fsVSpgQnixUhczJz45sZJZdFwcVI6aUXKh29mbbDSj7EWEReNeyOchSmp9Yp
EmiYMgXX0BGJk2MfJl9/pKcBsF7QQ8dHk8XpiOAGs4LWVWBqIrFQUW1NAJ3gz3KTlnpwom/l68vP
5VvReGi166zTNVIN/eHjgf/8tXIz77o3MqGjFb4BHNdFnMxr+S7dYionDJy9pAmZesjtRFokMB1g
9Jko6zQDKq6MGJ7JbPPh3Km2QRf+b9HZEHXVkX3hVxlmuI2X31/+E4186X825R2Ro/+VUg80Jro5
Zkih3Khs/d/AZockUmq1BIjyk8l/Ru7WgdoD+WR64RfGxy4r75OLafnLb5vyu37s0Mvh86dN+WD5
EHnv7bmfXqrNqXUN7VkecnJfkx9GbmZFitrrti3XPm6cI0CeamCnH/9XoHTWXgUPIh8i35a5Jkey
XB3lofaxKo9v+WkY+f19ABJsxhvdPnKwyARHxomUlp+MxcIie/6h4iuzJw8TyibFvA4mxOM1Vi43
7JN90YSh6smHf6z6y6+GIZ7QAoZPy4lB7qly7ba43TbBN99OQvNKRJGfzkHyi7Xo+qa1XKXt/fdv
8/Hpy3nECnxGJJ9ue9abYsJTPS7NyyptCCExfjrygxjIIx1NPcgfmxQODuPlEL/99rfbgKEzMw9M
heA7HiLvkO9+27w9V67d/sbbHbfX+/TcKH/uEqXhHMZPI0+cnR3W+V5uyyOPXzwhRm25/+PDY3Sg
kKIM5NAt52P5n972LXd+DRQlP8h9LNJUe+JQ4j8Iu46hjNwR/7wqX+LjVDUWU7N3ynQD/RJW+rKQ
5xK5KdfkbbdNeZu1iHr/R4+TDx78twEE6kG+v/x8vdxBb8eM7yy78cfOLG91tbybvdsT5NrHo+Tq
5+3fXvW3R31+g8/PUkQdrVss1bNKL3b5DeVlRK7J5/7ptttD5L2aHAXK1dtC/h+3Tbkmn/dfX7WU
lsrbU+QDP73Vn2779Kqf3ilYTvij6tVd2DFH5xBvqSTofTXvblJruTY7eokQfLmefLrndhtwWw5x
uV3dyPkffHz54reHfrzGjZzvG5TqSRLllLzs0daHCW9ZlUfQb9sfq59vldvyqb8fnhCtxghsRDIL
SnoMjqs3tfEsTTXu0zmxmDy10OtKd9dWFN/c4TkZkQqrTac+czohdHss7QfqwtAa5656hpZxMCpE
sLOwpu+5ke+tSleeNeG7cCRpimt+/wWuZLQt6tH1SGIND6BARtUyH+mga3xBn6Iect+7ecIHhAMD
+L2R3c12RLmROgmAcQK6nD6rdoNNtQ6A3VaR57jPX/jjdDKD/eqWSdWcjRsyTXEuysurvLDeFlCD
/r7a/nbJlat/evin2+SlW9728Q5/et7HOwyJe2c1OxVlT7ZcEuXCkcfubdtdxpEjpXPKYvK6uWwj
vv37xj/e/+npltlOoETtEljFclKTT88wPcVX+cg+qZotUmWah7zuJA/BP6/S1EUmmhZvIqqtNWRg
srGxhKWAQrhsGsE6HsI3O6exXfJHF1+hxdlQGF+SLDW2EcokCnZ001XigplHHdHLGF+bMroXtXXn
jO5Fz/vXyIGVs6Qb4Zs2v5ud+eiP6hsaPqDWnJ49Gt5LZ9kpIMHZUDOjfMAPNTebToQIWQNFxgE3
cKwyPMLxEhFAnXHXKt2p/mEFoblF6Z9hvXZa3uI+SNVg78PH9dKpqFfR3LZYj4oZJF6zdwmlXQuT
rjTXWeydfBNLA9xX2ES7KzSzu+57EI4AY1KkUybG4pE6G1W+nioYhfBV5SwVeH8iK9EG42uPI504
f7rAaKBKYREkSecZb0iCmQQCpzeVrJkdqWDBMOMcJP7OaPzUy43iXRHu1QD+zVS53Vml8itTxsnL
wB96JfjeKDWR+hk0dCnMVWVh38N7ew2nPtjbaKmoEHhN4X/rrOrByWIIrqRxpBa/ap8CY/+J/bm9
dJgyYVpCqYzNrV37lpdm+fvkoFdS+nJVhGTPMknuvCnJ76tCda/M+95sUPtYVW2HdAHCqDTq12JI
jUPakw5sLzEVOY47g/LabGHu8nM03E5KI1lJPaZtVM6bcFUVubVPa+OoxL21zUaVIBniz2KVJgIN
62xLhGu5gS6U9w4KtoCyhcAXri8pQ0qufxmKyjmZU2XA+AEsVzXP7uzrG9sOXKRD7pd4bKd1ojbR
Q2x2LyEclyQblafChUs5O+JJAfa+hq5hrDhBxadO+Od8rvNtF5CyW6LwmMJIPeW1OXu43M11N5AG
7FavUI1Bf4MmIw7EgI4OjegOdfawsxT0zohvJliGWtqSrguaHoCI/ZxN4pXZJ7NKIxXbvIEO4tc+
X3ek6EwMNc4vrBGi/2kNKdYToziCibLuKh34rF0iyOHsH+rLWY9602bM1yiPqMmm+V3dBXh0RAfs
B9kU2hLVUDyljL4bYzBuEwqsVYc88AohdWCeS6/CFfX3WW/eUceiYBLWk0Gc+Nzk73Ypwp+Trv6M
yzH/UvcYtXOzgCJeiA27nLi0E7Vy+i1gG4aTO0fOl4EQJHvg3Okb5bYYgruRXJf9gIJ2LOiwdVpB
FHH3V2BH+X0yJO8OAglCJUsPMQTNuda6TNCTNGv4onXqz5nA+DNnioQKQjeA4TS+JyMsYq3k9F9X
1csSbeFFbm2vFWi0fRMfzImdDVn660zMDzqFlOFnGnu1b7wUW60gljixmh/WQCshnl6CwSYUutXu
rOH/UXdeO5YjWZb9lcG8M0EaNTBdwFzyauHiun4hQlJLI2kkv34Ws7ILXQX0APU0mJdEItzDwy+F
mZ1z9l5bfGne4G9rLSU5AaG7fJ6bH1VrJ0+ZTkR7gx5hF0tkkjZC1RHG/cX1OpxqjvoUGBV2Az3i
GckLj7T7w4iIRR+1kqSFlUrnmN3WrY0mMHX3BXh+GRpSQIaJJhxpRHX4khUDyCik8tXms84SC+TM
QdP4P0tabeWk9kBslkuRVE9um59px+JHdI+5Q61pFO9+ym6IDmWNZ56xnd49RB50Sg+1oO+JBnVv
mfj90EsSf3xj+3PQnmIucI8x93E7t3dSPQQuyQ0q3ndVJVFoecQ1qCIKJGZUorKLs8qI8Ov458J4
fhP2+O4raIcFyQ2TYPHngPlY2uVZTSykprZAIW3K5OBZPRbMlrd2wLbLL21DL671UxsRSML4qMCB
XMo3i/POqhLGWLoIBH0g2vFWPoko3dZdlO28oQfvsDTnrlib5ORPn9FNX1HyHayumW7WpEX4MiU7
xMy+VMbtEjAAmC+cZzbt2P22ass5tPDWejTdSwT3azSRj6dQrHprqY59B++9VEN1bC0qQjJDAV8Z
vOUxFEdovTOKdm7q3Cp1jZoeowZD5l3D0Cb1m+6QDsBes4FMFFZ+3kAs5fyleNh1K49tcS2GspOF
lNX/bHpmpgLd2CbW499a3P8gKmYJevNpVKZ7BA9G1FAndpOV50GCQq6yk/hqLuLV1slPr+Y8PxMN
cDLnb61stFshkOc06FSVpgEpRid7ZCgH93LE80laEZR5LBnYsNxyxJ40lujhOwJpyJfekCFWvLM+
npGrrslLPKgVIrnBZLHCCdxsTTyidJdDqLLpXueKhbnpZ1g6k6/MQBWJXnoDEw3AYFcvRFyJq9DG
x6XPzn7H8jZEzncq5r3E7RH66ZWhuMBH5swbxnoMQqP4KhyBjrn1bpEOfNYkfnYDKopplTM92akN
XrUA9Ayp4GBWlX8+GQ2z4InX8axrrwXM3U1Mm37jR2hvzPRdl8rbFt+iiKk+WcnFbso4Y2PEhe70
NuoOgjrtqS3y9CRs52mazT2DuTwhe43mEdYeMV98xSveev5WQrMLlmn4YrrNCxrxg2qrJIMAspdd
GliXk/4JHnK3EbUAoK+OQ8EVqlhcOn/KzgZ2Gah72665qEn6z4j41bGzNnVaYqZ1sL268PEQqtZh
5KtDRvZlzkS5gCmWxfbj7BCK0yszD9mhTqL0+0AVnMcxkZNxDR4T1u+0hfjG0rek90HgWZpLh9N0
iyV4rgDoGZqMt0IjQ0i27WtkPLoLwZtqRF7xZfpLHszmSGsLX4MJ3HirO9Pa+LFtZlHg3u10Xh/b
NYA9Hc72KEBB52dL+5hV7u5jU/HWF1oXgDj4XJS+aTtzeZng8qay5TJUOTwdA98Ke9e+Eg0yb8/+
nFFqTGVzVlpBqhwpaBtzKgF1j+rNk8nBcKv22GfoxB3wbmxyR/IxNCb7yXD08V7boMIJFMdTPmmY
0Spkp+s6GYem0SzPGRF6/aZINGuzxDoJJBGmR0W2AjlPWwEIa9PB+cODjBM/+dlUy2Uy3WjLvJYr
kRq75Fi78cINQlJa6mFj3lFJeBuZriiGng21cFaMYMcBs1lO7EpMgoeWVxD9a1TKjxH1RRjbxOTY
49FHGr7RCVz1/eR3OeefKE3AANOXwLPVPwvoaztCrezDFKMxLfMXu1yzNOJM3/QIEXeymDgmGfY9
cd/R7laMo7F7dAVxB0aTXkr76mpfbpy06DypHTAHampRF7XOqmbN2cmac0vccxRjNa2rPHlOR3l2
6wWpaITJIk968qxYlPEj4giDBVEUClDtgDq5fBQQHo5KDW/e7P3uYHYETemYgT+27FDzdUQGkMNk
DByvn/fEzahkQb4ABfyYao/k7kIwd9iLPdEdIQSiLAYuTXSVA5PWBxZp29QMxIjZ0WniVh0IebB2
2kelBAf12q/PAmtwVXo49W3rnrI6uN6RFf21XLzQoU111rvHfAL3WZTqx0J6Q1TBGk6RAKHdzYLS
uvZFkoVLMx4ybfR3LRBBZ0CXXtv+fCTs+6bLUWC5QDfLsTtl3rmkOHCrrMXcQlDQJk5RoZfmugKx
+JlSPQ7TdMIKnXGqKvaLnHtytGKee19xCM/1vTbBNzZ7/TBlpfVULiGiFwahycHXks9q7m6IbLtb
X81ISZJOeyhiAyV1ReJg09x6CmjoD9UtT6ed1a+liSItb/a+ylIwIASjHjQOWGOya14Tpw1nTgBT
1DxnLhmxhrW3xr6AlTE1NGNlFhbAGotq2caMJcOM7Nm5NX66C+a/xsbJmrpRgY7cRPVaZnvKho+2
xiEzoDkAiC5JglFu4BEqs+qGMbJ05PqiJMBSP/H7n8QyvCpEC6cqexx0cz2hAzn1qvIbBMmLm9IA
IvcENvuMymLA1E1wSO3AkjsWA0+hEv1y84vyPg3eD9uz1Uft+e9thxFFmsXPNNOcMBoM1DZuc5hM
nq/CunW5Ld6Kzn2XKHsYkBrbPnaK01JhjatA8Wu9VDuIn2iT2/hgVBk0dKu8k4Nnh2VRks2G2ClL
tdcqm1NIgIRV1XO51SHSrm6Tdyfp2q0+FdACuZeOnfHk1DKMOyKRo2lIdg7ngW6GJeUhTMNHRLJR
Eo6aCfdC4dYyyXNr5nEkT4pQDdJ8lCiMfez688HBbIsLFYu9Q2JTanHQEdOkAhw7XugSVLwd4yfB
frPTXMUcpmDLzdF8Gfj6aW8iVgFLvhCCWoPSYDvro83USm8Tg+baDImbbxXdzmKNq+ggq5H71vPq
4xiZe5rPhYdBFC9nivvyvaRcymJG+bhOiAfB/x1ESNiWsUUEo/cl0FgbQxZjsalTqD0zOYZljHqM
c/BDn2G9KSg+WMmKXJ7wkdu7BK8kZeIcQfNWq5t8cTaORZU8enJfwk8tyhLam8yeSsfFr+RPR15q
wITRKoTt3QfgKhA0J3DpjqMHbtONTxkYe+xtVpi4FpOTDnWa7oMMoDrnheMJJPaT1T+uML4lvpns
orl40zOTZZ5NSyWOtvddQlulh9a3q58nJd+89Dmx+resr0lkiPM6IKpprDLnyN3oYulsIgKQQH0E
Lv5HoiiwB6w+QrMnF86sQcB6if+WNBBqmXs/kQ7n7FGUVXsXi7BtZHmIeRSN4GIYD8AXkdNFHGYM
Ir7xF2FnTn4XXMuArGd/36T5r1Q535nf79df8Zg5w5dNl2sTOcVrNym6YXN/sPuYUFeEw15UdaEa
PnDTESvhX1J/F9vmEOZtb59/t0QanaIo5hO43rOgBNkQm9jsrLjkdEQujb1wS0m62FFXkEwsEzzm
2BPsCV46jWE0eISFt2J4XcTwURqxIK/HTSCxdjcdxC4TASx1hl3JLZCxCjucec+8dQbruHiI+7UH
MT8MLSGR0jCJ7Wmh2VamEW9h7RVnz+j/Thn9t2CR/z9JgnFqIaH971GPt1/qf5x+dfLX/E+q4L//
tb9Uwa75h4+21yUPD9mtb7oQT/9SBbv2H7bNn3vCEvS1+cJ/wh4NhL+wQD1h+wKuo4VQV9ZDn/zH
/zS9P9iFXV3nK7plwIn8t2CPwv0X2CNMdhs/kGeQ0cwX2an+WRMs2g5B2WB3BzlRJyYzgXw9WXj4
j5Mg6zoVyDi1NlVnotApkxetc6JQS8vyJLH6DHmEp8Xvn4e4JRqhz/JLJan0sOb2nDNoFU2e9IMM
j89OTixX3rAGq00k0qX6rasne0eDjugZ2yGsRebH1neavfmRqbI7A0ibsS1Tg9Xlyl3ux3JnDX4Z
mgJbjJ/iUGq/RUb2vfPq7ElaIt9aEkVSyWmq7vI3WtWs5RB1zoUkol0SKY8kT9N2idKsPcFSj17V
9zdvLF68ZrnONnH2ZICRAITEVdP1N4Jj0ffnZPkl0/wbSm9I5uuAu5dWxhQHjmbBE5GQJIYIWNiE
5zb1MeVW1g9NZV8tlN59rXvjY8sa07RoEAlt8CjKNyAXc9jEFfprkWbBtWPVrIWZXbMOS6skfTT0
5FqYTaQszDXIpc6qXrIFwA6YeqRwZkerpkVmiK9jD73ydR668lCpvRexsAnFT26cQm3QdVUIiBCy
1RTvoxZ/xMDLNrLzXzoHbnnivtRtNlNBczBNwPHQU9OqJKVL2dHNstYUAAN9QL3022yEnmyAbYaM
1KD+JdwQQTNISL0nM8sgpsDnj7mIqDcthLBxNYatFF/0eUlZYZ8fyHmDZc3/tH22kX0/YAXF14t0
FiJluXMbfngR5efCdD57f6j2BGDWqq+fa85OG61kZC2xt7Pn5jg49BkJM39DOQRTZhEnPxAQNI/Q
qW1KwqWAPkiUn/NBF1yOzl8tOjjSg9FCot29IRfgpiRQ2vg9oXt74YTWeBmWtyohTdym3vEydhAM
Xt29Xy29aXQ1Fpd+NyQIpQzCxmehwtkmO9o0UFHkGFsE5kJtAkc3j1zesXwlXPYZG7JD36oxEYme
Zs8vNial8nZRvBoNDx3cnQuTfLISokO+tCi7bVxPy5uYeNQ6q9jzDE87UYgoiChEFu/U0x4nPK09
mrC2sgmUeMzsd7dweq8MlC8uxaWoqWHcoSOL3tQe5jT/qMjgszz3jE6ZzbIvbibm18CW7kZNBlm6
fpvRF0x55kf13XE+mswY74P2bpNevN7U5UScBjeVTZqzuneZoIMQM5x8DDLTTqZaoA/MsYMckAQ5
AuT2tA3qt9bNd4ginT3C4Oow0aoDoVXZx9ro7jGPAmwMvQkAIO8MYtrpHelAH4jVcMr+qe4GkNzM
mzaTRUcdd+FyLQp8AAls/a7DlxdR4vvmFBhpnu9r+MZ7v3WQt/LwlKssiEBQYSyHrmwuGuHfyUh6
amFOdP3KLt32g0NmM4CNpQgdT3wZvf3UmSwkaVfcZ7XEF34VOAKPc0mTpvEqefegCLgwQuBYYUyK
BnSOHrc0ZJz2CyyGH2aezsMCxwWXorJBUxFNG7kNHQn1UsQFx7mJs2ZUJBhAOQ/IScLYM8Zq31jN
0+QqJpUVXcmxLL4j8KEpNmc/6zjP6B63LzkzBahlBRr+tUTNOup37sIQujK3YV5P2s426ZUYw8H6
HRM9DbKb++z5y2GeDDLsEQ/aqV9c0CWbMK+TfIdI8o5umGwrRp/bEUxfWNTem+YoHlEAmmRWEpWi
/cr1/BVQkwfRdTyaJfCeRErClGgptPUvDx9JE1X2WejaFgDDd20NIUONeeiJfj86klG+qPPvndSw
CEPgG1PygTlu80AjQ7cbXqBO5A91zxDCSkAOjFNZQw70dhRWZ8qHcuus30TVXXKFKhiQJY2ftvD3
OUxhuPR0GRhbbUmRl5vqS5iCVM9kAJzIbAEnXPniUSXtlEmryORRqOqtdqwi2jMtmasQOdrhmhv+
jQArwvNUlIVW3US7ocIEW6cKb2wtaWam8S8MdYdhWBdVkMfJeI0bjAYaySChhr9XejORVVpJDLeT
DiiTiffE/78lbIdlS6uioKrjW66bC4EOto1izfuduhrd7FqM+6VyPvGWMTSg2UyRHHOex0Z+m9J2
b1ql3HYlsydqdAMDOcK6AU/frhR9+yjmNCDUQTvEXfOUuxa6t1FLL1VBX1OWK9MItTgo96dpIEaW
doN2AaF+KjE0PHXYlDd421Blae3egpvxNPYEj5nYnW03RdmVej8nupexJqLrTFQnmnXxexGZjdWc
D1EJ0D0ibeW1lVV3WnKWpp7XsxIWzLgUpGzrDWf4Sp860EeSg+z1MTiUSa/T7Yyg9VeMR9Z9a/A4
qGbyZs0kSGkR3ze3rHXuSdMS3vvauSUO9k+TmDKMAd/Z7VeTB982leN96r6N5ATRplwwXUDe2ix6
m+8GWACBW6fPPsEvp3i4YtMh78a3+MBp8irbLkEiXOIM0jXYhevLCOVlMzZMacC+Yt1IJqw48bbJ
reVgjRPBwNMSOJPxSbfY3zuFf3Ojicit7k1IDaCGr8vNHJfBOiEPdH4sTzFS2XS6DZWOe8mJfngW
g7UKTkNgKi/aVEqSCczU1ed6bko30w/mmD73Gn0Tc7i7k7u3nEIEvUoxu/r2t0V4L2xDRCb2ELBn
av5woNOx9ayKCigfiUpswTK29Ga2njR+szFbhjHfMAtoO+rZW5kZVHfoMNMeOpdRdp+m2fNgsNrm
UUOoWz7vLEz6wTIb3+lxvdeWLy6M9v/cysyk6k+COTJeRPLgVesSxisD1ygI69DFvjKd6GTAqt2o
vgqj2W8A5Gq7NPuUqU5aXAY3sh+SF9+SsA1TMhf9mQ/GxQ3yVYqwCp5xkVvvjTZm8DRw36eeTeat
99AtfXetDXs3J6CgEpLFWOQ4m9DxZGGgUBXDFkSKISDfrMkts35mL0yDzImRk8MMu2izww0dFNRJ
tA3rmFEd2RS7DS2j+qGTghBYojifZ6//4S3W3QGj/2jY2a6TmfdcVveaYCCmDak85yRUnlVDTNJg
X2r25pK98Rn8GMVn3vsHUI3mHgEGrRXoRKmbPjYW6Is4X1hREUEwBwmFE6mXzjP9S96aP2F0LPe8
vsyT1O8DjmUZjy9//kc12es8zdlNuXJ8sSayONhwx0MUtwWYT7Ggxo30PT68GgcR7GxydO+91VRP
msZGX1sirAGwswaCS2zaii4t5j2kizqbth29sCXWNyuK9B00kxbx2+SSEyqYWK0IJS9j8oJPimFH
JOwrLLNPkon9LRkz2lYOynhetYd+Wdovuj3bL1Ge7/QK3tXf/8jHWVcpvYIWTo86wTROejtnshYo
U51UOlr6VuxnuMZbsxiwQCf99GpovL4GBFDigfgIyYS1aSY9DbQqKvJe41P8kI1vh2ISFfwJXHRx
46Q3vxQnYn6z0V0u9DvSBeKPM+VpoHTqfcAmKaFQjPCxCNTLVuO+bS6tl3jPhkE/lIjJ16IoXHTP
3RyYAItRBzyRq/PgwhQLtEU7NYpuZYWw6CBtZw4W1b+Yvs0IXso3Z0pdRm5wUhlJqoHknIU0C0hx
6VsRz93BEkxeSq1NDmxx6U4xft2AAnxXOumWiWr3BA6RRTvUH06OhAAUA8KGURx6se+WOSHjDi/N
QAwqGB+GyRBC/aPhV6+gE6d9TvRr3CQHuOn70uEKGRwXDlUnhhsFx1PFcKs0XDY9eCDhwGZHlNxG
t7xxmzVAiZPUs8jZw3jdj+4LIRPFTqVMapcegKBdxjscWfOpFcb3goUCB0VvbEpToqd1rPPAe9PD
vqK/szQ7OnsWU/CW7hs2v+wjhdS16YBZrgtru6VPi9GPYPd5GvowU3O+IZ/rZ/YlnaV84iziIrjQ
9wzsCMl6IRmBJrhLK6lfTyij1lw64b5Afmgf2qXaM/6gK+P0WwvjP7d6OIGU+C7zxnxiuTnTCU+C
XICPpvFNtpARdxeqqcnAagIj1zyMGm7E0qGudPPfZcLEeXJ4BZw2v0M73Qt7PnqcTUAcgfeNTe8X
CQovuk41WcpJhLJtDp7m7bRSPSErxwkheHVpHKYJXnzrI7atqxnDlB4dco56wqmNeF5ovIHRtqvs
bifGh9dwRyCqOoBB6QR5MYE5Y4yYgWlTNBZ3EO0XrSOSwaFYSSd5H6uIBvPc/4zZd0EEe0FfVkzK
XPHhtRSoeePE22VqyJ1OEjKnR/drbkaq2EkgNBjjBXRz/OigLQrp6arA63OHmCaqCH0lyggOEny6
GDGMyIYLkU0gnzX3KD2AbLH53HI2YRsUm3kFJZOD/buJmdbLZdy3KVCStkBfkfx0XWXviTmtA0wC
0yFzrPHg8huHhsPWHeUAZQlF1DfBRD+XThzlbe26W8WcGq4bALDYc8EzQlsk4JEKSvnnbiJ+cwCQ
INgkXsbF20foDZjSusYhYmSpGr85+3FzcQxcxKq2Pj1hQpJMxM2qa/eQ1/EDigPtKGV/jXSAYo4z
u6FlMdPsfdJ+1OI8tBNFn2/U3zge/MhdPJrQYaFeHFxgnyhzmrPuypd4HUJxhKPNZ8FZKPKhpzvM
7HmxtDdgmNpe8XLR9WW5SEXCjl8S1mV1DqcWOLxZbrBIykKgf8IKXNFg3Bs5Oh3HSMogc3sXSJi4
SiTQF7v77hDadLaS4Wq2BFZnA8cG4SS3SuCQ5XTYHv2U9WFoF+84KNhgtJZU4EYcqb2WCB/BKS/v
r47WXtHEMA+JGamlCXE4movihnBq1DMeTXVFcLzW8I4O8CMssw05YP2qsub7AqL3yALsBII3NkxG
TmHEQQDQzfAMlr7+Yrc/8E5nCAKG6lC27Qo6Kzkk8MvpVbWvpQOUYBgCh0LGWph4xov+KSrDP00+
tgBbmWKXJ2zlZG2xM0eWea4s1F6C5EsGDZ/MdJrZAUvS1fUOYqHwnudBOgeLwIZt0XkDiXPTJtET
dPc1o+GRjIsN2Neds8TdaRq3TYvUapbnImcp5xRmANVs4oTZPsAshaESzpVbSH+/+EnMOaWC0iWN
a94WxtNtFaRRuL6xc/0eZz6Cn/tPrekUm0wfNpnk5Y5iohpNRZ+KsCxMvlg5epCtqB+sO25agqEt
juSLngDFn96LRNf3Qz/tDYMOGhEUHBiWX5aoNN7E9CviAA5cyifDZ/429qQw2iYb+1NWR18Qd2Gr
VTSLzYJiwpYeq8Zi/Ripw4ds6Lam0+AITr5bBkZh4U1ayCCNgJZ6KramJDmg52hI6betoYvsxuHB
doc7ioCzU0zZAZFgHWaWJMfVsB/x5/C25ygFkzZ7S0HBo0KIBYOnPDpB0UZR734trt595g+VpcPy
qyGoFA5Ba4v2I+lpS8n4yzD5AUTKk6ig1UBZAML6+H5dpGHhCI97GaleHeFQHMTZsiNVkrKEdhYA
fihhYI+YufEJjIVDk4nCT02ato2L7DsYVz8QOq0YfBhnMIB+UA7whuiv0UZropfZXohPTsv3P6u4
DGt+yAAoYjPbL/E8hPDKCovr/Gcp4REIFxecGJP2te/0aUcf3WdUM52S5UkxCQ20Ggy9ZMY8M2sp
JZboOCMwmtNEt1+lM8167sesw1PURmfKM5sJN68vIfFgG4heXoAvlLRqSrdqDgwp0k3M1r+VrTI2
Tol3UfbWdyaglPdKP4F+GoNK1EwUyqNb3PHsf3QzcB6oJX5QtWRxOgD511YlKtAELW4MvaB07n6f
QxdU68QUqtkhtloSK8i+GrLyMZqBcBdEXfJ8l1BPmuihoHC6jiBG9swffqhiSLD9FHc488UZtvsT
hMgL6Yfi0kkY6T2FN3nEPG7VRNPFz5P5GWjS+9AyTl1LjUI2Z5lO3rl2hoTw6lbtBmNg5EHCdVLC
ngOFfQettlU8IzLzq0s8M2vzDPv8Z1v+3xo8HLbP2//1T+CRPyOc/oEh+dt/N5n4r6ySv13vu5d/
/Sn/9EPl3/78cvyr/n9JMzF8+/8aUvW/u/xbJb/J/zq3+Pvf+Wts4fl/gB6x3FU46f81nfhrbOFb
fziG4zuIqVyM2JTJ/xhcmM4fTD4Ni3HCP4Yd/zm4MP8Ai8J3e8xA1mGD9+8MLgTQlH+GmRjMPrB+
6baLnMsmYetfYCaQzgVmtsE62oXnBWZp+WFcynOSoqa13PQ4CNLdlWP9MJedKwOi75yj43efLsmi
a1oJwSPOfPec8lP6RcI25XWbuuYFNbT41TfMlbeXHs1lmLbCTJ0TCMzQizFqzdM2E+XInBDN6Ti4
7/GcTXuSJLeJJcMmzunPMrybbXe5AgjIJk6FGugSg5mrEOTZphGtt9z47k1BlOnyQmon+tI1fwWe
HbW/YY6oat3fsFudu+R8QUZnKIYMzr8N30LCs4KN3ASNj+grm3R7X9Js5ragvtEdfevOySNrmTgW
WB7y8uvYNclrA7Pi7LXeHA6tkmyL1q0kUf0xSzODoelC/fWU0PO7aB7HdN1FE4etbSVrn+gdZ7DK
MzIdbbYlxRylFhkOpHqlytW7PhsA+eklG5rl4D4rI5BUQ/2rst1fkWsW+7arP/xZAO9QVXVWy5l6
wA4gXoCVKMZoczNGqY41rCY/EqAl5VWiV3FEZu7dbH5TpbiXaK7Dqkze/aXNtogVMU+VWsVt7bvd
on5HxfTQd9FjkeVR2OqoOqwx0TbpiJG1K8tDPqTW2VFsky3iZ6Z1oKNls1GDICfUMt6jOqcdTMg0
J9JoF8UpLRKn3UUMX8tWo9dPubSvlX21DY99Kd5nvncaa7PdoeGjIVnQxDKZHnF6oz+pYy9CbZDM
nAX9l4ZzICqrbuUZ1mFMcOdhUdVXrefPNZWAK5svzi0pyEN/uXEUcxmO6EtIsmZ6nH15E7TpfPZe
TqlJES569cVhzm+b+FWSpIHyQ8TVj4wQliGZnhm8kc+cHYaKPTmzpy/gqDp6cSJoSpLjS914UEN8
nB1og73jfeidDUsYmfC2942fWpu+QkSM/IaAc68+uUXJ5zLcb9aUfVrYxQNn4O62dv2N9ndGRgqM
EuJnOEZqmnsoURJCqKLWXqLorGchWy+QmtxZ5w0cGabW+iTz9NciOjA16LU2ZmPtFAfn3oItiHwi
W9DdZzN55SDPvo0ito959AhAcNoCsv2A53gQ0BHgYYZ/glbBa/jPSCQPpvbLhsj/DAnix5gWFqzU
+JBV5KwliQrzYk64oOIJneG9SEZz+0bYDzUqvzUtRxRX4PsCgkofOzi1qg4M6RN37rKntzmobUv1
gZmtir/kB6EaGJEtj/WjoY4W5hfGX9IcIiCmte+gd+9og+VovuyIm0o8rargnCpGGsu4ag/St4Q0
y4oYEnTJ0SERxVuDSLouXHAs/Rm9IVEXVKn6VtXqymeqVX41Uu85443rPe9ip+JG3jQdV3usgsqH
PjiNJIEUqtsLYqw1TzuOhftkaUjoY0Ry7ZAdJtpOJAZxEgRAyQG5/CFG5K5zWT62BCdvCU99iTWy
aWKhrrGf1ZuyooVWtj4CpzEfQJWo35oJ4wJcN/YOHYAi1F34nSdPs75kkSQ3q+uO0WfrTCohNtU5
WdkQmH2KipNELfLc7N/RwPRGFEyA42ev4QDNBFm7WwJwhPuzqDJvV2Y08QlA5tXpaaByLNrq8SpJ
omtdRgXEhK7fTn788adpkD2Ax9zyUM6OyI3Sxf1U1fyMXUNfX0p1bJBHZyoyr5mnVXwaOismDygC
ymsseloTa/tSLICD3ARVLIm4KyoNMouAIkzDbvpSM0I8Hf7JRnO/W+m1s7ufua0Q3ua0dIEShXid
yl2XCGPPXZt8mPzlkD2YlAy7Oc8YgyBBD8so0w5eTlaQ1MmEpkue8KpsVB6n5D7Rqe8XIlhYfQ45
0V+b4mc9uXkAxwrOh/coUlwoS6HroZ8LD5cnEuZmGLdMl7zzoOJn0SPFlzgVdhmZtzp8vEa7ziQo
hSaBZEE6Eb3RGM7JLdEYzQ4BLxMB8HM9XcpIXhMvRkgHuCj0ii6FbZRp+x6NuIF8YTVwaIGR1Ax1
FVAoXGRvkV3pbGbQMgCZMLeksTLR2thoS0aPMeVfSDoSkEqhfZuMQhymCiWQo3v61u+rh3FqPtPU
9dDs9reprdvtJKcPbSj04zR8wFqS9Ap08qCpghIdx3aTMLazjZxgrhxsXgwSu2TwZlVMiFOh9jZq
3kA6rHj+hpZ7vs+Y0DHLmjjVm/abV8dvTC3dLZJyLcxoYxGHx6whi2ronrPn4D24Qf4x96Tvxcxt
0BuKOP/WpOoV1O/ytngHafkMZqEYB4wHR1MdKtBRByhrFiHLQDid8eDN9LasqX2oAK9ubf8Um7IN
rcq9OjVOo8FJT5FnHkimNQ95kx5USs9+Mvy30YHe43urNgjbgb/Hcc5oqxkvHXCy0Bhi7uxiM0Az
bVoQLLtonov9aIMYHoXN1SnoM7Zvrcf24kQ+iToL39gsTCLGnNovIvcon+95JR4csoQ2GgsJbvpU
oydk0Uujne60CHBpvD8hRf6KW0KpUDMdQd36Z5sM8Ane7WblYEcdLzL1yt5ohuQaZc4lncv+Iu0x
6PX60FQR/M90dddg4RLnKnKZLDbWb98kG8uYd3WSyNeE3Cl6Ray5RJ9Pyq/DgSRrqtPkQSwjlOKz
rMgnKO3JvJL6eEAz5hw9Tk0epNQwHXzs39Evv38vcZIEnV0zP1b5Iemx4UxFeTQo7beaOz/aD8xn
kzA32i9HJ5hBU2zQSsNqxWLG9LRZiGuauPt5uhc8cCqibEYH8B2VS46gcvgYkRIGpIfsnaFwwuXD
1fuvGTn5hQSox5rT2xkFndwp4KhnO/e/ULZjmWLqz5ubv6A2wZu07tpDHLVHT9f9U8YFdCMgoAzF
oxAXxceimTrun+bqGkRXDPEL5PRkp5e/RJvjPprtfT3KIzOOb4g/6lA27KRVjoKVkPcUlbPMDq6+
HD3LfxLCp9GPYjlIrfl9TmnduBInXbVQ5umt1Oh5MyPiDZsRGoojghMeD7o+QUTYSggjivq8nYCx
2+k265m4WXVEk3xJ0R2S80Bz1T9yChw2o3ecoK8F+azxiJoe47LSDP0xHS4N7SrUF0YZdgn2qjjy
DwMJtkFpNqv7NfkGn0IFObKzYvFu7Eu4Ymqa3DH9W55IHtCiit6FBWdueBknKtwIWsIVz0mUkBCP
9o9g8Vh82O4qRPk/7J3HcutslmVfpaPGjQp4M8gJDEFPUV6aIGThvcfT9wJvVf6ZXdld0fOe4JKS
rkQSwGfO2XttbDemiejvtuYiCMqlHMlHnbRctcG+FZKKFj+I1azf5qZ+rBQDgbTOFDiLteQsESsL
wvZsSVIp4GhKDPY1VV1SJIQguliEuDKDzbykWrxfsmrbBc19FJPSoi2SScUHwhEnoWk7amfKS9t3
805KqmqTFJTuRYVKlUR4mzDQHxt7a9hmnUbnUVt7U7RT8km3vFkJMyz7IlqKV6CL3NlwY+loNMPJ
WGDn5fVnT4vHbYrwM156Tx6C1pYAQFP6L5jdsukw9yGSBrYcTi4PvyTSkQJWQNA1FAbleQS2ryL6
ZtmmstxkqYnP4m0g5v48/q6MuxmPTF0qp1ymAh5nsOFonL/W1K/6tIPEl4BFzWII6BMl7jo293Vp
OWukT4NcEcGXsZOBTrEZ6kVaFcu9UU+Tm+VNgu+NqM92ekyHqneniqaL1qnUcyZTYddR0/QXKRxi
GrhvS4Z3TUgeEFdqaMm62bY6luC5nHzEongpWKyss2GYGsATV+zupNcQC3bGNxUNTxN7TFjwAAKo
L6k5ijs9Gw5l/r0AkLS1gdIn7E1EjdQoIWARjEovomg2cdl+sVZ6Z6UHHbBm04OFyNJB26Z4Vhtq
i143DTSbQhiYckiDQy9r8is0ndyN2hv0odxwWQf5UOEaGLjf4pkyhrhLwCieSNxGjYLzf9EhrM9r
f9uAWl0kue607SbrTIEwl6y0cYRFg7ExJZTdc4TVKM+6i7oqVFe5b6Oh8U5LgcReS9yhUCEzCSl+
mHQvZhSR5Dck7zC1bANpAp4j1A1wgVDpa2ib6MwdEibGK/orUmSsfjdRVrZDc3wTe/KF8O5sm0r5
zZTsYagZSnUMWlTZAPZhRYKW62WpeAnbjRgb8LGD9kgeAduYRqFuI+u7YW6QIgQ7lPQxmGzlOTQq
iv/9WNIXz0SbOXRhF2Ybw0GXL0PIWiIU5b1STES8NGj1sa5ivhC+lNJHC0JOAnEJXkvSFOmcwPPo
R7qN0PppLHwmo4SvVqPFFUCmswnaorI9oyhHbB1tZDHcqx7+AbebI5hEoE3wzww2i1rmcwn+XcRC
zElJ5zCxuqBHTvHr5mbiMJ3+mqZxjlr4p1Jk+WVaTU41W2+xKr9IYtA9WIZwL5Ie6CbVNiO/3knC
J6PgzKUxTL+QLTugna1c36tEQDnW6g0z9EB3Q9ovslh9SKmM6yJOrY3esspKFlIE1F5FVZI+ErNx
RAuE8a9XHwUrqqkfznS3bbUXHxNCOtFmYtnsQWuSY09qUkz/MF96xzLr53mmhU8oa0VHTfsUWu2p
ShJOu/xqadiFo6Rh3mMZpWDbi6RVywOHUqrKeVPDBhgyfZ+mIZ6vdlbsiAqrkkojSMO3rhUCFC7i
sJHH9zGOSjJ3SNgtTBNan/xA3qqTiWr1qOb+QJnVi3Wd/o14hy6JsMplNTWQgqJhK8T7Aw8g+SrC
6CUxa+0ItPa0CLNpM19O0i8ZAO8QyfZmJ27UZql9DPhk97WjJ+eK7ARSf7TWJqtA/0ePRoy+vEZc
qSZpmytPwWSKCtu7In0fMdMe5bFFbTUmZ7B430Bq5dGyiM2hryvSdyDyEbnROGreJBBRo6uFuwQQ
K+lrbwp9krw8TAa7Lc8GqU/XQIB/CvFsn8qoY2oSzoTePInx5LF7E9BPy9yhpnmf4QPeghB38o5d
pVmLbE/nftzOCMzKrDvSgMAV1VOjaqNiY4C/lVFM7ExleSG8riRVCkoRg0sZ0GnIO3q9rHj0RErc
ARQTAeUoRBqzOgfruiQM2DcpWXGSNISsnQnRuZnEZ9RRT43CnaZ3z3ptLhtFl7/GEnm5nnAtq/UR
7zJl+7aLTjpVLU0OT3mVP2Kvc8YYv4c4UNQO8+RhiogKLSLKMkh3w4cMkhF7sZmWP6WhrgIcQNdC
RuQQv6ay2N7TqyIRoBg/Fs0f26TaGYryqqPKO3VWR4E3elwUU+GMMoDFhIzReySnvOdc/3l4e57k
32lvljsh7pJtjf2hajqmnfUg6SZAYEtF2cCzG42llorON9XgThahyOYENwVRYcGMXIRN0ItIcVe2
V96T3alKf/A3GlobQLYr3AZ7tt9Re/MjhJJhk/bb22aSxhXGpBA3d6S3w5VWvI1z9LdQUCZHkt54
oRzdtYb83LdN6FbmUGwVtnfSAH2pY0T+GoU7PdL6zxH5Cco0jDOtVhxaHjlirzeUOMYJsi49tryn
qyvUGZ9n2HzpBt4KYaFgAXYUGpDm8UkXnpSD/ZFQxa23K73HdPaEB/CwmDrE8U4JjJNAdM+6n+3d
OKx2Ykf3sZfQ8gaoh9puvg+EcmJx4pH90d0L9OYYitb+tX5SzXyfjhmm6vGMwnh0S0FEtBCeARo3
sfo0KmbqY60SgQegz6q4tCszX8U1iyPCXJUY2oliErlCiEaZTfk+s0zZ7YzqjekBE2W3r5MEKW6y
LD7CnWNQFazohFT1m0qyXIN8i7TT36xKBqea39dVhaewGr76CZTbWAIapWmm6lLvJzBO7XZAla1k
DCtLRWNHd1MuWvEOEvNJmnHTGCVYW5NbiF4iaLi6PRuzqGyxZT4sZOMm1XXQBCSiHZKIzhhecYg5
hkLDiPCtdI9jbpfFJEjVyqYpkAoYGgQ5s14CP8zSA+WEs6rIx3kW6o02qNV+tJQOVi08GVowYBz/
fsDuSoTk+iO3r8Gsx5Sl4PW/RYGOqNQ82RS+qjyT4b/AK+VS8m/Pgjp/anMT1SdVk7rNWne58QHW
m+WGtVNFU2aQoYOX9TqY+FTZd3txTYgvAEEK2Wi6ylS/3vIrRzC5THrrN8mMmd1W1Rmp1pcFqnT0
44W932JIC4UQvtYNqwHfwBnmxyFypSF9L9Xl2iQs+W8hmLfDP2Rk3p5LnCjSNqI/TKfbTfyHvPfn
fpa3KuX0XcnOqFMSrHyh2+Am2+PnTMBuTrqxaYLmFLYyUDsgZsWe3SYuUvPldjMqBhUtsELbv5hZ
Ukiwzx+41vq3lTSmQIoetD/QtD1kQpH7t3dMH5Ow1tvncHteRBZoTXm+15T+0xrkA9arAcoPZ1cj
HDWI6jhnrp1GTI0qyyn2Y7S1eUVsxsJxr5JDO8Zp59/YcLdXehtFbk9L3LM4jNg3NeuJur30BtZa
zWzFFLOGAcg9CU2DuqXf0m2LoPRMg+EXsznLRrm/dm2gArRMINxNN7TQjUQjWFaxqQvrnk7FSpNT
t1FVDsCrO8aEHK39NkoWylIr+AUehq/oLWaNOBEPYhyoBwnWEZ8xLUVrjVkQwy7H7G3obn7j0N24
Zre/Q1d8JcMsEgMHofeGYLR7TUB4LxDHhMUBZxfFxbnariuM2/ibrikJVtECkridQrII1Brt019p
uLdHt8PtihNj4XcRp9ybi4jLTA4pMJsiAKbbrfL3g6zPDJiVYfzh+fWViYvxxt+y+M+2GbaGu9Kk
ufIVRLRtoaOCUljoxZ6alrtqriN2GNpPHvbyPs+0s0mlYCPO/bC/HRSjKT2t45YnQW3YK1Vtcs0r
k+EkVkPdKGhD6t2MNt2yj1uW6myuyNbKAj+dkvgwMbFhQmHXc7sZb4dbzuztURQLzbaDzCs0Bbkk
mkXYbLjGzt4Oy3ppfPU67hVg9CU62mpS9r3+JBZJt7udB3nFUv05I1RzTFn4EgaNraAef9ZII49s
9ZZjq+Lw18Kk8UNxeZpkzXA1st6gmioncT3UCCl7QZ43bRs9EwKjnCZz/o/v4Yb3MfGbOwQs2jEL
5MFeBNEzkbK5uOjVo25S6cpi3b/9QIH5/SDrHS1qvifl47HVg99RBTSjwCYAHjL7YooMXB7DQcVq
0gy+wo0GiLjIz4OKpiqz2i298Y00NCUDVKBFp1qjBqFNMDugKPGucGVSvXqgtkAFt1lJ9OuLFht6
XJWAPihnoXGKJralwsBTQV0+rRnTW6L0x85QD0Nb4JnIT72VUb4opOIUzL8lRKGjLrfUkCi44Wyc
013cJFsz1MVN0rF7HscZFQiXuHRiyJRPQ9MbSElQ/KhpRsxtvWx73HmOjLq6Y4tlG6bwVocGu6mE
KmeZH7D2mTjsCcWGH6NdRQt/gjTl79VMtUcTs1dUOKOnVWtIzWh+xU1+l6clVYd2SPy+Zo0tHmN8
R16kx0cCYKpDb0GmludqjdJtMQ/WEQR/ZYbNJspKfvjrQAIq8ckmHI4iOMqDoeN8ta4UbsUSLlad
HXIJ2Gi/dKxBwsFBR4PFt0NMP8vy3mwFeX97pJLiLUgyLEUxyw/KYmZ/DoZJkdMiJYm0259pNmI3
0nIvtkqo5TOIagRBa9ooj+r1cHv01zeitpL3U0CmdkrH1Ll9Q4ygyMiVlrt//dztt9x+WJXi55b6
+qYWBX0/qED1ZQL/Cvv2EE2XACgbLYmgjftGxL/DD/x1aIgN/PO0aFb4qAanXRoUlmgTLucO26m5
rDMJdfJ9GIjmfhLldIMgB74sAmNWhHPLxTnWYmgPTfdJcQXw+iClIKJ9awyiQzVzx1iV4jEVcF4Y
HkNi2UQmzl3FqIpwkYgXQQWqm426Y4TpCHUKcVMyTm6bs5iUgnGn4vNzOrLTiB7oLSImpC8tErm9
25e4y36orjjQcF+VEgKKAkWgL9vHmNgtyrTWy5iaAa4V3PjcVZRb+3MRRN+Io7ETG1mEgLyi9dZg
Pc/1Ww1zr6TZuzSeEizrWkolbdCJKga1+zWJNdQIPrKsab8sYDi22XnWpDwm1qs6UxiPCUiFrTI/
MWXLtgF60plHKl1l82CYNL5AgVM56dhnk8QAWMMnb/gxEjNi8zpTg3BvIpdHZtMmm0CRqTwqPZMs
Ix4KTbvFZ+B0GuU2/OdwI/bYYNYOW/Q45O9xPuBjEi8keJABJ+aXUhaAOeTBU9CtN3vpiSoQCjIQ
d1IxUR2qWSxggZDIDsW+UVRnk7I2RDLu+mDYQyTuQByHh3XVryjVryFgQJSNrV4nd8qsohk2mEqX
rPtkZhg3pnzJBEABQnI3lZM/JtFrPdNjs7LHjsYpFxbtLEg8Y/HYGEFkBzHEr6XkCmCk9C1r0jGZ
TLWjBMll4ZcNVBeLCTMC/ny/rUoqxph/GhhF6gGeB8V+W5MRky7VfM7JZdlmj2Rdos5U5LuFAZA7
GAYJG1yH0DSKt4t4qoPgrQP0AAGMnOccLTwetjz+qOgEGHm0KQugFiXdHOFOkAmqp0+iW9m1Dlx4
h9D/g+KsI02UYmMXTdb3YJCSh+cKV1T8gXDDm3qvr5SB1eaVvI/USVvFs8oCVIekHASrAXtEwgey
oxFfwcqJMQdfouRXJiR/4/7TVPlIIbBkqyqexmDw+5HlpyJ6dCGOlM9VeTpnv4I8QI/irGrN14Tx
0iwyJErhgQjW50aXHiT9uCY4NMo5zVEoUf97mEaKazSQd/UE4gtKBup9XYEWMijSgbtdOtwe3Q69
EsqH2WQszaPkvVokoCoGi0usG9EGEcKLrAWlnehZQaU/iuisRyi4GALoOaB4HHs0x3jee+gJJqu3
CaruXiy47fXGwiZ/e962xgqTY9UNEcHCpwk3PqHCCFusZg/HyDuGqfIWsfawb6FMbOfI/mCfSa2C
k3nD8TeUTPdyhOArWiOyBLltkL0Z517ALw8jct+HZbOXECTTFCJ9dFyJwreDYRjXlijYTXXjT97A
7/ONXNlOn/pK8YT+xvZm5ZQOA8rkANZEVAWrnADJlxqw/r59c7okbQ6KYd294Ger9tNthZaLA2Jo
Ss1OXidIT4CYJAn3ShHJs12rCLeMgns4lZppL+giJ54GnY3KwRkK7KUMwfjXIm2EkbXEmOEmYrLj
XCcebT3kbHn24ruyrre7BeoVuDYa8euUd/uhJqdhEEFGjtZEszYyMCkpESk8t4dTUgUEr3tSCr2g
NcMXeex4O3ncsFr8K5+g56Nx1B5VhpAZSn/ANsbKs88pxSdRvVdaMNsDYmCaun9/XkjaThwJzbC6
kW7vX38+WV8IjT063YwtIhdETtYyNsZAt28pBrev3R7dDoJcHktufdZHFv4NpTe2kxF5Qba8KQgq
2bkWz9pAKihzATjsjCJTWRg06UoFRW/fv0K7oyQ8rM1CkLR6L/ZYLzmEBkLPOQZc1+qkzd0OYKj2
xCOQtExteH87aJHhmYGA3fb2DtulLNyMJQ+VAEBOXQiHQ5CSeBNXylMmMCx6UzaNtmSUBEM3IuN0
PwhcAKy1oW2z3YgRkrftyni/fTFrAbePnfXw/1V61c/f/u3je7VZx23XxF/dPyruCAmz/lvAwPYj
h00RNz//4n/+J2NARJEnmRI9Il3+B76ADF/A1PGdyLqiG9IaLfafhAHt3xVRJxCdcDFJVTUFdd1/
CPVU+d91C9QYCj5DIidMVP5fhHqa8s8yPfzEBr9JJ21MFAnj0XkN1dfHfVyE7d/+TfqfKmN1WNNA
3K4EqDTWT+QMeWzZhKf6mG0NHezkpjb2gcyM5vaP3Yf6FT52z/jGoEGC3AjmDVY7Q3jpWCEHvgSW
Dqus5Wh08MStlbg5BELA4U9pR0F/VwX3mY+2aFN8EEYMJYmGQR640ZP0XR+oOu0sV0v+YC3QfaLi
vCuzOSyL/1H0+V0ZF936qldGwp8v777/9m/an/cIKcfSNMXgH/mf32MTyIC8c3OhLW089xJGqJ6o
MVO5S0b1q2/6X7I6R7tK4zctlu5vN83/8Y8jM/gXf13lTBmaKhoirNJ//uslcrs6IQJyaz5Z40H8
Le+bC+lD4nu3yX+p3RWB3f8aD+p9CR/wEGFUfxA25sl6wFexXGihqleJItoRWNlHfl526ZVyYnuO
G3u89pXTevF5/jBVGxaq9mAkPmbwcjt9lc/RUbnDbWb+hJque4K1PKc/6ejpd+obRtkSKbZNXDlO
sRyZjG0LIG/e66f8aVgrYjtcAbnhGZbLkAZkEXMFxpMQMMAxP8ID+sYmpGxpVJmk8DJqE9TgNg/1
mYU58gDf3Ctu/l4+wZCLvpJH3s5meil+F1+4XxjYTsEW/GiKBf8jNLeIli+JJ5qb5Gfe5m7vLjMi
THTh9q98qFs8H8T1CDt2AO0nbYLesAU3/8QXP6ku7IV31Om57DVPZs7kacuyJ0PoesStYD1BfsiS
63y34BI/hWgNzcfymv7g3aFkIZzKR81f7k3Wuy/5+CgyzmNgguVynF+LD32DKw2JmPab1A4iEXpp
EkmpdAcd5NuDiTOMD8RFI6Hg26B4Or8OiP2V04JwHNl+IV5VcQNZ07g27+NB/yzvgktXnuWHEfkI
1gcyYNHrd451T/joGfzwOdwPyxbPzwHM0ezqmbO6wD+yfW2CI7Kja+kqv4kXbmRcYqSgsbv57BIv
HTYRKivdRdb/KrdeVd7Fj3QRzIM6u8bo4ENMPEzPh8VXNxEUDofsCVLntDfpOziROKGflldCLIgd
v7CReY9OMm4oPlo6YWg4gSTlGoYRGzXjcZLYG/jzwXyx8AuScFu62U9zhbI1nWW25xfcIoOn3Yc7
g4Urjgc2TmRoS471OPBJwEfrHMM4ImeRt8lHv6PofpHvKQmbT+Gnfu7bAwXg+CV4Mq9LbHNpY5gC
ZKIBXdXPOH8ookMPO7LAUj0wt9W2+Bw3uKroSWyzV8tlPGF10jvJybqznhcaxr2Pux9NhZNzd9jZ
z3DG8NOjl3/EhllfoPFf2mwDnRKHCBRHg2rzK6lByPNAHw+2TI6Xm3ndh76NXYKKiedEWee10PM2
1lXDrmxHJzpaOgurcUfWCfq0r8aZ1zeobwrP2OGPJWgJK400+slp3gbVVjXsxmnOee70u+gEPIAs
wehJ6dyZDfTgwVigMTWEBAXb0nf2FHlU496Ai2Y+dq7tdEfVApFl5Gi75AnBi7udt9GTiokFQBDC
t4tBBFVn4/H8aH+Fdt/DUjwNw25+YQnpqbhAr3iTJpRG/tzs4CFMPn60FpHyRemfrOtw6t6iPbsp
422+F1+wvblrU+NeujTjfzM4M/3989hsSjIjNGUCdOKKpOn/PDrSEDK1UZfrbUtxrrAWX86NFzNu
3f/7MPxfBuH1z6y0HgtNhynr/xtGBxbF3IuBVG81aXxc/4Q1T9Smpx/S43NElh0BejVT/N9hQ/9i
3pHl/zq7ouqWRZPcUNVA3yOuIvl/mF2VsFZ1IszbrSSs0Zdx4GlTkWzB0wA40BXhXdJgqljZJqie
ySNXXcn8KJURzS6suMEQ8P1W82PJfnnLnpVbLQOg3bMr7WJFPKb9dJlCUJG12bQbSZkRWIqx6pmT
bG4aWao2C2ludkqzpcNTiJyHiI5SPWDGSy5YoOujOgKMUBJjn+obkofbZ7kCHKMbMThCsbcAIJeC
RynrvsthiXGVG0I4b2W66WQSPnUU8h9CrZVPVlYc6qTCcJqSl73m8e6srj1CWol9OgCGA0PkzRrK
XaiB56OlmmlfPcrXGqH8psHwRq9mLdsB2aRlkqeSr6CYok0AJAuUva0CyhP0AJErQsLKglGCK5d7
oxjuYjz6LqcdGgF+n8JqN3UjCftSBPULWexFrtAUNtZCcbiJf/umS8/yCEE8LsWHVA/UE1ZjAEoL
jj/SjWFxawJdgnmr1c1Vz+LUEed8A96Bbv+qSRRK81d+jKSAMbUAO8Alh6c5W8t3oUQVTVhUX61z
kzzqYiPIJP0oiWicutY4JRBx8d6PTHyGepkbZfYp4H+O1qSeLZyxGQr8oDey7TDIAvtprd2lLWv/
kXpIKXxZMq+s0JZHjXBNXq9dmvl3U6rBVqt05rNFviRDR3FBy52u1DEzxPpzH8PVVmn/juTKYgJm
kTCAZJMadbEXXX/QlvBBRBCN0fEsglQk1/xOmr4xV94vlaDAmphfJr16rqbsI7ogKs49iCj3U1Q8
JEH4iMP+OzGn2ob9+7yo5L9r7cv6WB09aYxN4I/C6g1X3HBaucSiwFtM1S0Jb2NBwKq26BDU8b2r
MqZKpMWK0yThOaq0p1heTkA7gNRanGmTQmZSCmR0q8K2IW8yGfAAKykch6Yfn4sqd0Tklc5UhUig
ph94qK4oZI9TJX+zu2ZfXjQMfCld9NQX0h5DFvlwTBT6HQhMbGnMDN154AzMNCAyPp1soXGJNq0K
N/34UK1tcSgCpgwrqs9cdY78Quzd9ZyJgbCZsh8rCzcGUF0l0tyxQJu0ZE5n1lv1Tqenm2uWjdsd
uAgE6rQmJqFHMQtTb8JC1+x6ysioKmh/4xsUHKMR7ZSFV6H9JFC3pwecdzQPhyezHcGjREj+0GLQ
9F1pru1C+5Ul2jDF+iE3Gv2gIMH1gYBd5khDKB4GBowJY500ml45BhQBe5tKxqK4SbmKrToVxQIg
Oxc8Ub2DoTtvk7zftinAcRh8U09qfXMvlGHgq2UYulOaNE6JXGUftou0rxj57EoxwWLhCCAQlvDI
viUSOJgCMLKFZ0pivJ/x0htrdft20NdidxY3rNlkq4v8ujPvgm6Vywta6yYSUHB1JhRvjET6u+oI
kEv/wDzCovX2pdh8KQakAlB/gWivP6TRgP/zaJC/uCOSw7KWPIxQglhUI+hEEkXVoMsYPicrC0ii
kX/qUBYQSg+xd4d8mhijy3Lfjg7LRZYAVGbc9lQCSLBjf4C2zsX7Jj8tW/ktqTxAWqfsNJ0k9JJ2
e8AerFuudbcAnoCH/oaeF/j+EUzb9Nv4koeJOT8qZ/PNLq/oNsU3ATHyJfpoj3QXsS3Zwbn8pM5/
R28TvDke8d7WX81D+xBt0fWodMUY5y9G5eNPZKTP13xEPihn1bKobgPb4yzeIQNGG4+CqtH3LGdp
vK99cmMnXakvh7ao2s2bhGLWoGNk898MFogO3Rvt07wzv81d/RMPbxGYRvA6+KB7/uPwC4JDex6P
9EkJ+kAxW6yQFidFvH22fOO5fGQhH97hon42fMMXL7FvYLFgEsPJf0W59r4kPg32z+UdfYrh161X
yqy0ET6ybMZn7hIrtJVqtiqbFWi6L8N9NjCAWjAtzsZq1PB16UCccihv5nGLyJHmvoyluj1I+MsS
3o6HMcMKHPHUDMgSPQ1ZxKouQ2jgYRNYqbqqLXijfqdJAEvd9FozNh1yb/Ric4MRCVYlqjXycJvC
mWq35TNEsPWSdT6YDhanZ5NXjjl0R6J28yoDwSNgABbN7FB3y6irU1+70L2JdxxOoKbpxuC60VYz
EmKI8ZXPOOX+mn06Ho2ylfk89OPUI95y1gLn4AEswRuETuta8mmxuvwh51dpDs1niTLgk19D/LNI
D5ph/GKhCgPRHW714n4cdpP1JpxX6N5Z0/b6G4TxYctlkQs7PuI19Tl8MM7qN81AMfXYknUVEU9A
29HXsmY0H6HyQYhN6Mge9G/NE67Lc3Bh/9S+UR+vi/vuEYI1fzt8Z+n7Whyr3fDNngwfgPqjbOKz
fso/etyuit29jE/Qy0h1s4B82LiWyq2JA5/w5qdq0zysrQVc0W/cAcpnzmYNBRWtbXL51kamUz+t
wcKudk6fNJaqWKekg455rfIQGb4MyCLHbcXr3/N6xf4k49Bh2c1HjeXMNkT7EbQ4jDyj9usnyqBz
uONt8quH4a6UXmEcEIWMQSfU3DjF3O/wIRpsJM9p42hHqfaMAzI3dqAm+xrO1IbfUacuJ4jw6uC5
T5/DxUcaqqd+1h+ET5Sy8X0obfsFLC82Oqc+W5eVfbuAuDtNuwG4CfaQDVcusAjBrv3m0KebCV1I
ekpCtIr4SGYAjK+idcyOAXpeJHQ0z1lsE0T1iTQwYDdHAwCjjW28cl3NhNjFKHmdhoy+LUTRz/4z
8dQtgc3tMdrCFjJMN33N/E53WAywARu96Rk1bXrp/ICIY8xWCBZX1aWDK1EwndHkEnFC3RuPNRty
9HYnCudc7AzNQG7fIbjRDZ0wBF7ZkVOoTx8Hn1We9WhaTv9SssKZfDqhO4zfr9JG9vUnLIUH6y0H
78T0sctO8UZ5KqgreMbxQBzk8jDm3nRXg5y9y67sZ966DQ5GwGKnlGEM6ZaLXsH4jnBdb/Mz/b7X
4ZVUkHfew5WdLrrnaD/4wwJJhXed5e7iWTvcX9MllJy5wXa9Ie5DPAf3IEGQXLGrq5zRZVve3bcX
OsUH7YEk5e7VJMXbfo927YFIBo9lwjXAyNaz2cYv85DMG9OnYB7srI31KXv5M1Nod1eAnz1Om/Ic
npuvBSepwe4Kdo11QZehstx6qj5xrJ8YYdVH5Rw/pYcQqAx2k706ewF6UwAHsLnTY9XtKvFOv6on
46F8zuGiYTAp3CJ0kREm2rb5ZmtAB+3Q7KRXhB/LhS3dmRmGUgh7xPiT5gaCByv0UCQjvzB6gM5O
nrsVpv8dnwv46QPy94ok7VdJ8bCtpBfzrHVOI20MwR9wtwlbSE+cpyDa8F7K9CpOR2ToMkA7CC9U
FPpNcaKsgnclKY/sKqXvtv5kVWHVbtkd1SvQUbrdtrQxr7JvPcBuXi3rgL5FrDjECDmx1/R2s4tk
V8HhdowJLvJM61yfG2x96hlrOv1L8xfyiYIy0Q5flq/8fBvmVC/c5+9UV0aa9+95CHzBRo9/l/so
ea5hvFekT/TKiXkNx1P8DpB6zA5Ls+9IjegOZtWz4j0x+PczQKcDEKceHVAo/NoDIlbDK5M7xh9r
ntmCPab74WH2oi/pRbBcdgTjKXujAqG8ShcKIAO+40u2Wzb1VSLjl/XcNXxnXmIwUJQPa9j0p+FS
3qPB1766Tdg6+Quh7KaFqQqMoMe2OWEqY3yEoM08rAPpf5qqp9BkFe6kmm8xt5QbJhWJ0e4tee8M
J73IrEuv02sQPAjIy1mA7hSuWBxcGr09b+nt4D0MbVxuheRVn/VT+V4GR/W5iu/p3kJY0bbaNnlb
F56AvT4mskPQdcUujMF0TxNU2S5MFC/SFqSx36PSBN/m1FvR73ZsT/tTDMep8WtQTz+m5mKdY9gM
ayRldv9mPoh4YR+KLaaPt/4H+ETFKuBxWIXxGG0xdNrhWfTyJ0N0grvyqjrhfXUk/zD9QAVQ/yqb
/h26RPg77/MPWbnmwPHY1C187MNhBHnPIvyBOS++4pu4w9urxbtujxj9XaW3+cSojhC/4LdSGzuT
WvJAc4xZRNmaaGsRydrWhYLSh7IRf3gioXsNobqDcHfVyQ8SO6k94iaCR6LeioN2X1EsiTZRds1/
lIVVrJf/aES8pNfFgiC2AZlYYJU4Y5Ua7gZ9FzAtzuL7jSijfg6LyOZEtNXwddERA6dMUKpXtvR7
qWCxsR0hydV021J6shlLoDpu2Kh7RkVTkw5Y4kuyrZ5mNuivBXkEp0b5bZsv+BzNHe9pZo4CxLML
f1jDFJeGRcJVKWxIJRmrhL3ReU3jWalTvSU9a1xb/Qk4jUiCU7YfNjz5FWxn08I/Dt/G1/hOU2zt
jH/WP+wardYt8VT/tvpmYqIBjW/uqSVrL2hzmLPEwpF8Yw99182PuY+BT3JH3R7PKcuMBneP6pcC
+iG3IhjSrs8xJkV7ljbqt7hjiRj7DVkLB/VUbyn4MbzQwD1nb8Uu8aPJaT/7yiNpLHqsAcBhXrSZ
KS6mX58xgoj+9DP8mGeuSiF08sflFJ2KL+sxvHSnHJPBp7WLn5sjqS7Uz+tn4H5z8Sstd7NmF5nD
1mtOdgXxlM1m+jJMmDSbyWIrg6+CC50osynOAXFiq3TUCQDdIqt8zlOthfuFXWykGeJhDDPpAFmM
byCXPQ15J/gi6SVYGJhtyRGVDrfD7eduj27/zRhDBvI0bRmUe+lgTbFU//lp4OB0/ee7LOy2Y55E
11aUsFZMiquYGDEixpnufzF3XkuyKluW/ZX+AcrAcdRrhpap5QuWW+FoLb++BuTpu3edU33L6q1f
sMhQSRCB477WnGOWtVy7xAZtHMHxKsxg2KWFTdTAgOMflyWIrdtADZzYKdTzlHTSteXE96GnTrbl
sm9eQ+UW/O62w0a4B/ni3fgZ6V1wPuMbQaef+hFe0tbOt6GImFFpTgPmXd/Us9okrnSKUZ7FR/bB
6zRR846tU23Ktu4fjRQ6agpyrBRU2HWPCXdDY2uNSAE7kage69p017nvfgoluXBpBaFGgIsS1NhB
BUSJKKJq0ycVRXPhp1szHNRLGG6tkggELXKMLQh+gk/Af25Li35xmXEpBBPdPJTMjlxTEfoRwQId
AhZrAwoxve5PsuW6XsQThRS3P6koudd8VDqdTtKYqs13W04o6RgfopYkxGykkim16KHI+6NbOCeH
ixMK0xM6iLWB2oT5IzPkPvfvk9D/IOGpPjYCsRNUHoT6jH9YPbcJEqW5+y+c/BAHJ9bXd02hJ2sh
J0riIo03sGxYiYxMKtJGHoLee1apA5sxbLeqc4+1E6C4HiDIZeKAh4A+WWPf+dFn0lbV0feMn7LA
SGp1LrEFYxTtdIybcwEkamWC03+22MQ47ya3ILQB4CJ2uOFhCu7TLLPe0vat1sAKDHrzDoie8nK/
DiP/qbR+GVpRgbFPXjoFQK8v44GamvcLks/JqAeAm5pP5QT3s0+a2qYcJCYiV2PpO71qjdvtmwEO
UKmrX5NvUUZiNeSSfaH6Tu19anllOz2XgP73baQRFQis4iawezoMQf86zv9MCFan6N+Eh0p8GBKo
uJO3sVWzlYYHvSISxNkpsdcLytOhCaAnlkQKZOhFKoTB02tfaq8d5geba2jnmVQbu/y1IaP567VY
Tn/p7iE28LMWKK5r6mmhM7DkT9zbxNZLGMj6U6PLt2yIERFu7BbVItN7IqiYXHsvjMoK5EDAHsyR
Y/Vrjq6NHJloXWRMUc28ec5KItozaTLX7r1v1bA2Qv+btJka444kCoYJc5HSQSCTyJPvXmK8VS0V
R+hMkCPghcT9eM67dguYtloJRQslKkMCGBNsu1UaHB4gO4L3GFnRxeTQ5EbIYqaGEFs6997ovGhR
z7LJwTfg6O9x0X+LBq40bubvRo96UNpgn2uOIAWJoYs6C6nbM1JXxLomQ0qis1pGrpGvVTihEjPH
TQmuYe+GJWqJDJJKZ3ABcIKndpBq55i7jnVp1GAlMDSdbKcW8SpUXi18wu75aUkEPLVBVIbbNAeR
mPHOrDGYJQJHKYRUlt2BmR3qkopeSAeRIXJjjqV3U/lo8036bUFb3Lpedh/21bNRjnOZDOvRCAlB
Gc2D19cA7vT+GZQh3kdhs5JxECKLmraF3xCMmdNO1p1gXwAYDmxtSyrxvcmh5dcpwHVJprRWJfHL
xe1rlCfMR1CiQ1XM0rNXvmCjwKyZRe9O49G+isiQlOQoRoH7BH7hPNmQHoUEw5zBFyHGCLG1EhsL
DOY6ikdxW9AH1PS829peiMKMYO/YA24r4+ExgkNyYyTeZ5mwcs1V+jy0XJE6vivTM6sbCLrTSsbl
taDM0DT+T2XLtdm1r0SpRqt6hD9hJ1G0KUYaa7ocjjWqOYjtClI1+pl33T4FRnGlr7EvnJIfQFP/
9AYa92kN7rpkgp9d8tGkNpMGl9VD7loHgG+Puoept4Dy1tt02hq9P6RV9aMg02/UP4MAoAhVeQ0a
LOEqGjYH1jfJe6xt65jub4VGOMnhVdFLYMLDEmd8/7RHb1xZJRP7WpWrrKNOagJMbjCM31TavFZ1
+4fQRRAeR+G9vgjaLRJRStq+Q96i0vMegypKt0k7cmGNi31dT4fG7o6o34DDVggOIz15GLrmvSsi
iP7pxPRE4KK1mROlWXefa5AMOvIzlXkbdNkJ6cRtD4WCb6Otb6aIpaRR37iaM2yTWtkrafGnTQLQ
3odFQ9ILWTUkeDCPSpx17qXP+dBzV0FZreq7U6KCZ91BL5rjqK4tY1f2M0e376n+dmJXM5phX40p
d3Tm1ZjEC4Hv9i6UcYuA8YjPc8J7FZ6MYNIOpBHepy5z0KQpnvshYRFtN48DSVsrv3fu25nlMUoG
eOGBlK4xQ7YJ6yZ6rYFkWdU51q72C0InzbUfFnvT1HZhQaHPTDxjFRrZgcCcU+eGjxqf/yWkeB7n
8VvsxIorsWK2yIXMyMg/w5WiH2SHI8GD5yfMlBJyZDJOVTLc4mZARkYSAbJEm8u+1uaHKGLdMaE2
0wPUSX7WdbdEIBy7CEehjcqcr8Rbq6k3tiZ9ndWcUSRDwdLQHrHGezBjyCRb5UV8mHRjn+buAedy
u3E1fHuqJZcvy0lDngY0smJmqpIrOkEJr3W+f9vHMKdYlxmIWOAyaXejbNKDVUjY9y45nS1xr1CZ
sl3Ui1992VHGBUXXP3Wabm1c216VY8TSoW4vtVCwmDu1mchOBiH8iKuHumYDG6V194kTUoOorPs+
5ZJbTO0hHLxrzCFahb5zLmxfAyLFxYamVZKEj+VYc8bU1qvA3LDS4/Q99vXnnqiOnYX3vQm9V0eH
6iq6YWuZMA1Dr04PXWC/EYdD1SHS1haGSZo0wPQATG/5uvttbog3bDpEJtrUBNy5Zm2J5GHStJMq
pseKIEdmujhWCC3jNE5l/+RmOSYP1/jRpm11kVG9o44/a5KLctv5zQPJGSBsvkFFhiWV2Yj9xl9R
HqitaxN74XOEcik37UB9zdCYsYVSiZVNyGqJ33DllN+dsuTKhszyhiiKdN0MNS6vrZHGJTr8DDWt
MJ6hdQbnrmWhIFFH5H7bkekRPsYp6X00aOZAK1RBJa3sGPnczZwG7HvrgY4GoDqSzABqCpOZAQPb
xdFREbce0dd1vmpgUu3CrLvtzK3m4o0QWOB3U5XJY5328rjc+tufQ5KPBzBWxJHF30I6QxvDLK1j
76o/N8t97kwwDPXgI5jTvpdN2XEGMGBhOS2YtfmGwJCNN6S2s+9WrtfE33mk8Oka6XNl0Bwt1VHh
UwGLUoOFbDT7k4YOsPyszpMJK7egaI5dEOQHSdXJmk1iIGj+2rRjca+lprOdPFT2NYCU7EZAWkWB
aiK4nzcZwVXH5t0zUM5r/9pgRwPUaZWHaFb9LdK/VAzsTgnb0bH0h7R3qYqZVnan+73Yda0Vn5MS
n9/S7f5fMfz+X4i+/w8JfIgBvD/a+TMM8P/8zJoQbP5niihw9ZmEv/IqCz//1PV9veovWR/Iif+A
nGE4lmdLE8gdWsG/GHyGkP8hSe7xHM9GAYBc77e0TwDac5n9GDoCdnPW7/1faZ+JINA0XaQCSPFQ
qnnG/0baJ/g8f0oriCCywfLZru2YuimFnKUXf4gPmsnMi7Jth2vWm2DAcx098iDPHVPrHQjq7jkH
UX5oZeiuy9CiPwQ5CQhUWOxCv33s/Dx9SvXke5Dm5w4pNn6B7BralPfI4LJEdpty3Tj6cvwINbfY
ARSaGxFyT47Pc++6wy15cMOt17j29o8v4r/RVVgzOvAPPd/8waROY91xJHBeYf9NVSEZ1mJPtd01
4KK167mwiEZ+n2RlwZgJsjN8YrUmTZs+SoVJvm1r91yRoXItlPzZKNDA3kC1zi6GizASTMKt1uAv
6OxLFRcbva/aOydUpPLRdtwbAxe2yvWTi+/6P7q4D/f6ADDMaY0nJ6V4QsoOih3EDyemOASI69mv
Jlf9qUKHcsNFaqNlZX9gUhKdyFuOTnFTt6vBqZ3dOKImw9Pun0zV3/kaWQK135nPLYkxgK6lOqmN
lWkBi1ZXe7SnwtxncuxQn8GA+vfH1Oa3+o9jaju26wnEpRhV/yaQkaGjUE6OzTWYxgbYrAq3Xgdq
gxE5eOqo5VrFNB5RN7CzoRbusoIiZd7/cCW60dArxaluii3xQHi7uxZlYM6VPYN/dFNGu2qorEck
/fEDYG+KELZ49mAjsAaw3tBOdHhgbZqVBRO3YNBplrhTRs2X/neo90+QaCh92NgMcKMwx4bItUsU
ZhFHpPDwB4PuMYSpNSedMeszklvQS2BiOmL1SoMpOzlAxpPpcCy96c5VdvoyUsrsnLQHg1OgvzLy
27Frjw54Z5KOpwbmm/UQhyhGI9WkL6K5llZbnk0QHIsE/vem88LhyEItXP3778P458nrSIKr+ZXb
nMOm+Bs+0wHb02tFUl8z61scTPlpTkbm0AEpqxTiLShi4amDtXEZiHPaxZXa2H5G2pw6NSXMN5FZ
17aRmNiabGMqcvtIFylL/eXf7+csz/rzVHSIQTNcx/QEYwyb+Wf1xxhj6UMgizrIrrpAZxbF1iWz
U2tjqTnuYrS9/+HfQSH95/8jr02nhIAVxnH/durjUR8n4kDy67rWDHWrGT/LJmbypglrY1SGvI4N
eTihOXmPJScUy6Z6bXttfkIgBLJa6g/OgzkyL25MPT3oPSWl0vkGb5jZeKi95Jgdb2BFFGQVYYqo
WW1f8inFySEI9qt13778D8dv3uH/egA514QlpCmpWHA1+a8H0HHMUAVZGl4taX4wP1cnR/HjH1yj
YrgKqGXbMaVix+o2Nci4s8lIdKomAhgiu3wIQxEwBVGbxuBF5shoWBfG3bKJpfcTCgNxECGn4GhM
8brXp+A0TER51qpCRFoxshMssgVS2W/7FlqpX/aITanaUr4ij0jDSqiHpdzWlZNcdVDl6EAj1HNp
rlaYc0aqhFcjah0ql4nbUsRaBd5UMwQUNeUNWovwPAYwCMnKaDzSiAza+4ZTmCutbn81ta6uc0AZ
shcQqm0YGmfX9Y2bYoyRwdoJbbk8Q5ktm+z674+79c8fkuvMl0eMhXByHTmff3/8cHW7RRxi+TD4
wPL7AwEr+BfvXat6I6eagbfDidGzboW5Nf6IDTf6aaK4EFHef5axY6yqWNq3Sov0Q9xr3a5BBvYA
F5Oa1fxcJNSDqY0/2ja+ytg8DICbPqKcZQZLDXULiXm8KxNmyZWVMBLBmvyUhu/AlXyQJc0W3H/0
ubpZhlKOd1GBu3eKJ5qK0tMOQWY89mImrIoS2/nkEgFT6tles/Rym8lB0mBD761lSCUmrGhUppIr
tEbyGqr3Lh6KW7yK1YtElizq4dWtreaiG5t/f4Ap3f7jp21KohkcG3aYQeKNM1sP/jjEWBpDvQL6
hsCcvKjSoF6OZcs46TUuR3KADajptrtfHlg2g+v7GnoEnlNRYCm3v19j+DAZJlLvft/1x1MsJ6LG
vrz573fr6jRCQ4mG6+t9l4d9QLAaXB7+xdczJ1vTVsQnUXmxacItd2p9lR5wY27/eOHywNe/XHYQ
HrC/hb748nWfuezB739OIY4vw3da/VArXOf/3Wf6/ey/3tf4kQYu6R3zkVpesdz6Y2fnB772aXnk
65+2RXobGagbO5ycjUu9ZH7a8gRfVtRul5vLI8tmXA7/clNyylJ/Ulzjd3hqyeOtg7Nm+qfQEN4e
kUTOcrkzGPo6PKgb6FX+tpnTAXrmsS+dNf2iYB5vx+Z51PpfXQ7KpY3NM0LHX/rQoGAe0aHHAOWo
dK1VPHwrUsiXUUtSeo+5czUMuKr14hnV4zWq6RazfIG9X2WvAnnmNremS9bqpL0ZwQ5g7okLfnFD
uR+IZoYuVZAfoCB43RQNq6WgZJoQ++IqBELAcbjvNS7n1JUgpombprdb6gpUcKcGJQYKTFpBNCmE
j5DC1YfHPmMYbTveIwQTv9LxInDdpYQ9mZs0PIKJXNXwtF6xWV3t8EcZddcudqJLaGoHvrZmG9vV
ndGJW1Bv4yaOegcJJ8J0Ql7QWLXajgQrwNCeC8rQzB+U2XJBsrstp++HTD7ctJod4FROQ4Billnj
3JUKXbuM6T14HntVkL9tu6tCq1g9x8U5j0t7U4cKObc03qaB9bNrHuO5TwnR6aQ1+ANYAW+Afrf7
CjwO0V/ibJX0MKBavVGmYCHf4ddIhh+RVTwKWbXr3BYPUVBdPAR5EHlTegqSA1wXu9Kr1Q4wAxFp
TwCISWSHWZrrPVmT3XcHoFyVZPGuMRLwr4BFbk35ETfUtPLChFVawLiiYO4C+Bo0O9vh9TdOOUBR
YUBgGkMg2HuttE+Vsu0jV+xT3GpUm1QSbiPSOyyCOCh98e1Fw/ewTB4A82sX4TJK5piuC+p6AeXp
w+iQXKIN/MAyF96G35zTNm9vss46DAq1iARlUtF+MyKLy7sqz6WFCnfs/EMLDodRPeNIQ3qFFRAJ
isyKMMo2YnaDOEnEDgVqkGIkRs8KbFrdA55bUbcbZ8pxwpg6Ea2dOFTExcHS1sgdEsMvB+1iMrxI
K/ph5+0W4yH+CEkGFQ2ks2s5SJXjkSDN0t2WfQu7vPtmOuqMnz6hyP7QcJ2ndm2cM7JuyBtwo6Km
NoOnyuhH+sbJ3teME6rGlwGn5G1fSICjCP6LururSrtaN6z0Jj1/VGZBDkiOFSioiqtmkcIFM5xw
99roL07gbdFBB0fPp60SZU9mV+x0SAOUPGkYtbokFifE/jAOwLIbydAaTcmPSVI6EkWDxojIw4LA
rCJzLGbd3bVNm7kIpJ+xPsFL05KdPtpXS+jVljReyngK4UrsBsce7GgWOd+IP71lwEqocccvYwsM
qPeKcZ8J8zj6Y7YB+HcEYG2hS0k4Se3gHvYlGSrAzZX/mdpaszaZbGyDWR9oWejIR1BfdjBeuycn
Sm7NHlIxAyKyQ0L+pgnhXu0SzGINEbYTKUikkNVNZNVPZcd6kMDps+Ygnx8cTuWBGIiJ+eWN7aF7
N6ZtFHnPvR1EWxhzZ7Jx00Mjynd+Q4gQYLDtTczRN1ZKF6rsJ3R2pfWuuRy/wQLlXRSx2Mocj1MK
VPdmiM+EBlUbaN4GfhX5KJih3nDZzvYzum0ltBIsruf+7EnjWrGHGRG/zonl0DeLAPZ8PtKhZaM8
crUXLTQZ/ewAtZzcsRSDkzcRtyEnJBTRZShR43UBqoxxSGgoIojQx1GerIxxMmFVNEUyuidbY9OJ
sb6rYYRHlUSeHIV8AWa1s+0CBTSYaJovnredCHMcGow0bRN/EGpHOJeA9GvHq6R5VXC5hrilYesg
qIb7W629trkiMc9LTaDHoLUTFXZNvsRgrJV930zCpTvEorFJiREaEfDgkFyNOsrcIdGRo+Oun8uQ
p+6271xxomQNAsF6DCHeBoyHK1WhbZB+CqikSh9hfDIDbRBlsy7a+4mf7QzrA8wnWlY/BiBjIqZ3
zw5195upQVU9x4+Ovhev63B6pN1GYl0zUN7MjWHbmZ+cYB3KPxRdDJwIzXDMxKLcKWbVU0xdvOil
gTg62KX0bgdPxyFZteAYIv6snOKljPWHG9J63zNK49aMG8m8yMBtZ79V5XBVDJ1FOu1asENbxwFU
m2MUbFPLRRwwt5zh5lJR13YDtnD0hMOIJdLNNnroHXp8pPCPzUdDSxQFnJwRQGgKHWPz1Gq0SUuy
2lCEls7Wa7xT4xfWjsLEnRPRqMJ0lufqonf+TwJjfiLeRuLWDXtrmtKVYQxv5MRhX1LIzkLZo8op
gEVEQ3spoaOtZU9bK0AD2VjZq12hSp/4kaMdA8tZsWpSFCdVeq6BPDHAYGqW3+HZ7cfRN97wNHRk
E8j+1AWedoWJiqxtfsayWf6Mpyy41W01nHxgm5vlZfPrDQ7Md5cgA8ISJu2hweS/L0CF7gIaVU80
tn4t71H34wUSVPtacj3dIowQwMEcDShPgrVtfo/MvSfNlfiXKA7XuWWo60CSzzlpTdhtXqW9dynO
/3mnnCmFTcw1/F5oQw7yOEl3bQoMLSIgDxNl8unQXv8hUlSr+I3fNJqjG1hB+ZmyS3/R9Nkworfp
h2bjFZifyqFP6HgFlEdUN7J660HZTVN1T64wuszl3To4IXXyXTiEX0IY12/1zG2OroIlblBqefYL
782anwkZ99L5jnrD61RvBj1Q575trEsQc8lApD9+TEGy6Q27/DE4oBtGwrIfmfKcBlbNm9HvPKwn
hnGvtz76t/lpunw1ZSG/jTX0OZOI7Vs8U8bRqptySxxe+OII92V5pkVgRZQq8doGSBbouMsTMhus
HOt4bq8bXqd9ZNCR8xI8uxuE6HdtM3oke1nbiRE0p9PY2r0shXGzfBZJHGGlZ/U30NYwpCcX94mT
e0d79ONtp1cNK3iEy/PHNpLyjstV+ZpYADE4D/pTGZfV1XJok+e6qD7znICD+alkD5INkOcovoju
29s5YWdZG5YPCRDhr8PtMdsladD/1AjihfWnYc4x7fikaYm2Kd3cevE99bi8W9AGD9A6KRuUurup
Cis/pfzurpWZYs+3W/nZJN5fB9LFYZxNWfdg+FMN6UgVe6Nv9AdS47qvf9yjZSpa10MrxHtYNayY
FgfKudZLCctrGFdKT/PvvXzVpkR8dr7S12VX6ec8yZuroDr49YRMO1WmTL5FYdOuNRLpzh3ZrNeR
fVz5o4mICh9Z1ZMZasOTl7LPL6PsTXKFkG4u/yJF/MoPTrfhWyZuM11826kvfYu4jTRy55sLdHPZ
laqluto43sXFW38BOV6v6epxTSa29IxnbXkWUz5r1fC/rjkRteflCToyns9Re1j2x/aJispGEufj
RDZnr7bMNalF9WdHV/NrhxRsqTz3fOygRnTWS2zJWWO5Hw5f1vIM6hDVynXT8pbB0zqpUeB4zcfm
A7fS16e25sA6Fp3GbcJy+kSOXLFRjHjvYP6/PjakP/KZzEzdBa6VntJ5aJoX9+92mPNUjv3U8PXQ
663v4sB0j/D+xWaUiXrPUEUsn8U3XYvYO7yikRayNiinYxdm3oYfE+kYZA0v79NoKNFKx0aZMFYl
7SYZbW1bi966AEDy/B2pgVICbNjhvhZacBzdCbAhXNdXpgdIyHhGHDTtTcgpcT+VBXpd8mm2ETTj
Fk3SS47O1Rqm4TN0Yxz1+hiegEuLB6vUv/daPHxy8ujUA2z/1lXM9nVFScOZX6CL5Exd0npO6MPt
4QUgDlMQZo36tLxQWBFeWuoaR67n5JTpqt7abva8PFjkrqKAWtjX3nKJDgAp9fWuUTw99L3ePkVV
bR+sMkEfGYfjp90zubGDzwYaxxZ3WX7A7FU+Cwp8y+7rdtPD2ErNSxb4w62RhNbNsptdN3xgP4wf
29o0j2HuRpvlfsLhWUQ2/Xsx5sxOwLft+8ESL5Mj98suAjInQSAYjXOEh/LOChAWLa+0Ae7PuCb3
PoxscepGxuqvB2hQCqK23tyhMXBmVNNO9+z4DaflenlLMH7j2p1CFu165d83IwIPz2aRprm1d1dk
CIbLujTuijo0z4S6odqcP/tQqANlnuklzyzWZzT0tkTFT+8FRgujHac72hxYgCQJLcg1BHmCMn1s
4Zx97RU0NBhHeX+rg4S6uBp9geWBWk3XOHCQ2092cWgQNGwJqo8/8Z0se9vCjt+UdWgdVIKpICfQ
/RyK/OHr6NRohuhT1ozlvnO1FGTg5V0rAyEphdFHx+iT42Am/dcXmGgnwYX+ww3KdmuaGT+ZIbef
3SpkecqHpLVvYMPkJ4bdE/f7/LMDhSM/BJI2ob4PHZfuwIgBO0lBJB5TgsZ3UcsUaB6gIhWHKrI/
oKFA0DKt8pIrogBRLxDWInPnUsT4HF2HFI2y67iqtg8eVL1D5JjNTU92ETA0Y9frEh2KhyKBmZ97
GzXTw0hK6SUnSUd3C2+XsYLlEvPNHmONJA8k/GZvA8upMUjBjRrXtF8+HLegPWOEmOF7N3/OXQSo
IMSgV5QmuYUuuRGsAeE/OhfHZFUdyBa+TkjjbRLdI77FD8oY+yRyrZdWqAAhXNftUX6ILeoTuMNW
AXMSzt2RDOzy5JdO8bUJACyRaO/F85eWHaG/ARxabg4zXLIFl1kNpdq5IY3r3/f//XnLk5eNORN2
v/5sEXhhJYWxwDsvb7DcP3UV/2O5+ftOhnFvlQO5uGlBK7N2Aup4jLsAGRDQsE4j7n5y65GA8RAb
JhEdmy7OXjIHFRPCL2OltGba5W7zEir0iQMCMCdNsKkhzAQ1XBzLeRO3OnPdAq/dmIHFRH7XA7IJ
Obg6Mgl3IkuAQ7RN7E+n0ceD5hnNMa8StMUyR8uOUIaLwBBt3O7WkSCalyd0MwEuhix7TOfNcis+
6RSn9uYgHmOShaxaIfPUfyIj4gMpqDrkibEZPaytlqcQsfViSxwKWNAUOEXZvYV1kJ/IngcNBvrI
gYYtrfI2dWATBFW9Ww4PZ1lNvBLuhTyuUAgBNER53j0vH47qaHFMoWzoBSNHn09HIgXjhndFgulv
ybV/NrqC966bJz2a9dIxLwB9xLEydH1aRY1xDg3018t9y6NZzRTdNoE2tiMCH8yHysFElEHoYKKA
/sBcLTumoMet8zmoIifDPkEghch6sHdMx55q4jZuzFq7U6nf4dSDlwCRPG1ZWoKSIU4a1pbrgt4q
RrPGq8eFl6QwFOpETx3Ji43XVK9gFM2/j693t6oGnvT8dwpCdhUNFswE2RwMP9rXtAz3k9Fmm4Ch
ihaLjnqbrvXatig5RGGiQY1ytJXdRTjim+q+lVm70xWN1KhNhp2onbOtjQjywxgnNl1oGiI4xLdT
1b+ECJmcvHT3eeB5RxaLsrHCo9KjmdulV8eqGyhCdrjVLBewBdT//ljMRCUjEuPGmEUX2uB/72tc
zg7mKbetYtpr5lV2WbGrcvs2mcDmiqF/WTCwC+611hDfL7cqOmeU+LU+2zYKAyr5vRNRz+bLFHr2
xU8gerbOnZaXCv058ncSXAmG5aWXuu8QztSe3FZoTdcROSqbyAkBj5G1svOdal+3KK7g05L02sVI
jYzO25id0V41dHsHoFMvjdVOpyYyk1NWy+JhQn67DsfAvlh2bm4jEw3r2CokS47nbH2yWI9da5hH
HycdcATmFoPP0phLw8obcYKjJshu3dbaZiUFYhymuV4gOtTHp0D2/l2cwxQx4RPgvUymBw1Y2w3/
B6NhS802VlF4NEY6HJFV4q3uDVwnM2JZSe8CudYh/hUY2hfWuS3zZFeb8SliiXxcNmAa77xZLT/m
4uzOA5iadTq/N7GGd7PPYeDpjvY9iMNnZI7NigmYfyQM9MVWZKDHA80GCiKOXtZHXeOUd7oPy8Xg
MQ7iTpkw3ZzaYgnuRnuF8h79MzN/zusOSJoC59wJo9r1Zn5Om1Ecf29yG43ABD35Rkvzb75KvZuM
lM6Vst2v/e9rzoChI0G5LTr1hcldWLmUnIB4OS9e3g2HehYINU10G2YJGvNZxbPclf3rVgcNj66C
9TLN5OJkGABZgh2oj+G8EaOpbZApvqGwVjuqNXepESKnBsewTlofgBvaR9Lwlt+5g7mU0VDzxm4B
CjcE/R56Nx5PVjqc4yj3SGf1mRzNMF5g6e3XZvlTR8NCtu78iE753M77/NDPn2TZpKZm4f3N5mKX
8o/TvCmCLtmkqAKxUiiTmPr8mnf60wI/Vj67sGxcYN1ft/x/3eLNEGKW9PLjqIFIZwNWW27Jwf/z
z+UBvXDWaWQX+99sX3NG/cawuwMpoq0yoMMtmxSZ7NFnxvb153KfG+PZjWYJl1YCwfNNgikURosb
5Too6Uz7uQ3siRaoOaIl5aXxTJ5T5pSvrLQcEJIDip+gzTtGUZwMz00KDKpBuqbrRmnUZWwXEOyK
G1qgYjv1+YvsJgo1Ur/3G3R+qQ+avTfgUDbjbFife7BaA58yqeZGKVfEZWMzWyfkKUy/Dkk78/zQ
GVOlnH8VyyeJK84hn+W6ru0z020hWMSfemtFJ6sL1uVo9Pt2HqeWYavl7AT9iuTU1f07ymuwOCYz
2QSqH46WRHmM0MWnG9BnN/lMsYsiVOoxpHOWSAzaqcOpJjI9/etvr0X1jxvgIPoIZT1VtZXEbUNU
HSatKtskps+1eMZUN63Ak584QbZVfvu0RAeM87myDAfLrb/dF9j8EL2mpOPK76JtyD8pUBtcoimN
NokiXBe1Kw7lqfDQdYMA1pSLyU7HR+OkekN3l8WYyOVTnMXlVh8i93awsbixzP2kB0MslictCtMN
OnofMGxfaueSnvSlHcjJm6qA+018184Un01UPEewKVt8LOWHlwpYIn71lFrVcHI7Es/jR2V5w0NW
T941Q2OQm1oHX52GoKnoLUla4jgjjHo3hsF425cFCXMNMXi+awsKhB4BNrXoadMkHcEGyAggEee4
sGx1l/ZxCvVVpM1apQElZSw4zuBYVxQv/T3SaH1DXI4OvbDv78mJZRlFTgrcxnEriPW+SzG6j0SC
3PmkOOPGoHVThSh+Kb68kSqHG7ucR+toECsSOeKzgU6MgDBMirbAueoUII1aRaJAlwbeU9JFPyrd
LzBJ8Re1eKaAOW7YBJj8qvYs+Yp+eTVqjvHRgpzbmGReH2iqhK/ES2F9536n6OgiCGUcbDOuXqq0
Qm8fWRgA8vcKkPHai01qSmVj78WIAEZM1lOhW9WrpM9/KAg8gAafYdcwJgsmV0ZTaH7UjXVylcBT
mQXA9joNRgmbS0ETy7k2O6TjvJIDc2Q6730rJc4f25w2xHjFO11vFKWcbZj2xHZeYzuqb5cN/oYQ
8cTgHaKSjCjmicZno1WIB1LriaAUFMMRE4/aSsa7lnY7a4+XstHcF3Mk1TYjLJJGSrvRciXuiH1G
tB5OJDeEQ45bIePUIZTlWMdyvFdJpa2ERbbKOOESQfvVcKhrclGSaLzp/pOy81puXEuz9LvMPTrg
TURPXRA0oBcpUpR0g5AylfDe4+nnAzLP6FR1dcdMVAUOQJckRWzs/f9rfSsUkbnlo7sz4PzYiOdh
Ofma7FRp/JWUjbho0jx/sdqI3kZQUWwj0H1Jwq23Mk21XTNvAAjAtfKz9Z6tqHW8XBFfejPYVX2E
VUn3ipsh9/E27VtoVdoz9WTxVFWCxpswuIxI5IaS1Doi++vxmscxsStgPxeEvHIpBAB0KQvg/72U
uV9KVIOOqZASrcjn3HZlkb+UNDiAqMZndQRqpvbKSbdSYjBk+Rb4Sn3TA4YGvLbBUIfbsm+qc8qn
0I0hcWqlTg/zmR7oprIPCG0ZaHUNPIe/Gpe69BqncXNU5JIUPI4kPEBXQSzo3BgE7igeWGZ39M+O
0Mfqw+jjTTlmCR4y6mxuC4Omjfu3os+HA21Rat+aYmwNU5Mv2rQhPuighdTRE1ElMJNVny0X/Mis
MK6f0D7ZDdIKDCglvitXHy6KNsJM8Om2uQjv3QyxSDrQ0JZd5p5umyqvMsXKhd+LtpFL/qdZMZUg
Joq+dvOG7kpf9lWl4QvzsptlUbbQC/Pdm0oJlCrzAw2ixjYSwk3zSMMnVA7DDzPWV+boj2+W1aKI
iv1k6ZlKs8xFnKmCOtTPdVIwghZj8AM/3RIvnP4lhEUfrYWWHD6mZ+Yuy2vCFClwIYD01onpA6lr
RGvKqmJd1D8ky1PuhSYGNBC5EMi+KN81t/hzON9Lh5MmKe4QkBhu8az3DM79oL6qSgWEkdy0NbBo
fOpl/9qWEoo7uftVabiLW99beK0Vn7G/IH8LLSa4KhVgjRzJM1XLxNZLj15pMFA3obwr6j+shPY9
Eg//BtDG2NAlGRxPNI3rKIlTGwaShqqM3S3daJqn/hLr9jOjmfxI0wE2h9AnwKkmzK2VIqkvA/o4
5IO+dphI0SaGdzXo38QIcAnnBx7HyoQiIhdfHVbKLnJhTo+ZQ/EHZGAVGQst1xiWs5gSqRZBMxy8
ajcYun5zx85bhcwINoIxkr9nCOS09m13DmLpLQ68cauOVX1URwM2Sjixl5ZGEqr3Vte754RzPlXU
+hwIXgrw2ZS2/IhALWtmtiqxH5AU1dQ7DCTaPm/r56yIb1Kh1CvMX++xnPm4CWTWNRjRrpVQScuy
aQXHG/P2wXNe8X4Qc11wYpS0iu0CDDEoO+pbgwXHx1NV8zFmPbGDIG4qRX9V6PAn6bYvyC1WCmCL
ni+uC9VtKJj6jkIpyaHMFNia3sGoaFNQcpaarYQ60la+TF1GcePqTFeYBWNLXqkaufUqS2XjuRzg
1FVZqu/iiDg/ddLC1xHRyFSPxo0Sa8cwEv033yM8bYyFT18S6NGFPWtXbxCWAyPyj6r/qfYdPdhO
IXdNwEiYlq10qsLmpRdkd2FmiXYIm+q9LKXyOfZy7LlTfVM3S+3DfCP9wNtUtSbdOkmO91adSIQq
YR5jNI2Z+abKfRyNjzCXloKf1Xg1dJy1ruxtwfanWDvwbQJnasnFLOptq0FJCEuL1VltxhvaIlzE
RG84IJWhrhBkxobuV3ZUG4sYbFUAEJL7K/rF+TUvlXJt1oAU//wFazlewtG+6UnVL00rIko+CNeo
kYmQ6Px4a2bTtyIqz0UUKFsxwhGUu/RxJYl43Vbrr/7YCyepJhJiOtJ0Ur65plTHKq2RgIwgLmhu
4SwOlJ/RmP0sNUldJ/z1V14FTyeujI8OSey4iJiKgfrxi1Nd08goivGOi7SD6BDgfGzvqR8OB70z
BwSVlXBURDXZD7hikRKJexjZf23KbGMIzRedjKcudBEWCgpTi2Ds90I2HGJfCu+BMBjIosCY+WkI
ZiVqLNx3IVbSWoK2g2brq9ew94W+Ojq0qcJnokbLsjJ35aAbO08UnivFm0gpFRVSXR5PWRodUw2K
cgVX2x7d2l9HTTyuZR8QyryYrpKm3ruxvO26ynqOJQEBTBA8NQmyh14n+5shysjMU9yxrMqnT4j+
SQAEzwSr6FYhtkWyTY4UL8xTVRvgV4pWeyl9f5NYw7joXSnf0jTOl2NBGmSQ8txaKywCsJJ7JHaP
gEXVi9x7ysLt4KG7Rf42dR4/Ar9IiX3s9NVQDczQEhoIfJr4qOak1tTUF3ZCN9QbLU9/UOE913Eg
X4gyNtcR5bFlXpGt1ZjE4modYKJar3apWlQvukgt3Ut8O5lOE7I7sIUFRX+JBu1TzBN9WsJ3FyT2
yV5lak8o6ZTPlVWbuqXAGynu3SOug4t27P9wpxml0Ds6ZohVFpC9bV4UpQB82bbtp8mFhaAFf0W9
CFbNIAVPYzv173FXifLY3AU3XIF9D7jUwULRxoycT8a/tZ9G4UGrlGfVoMuiB8J4loUgXnaIsB3P
6t11TO+DFn71kXQ0gZoy+UWNhq6aZACuxXK1k/XgWpg5NE81zBzNbCGkKgzYo67Fe3UKfYZRb2wF
Mc6cypQIYO0a5GKj0I0YUHvFUX11mRtZ/NBSkRIL9fq0hv9CMdf6FLlYiL6XPOdGeC6NSlyqrW6d
A1kBJWX47R4MmkcCiKdvJPItz3JDL0tv35Ks8GjeAjPrDWmDwZZrWOC9ap7R8YZdVN/CMpPy6hiE
yioWcZwsCqVNAZhojc1bmAxKLIX42Lwp5e7VY42+wbvkkP1WvPV4RQFLugKMF6+cwCWpujWdUVVl
4aeWh1kqDpQeH3mA5VAfW9K6LN8FSy+2G64fyKIaudwrRV3u84CrfFYOWw8B/oYZh7uQLJk41TQm
vpF79qXZl8AR9BP4+e3g1t29L+NjETXKlrkJhBtVpswX+sqeaRZXt+rNr4l96But2IuRcIx9OTqZ
EW58gWyRI5UvWFKx6B8iPNJqUgP+ItJSEhPhyfXAJvQtpzKROfoDZ1wRps1L7WEtC5JTbSrxSShG
aUuuxdN8E3hJ5LSJbMt5PJxyObp5pNHdWtItkZdajzYo9UtQPFqoqJROrmGAEUzQC7xTfQZdV8Xr
nFEnMSSn9jNOmHwkFaJMN6AUwNlqG5l2xbui0/ENM+1d05viGk5hIFWS6J9Tqq0CRO85GgzZVmps
NF7wHjYtCVyank4hRf2jRpcUpj2ZvIkabwVBrZ4jjR8s7Q/HhNQN/FGDZiwnSoHaJX3m26AoVdb+
HiXMwhs+a6i3iai89x75zmHvug6JY/0uCKLD0DLPyUqgnMxlyo8aWXErRikSO0MmeasfMX7wTYSk
ZT8wnuBkQ09Bg8noH8xZEFKSsNuoylLOvejCGiKFdkiat57ppaNRwJhqB95x3gQ9HjgthQ9ieTCH
1Nq4zRss/VASAFgHSf/oSNdYQ8gON1MQjueRuCt2grhz/SY+Vi6XYzVFASP1deTEtS/uImxsyySp
8ncqVU+14r4KGhQjo2qZWjEUgEgAMdaY8Sl9lweGu7Ahw13VzWxdTTEg1MAEZFttvBkSC48zbZ9b
DYRAslgJtHgcuUpJJzcXiLETVNbqQULqZ5QR7Gk8hR7S7ZoFjRUJwy5ogAWaeZnvZSFioeKJaMg7
VcG8TNW9lqTjULHMxHeJBzMUwg0iW43fJOu2vosvja7Wx7C1Dp7ek4/aZIjMEhrOmG2pu6HNrvMi
2YkUvq2KEy1qIUgRqnaENTuuKGJaV7MCHx1775ViWC9NZuS7mOkIGtHMfRl7LV2/sMhPcbfgP0Rg
smoNuTv4G0nMPDAiRXTX8MK2ktgdC3nqBiYVjF9PNbaEC79KpS+d0bHs8c0VW6XRUyJVpV0Kz5yG
DKS2YOhzihVh8NkPuzrcdKYMZKIbups8Ahspo5/0seqjoHnVhRVwQn+P9PPeFSgvJFmG2ScsjkZH
41WsOgVtVkMLQoR9lFZG4EQZtFIGj9ipa6tkgsFGr6Aq1koP1UpMDlpEahRzIFTRRAAukkyjPdyJ
2s2v67OXqsmHJZsK4i8EKaX3nCtwYdomyt7S3KOBY2hfCm12PbUmx7rGLH6iuKVmuEu0TDpSphKP
Ca2WI3I8AhVK4VCnxSqlLPVmtAhri9oP9kAxHzU1YYcOHuU+lu/UnJ+CEhtToSQ3t5abiyKYCy1J
6dIzD03EUvxoJjJGLNAzbiQRcRtd0y0IeUpGRaK8iKYCJH0QKP9HNK9lHbkASU8x3DSJUr1Z/QzG
+G7kyHTaJhhZvlb5mqa2uqauV0qye6ik1nxOjPzoR8mKopW26zOKZEM5OIHGSLeg6MHsTfSUtUxV
59y3hPNWdfXQq0w9zzeRBG+uSNTN4ctm1Ay5asaB6K64rEIWyjuqmsgsD4Os/VApadlZIzySYux3
blN0T4Hq9U+SBj3VwgJI56ZBREQ3OdRMdP+9GL+w4jthVSI3O2gih36MsagRXjp03xUqH55+COXi
bCCBqE2iUDvsWteaegaORuFuYG4dK+JwsaaRYi0o8NmbYI/AOb/qGidTKmRLWVA1SlsxTZGB4mRK
UdUxp/hgvI3yUoizuzzGnHxj8lTgTFmpqsUYa0p3PQgKx/NIxemkDC3DAJEgahAjlhCcM3f0AKJZ
fzbkAls7wt+ShHEq/0gSQd/PG4EgV2ziQJFlxYqXyLEpI2TFM2J/6WI0WeSIED8WuReDDi9ZhyKA
IDh47E31MoT0Dsr6Ek6bAgajoKJAMgpQmXRVl5K09zsxepNSpI3DILUrfYDDWjNbodSthKg4BVKi
9AYqQBKmDr1ogGNmodklQNxzAAgV/KRVO61A2XDohG5TDT0QTSqpGHhSc5eSNbmWguK50Q2T9J7B
3FueHwLGHIuVoGegAaMqOwRCOj5X4U2dxl1PCsxNm3TlDWkIC/mKbCqhrn4mOjITgLnjMu/6fKeR
X84Kq0ocVOo7K59UMOkHjnLvOJC3hRh0aM5dwImJjx4cRn10I6RXUSELW0HyrsMoGCewEfptqDnf
A4xiv9fVrQ8ckY40NWo0cHX5bhXt+NbrrEE1VwnX8yECkYOegWPvJ+atmKX+Tu4l9ZwDJUFeOqp2
quWvSlUrT133s+uk5mmsPKwMGWqghhLskbXkOiKLBTvVgHs7hoNnoi7RVN99hGrfrqNOFLdy0Dxx
otHJl8V26TboRfXSNTbS9FP1s3xBT2fcdS0wVLedGthTKmQ/b/oTVZ9iV9NaBf2InMdBb7vTI1k8
gQiul0RcvSQyqC6ExuCNyMJLRkW/FNj4EUnBQVT0n6rnoStuwv7aGcWB2YHlEMeK3DaLwjvtQOsU
THJyUyl3Wsnc2iS+95q6FkptanqR4u+AbPkldDLDDdFCKnmzSYeeHr+c/gwKjyVPUJ1iAjRAtfnt
VqKgsjPA5SuqbF3RTcMcinzVmQ8Re7VLA2vu02hCTsxTNGttCSnF5FxRBPGImjlbUSnVbYJOxWMm
tuIx7mRG9JBLoqR41XPfvCWCHFxlo6qeyZLdCJ78luqieA90vgpPSP/szbcJLSyrMVE2Ri0gn8R0
9Qwe40gZpX0bB0pc+dAibJLKKQLMglWYMWTA3lljRm1oIXrDO4XRZ6Ur++egqDrK6BEGAB3BctMl
5VmrQLKE8ajYY9Vqd9VErDlMAXF8JBpjQZh9NLV5Lz3vEnCqb3xtpL4o1k/NiP2ENgvLdrgaYEP9
3vycXLKguFBo+168jUU0TyIh7luqce5NrdBOy76+M/y4PykiZjM/qCbnQBZvMdkCoYJ0tYvWsaJ2
hzAG4GnWjftRayHa+Fx/bUONCOta/9kZVH6lJkb5IiPAKmJRuFJCzkHfp9EbwsWHR3Nyn468RMdq
fKtDfQdhJHgXxk/k9uQRI0ANQHPmtApiuBDP80YYJsbCaBk7uUuK5WhY47LLjeAwb4KGBkfhKx9z
BddHZwkBEcZn03zJDJHbwnsC7iA5kdA3Tkj9lX56a65cnTazIgirjE4b8moJF2RQkJQ9SskGJRYU
GDehqdvWLf2sSGCBp1LYro16I4YC9SdVABtM78vRKPvaUUkbr/AtlkB0Jh3zEw+adakpcNlVbBIF
lRnViiGNZFWNgrKk7LWpPFyowKtmZ9z/FyjBWV1X//lPVIR//CeRMj+ynLxIJGf/+O9ICv/0oOPz
+vavr/JPL1r9Y76bmJyJb/BPB6uZdXBpvsrh+lU1cT2/gT+P/H+98w8x4Tb8jzFKiqrL+Ib/b3TC
f2Et3OsP/++UhT9P+AuzIFr/AUrBnNKJJE1WVKzQf2EWIDCIuohlXRIJ3hEnAsNfCUoTZkHWoR8g
xpMwIOJOrLKm9v/3/1KM/0AlLSqiJhmskyUimf768E+/rbl8b/9twI/Mn/9fPLwMjsqEWECxzOim
K5NJ+m9GRwB1gZ8N5nDUJYhH+NNhbRmayVz8e1c3pszjNmBg/737rw9Q442SLIxm3VUEpqK0Gp8C
n3VPZWX1JoXsijjFemmhkRE+qR68ocCEP6DSQZHnlA2Eg1IgC9mlRidI4y/abwEKwhE+wTAQcAiy
fU15UKdHPfoLQp+m/r88bELDOyVjR+veD998YXyl1GYsYhfMQa4i84oIT4TNX6wTAx02RjNqvIUe
oQcCc1kFnUb40/RRzcRKs/O8K0iZOT7Pu2oyxu3eJIViCYKGPrqQM+jNdwVN/NdX8beXme/627c0
P2q+ESnqJoA2v2lQyjMWTHoRCQdc+zrvuk0Xr1XVv80Zc/NN8ybySGgTpxDjf3eb2k3hdPM9f4vd
U+eu9vzM+a756d+H823f/0w65/XNx/9l93/+1+cX+n5dL8i17RCU/XYWdOG++iP3aifN13zb9x3f
YrDvx3msQAAUT4/+fsr33fNT5kNadQRQBRRL/92DJaxEmDmml/nbK/6+dX46RSn+nXk3gBE8Fv5u
PviX9/T9782v9S//1HzoTz8KQVbb5fdz856MXzooiN1815TtNKc4nWP7oMw2byE0ELQ4ixDn3XiK
ZtaTYhd7lJHnm34/MJ3u+H7I79eYH/37QdPd34d/uzuqfP61ZlY4zrvzo/7l5ebD34/8d3fP/8Tf
3qU3JVv7FordBWkpBYFWyC+i6aPMjyw8AUOa1cHMLGuJSvp8nE3CzPlB88Pnw1Hww113nW+db/h+
pVGf0sfn43h6+Xnv+5lp0pEP8P0cU2j0RTPpS0tfOCu5wKRTSolW1L53GxcWZCIhjZrv79ME+5eG
bqHjIm5rUqQsW6qjKKGFdhmpl0TTNPJfJ23NpBFMg+pgDPCHmYgNzggaPh9T3sSsK/29K01yLo1v
M2I63v61O9+KMXmvhh71iukx82Z+4vy478O/veR843z3/MDv5823uXKEj4DcFsLuyVNetKi1SGT2
l6Nb7scJ7kQJE48ffQ/aiPW7OY9s00apegb1bB7P4awSx5mUObNtcmDVKSizmzggquHqTjqKy2go
TqNa3DIkAEt5VtNaSZ/sdO3ANAQm1SRe+3cytvk2goHyZSZDLZ0T7MdSSccp6ZOBvVQealjQazAk
3fHLQtnMGh3XQ6gT61KxRml7o6gGl870KmporXuzdO1SQfSx80nvVbP4WwRdAdpsOkxQh6o1n0Ju
G3IUWLftaMDW9EBNCexmGza2PglhcxnQG1JSa+NZzZpyULeVmhdNaT8QF0nrpPIKmvANZJ0KBD9L
fq4QouKue2l8xoRn63kjOnSHqp01ie+0KcZ+3qvMUnUMoiXmtHkzgGOi6dWUw40KaNb+VPkUNP8t
A5r3glacDJ3jeo5knzf+pBb8Ppz3ykEARpeo9DI4keZN5KPOpYy1Rb4GXNhnCbHDeVqI0H31Uifx
LJ/SRQeqSrbuoXESWL+lIIFkq+1+/xBnBfX3z2/em28r4hLtV6vGyxh+sEB86eZbKauVUz7t9/G8
V6Aj4R+zqMtQqF4KRtvvotyY/sIKvN6U/hnWs+nYN7mrL2A7R53cgh81gExX1FrIDEvHRWN2KO3F
EbHW792agNymkic32drtSnXnlRB3vFxkteNxAvopZYtMMn9vimardmSu6k1o7uqpaVYpoGxxF5YE
JMOLJV9IqZaGtxaggvf0q+28x9LJjMaRhgtp0sMz9Q04bizV3k0fDyPdVWD29vgSO8KvDKG5sixI
6ZHJOLKjnwFs06eg3VCIa/A94R4XnaF5Xf1Q8lPR0l92ZH+JI79FgLQyyGch1w6zBlEfTmrawXjy
xCeJEpz6k7VOizEJZmdpKwjh0JexuHrp/GWJGtL/SJQDAQApvmJoA/D9PHpIuGmXevbqD9tk/CIw
MNSgjPi7oFtrREbotiiwOF0Q/9ea7bpT77rqqNpWoV3hPYwvlmaDdtesVdas0PSX4THTX3xlM0GK
ffx+i2TYq9Eh9Y+luM1FB/96RVe7tZHbj+QuNfUST3zF10nOU8WAAy83xj9VYFDYksigjLbwq88r
AEdgkJrXiTCLuTeCGHz2EYwjliO2ozkM5jWNN13zwGmHa+wpr3/q7abcmXuDLgipJS2e3x0dUsiV
abwlGQp1vKM2uxrEXXRFwtmoJHOdPBJqTadKbBff8keHxC3NNsTZAmqUo0NSbdsCo//Jt2xyI/xJ
v3cLEDEj/HsavA0m9Mpi/bSof9HUEV/LF1Mgxd0hqZCgKeZrZ+kIkVTAqK4B+p2SHTML9IfdvoT7
3lp1Z9Qn0r0+BkuF/nJtR+46I6ig3g76tlc22GSoRWjlF3XhMd572RFyhBQ4mYto+GDKn+HIlBoA
YAOa+YA4JaNTpm/MEl/urjSeomaP+LgdOS+UqclNP+NX5r2o1RGK47gnq5TvG9aU6G1CPpu+EH6l
hG1AvI+wWePj9VGv2p6yIiFMbTfQw7RfnLOq9tMfV5iECpkF904CJndJo21OmLk4fWF8T0IR4j7e
8esk1rwwt6GwIvGPlo3eLnix+j1r9hphKWRJpEA0aA6j+bNTmBKgsyy7U21qbyKwgn4pHvKrJqwk
9WaRBy3SglxW26R2wF71FRr3fTyuupKpw8GgS1mREwwoq1qoYGOGxap/7+8+3naqrKtYu9T0s31h
0bYHrV4P4brf8DE95J9a7DRkY497nVLlV/iuT7r7ftFVG1lcdvK1Sw6GvhZvsrBUhTcxPQbGOXjV
ENeNG2itks4M3E7eLGVXcSogn8H0hK9cDK5jT8WQ0FjO2jIkcTC3PXog6lrFzz0Qh73suv2EMsLT
JC3KaMc+kOhBsam61sIhLD/rZBN5EIqkW2PSz15S+UdmPaKY/JmD+78jQdVWKMh8aN5T3Af6ZRdt
Lvkp6rp7i7qFjiCI1m66zhMQI3b2SoURpQX+bEUH/0xS+6KCr+3TT1nynZ/4MRtH66Tsk03q0PeD
CUArx2wWhDjA7afOb/eGzTsJ6Bhlq7a+s3BSoE7vm1dNeS0axyA20mmuJJApq6h0eGsGKASK9rF5
KvMN78klKTU5UOjSlYVle/f8UcE3CDaKtY9pNxEEuc5kbOx0eG2LoZjGZdsddHHtfzbBabSWTbMV
PmL+XAX+rkHYVMEJ7Hgpk7RpB/f0kRyLnX9Wb8IK1xNMt5GskuJdUc4Y/xvAGMhUNGmFy59EDCU+
Sv1BUI8l+v5ikeT3AaSquTKEPSn1RC5glkguAXEKqgP0sswXA62ZJ+tBlcgib9bYx6rTO2SNPKMf
wZPoXcY9fN5RWvUPq7IRgeCIJ8YJ8QQ4DbSI5N4oSH0RPhA8Y+EF4VpH4qpt4RoeFwKzYM6+Qy7c
NMFuRqrMoNaQMSzoclviAeg5wQj4hBU0+0i224UWrj2iN0csvs+3xr8NI04VcBUYAcJdQwtc36Qk
Foa/uuGtBazCehJn/YPE80VbH2Xv3GKzETkQ10prwxSIzStZPnHhRO5B7ymXL7Ngl4vLoPjo8oMk
kPq14RuKuBTSj8cY3y9IGEK/TfSURVGXfbJDfpofvMuz/xqoe1492rOg8Qn8aBeRvvBvyKw23RUJ
iyQvR2JaaQxBLGGdvVQKCOyL+lPCEAdgcUPw7w10EgFEO0rri3ANk6Zc/iABK3+Av9afolW5VS9K
tEbmSLDF8AT1RXl3nTqkrGUbK35pBp5WW/wJ1CN88W6A68Rn49SFK945QUyo3B+9taRfjHzau6uE
giGmP3rHr/IBFFo7hQTAeID7MGjZAr9YDoSVYJOfcSVUwXadxOY7XRBas/DX2vXH4itfNT/wiC63
PsrEJ+WUOvLTwKDABOCudtMZkz7CB9lRwKTLh3Ztib0yINoue1KfbvC++a+PsqVbdDRwW6qSSxjj
2dJ9co1VK98hxJjhpkaM7iKEWZDb4fU2SQFMoWCWtGuvW20pzyY+cEg7e682+TlY4W8RxY1XXVku
EWXtjoCC1hi7duoS4w1/CVolNJfS07hTDBvy16e1KOxJnbgCvSY9tsSQEKWBKOUwrDwHUER1En6I
LxI0AuR/HwT+rJJddtGc5CLePeKeoFQSfkVejBueCOLCQbghyiDZBBfzjUQY7pMe5AYA+Bg/Dd71
ilwXtK9YYjOa4jaBWWy5jbrzMrhU0UKjicfX/iDTjd8ZN4h36SZ7dvssv1QnNBbr9kkjf27RPkV7
YmqW/NjXZHqqfGmkXSmH6gQhZutu3qE/j4fxUJwU0spszxE4RJpz5PQGpAEffTz0MDBvVK7ReK1H
JghD+swj6PUT+oEUdu2/AZ1v+eDghnbu7r366A/JqV9qwJU2zD4O8i49QHwZ11Rh7cgWVkSRLpJF
swiPrk0SwDJdZsd4ba1lO3yqtxPn6Bad8pvwGlz7ZfMR3qxFeIOp9Kt46Vb5VlvkS5Jk6jfvgSND
W1o38sR1VJfhkm1CWsBSWnPVeDCS8dPhG8aICGuFCSIMd2QMiAKfxit1dN/Ot9FJAHdlHJCUL40l
AVwb6ym1MY+9IeIALOMf9dIe3xpbthHm2oxQADFx2r0JipPZ+OH1t4RPtfE2TEq28Z6fw0t4qw/d
L2Qsm/ZQfCCLzqh8vYq/XpNTcCUH6he28Z+JI/JNMMZoe23fHElAgOPH+PncECJnE5JDV+Oig79m
bFkQsMX2Jn6lSx4IbGi4S2hRFzfrs3mn2aauon1xSRzzQ72Xb8OJgZABUv0o38Ifqt2dSBzrn6N9
tJfvdFqeiot6j1YojhfiRj6ytWmL8Q985mj2N/G6sskCI9fuYDiwoXf+6/SjcwSk/NPwhkmQEa54
V9k9Bgs00ryT5CI56ZlL4q744rea3eN0sR334bq6j3uPMaZ+ZNEqO3J1ir7m3339CM8+kj6uLpxF
yx6FP3+pZV2jStsp0LIzGyC1S5IBa9IvMGL1g/s4mQIsgtIeblvAVwMEngsWX5OwQOPbf46f4TPk
VxLe3G4hwckgnQeTHME8JC/ehU/aSxLDqLbutzh+OFue4GE7/bbnDzKc+p/lG6SjaqGs+b2nt44p
+Q9PX0BpehHO41pae07GFSmUnAqOxUunvGIX2HrbYIt2lKyQYo2FeIfc8Vhnwcq4Jl9kyGjV0rd+
gnoqCOTD3mER4/zA6qxba/8yXMWNcR4PzXCJjuWeKYVGl6paiG/Y70jzc5++gkvHV93bUAMl+itM
lXc4xS7jo58HwHmUmJKNuBARfXjPvohQYlAhTfKTFCH+T4IT1saAy+Bnd9QZCF7qLYhqbJgL86M+
FzvrM4nhBtrdFdeG+cFe+ea/aof2jNCfdz0ePHIJri2JaqXN3719Nh7ivTwTTRWRi3eZ5gfv0mfx
zlsM82UACOqrHQ7jgwti+0kyEG9PSKfBmIGNKUJ3JMJ1OawEpCKLYTesPluHGR5rzStBmUu0lYwV
SIJW5ZmxlMvk+5gcu2FT3eMzQ1587o58r/TRbXrSyM0WEhGMJLctmALZ0ru4jcuFfrBWJj01XMrc
mK/Ie3J6hhuEJmdxI54yxCVLbBsPGJ/LgXoVYXucvJ7ziU1vpW2w0LpOf9EP7SLjgkduMr/UYiUx
SJKvsmY19kDT6H0aP8c3+nbaT+lNI8MIFdIaz88j3+vbeu+TuH5FjNgZK2hVXNLkJ6aD1GH40d57
R2F4LredXS6FvfRMANKGGSqvvHkyl9qVOUX3ZU6fnnT4fbYZneaLiFi6vg4JK7bkhOvwObjQRd+n
6+5K8LMtPWR+Ali4sXvcW87MC+es+zLl8RDr9qUEyzRYiS/Dx/CRP5W36IpO7pAyCho/rLN/M54R
AaHP27o7fZOczIu4QkT19hkuhWu/bzmdFWf6nw6ioiNiydZf5I/4SdBWYb7oYqeoUHLYwqtIajkG
aaZQgMwWr6YPiIfTpXIPUCWYF+9gn6+CDdkJ+Zb1wiVcIzqlgQL5/A7KF/4ivfxu29+8nbqlp5iG
a/hQo/EFz8I2vUukD/wVx3pp3GpsEUtvp/M7Iln7ll2tB2/iE5jgoglD4tnmamvLxEqXDYW1Eeuj
uQonTLb5rJP+bH7fBtFfMWWdWgHNAySjfypR0tRGmG/7XY0yJXBuXXhhFUIZF2DPn81cifo+nPe8
oYOU1ikqWAFKUfP7McV41/hWTrdVeo6AYG19r6Ot2eVbJUdDXVfGVoKZn7bBvhLeIcv50ggxMG5X
RSsHzoCKa2dyVk9vPxA6hxiWzBFF7yxTk99ghWYBPG1YuugiYeIeMTDkwlDKm/eqSimdUYFx2lPr
r8Kpqi/F1N0pABHjNu9GtRhwFegYLuMq26Y+0SuBSQWTeDU4savRU6iQpACxR2xWi3Sy9o0h/aRB
KZ5KdCfrQKfiIE039Z2PvdNHg14P0adU61RfiPsJ0Zgu8x6WWtYj3w8oRIAWOYIRYRo0vWOqWnQE
xFA08KIFUyJFHmx6LKSyojDgFsKZQq1TEjHFwMl7UjzSVbTs0bdk5jbRgC9xMoHWxtQemXebnpQ4
RMmYF+aS7lzoneu6854xN+u6otgnrpdswv/D3Lk1t2003fqv7Nr3eAvHAXCxLz6KIkWRFCnKkiXf
oGzLwfl8xq//HgydUGGcpN67XZVMzfT0DCmTBDDdq9cyCH/LZpzzd3pFoPxiK5Q2hJPZX/lUkRBS
0XoECGE5uu/mRg5loxYErrqeE5iMg8qmUBTAabIrPO+xAVi+knHZc6xWpyyc81pI2wdCuQtnhJlq
G/A3zJHy8Y+eRRnV2SYnrobSTy6LYfCMCSCNXyiNJNBd/4jV+oc6ODfkVrkAxLB4KSr3GSD1W63R
9Xswd+iU8HcNBCnhQ6DotdQQ/Izy6SH1Nn3rR0u9NbgSmUTFizlrM9Rk9mQvdtwttQRoWU7DMVcF
OoVeSZQxLVu7I8feHlrE2lcd4Nr7SS/K+5KoOjFS8QKvVLs5j+SESxXPMvSJ2X8wynXnsex2aHdm
8GYYE5kHiwu+PhMPQFFG/Li2rIDcmOxLs2wycpX3ydxchpfZsvaIuIITlW4X+3kXA6Uu9Lz/WCz6
7JF6/gYNe1SAOjXUQLOo1j50yYJCJQkhg0pk0xtMwT8vv0GYS/N7xez0WyQd3vLEouLRNTeXOdnz
C7ycCYDVQi4wRFmrt3JKNsCi+NBMBJ0gTel0isvwl4uIXiMwRCUGX/359SC3wfO81cV6HssFcql0
jeyY27DsXvY7e0rjZfllzXn7a/fBora3qrqnqyXyBXu7qmBZJqZ92ebid/3OPox/+c4uL11aFBXo
bkTmef53k1t+ePcf/rpzV670Lv/GH17p3JUO5z/QbTlnioSo7eU9/+2/iXxluw5///A+vPLl77z6
Y+S2f3kHl5eYvkyN+Uya7q2e7yTZfPGfZioY2VzZroa/ciEHQFzrahtNJq0u7rJ38ZHb5qXgBHbx
uUz/ynb9MnKLq23PPrYxnRrybat2/vscmYD1IwSZyzq6b+YbOexINPPs1RCMKMlFrs8/ZxyZRZXu
5670z4k1QZ/Urn+1hfSQzWWb86tc3s3frrt6Y3+7jfS7vJLc72Ib5izYfw86+jtM0f+HkCHgPAhQ
/D1i6H+Sr3X89SNm6Lzid8iQ7v7H5RYhXOqJVZD9sL+fIUOarf/HNFUN+RBLh3RRwPv+EzFka/8x
TDh6Tdt0LMMCz/AHYshiCjEXZg0DzREwSP8NYsiwZzGNC+n//H5gnrdMjdon/lDnGjDkUHaepnDq
/pjq5rdqGP1dgDzYA/xFREUogv0KBdki1proHSk2xBMDzXisojraoMbQrfOK6vqgHx4BXk63bZty
27Os/ImrbP3YhiTY4J14ko0P/eNNm1CTEvhj8eSXhblvLeeIqEOEnnDHCR6gBTpr8wp+K+N9aw7E
e+CJpKwhKVZG2Pn7CXVo7i/7S0OxPmmYoAmGxRgq5IX6Ml1epmVP+she19nKzqvPm0hzpnsv8D+1
EIIiSA4Ps/aa2NqDVVbtD8jAtqPWtm9jNWTLbrDEQ0Jx8X2sIvZCbXz4ZKpIf5e23oECQhAkU/Nq
n+peuTd5MryDyub5YpJ22VxspZPc1qUFI9C8SAlFDU/mo2LkSK8nZUFxwdygdzds5ZBvWnLnVulf
7I4el0QlC3h9pbdszuN8iJmTG4VOv6mSnnyA9LfOq7Js2GQWith2RVatyuv60e8J8ZkjyuxpQp0k
ynmEz4K4S7cUD4u/dr0wpRCvUJINOSwUGKvM4WCfIT0ve/CLkPxx6hrhGWblRFPm/jqzGmcFSBJW
tLgq30JKVpceZIv3gNqdV6I/fuoWb65H9euQwwvooiEUDFCf9qNdvGkavJhZZdbUZLfmiwZBkN0X
5dtAzeudTcnvSroBN37M4eY+2ZHoPywv/Y5YPfX3lMO1lr3kASokSl8ez0MvjM0H6t04GXskM0Wm
wqVtOgchdI8fCGj6boANuQQOeLC13D1YcwMEcBsAAN1e7G2QQYyg+4/SJBvAt+7BTOJuCafDzz0C
l2hm7g/pqs6iftfOTadaHQViMNYoA9+vqwnpcrHVIU93RkD5JhV/9rY2SPJqdflZjtoJcMVCdq/H
gZIwBTCTtEmSIjY911RdPLMqJQFudbq9vRhRr+IBmux914QNcRgaFe3IygYRD7lOc2oLrdkiakXN
gBu9d1r9MKpB+tWAHoMjr+s/j3VqQOtv6we9CEjaDVq69aK+gMkMhhQrd9utrxZK/xyAIa5uPT1V
HpAezRYKnDF3A5xpx3MD1/suSzRIjf4wzT1lLjKwYt+9vUyEiOQc3/VhCH6unR3TqPYocUOuPtKp
Jigb0iiR5lKFl/CXzY2p8zm3IiBe/Yct9IhMR4qxh0GuOcGR2+5URzkv8sLI39joE4PE1s2d204w
RKRrOQijCe6FD91grM0dNe1E0SryMHKmn5dFkFwAPwi84XY0yLtUs0aJM/opEt7mnjK9fA9wMXiQ
2iWWr2H30EACmoai2tmvnRBFkfNprb4bKeUJXdCslcZUT3WVjCebYhD656bXC/IQo43ucKydbZPN
1TH2ql0+mwY/zXaNHb9eFjUBlKpXm3rnDXK/O5RQQvExBtnRgVF6UvV2D5Y5O55NcVuvUCdARmr2
SLQ6O7pIFl98L3ZrzOpVqijdjcFv+j6dCI9B+e7t+0h3b4LBSr87ORyzyfRNpeJtqUBFtHfGBAfr
513h3x2I2OcFwfQPzwM/Ybr/J2tTGK6zpv5//5cyrKubrKu6ho78Gf+jnaNf32TzWmh5U0/WD+Ha
LVE+tJAGo9J2uuV2YmUnlliXafOs6Jrakm4qEO8Mp3xdzP/m0Gwu4QSzDn7LB6V1cEqqY2YuqnlS
2gIfWk84RYL7qQ+tvZZGm9SsYmeTRdG3BM4rztHVupj8r7HONzTpKKMuxmwlR7Lpu00i2vTTeVCE
OzWYwmMT9KQ7G0Ip6Gu3OzlZpD4lyllVbeRQLYnoCfLbduQQbE8s5d6YRuW2SNTo8wQZsh+k0bum
hq+c57XnXITGKoMdbzVqzi4NgLcUfaQeIamxiREZ4b1Xd9qeQ2qBhJSaPWuwxqAMMcTrMSHKHrU6
+fg+a4iMduZJaWlAVXcLrlrehvrKedgloIj9nRxJN4cgwDIpeGkqIM3T2W3TalQ4BbrBx+qgcDGI
aBamCu1ny1YPks7Dg7tswbdrOk5lNSEP4ntLJx1gVXsgStbeamltL6eESqJH6PT+RRVIv9LMM/kq
2K5m2SYsLsJAgO8Kym1H+pDmdeW/9zZsc0lXxafO1yYEhZH0gGnvpkQJBa748iicMV2NHsAeIxrS
T5THg73ICEL3fjRQJw3CVqqlcT1RtjyLAkdIFW1Z5p23vUzInrRJPzm8sl3WXk38yvli4wmTpPpg
byj9z26L0LT2VC4rVOo43jruzO4IGbxzQ5mE+Tra7ZNr9OZvFZyCBSwJ39sg1WZNFcPaSeY7y64N
KiBVJz0z4VHhPidYZ+u5K71EYwEVCcLd2X2mzJN2V4coNQbLvesjEd2VulpvCi8tDm4E6C2NDffV
yZvDOBMFUVKGFk1ZbKCzgXwejdqHRG9Bt0SIKtVdyrAhbAhdCN0hKQ8RFWTQOeInTaMn4CBMI25z
sZ1ya7C+DWXs7hqD3xoUP8FtnXcGgn1q/OjHNGrRqNh4KqhmrWijU+JHxwyAm4R2SRYYm/QzUWG4
Sx1yt3Iom94plfs2GmHc+307KsDSvT0ZyG6Z1lKvev2OuQh8WWw8x4BG00FQITg3pgFHhJdoRKzn
R4fLhOxJWx0SZfrlNFSU+mLQA2V5ta7RfbJSoja+Tklf7YTr/zATxA8Hp7VebOSGfcMPP2mT3z8h
PX6LYLpyKlQ46gsXnhWtCbRvgno2z3f0z/aUktuF5HXTQ+zyxM3lu3TQ4+RHYVn1k2tRGWyOJtqS
iqF8pg5hbRa99s31yDQYkN4f4FUudtx9pqWcQKcBYgh/0qnHNA3yinM1JUXkwX4Uel4vrQBwUq37
DzwaB2i4NUeq79V9aYrgScsV9y6yoZOTk7LplOo4Vpq6l6OLR4mu2pNc9cce0kPP4CiWezQRcKJe
T4m/eiVZVyf2nPtzNyIQca8Yswrhh+5wnHogNnZrBLel1SovXkdNI8c4684IHOVFhf+YR1XuBnJW
VAN4ToQbgzhTgE6hzjR7ddlUrv/5Xqfrf77V2So3OstEMpGSFldwrv1zAYqHtFKoxEn2IwakeoSy
lTRM5NUkcoNtF1dQpsQPWphWpOH8DuJrW392KCKhZFvZBYlDuUloDOrSK5J8Je9uUC8Y9/UYJPfI
lUOkDfPiCHaIKLyIs/5fpMLm0/jH4zBv3zCgEQSIrDlcdJ0r7ckxgRlwEoP3rvTRvqSO5GUAXdIm
jvFaU3i4yXrfWQrDMF8jlRNr15UcKDgwfyrzdDN5hflqUDB9F+bgB+XQa/P3xKiro+EoyqNt+U/n
1YjTrMwG9hW5d+nmj7W6N8OWINqXcACc7KdFvVWpiykQTad7Hjf2z15slUW6soqx3jaUO9/C8dkt
c2jqukPgtje1RXYkai3ehNluYsfqKpgpYmcbJrZ9bqKh7itysIx79OGXU4HgQZciFSTvfqZHUX3T
OK+mBq/6oOfDxs2L6onf0Lt0qPh1L2xVcU7TlNgbZD7IEg9u/ZZYDsAxN/5KkXW8igcucdbU6M/Q
NaqrrC6MW7UTH4fmzPcICyxV4qa/j7Qw2MuebAKCzkCV4Y28mggnP73/52+v+LOcqzl//Jx5DZU7
z6wWJ+c/lE9R3jmq7hCJ9w4wOBJBSDT4naj2Q6oeCJ2OJ8NtaKg/WgahDqpoHsqJRIHXShfj2c2v
e48M2pzjA2iN/u4mAbuhO4/QVXuPKGS6QOpSSqgc79Gceu9x1Ip4bfkugfokB5KgIpR7A8VfuJYr
pOPk+5+5VltbuULaBcAHdpWGzDeBaLKrHMkVctdUCwCyzK8rbcFIuSvUt+Fa+oUg1Uu/XsGHY1HE
1MTmzbk7j2VPNmehasHz/0J222haqpVh3aGVnq3++VPQpKLoh6AUHwOBL1NzDZN4hkH47M8XER3S
2bgILf09KRDpCr0yPqRVckKwLEEZ1Y8PsulGLT5EoQGgrHCKlbRJX9mrGvj9esQ+KBFlxWViKHsY
sILx9co+DhUon/7pyhzPr6770a7JRzhN5pH0kE2tRCihJgZFJX+8rXMP3vVb2M+U86tfZmvK1O/0
JuWn8+cVWe3He5/zzcV+eTFFK9ZOBshPTkp7aAKdDpwqWadZ2fHoT0ITvnYXKLQcX3elg0d9IhTb
s++H7odlgZFDCvOXzeYFjVIoS1EoID2rAY4DNXH2sgeXlE7lyR76qqdw8J8M4P27MgeY4/RtvrKo
s0UjPQ+cnZxBUNnZyeFIfArGcKAHcTRXHClB/1zr2ufJrf0TEajhwc5tdWErk/qWpMA2tVl8bPKd
7FOR6Ftp5zAdrfrGgZQ/CLU3XZxGqlxeBVGqTaHBVCS9frGrlpXT8p+/uLr46+3D1dDRdoSlcw/h
evbnL26U51rcd3r6TtCDT1h4A0n/Vnf2cV+tGg/KbjnKI+gJl4EOxoWIKxiW2eXDTB/dDV5Snk3N
qIZQNyEwxyOo2YOz/d15mHz37FMXEESMlMg3cNeu1Z7rlh636xCmmgdt6p1HVzg8/5CDdtEMepSm
rMnqe9OK0WxHJexRn5tiEtUqjZR0KW3SL24c6tCFaNfS1idwRnE/3jhVBsxD662t7F0aaRNBkFEC
5EPkO/vZcFJW5+6v1n2YtuJ+vFNcDrMzA8HV/lfDX21V1twSR7H8lavbNPY9xD3edlIHBXHuTNnJ
XhjWL11sKesrO2QoPz2kr1HxBOzm5vxoQhz5sv7Kr4er6aZCuGF5NZHnpQc997wrSsXt0uHdUrr1
h1HuKAiR3bnE0YLWMrde3MM1S8R9O7lbv44rKDMb7HLSGWLki1IjtM5+lxVE3x49Tx3XF9Nlmdwz
MNHmeiK6q+4c3sutqjT9C1TGb8Yc+o4HCD6IM3yFMA5RVyso1x6Ry+OAbBNy4uUXBz6mZQLb/d5u
S3sX1JQpwCMo3lwCNfLYL1DGXsDTmjwNeh/f2SUKKFkULPuk9A66N90VUFm/KHXtH4qkeUu9vHyJ
EIjatWWHOu08bMPA3qQxOKKzb9rq66qFojWeZ/tqo9i7NMznEoe2PxpDVG1GVUzrwlLCpz4npJ3Z
if2uum+Rg/pOUmqkJKClPznl5GygwmuJOxvzHb2dTgXivAsRVRCczTYrqqfjGKLaNi+QJoL97QqG
wXbp+9F0khOebzy6BZJl0gNaLv5AQly3PvrFN8KNiBKP4EGW5yveYAFftT2iQKNWcpTnSikbOXu5
Ml4m4PBbWTpx6YsJFRk2uVxQL690sUlvFM5/bu/daRt53/Yn+Hf6xoUhSt7Xz2MnsNBPtshpaN7+
Yrrc/rVfPA1Iv8vDwdV2l7X8EwCjkmNT64N/eVgw/iztyyObZQjHmklvNXAj1pys+1jxDg0LFB+J
DSrSULYCrnFngXZ6dwcndbE4j90wCI51aaIPGDX53dnowLu3HyaA+yCAHFCfRnCc1EksRwr1lnJJ
E2veTZVDxMLZOYKAIZ3L7/RxaSgiOkibbETiCsod4HWVE9Y8a1e6v+4AbI39v4QTjb8csSwOV2L+
j8wwmcX5JvThIdWoEvRPorj+blb+BgbBYpcUHrzhZfQDBpFJXVllXezOXd+FuEux77k3qN99xfuU
c9960QJDvfUGy93WLnJaPNKbS0Rf9WUVIwBhtxrIqlp0+2kwXIg99VUYqM4rwnuoQNqmuB3swH1F
y/ArPJPiiHZP8ui7/hth/cd/vqPOOdA/n8fgYLJc03Z4HFQRn78Kgmlu7OiDrmbfRTSgvRYN4uTB
YDvFgaB6h5GqOvoacUXtJkGmOYOaIH/0NT5aOZv2orpP9LRaeK5truKSmprYmzxk5kpvK3uF0R86
dSIQNdvJeALck13ZWCOi7dOo3ve+5ZGUgJ+7VJCpawCjrbscbi/IsnnIIArxyQlK/6Z1C2RpKkg8
4axSeF0r9OFUoyGSqmxlT9omNAA2re2tL6aLm/RtIRCi8mFeq1TzXmHYPfhjWD7z2GmtkNXJVlNU
Ki/NmKo3kAbUwN0Ymob2WVFc6yBHqr4sh6l5cQfVOEKx/MgTaHT3zx+Tdp1G5leImhHcGg5MF6au
XQcrPUVTh6KylG+hYhUIJCtfDOhfHmXjWUNCgiY68jZdwjphqu5DRMLbUWSPoRVlj1Xrp4fYSm9c
BRpmRNB9cQxBqIVdOJJV/mr1ineQeyG4DLTJbEklmNXD5TWskM8UAuqd3E/albB69rWM2jl9emwL
v+Xj99xt61mo/aK8tEo8oZ8SlAJvwr7rv/aNdpcmufmbk/TrLBHQKvfChQLd9Z/GaGpWnZZ5WzW2
m9uuqpylKfKHSzrInEreqqFRUnRJEVXi5LoWQnNzimh0sxasd/nLRWHboDYD2+PJnhfIPRRnaPfz
qzRBoiU3xRh/fAVLKY+h1fc3RZk3pxQc274Kq4cwVpuTNPGjoCg1MGB+nj20zs1XhFH8IYekxhY7
06t+ZHGRH3sjdB8Hw3nq+VW9VqKeVi0qAvyqWvFaBu2+Q+vjaUiD5FD1YDyhgILKJx3CW3N0oGT3
xpFCxiRcErnLt+aYrETTK/tLE6ji57Bqhmcv7oixPwV6Z2yJY/9sdM80tklrueXC82tzk1jJUtqk
y9ikBtDlQFvHKrGCKsrbz/r3yu6Mz2pTjvu0VElcz0NFKYZVZYxiJarQ+FzxSLDou8x/+Lkm90vz
pPmBWAd9UD44RmneJPwZ32uxn9RC/RKm+aIXSrdD3Sl/EhS2TmqUfSlHa1xaoWLe230zPgN+uEvJ
uXxBPUG7VZDY3eRtGL4ijsTjHf5poNn8OguTR0qGrrWYF79l1JbfEchtb/7lF6hBpXR1reRXZ1vy
Hug6unPOQn24L1h+X1RpW+VQtnOGMwpHHLS5gUJ7uGnSmZxuHvZtUZFMVPW7yuE+cfGDvr2HYdjb
lb3RbB2CP4vWHrS1P7YwkVK7FHX69DVyqaDtVcffoXk83htjtvEVvTpmluCGlImNDSfUUZoaM4Lg
zqq1xcUmJ6xJ8ANOur3nsbKsXIo20lxbWUgMk203gF2QLui3WkBRhdWBI5FD3y/QNBbV2G/PXWkV
ota9mw8OslsU5HzQjNjIUTPvdvaeV6MtBZeoF4ttZ8KhbSpe8WQOQQi1nsOTw5ipJ78SDSqZNqWc
kQ2te50HO9l4OO7GIitvSGRQvT1PSJvsOfPs39qMuI+3nvh08ZKu5MjGG0ft3GVQwNKLGJZN7UOp
ApCHrXPRCk/fWPPxzJsPb6JoVrWnAVGZTVAx5gclnZaz1DPsdTR1R4U5iYkEimAvOup2z22fg6iR
1+NbCQr7zoQYctUWYnwLwoBiV6/85CWxSdqPimDpxgdjLTInDh9QqDZOXWWepB00TH9bjba/kUOK
JZxoSt+siLIvajhdSN22kTUXMY5B8KmZm46aS9A9T2dLkBoLPxkgVBGVdYiztNgGVrPVh7biI6BR
TD6bJOij+0kT1ROy5+p9FWkUEM+zqG+CbkBOm+J0zVqOkR8+AFOp4M1O8nWTxWD5JxW9IEd43/qS
asvG9H4IUX4mp1197uveWqrzojJQakgVRLRK/LAF5l/FHA1l1844JZ4bhTw8nOKMDdXz1kUEzQAx
7BLKWct0yEK5EBo2sbou0PtYOMqsBkFuJ+vIOMKgNq5l4kdNs34DAAYAYex/5iEiuRkmN9l7AeRE
hHAfsjl04XuZdRs3yrA0J3g/EZ20j0iTuQitKBs5KovcPsqeo1KLo+biwUlCshLOsIrVERZNec11
wrG7a/TwTV53Laj0fk7IcToNy2ks9O3V9Tm0jFPfDhZEd2HBPSr1bgM3R7Alj/KlX+nhc+KS6G3i
NHgzc/Fug6/+PuTjfeeATIcu5lGJkUZtYwai6bwH2TilSHeRJ25VG9L584SiWB6E59priJDX5jyh
tK7+UCBp7WaU03rjROOk2k4OnSaZWrANjNHsrO8QJDye/WbTeVaO+Xmo5yXSj6/YUW4FDBymySRf
akFkQvasdk+y0XjQB/Z1EjkZKA82k2Uv4mot5/w8yPeFhmD97A73TPdUVtE3K4HwQDMIehaO5R1k
45ZRvXSAodxebK2IlUPvuSs/rcXuYrdjez61dkg14KCrJWdOruUphCeWtpJG6axmHUIjUfYQ23mz
AQiSvI6Ge9dYKbkvgsrHto2+SXMUmvE6Tpt2JYcdX/RFxMXsIDLP+eQ2CooArG4cGxHBJIyXuuYk
r/EQaDdjDM2Eo/kcdEWufckVGAjyggsBOhgucqFUshFBrb56MWl44Dv+I9gnYAtGT9Ht0PUrZGBC
SaK7nZl0t7EOXwxU8nTPjTJlN36PLl0321I57UdFu4X0vtlqsIls2kRHzDhCB8h2lZQiYiV8Bytu
D83wnRwvOgxe2B7yqBZkVlvuYXFivwwparSzZ6irL1HvOs8W3GIrJfGSezdQr/byHTMmmF4cISTQ
tn2iQYEsu+YQG+VCdgdK3YsCTQfVdJDM7r63Np9M7YpuY/uifC5TrVmKBC6yjkPjs+qFzW3PHWTF
Y2v1DOUa/5BBrd3KWTftue97FvQ786ztVPGmFsgOySHKP+q9qQ3KQg6hEMt2bcdzihxmfGB2YoqT
T+EMobku+OG6oLO8vvYXKgqp5ELsL5GXQRmhOdnTVNfKreVpHr+NDhA/Cqd3vXYDjY0GUeRDOaLc
0Lu5/smEBHpB4cn4tW7UbVsZypdYNzcE4/1Pog6c42SMt5y3ETfMlfjNE3W61xUETJD36m6t1vQR
VzSzDSnYcZtb3GHGdCcbjXzfuSeHraS3n5uLi+KJ4VazMoJfjT+utCy6VYF3bmVD5LvZorJNqqtx
BAmt1FHWChU7dwYBg4NscjcNN13WfL2YZG9SqNoww5wquBQBqtA0xi+p7h4A4kClDU3jVtr92R6p
ykGJx6cBxs9tD2RnWfmxdxOMaPwSUM4fZE+1q/wh6cafs+M8lDY56yI/t4N3fHo1a/gqdcoqHgwx
1PuKlNeNUtTltw6lpKkQ6dvot9Wq1tNuYxWl/lQY/ld94gkYuOhd4DbVQz5GFVwm9HTifUg/U1tH
rIzPSXEwyhlHQHxU+1bF5RjbZUIuHmurXBj2mK3lhLSdd7D08MnmEW1t6jWa7+YNCN3wAL6OnHUJ
E7UcjrXfn4cIC6CepxQ7eEbRoJqqcdsUfUlEyI6PU9H1RKBV3jrH5YVoh/aIhgQ6eBoqyKgHGs+Z
A19+gIb9ovrzUKmQSvBGwnrpV8/J+RKXqfFJ1fPwrTNMakgzEMVmk4jVUDbmNk/Ueuu28AQmjlo8
AteA2LQUBMAhNlzzy00OnWu+ZGGmbox5JE1h5ieHxIY3CtagaoWKMaXocjoN4vLW0eZ/2KrcO4UI
TlrfTetG2KjDZGB7gzQBTibaT1rY2bsCqYUbPS27t8ZG8HNow2Ef6mJ6anRz76ZO+6ZneYqGnQ54
ZF4Ofgd6iCx6LOFUl4l7AhRoLc55e9nYM72R7MmJXGb4Lz5m4iGjY1HHqbTmk456Rpd0zeeE3+c2
BW5145kBlclGD612oDjnWT5Kyq3L3ubRk1nE6dGNSJ1PZgPhd1aC64vGmbwW5QoS6d6RtOzMDET+
eh5Jk2yy7G0chHEwAQoeJ8Wl/Dxxj1Dwh3DJpPkGRbn6RU9R2m3SykYFmCFikF+bsbce5CjzdMr8
yugkR45y69tD+6SmIryJynJpFELs6rEXuzlHB4vG3JVj2YT94C3KCraNi6OcuBq2NoRoXl182O+y
yZXvr/ZsSnKgat8GPIck1qHV/fDOqMKGilFHiSGimYmczCi9VePPo2jFe9PxszKNECKasj6UaL++
oR1H4b1h+Kd+/rZ2vTpux6Qg8k7R40ob1fjOG4hzD1DOba2CdHzFVeSLbyG+4SvFJ2kPEd462zMt
OVg8J5307muThsGxHAi7FcUAU4BVPtjR4L9YXs3DesYZrIbTE5EybysdFJHMV39zOIRjpO3E1Bb8
Pvz6W2bNwuFa+wXqb8hPIgdiyiDpT2KIovPeThS9+3paPA1+bUAdYVNcz3f8bYITSu5tVFSrQwhd
kIw07YfCAFSdze+qh1IlyENoMjpyRkoEFlwCwmUj8d8SKi57l4krv6uhdC7DgBpveECXl61k72q/
y2tAtgproT5R2C3UeGXl43BXl2Pz5lSrHFb9LzX0qGsn4WOKNCf+QpDnpvPskVioMYHhKEsosHBD
hHnnEkT55IkkvEfyRl2EzVhth96m8F2N6+1l2M02OJXhJZHTcnx2/GPJxVbkQy+Vlpe/cg6aijpN
KwRUlsNMhlrNCXwgdEJ19D0orGwPt6v2qRodC4Y1a7prFM9YKCG3rGCRNxDWyIAS/zzW0hLwwF9C
Ts4QbstQBOcgk+MSeYvq8PM5gnRZcB5Hir+tZ2d1ouyVn3Rwr3TqDRm+NuDsOP3szTYFrr/fTKO4
AQTh7gxhcyyZGzm8NLkP8L3RflwsV16Qwlk3U4Nm+3xcLKq8PsUzNm4ESwScr2nv5VBrEBwwR8TI
EfrMPonKycBdKW9RT3i/NCYXMoZE2ytarC6V3M3ekhKCpdgT73DHvxjC718yX1i3ZlXr2yi11X0b
okBZJyOgyCJV7nUb2VDb02BjM4RyEGb3sxlQllr0nFrWQkv8o5xolL45qO1KDsbIRI0Sib9+RdDu
vob/IaMKE/IYNf6BBngRuMlvXRj8CFWH7JYScyoIpmkfkIy7r6aeenqnL05AE9F54gb9LRkSPFjE
M9KxKVzxqtbQTriZNR5aAZDcGMxbDS2fwHPhbVCm5lvZrSTiOSyRThnSMnwQM6pPoyxnzKf80VSQ
cNbNTP/WTMohaGLvWWtCE9YJk+fXWKueTcc71RB7f0Gn83lS0/xkx112UpHzuOF4m6zlUE4oVX2H
/Hb3IE2KnZK9JxHYGJ85LYN70Ip3La4/V2iUPmd23awM1x8olI6nA0fD4SYKh+y7iWzeFJfvaVeS
pHa1+DHxlHLDW6/XLglzZDKicCFd6lGsjUbr3yjlEEu/tL3dhHbGrud2t2y7qXmzuvROvi4Bcb6o
PKOeCqsSt3Xm9Q+DmH42OfCubep3lFP8bnedISKYFIHwLzk2oTP+u/PFZ4RVfZGPUFG0sfUYemq0
joYyeOFRb64ND9K789CpnZsk4I+Qw0lDhCryEkgrZ2crNtRFV6vulmAaw5kMtdTiai9nw8Z7JSBt
P3ApDV84Bj8Ug90ezxuRaPeRUT3JhRoEAR4kmI/tCM2hvHmnpLB6RKYX8qYtbW0fkTWtBIJt3Mcv
t3dAcn1JNLkRaOQOQUQlQ9VSjR/rXxFcAz5ajkm5yZPpO8Dh6a5Va+R4Sn4oZW6QfB01iJHi2n2H
CXihjzmgldKoH1oiyV/CzMrgeCzbk+fNB0EFqK1AGWzrErxYF1rWPBJVV29UAKfLZHK8pfBGsDwl
WOvCtaKTbFyUeVUwSw/nUVgTpxXKRkxJfHZwFOjqjQgmfLuBsq3V7xUrHpBxofH0JhkXsju6r90U
IcPhey+5ZwfbvqaozIwn9yXUR5h8MhtRm3no9h50043mbuQs8hPvRWY6D3KplXSLViVcRuCjOCHs
d3YSTqHvCgMeMLkm90Vyl6WZf/u/nJ3HkuPKsmW/CGZQATGlSmomU2dNYHVKQGuNr++FYN3kudXv
9aAnYQgPAQqICPfte6uNv/ZMliZTj3BVn48u+t2FXa5haNUWRoQIBrtCeGdV9B7TlWzK3VxbyP6G
/AvSEc0+P0EDqmYhdNFaB11eI73KGtJKzeW/7arejygUzn31JOllXyPQ61s3MKv/mkPapWkIx/6I
q+o1V1O0E9kMEcXS111LDN2W4rcTIsty86QOOgpKebVzZ/t/95f2rsrzl8pnyzHz4rddC4p8PtJT
4OV6Qq6OEuMsH0Zl2ublxIPpa9EpTIIbU18epMmxHfdRXrKVh5o2ztqyKJWK8Er//r8u72SD3ohf
RY2y+L2bPLovBdu41/A9o/JdWx84TfpPPOCQ14jIXdtzNQhRudQ9FkJJpJ/QsSKJYbYbscuFXU28
22AJeOlY51fsN3zdeFWCNCTJzSS7JFWVz1hXvlVeJ66Ga8Tn0IV3Tdoth4UcW/MCh5bbrfW8s/a9
6np7Lj0c3V95G7VmI2KA8u1WAl1ZbyAhpkOMOid6yNyPIlKrzdTrw0raUlsg6hi19VoruzVgFLhb
hko8R4ldrIRboRpCNukzTnP1UCJdDMWqYj7LLl8DBuCcbJUjIJqumr4McJlOuh1e9bkWVzwT8zR6
iWaBubq295014bbLmsE7p3bqnYWfPg4CKhJwDvssSRpoSK0F64fmhPhLfJGFPu/LYmF/eH1X76Qp
mjdowVxYOLWWID5jAjQm+9nJg+NL8Ud3leWtBs/ScLpVpf/QjItTWFjws8wuxWrSeaA6kMcSJ3xg
EeQ9ywJI57sxWCVpBa73jEADnEemgYjMXG09VixmoXwz4wZRNJQ1N6yuxkfZNw9dF8bNVrnNZoSz
39mOBLmkpfJs6J3+PP0YehXOLaQlkGQ2w24/NL3YoLVj7czoLQOf81v1yFVxRfPhB4W/sjPrpxXW
5kqPUrbXYQytT2daZ1WL6muVmdVVC9qbKcs69uNzj2ZobNRWaJTdZhNa37ChovjDHg8IHenADqSX
eVCtQi18Rrsp37KggZxZn4EesvnWs9SmaTUYUGH8a6TsJHz/Z9y3yhLNmfCpqo0rUprjxwTRxgPu
o24jq+QLfEt4eD3W4XTrpTX41JwG2HnIRnEuWNNwMU4dwOEvW+ZnwY4IaUkaY2NCS5RMEBjOqm8R
y9K+Dg/eYAUHWZUFWooZYSUII8q8YCksjVqiBMFGHsZgcKylPJQjmw3xzWLb1Fa5TYKufvLLgPxb
0+5+Ao3iQO/+URMVMEBl1JcGJv69r/F68noLaGGnfCM00f3UI33vxdo1TSBcTv209R/aThBCD4n2
QzMMxVpmsqDq2unR6NV+rVfoq3ZkMKSJUB+lquFALZ5rsq0n40a2SSXWua2oYu3W9n+Pk23ajIH+
Gme6CO90AVrXdVxARTVkRNRG9LtBmfcPvAaK59yABzGf4UzWTCGHTzCymnWbhuY/Pbioxdim+qMy
Vfmhj8t8rYGH+VayNism45/Wn/9yFV9G14XxGZgpzExzg4bOnaWxFap6bpqqDlDdFA0XaGnzKpzn
RljnMvhK+BZouE10VKi2WhMrR0BMs76tKfZRmQpYVrs/R4OVbz2lR3I3T2fgz9zl3iqP7sMCs1DJ
J4OIkOU6bFaG9eHbaEEUcTw8DG7ifQwp9I0Z+mm8ppq1rqXx3uLx/MLP9Gjx4Fv4AepJZTQhuVcF
gNPiVt24o9K9KAgb4zmvs6Vs7dSafETcEUZmew0+sHrZt0b8JEivfSFPHkewak6H+0y1DV49nyem
/4L0NMQkvbg9psheL3009JYw2FCtbf78uegcy0BObj68dZyPYiV607iSHu795FE5+VfQdqTaF9Ub
j/36dzX7HMhs+MmSt4O70U1eCguaaxG0xbEeQvVghhH8mspwjit7uCJ8Pl6HpGJJBFBAmmQhhnKp
B3V7kTU82MP11ioHBMiBA3iB2/hrjsrl8Y18zv4+R2g648ENqjdpSnmUnLWiByQ0pwIDULdRyyRd
uJmLezVV/PdQbULkJ+eMYtkArl9tNuacPSzrsqhjLyZZqYSzlgn+nvVf9Sj0n0rddEhIF+lWA0S8
0mxFfTN1YBgW6gQPnt9ob51WzozVg9gjr5nsxtm57usglYIszDdJFqSvge1OD0lraavAypLXKCv1
nQUB+3Ls1eS1E3FwRKIH0i5ZDchS0t38VdZKBfSuW0JNP7lxeagiozzIo3uhhA4hEllH8cd1bj1r
vy0PUdNEi7BA9sxS2hfPhRg09ZEhDeuo3lcDDNKyGs2Sr5meiUWppsNrHkDF4JmQEstWe1CcYzdA
GpVYon/tQ0ecoJT4kc21DHfHOYrGN9nWlIlxccPiUQ6Mfc+AGjs4yLbEDMW1tJWNbMuLwn7yfJgG
5lncjDdek/2STYMZxK8aTyM/CkfIC7eZnZovsl82wpRZ4RGV57Z7c0WY3VkFLcJ/Roswo9ePO6RX
7UeyBfLXKcA/maNPLNucCBiwjjT2UTZym6fL1K2ivWxV7DBfoRuTb2U17/ATZMOgbswI0q+qcA4Z
fFun4r+LcVx1aq8dpXlqqwIPNSpwt26Rhh8WCocVwpt6vZJ94Bugz9RM0zbRed/eqnKgbJejozZS
N15gQnePyMS+sHp1z3IAnxOvbCA9IjGORusMS4VgOgpahstfNRv7svJmorS5kxOCpFYnnIu9Pp3u
xTT46kmPTJjghb7T5ppslPZ4xP9NHrhbPfQTuuTSmGlksaOWwDS3wXkYrusK9kMWeb+7AnQbIV+Q
ur0Wr/LBSo6yCHyA4d0N+yhLp23SW1NaZk/haM98HF995KGiRJBr82Pn9jhcYjQzljrKsvvSjOq3
sOTtPrjCxx9DtdLLpylWo0dZM9tkNRnd+Mzqha1Gfoz9EqqGqoQiVydAHk6KMT+xzGtQxuNmDFMf
+vsoiJYsdTLkwPN8E5tcc8vUJtLuq8TNbnWtgg0wdaZjaurmVc7jFLzAM+NxmufLo7A5i9EDcs4p
pImEK0ia4+a3NN3s8NU95AGK8fJDSFvn5KT1dj4yXZ2WbzQXrnNz3kXFk19f/IlsUdODPXPecFVz
Ie0KFBSBphon2dUs+14s+KVutns3Oeqrr7QjAFceNZ3rvi3C8ZvnQWig5erHENrNdmjdZhOR2yft
PrJsH041NVuhlu3GNctwwUIlOJpl1C+bsjQf2rTrnsZZjzLQtoHTmFdpQXdZ3+LnVKD5dr1kGWWq
SkxJ1DvFt7snExDfo8b+/9YKIIjkoxBSfTk4SONfHVDildWO8Vs7lDukVvSr0SYxiYUWiSs8KLQ0
dF6D79JYh077XHU2wRcGZAPuitxqDrLNYr1/cZXxXbb5uGtPul5ni7YJ9SenE2/+VP3Uvbx7iUrf
ei6sTa00Lgq9nf2quJ5yMuc2CP/spRPnzVZ2RSxweoCspOZhQWs6ee7xax59rOU8Ucx6tQ9nNlhN
vxjzzqicd0tFZjzDAWicZM1XG3xBzdCvlZzNkht61XnuLxvzub9ai7/747/t17LRM6bqbI/mxU4D
QEsJtKKTMzh7qxDxougL84mXlPkEXYFYRKOb75oqEE8ofPqXsQi3slF2C7TBXNU+7vj7KNE/5ySr
XeUYvTDaByj0xfI+aNCqJ8fTo5Mc4ym5s3fmE5vzOf86saz6UXSMq/DVsjp4NUVVr9Q48FB1zX67
lTH9CoyXXDESMq/JPEYtHSLR0G9BqxiAj3jNbMpKQKSeezjWFDZBOQhJZAURDOhtR7x5BUqaWQf9
w5A+13NR+T05JwoImSxP0mfXYSGhh+Ioa7KHXdb2wnXNZidHuV0aHavR/cc2bZEzbc6WOS5bkFp2
vyMbGCo9hNrPnTPou9TuLiAiBhjgZRl6SKFq6qfscTORehmfZb0kygQyTj1os0narYnNSRaViBrk
bXfJjZotSBKXn1NtVKtS1cY9xJTee1+9OKlefE69ino1ArJrEcYlPsiEpJh4qnmEKjC/ukXxlM+F
6UGBH0xBsZM2Q9Nw+LINah3/iUS8/MnDCQu6I0ekcm6TvQqIHkjMKE+i7wwUZShEJrplL5poI201
EkcXyCSMix3YVzYu+v5uKo3WPIfaVa9ZFyzk8AKoODd8uuSOJqXm52TF4igLxXFxdcnDvCs5zE1/
XKXsjpb3TvXQ/ulOvFewAv1PNfDb3UBkdofc2A+eG78GyHrwe07TUfNg9q8RC3om4RcVXUf1vmfI
HWi6ofwWCIsrvlr+gxA0gppNKp7HIHbRhLdR2DVqbR/CpzTDqqHrx6EfCR+cllgZQ21/BkmKDGwk
hgdtrioE72BJEu+O4dm7qNP8dY4u63MeQEmRTJ6xFYlivLt+9kqKoXjUhyx6mYiuSjPSzdFBCbJh
Kas+YtCrtEuRTv1/DEIFB4mCCTraAed0oQX/WIHQV0XTGNwNIyrWiHVQKT7YV36aKqiazhTiqSy9
ozRXGnkJY1XV6zZMyo8shrW2GHqLAPMQvhGJuY0edB03op22j6hB7geCMdDr2TB4gBPaJMXofxpj
8DgL6cCA0YQX3PgllDrYYbvRVtwYs3PTDz7LadNHSMgGmWax0JiiVZAPHlsXU1uDtzyqHg6Ujh3j
qdP0cKnM0e2qxwU0dkZ0Ajkbv/B6OcgwdxUG0L06DZLyc3Cc/LZlT5TnDQHx8jAWFarMczTcIPuH
vLcqu5gweVzHUXzIacsc8WcokIAyzWdp107rlZ/IXfY722qitYysd5P3SWS7x/dZ1zxRJ4Q150mn
QglXAnTArh7/EZ2KdoZmjM9RHBjbgtgkggS6E2wzcp6OkyCOELeN+6A2gUlaQ9M156YjhWGIekR3
Ok3jypO2PDw1Pkpac02YXbdhPRzv0GBXDlUBd3fdp+5LWI7KRbjJUdZiw5xeZs6Tucnp+vaQ5xC8
46Agm4gUvWNeEadHit1/8jQTYvYkDz5Sx/1RdEL56XlIOEUEfhYNCx2nr8YflQ+fKSgs8QZ3TDgD
jEqguUO37sOhep6UYYRKq4RyYq52ZCY/umqwGjWtwb1tgNbMSFhYB4bnnQvd6Z59oFU8yGFq7qn0
SKDGBiQHsk0JiuEUmCVJmjQGdUyPWPsZu2N8jEkp2HBeglqx0SyLjv3FVKbmpWhV7QYC04fyd6aO
KfwBBNVsFrgrCQ7TumGTsel/16q6QGVXgHkbDOuzynG51vV37uJhnQSkk/No/a17wUheTJlA4QLf
0ao2Rp7AccgiaLD3siB9A0CmPKQjh/mIqE45F3+3/6vrfbzRtBBN3+ty+K1aNfgLyky/Oi1+o6GI
u++2CizEVvOZmMAp4ZYAqB1cQlcJvus+YiBlZ7ovqI2ZbDxj9ZKqRONdMmZhYKvqgxLV6LWrVrKv
UuFdoZzqHgI3YMU8NN5V2nqyIZZcyzC4ZyhekcHAdZjAv5MVU/nQAnn+GCvru5OX8WNFCsNzhlhw
wAOC3SokqfFkgUTmuWet2wEnESiG9ujpde9ASwyMwQ36lRgJQGZgP54aQBJbNdDzLbgb5SnouYcK
1k2vRqw53DV1SmzNq96nYhgWuiXik5iriot6gpOHr1D+ADHt7CdpbrLB3cVFGqw81grvvOM9QPlG
t5Wtjit+k5brnmWjNMlqk/cHk4z/12Hop63bx87a7FvtE4/Yqe088axnmn+yg/olHhzkRNQumkEO
nFzXIhRFEWLS5yoYu2pbeVlMMipVEhOUveIRCYfgKnw1wsI/awF+fUV8ZnnwropRvNR1pm/AiuXr
mh/gxfBmJK1dBVBdK+LFIThxNovoNelrd6E3/bBRKuPYCrt97maEZwZBDQDfKD6MM+oTNil/NyUq
4ltzq+wXNeGyYgF4lbV+1OGDSIFcOmj4AhIu9uDsrMcAKADXbT380JBFc7os/eaZUbBmbc/yRnfU
c1sIfSl7FLDKKXn0o8Frtawd4vHeBKrDrmxEWFxom+rWRuNwOltlePSqOvuwIy0ALRa3e2F46Udv
Osue19Bra1vduS8CYgj8EB9dIjwo3oX+YFRjtQh8/COQfsGerwFxybtgnZRc5qFOmpttGso5Atm5
HwpeM9z/4kX3EagwyqK4mkmAxhESyCe31/4UalI+CTg5dnc7uvKPiTkgl5X1OhkIw/CpTPmlBeP8
20OtsbLU5EcW4tGzKsBOZF3Gm65ln6gOan+wJk6s6qn11BS6t9AhbvnHLvRNpIvxt+F7KO706rda
z6ulOvruUYgIxZcYsS2V9Oq30MgQo4y6cSmrVWBZD2BWiNLNrXoMI0eQemIDPq16I3Cbr2zNdrbj
3GrpOIwsE5Zt2cpiiLzlhn9CwTnxNuka/GdFfJUzFegXWHndvwDTGV9GI58Rb5zA0LOtV+TWpR2G
7wC62t+eszPVpv5FMBhZkVgrXi3Sadb1aGanVMO5L4I0exjx8+LzJ4t+DET+PXaqLTl6ze+0FLse
R8u3KEBJKAur6Roj5f4QKmmzz4pgPJlqnEPw0eqvxhyqdUhW/WUhDDKP5hHwM7Vi9a1JEhswgZtz
xZETn5B8+zDA3PAoXBDAaH1vRM3vCIy/2yvZC6BRLdyVdlMdYKup8WmNdkSIxIyrgyxk071q6SGg
Kgfesn+NyRKyKrTSVba8PvJzNRfoaycrreq7FUyV+Rn/EhA22azVTvyvlpA9HSt2+shWslpeXXYS
zbDLHd7Ft0LkPqujvtmUfQJedW7oSw9gRlbrnxBmebtWVqsocmAhBLA6d1HFNIsReB3BFy08EBGv
8oU8HH1tPpzQOsq97nxrKTsvPHSdVwYbefiv/oFzGXGwXF2z3oR4R94n1chOxBSBlM3VsPHrrWHw
cNA8hPrUVjdWOE2mrWzlTV0uprztT7KVoDrMXYr6LMayfJ6nRFRceZNThu3ULGRVTtkT/VrJqs/y
5jalrMIO8SDM0t5yD6r7usFb5ZOOBUmZGi7uNnnU2960F32FEJqs3ws57l6VR3cbC5Zt7TYnIjwm
ZAKvTZGSEG50zmPr286jQy5XYuXT8W43hwEJwgTMhOzB/tZ5TGZUYoMnlgjVf4bqFT+NbnX9QvZD
v9QgKMvzOX7og9Y5VfOR5kR/jqSNrdKf1r/6/U+tgBKc23x54p882FzjWLf3zUA+IUxEZMg6roli
nDw0zYlVhzy8dZB9CebpC6Qv69tQaavkeHn4r0GES+x9oYlmNQZ2SqKAUm3DDqBumlT+45T6Pjkb
GsvKCphOmbkEH78axhgVbNLnl7Lb3e7GcMzyvABuj6vaWcjmxtRPoIr7w72fEunhvg7Hj0EIe9d4
rrqxa3XY67E77DthZlClzXU0Z8d9qOaeub63m0VGu+wqjbf+t7pu+igO4a0naxL9I/WSOdn03c+R
9VKTrNkHYdg/61rzIe0ekmxiHIdaJzWfZV6i+/4VHVPlMXNgUONib1ZVbSksOwKj3hJ6RMbXHyCd
ncrGOoCyvPWWQ1hcuii7vMgKsT9G9ULZuIS4kHNkTlkYCdhiILw8VdQAeSinnp2nc5bsoq8zEydP
7HJnZQqK1DGpqf746hlpcy1UvbwmRfxmFsX4AWcC7ISbEiGI1+a18uzutfY6g2MEe7tXiXX+c2wh
8Rmk/nQhTdtZRlaub3qj0NlfQRQFZOlXZbT2UQ+T4SWsQGgGKrunMPKGF5a6/rZlBb6SrUqdJ6d6
cv+RjUlpaCyRDuASkhZZyGqjGf7FGDsQjWbpnmSRtgS5F8Ibm4dOcaPFrX5vl0d22W5VM9H3bRur
7UODwMiqyPCuulHRHUSHr2LheUp7kHV7Nsqjv2xOopNKj2eShZgBhYhugvdxjPDYdLZ/QeL1TyFs
6IKHaCo3fzWQMADPVemgefQ1Av+ef0lNFCa5XpZ/2eWcXpA/j3B17GRtsPSeqBqO5Dk3SGb7TFqf
74SJGPBX2o+0CzZppKLdE4noszPodzfdjhyyh+7TSZuc86uvNP01ux74B80q6605TLFCNjNkHcJr
t26cRgWZCO1ImK7P813nxPMhdXmUwZS6MJLwqAcFTx/bM+CYLsyzqaNbArpqpXVKcbZGDyJiLcy0
VaREGaD7udVk/dB3LqKiXChglfl21Ri+jzqXUWZ26VpWM0/kK8hbyh244ejd0KJf+gxtko2xeOIu
sV/p4z0SYHwsNSV8B8vo7q0OOkPZyR9KtIecUgfdwPzc1skSPGR9kJ2HwDtVhKOvjmURT+OakOY6
FRW0tFZ4+1C6yV5O+XaDPhTZZxlb8aOENLBGqa9YyOBJHu9IBzDof1ly7TOKu/gRsHB9w0v87/Pc
zlOLj/scPYp6HunK+zYbwRTgaA4OleqN1hIAPdCwuSCzsVllE1JoXVa0pCsqbXRMSVg9yqNGGqfJ
YnOuNwE7t7mTbA9rvfnT/9ZLDohTIupQnQHN/WsS2XwbFNlBfGyR+IGHLUYR+aFr3RccvMohMAdR
neRh2Gc+GVYYR25IHhokNYD2Q4fPVEh05DoIPbwhkaccQrwjizw7D+7PxvGi1exGLBYy6Cgjkf9z
UFI2AQgoD7KnYgSbpq/QC3IHCFJIUC31GU1asT+/0bDd6l/Ntdor/fmrOoTwVKOFCmmbBv9RvUri
YdmXIj4MWtT4D3cmt8ZAXnU+QSSIspy/qrcZYDAaoMtJe5I6p/6qfVpCGFdZVJbeniIzAG4f8PTq
glrZhXaV8t+1xjVDtvgalz4ZI4qnLu82l2fwqo5tAq/zVLIhtytvMepEGO82VbU+3HhqDnImaee5
uqrBj5NGxEhDy6NHxa5u55OmyjEzwrPtkxyDXNEeL5K+C9ljkbxfDEej4XnVeW7HChXt3QzCjpYT
9xGlWgmCXXOH0fMR+Y6GvT8PLGQneej5BB61yKnX99VYNa/s7tW/Fmf3hvuC7f/dpY5rRBuBv2yG
jo3PBL7Bb/3q4gFnhm14Lqz+0R8FOt685gXANGxlbr/hgUVSda7ZcVVdMkMrL7Zb/hxECar6yyR7
jLqBEhGMvttRQEUcd4VygmUVVfugG9+TiXTKofWaJ4TirXVSKN7JbTpta2p1stchcD7WzuQ/GHlT
PSqm6FdRGqav01Syae6E85a0Q3dQWhV8FAESB5gmhZ8O6bEoD1oWukfd82mEKvhPo+yh62N0NPVg
obIxVhMRPeZzYDEKI/vsWN1a1mSh8BTYJ0bzsxv9OFraTdg/FG6JhqzlWavaSsx97ZNs7oeB8mCO
k/PSKRWb1kw/NAJMISHtRzc820LE0D9SxLyNrw3UvaljNxdZu9l9d89eUDkSgJjmXLv6m2eFYi97
qEmSXB3IlxeErsXWtH0VIWjFBJJQV8HDfXY1hQi0zwic3215nSjryUDaWE4jJ2zLdnwgrM43mj+U
mIshQ+m6CIJ8cfsIrmqwNrC0F7OeRn9pwUxxCpoO7Ve+gRzWWkb2mOM+/e9v1w8jBDIpoPn5Y8vu
8LDfvt3d9PUN758gMh1CIpFvbW+nzNhuAFRh+XA/Z2TbMPBkRODuZ+1CxVuTCvfnG8oJqzD78w1v
v1YYOFD9zt/uNrcufNY7fDvZW84vv2ENcdr9Q/bzN0yb2/93+1n6WW4+Hv58OzlatcVe8R1QUfMP
IUfnafYt0iuxv09vE3ZcDJUSrYDhlc/gjuZ8V7U4FVbrPBEqe6512/0k+QaOvcwDYKl55XuuZcvC
UtJzrrvm2p2QEmjs/MKDSTxnOh65YPJ4yoQxUc/E1I+KZnyXjbIoAWMYwh1v/auOpPkGB+hGxkP7
KGiPThH/vPd3NfyHvPNZcDrqqjUU1nrlTNOeDsOqjhztKfBz/QlKrKMzNMopmmtjaff7IOKnlY2y
m+VBWc9qO4AHky5eE0BH4UB5PM8hC70phnXa2cW/bF5cb1zLri+3s4xRjc/f0xfyNHJUY4aoglhF
ikocMw3aWJ8BN99qctTQQGdUWiV0pF+fN9BRB5w051GaIggftpBJ5Mv754Uz/HeuJvVB9kiaKDjZ
en37pNIEtzt+0CEOiPbxhaTN+Iz9rr39JID9iwc1SoHxG98G92R4WXauFY0E1tEPL/JIJOjHgyYq
trJqiwQm91IHgRCaTbT6q7cbq8OuItvxPoHsIQvO4GXjnzPczVZcRCTj/+cM94akbP+cJScJBf54
1kNqB0eyGqRroMy4tll0bHShGKTU+/GO5Txk1pM7HIg6O4Tbq/LsukglDGrQXA3QBSviOdaLEjgo
/RrZ8CHqPlhogzH+E+XNqXI677c7EavJgoE1YUdUmaUZUqCODnxKDX7YpvarsX3lI0hdB4awNnvV
yetZpfCrXkldYmtqGOqZj6s9WEFnH2ylc3Zu5lS7QeHKNXJbyrCw8tK8H9xc4xGoVtEinj6XGkv+
xujSnWwZDHfOOMqIJS/0Lh2PN6ttuIuBF8EaREXGX9DwLyO3Wzf4+xUt2bQay5Nlmc3hbO2axbX5
VMI/9BDWxS6stBCfqetfVBc8CPhiBQLKLlnGetqcptpSnyK1fpV2x48NtOeqZs/TXSOn0lhlha18
gmfVNq7uWQSSGT70p1xvId3tzWDHraGtpZkd4qEvB/UluoopcEgDs5IG8leXPMsNy0SckER8k0M/
mMmhrouGHOX5cNJhrXCEtu81P8e/GKxCpyvW05ilr65F+KwdEEdwbCt5LRRkFawcfIesdi0pV1Gu
/pa1SWkcGNLdkxwJ54t4giV9CTcy7+K5cLItyJLmRVb6uHiAub25yrFpNL2afqieZY1vAhOxF0RH
2TXpAQG2uOp3uA+Ul5T9545bAZ1ds6hDfPUUxqAhDW5nxnoKwz+2KSWfC4brGqCwwO0nO0aD/p/m
uaPVTsXeG3Pwxl/2QsyOhk6NeZBObzFqK8Cqy+S9U0Yd+n/e/LJqFPg8jcj09z4grXfWAG+qKKNH
0tWntxZ55nmMlrnJxSg6rmNqjh6Rz2RprATmIYkjCOcrHiiBuXXUeDj29uScZOtE/Bsckv86gq66
CqM5V02SvpsosR2mBhlTOSjvpnxjgbHYyEGiUBVQviGbBxRWDrD3exs/Jg1TFpHU5XFDdHhQhPtj
NMAS4h2FCmbyq+o5wq01xq1+bWOjgm05RACZXxgZbRr70fEuxBlvNWmq2t5fZsnILTT3cAlpH7RG
EPEaCgKQEKG+Kqgusk1gJhzB7i4iuQAE829N1P/A7ADsJ5zTxE27eIzNUjxY3jTnzA3wEiq8st3W
qufMancBtXfxvbZJn9LmMLrWIhYFdOmH5ZXFIk5z9bUILEItpq7jyDbdbQ9D1M5VphlPUoRruGTz
1zpha8ZF2f/Av7a6zVRm8a7oO/N7bJKpYJEY/tw2eL2aJExPhpoTuYsHfxuqtncJbMTcHS1O30NL
+ZnatviVDNfbPIheXRWkVD5b0TeArzrl6sL6sEKrD5WmIXmdkLV6CdGDeOlqlKBiO3uSpqg2pwVZ
GyCr58ayTctNjjsdvVIG8GyMj53ZAxGdWwv4lF+aw30u4nGzVytujrLddtN03dpcZMpn5rbdy9il
qxIC53e0tDTgF6GBpidVoxD2xgraEurupn5nJ4aUUzyQPiFbU29D4KN71ry0eiK16mYerDQ4ZPmM
jp57JTn3HOkjw8OotuLQK02yMIXSn2Z+ipVaB/3StKbhJG2yAIownJK5mKLGWiHpRJd5RA917wh2
lRZZ11UoWu/N0iZboYMDPZVZB7VOomXbT965tnz71OQ2IuPG5HzHBbf3B296KyYEHHKvLh/IyQw/
fHNCWyJBLJqE5lWmT+Yx7LToMSN8Q1qvbn/PovFdQ3zCJ7KxCLysB9fYh4/3wm68U81C50AyY+ks
0AyNd5NiBejM0i8J7T+d/RDWZVPNTrFFatPCwlW3KEVTc//LOruLTZny84QiGx9rCM32Uw+UR2YH
dGPyo5pgVpKZAw01ID0BbE6q8Tq64Q/VasOzzA6Y25q55//HODmLKYado1XhRZ1IFVBqAvGeiN2n
QPTuk1MDH3Gsq7SMKk4faHLQl5/bpM1CGnlwm+kia4mI423dw1wWIAKXLS2vfoSmdzhF84Dc053N
BOY71IX1FKCxAoVmysbEaKwnPZ+ca2IDc6FNWmpLKGuPfPZVktewNkZxtDZIADlpoLKdqoqWURRX
b1qe/TmSNtKs2udxKJZgKMJvbv/bsPLqwy6sbGeT4LaWZs8PD67dmgR7eVohHQOVQdqH36JJ/UHK
fncN4jY/j8Zoo/bLNHVmQBWR2/3ZNdT06unmL2kXboHke11a0NZwn7lOeZR2nq0N3Jlpu4tE6n9E
JsH5eR6lV5KHBAq2B1nl04mvT9f3zrDO508Bw8wBxdk/n65jKbXsdW9TQ6USlX3+6/+wdl7LbTNL
tH4iVCGHW+ZMKlu+QVm2jJwznv58GNqmts7vHeqcmylMT8+Aokhipnv1WoWlnInIZl/GMDMWZtTL
R7d2in2B9tCq64LoaWyBKBBGyd6pBp9Hda+fG01NFo2uuVBdeoiATFe3JmmkYW220cExm4924avL
+rOn2/5T2+p7JTbVL25fwEOWRv6xUBrK42U3W6qJa730anx2A1v5EWrZPai45EXz+LO6MpP2oTZ2
R9gpqBzV/eoVrPzWY+/9Q3Hzr0hz6U9yKaUrOyf4rgW1fOq8MZhIM92vkeQthSt0SCg6OXn1mFH9
vWr1xtvJlLKfYY/q56oy8CUe9Bby8cEF1Tbq1lYLnQ0HjEiQBb2MaVnPunGIvxp58JYnlftGJOGU
QdDxXqjjUuZn35857RHSkyycNSb0N1SMzCj9WOlZUr47vnxBTK1509rgfWx9YyOZTreSUR55cAHv
ZfkDdBHZQ1sWHEAHV1kJWzvq5ZnCsU2addnVA7pCb+7EOmEMFOaGLLj309A554EBinm6ohK/WjRx
FixrGzqRpQ/DGP8BZ1+qJKV5vHJuNIro/jpau9QlhXYdLCML8iLS3Q3r/J5ytfGuXqeI9X0lU5Zh
H9Sr2G6lWSjF0tm1O3UfDwDl0Jkuv7XhM/hj6y0uG3cO2bhy5B9mHnWIluflNNAM3xPqkL+FZhcu
vZJzgDkAUcnlDnq1KLTeRj2nIqPxv+Rd1K4CO5S3Um7I93aIvLHw6FvzUaMG8ylIdW8DP6gNeM8s
n5pEeRAOUBIlM0j9gJxVVblWpUDlLSBfBBQTeF31xQKTvZHiJF+VCMFYTeQ/w/ivbmPd6ZZ2Lxtf
zaFZBFY6vLhlr29sFd0QYS/lt7oP4tcGObd1A/xorTiB+TVOEuOrZhNR6GPZWhdNF78O8ZsYi6hx
XnGs1jZItowvg1YthF0xOKiGVaIS8+r9ZwLKG3EL4jsoQUvBWjNjaV4aPlJnnCX24iqfujebGND9
8v9y6XRHp56i0Ref5vYg7Xfw2KNoCcWfaMoQnHIR5NoHW5p02ZkXEa7JFKBF9Mc5ngbQJ7Dh2TZ+
fLKrNSW3vlcfP9ldL0uPDYj/FkX7eUXV8rzrupfUqMq7YipOtOHw2f8xUfVe3SFOczWRZSsJIlEV
K3Gs9fVBWeQo6t15maEta72H8KR1nFWu6fnR4aS3oSq238s1/0/S4u7WM518n2R+u6lg+TwaLow6
dZSTwZBQ8YvgQr74YQUngFt6D4nSwhAbshkNVfkEDCA7l6Ymr0yldWdpargcrK/vhTxs4EjgZGqa
6VnYxJUbO8aOyqCT6GlO6EFllPjFsSIhFcRder7awjJBQjCR44U/DPIDxeDerh5LAKyuPhSc9fw5
AOjuTowacV0srAB5UNHVIrs75EP2lpWJ/FDpZXOCbPEQey6svWoYkNE1oo3o6rrSzdI8dK+jQTeu
dSdy78meeo+12iyElz2yfyl19vEy1YoAv+CaGYyRPGHnhge/1OvnQC/n0aBBx2wRKRz1tlmKblNH
P6iNHy520kZ3KWdPo44BiTq6tszNoob3kkkJalUZGZONnKHvaplGdV/aRIH1ODg2E7NtVBvBseXh
L8ZE43V1uWxUv1yapjLGAKGbi26Y8toDQbJNAzc5i0bRi0l43ETQTsvSqy2ox4RqJc9HBdQEzjg5
C5u4ooKz3MgNCc6bzZV8dwHbizIDeZiPyzbuyY1MHDyJ0yS7kKKmdUz/wjzo7Nqm4QfKeXJUzf0Z
xDseGPZ7WLg/1aaXn5NSGoElVf65zip7AyN8ANeiqZ86hfrdXMuLZyXMA/IbRfsOltfQNOenVoaP
4WNayjpPqMG8NnViwVDXJndFlCFp+q/2dhr8ZCO2geJKM4sN/2dheJV6csAzU5Ihj0sdYMExGzUF
bGT4DsH5AKvLMOzF1a2xDCVZK1FDFbXuwrxA47MPoepxugy18rFVyRDfhN6EXZWo0xe2q/MfPzF6
c+5LpVjGsu5uJKrR1oitDqCNzOBFVSQJ7kDZ2IaVF7z4UfItMJ3qzIM7eNGnLHhcPXuu1RMaTh7E
lLGo1B0pw24unGJOsCC/qPYgCsszZeCxMXZUFhm9pT2Zoa4skmiozrGixhtFLhLwC5p5KMI4Xvll
r9xbFInNO8pJXrvRuifIPgH52X6RtJq5VLIHLtsQX9fKOeWO9b1e8QRJCkU+KHDV7lJb8jZjIY/n
3E+HxYCQ6XPXcUrOv/Cbkxx0IycFEFbdjACXHC2At8YHbyqTchpKIWeiLxogeSEIh2ZEozH6PSLW
EO7C5zpH9FUJxtaufR0qPbnzJ+prpe+yQ58WZ2EKJxMIBOMYdvVamETT6WpzJlYwE3NudnGlTpzY
VxseV9c/60MNtr4uKCfE6ZKoOtt+mh2EvzwG0so1xgogluasDQJb+7EIi12ddQ4h+MY/2pWmrcC3
RRd48e0FB5fhIRuMmoSxVkzP3BxxJs1b2A11Z3qkK3sYWyAxSCa2EKWso5UwhkpqF9dL24Oh2SWa
NuzlQQWCpnCezrymemi7GCS47hKsTuRkLTcdxIh9rm+HpCy26RSZDGFkXI1OGV9ySYSyVe9Rl7Nk
bspV8QUdYR+eUEKLLcSkVHOmbJWHtTsdomYAC5dtV0A15mbW2rKHmTEBPtpCCnYcwNF7m7qW37gz
6iWkQxgn7fMft8YCXWj3VMxkvvbLza1MF9Ey3BxWE3axmjm5gWv56MYuxAQnMMaHqK7LtRTbJPej
QX0ITLO88/kFN2vfKOauSlFACyPBrnRi9cEyU3WTeQaV/JOzjbjNQ0ppz+Sq50k2V8C6bYSrItfx
rpGAa4uubtUIXjqFuuksUkLQBskPiQ+zpuEY0XPuceppRtX8Uodshvn3K9+iESoJv1Z+SGnLniuG
aJtYxcwmzBXOvHLNMQPRVfA0yypKijtJqvR51VBqXoYtHE1NQuiQJMA3isiPmd8QtwjtjVdm9k/y
c09uHxaveWLkc0sq9HsNlNyqhkf1aIaRtm2GRNsgwdCexIpQ/aSQcrmwZre9/63M2J3y7Jpix9cV
iwT0zrSi3jr5fJhICnVgUVtxxvmnU9AnGxmxYucnhLZHY+NTpBhmep+isDMkywT+IVi6JS1P7oI6
z56KpnjKOk09DW6bPvEqM8CNBhGZaXCUMqjubK3ciVGrqUL4O412I0bJehSwO7km+pzMJQxrrCpi
3X3VnMDQFODftfjVDuSDMamumBbHE891vqS6OdGNBs3JCSuAma3icjyvKQiLinZWaVb9Pq5cT8rf
yzjuAYhAiSXn3SulHc7BlcpfTd1UwzLOYm32aeBT1ywrTlsURwr7GGRwhzhICCaj7hz8mjA05Osc
WkODE34R9D/YkUHI3Hc/YT58RlDc/+Ik8ARTV9Sdw7g3NhV1OdS62Pk5ISG8gGbbXJv64Mx5vPG2
T01DgcHeVGx45HoNeXFhzCzLQVh6iMhMGy7PrzGYBbqnH7qqch9dr5u+KGqNMCPdpHXKZdkYSF5M
zqgEmOtR06HbmLp+48DjjBjydSkrd5qTLzVPYurIqfgewqO5NbmaddPN2foEq5jzBHWR3hgt8piD
Z6ZJvfbSJPz8VAvODb0/A5Lco/wQQDpgLPJo6N7lXHlIyTJ+c1uzmqmW6TyjYDbM0dxNHuRGDpYQ
T++dxIIn0B/gbA3HbNuDxIH5RJGyeV22O7YaNnh2RhVLj9eSYceLLHLTh2RqBjILZBruhEV2vYNj
jVuZoaPvm85RVTJjRLeb8mnZdJMFEKFOXojxciAinLXwFVeNewyJy88LvbdnqS8/RhbVVyaUDOuB
9NPKdNNyLpiFBHFQOBXA1lk+SccDa5XHCn2VWH22dP48O1LPoicTQgd5/YimanVR4BzelVlaLrzU
Ml6HNvthJUZylzuVdIIemqS30fE9QudhikbekU2u3hK/+WHwnr3ycGnQvgQWEGpNMIex+YLafHfK
KGJaBrYNktixkMxUumpbepRbu/BNDqgFITAkjwe+LV+VkR9IdEBQvKtbb2U6ICzhewt+OPxjtFJS
NpESShsCgG9DCbF5okNAXsCH/quWBYbIVM2tF33Q3TVSJ+naLPLmzjfzY+wOKjJkGkf/Mvku1zC7
EHT2L1ZY3HWSH277PjD3kHjDCDk1Rnz28m9Z4dfezOuoF82C9menrmRNXvdB4XzxM7db1ppc7m0O
EGePlzgPGzZZGgwOK1S39XM5Nt68IxZJtVARwhTt+NGsbiKLsk/5rCnN+E2ZJFYhT0lnrpXnfKKG
VSbbLz5cu2+2HcCs0lFwxgMlXJslzCiubHQvjglcq9T99rtnDOvSK0jcNdpjm+oOVXrSnWemm1qH
bGGwIB0ZInVe14hMd4lvryM4yfdZX/Ub05Z27pilS2Vw9mNctTOZoAeBmKZftYFmrjK3+eJbaY3C
ux3MqnQI3uBluthGYb3nfHmgckYDFhr0lSPV9Q7q151DffMJh0nMnAqFUzqAS4+AgfSeH96JBoIy
ZS9FsNJPpkiSoBVLbGNJbkc5dtagHOUu/9Lb+aUwU6LxWflI+Xh8hthZfsok5RmWQuukhnl1HIzy
0oVAefIkDPeB8x7KTXqQIZ1wwn7YehYMKMD7M/0gndyGSkXfTF47UBlrsOlQM01daTDPU2Tr3lTb
7tSYNYXrEqA2XQqDRSk3/l51mqNSNzac9RPicAIm+g5XbBF+RLkPRmqAvkDYRUMxFnh64SL6jl99
ZdOfLlp3eOpRUzoXcfhUK1l1ItDKN2nsyPB1Vfss22k4o8giWZdB+8MmE3KHTLB27HuL0kbdD+bs
NrIDV3diENL47q7tLeDKY/RGWB+PTjGGrRNE+ezaD1Srnw2VGgOqS9tl3tvFc6GFzRIZzHwtuqZm
8vhxFPhlvZH6Nycf5l1NGShRNi3dXy8tTq17V6fSbz6BKvaRp9+TCpbmfofsou/s0mq4FENonO0E
VGtXL3VH+8G5rpjJYf3W6UZ7GeuEtFMGzWcZvI4l38NQUudDE1Y/O/2hsy1YfiLfORSkmWawULWL
PqJ4pgmRIg+kxt0gjUfAia/zJYHJ85JOV6ShL4kaFxRxYhKDbUahVNfxWym6sqonJ0kp3yJQPRlK
Z49lJLc8g6CFEl0r8MbjYBMs4zn3COazu0+abE4ZhPmYZ3IyC4AJkDjvP6rJjVM3jjSeur757Z/E
5ISHGHB4PGy1gbv/0ayzYMoegvhn4eb2ri/gfrQb9G2oukk2gU6FFfWZVCaXcJNx5B5WWq4V59Eu
LYot5YYYjndx6iLbZGzV96lNXs7n67/hGUJyLoNKAcLD8Qwpc7Z0g0C+b8bIQmWokx/z+K4s2YBO
cr13bRuGm1ZHET70nPo8BFPyxYnLV9VNj3LBNz2Ke9TWgTMR5dLmpqUlF60x9E3jjvIGrDRK5pka
LxXDKraKyWqAu6dHRleQmWZfStXyUpVL893OkwdlQCaoymQZ2Rpp2Rlh/pNT3snnt/DVa3mFnR9l
UDQFzaYc6pPNV2kdqXa37g17uMBv6S3ggFZfZBKUqpmEP1PzSCYL6Dhf5ovZ19ar5cNzWrRKdU+C
qVkVcZ2BdSnBRhPGYs9VXbJKb+ZpZUVvRdbP/ayM32W/RAQhDeInE2jgqoX6ZD+OGiwtBlhe3+kU
cvrDUa11+9F2HIWf7BVRruJb4BuUd9pysXP1zgJP2L0rXsQPpW0BxTcqEyB8E+6hIg6XRG6GU+KY
+aw1jLdQyb1HShGHjQJx6hrSU+eJMzpUkan3HRoLAIRpMtwPid5R9lPKqzJtmxd4UXfCIzDrkao1
4nNqV2Xrpq82suXFWzghzK1C/uHA/zIi9VebZ6gnnEUAkf+y6Qm6D2owHFLCvrM+cNxHQ9cJB5X9
bsKedBoMwUUPWrCv42MAUI+KmrJelgYy1R7v5cJE8XPLw0V6bsLRn9mtTfp7Gq0aG8UZQ3+U5YmL
1M3YFNU8SEsgFZredtumIXo92kr66sTWewfS9FI4oX7JNP8HYu0pBdDOLAdHPaeOD4YFRza3iEgN
676N0ntPnSLXWVN9NyHPSoJGeeeU817IgfVUQP20VJTo1R7KfEHe07kkUwNmGSZVckcb15RUCX6P
SlmMJZgl3y2di3B0HBNofkgS+2bLpd4k+ssPy7SKcIuJK13s69rXxWITcZ3m3LcdwWbJ85d2lqdH
yasQIBhjiJ9aLT6AuvhqAZg8BpqxzPzqAQrqYK6O6mGsnL2eEMe1HFs55oi6z8fBVxZGXfcbJ67U
LTokwzmfmmCTDoRcQBkEm9xzgoVuNuqLOcCnX/b9T4rhRr/jxA6t1VNJvH1W1U627CBI4ucy9sYd
GYS5r0sGQlG5tpEHQGxxYSrEajxr40ZSOucjz/dVib/4jgoNjI0IjCbnw2GkWHWeaKSjQ1PrF50R
EaGXB4uSuqZpZ1HdPEAWlGyE7dZQFfbbpbLVbtlZnTZjN3LUSRW82FVHGMbSg+eJjXLRJoZ2iRzf
WfkUZ7uJsSYjNR4oMEo3noHiTacWMP4E9bErteQBRgX21ajsgb3S+62wKQnQF9hlgYNK9oWjgPWu
qIShxkmOzL73NHbJqE18kyVp2Pl6Nu7AY/PuuGQwAor6Ua2UOjaC0RepIu3QUYS7bCFg3iRFb9/J
CJrKltpy6EFpnrpXYqUBZxw/aOaxlwQHMMPpNhgJWNjAPBaFNaoLzXdcyF26e49ouGOYpPDHUDKP
NQhFl3q1Oynzsjv20lO1M7IRo8muyQO9+2QiBIC4oc8mDyKuJ1S+CKJH+iOfHxOMzhyG9/RiN5OS
cvNkUYx8IfKZXJuCvPSigCFsOUxeYiAsKvdU599FB2lXeUnCNFpYVjleYJhyZppS92RZtPFytcmG
uVZjWwf/iosY4LSgnw0gkpMl78JoLhsIuNdSUx56xyoOTRP/uoqhWoChGxpGSK8BKQuf6yW/RHyu
YrldxTwJj6WBnrEkG/k6URyXqkoaPgbOtqkt4vfpeDRKkwdAEt7VhRTx9ednkR2shQYuDN0Im1BC
UhrWnbDVdkagsYK2NLRVjkmVS5KOqC6ov/Uop+kiK4ZTAx3QRYbZYK65vnfn86rXhOZisoUdrPne
eLEBEx340lWdsoBXUOcx7ep7J1eTdR3qr63fRke//UEQvDzFzZCvHNuFLSZAgahyId0UV3AqQ5Mj
Lm9NbZ36oh8InSI/0puyidCEBV+1FL+6sKJ8NZC3mBm6VD/ze6/M69D1Hgq7RKktLN2zKfOhCCJI
e4JobzaoEauNwaNl6oqmg9SDKkgn67OZGFJ74tZpt5C6WL1o1X0gyJlkM0aehzf4yt0kE47bUhVG
+mKkqIRTrzqF+hBwEwRLoil8hW2BbzYrxZO1K4FTWTfIr/Yq/EIThZPw69C1gi/aPEQZPAJ56MWL
xlL0XR1Qr+8A5npUfLO65zg9k/ske4T5cQlMUrqbNupuUykvWuwUhzIJ3GvXyJNkHg5duILABY2V
tO2lJXKt0joGpntf6dl3SifAiKVdt+O7Fsw6MlV3RhaBl3PicW04LoCrUnr20ba674Zkrjdl9egN
Q/mYJfYlh0z4lHtS+ehonTFvh6HhF5aubSvumhRFuHBr92RkeXds88E9pcjLw88ZvnhJWG4D2c8p
3PCiFzMiNkkcMtiI0Yg6ajDypMrEqCshXJVG0oNs6/I9z4+NMPdWmx5iPwPZxEETgOToQ95ABtPQ
qnhBPYT5ZMQRBN4q3OFUVJlPSUXsG6CZvLCnrjHIyjrPeLxLkWU8JVQpAQlV4qWYqzqtt4bhu1le
5zYgh3naazD84swOr1plo+vBk8ZSUdsHkLZT/yW6KiKVS5j55ZVwTjsw6Tq0o9dR2YtSQjd+vr7O
7Xt3AeGPvBbOGsUUi9K33etobFbNwqLMfiOc5aAD9NROaVhx39GX5npdR2twoxvDctpz6w3WKgnG
/GBH+4wI3SNqX60id49TJc1jUvbP5OecYwazwAaGB9j1tb47N3W8paTd2VuaBBuLsNXKt2KkMutq
arUuOukgFVw5VwOoS1N9T3ZkZ3foawv/tAziBefnAMF21E2stGOLF5AnlsMY2TpyF4nSf09zo/2W
576Kjq9mnKlLDzcBvFE16bBLY0RPjYxUmOmk6o6YejsPnd57KQkdrzR4DlZiVKmQ/aiLGHWRaTTT
gfRVWXvxAlt7br5VReJtVD+DtLwjbBcmZrmopKJcg1zmuWV747BzkKkwlqFh/b6Mp0tdSQp1/sHh
w6WeKPkqmqq9POMecVvv2eTPo2h5WEjQAD1rfNru3BghoqknGZ1+Dr3hXvTCMc1OBeg80QNjZRw0
FHpmwcSYPpaQPNl9D9/5tCoCndpqYtdahKaknQdX/tXo0taSKDm8mdnw57vYBUw5Od3ssQ7noj8E
5vzTQOaF8qxwk2F9cxYuxCM465hwzf+5ndtyYDRKRXlCmGBFfffwao+muxhrpzsMSiofZZVwV6MC
HAw5I/sDZBPBpCgkmmKSFRJXsWZMPBgIw44WikLCpvy5irMpydwiT/tpQDiLUVh7Ef2YVhbT0Pz1
4FGAyGI5AqK+rloRWwb2RFKqmYFkXkTDmO6yKvjVUBuY7oh8pztxdRu4+d0GPvn9Fy635YGbQXgv
1r/NE92bz+1O/4XLp6Vuc//6Kv96t9sruLl8Wr7ypN8v/693ui1zc/m0zM3lf3s//rrMv7+TmCbe
D6Ud0Hf0g3thur2MW/evt/iry23g01v+vy91+zM+LfVPr/STyz/d7ZPt/+Mr/etS//6V2p5fsjvU
MkR7B7Z2wfQ1FM2/6X8YiiqfWSk5wuusa7/Ro+xj/zrhw7R/vIMwiqWuq/wn/9tdb69a7lChWd5G
Pq70n9b7T/fnMMPRu9NDdue3O15X/fw+fLT+v973esePf4m4ez2MF6Po2tXtr729qk+2W/fzC/3r
FDHw4aXflhAj8fQv/2QTA/+F7b9w+d+Xsp0S6txS+zZIRrBvpHZiSARsto//NGIkGoZip2oXYRYW
cVWJCTdf0y3DvRguSSBtnRhZNq3z7jOt0edeZVBbVRvSXRbEEKjV/SOnYIhsp16cU0nYgm+ZxsWc
MdDNHdn3n2Jc2F14olZjCSOWsImm6mHLMHVAYDVk+wfoos+QesTnwpbibWc7CD531PnaZnRtYKiM
j3kKA+nkpUURSnJiNLAk4GyefLjaxLAa6e8tACoiZw3UMmKp3O+pc85VeXl1dGGVXFRGYMOTbFBf
ko1I7HCyB4eJmOrKj9ByteG7Maif74qzTtCAvH1Idc/UHQKrOBdKXJwVpdHWnl4AXRezW60aNm4B
suHDbKt3ACanzSvkgqwoJlZmjiyRUd/d1hJL+51WEdT09tf1gqRoDmEaQ8v7+5bCLe27/qiysbi6
6SNHNEvdOHLZU8SMXpA3KdRfxeqhR6ZE/YNwfSNTfzUO3drg/7YHlOsd/GrSsncNJgmjmH4bLsCJ
OJKj75KuAVVh5wVFpylMH5m1zQvLv3YcJXBAw0z2HDguBFcEr64zhPE2TbLGaE7So15+mHP1rIZy
2cVJuv88cVQGf9uE0t2ntUTXyMwjkW5jq1QGWvUxQmuj3HmnoEm8k7gC7OWh21p6axfILHltRm8D
wq9zxug4Ulk6ud5mXhfS2nvbjmLipoG+E81I6GyHMrK+E1cIpg3bREpmYjD54ya6rq57KQUnzMgo
jkZsVpq1jgy8DLUxH+KxplBPrSQpJ2FtEZNbgqnV5mLgOjq5i6tulAl5q95B+N48yDiZKymH0gO8
xi/f22ik+A+IDKkEbP9lUBszfaOr9reb3QRPqMKnlWZkeVx5LUZuN3PQMARV10FhMr3qP6/r2k0p
1aPU0F6KF2FYnso7UiYwbNnuTjRGlqFYf21v1i4ysWbUhBAtnHwTkC0IXw8o341xJ31YQC9yAgZx
F0vXBa+TPixY9nC9SjA0LFSY0ff61IRh3uxFV1zdmk826vSgjeUgNr8N/E8L3KZd76H2ziqD2i7l
4FP2h4QjIgrIanLxZT+9hEbK6SpEUEIMEG+L0KBGpHbSqoSX1t5RCjCmM9EHe/rLaBn+I0IL8krY
QY85u9uMm28phC3FMmLuzedTN/d6qjGcejvK0avUpGQycgMmNz2MHgIAalvbImgg8wl7KVptIzwo
4HI4czv+xZpg7GlGdV1uxiWQKgsK/wlO0k5wkmYA1JOPuUnqcboUxnoaEVc3HzGl6ldWj3zTzVWY
/6kbCIjKbaVYHk9uWw93o2Nc9DrpHgsO3LtcV8vlUMbpN083SCkBsCJ0NkDyNqWg5Mj9UhgAV6MC
+rWwrt2ZVA9bATYWKGTR1JXtzg3DSZY3m4Atp1TVLRPwW3MxcIUnu44brjWbj/4H0LNXt9EW5sW3
q2NDFXcVwJiLwJW7cwrH2XFy1dOZuBQNXOwGEIIKTfurtZyKqwvVWGk3T8hOXWQ4Jx/yRsjETo2Y
bhd1AMCSsEBuVj2MoSmE6vLo1cjmBNWpzOF9FleiyYeEattUB9XhVr8Goj9XsQfIASZnfS2cZU1D
Djry4UStrercp/Fz6DoW5MMxkFMpHtAN+W0LSWWdxYA/Xf3NnvTpc/xnjah9JGyZH2onj45w/0fH
prQWlUPoE1KvXyYxOBbdCJ6kUvItJLQHebSHbiZ8qg4ENXlPlOFTJ6I+cForaesqWIvLuDHe7UDN
1h9s4lbhzxxe8IO4lgiZ9r2WQHSnO7tkanpTgZHy1hdX6ASjS2JWm892qXV2/2TrDd/dSYg+oek+
+VxXFVbRF3NE0w6UnszFSFEM8oascmuYykXX/fy5Jt7sywDZzdjXn4h61GaTP3teKqOg3oHrl7Nn
BQn5s9GZD2JGmNvxsczZNOY60Vqz4YdGp+R676e+uxdXSZd/HTzbXIleNxTu3quAJPNw/+0S/rm6
2TpgpgiMuKhPTKO3getksY5Y8dPtaqp1FmmdTJz4/zLv5vxrbiCjQmEFK9kPsnUx6t6dJJew0BdO
/IXo3avR68pPxLUdQyf1a3vhQ2xF9avTRqR0wta/90Ob30wjlPZmbcb7T+s0kH7t/a6E74YP8UGR
K2vbSTnxJ2gHZjXiOYcAeYnh2MAKuGpDoJdgEczyJYwkZxnD1jWzCJSTME2iZaflzaGZGpJ1H5ub
TbgosrKMSlva3uxiwq0r3IQtzTVzM0YOWm3/sqSRjx/vcJuvhaQj6iS5uIZBIVSMuIMFK/ladGM5
T05OEp8A2Eb5vElRs/B81LZ8rYbnq0eBS9GCfgapVkfi/F+aDL1e9F4NuL1nYijsFHisxWXuJajA
FoTVPhjdIjOXWheCcnOqZhUokTKVHPgPoml0CCTQur8TPa+AAOfm0U1uHR6BNf72YNcE/lFB3lsp
0mpB2tE7loIkqahjtu1u1i+FEepM/zgIQqR4chLGv/vc5tx8qol2SQyEoeZtZLB6MAjl2hNcIZGr
5E9thRLd787vkUIqpFVKdRTFMNPvnuZlyxAqh7n4Gbz9KmYDzLj+NHCzXX9HpwF9cAmkTz+rorkt
dRu4TbstdXPOEGwiXpuk/K7X4wO1/v3MJuO+GyP0YtTE8si1UlIUW25TzCu4SvxGve+nQYgx7Hmj
gMwWvr1kGvugmvRuM60tSKsEe7tUg7MYDXL+I2kCjbnoWmTmT7rXT0JC8kM5LFvqYyqQdEAWJrlz
O9MWbmP62xShi0NiwcLFmSiPFuISYvGhmtkZyE7KUMtVPaR9NSs0+Zfrdfw2VVx1wcTBMHBWEV2i
7FQz9YDwIim7t6k2Prm1pjwOJD3nWmTpW1BTyqNfWjZs956L4nQOVZisd3Nzyr4aSL5uDa34Xoyy
zXF1soFp9ACBNeV2nPKwotE9Rd8Gdf1d9JopZyt8A0p3/tF3WvM2XVyJdZVMKrewdMX7PuoK6tfZ
Tym8D2e9BDAjbK1CtWbtuM56LDLplFOnuxzqFrW53svnfZUou1E0cQXAKZvkBGfC8GFoGs/g+th5
SfvrSrh88Nai4EuayeUG9E65U2WIJf+oDQrJQdHNgmxPWsTfC1MtVAmrhNSZKacTBf9vfULhXJpU
zkm9CvQYycIPM3ol3xum5e2vC4iR2ypjCt314s/LGNqKRPnoxXMjyN9JpeYPZKCKB0mKv5Lrbw/6
1FNko98AmUTKavLIC7V4yIJmAfX5eBH+SjEiRNxTIiUGJcOs7tSa0P00XUxy3VgBcITW9/UGdpwc
k9Sgtl/L83lHqGRmRk62F86gCMatOlApJO6PQoS8HWzSkhBXW6320lSldrQk4LGia3mQKo81VTmi
WzhWNZP1yDqmniS//JrTtop2lBJ4xt3C0V5uc9jEhhdVRe3Ph9MysOK3BAzOOZsaUpjK2VcTY9lP
6qU3mxhI9AydhAiVH9H9P6SdR5PbSrBmfxEigILf0nu2V7c2CFl47/Hr56CoK+rq3TezGC0qUFmG
FJsEqrIyzycL2SUwwueB6MTD3SSvyBkdLJwz93k4O3QOXgby9/fL3XoKcs29wSXWdX4LshhsA4J6
Fmx7T2mOJnvPAtqAaI5iqHZW7487R2sa8LSYEmHpZK3IuryU1tsYOdyqOUQkFLes18FE/HPb5P8x
IFfJ+YxDZae1bCFkkXS+R9TVXK9VRdyMpLv8ar53/Ms2zSNaq3V/DZbNhp6IrUZc/t9Tm4nrpGh7
/mvagtSXnT7Cb4QLkqxiFGfetdbtedIaiHRafv6uOa9Ake03QGfVuY6QDLSHJHvPvLFYOz7p5Wyx
AT1X6sLOVW3lzpH5SEFnR3OO3JRX0jYRiE5Y8dwii/z3layCSaPZNROwPP384M37vcqa+QSXun3Q
grR7EJrprfoexZu7zVJL/1wX3laaepIuoczOSFd9dIa9NMoiAgyxtQjomDnX7cO9sJ6jxssfiM60
2SqaJHHmdeUScM8LlpGlnlOTaDZSTFcReM1dwWn1W1vzCdWRieTwrMRM/i/Z1V7bHI252jdEsJIh
7J1kq+UEX/rRHS9yKBGw17QS5YNsc4xi2xpW8iTbQqVZEIGTvGiu5r72yA9DeHEt5SWElPdAwGZ9
zD0iUudaCtrgdtW6CSIEWlfvZcNg+tWDWzntDpIW65G5872hDZS9qhktghd0k32JY/M3rU9gyr2v
nB0RuTIOgtvoW1tQEY6h6Npa8X1v4/YBHILEz6+yUE2koaYGAV1ZRdD4V0Nd1KBpVNXf3DtncyuS
E/0qiAvQc79niQctv/qBcNd9WyAQ9LtBjjB7vHaRYgNjMpSNBWl7z+tY+0xDNWaGU6qz1B6yXGgF
S6zlvX5vRrgQ4KWsj01T7mqD5OUgnrY55/9QnvzuwdMF37f5So/PERqAV86Uf1kiL+9nrw9/INlh
buiKpiKDgWBSvMVrT0nI049cOIEAaPe929gP41yQlYsKcIV3LNFC+yFITfvB1Dx72wyxvbjbDE3R
TmQ4HaVJDpV9wdgsmkwExCgym2zUfD+8vczddn8ZtyPjuINNc3QDu9uTmE1yelJMnyyW3KvUaPFH
zlUHGhVp+8bj0Cn1c2zYW18VE7EmnX9MiDBdhrJq2PE6af16J1vDcvgSefNRPdE5ryXfXtkLtgrg
ezaEiFYwdVlr2QYsR7iV1SkqiaLUAvcsq1pFxKeSfcr0oL3wpEpug9BngTwMqWEtexW6qSyqinh+
Wc1sgJ0CwW2j5GtrFTlKC+CA9nVhZ1tuuvozhw3cyQEJfA8t8NsA8b/CCByWNlLf17/6GnAC0GKh
b5ag8s7ycUXyrrtq1Ek/dnMhr2QRIkV1tMvAK2Gg06IQbrXo9LgBuEk1ruon3W2iT33cuNFLkbXN
p0Jtf2htuHHssnwselW8kJZOeGRVs1IMA/1lINpj5Zu9t5WtocF+H9USnQAMOo8ofx9jjzCpeO5c
4UN8IAX8IBvl+Kj8ljjshqQlKKIPv1IgXM+9lQKw/wRYXjVNdZXwU3uSBclXqhk89WZXPJHMOeFL
UoFdTl6cLJ2E7WpmGIBRf/dvunyrB6Z5Ebb44aUIkg29llz7nDsly0no+EQjXtu5kA1Dlll7f0hf
G6v8xzQPyDKnOFdWtLz1by3/EAXTuZWI0hk+L6/uRfMftjE1/1/97sOiiO9/rjTDykj8mFhpD+LO
aJAxPOecijoQEIMo5FVXcE6ykPW/mokFDXdB6J2k/TaDHPJXv7vtjz4FrI4Nv4cfmloKFhm88B+v
dB8ir/5+N5mBb2hgWbf4XzvKGe9zy356oJjrkrsKpG40Apa9A1Wab21cbMyZLS3roE1CgocJaLzb
+kFHw+iP+jywlUY55l5Ujh0diqJXHgkcNJ+7Ovum5GZ/kjVcrmLD3sxcdXxvnhEO2YVxPpyy1tFQ
ySFTY7Qigb5pJq7SJosuM4FcOiJfy2qhTMTult20x2fL97+tgjeioUMy1LQWrcA82xju2J7juHbJ
Uwn9gzKTX5kUxzUBQsFU+cSg+8FVXpmCp02utdCR/92AyhjeY8/8JO3WlEZgKOYuWvKz7jlIknOk
uRMAhxgEtznFQkGW3NDbxLJvNXJg4H1LECY5pk2SH+0hegwNM91Gv03SXlpVUCz+vhzIaMfKB30b
Ldv/6PR7Nmn736csPPef2ZvC3xLk5Ky13s3OdRJ2gBbINCjIMVmEVhf8yAjzJInoJ3+Zdx021qdJ
y5uVpznJNc8hCQL3E7vRKrWrxRptZXVtsSR13+XwoZlOgUF49qYKSCWya3tY/WGUl7LQfQLUu0b3
CNciZpvYbjGd7s0jiPt20Xp8TOgmf7k3hOBhEVVD81JN8yeettyOwZHKGpkSxrHOpw9Zk0VfGPOX
pq/Woh7zJ2lTQ0Aw1eTw48bkIZrNUW24lm3GbAJ/IraTorfLuy1NG2cxdgSr3yca4q+ehnb5bVbS
wQ6kyUULOYe0ZS5sWS8Zoo20sTgKl6UImx2ckWtejEh8ILP01LnWcIabeY7mGmny5dMIhX8DNG1a
yaos8OH/IFA+wjtJt6Q23avHibccJE0N2dZbyAbdsgIMTZ7wMBJJ5iHNOBTimhAdbxRTeGnmmrSL
wDKOrB0Osuaok0GUohjLrY3k1kIab0WtiqsnkArTW0hz0hb0qn4xxmhRp1W0tlylvISFyeksaN5d
Ymv6hf+3Q8Czrb12FgcoamcE38dCW6bAUEjm7oxDZoT5l6AkcdWBSgXsSFHW8VTaJwNCycGtVWNr
4xR56MiHXIFgUT+ZefiVE67qpx1tUdTwN9xnqq1N9txD6wprmZc+Nqtt3UXO2vzUNu5BtlpKDPE+
GfmKozVq7VRiIfcJEjcrXVTWibT5HyAVAhIoNCS9Z9O9uNssGO27XG3JN6eHtCvDWHSwrP8ZRu7m
/890//Wq0ja/Q/ZdYu0TKV/Nx5fNXLTzyassSDZaRQT8nu4m2cMXo7ZphcofdO4rbXK8rJII+kS8
u7mXtfu8ZMlksEC2OelSh5aw8llmOX0pu4RkUfszKHv3WnPCNtZZucuFGl6yviH719StR7xBKE+5
HnAldEgXyGKYnwezfe5jvsHKUC/NnjNOdvnHG1/1D9SqvBzdVKyr0iBVZiarCt2kkFdzIbtMM521
nb3W4ZT+nEQxXrmjgbkegu4rySqHkrTKTz5woy355d2uDL0IGRv1q8l3bJc5Nvid3M7fBhKQtq4z
jWtZrYemWyPUlG1l1Zv6aKWaerSXVVfM8CuELo4jt8o3H5IV6Uagt0pVVc7oPxPXnIFfK1VHvA5a
9qtazf5WWXVj1wNF1v1qldX0oTDWo6/+6KbJhfxqqagOJQaxvk0WEx3ds4OxNBRL+M+sUqVTz7Im
izRIZ5CF+BH1epauB3svLBz9uA100mFU/XY1L9ZJjCl7DoFINJMNBlIOt1Z+agYpSnPvpDLFuhA9
7NnfzW5p6sVKzniblszaxZh5yrpBKmbZJV1+MOMUnUDkYlcT8edfVRMIg3A/K1NvrictCA9t5WTP
eqx/RcQz3Ra+T5xO6+dnWTje0Jx65yorY12W7ereqCu+tjQrJJaGtux3AA3fvKwkmdCtxMIVtnJp
ZsEQTgP8a5ZAWzI1/Q97UWa+segd4JNh0+I3oJscBYG2208dSpccX0QfrYBRaZnOl6b3edDFBZz4
jryMtm86mBG5+wVM0Bet6KpnQx/jA0slbQ3iuf8SszxOdPeLgaeOk9pCJRZWaE/G5PyQ49gH8Pgm
7eRxIOOR84jW4LkbmjckmTo8G5qlfSajFO1OQkT2cusoi5StUGAXPKbm3aQswpK0T7UpEQjPbAfS
cDHZ58K1VnIT6kSzXFvmLzWvUa91HKnXvPY+qtDX9rImC9kYxd6iJzfufLfrQhinttCnEqlKtXbf
rEmfzpYXjotORVRwAjK3dsXgbGU1VcxXVJ2XqLGiiTFjawwtCvjURHCSV/EUpPVCXvq+E9eLe5Pq
NGxaKo3IcIb80fHXJbJ/C6OxXGiO03CK5sLHC5OtKr1/t3Or3coG1Lc8pE/C/JNlZGQcFlVQ87fu
iR6Sl8GM3YlmUYv5gXO6FTPJ51a/dWo5ctPQ+gKINcdMy6joGp6bxvYzsNEYhUut4CpGz3USu2bW
7qkJl+epHum7JhXiVe28X62g76LD2KMMxzrBWZBL53+d7HhbRYbxE8L+vo5anHxAGtg+enurtvMH
6chPRDktVD8LjrLqa0GwLlXQZE5sv9bDhD5SPH22PKfYJM2A89G1q/fZnpdi/EzKLFhWvsIc7yxL
IqQOuTqE74YTAzN265d2hAKZht0PaXbSPtgW+rAw053FHu0AuRtS83xl/Ls6KkM/yxfSfLu8dQ8I
t0I6HHju7zF/zXPrrSEvkC3uc/qu/WiTB7GtMrs/KX7eI3iPlJXZa9cWLXMDMV9ssjVWh/4ki7zK
XpTBt7dxHVneWdpAgxBDI4pqIUcQZBLinp5nLbMp3mmc/xSIv6L1TU5SkfSb+HcyF39Ae1rIVjOM
PvJabXdTowmyGuYRYdBwElRYIVl6vzvKLDCQPhYBZl/YxsYxaMuOBU3BIqRqOMTYKlVsbQp4ZtCu
haaufL/5WRS48pWkRCeQvBcyK/4Re+f/iux72/9qkALwN9tMyPirwclskl/v08jeUiX+Jhz/7/n/
a5q77SYf/3tEZkJW4bfLuwnndxPO8tCy9/29moF48o1MX2hKXa7wMeQPKIxlD/Z8RXwBCUzWVVpk
MQWoyFW9Zf/R1U2akf3Q7jbk9wxDOabcxrx2LUfKqQ1H7S4jvixpMtIuQPHCNHAjh0G0mSLTdxca
z9Vz4fRrTVbluLRIco4zVWOj+qSNk+bXtaeQiND7O5OvTr6vzQ1/6rb3Brdpu2ON0/H2Ngx1FgFT
Vig3248pbqfWxVEqzNJ5TGrXOBP3cpBt6mzKextQhz6yOpqrsqEp2n5daa67EhHr8CU7OG9R0z6r
Qdu3PvxRrxbwnpOchbtC+4iazb2d2L9mD9XlbDvxzglb89KYecLzNeUIVKtVQnQgG1yiyTAv8srx
K33vN83zrZ8c4vfJ98zLpl3KPx3HNyNsfhK7ptbDhTXPKvvdp5rjQke7yA+3l9RgZYRkZa36+bSx
71qfFLyi2MkqWucIAZukIsmqk4L6qNpnBAOcI/oS9q34qyobpK1zo3BTjEEEeZDYPz3qkwX6NtUj
GnPVYxhx5mUUgoyvfqz4mCnIM/nTJjvzFGxWSQ+tQ1ZlPzm2iVh7GDiYb2P/mq+ug2Zb1ORia6ie
H428+1W4rX3sWTSQAg9piWSqfxpmyfISIQRwnGZU59UGdjnMCTCDpVb6KznDH5dyWtlbtngQRPih
IY00qYhHIb6JJGaRognfRO6JlGmcbL2JWnrRp+rqVicL1Tndeo2uD8HCCr7+0WLKQfk8Huo522/y
BFmGJ6xXjMpTjhNZhayvKMy4UJBh5tQPoI/QDvFQhKeQPFfo8/ohSpONj49zF9mkVU1FaR44s7V2
vtE/KXpPljVU5IU+dc2GDdT4OcaLQP7p+C58mAh8Q5pNlXQ3e2ZV083ep+IPu+w/EU5y628krXJG
VREkywA+qS/LSzWr6yYx2+OmGMPDNGvv9jbSAhoCept6FtvV2bjs+EUFK9nqg2Y9eVbMA2oeW2aj
9aAq4a6d+yJ94Bwc33sDYTo91lanL+oKag8sOGQcTP2LrrXIY/hdCM7cIMVV1GKRRG586cIieUZx
6VpCE/8gzCrbWH6tAFhziw+XTGb8RwXJfmi0c+CPamJ6JkWzOoOuRkCoRASod6qbybcCAEWc5Fdn
rVLwpaWEZ8vOso9skFVZFDZ57J6PIo8fzMyXe0d5pcxI57z/dp9emuUkd1sfhJ9b+yMZ8mlT6bWv
bcrJImlRYbu2Qoi0XHIfrVlGzU1mFJenodW5i6dulGxwIKWL/zGKWKrooLv66jaJnO/WyYi7T5qi
V7tIj8LLvbByoqj7cXm3gEcKL3As0UqYQvMFl6S/l7Z7F3lVF8609DRNWd0btNFhGF5Tf2t2KXmH
84vdjPIyr4jsgN600hPjz3eh27ji2qL94lRxf/C9sTu4qv2rkDZZlQ336h9dolJJFn/Uf0+jTJ6x
9JDVWsrW++D/dS57fmGlKYIdms170B7TNhzsYFHNCK0Gsj8oAKdYFYqrH7PABb0lUVsx0KhzzPnO
cjRDnL1eNaqoXDJGzfmjjJM4yi7gB0LISggw+X5h7obEtlk9VspH32t7MuegcavBwOHXzC6f7eVU
/tBjSB1hFIhL0RiHOmg3vdIdotrMvwapU/OU1JXXMDLK1VAr/YOlmuHWhq1xdJCeWLbJWCBtJ4Df
N82XtLajV71Q7IecROIM3Nurx3nMS+4fZJMsQD8Q0qzW6AbSm3XFY10bCzR3v5VoBb/EuuD5qStL
WTMRM3qxB35kTtyuRtbaK1tfWEoYP/tB2z3HQxqtnNRrtklqdc9qnkdn7oBvslEWg+99dlgtnmQN
HIe9rQ1yNyMVt9CSyZx5MtcOfk021Um7xRF8HtuGA78pZw0zQ3w6CNnEnMxVyCdruxHbMoEGFIZK
z0P4HyUeKYyjJTVgZ5P40ntDWRdfkHmxQSzjBVDSgFOmIX6QkVZEGV7LJo0fZBDW3FbPNdnmR9G1
VhN1MTasOmyzKTgujNUFsfrFk50b+RNraZIlsinbyqps0HPyhKPIvkhTbXbVSTT2y63/PMhXZrlU
n01PMnZRsuyN5mvk+u1RduEkw7k2k7W8D9DUZqlykzzVmrGIbRbBcRF2JqjgxNu7qXKNKl9hs0Tg
5wXJsu6S9jXn/2pC0ooHynOr2+QsoFFUbT1P0/kQvXpZmgFHZPPDNBExbOMI2Z+5JgvZmM897t3+
77axQ4VvqEnujZV1bjnQCdlTO+BG1mOUOsdhCMorGiXlEpXW9Nv/u0fKHMO/52i1Ek0SPfd3ZZw0
z/WovHu8x1M+16qsDXZTP2hLRTHqZz0fmuc4eRdGEj9Ji4nGCEqGZr+RbeHo2hdjgJPk181jEgnC
mkvjwt4UZe606772PLIDU4neG9vVN7Wrh/s8Vq1Ly83A6h3vWPGYq0jX5XKYXGXtFARAovrugMOc
EFuaGvE6gl66VUVnide28+w/qvdW2fm/xmb4/nYwb9NJNCdZuCrkAx66OSjHf2zySm0hXuAK9jgF
yeYAzzFFVleFLLm6Gds5mjRq7V1q6dNhKqBjSyh7iwISzyT7pdMmZTd2LaH6mQg/1FJfAv0MvhI4
SThY6LwKO0IisSAGJ+4Au+rhxewVcYkhyJDcxM/klPrF+tZoRY29t3z1U0BKA0c93ltec4twrand
dgjYrHJ30l/KwKiPHH90C1kVwMEfwjpGpKdS2qWuf9JE0T7LtgrAQqyUwUXWtGIsls5lCrmVP8DA
cY5jrMRLAgCQFxmt8dyVk75Ebin4auv2hpWS+alrCqgiAkKWNSrBWzELgs0d5Mh4FiapBohOciRL
6/DrVJqbbLTNT33fF9suXgc+6O+JiOHqe1iiczg2mvJmdf3Xyqziq6yp4q1uG/WVkLr2kcO1c5Lk
KH+3HieZIvGXsiqyPt0SCmytidN7T8mP35eVlU1E2SvTriDqWiS4htS5MIMB5tTvqyGFlMFmoN/I
BlloRWLd+tkAP45Aw5b38UnNIQryR20NAcILNnaGitbgtOyMqzG+uK0quGMm2hOk5n4ZF7XDhz75
i9quDHBc+rAsHD8/Wm1ZOrfL1Cvyo+aYuKDtAiKj8q3VoXPjcMuRGhoIAx95SuV6jyxO2/TPwps1
w1Mj+pZ43hLXY/szjboHAxjVxzTygzH0snho3LjYdb2Fj1BLxUWPSnUVaBzYw+z+IgeNzr6AQvTD
Nvt0EahZ9Zp1CK1XttctKh8FcM4HO4ii/Obq0ah2TWy1L/gkZq0xYttla5UHPoc8xjfZaOe++8wH
I5tkgdz5G/rd7lnWdKt2lrrTE3E2Tw26+D/nko2lMjn/nitE8MTQNfdszIPlXJF48ZPUWEm3W2e2
CepGYfPLX/dHvRsUZ5m2EIfqeW3dCNgfEzyYHawI8yXRIntTdlm8bua1dhdVoG8V7sDdXFUHfbrg
tebcl5qiFeJ5iB/lQDmZbRZ7FDx6nnm0IxBUkq2Vukc5l6oP//1K/mvhhzx6dN+7Fb5oTEJHgzjc
tF3dLmSL25W/mmX11kdNa21PnMf+Pjgq2Fn48IMW2qhzG62IcTsKC20zwlg5C0y4v84mb8aeq4E2
hsgycXnrnYYE1ypadJhA5KmO9mGqAWHGTettej8fP+sT7Kl/zG0JaVeaVfs/zf/qLSfJZp/ev3pL
cxBF390ctvGgOt2OnZO5jaHRvxij/62zqvEbkJAnBQDRmyEik+QqUyVzs2L7007TQvYAs7jpO5ds
Ti8oCGhvP+mRNix1TuDPrCYhr6pKk59lvSVuvJ+5UG7/jaU1sl258TPziwu6Ms5HLyrUjkq82jb+
1G0FZ+dg161y6jpXrKe8r18Am/dw5erhW17p843H+IljaAt1eNFm7vTSEdgCn0Qlxmv+1MyKcI//
sKOhdm6MQn3xHViwvWn+6h8iFHXvf7fP/bu5v2fTX84vP9B/97+/rs88f/WX7+ff/f9jfvn+q/n9
22O+HjhAedFd80egt/23Fgr0FCfowzgLMulCgP9mtsNlIL6hn/59iAz7AOS2Y8FpmjvoQdHGc7zx
M7w2UGyV8skWMI/L2Y548fgZIs/S+G3PSLS72ef+k2N0O7wnzSJFcOVYG3FVLZJUsY5lr9sIeHRi
JVtkIRvuVXlV1TpD/mrOo/bQBsOwu9tHrTfxlAXqM6rLcJnSWHwUXf3qcKr6E95uqtjwxtqp3w1o
1CwHMCybpHAr0H4U6GlVJ1mVV7JQeo7LfaOpIaHwSFJI0Sqm5iyLuHCbczgXsuqZg7kE8dKs7rbK
aPFjy7qvTNFGN/xpIcfJIbJhLKDKktNZgfe31Y9u0pF6q/zX3DHDU9fb2s0+RiBOhsRCTlNFkYS9
gXHpevAvcZIeSrtFRT0hmmvrZgh3w25XTjh6yZuzSUWe9Jl/l03PQ8j2xs3ZbtnjM+og07ODdgEp
pR3ii7ONtJsRYVcWHKFFmp8lHkhuG5+bwQWBS1gG5GO3Kpf+4JBRkIiLbLXCOc+KKLG1pgfTcwuI
a94Ns5hslrqqu+9RMH7S4BL+TOIHG5Khv7As4iOmOU8QrP66TVi3iJywg05tPwsy3PotynPBBQTU
vMXUe6R8IXENO9UOiAzQALupZXGQtQHXyFVelde6K4fbtcIzdmWKhM9sIBCIHH6yhlKf1POSzMRz
lRVDvq26kSUzQL0lh5PD2SRtK4MFBelH7756db4citGAd1soa19Nw0Os9dNTbUYgZwHL7QbVdNdO
E9QbZ0AxVlP84a2JZ+BjkwV7EbXD2+hE2oINYIYOA61TGfNEQQDPSMMBlZKSJ8bvAhHIX1X2R9FB
cUt49LCALqRBda+13S5Zi3BqEmncNmIfTZy5Sp490LsuW0WDzn9Jt2e6Zk4sMS74tVXU4r1QZg3x
OnavHLhVR4PoErShlI58ySDYMHmzKBuyIzLHEY+yYHF/1VUNlKEPu+xmBztgKMVDTeT2Y56QmBKK
Cez2P0OMsOzxGwbvd9MEpHOn6ji079NwToqwDU/G29AaMOUymdpspXkIIVcE45zjSeifQPGXvtp8
yk3hXxxgngtpVmOBgoZhvWtQLTnvdzZIsBM3FeNQXCliDldWs30VV66yaqOKPVKeGZup09KrE/vZ
rUiROkEYGgS2RSjKJSeycqvq6LCZdTteU7+zyL7R7M8gmjeF4ec/8r55zytteDNstV8rIqpPKLz1
p7zJy1Uv2ualK1NvxRF5uKu1cHrDv0AYjV+RfNFr41vgtJ8VYk1IE6Sm+ibrm7R/NrLGeFGJneLP
O71lKPM8BJP7JDuV81eGnAdtYYeQlkXWbhV1iDelAb+P3JfhVe/ck8Jz94vlwMHUB4JzwhDVSVIy
4dINffOlHEmhy+3EeRwgix17jTiAkUjtLyXON921i0+Q95Odb/vhtm7M5mM+MpIdUOmFgTtm3aHq
hHgWYfnW4nfd+vgCdtUMfm1cTXuZI442cWWHB0R/SYIEZrVE7Et8HZSfpVDG7wSUcvcjX/wpcO1w
pxehvnNqT31sfNjegMem78QPAdBSvlW+kxB3U4sH30a2uu5sJGcJdcjyOjq6M0FaFt44qSdif9LN
OIdW3G23KwfItNPwhbq1mHPHQOMjtnUDo/17Hj4bCyFU5NXKIhsO/mTjWvz7UtZlIQxjOKikkfzP
TmqjqBw7+/1wMKOSWQhgDIgRApWgEmSmh1p38avQfCyqoXuI3C+RoSOrnqRBdvJH70m22W5jPgZF
p+6qjJjUnpSCaBmbgbHuckvjDGuu+1Bml9yac7BvdHcNGI+Fs01LKH9jIbTdVHEkTTK7zTpY48Sn
noj/RsCyax/qOiTsX+0vsgbwtn0oLAcPcxaLtbTJYuYpoFWgXRAyYSppazzxnmpKc7j1MN9F6h/w
UEywRDtyt3JiLdCOmeMfS2E/cnofXRPVRWQmcB5TvbQfs9RsDmhqhwtZ9e1BXFFTxIXXOdOXWusP
gyDSRXHjadcohrFh0aF+EIAI/lTZ14PyiOepexzsMj44pnAXvuf/NIp4XvLNGtbms1WyNmk4N1sM
EJRfRRwlq9ora14/QQiAKMGzXbNgsW1S1tW0co5toNac2Obd1ZvlCkDEjs9tS5TgaCjpu+8j22zb
gOosC7oAed6PhVfHX1Hx8xddaiDs0YNUi51aIAYREZphd+kLuFi0sNrIfmxx/K3HgfBD0sa1TVPW
ZGMQeLCzMqEfOxa9e7/jY3TU+R6hWs3OmPr4TPo3tyJriK9ILfJYZBfwOM5iJqVfTM/Im6m4RxBk
G2zHhL0yaO/oJ8RkHPKjtgHZNoFdfjfUcV9kM4TfM8kYbickDtJgXFidZr9OFvK4YVuxqfYrMqRF
vHJrv3onAgllCD0HPqzb1XuRLNgL+e+jauUnUCLJUvZKbHK+9cRBdmQeBPJl5SQZWFRRdxez9ip+
01aFFGqpvDmBS1Kki3ciF92z6StLdTwF5qVLihDNmiE7CCSUvulF9t1UzehD1QhfDCMHXVnN4tw1
SSYCZS1QF6lfXaRcjwDab1tOWegLta+7qzOnkclMWplxSyxmBw6/e3LmdFxp6mMfOkvSiYPrJMXz
RO7iAZHpblFWcbcbiInbII+kXuMmDOFXaBdZI1KWwJS5gFzYbGP4xDwhfSNal3ovFkqRWk/gWMRi
HCzvc9eWV1QgHH/Bo9aagba86jnMYjJHyizcZHrOk7LXY4XgqARNVxHZJGY09hk3lT6tfBKuWCe2
p1u17DyxaUyATA7H0vwZomjjxJqqHtS4RmcLzOgiEV55lkU6H95UfPLDzRhnO+g1xkk2qqkBfQQf
2bo0EfNIHKJCGsOPLomebiwF9P1IHBg/49x4iDpXfwjyrryQYAjV9R9TPV81ECa9YbSPd/sQK8bS
qrtio4WxDycawc7dbTruiMTujOZtKjkxkqPtqa76n1o9wdYfgvxHeql7p/mhxGa7MJxyfHaqyeV/
avQHdrbuqm/yr6wALFQ0OELu1CzgJIwUO1m9N9yqHF7Fbp2d/7IPRquuIrjaK9ntXuQ5Lgwje5AW
w0kLZzWMWrsUhputB++gCr97kkXg8NF6olP3sgqpXIP4C4lnqLsnhW/hE5jLbOs7Dury8yhpg6ZJ
9roWuQfZr29IfIknb3MbMHfLRZBt6skbV3JUXxndU1Wpb0iS5idpGhy0Zrs6ushBxO7lqI0Eu4IT
iovW44gbNZQr9arHGQuWn7un+FD81N8Ylu4fcCtrT9oE3lX2GOz6K94t9blWnWpfmXW/8Rq0gtU8
2td5YeqIvAjvUjbk+7eueYJKAsIVLYGVacyQKqQJV2Bgqz1+S+fd4uESFrbxFoRadOqJQVsWnuW8
60HNrVCtInbZuflmesifpE6wbHIi5jXNifd1qmsn4tPCbRRF/TVvmmINbVR9wltvLY26jt7KMtTg
y6Rw6a3xs4IgxLe6i/ZFrOs825xxG3qTR14JRRtwc3azUbC7wRtveYD1k/HDMxNn2UzudCzjzn4N
E2sdFBN2+CtbbYKbamb68JEJvNIdWFcPTwQq5DpHIPPwMScsLCiG4toWU/XoBf0XObxwhLVKTbDs
gtPrOEzPOJv1vesSat4WQ3fRbTtbB6jtvpilZpLCmoVfagv1aLnlqfp92PXWTyAHr6YV5x9hnpdL
tdbEUzaM/kbO2LP1uM1ow229KGmP+NRg5S/lMJiE9mvhFzPoziIWbKKYMSOq4rvGidf4bdae0UXg
fFihzt+jt/STngbGc9AThtEn9kevE8qiQB/YG1Ckn1U/YRcJoGAq1Oz/EHZezW0r6Z/+Kv+a60Ut
UiNs7ewFM0WKpGTlG5R9rIOcMz79Pmh6LFsz5TkXOOgEWiTQ6H7fX8DQK7ui6PzMbA/MHO1SouhA
tbbLMfvmOWWIAZXnLCut0ne+S7HvEsSS+h7XZOI1YKgbcxsqWITL1iFmhxYAyV7KVqOE1G5DLcTb
TxwUV3dWaBb735Jgzctf+1a2WoNpV6oeRVgn51Exs5mqNjzMCLMi1/dVbY2P7PWLG1+PgrUElv1e
H871Eoj2e33BeuE/1cv+ylBUZCRTsVOTyN+krhZgQW9Ej0FnKNs2Rv/A9qL4sdeV4sbSMb+UrbmW
KOw7Rt5Ic6vr6ripD8ntpM1JnKb+JuEeptIlN32PTMEH+kPWke8kHf8T/aEMZnIj6yRARDbUgrxA
DTjUNhA6dnFou3UmgzSyEumvpcPMXusWlifFa4Pj9VM1C+gTBEThbO6avIt40+agGmWkwBxb8yTP
9PkMQf/zoEzJjaz6qM8zq9n2P0fJBhLiP4Z6jfhllB5M36upNne6pkXnNo3tVQ7dZyUKVNZlnTz4
UBt2euHiagWJ51xXXcsCF+4fPC9z2U1xx1/4cwjuYFu3bJ3DtZ+8ludBmmxm4sovlYrqWSt7Au/Q
ijpUVp2ZV7sKodtF4tYBhpvzJ8R8gry2vM519PwJZtHZq9TTiDsZrXtnTRpMO22ovrvGe5FHwzdR
ZMaSryE9k1oWNwEGYRsdu91zoMUCj7TaXiupy85S67InS+1g55R6uxvmYiYqpJdjp7qRrYg5dECZ
gv44qmH2JNr0zY166wSnO3syI7byPFU3TcBtoyZ8aj2pxSsYPuSNAjM6RYqbfoE5dJb1wslzEBqQ
hicclV7tvliNrpU9YftuHoo+/DHcS5EYC1FRPxlW8h+H+4BaXq0pvw5HhN08+LarL+3UAI1hhN4y
don2xMbIXsBpo+e6fXERNXpsqlq5+AmJ9NSJnlsjcG4I8TR42hTx88CudaPaNWgpfpOFq1j1Vh89
HOaMKjgNDe7sA/rQu3rEIknxx27VBIV4mkLr7yLBnaJM7qAms8SeSRjwNRaRlZ8cwxyO0mlX+vHO
Vdzv2HGIf1n0/qyqSjwL+zTygLBW7b5KyvsIdWp1Cyeg+aWId0y7xyrqvmzV/BTEFQxDz01Xhmmi
gDgf0rR9S5BL2Y9diXHg2ETpWUNxfBnZdruRRdlPnRvSUSeJWBnZ9QLVUK1cIwGF1xnjw+ARRYiM
+gUHwpIM+ShWoJHmgAKC22hyJ7cDL7Un0SSLWMTNi2lY6o03OMpSjvJ9vV2mApto2aq+jMj7vRBo
CY9pgpMaHO+G1XuUrsbaK27qULVWhDWDTZfwBkdjoLPgMbIDs83raY5Qdw0g9wh+iChJR/Y/Dup0
b8wyOSvW3s6i6Sve72iULYk+Ro9OE4PMwiv1Pa1B6nnW9wgYAmFje/piZNjQDoPpH0wBnw2piHCt
2HDuRZXjVzQRbiabjj6i+NYzC5Ma9JG2xDZhO3iFvYe7bZ3q0C1X7pjoL5UuzvKDzDDYxXAhsYbj
RVqoE1CD3IvO8syqy++KEtgkAn+rL6vGxcAed/GU0OduUNhwdqrojp1V90d51mbRjzO7F8pBDYGK
0+Gj+lNX3NH7a2vbzboqVkFgMiZtFrdBunOxsrqmzXp+oNtSj15kYzHDRfJwMSZO8iCTX7ZifmWp
lN3KJvwDspWOv8VWNrIESa7XKkNXuUkH0slBrPsXTOzECqMmoE0hbHZZ581nxN3XiqqTLsal8Fpf
enq968jeLmSPjwFJiLSUaw8lKM1/XSRM+ac4ISI/88fIejkq7hxz5cbYkcuGX67OB5rnMFKLO7YS
7WOdObfh2IEEmUuOlj4qauieZMmu8+9eOmtyjGn3aOPojtdkMR3FXCzAMy9K0+mBTjBSRbRmqftu
d9PWU/cYd8G4TPHJ28uxRLyxlozMaSfHDioT9tgH5vb6b9BQGPE6XBPkWIck16Y11GQjW/vYE0Af
Z3+9EgvOKrWwUOz64smzot2k6vabZSrWKgH8AHkoKB7gD16u9ahyrGL280d1yJp7x9S/ynp5nXCs
Ued0m+liZXCvu2Zy3obW1Jhtm+ochLF7snRhEYbQ0BBs0mFVD9hKlk7QX2Bh9hdlpudXvCYn1QVy
9rNe6CJYkbgUrNDoIRt8oWFWkaHAMlf5haq4CLuO5wyzkoOsS804WjBjilW5byLA3xqr+HXp6uM+
JrH50OfTXVP1+AQ1xAJHu+4eLBsyIg4Bx34uXasC1EwqNGdlKYKvhpd50h9kcfSibO0nwbjxYjCI
Tttam0wyd9TAaxfFfIp5/MasumBewlDXzuweDVxvsWqiABDOjMPVpnibutNNVtjKa8OUKlJW5Gyt
d4iMcneBiHxtUneHiVr+yEuiPqAQOzvsUo9G0F8jrjeq9kX0WR6sxktQltohZJl9MODJOC0Rcp1J
eyH6obrPlMzdBWM0bIcoGR9SffiL0L/1V2Qxj6CX8JwXZrJxQF7cEEwPL0jgIidjxdZfTnZvqUP7
rdGx+LU9Kzm5GqCAugb1qtipeUAboV54rHuY5ijKgxf35mEOzAD3nyt/OXVlrdGW6Yb8MJqPc3sj
tHjpzltNlvdLDAm8I/Fr01n1thquQkWxV23a2CccvFv2PBFPS1CUu84wbPA1NPiiBjDaiQGSIpP1
TlaS0XKuzSIIIJu4VrcYUOpatRp6J6phTfd454rtbCyFhdfYpMzGwzvmLhU2DdF077tsOBFZOcmS
HED2UF0N81ZVVYo2ZWHbLsukri6yi8c7bD/lmrUwUAO+F/PB1xHf8LPY3cui0fnJKVB3MJ4vUO4J
61dPAvUFfwFx/l7ln/wa+HGMXVKYf1HhrqzVFIuBAlWWve1NwZ7dkn9K3BA/JGIvXwK/VBY8+M1b
VyY/rqiTA/nXFWt0s7bulKlrrEL1nanFaFpUlfeCEPN7ZRnVJYBJgN2j+ySrR0MlvJJO7taZexW2
sRV6qD2w254wfdcFvzX1Hfq4qwEs9w3OVPVLlq7k/8Pk2A+WwZYXOp2dF3Cxk+HXIu6WyoIklLVM
xwmjpd6sjpEC4XQzzqfdbAUkD7VW2niH0KdAAKVZyMqPPgbKvVtRpOoyzAg7SmdgTR93WUOiKuKZ
XAgwmo+jnejkgSZ4wH7ur/uqcZ4aa76D8meMxdyT34d/X0uANnc1q71VYLb581imDVOrl+19TwlX
jud1G6UEd627OHWlHW8qr++23LL5S4boSTsHbk0oMKu4iLH/RIj2Tvh2vMDabPragiTlDZYmd3oc
J6RPfdiKP6Ua5ZkUXLyqMl5b2GizyvU2H/26qE+XoZUaywxvvr7N+ss4H5LSIY7uF+9tigaILMl6
ww9hkZYja1H0l6/d3KQqz4V4kb0+qpuRBY7Q83T30VAWBLAiGwCjvJr8vFrtNPCuRhZ/LXp/bTI1
nJJ6wOeqHcP7DCzPUrdAoY4VAIY+yMs3TWueML0M3zODbKjeMuu62jZrtYItoOnf6E6NqZQi3o0x
MF7ccgyI4KTDg97HwyorSvPSIQGz0euovm11GCV6b86Ezr5bfeDlu2Bol07hQtEjYUaGpQ/qW9lc
wwfFGaZ/r9kgbkvCwUjx5DE2cfnd1Fr46GjAuDKlIPYe65i/YTTJrx02Ny14vBeYebJ7RJxlH3d1
sKzqPt8xSyG7WEfmKpgnXHlomqgIruVYVFm1MGqY5P/4n//9//7vX8P/8d/zC6EUP8/+J2vTSx5m
Tf3Pf1jOP/6nuFbvv//zH6atsdokP+waqqvbQjNV2v/6eh8COvznP7T/5bAy7j0cbb8lGqubIWN+
kgfhIK2oK/Xez6vhVhGG2a+0XBtutTw61W7W7D/6ynq10B+5UYndOx6/iyhViGeD/YAnSrIjgZys
ZLHVhH6oMN/hK6cVZIJ3NrzoKEt97dkP0N7BG11bDVaWSF6eZUOuD1CryhxdMwehLrNL1m1jFC++
Ezp7Z0qalSyiNZgtKyeNjoNZFC/tCkR1+hIbJIOSSUuWspMad93KJRS6N7PwMXOy09QM1UUzvWLn
+nm30Iwc+riszEoHulrgHWWJkGp1qTRlXGe1G6+cMq0uud19/fPvIr/3z7+Lg8yn45ia7ti2/vvv
MhaooRCabb41KOeAqcvvirHq7nolf5Sm8EYGpiibhLWRFvNRpz7JXuwmEjbT7Ah8LXsvZs6MPIhO
a/H0id+B5lV3/OTUR3F787OXmCMlP6tU3zJR5VXbZeFHw1OCbsXkkS6QJbDBkFHCp6BJ2vtsciDz
0sdXvPoUCZOoyOXPX4Zl/9tNamuOrruGo+maY6jzTfzLTaoDepw6torfpqpuNprZphuTteGeMGby
GPX52TEj9WvmpCRYWhESzw6ic+AmykI2FI75iLau9wW6cXTTpe64jocSm72q+YL5KJaVUxLcd02U
7K/FYE4dyPyBSkB22yoRxjNB0sLB/Nkicwwjeu5xj1XZR8ZBnumKYd9+jJWjPi76S2fGy8+VPT7q
vQE4K9KB3O9AOQ5FNvoHG6Z5fi0HBjaWfFtb2WrNXT76IZAXXEe4csRHcxKlmbXEdN7/L7OIrs/T
xO+3q2vYmiF0e948O4b1+y9Uq1qNnjnk7k4Jy02fqi7uQej/OC6ESsIM7EuxRjtFXtUdi8aFpN/l
zYtd6+HBSLrsLhRRdqcluH8mvWvuZd310MH88IMCQ9K5n6xD3DYldtG1W1lsRyu76wvdIYiaNJtR
frjnFSR187JbQwnxkMGAphybRtYshkpBl9mIOS1B1BMideplbGvF0U0KeDC/nDYIDu+iybt4ag3a
Pcr4xvtE7Hg2reM0lPF26I3wnEeJvgY22t9FPBErjBjjB78jRMUu3XtSih6K2TApr0kQfFNUwOeK
7hzRm54e4GLdV6bW7CaAUYQ52/iiE+u8yDO4Mt+5AMqMP6vyBpHDqEmfTHcanOuAovRhZqbgQj/G
Nx20Qo8wXKjwNOaz4Ntk5WX8lbAKxGQbkSVfLe2lKXp8fnUB7Xc+i+0JqXZ5Wk+he62URYDm5k3z
t4jJ/fpLsNrxHA5M1m4TAGGWBz/emc6o7EluxihYK7Wx1JwACwBI9Eck8L1jojTdgXgzBHhKst7y
K9bQv5wCal6jxj7dfPTJXRZtK1m2dOtbZPr11subfagWwWOgtsVKEHs/5pPpnFzyw0tjDna36Wwo
mYgXXjH5huyhuceQm/yo15KvrKzxCtOXyPzB87Hoc6ByzkD+sXOJs9bAjWQj4Nvo3Ffw/YU3FUuz
SsfFqEbYX82djcYlzZqFb2C8m+Pk9uoJtOSPQ5ZhQMNe196yT530Rd2l6inSgOUh276R/SztXR2b
4Gw3sXM7ZlizD54VvLk9rI94FGw3ulpc7AEdNzc3wreqyyEeeU4CPsZUvpBmOpmd5z0Sk+kWbnRD
jmg8KV6l+usO70jSmsDI3LI4Gwq8ASRpsc5Op/Ig6zKwnGhdasWZSMVjX6AdUbED9dds8QjsgO3c
jYgU++tCsGhTMnARcpwcIs/cIIJIk/DXfFxrchCET3hY1kmQ8MVGYMvW5uQFK5vl8lprdN7cqMaf
YDnkB+FV1rm2des8RqDp/vzmMI3P85Jh6KpmuppqmBoMbvP3eWmovLTxe1t8HTxvbcw+Ctp8IPLW
su3nTCBu54FN+1dl6QzBqiI9/kud7N2CDjvEuWKiNjKPlmV5FgzIyqtTSvJpMpAWbNoN0e+ELaQV
n6qAaU8euiGL8MuQ58gqqCpCPPSSZb9yYRX53UGOkfXXLkCIHtGz8lHUqTV1kYsMPpuB0fWfvye5
nPht/jYs23AdYTmuppuOXCb+8oYVZYS7sWIVXxUzypY2UaFtXhZ4iwJkeu0ECnbo2j3ljtMeiCej
XzDXOxFKiWohpnMyKd7FF+b3vrBGfGrZv7CcqG+EPqjPUVksZH3gGeGOaGixkUUtwyIUBMcDUTvj
aAZDdb1sqRUsyBs1PU0iSDeJrvUYLyThRnd8h7k3tp975I3iGRT7qT71l2bR5m/+GDvrHmOgfYLu
4nOo5leAcYRW6bUeN/P2OSGeLIG+n/pn1EvAsBsqEToOh7By8i9zXnJVZKG5kUVlbPIzrNRdTLyr
QHhZh+EddPk+avPiCwbZZFia+n0cFW3951/L+bf1EO9am0SY4PcSOmmM3+/qqqwNhyxm8LULWpyg
tfx5smrvLkpL+9TnVb9oRNu/Dm0AfsB3LdjKjvaIRs4GS+z+VXRDsnVaPdwKM23WdQDSxQBfctDm
g0Nm7SCL8kzWBUInV2PbN5EeZxfWO0i6qDw2JV7IF8QCsYsdmFz6Ui2Onjb2xwKzjMdmFOegiqYz
okT5o6uLd/Idza0sBXOQsimC+iCLaRv2y8q1+301jyx9tmr+ZNhb2RqCG18baVVvfFdPb4IZcgYG
sj12M5/ImrXj22VT9/UR1B5QS1kj2z56lb2OjLjDbiGrUZpqo/47k7415/dS3SI/RmzznvdYsYuj
mmBKohLCiFW6GnE3d60bf2d7kDNrd7RvbaTcpoUwc/s2r8xTlYtxX84NslXWa41l/5cfXv6wvz6m
OjFKoam2oZps1rTPC+EeKequd33jbdT9apVbBYhaofTXQ8wNjxqJ+5RXkbVhSxHdWqVj3aUTwrs2
AouyRB48OYvOBA7KFng2lerWuWeGi6wGVzP2SJnJA1pR2cmxmfv9xlRYjOI57qA6RahlOHUsifd/
vqn/barWhaFyOxsqTFjDMLRPS8jYFKVjaJH2Zmvecw2p+bZhlvnlMPSo88F31FjITfYiRVz6FtRI
vzIzz72UqZ5vYrb3GCmhQSqy3LspndC6UYHQ7Lpkmm69bqg2BdbMF+hn/aI3xuZQhBqxeLOod4Cu
QQkl09rxUm9vgt+7kWeFGnXXs+zn2X9q/aj76EdiLf4vr7R/e/h14Vq6o5mOIdx58/7plcYCbmLP
PlZvUZq+Z9mZ8Lx3O0SRdQpnLI/E5wg9jVcoHonVR508i1tHP2oYbF0HlGjULORpNM0gYqMcN/IC
srNsQMlmjn54h5Gk9fgD6t2hMFAGY4DWitPfXuHf8lQd6lmqaUzWPTFQcAcQRnUAPXDD9PpsSx2T
uc4OW+322gXU17VozF18NFcWaM2OyMDW2aWq0wfdEeaNNBvCiTi7+KpodgIRXQhYFOVB9s3T+No3
Be/vLEQZtDtfGTZ9pNfQfZ1WW7RDeQtS3nkL1AR7egcwHhESm02seDEb332zertZwlxAXUTrnUuV
IMaqzw2IDREOzoPsDLLGPxeTh+jm3JCNrPEab8QMXAT5bTuoc3iIhmgqnk0AkX9+TGz5HPw2B1is
aVyArbbtAEI0PkcGkKxMNLRs36wB5HhZhwS/cBdYR0pvP5Wm169EXVu7YC4qPRhu1WiyW9nKqxv3
XqLCYyHEQ8YSU1aPFtgpXm7fUAO1n1oN/IeTm+pSNro6NiwejwqHudXJ74K+f8CdqDyJUti3wg/1
ZYuy8jdg7jCqjPFlqgtQf7im7LPQLx4qpXqWHTolqxdWOzZ3yD3Gh8CfknXiDcrXJlzIDrmeuavC
DcaDV2QuPvEer/750vjpPbAPsB5YxRi7wVBwI5PESye1CPv5Pb8vMkdbVYvqu3E+QP/5UVdlZnUn
D0il/FonO3+MVaKuvvb7qNMjlJJYU/x2rc/XL21QQWwndbLnX2xbPQVwQl4TA3uhuByyfV4r9ksf
oRtf269dA4cu6dQKtSbPerVL7MChLLKA78CVYDCCyBn10CuhJtSZdemyAc3rBGqo65b7riDxh1BI
wmNi+NhFQ/ePoM9VY39g4dEHT27efHF0sC96Xj+5EARuJ7NxvgBnM9a9i7hbiBvxl9GvOmzu8D2K
kK5YsnABYT60Z9l3mHDwSirFg7VKX18jGVblU7KQrddD3ixNN5ruEjaORzFoxlb/KZQi9U4+yZ98
iKxgpD1tsWK+fFTJAZ/Gfyp+ulwLo29VCt1ayLFSZuXjeimWYzdqgaVRbjfrrs+Niyi0hgQHH2vM
Z8NcJ1vVwtWvZ3/ul6MZvnFVcmzejHG3JNxdnvq592i0lnltIDatHV2JkJetztxbnhWDDziFfjE5
osmABDGxFgNFrUZ38pB7DWIGXpguZzTNta4R5rS3sxkuPPdr54PatPBbYv38MTSyW+WkT+2yj0Z9
jbrRo+m4452tTvVS67t6K4vyMGRau+g7J913TTHdyTotBR6sQHqSJVlfjO4+d4rx9qOqFRH6+W10
yQzRXET27mmkiusERyNCreMLtl7v5Bv9i6to5v2gBadmtIcXUVoGaBrUm3BI+bVXHzPTQK08jWkB
Lh/G4DIajbRcJv7JQ9rs3lWV4UvtR0QbSBlu/W4avujlaBxn/qHjdllJfBIPKHAuIAXp2+WKAxmF
l5MWf9F5R6DLP96xXS6+qEPari2t19eyOLpxeJeN5VKWrj3GUluavq5sYSwTYvSJJSDsZVcbwzON
Q6h3rP76bIdNpL0TptXXe9kgD0kP7HPjCmPWsuqrhewtWxpbvQ2SorzXXMSzy0b0t7HtaCevBZAE
iLT8liBAliLr+JynabbN0FPcCTUvHrH+upMd3kLdt28Cu1ZC1OjgdbiNeTs4zkDsaRzOUGDTE2SA
xbWHxkrmoMTm8aOH7OYXGS5qVgMy2VQdFsuVQxQhwJp8EMP8nSXVQfMRkQ9SionVePss6401ag0l
ypoEdOzBS78ZCOiUsTV8x6gIYDGWmvfd5COPkzbWzovUkbnXsa9dEp4517L/skgqS3bFJcvScc/7
OEWx4rmF6YVJ34AAYJ3/OLhz8aOuSE1+xplouQHh5i4CcrkvWPUtpXJAWtno7qkAMaMyt8+BymtZ
KgZMY3Jvp6V+LHq+5anoUXxGtfFtcmbKkqYMp1QlpGdiJqKbbFJBfi+LRivf4A2BPgrcHC5N275C
zbWSrHybAPlvvXoqtrKY6DfF4AEPG8ZyN41mvZGDkYRc5vDcnntFQd7Ji8e1rA/qcNdEmngsJrW7
SXpTrORltMo+qQnhQi/rkQ5o0Z1MhGXCFvSGVxMb40VpS4OiabzDyP1N1ms+2G3w3dLYYHiJh0Mw
d9cbRd25GPatZa9CFWeztkj5goC+NaxCQbGzH15H0SABUC5i/NaWfeyIR0tt7cXQ1NNL49cxbk/h
+FVEPrz1Sv9uRNmONIkPCFP5O4cbGRHQOZfs2IMFae5Nn6fVe+ynd8rQGXeTH2YwpsVwyYDNLyFM
eJs41mdtX6X1dqPe5Kz1hqBee1GyqNBPPLtCybyFocEQrPhKN3Hmo5IfveqB6rLDKivl1us15Xaw
0QGL9fIgqz7q5Znaez1/FAvOTw1mYCjriQ/bVoOFQ9cUn50kRLbHVLzHMTMSEM2ucnHzwr9jh+Ms
DCgcZGKps/w+Owk9uCNFeYxUoz8Yg2ae1cYXZ/xC4lmWbS2r5CEFaINNy9DekIokgt2yZHBVLXjs
YwC3QF9iUCRt+IhSh32Ou5L5ikbLi4cvvvGel2H4WKh6tXLGFM8jd2huh/lQ6BHyDlm1U72suVUd
m8N8Jhtlt9I0iqWAxLeWdZ/6lcmA7aX1AGlHO1a6Oh16Ny0x0Kmjh2kgDe4DvngP8c1oTO+9E0G4
8JCeIt/qT2sfxNh1EAS+chMl2kIAlT7YOsKxGoy0DsFKo9spZnO5FlGVN49jjTrMwl6b8O0emwwD
g6rgMYlEWj2WEAXXGIMFW8e3ysfMQM6SWd3GLYaiXpoYiTo5opdzMbRtexegJb2URaftyhsWmNG1
iKKie4CXCP5o7pxOlnqrF/73RH/w4kn9ChT8rwiI5utQl97Cr4T9kFR6vcodK7iD/Zdvon5Qbwel
HAjyj+pNMvIjJVaBxAp+PktL1dsLDNt4p/Lf3tLG5gQpT6z8atTYZHffNS3o/+bRUKok+TtiZbeI
sUZ4KsMxWFcFEOG/nUxPV7GV8ASokeUe+1LfYbPIA1CY1lNWZsZN4Y3jZS6VTcE35QfZIyjgZKFo
xoSIqZo+2r4JJNpXqhvZ6moZmovo2gOJp1Xvhh6VO3fayCJZ42jbE9BbT2OWPqJHZS7SVomPbl4H
Z13X/mYy7J7DIM13BTybtYUw5bOfuxphv0JFlYVWtwuOetDk903GDCJ8hG3mars0qwNsZjmhds8N
erfrYqjVrWzlZkHlPqkS8Flcsu9XFTClJxMZvbPdm798LqTAdC3HGO2w0bFntNSuvsdxLAeaXGLZ
FVvhyUdqceVUaf2MXPozzCTuz6hfkvF2vzmTB1BrHiTgnmyHQGAVPg8KHJBaBrbGz1OQXAdZTr90
qsL55vcpAhV2VN/78yelevDrJwGCq5+zyn+2FF95T8vul0+C1bubFGvBXCpAic7JeJmil4cqbTb/
ZZM3xzpymay/ZuVJo+mmahE4A4D073GeNvOKQFHhU9hRYCD82cYHvcr0p1SPXic/qs8I/+lPgRGD
YK2rh6Fk6dOP3kp2gouNrTFQ6+uQoBlvIhNUkSzOgMktKnQGPxyXcAalX6FNYuzkFZGIBGVRxCTp
5tYxjM4xFjQXjV35DdGf8JTnXrYLEnwWWK0h/CGm8Oi7Sb4IIraUeTjALk0HnLES60H28IdnNN+6
L7I9wHaEz25OshRqvIrSUU1uRjd4cmrXQjDFYDeuWluvMpQZSOgc4ZZCD5qLtZJFuziOIvBGFN2k
HJDXdO2dLJqNBTO0aPRD4IxfmIifdMfK7u24y+5jthwgMclkdAXPwtKPeHjDLD3IVhAj7e2ff0HN
+Jx5mDOhrqsKYjUWLCHxKZwV2cwmZe307PCGcUuAcDLI3k5MjF6KOFaDmXZ02wrVPFhVxk3F3wrR
ziPRbI3i4mXfdNWJ7osqj+9LTKz3Tiwa0ogRxHIXLVEVYeJtrYbKesyL7kXteDG3qdGc/dpBbaWY
9omidy9T10+7SQDjDBCHeykNlDcmQmAny8QhB3z4dTj0kGbv1Dw6/Xy1ooUh6zpWedtjT/I0As+W
w+tiym8KsugYcNGtnOEUmZlWxxT06bPz4zNdt44PjpuZS9nLFwj6acyOB3kNNJFIao4rxYmG5UAk
8KKjMHcpMF/wmd5OH1WuABNjDIi2yTp58LDi2Zio616HIuesHc3SelYx0T36+CvuciNF720++6j7
T2d/7mdH7o/ruT/PPl0lDl2xBTpNrlW9qzvF20ZBGC7ZoE3zLm2609Ig2Yi2y1cfdb7WTquu1Yy1
HCYbOlMvl2Zqd9uPOls4CKaNerkR/fQdHDjymLUmePJ8dS8MwliT6FGqrkPnHv33fGllQfuqd+IB
/FgACEdZUwGBSXXKk1F29duf7+9/S/gbBnsE0moWLHTCtrL9l4RRZrHJCfUmeEWoJoxvLHtXG9kD
BK/m3XLarRhr7U31HbEMdNs4l2jq76tgsraQ/fNjjvr9Igc4uABhxU0+HxRk/VdWDBJUFvW6Of35
n2x8zpoYtitsg+CmZTimY4pPgTNLU/0wICv1No3DKnKnGogIBzMp8Hy27WbHNjle9Kr3o04dbCy+
8bNb6KnZvdpZfYDaB9xcg2JFGgHyVJr2rz54/UUqUvW2RzPsizKmZytV+9ei4gfSsZTZpcEK2nTh
Z/rt2FSENgcTf+084SVvuY6GbSIt8kweZEeQCj2+VWH+X6AahvNpYuIPd2wLEWXLNsmKkmf8PXkE
ix4kRjbbD1hMmCIp8yP5GX828ubUng+p7udHr4BzTgB7/6leFmWPj76yLhE5Wq2JidfffJFP/T6K
H2NzF+IOrKYITVizvzcQNz8Ewn2FOEAMpDZHDBpsX2wcs6Z17gITdDnAnL/IKtBaw56ZdEKblkZ5
kV7Fxql2QnOHHN1wrxZlj5jGRUQ5l1Q67k2/alFtmQfIiyheGSyAT/gHeREYZuMpxjpONoq6jdde
0ZsyUXJIiBGy5ATGEM8HedbUZr5AZrldf2rIUrTaF7KjxaOy1DWEZKu2sJHTi6dlYITdg51Y44kv
5L5NO9S95kM5vMKYir9c2y1CoyyS66NsA8SiZ1lzzBM8b6yyQcvVDzQ8Gwz1mGjljzNZJw/x3Pqp
s6yTrXVj2nvho07TT35xUN2W4MOY3AmtKIiL/+sgGycHwftNbo7FQZY/mtUISWOSBgNJWhe/XWVS
Nsb85tXmgwp+JdLa9OTM72FgNPHt1GTn/voaBiS/way1Bacwt85uPkhwZmQSQVXIi3Rlqt6JdiPb
ZK8wnao9qqsjC5X5Xf6fPlXrxn3omT8+NUoHdekMAshGOk0o6GLQmCC591qD+IGVVrhniJv/n7Pz
WHIcy7bsr5TlHNXQwuzVG0BQOknXIiYwl9Ba4+t7AZGVURFZltnWExoACqeT4MW95+y9tnlZdwd5
El7kgSq+AoDhqh/l/JLl7Sv5wsoZqrx6Xrd0X2UFSEqGXpUqy8QZEc56R8w6nxiJpvLW3R836zNq
uK4/Dok0H+xOSsCktINwQggEjE3OzU0o6sJpPfbjJtSD0AnKKD1QPU6OMLxIAFy21ptG8KfCXjfp
WqUb2KiXuAvTqzjIIWCZZe6ZfA1uHZe1l4HZgCoBD5oi14jxrfsKqgJ+xtDnd01L3XqYZNH7vtt0
3Y1FbJCsqH7haHlN6aUqe/LoeHBoDd05j+crij/pKaCHB/ZUM22/VZWncZR1r9OaebvuFoQD2uo8
JZcqbILHmhmLZKXqUzpPPYbln56l99cZJhmmm21MXUBu3vg1HybEfU++XtTbYmD5UxRhCdEyul0f
AOltso3Q16/HyOqPWlmAEB6t8g016PICZimYbo5w6ghYSL7uJnW21zuQit1QKWkfej8oocsAlE1y
1OuRKR/WB2gVTGqBoktvkqdaOknmq/39YLFo9WG0sXKuN4sJ53V0ASciskowsDFlVnZ+JKuPaoM0
a7k7NhPU3DrrlWyodc8MtfGwiIvxfYGeE0LhWK3EuVF0cwN41mrMCMpkHzZlhi/Xao9jEfxu2JDH
/oN+QnlDBtp0rquK9hQSzJdGnT0paoULvIXpdrKoK5VoSHdJLo+3MpTFm069Wu9bj9SSUaJOCnVn
3aV2caOqqn4gUzHcN5GibBJRKp6nvNmsn4U+dr0TtnNzztKKFt6kad8/XkDMbp4X+Yuk8KMmlUfc
j+FY3WkEPq3PzKUEBFqp4UloECoJamB51jiF3/BqfP8iZB/I3mDC6FTI6riIaZU7eg0YQehBXuYq
bNOmwieHubWyvm9M6wZJQt83/rhrEv9/HvPnP8Hr5E1XL9OCH39CCGTtby7L8p+vyiRTKSIiV9VQ
dOvXq7KmBa2V6d34oKqzeUnS7kJ8R/UideRj9jBatutuDrZDr2UKZjWdQWfoKEFOg+sXgdAnfDxG
6eQA8TAJCjGS+H9vCaphMcuY4u269f3eSv+b1iSYkp+XrcvMirakbhCQi4RI+XXNw9qhqUo01Pdq
PQDehLor1oq0M1RgnOvWj2PWfzm2Ps4qLqSG2pOQ0ZWCGZPuI4rTh36uqDymln/o5XI/5XOsbKXR
NzZTx5Xn+z7pNBt4xjBRxvSl79rUVZraOFQWQFGtuYsNIWVWpuf7KIwyhmd246n/IH1RusbKpGD6
iz7WR1EByDzFJMls3a39ewNJy1OJrHLTN2atn9Mxr2DNReWT3DH/aMKW/MdlNyoLN1D8+j7IZvWG
3x9zvkWgMxkkLxUWiZshKz0z8dNtCMnpMtDlvTL8cbPuTUlnXdatujNFKGPk6SUG+Gl7PSjo2QsE
LX//48Hr86lSbcTlqd8fuz437bgarwf7kdTxKFBwySqSvw0isWKuMpRPlIANlABlelj/k9iybulc
qhRvo/6hb3MqvPxHOnkFDp7yEeJWbmgvZRa9hvGcvUdz/KLWhcq0f/Q5QU0UoIRD3i8PiLhOPERa
xVA3WEjmlunS9811DiVPCd+sNHWNoyq8iR8Tq1rqSt/5MZWCUErmAu647dyp2caM5mrPfNy8p018
oyiR8lpqfgIxMVDOihKW56BquAgtd3ThfC75YT1YYh7sjajuN9XAgNPE7+v9tJ5Db06JpFdbcclm
8AdPYfp/TlPmFYNkla+yFT/h8urB+snagUau4K7H+dSdmHjg54Wluh06o9kapSU8h8Br1gek5Ed5
8qDUB/jq8X0eUaBZXlAM1Noxp9k84R5WLk3Z05JZ7uh8Gr6QrIQb2W/845xllatnmnUdDzhc4JI+
NnXRgC8rgweNtUEZSNNTbxjl1VSr8JOmfHrC5hFt2kjJUeRzb1QCVhWIfjqv99Z4ngw1f4KyNJ5r
YhNYkvCoJJrn7RQIwJC6aH5q4y5xROJvjuuTDCvwOtBt90IzCNdGTpLs+ofxvewNK+zd9UmELqZu
65v6HqRZc6pj2CzzNCPsaJZVUxQrDz92yYn6fbcq/fpIaek/d9d7o5qSw/rcdklXiqqAkm5G79FS
afxroX+Igl77fZNLX7/kU1f+QcLGLXh/um99huBrnpLoIpqQfZL7vvZcjU0NsgPgHEJVSvYJDZpe
1vdpsaDp/FIkV8qIj+Xka3fJbN5+P55aOlU3lMRmO/o3zKY/1+MNUxInawACYFpKr7O2bO1wkZoI
E3EtWWiqF32uhjM6WfIgYrC6fYewBjivZ+Stcfi+SV6NcVj3fZoxW2I3YeRwkQWGo57yCYxlUxHV
8/1YVemnSJyFw3+Ia5ZjgXQzIWn3GSyYvqJy6+PorR6CWyP2o89+qLYkFRehXWZvGQHhsV12F1bG
WmgXSQzRIpg/m8m/6LU5vJG+8zHXhfQiz+oIFQzA3UjZ24YSD2bXNwyQgikrCAxsFtch0Yen2ZsU
uZbN9UHrVqO0ZEWZZuasx4Qay4wthLxGtr4GHYRoC7/za737x/PMgeixMJwLr/ez0bbAnOM1TQJP
0Cv1zBpXxM0qSfvcirsTui0wcVrY3Akhc2VzrvtvkOIufoBa0RbcIO/77+6maDE1rc6m1cUUBJl0
DGeUP4v/qZ2IptCVrLD7ejQQoHFDsQ+bSElmnRXETEQws8q8/DUEtf4QhM2ztOSzrTfW4iTuguxE
QLxwXA+tD9VDoJA+nFP3x2ONkORBSQt3aVxrrixPwUXO2pn0Kn0imS5VT20s9p5sFfk9uVgy3lsl
eFNGJDANc2i7T0o3AevzXozJQuCT1AcrAn64vlIdSL+/UrEEtCq6IG91odZOlLYKLQpP5rKTMg09
ZcOcAnYbqmjTGMKSi8A9RqrG+BDJ53RQQlI1idsdG9nVuGzFUpVdBWXd7goSCL9vhX8c++XeImgG
T8TKjzpAPFjURnHfLJuhLooHQeNm3V1vNMXMde/7gyAbajJBGzzUTHTJKaQyuu5Bb6amkj4h+ZEP
pto1rqxjdYaXARkspDqAXS27NlOFHNblDnhopTtYnXmogtB6rNPOSXV1JCMFi0Q+9NNm3UX3tSdJ
Trsn2yemXYwBLIW+3ZHnykfN7LuIGv8boe2RkxULoExQ6k2eRvkVWF60zGB3t9Uc9DeSNU9OGOJe
F1OaD8pSYQqWWlM7ROrezOunH4fWLbMaVDda0gxFAn+kJDOvSCQ3WfTjm4M0pznysrseW2/mkpmL
jeeQiEgTOB/EoJuaApgj0Q8DpFuCUlj352V/bAJUTOs+V/F/7wdZ/aSKOcyvXHwW0Q9ntZh/sUAE
2plrrJcQGoSJqt+iFdY3oVlGR93IglNnLg0noa0fuiKHfgHZ97N7S9Ok+MplNKR1LZsPAsMewoG0
PQVDLR8KI0u2adVVt6w6QXxkVfrWE7i5Pkvqy0swMVoh3PMdhtbtX1f+ZO1nexJdQtUyZJGysKVp
isjp9HPNixpl2Jti6b9rxYI/mJXgmFHrwwPzJTdB85Yls/esdWCuYwLWnSQ6TTLReFKDrVjQpOjS
yeOeJCQi/ypfYUZWnKO4bvad5SpGGW2zsghvw/w2TdpLoQTqQRQ05UC1gECXokydqO9QwKiYMlg1
qW4hTlC/xlRk6ODlcNDC+Nx0T5IqqG47wW+jbtdusZ9QTlZqLDVtSKyFdNAX8Y0h4p4CKP0sS8C1
cuU5/kQ5q1zPxQNhdBZKHwjGMv1NkqPM/EqUfGmb1d2DYM0EFQU0MPHaazu6qZmDsVI4GvEdRQ+o
3vLQXLSJJC6/x44UQZE+CqJByx1Cqp2T07rJUKa6g08+lRmmjq9JxQarm7gZ/FTZzNp7p8r5vqfU
4hnUxx0NkOmGCvjoGHXJ3Fvr9v4cpTu8uGhlZnRDiVbYIHoxdJKhJkS85aagx5NoMJyzyh7FaL4b
gEbHAumNU8g1H3svTBE5MTx0TIKH8K7cTIop20k40LpP2soVAbKR/ABLRhjk16QA2dfreeXlgZ/b
glBlbhbI5W2MGhBJgXwCYi2fWrxgiRR1JDKEDoSb8YDg2DqSYAj4vMFIRs8wvEswTTrpKFNyJNcN
EWJV7+HwufAwaebH7X6GYw+sobT1kYpBPHfvmVgpV8hn3oJQ2Rohcya9KuLc9vupOlAND9ogu8oU
9XGMdeUQtKLhJhr4XmYtgRNLVkt2pN7QY7lnVZddYebPrioG6SkE+trhyKhjv7wL1fJe09rsoEW0
qn31SPn6AhZLf2bs3Ycm4e7kjpthfioUPX6qhXQrGcNAqFXUOAXtyBsVMV1fq3YaGqgfypAAOBL0
cMrGdt/37anTDzMyCG+heW4I9T11qTmfwgKBimDQFcfCdlX6pMyKONc2xqhqh7KKH4vMH07+RFE2
gZlhSrW/6yb5xmQ9ajMkm3uwpUCh5fFOiuvuvN7IBuTEscqJ4AtrRFeVqByVqUEqpxhXJd3Yy4AS
xZ30EHy/QQwtYltn8Ge7FU9BZWqP2DRtMwyPFVXsg5AJ436y+pcM//hJlUe00Qpfo4LA1ZEVgoVZ
0SNuRD/p9jWABH825e3ITNbNZMOJBOVdHCpPjmQuL9M4nsQ8u27xLpJOj74Wkzx4jElp3STvCELP
Qo+ChbVNA6NwgSi7+hi86rLS/82wJv1cM2BUwwqgaJKGGByLwp9Ml1TWrCLBj/aRgdc6QADUj+hH
XFLNYyKCUuhMRIf4do5L1aZ46JPDnRKwLZv4BTXT+etB1pJ+Wvyv74aUcICtliXR+vzVST4iOZd7
Tu8PizkxFI6uJk66+OzNcLHQTK07q1Zi6zHcEHM0vxQhee/adrzqBmveF6q5rUSDGTRFrB0zlfHg
CyHypzYyNlJYQTmfYRt2ffiMIkk8N3N4ThpDQmrQR6esk9NtRy6E5q2LcYITn4Qi8m25jO+jrrpj
TLW8oBwy8rVSbVuLylOUEjsYqzDEVD2BYbaUu+PO6vi4QOJ0lS56UtDvs6yRnVATe2cKpJrkKANT
y7Jb63rqNYNxDDAikUKQ2dlINiHYyC+rjcKtFrUvcj4D+iuL28JUrYMcSIchEu4gVcWPCeeQLZnW
W1aArlOmTjyiElF3ecBwVghpvNV8uT7GgVcvKtuu+9Im9cLZiSerTr1pgGZa+0l3JYtti8LTIkJA
LI9t1bWnNCMcWA+KzoGem9iJaEZULaRrUP4C3YSI3Mxmmr/++vuX/nSN5UxczkfU6apsGOYv19gC
bqdRaUH+kRvieN3XVknYk68ODl2GuyaUmaSX1Hjl5ewsqyK80cz4b/wx0s8FqPUc1AwNozh1NEKR
ftXGw+bLDau28g+EePJTMaEwJE3J6AUsaq0hUIbAxg9VzSt9Plm118ovkmSMbcgcj+Sg5EoSk+SQ
oDvpon7CR8/V7q8/JvlPP5OlWYqog9+KQg/y18apJBjNiE92/pCK9J0YtPYKuUMKji0LkHWCVlm7
uXJSn1BGbFmyBPtwkkaPGjB64aEwN5Emv0Hy704j6bKwVCbhmGLCj6dcdIehl6/mgRzNv37b0i+1
PT5aUN0iTkpTlqylefiLnkFKWH8hBDI+oprfh5hor1Y3yC5JfVA1/KDa54aOpmRuH7XQo9q9hzau
fCvMcc+1DhcswX1ctcvhLPSlTbnSOjTGlNqxCcwf+r8jcVoxdzSl+6iSRG8Kix1AJdFtm+AomcAa
fDL/9CZzCRzR92MwNy6lRnM7mBTHhjYFTJIRsEma0cLFTp98Ycw3xgC+OKS5e6zQW3qV74MuCaL+
ytAnGiD0XfH4kuHZFXFjV/H0lqs0A0MshE4iTJ03BaOxKTQzZOFW9G4T9xX2wcnaBJ2yCQutvlGG
NsOUnxreSNDVxlfVmEu4xfROCwbKYXOLQUyp3FoNWscvmelZ8StOurCp3gRV1U5VyoRMEMi7lUyS
Niv877YRRxPFI/8eb5m1H9Toq2OihM1nnWyO0x5mbbkrmxb5LWWKLZdY6QB0NoKy+y4q5OBC1FDq
niCqog33+tKcUlmfEhcZEckYqvtmCEZvgPnlWLqW31lgzHdW331qsAczZgGytJNwkF2XDVO7C4od
FkQiQtODP11ZcpnswmqQ7KlXo5nyQu5oVepMZIVfK4ZADmsF/HEQrTC3KfULN1H+nKt0/IlukLIj
AZVMpnLJDYYv6NzZXVOo+k7tm9lpqdmKmnQNEX7JBcJ+V8xt8zdXql8cNN9PZRWehEG92oJT94uD
qhN9i9+l4X/odRQy/ehzOzEEa5Mg2dlIYtTRpe37s65r/VkNJAIx4+BYpHjmGVs2o9rf9UtCH1a/
+4wv5a9/afLP2q/13VFAx+EjyTTvDfUXc6ckymmdVWX8ORKmSAoGMb2DWNxwnhTEvE/DTjYIHitp
nTgl5dZNKjW2MiBOXsn75QzIKp7I4VDSjSLpzQaNApW+qM1uCjG3PHEO5c28LE/yZIj4+lPFUzON
2LwifGoZcv7m3/nTeGfQXNAsBAeSLht/Aswo8jDPyTgkn0PUXZANS3eShdy9RmHs+Fwp3amr0+sW
Gho6id6R5AlHmmRKTqsxYAsKqd5NIxXfRrNDQZsYCiLIuL8zhnurMN+mYCrvA3r+fycWsX6dzfDB
KzKdGEUxLZWB5OcVoy5FTdYQWfApBIBvZpCKQ2E8tGnMVAF86UYf5dEOBb/Y49mhPYQs9g7a8LWR
Wodc0rX9upjqReUkNCN6vXwvD6RlFR3rHYl8CjtAXWm0Q3NSpHIfUzjcSmawAEsw1kBMsw71MIu2
4jdbooHeJ5RiL0piIlxp61Oc+fWW2nByn/U1ZTMG07Ybn/76m/tFwbaeiKbK4s0UNRmtq/WLXmbO
OsgJYxJ/mpnceFaiB1zBfWzfjXmjRGVy1EdJ9/BKfU4CQVHdeBCmRjtmY+3hXgJAPIQnZRTrKy0L
S/jW0rNBcP21Ygp7Egt7oVUfMfuSBolZw0W9GNlVk/YORRXYJ3FQnefc/9aJHWO0z6IKn+uDj6/n
WHewyP/6f+X8+dP3jf6HSYtscpLqkv7LmFAPmdaYQZ5/ppomuihphzNuYIug7T4w9hHTzEsWJS46
mfxkzcGd2oZffjXLTiLK2iZVreC03hQWpV3IPcAeNJSV2K3irktuGHn9fWk2L0Qwj1cC5V6zzbxI
qM8EKo+AKiiP4m48q7y3axXgUMS5tbPUgEz7VFCvR9p95yR/iYw91+mUNEtyHKAa5JZia6WJ3VVU
Hiq983x69EqiSkdCydHyt70IaZeUsA7dTI49vjS4NFL32vlBHDodoSF2E+RL84Ml1nyrZbk9qbpA
qEkGKgWDzgXsQ37VLtSjILMqIuwBgqOl4Y1pnfAoTGnl0qK4oF8szvJ437ZztGPJGVCn1zF1Z3lJ
ynCfOgjBZWdWHpgSIvFshs9O745WVZPlw8UHGLhNUzG5pEyj7RlBqxeTeGJnC4df12qiiqv8zJzd
Opp6ER1pYhV2m6jaTgr98TCZ09cYdTJdh1w6+Euiqy/nn2FXgbqgjmkTGjBelaR0+BW5lC1sv5GR
faMx68IiR8FDBO6zlEJVbanA9b1hEz1zHPsaqFicPupqTablksArm9Tc0AzhjZGOTTg1J7X/okHf
XlImQzYYkT2st2Gr+nXyiND/4NfUiIvpzUyF4IoRvNqMAVTvGmmdHU+wI6iNi0dtucEhbZPQWl4F
fvkGo+izxge+kwrtDNhZvVW7btwZ0FQHuLQXOUJSOWrZe97VJ1WHSt+awfVAztY1sFSnkbJbkiOK
LyPg0q6fqe0bT7k06/ZE6+GYi/J51CT5bpLC7WSWyfXAGhPm2dTuGJaobw/hQIRQiJMWvd5Ojyj9
gydlblFmlhczMzmieJ9OQUepajat5jog/+xvZvTGn1YVhi5pisbF0LAk9Ia/jMM9yZScdWr3qRMf
4yThxCwuw5dlWh1jKDOgi2lWnJDNRibLvbTjAOCJLgVuSDDjVo/m92yMtG2aAJyPNcDj36h6GDaY
LGufxEuFipUTl/MrEiIxg4DCY4gLTngz7ETPB9JffN2WFWzSwTCZrhRM4PuzYboSm29Jmu8URJ+3
IAIKAgTz7gSDRNvEhfS1UnNwjWzJLlH22kgPCHxZ8pI1fepiHeMq0oUsQ/hbQxZpGzwx8hbzAN7Q
ICqOA1CtZMn7zJu6u+tiWXLm/j6j8wV3bYw9MQehFM7552iiNNLHvt0GPg2lZDmF/To693E/nSJd
u27nsv6+hvk/P1HjmpUi916AFUMM1v6y+7/bz+L8mn02/7M8649H/e/Puzzp9xd1X9vXn3a8vI3a
6ab7rKfbz6ZL239D65ZH/r/e+Y/P9VXup/LzX7+9fmRR7kZNW0fv7W+/37XI6SUod5RO/sDiLX/h
97uXf+Ffv+0/XsPivzzj87Vp//Ub7SPpnyJdaAgyKj9AXeXaAd7v+13GP2VYBZq6SB4M7bd/5EXd
hoD1rH/iCUGFZrIOVS3WTL/9oyFqdLlL+qfFhIgrqqJpKFJF5bd//++/A/u+f9b/HeBngJf96dJF
cgsvIfK+LPAIqqT8uvBOJIY0DZAqiehxj86ncJhhB/tOnilqoRdTSDMJ5faw3jAR7DcUg251FqKH
lGkOEWbL5noTN0taYLw0PSqtPqw3sxA2h3G5WXeLkaQDhkJi/QY5QsooVIf1Blk4zW5F/n33+zEh
zzgx62OeBAX0bXr5h2i5WbfkZuSgWpvlIgmvHPDw5aFEOZ8idGfTr2Qq1PS4HRUBRaVjuhDqzCP1
Kz0ikIZ4Gl77KpdPq63OozWAJQ0zywapR8yEUfIyqhWRKEBy1KY1sxMMbicfxwTZWUZQYEtySZfr
IiJkY99MyZuV60S4gP6lLaV2BzjImKJ7SdpUcnMtaByq27w7qFQ7QW5W5e0UKEA8Dd5TEJsPCBH3
cIzsqBKLvSLPkp00WsRC0CyhWVlZaq+bDUwDJMWpWB4U1s4Jk4Dd+j4FZkOHdSuKCmMP1LxKg/mw
3khzFW7FIboQIlTsonraBbGfHZIam+UY0Nbyo90IySMt9X4j6XuzfY0jHPZIrEVQ+nsW3gxsQ7kP
ArJ7VWPcq4F6l2VR5SbUjFuhyg+kR+UHaVBURxgHnHCpiQbzj5uAZtN/7E4TDms3H+IbOMysTgO5
OKw3Yp6X37eM2f/9GJMufZeiy7WkLCdZmXe+3hjL7npM4LIkj5mq20wVligC3g9Gpn4D11gWdukd
V2eJdqdjBIhtY6e6AX9MJ9W0MY1pdxQOxw8Q87SoJ8sp2k0ubkBU9MJGcvvWTjf+ll6Ak+H+n17b
dlcJdxVmpa67ZcvqtpbiZI8sA2fZhaw/iZe2hw/SbHz92BjHRGKVbufPyZfkohl8Kk5hRGCxp5AF
kOz7kFAGmVCBizLeqeVHgV452dVLMSMhtn6ygXhK7SHEtO8woRgcyDcdVAlHIul6P7+JD2FpdzNq
Pzu6FRObxjguVxi0mYEtioakI+obS3aFmvzdK0NFeo6D4KDmnv4ZX9MK9SvIA3al4tvFxmnnd/kd
Ga/6o965rFH42Cp8lIkz00wa3UjFfroFBAjb0gutXUWqUeKQCzWMeE2dOjiX1lv5kXk9H9+lv49u
9EeY2KhA2qv2ru9hE9uGGzQ2Idpq5chEDaJqNx1ftaMjkMrEaW45Tr4CBsDXZE+t7yics9FRVbt8
6QoPF8ySJNvbrGVkQiNVRyTKzQn4sR4aqN79doooOzgLjIYpoj3U73HmELLG39STPXku87toOkl7
i1eGT3eZaet2Zjnia0kmHVA/yrLnMdzWQE5kO5APC1ziVhmP+bX8oDwhK5M0xhAMS0wW3OZGgS/I
vPjOP8z7vubKivDLTgJWeG5yy9S6LOySenpqixk1DS+906/y3G6f8jfjgVAXL73EAyHsHngwq34h
hMPYTQVKc5obzkya8Gx3hkuMUNO/MwG2kgcm96d0csTrqXJhAkO8MO+VK+FZJ8UH83Vvq6/q53gf
Mb856odyjzNndnqg/7JLjGv6wVyHiNMYv8k7HTJRgUfmZidZYaTYqY8ogxH9wI64SYq7/qp6HK/l
byaZgs81hQTL4WTrr8zyzJdKYGt6UGemIrbV4NYEykYunNOlnAlH+MLkLQXf6qMX7UXdw2VPvgjf
hDOaVEdtbJyS196ooTt/WYfU6QmL3JiNZzi4Qb6s9/Cevs2n+qEctNfow7ph3JmIub4DKFTaZGdk
8wPJiCO64sEVi2N53SjbkUr2k+/iL7QO2uQBJ9ZJyLvkO3/fX5j5lVwOmL4it3uVX7PCK9KdyfkA
+Dvywo+KWhVwZ/ejP3WKC91i9PQnFRGKAxq8P1mu7mHGbBABuUZq+8/0B2IvPYEO0XGrH1u3vq9O
7XyMEPq2jkab4iufN6RJzsxXPKV9bpQXxg7c72YK1e9DzdzUuKXayUZ9JcZ7+XWaneIQ8ZPiksvL
jYQ9zl79ArlN2cUfbbDVHSmyMSndSiGpcF7zOt/HG+mt+KT6hETF3E36Zhj5+7uKZsPz9KBdBYim
+RlsqVfvhw0u5ql3tIfoZa4cRJZbRsvhWw/GeF9eI8uQ0OP4W77LsHF9/4xvtbxHF+Vv83aXXgvv
RATx/Q6Cx1fPby+/B3fHH0TSwN+hGfOIXp9wDRHG4eBaAglpbl3YYm03OFLHo4aNMNnlXOgYd6RD
eh9zUtYudPng1Uzs0LIlrGaFrbRbEa+e7+k3/LxvslP8FsaO9R7ctv5BuxgqA4jyacrJBv53SJNq
fC76h7g6JdLWuiPjbxSor9p+iSnemYQrQ/hGognTgk3RXNXv0l37DFeU6M7pGihRH7jB4yBus+IR
5h58711Bmqm6KWiWSI9Uy0QcWuPFEL9CEl5TF3EQgwcaUNqkdHGy9DOLd2LvKpIt34zPZUTv0OHf
Nu7mO7//JjefLBttfr3V5MrGRuEnVCINseyYlbOeXfMaqJkpkHqIKxgsDLRVZBq3Nqvg2KIGyjdD
/Mm3sH8iDjOD0jjaxRe02X0KQH7jjx7/GOM/KSob/RC+B5Mj2feCp94E6XOinuQzFfSodebTsHf8
5/qQhXbEpe8oVhsgtwWJdEv+9xXmmCTb58Qjd5ucjzYjhmEjF54UwgA9wo6Q2lM/0IO269xpJjfK
9hQVE8BPcJdsqdu3bkW0gP1Q5fsRezTDmKs2N0ZCGaQ8Ji/WQTnEt/px2qln5TJf/AfzwBlNI+so
PANaqRhiEmm2Rad85i00VE6bC7DzUNrkZOyiZUljT/J3fXTO5TvZcmkRS7nj34KLui82GHc3FpeH
PZrnqPTy6DFqz5RLBvU0YY485l6yeYQgwDeofUjhuxpuANCPgk1sGdEFi7CS0lE0YPYW6cwf9Vtr
sKPm6ItO9UYeKgRLR8DwIexGzUmKHUbpCgkFqYLVdsAOj2xdO0nAwrAdpyeizni8TEh8ekPljkpM
AveQs+uWgehheanBzgDc2SazW9val5j43fpBoHyzlXQ0AnasO3xLPrrFzyi5kWOHzXCkwbhtE6+U
j3Lj0FbWOjwBCLPdpPKqyouVo5XAct7JJEbk2PPt6F19Kk/WS2ba+Q1H4dT7x/A4CmeTmYZjPlWl
y1u6lY/9bE9X49Z8U59IcrhKb2mZT8tw2n4ReFCfA2uvb+pt27mkjrvWVvHyb+2NsO1v8Ppfoy/p
9s0FzsFLtbshRyD/rL+N5xYi2qXkNXDQHmlQbvXCDTtqPiec7c/iLvLvYTcQSG0e+Ywq6kcYwGi1
wWJxGizJTFct1gpkH3t98ojIurXrwOlkj1TLIbfrrfhmvYigQJ76wasfelgvN1AfE7e5mzDcLe9i
y5xdm7advhVDG//LCYxxfKMe05vpaXiqH/j8+WNRdyxvMGnXZy4c/eg5xb65H+713OaMLd253LSj
M6fn/GA8Sg/zZzh68Ciz/DQ/1AeWASQ94f8XZS94767LV3VTN1xabZ2cJ8KM0Zf4tkHj47bbB3fC
vfHBiVNvpQexfbIiR3uEgCSNzLaJbHR1ETfsHVk5Iu/kVWI98wjEJCrpZ+/q/nagPVxsNQdaqKHA
gXWShAqUfVVjTLbFnhHe9vNvEMVUu/I3Teelu05EUO+JyW2Epabf6r3dZHCWNy1BUK9QVgt6+q8e
nJbig+u0RUMx2yiPtS2H2+Jj9oRte+7afW85sv/Aqqq6tA/iW+bO1jMNRRHqxkZi6jk6TXMilMqf
N9nA7PaaxMTbWj5JkdPfLub8ZJ+8RDC5CLU/VtfTAv7aVHfJO/98BV7qwh+Y/i9d57HcurIs0S9C
BLyZwtIbUaQkThByG57w9uvfou6NuKM3OaEjbVEk0OiuyszK1HliHCvZ1Cd5cLrJa3VP4PeNA1mm
QrLpTbs9Lli6UKjDGEqrx4varXODqFmAU5cFn96Rr4aH7Bi+8Y76eeRhdhgIwX72GcINRzO51j+N
8lzY8FkqFQ/uoEkuRvU1Fav+p3745fieNw6DVf16XnyqCek4rrnmSPLU3bgorUuuAzVnjBjPbhj8
I1yqNTdan5obZUSXU/VrYBxz8/cfI35YG8Q3tJbNPVRyxhFiq98sff/fr/6+9/efSOWnFvaNuW0S
4px3ZbutUJEpXZi6TSuP9qRkNdU+7fImZlhg8/fVKE3//aoQBN4XvhXlJlfbNMjyYTtZIklCf/9w
0nBzW/2/v40NE9SjjlK001ZGajp1JrzXTYSGFIQY946ycoWSPrN//kHZpD1OFC61lbRBIc0bvIc6
gnJnlDaPZmM9QOTxneJLpaLPn/MCwcxJZ7vt3K58A8L4TYjN4vHf06K1bI/MGTgdQRrwE5EDZZoY
uJjZE3+VJ5mUHmZ3fs01IP6KydLB2DAh+fjSJduEBgeutoWDSCeh2uKHxknhyMaulP02dc3Rppnc
D3jgTo6Q+pYe8KIqVh17rEYc+aJfFOI6/TLd4gClYWgj2rLh4ZD4Np8QCFGLYuXH36D+fEMmijjZ
gbP4kD9okJYtn/6QgsDbgtOtdNs6E0aCje9Hv6/vdJ3R6BHbREpwktmFSUqFXZHl+Fanrv4RbcST
dNcv3Zcwu9Fv1z1LcvWDCOnRJ/uXez/XNo6pcmbLv8NPeqJJrfIXBJaudp5otJZVFr9oYNv29PXw
yVaHIcodPMp3jAozLt/+E2Sne89W82/sS/eUuu/DOKuuzqUz7fmQ/lAU0+mNusP41295ryNHwEkL
qtsIgKhTt8ahx0bU9hGBfQzPZkq+NZchdCcOpMot2V13CpoCvz+3AXcE8VS9LxgCpIolqpHk0s6e
T3NqP1baudsAWY62cpgloCLvYdhKy5lmiz/o4frURuSjHrt0NaGMQe7DludaJXyvzy/xUstL7bbv
mDmFZJa6HRrTDhVejvGXPfrRjlVZpc7jK42fPdXwFnM5Ry614H1jF8A+luwYxnESJ1vr6wWP7H3o
N7PX+skGD4veJgmqD7ovmVvww6vWioMU97Ei3bF1rC/8r4RLF3sFv7/iGy/CC3Nk2V6tbICvTHih
f1a24CgSuj96wvQYkemGo+XilqOXmtzXVrGNF6ZDWStGwR+pVvlbE9LhU1PBINiZ7Occ5NcSZZqr
bkht87AWCkkvpIavX/DlqxKfZYTDAt8CCFYC0sPYbK29uJZTe1r1V2LsS9d4qzfS1pyC/FjeER7W
toJS4oc82nM4eAZs9LULWZlYiNmWN3xNraNwl9/mkdZSTzz5B9qjoqMSHDp8PkeDRImS+kLO5wqH
qtGuA8uvmLayzQ9ZtbNrJXkk3DPH+ywCV8ldffrdzXbGHvyUea6lF4rzM5YxbcSAos2gU946teaE
Kyb7NM1+MP8jgXfZXetPTMaqL4yNPg9O/OyefjaomJzwUhIg+mnsaQcK89+kOoqw15q1QO/+TfFH
e6oH1foJlmE2BMmEpRMdSv2HGIAREKh8E/+ZaEkwGcZ9yBnvyy4cPuMQwbaD/8Kj5U0Eeu2UlKUc
pa3ff2pfxcooHLztF9DJ1DfwgIsuj/xVe/PF27Sujgkw00QRs5qQfyCjiZwHDBHPODjY2+MDs6to
IanUZSZkqb3pS6pcaYuzzhNvaZ32/lxFd/MXFEEFgGFhkOfHYwgAxA1nfjaxhXeab+2LRRK/L1Br
glPfiabWvtr5TEIs5ngMYqTv/S9bXPxRIeCCbcyp1bbDqSU0m5rKHd4qeZUSgXXgfQFOrPXzqLug
XOlpvGPgA5Show2mBNPe0HsiH0D0Kv7mjdfe58rvuWjjHuXpwvEdOXrimP9a8K/cN8iNv5sb5rzU
IhCAfaJkM+4tmmlSFwmm9UWW+l7p7eLGRECQYldvp729vJG0+TJrhyLzRrRvkpPn5xw3M3YmLIWc
OHOe/PS4b6cnzMIWqqeHKeTsBRyKdqHgyxdRc5jseynZ9GgcAB3ACWow1N3yNpzKzbAKL7PbcTtL
ezkDazlT53F3m5/szEMSKRdD4wjdL8pKMf1iDop4Y2FHiHOI216ZssEC0S5WdWvP1+IMq1Pvq/EG
6sVJFGqn2KJU8Dhymi/DM6B8QbGUN57djnnPfXXUT/OpxGkoxlvfeZCvDc1jMx3rKy6r6fly56TC
mgBV0nq+PneK1Ikv3HkeOeGtZ7rinDDnzA77VL19cWq0WG3BUynEqvfsvNvymu3Hk3FHcmbhe+iK
v5O66nnksq3w1WtupvhijA3/pqh8EyQ08Sci5ykjrFNIFWPY7F3giKXw+3e9uTGqJ54HNgHzwxVF
ZnWDwsbn9pmzFVQMnPma5CQTM9w23K9BEUL6EN5rsifRfMLx1fNGnAMgLPOXo5bxBczBhPxdT7ec
UOyiLKxk3Bu4MBd29zq+yL8dt/nC46aTwcUE3eCD3aWCK8t+yCjK6PEHVfymDcZ3SJ1mh4T2tOND
uV7o/XW7RcWELPEzLuwKJuCdTMnifb6Pe540NuwnMdvzqgzH7fP0KmrbHMn8GlW8W80RGRjug7EN
di1kVMqVamE0vGXFUyugggpU4WV4bvQK/S3vneutXtpxxXNBCHjegU4qd21iBMvNCw/XnPopmgzq
icQysqlt8wfDRXvxSfrFPCgrMJB81WfPaFbMZCmt1/QOBtTsIJfnZ2ZnqT2wTpajzRKL+Z+V9pVT
p6jPGx4Oewx4I+OUJZuZ6cqWrpJjm4lmVOnMPJYOakmiRBIGzPgppjuW3+VnBFBty7E27jk2GkY3
6ZNDDF9868D2a4+efhvYtaih5G2ONA3+51dqL5bptwPd5UG8cigCCqKfYdj13EbrMkhREZ64Kcqb
eo3O0VX90Sj/DwOULtDmZBMo2trwxkfpif260nd6irbtRGrLmkEOnlGVA7ayywBcBIJUvJY8mClQ
HL89/lJ71bXdQQ45jO9bL2rkNEfpax48gMnla+JSUM6du1fEMOZt9pLRXZgNOjNUjgFb5mR0i/jo
V64/vrRXfVN8Zi+ip99rtAJPrwm7+QP0+3EtvWk+gttmFeEx5DNY4iuPtTB9V+WqDaKV+cn2q7Is
rxySi+qLFy5s2D+f3faXWnxInY4uDvf+ai98cqRnGwZSN+a+eofKj/7pBt22v5jXrhvtVHFMMQCx
ybiHTrjJAML4lvoEVkUgyx5MpzjQ898NA8aNak/u3aZy694dr6MX3QqeAAq8kYPPLx4rSXOK7UO2
9X/4BFGT5byMZoORUqmRJ/qw5c20k/+x64q5nSyOcIxISrO7y+NH9RgBfxCKwkqwmQA9d4YX/uLd
xw6uIw4DB0o3C+TH+Iu+ZpOe6pdoxWr95k2Gtd92O8DSivR1VI8bzM4p3QKcOWTa9rt5qw+qN22T
IPcfiK+YdJBZnoA6/T+OZSt38lf5SumFaRVNySbfSUdtOc3M1YCRO4pLcf7CHtUoK1nycwiy0p20
Z5kRStvI3MVEljOlKjliuaO1G76sLx7Op+qQ2VNH/pE7l+tnt/vxFm6wN2f1X6e3GV9kO3a5fD/3
/HXZNZf2yqaYgp+A37wmlAmevFY/li/rbWmD+ZphLXbnXNLUY94fCG/noKH8D3fKPazdWN+a31Qn
Quw8HsxXrOOXgvLhFQ8MAJ1LJvOWbSzC9Z38arAm34ZV/5vT92zyY7afzuK71tjlmqG5YvfYqqg/
CUSmC09sQoa7Br7FlteVZ+2jU01Rs5rIdi0fVOC4c95kH/c1u9wlnrKy/MfJ2k6r6WV8lwJzx5Bu
RbN0QC/P0u2OQOIQFbHP3WjsUKaQ8qguEGVIX8zCDBf2yPa5b9j5F/L0eVhRviMjE5+Ys1mj7UFT
aUtUk5XX1AErnMz3ZKcFFtoIe3wlDJNmWsQP2WSkB5si3wTh7Z1y2s5+I3iZhR3juiTJ89Ijjd+a
iq1j5CrYGWawg5tbrnxcHHPVG5tZuVZsrBlYFGjDpqdElle55FEgVt74LW2aTXcfX4cWSytXfp8c
3eWmUzEj8NJoDo90fRSmLyW5QXfN09cknW2yLYTAmsbCuKLysPb5oYrXuYj63l54RjK7/RBBWtn0
o1VJk0u+/We4Gt+nfyIfr7SFff0udH7/3d1CpuvGVX5mlgCHGUT32g1Xgi+AK23w1Ddh00hB/DLd
xsbTOh/oovxJqZB4V6D5Og2ZuOqUjb74jPvLCQQA4CY33COpCyVHVNktNN7DriZH3nUiDT5wyl2L
HXEH7jNf5mWneEZgXpgZB1GCgqIYNxBqAsYAk7yo2X3gEyXr8T0Zcc3wrRn/NPBCV96BpH8z5wrm
1b1w23CzdIYc4M3uMVaVUFA6M9vIagHh/Okc459yg/QIGTaLAg2KTVolJ2XZS7nbsiyciIBR89r2
AeLehZVPG5w7UrrCYtqYOaBdIVBXDDOLDzt/uDPUamB+V7bkRO85+JjqLCDTKK2YEHuqRu3pRZrd
OKTSIAyVtpMWbz7mhw4pEw/MyfwmPpV/TF+QY9CSe9meXTun26Hf+5l9lYcabvFUH8g4i2ym5v1q
U/DwUCpzkER7zWMi4rO/aV/dLsUvqnCjTxEouXluv9m/kqiAf92HyXRw5ML16UG7abfxHo41+qe8
poH12m7w0qLhn+8qKjHunrMkT240RgC30rDbwUJ+nb2Ewmmh7a+fHOcSbhrxtCwHXjHuN9N7+NhO
sg0hKXHbQP77QAiZSd3gTKKpOxW4Z3GQ6iJglBYfYjN5nllX6UvEucRcSVYAaalEQYgwusD8Llja
dzVb1wukmwNN1Nj4Wz+i4DlA+eRETYcASo17/YL3p6o9/6r1rmDCODG75hM52woex0I7ueYnxXF4
0GcbX3htPW4oCOALafxcVEnC9+OjAFsTXHbLh3XWtCDJb9qqQYbrzyYFjJ1+o9N+Hllutio+u6dV
qp0z+w4bnB8hOLAxSxXYzxWNS41xL3VCihmMzajVXWYfo7r3ZDTIK+4eFXB2Rie5SM93sJh2cZY9
Lo4k20T5cJx5/T4+ptq+HdaG13AgGg6jqlHAln3g41IZp+9Uy0W1I9MAw94VNZr1aVyfGaW37CfS
PZZ6sSPc1zM/QAIMnEJovYCZijO+fwfo0+41HRzTcC0rGF7p4SEUrY9mZGXw4m91duCRHks+gSf8
jt/mB4ecrLnPA2lYWRQb9yV8Ht+ccIXusrkOl/FAMPu5psRZG9+lbtdeFvuzvGZ8vaM5CLR3xWVN
PDhheZIyH65/mv3k4XWN+5h9Fu1zr+bmU/a+unXjwybDlxlMHdndNweo4qQ/87U0PUGi8OeSEt8h
3kZvOgpsRzLM1EJtU4+2pZDzwKC3W9KH8aSxrgU7vjK2fclMW5S8jAQfDDrveeXUp+palitDwJ8X
ZNuTUjA73xrWUkrEy83CRrOkdmajoNjgrfj9VwbOE+jAO/hLg1zRSrT7ef9YazYxR3BAKNFt2Ibh
Ci6LV09FwXQxThgHaEd5w/Go3hS/8ds3pfQrYVW2znBFudak4La7BNAYk+10YFrPXi7RbblIit0r
98T0O94gNARU1soEJy88UjhSPB0EZHW8NX0dxf7SeCOClPiuH3Sv3WRcKayh3hPEBinSV95r8jkx
k0o6moP10qwGw3yCMIcwGntfN1wgS8oNoqU8dQd5utxALjxorPcemvIqnYR1caxf8xcOdauBM8A+
KlB+IIzIV0hIX11DODA+scouonpMN+NR72z+Vv4bvolvM70vhfe6/ngE6UZ2Fw9UBwsS0+7u4P/V
phScXnLIPr0/vNAT1t01ufBxVCZoPFgOZU0QMwIDtms8E/fRcdo/Arl48inpk6FLYodFQ22Xvzav
PJrTK4uMDe/pEHlR3k027uOEAfXaYlRO3g3lhwiEcdMBY7pgnDyGYfIJTtYxOhe6uyI9d9tkngkm
BFfGEc21p9wpVu28IrQv7+Bc/Dn0NLaXkShmv8w2qbk2qv1TW2msexTdhter+PrDZfioyIrQ1zNW
v42QG/5hksmYchi6sbK3nGjezkDyfcAxKnOaeQP1xdUz/vi4VHOxZ8gM+Ghb+Wh+k0vxNRHa/Qsh
fOblWTHPm7Bp8SAf2eqc5K3dNr8NASUaR7pt7NJrpdrmiyk+P50y/DFLQFu1DQX4nF4F9Xvl7vAZ
8UxYKMPe5G3vGnv9iEzIEbfmC9whsnXjR0s9lzFSkaExiELV1tKtvh0+5+9M4hm003/wHOvu0Ex2
x3AyRsvjLWJmVfGwGohRa56j96G2S5BdY28EItyISG2rQnRiX+MqvUu5UcDZdXSz9vyVvNFUhEXQ
EH0NowN54vUbjecUSc+Xua3QeJ6ra17YiY9o3hNEX0nxksXL2V/GFaNKksdjULuYf8mv6in6lXD8
sttvE7m1gyziyvwC6C22bakrv/H3MGx/k8Gs9u2buFLwFMMWo7wIH/rL9BFhw7iWtQCnwm9i6JOf
3uWkAIi7CtG6c6wAbvFqzAFbRntpNvFkq2/RhU1BF59CNE31qv7ZpBzM/biCZ2BezWIQHTc8PzlJ
wfidnTrIN+HUizYrvroqHyokT0IGq1tdmeXAghLwZ9vjighQ97yeTWAm9vzKa3Tn5ix+qdvsiOJd
xhoKgvNPjzLdlnsTEEoJ1doCNICLXiCZNVsLPdRv8rvsFpf4zrKLLiJgs2MeoXyq2S12n5+01RkI
w2oKMmqwX4PktGsNKOTE/CHeY3JR2fAu6XW5oA14UNWygzOs3K8FBkJ5Or/ILLOt3b+cC2rt8iBy
IjZOtAtwo5cidKGVIW7RTXn573zBReHcbp8V8sTBixDARkJyBbDcdgdcQw+Cyy1N7xUP1jbxm5fq
bK21U+bWpylQvxQIw9FGFrKVV9rJtLzuPXnj0Y03ifs454fRhV2cp62YeOhegOUpO88uY5dBMjgM
USDpMFbo8IBZAOZfFDaP6vkh+jei3g86nxb69ucJ2UbcaljKxY23gmbPXGfa9dh+XNVV/qJH3k77
V5MxC3y9wvsyqdfc5x+wmBhfljboNRt5B0I3li/CG1AHSERjs5wVea0fKTGz+tXaiNuC7ZOjp96x
LqtNfi0T1/jUv/heL9nKL1sEC0X6SJHTUNm/NXvZlajYEioit5ZPY+elMDWz/UBhxRwbsOjMlFug
0NnWDrDzGD+XiPjanNF9ClBudNQFaPkn1XulvA4USVjlyQH5EJZmi9/1jldCLGsqDrnHzW286Chf
eBBw7WzhO9UtEZbaZ/9avKZb1ifkddljzk3vusku3V7YZK/9GhWV/sfy0zW+yLt4dsmFpEln6+Mt
cmLSIMYr8w0Ku86cx176ANf9naiqdtHtsXtKxCLXnO7hvLaO9We85tFawFPf0YTA21QOKu98J3Dc
I5/zsK4MUcSih7s177h8FaSh5cw/etM7LgcL6NQmuqHoEHb6GVQAF/Dwzkn3ypSreUZYdkbmeu4+
6jfRbaijc7/6ZMcWbMQKAw4DZ+XICcJJo29QDak1MjSAcMzAbKlm0N5B4F3YxkmanSl2Ssrj5jy/
thftNG4bNPfrhGkpKttbE7DBHHvVF7bWa467zkFEQMLJDPyxfAtY/7iIYrY4QrPzCT6aR2AWqt5n
drsZzIHlshO8N4Y73eC6m1t6s640pZ0J4m9bmNzbJuWXF7n95j0P9w+iRqlrQYz5rmVTn0Cpzv8w
pLDe01caBuw0tCjIaZq8+tQcGP7knVIThK1XylTKXvHTfdKpJkNAZuc9vDSU2jLHwror3Fhc1TSX
BCWM2weuGaQFfuvfGQOcXCou4s4wXC1bQaMn7/RU/bs6Q4d4OsSVeDQodpljOI0/Is45l3T1OCg8
mL1jfAonTrpCORbRR42GhQBypjuddFyJM/M3K+vxkuTnkcmd2K+hWilM8f2w5zdqiITz9S6VwFgu
Fj7dNfqeMo/AQ2wdeXzYqXPTw+9/rJjMcqYs6Ju3DEcPWj3VrYHTJNSyWPwDboMuw7s+w6NcHmhA
MHlfbrvAye+81kxZxffZWgZP1zfGRyF5VTB+JY9124ICkDSpO/H0bKiVB1TCc0NehGdFExUeAZFW
/DyAo8u86n6nQN7iKlIOT25Be23fMiSq0Soud2boaKAf2KQoqzLH4eopo2LnE6D1EfEZNG2O9M10
9q4Cy1ieJSzdDbhl5DALEXNW1QhlUkDz8TZ1R2NtQpsOK0VBhrrjnIaW9iM2nGg1zi/R4ioTQYE+
SYFy71OR8IaL/F0KkYxWmIVQiA5rjCEkDhXICGpr+Xn5ST7IjtW4LoTtMJ2Z5UsyrJv2RbVSSoTs
zGC5C9NR43ocTo95Y8J2wUGWEBObadgr+desb1QTsdgNUy9bfKwoS6jLqIUoElRuL2AIJTtlN+Nk
ic9eye1YUrR6O8wgQ0R1syPPqxAzEd1Fdpe/qy/WCXlS36GNdToI63IlCDaFEQNYUvkZMfQ7EdSF
huPGxpzo6+Gqfw2kYUHs90+K/388/9//Sgq7ul5Iwn+0AH//LjajJzrSoIfjF0g2zkSnaMKRKXTc
Qp/fm0NdxQzVOOHXZa1NPAyLHmAsbXkSKgFQTl/CDve2sQdK4SujQlE/zpK2rpudyUQ0IMTzW38/
lJcHgs0OaPvve9Ly4MfW88d//281qm/WtRV0KhL7ImVKEZfMH8wQQCL/vtc8f1BnSO3//jO3jB78
ffW/H/z9u//8iqn2+BkJydC5zHzBPf69LE5T7HjPL//+aReVNCapnG0Gsi6OWERMFd24OiNUIeJG
4c1KemIGzdiWfhh1wYwGSMYr0JlGHdPmh5dcs37eN9F8nsK2cyOTu1YWinbUH8kxz+NPSyleFFX4
lMWh89VcVR0LeiPJ8DQmjrbhee3DI2NAShCXUgra+x4KVsvUOFkvOXq6LBqmgLnpyC/SkiYPBMF6
QDXmyGJnJRVdQ5BoaUyDNrlHJ5or6UFIsvdiKMf1kFCfMnHC0ce0vaP3CcRVy9xZocNsJ+MnyZzy
Vg2RRbXRajZVj7uyTh9cI2wx/FYyNdYg0OiIB54sbUnEgt0wtB9ThIs3Fb8y4CezlmSP+c5USGvn
uLMF/YAZeYgkTYgojPIEyjJB36mhtmiHOvLmHlljO3IQZi1g8yhO2PTF70OKtxTq1OcgSQg9gD1v
tRK1DmAu7QmsoY/QGPNH8l0jvLTq3saXI4MKSBHT4QYX6fJvKyJn1mMU/q1EMA58eRWPIv5uxk9a
aJ8PCzwjJ/zbKbXM1QyUCZOJ9qUBvklRU6gG1N6gSJIrCR4bniBWpq0L44OO9VgwXOgiCJwfP+b0
SDHsh3tLXhh27FrUYs1AG8AMoDupC7mN9fPXYyvfJvENt8rHS4h1kZvG8pnZ1dhhTm7eGXGJS3ex
gMS1ebFpta9pZvxT2CwEEttzmSYul9xrJyTuUkKcKaOa76EYV+uq+CemKB+IRaZpmvLRXjJtY8EF
DAw9JBKYQ9Ml6SFlMrXHVd0d88cn1oupIx3SqkakgI3JcyCfjjwz7jGW+YEc6l9WvGCXlQNKmRLK
Y1Hz5wR5LbYoeAKBbcqxPh0KrUbVUoYrLTYpennU1obSe+UwTSvcWVBzxxZ4MJyiope3mpXoSaME
DlmvmYhCHJmxmaVm/q/B4G1bmTO55WAiZjKzQT94PsIxFtFpqJA8ObWrcWcLrP6pRfST6g3QGkHQ
fiYBUcks2Q4MTa6FYbeY88YgmeOZRyXbatp+CCZnQQWCVncQRA2zsJ7MpKrdyPmnVhdAXU36biQY
QHUhWmejuogZLQHRluDKA6yqCG4YETsHX2RdejUC9qsyzW3YytKq0I4S3b88nkIWkhsOgBFyZLp1
FaHOzVF/P/6NArYuUsbOrcqKa/U1FXlSJIFuQXX3lDRpGE1BuJSZUyO6LWUVnaH4QD2fk8SDKRcH
ajnkpT9rOhON0c9Qgx4WPctsWEDB8YJTV4xBb7ulSXd9QqFStFR9jyo7j9Fn0k4bSUX3JSIyYIuN
cLEwnVmFhkiy8acg+RiDtOgd4yeNMWEyoUo5C2al7Z2kyZZA7tWH35ozjwlK1Wh4AP43i5rQAGdv
zbLc1Ow0VVBTHRzilM2In3tWcNyYNraruHJAfCaW4BbZLJ4NEqqPpIIGSTZ9i4b4MRFyBZ1tzZ4w
Zx6y7K+2pLffhDFGl3gHHE0VyFFQbw9d4qz+kwDNEC6piNi2eKDB1ZqXqRDUjwy4UVbgKg2w4Cge
GOIWNiNFhDzpHDit2W2yIbnnPXYxDNFh7xcbqCIXWOsBgnSKGEsIUYkkc322pM4mUzrflgo0cVpT
OXSSIrpDXeIQKMxHvMk9WTciNzND2p5GueR9/kD8DmZoTKVByZAQ4LQ0jN8Y8fEhRfKB+Kn3Ru6v
ZcNz0mOB2U0ibbwBPhFHbXwoKhpQDdJ+0ciSFzPAdro5YyRfXdbY32QhfBHCCJ6iFrINWsS604hX
oL5ILUhyaxeyRZbmu5gBU4ZFCoHPhIKUMgDc4vAn6PnVmp7jCnp/70wmT0UiStJR/8r14nfudCvQ
pnEgJgsMvvBibKHdLERaIssEXjD+Jh37Eqm5JZWZa6r0S/0IpCVHerBE/Tmp2tizcGNUSzEHaQan
4DFDKddOCEXMxY1Y5Sj9HPz59KcqZHykWLOa/hChN3yIxG9wGt3E/mUe21tLVBVv8Tn5zaKKdSFQ
5tCWUkVjneS3xCKjIH5o0kZO4GiaxzxC46DxkIgecc2OR5FEhc63eorpB8THoAs9EmiRKepZwLI5
Cv1h0I7kQiBuJt7bs5pl3Utx5eltfi6KYl49oHlGEx9gVV5ckawTqNMxh64glykpcjBGY9b8ImsZ
EOFFJjocjHSkojk+Ipa8kbaDOz9hakIGEURwTy2xKxhLQLsiVJKtN4DL1TKYjjCDfcmhCAnRaW+5
CGiAYeTSCYun1qgnyrHF6tdcVlU1pJtyYpJSi3KvfFBCWgWjfSkpyza2yb09hGbkh3RhmZAkMGi0
MAhPRiQLkQlqqMxN5hvNWZEqwcP2CpJworFPVVCPVqf3GzhhbQPiKTasmQnEHA4T8zP4Q2YlBjIl
9bbCxAgJn6Frh3kCMy431oxf76OH308M1ZHZ+v24YVAmw9/djQwtXSUQ7dKU+0mIQL6J5TcJMyH8
zefC6wDUSLPEOTARrhb+nG6Iqyz8vAb8oRYX+ZHehDpaSRMbctS3Izg8zYj4kN0+Yujl0abMLXGY
EB351maafCvUw6w0Ggd5tRJIY0DAnjGx1ZU/XHFadtN6001tfJ978zvMi8skd8sBz7d2O0ZrZYIP
kPVk3GpyhNIcX3pnKEChGsvcWY/iUwvD2MEHBHVAeppi09goS0/04DyyWClrqO6qsQ2YbAV6hWkk
68lwSLQEO6dma0r4p0JX34sCIktAxJYaIY0v9tq2IuY5ajTpR8m0W9nUkjtVIsG28y4JEX0O9C+u
NuCog09S8MiQLsTty2I83SxqV0oQNchSHZg1xkRFxMyPEul3pR1ruq/OyxMcyQvhgYE2xgzNwsAY
5EFVyD7ZrsKx5/27nRY1h3JuDli1fcyTGa/0ETTGJbJUPWOpvYpm0KRCtpagNgYPSzCQ1RZmWxXz
YJradB0my4Zsl1Odl0lApGQQJ6BXUoyKv0xrxpCSnmHFZwtExJ4XUwu0A8d0Yh2iUZrXZN6SIpmW
eGMOli9WkPQ4RBDysNeFInWIhaXr1BlkFKV/2th948vBP4tOyKDnLfUdF6y6hsWCB+HOmjr1suD+
HHYSzsiMpC0UJ8Fyi9NE9ZkAX1aWtKkSyBw1ZNVKi7YbYw0ypRbwIEQrZMg4MGmg9FNLoJO+nKqo
YOB2ZpS01RzD7Ga0tUXsLIuB7orYdHzRuxHup611ybFm1JBjf1MUJV3neXFCiDDJDQOXCOpriVud
dJPiiULztLFM7MGojfWMOac6qdFLRURuJMdO2yBVJLRH99W6uxtWNe4KUhIJu90MllYFw3R/aKQk
JruWUWFPMEwooDmhjzbeYkm7dPlUOD3vlcuUoiYswowCMnudI/Mr0QZtpcyK5beP7kUirGpXqGxl
jzn70DLhN+u4oBo4qaUN61irPpoaibFQtO+FjIsz1hGHJKw1RMDTZuTJdQu9sWdsN+0u0QSakpyR
JuUiFqJLfuQxwirDloI6MkXfLAfH6qic6seyG7X4x3hG+QnRV5iB7BCzqnkUYz5WoPNBwRWwiAVM
mjtUCr4qVUiOK0C1nq6Xzd+qz6IFo0K2UhtUT2VvWvdry6gFJ1LQfzGwqS0DIEZE7dkyIVJr802d
CoYVzYS8zLSVMJmut7VYeGVrfpQy5zCGHEEmgR2VuCrR7QK+zbNwahgteBUhzcak/SimtHViZUQ3
+X/Uncdy5MiWpl/lWq8b1wA4HGLRG4YWDOqk2MCSZCa01nj6+QCyMrJY1bdmlrNIGFwAjIyA8HPO
L7rI2kiA+WjotDohtN4eTCR1yEvpkEzShD1ExymLiHJp4X+wkqLEtxuoRokq66J9U8cxXCh1yv/0
pi7gQHdQynBS9lamhBzatQEwxcEL165LqDeK6M718eyLG2q1/BrZopHRqo3VaqUlVIyIosnn29Ey
IOzYCcW81qyCfFeF+8ewV8BN9AnlIZsihSBKBcKcjCteWugMdDvuZOe2yo9lvPaHZsq4gRXk5gHj
lCdLx+92ItM3vltSVh78+oacwoOCLltuJMpWuPyAilaSA+mbl6hJowUyJCtW88qiqjHOHqjWqjIB
BUm6cQAsLc0bk2hor8mbTqUgFg7fQq/ZOhGOspavxevEQzxGcrPr9irsHqWGjK7vasBqcT7l//QN
cnd/0HPwVldGmqIslI3bIjYaELHS3wizv2lbjci7ZDGD6T2p0MI+CZPcq6d4l6M7LZY1Lk7WpQBy
qkuu82Rpew71XefVLpuSbFR40JT2OvT0S/7jI6K1BGxKV8Fhb4uTpYYvkYiiTSX5hpqEh1+WghK0
olu9Bz3eihpoycD3q06/uwueFOOGg+468aNqThbHSn0I64mnmLRUIIc4vUgKbKtrSa1Ppe7SI4nS
8FMaNYUNGZXxZT/l+apcOZX+a9PLfYnZ6cFBPeRitA3KOqUHywdIq01YgT0mResRtm0nrJ0f3mYx
MAZUQt58FUxFSXKgqAl6HOrqvVEvVQtuf9rx7eYkZxDHA7BTBxS8FXx1cUiCtTUMfbnlLQABuhTg
dMEjmoXZIR9rTYZv3ZTKgOOtA4oLdLdB0kQAWB31dNeU4OsaY0yJtnEsFqDJVTe3Nw0YlxLgI+o0
JqSq8ufAo1c6/nBMmnjksihNQIygj9DGdJeG63anKvK3bTtejqoeHVIb3F8/5genQZM9L12wg26w
kiGi/iXga2XUD2Iq70iDB5ORVN9MVP4UVV2a3SOCYCiSW/JbawjAXG1lXfChTLSYEn9rKCOoGNRe
VqlMDiJtIEoh1ZcMA9d1oqyFhNcwfBOxCRVVHftFmIOswhP7wuOq78ZMXSNE7y6Jgh+BZuRqqb+N
xZ2vB9pqeupb/KAQTBdVcNKDAG6wCG4ygB25DsJwctqtonhZaIp7p5YwRLD5pSa7irX4MTYFbrs7
UcGtQFrtwLLwhozJCNii26AI9JMH5bs/FsXCSonu0qbTuAOSpVsZykVZC8preowHlJ2tzMAhoLWd
+3SQ3IQmF6pFsbAjhr/SedhAzrLexiAAEwLwvakQGtfN7hkGVc2PWJbHQfKf9UFUF3nar5UipM6h
1P7NYL7a3i0Uh5yc1IXnNBgkdPqLWlNM6abq0fBkdUQusVm96CphXb6uXOPJRaBvBQVrr9bgPOLG
/16rJIVCNAPCLFwGeseyKqRIWRXFE7ccCSZXgy+iGs+laLoLTQA8VU2c+LBufhVmdzeW1DRq8xSV
k5NUZQPn0wCQddG7jx729QhUX88olWVTHCsJ4TTWcHnnYV4OVLsjBdLH2hG9a/tOlhREOopXA8kv
TwTaycq0ZSahUVUtUM0o79O7Uaivdq75r8Q27xKl6kQz71NHktUU1Tvvt+fEJPeCfzerrKusaMot
6UzZe/3aK4JnQzXAZe2ajhdqYEDmrRrSajwajgkIlyGFt1/ry0AkxUZ6LGIstBpK0a15dVGaMLI9
Ypn2ItXaV1cP84UOUjxzWZ0MbunCum63SPRpa2T4JkyL9j12nQdceCZ1+/lhRfHJ7U9BHz/bWtVt
RjOpjkVv2NS7FG1pItcFIKf43nbGZgozFhlWaKvBNMaD47RAOVi3ZGOJ2ZHmXvKgCw82VkkXXp6S
3LC1+xxf4Au0wRSgnpDiZPPEyyu4ifp6WEjbubMt7KTc0QX1X1QPdpouzQGl9T4roKVmAr02nn+p
ZpTL2Ms3lqIquIpSToP+5NpxwnuOHE/Psy9FsQ7VkdZcJ6WxR9TJ3FogD0RsNRtXYRFqw+QUbspT
KFHhI7BKUoMMnjyhXuvzRLFrY6cYDY5hHlZhWPxsBWuLvZcZb0GiOFdBmF+PKqTOThf92kmI9kYb
xkuSspA3zJUZyrVbqOt2qKlZOml9Eq8dwJOEB/+CiLAA24vnvVVRdXAfRYqx2ygA6bfUM/zwe4me
Le6IlAJN6GNma31zAN+h2x7AeTGGlcyVn6nRbDrU1ojclCuEmt89Em+rrAQr0eVi3DggMcacZH3h
suyesvYZ1nxrzxIoHfqetUUD9WT3vbhwLWqk0h1YyBUsDiwFRLGrgEEYdJ4YKFwuvbHUgbL2ysJq
mmfPU76FGWrhsUmU7Ofpkz6MyVaX0cF1K3UxdNAPRTOBLOt6mQzw+JWOB2mmkWwW1XWp2EgxYLl5
YXm+XFcvjYL+eTVQTRo7SB1miV5BhasQT9Jq2WpwedQUqVgZpNT2R9IRaEtmixDjuW2IBuiq0PlW
lV59Mxt5K9DFf3ZwwgntMH8Jzf67WisnvTSPvGuvO37Zb7kr9z0Sqws/rUCsVNyDSWysw/SpJyrG
iRgdGQU0Q3qMOoj8IdD3pOPhX0PL4kXSXxCP8H42i7fYS1mQajbw4mxS3vn7XX8ob7p6IlRJmex7
R2bh1TzdKyx7oFA9BRFtNywJ/NP9x6Rp5rmZFCaaCHP7Y3c+/G/Hz4ePbcnnOrctmwpjt9GU7id/
0ocjIfjE02bemzdK1qb7soXXem7Oe3PfPHqe/KXvS3Oe56I2k7dvCMavhgiqsJP0yR5bJf43uM79
sTv3zu1R9AwpCWofGKbcEZ9k+3nD1QXj9txWRpQbP9r4W5E7RNjuyUpGuY1GZeEoKpLfBqnMPXYO
I/9Lpd4ZbnIR54O9dXuBWo5N9TRpC7n3VV/uR9+1l47NkmZu1sX4ORBNUyzToPKgiO35gHna3FRI
Cm3Mzj/MXYE0jD0CgzDZGjUy4C+j2zPPm0fmTZaU/HGCztswEBC3zRRCVzh9jHm41qXcZfrbYOgS
wLDTwm41wQoEqIgdWDigsjWpFVkFxXw35l1c5FR/jbC+w2lGQNcayoWZmfV+3uh9DSDCz8oRfOMI
QgTVGayi33vsPSCfSrKfoRYcIl7gRknFzK8qyoWKsogQG9sGk4pTOAlFpfMFPjXnPiRpgW43Vllu
S69eZloLvWEeaT0UCjFcRYezIyt/Pi6ufF6oQ2PuEeyON9F8hvncuadMyiNKe+C/EyCD/cff+/gr
82k/5sxDfU0lRetSWKG/PlT065PNs+eB3879vw6fz5DbYbVxmmp3nvvb38wCextgpoGPW7tAM4vH
n50gpCCdcOl7zl1nAFzUNXh21lAfI1LPyEmhntHaKMonSkDq8juansXWKlyqApm/s6Ih3Zl+WB6V
pqOqFFHHr71ti3VnWMc7xQO3UmRIeSGxsnQd5Xtbqj9Nw0/2bUEhvsS05qJk5ULEKYmyUSpQTFQ/
E2qWOtZYSycVPQowaBC1TrVxqX0oJqmASXxvHTn3LMCyU9TxSHMKJLo1VV15deQuc68tICtRrG/T
EuAnQuILo0fUoELDI01+tB72XGUOBoq1wLKJBoySMEiALg+6yMzua5MCQuGjDKKBpGjJki1ZdFPv
RtkS/KPh7Ypeu9Ot9IrlbbXAQQUgQhBuY17BWHxo5UWdosGjEZepbgCcyobPlTXXaCfzMgvc5tRr
FJYaKpiaoEzXTGjw2HP2bdYPSzeCtBUqYInlmI/cWojiWGCV0f0YAErauVJeZ9QW3fDKd0c8r0YH
CI1Wv0svsldjWFhL3dGwF+0a4KcuYPTK3Xs2BBDVch4jYJU1dZCl56Hy6DUgejDVNEfle9NE8bpM
8Ti10KCOawqNkop+FF1XBcF2KHMw1D58XRc0KHbb7sGQL5YU3/WogTxbkUwzBm0r8QDnXgUYkF21
EXBDKy4eYRkkWLmjc1LWnndR2ORJMeKUvAKrEUEOng+KkfW7wiJ28KjBRnVQHqxOOVEnKNv6vlBZ
F2tEpnWKhslQISza9Kcu0o4dBongx5pwVdvZpVKLYt1J90rRjde0mPK2fBwMl+GexTpKzmGDZGAK
MSZy059WHBxit4M47hXKpY+3zAWvMzSFAoXvJNZPHiojQm3LRVmRDiiAwAy5py/SSHtSa/HDjBSs
EiBXcOgl6QBuGH+8ThTzrjXL/prco+6xWIskCDBTWs7WQo8G+XcN31F1gDUVRTv8ibtV6uB/495F
Ritv6lj/KXVY/EH84LFAgVGPZTClorZSkUupx0d/q3gaYcKoh1sjmnC9Zv1GMXAK/DplZRfEenUG
iU808SoPeaqJRBsprrBmFSklbSCwFf4IS8pY+iqLrDevLf1vGekt13Xypd8F66JDuM0lr7vGz2yv
Rti5KMmDXhjuruAbUhyhkOrM5IOW1cc4ccDA2TxEjaSDVocebit8e1vn7mXlB+XeMPCZaLNkT0rg
UoWE1VftcxGXL2rOJ0hyQLCJe5Nn2nXl94R+fN+tsmolS0HRDO9ahBFxGcAT0CtSeIqvgaYBhxUF
wMBD6T75AaDqMVXR1PETFp1wgGvfvcxGk1wv9wfqEcob4RqIChWXNgi+XnMwQNh1EHuqEkklHudr
0aHGlyuI8fZYQ70mJmmDCoXEpTAR30MPeaGR2gP8ElVrC+fuu6QuQRmGAGX4bgEw175yYk2PgJ8G
6HZID7UVeNdWwzsZ4xO+hcBb90J7sUNHBQ2Tgr/Uo4fBCJpNFRGGa74lT63vvtWk0BpNIomhA+/q
Gz5XgedSUOfIB44C9qzbcHf3bQssZrhwWjJTEpeAVdu5azn2+ipH1fu+yTrKlt19UVUq2FL/hy4a
sShIFqxrCea313SNNTwnpUoMxqWZmIid4yxKONNxldTonSAkrbRXfER9qVduDWKU1IfRV8UmRaOS
Mj5IWCzLDqnX1UjngSYFyLEZFQT4uxBSBWpASQTS2KzwMdUFwkJ4+l5lMStRv5+UEKjerV0MGHa1
p14VI7gwilUPzRhDampvugpBft0m9zHkGvRCnCv3nd28hSilkmhL3/sQScKu9FNWaeo3RS0qvnV8
AhSJUmZRDwe8zCC2Nda6DRtS+JkgwSOsSQY0hWxR9Hd9rYMHNwKyxcpy1NGurwHXxNJLLieQGVeu
lbXBMcrHZFUmmCTpeAGrMwA9MFb43RSEHVa5aWrw/10/4hCNmC3GUhW6/QHiNHnrkkbon60IDEjc
91cReft9l1NYSWxoXH0oIA1nzk7to+cOwKvV4wpnUkxXzfCyGRXw0QNUC1OHwqSWYuFJoPBDOxyb
Moz3xXrokps413imps73PK1I5tdQfM3yW2SrAZiZ/M6kqJWOASqiJm/mRLHezelWxWMNjbLkWHbc
QOTsWO2N/aurFqdOHXJEc/jfY/wSaiqUbDuBglz495pTSTxvVKfYgctJCoAIaGlyumTfmYjbUWaG
BjX1zQOjjTZeYRn3WVV7B8eXT0GMsmFYqs0e6W+AV9NG6yLIFF76gFeiv/eT0tkPRv/kKwhVVKkY
9hqrPeAlbEpFeiuZACcIwUEdoiLVdoUzLvUpe+hW+qafYgDVIi4oiCPtKtM26iTyOW/0X3tz8+Mj
TgdUAa7mWIZNH7ytdZZz/fTJ7U67V6IYkR+rU5eoLq/ART4mfX3I0yHdsHwcSTgNUb23dZtdCunZ
RWamYqk5CgIkpbNJ0URMymfhgf3XHHCe85J+3hg2lwJ2Zp/LfF+xyaATsC2Numz2kfviGU0/fnwo
UVXduKqH6safrvDI4H1QhxHeF9wtBJcEEYWOdEk2bea9L32t7fDeNCEYlXpIcnKKnBQlZ0nriQb0
ZSRPXtMQ0KXTb3neVNMatQmkt1CpOC+MgmLnVptEWWeJVC/yiFlSddNXNVoJ0ya0JFCmuR1Moqxj
QTbGicXWxCIaXL3V5iBeUGZNytu2trWdaaFYZE+bMQbIq9RYeXT4XaFUhVjsvslhnZWZvPStjAeE
qev7ocnEft4rVUXf552ZkcwgFetNGrGFENNaTBJy0Jo/w7xnEuouTQMIlx8cc1ngWFXZ2JY4q9Y3
3Z0sUDPREXQn5+NDgo81Y9j54paySIajgl1s/NBGlK16HjvWecR6yYKyQcFPmKn4SipQdqxK7HNd
E/tKhOWy4R16UZugD/DbgJuEdDJal46VohaA4k3soqaQAyjNqdYNlaEvREssQx3zOndd7BgSi8vJ
IeRd1YHys5viinnTTHta5wKmHwWJoT9kci2clZZlTEKkLO30kLYa9CWFFxqqXrkDEDcMQDizIb+6
y+pRw2IMAalx2szf/9wUpBRjXLC2fN0eAnrTb8DK7XPj9Gio2GAFFjihgsCNCYh0XwAq7TYZXuHb
ggWvMwkJny/AuTmEcMqzYcQErLLvhOie8xxOXTtOWMlwDKu1r/avAno8z31r1/X54b8TPFl8o1b6
k44Y4ejsSO4gvol5hUHOGvHJaJNFq2hlwQ7DH/TdJ4AISROugFej57hy7vG4uc8OlKZUQKogtae1
IJrLIQviBYwm6+g/jM/Ii733V1Qs3Af/PgHrsbEGFE4XyU9EFKebst+Q9qSCmMNLohQwXAhjRREE
desQ4Uiq4U/pJDiGBMmah/p4h5502SH0um7UDaqOfrtVb8er+i2jOQAbvDAAQyBxRA3wWef21ZYA
c+on/pRJLQ74V3mh3kJGo0iYwAYHeGMeg1eNKAZ6qsNBI3AG+MbKAe5UHa5YOZf9BkaIbqx9+QYY
BnnbHKHRe+35BgGrVXDdUI67gGYM0OJeIVOqrKGdh5PQlH0c3rxr/Qg6DeGCFfxYFAliSq/vOa+z
eGHeme/ypN8pL2Lv3pGPZ61XQccSaO9euP6RNQOPFf05fByu3PcebvhjhwY2evBHLdgZEPibRcdD
2ySQXBvFUqGKBZz8iPgsnnkBtK8nrgMY8LhxulSNjvEhfIVxiZO8u9KMtVfCKIARC94CYi8CD41y
UQSUsDAIgNR10V2zEuO5ASTeuTmCttj0r15xIW9/OPW6HoDKH/Fyh4vOy3BrFFvHusN68De59k9R
9H+lTXKdBWld/c9/4VD3X/9iXTh4WTopvAM8mUw9pS0xS1eRY5df3Knyou/CWGgQNdV9rgBZWUU/
lQNOkq/N3rtF5TQGt7BW3evAWg7JhrSidbQvxzeuENa1YPTiSdtlMJfaunRZNu2UeNJJDb2Nb+/c
9BrNzi5HQ3UplI3i4AOIXYfY6ED+nlA0ARn4bfyJut86WSfPqHBcwgHd5t/am/A2uc+/1WQcFvqy
/BHuUax9ir8bEFw27Sne8+4Hh6lywUKs34rNQEViY93wMANrsAU2A50a+DS8fQGxadjo3cJYcncs
kHkDWToasKPqb9YlMsw92eyj2a6cZv2jbN/N++SIHK//E2IChAbrJwwoOS7MA1HaEsG05/AVMKT6
Tt4a+Gt3R2HhvuBHh2qDVjEj3NXoNSjA+oGS7SDMYnB/wyVbU368BWxWPAKxsE/Z+gRRAq4uueGY
728PJOoZY08N6u4rWP21ciO+oYK5xoDvx/hqQuwWm+A+nnQa9SdbrIJjs1O3/sY4wQs1Xqp8AX1q
BfW+nlysATwnjxnKIrBeQDatgDtDjuQ+tWADvIarRbBLJXKtF9xhw9UkAXAv1MUPhMkCa8XqYFkv
guUWMUvEPqlg+xAID81EvMA6Y4Gc+kq7pViJL0SVHkmRoy4+qTdw2QLjOw1LVhlLpdiiyLDjv+it
xbX2niS7Ytt/JwTno/IC38h98TwcnGfiyg0rtzVr860CY2g5CS2cnuULSEIQoqt9uLH/wR9jtov7
y4Vv6qpmmJbpOPoX3xqE7CsQXXp3wiD4BGfJX07PGC6vB8t50ieE6UWAWtcLtBmQTRCNHmAkVZPi
94RV/ofb8M8mOh93oWYYIJ5VA++Dr3ehDOveLJ22OwU6uUL+1erOT1cDXxESbTBseH8s4dnhTENc
5V3l9ZVHARea5QP8keBq/jj/n9tUvGUg1UtML7DxSH83ndANfrv/3aTiIQ3qH+//uqu/1z+qvxz3
aVVhmv92eAB+ek5Qf/6vT6cKzdL/bTiG5ZgW9oiYVeBH8WlVYWn/FtKwhClY7OocUX34VGj2v/FR
lBp2nlgi4Z9s/b/4VGBF8adHtIG5u6arjomPHxcqfrxfnFxiLSxTQg35oxDZ5exX1Bexvsz90dlo
rak/dEYBV3Nk1T6PqjZ1w3lUL1PxMYpd9Ofo3x17nvx3x2rO98DL/KXX5sVh3lCzK8hH/GpjqYYg
67T50hd6Y/7HRKU6mmndb2e72/OGlWR5PDcDsC2HLNo6hSMevTxOjliNIcs4NUlPqKuuQ5xRNwvj
Ubfq9yituyuvH3kQ+SxNynANen54kRAZ01pzHltqvCSLa2CbKvkPtKRH9zAMhUsSjT0zd9wDJozg
qc7tiOLtviWPA44a7XCLbEVdCiTv7W7UDpSmrWKtEQQd5rZvNldK5qqveUQ+dQiN9BiOkLHiaYPD
krUgHWMsvgzMzXljBtCSozziuTfv5lvH66LjPEbgjT64j22NBxqOPMxoQ7krJxaWa5+AALTrse9h
Q1DdAqy4ySpRfXPUQrmuY9aYkQLUpM/b7NROG1eJ2FjFQM5tKurVnQf4zkhMzF0LQDiirk+aB0ST
mM+40/BsR0DB9dZlX8o7HxPYSy+vHooEdq7qq7K9jaIQgxNWo6asbhs1rm/5f7TgeVETnPvmzXSv
EFqH3m5umqPu3f6ng+YTxbLdijLLWE8LqAESW1KsfaLfN3Nfrlv9bwNzX2vkD5+/uY3YJtYuhtbF
V6UI/DvXVeSmMoANQlDw7/pqAFiEB90S17l6U0S1OOBE1Oxzq0MRSGO9JjGXXqX2mIEwssVCKpH/
GMWgEbreaYmnSeMTvCLD2VVYNk978a+9qlOCj77zniV0pAhj34S1UAYkiFM0hXx3ouZN7S5t5Qa/
MEoSGjp37ejD66w6/87qMeMey7bYer1q3+ZVi8EWYM13H8h5XfjJS+0OGuw/JbiUte4ePYriSxc4
HPrHBIcJDtO83VgMshR3QaTGeoa6k5+dVKvMTsO0KaxOoo9X5uDRGCjhImjcN4woPqsXu8jfrKa/
LNz4RQ8TYBmAC5T91EzhBAH6oCy+F032wu3Jf+hXs0wNuMTjThNjchglCe8Lg7LMIUzJqqCwkVGa
xqv8o/NjPKy0V3PCBFmJDFY4+YFJapXQBv33ptRJj7SDO/ESnYWN7834rY2BjKtF4JE2J6uLcIrM
WZ9KKiXOKPuPTUpBsXeC33u8HuJEUY4b12BqH6OVaujDJrY8oEFuplM2KJO3AJWkPsQpUFblyUqL
DXh99zBveOq5Bzk9R+ZmMj9Mzm1+wCt3pBhhlVp4rFsNN53SIJ635PjkuerRrHTz3ces3Rhl8JjY
DqqKEhdSMB1oijrO51QwzcfQSLJ/8CrUtD8HAIbpqKx9HGkaDkZIvGi+rIMsLUFfxPTtH1Rt4l0w
owF1B1757KpTRzrowHn3a/vr1N/af9n9eiwuysg81r2xMsSoPjSFdwtYtMcpMAgfKAO4CQw6N4OO
HU8/87zRzNHgGYbjWBoDs55/fj2DtTDv2tMRvULJe553PuzXEed+qU++rvMR//w3irS8LNIuvRsm
umEFv+om0EFhuRQREYyu8+9gXvZeL7xvFKsJHG03Ifaz8+/toQ686HuV4DsCZtbemnFUfVOUZJew
juvG+g4z3vRaMWt5m/jNJQ5pzRMFeX87mqax0qy6eUqpOhJLV/4VNoseiSXkI7US4wCnHPyX1p2Y
66raH9vUHu6SqLi2pv7K7v2VmowUPgKZPo4Nq/6pv3FCaw3EUt+4SeS/aPUVruzWkzukyrZtSpID
U7fXGrs6zIMHz7HrQ22MFEI7L3gRerj8bSH2N+GnZv/Zgourz7IETzwDw1ZWOFyKrH3evt8GMDfw
H/vvMRR2Zapm8B5q4DoxHIHLrUbji6GO5qIbdNYMuStum9HmVZ4NL2rsmOCD6uo4VoO49T3lceCG
XWsdULUhdqNjKdTomOTl597cp9jJdZRCkv7SP8/tG5MIZZ53HiZDfl2Kkm/8b04396lIjOd+czOT
WkgudUcgRvIYlbCekmz0nmoTtdfp5pbIpRamoT7OU3Xf+JzaUgw7T4UQZr1niriG66Y9mu6A+wSY
tmXp1x6WSArYyDy9tpFu5JZcd6ERIv3CnhobaFR71Ag/9v48+nWe0iODGpEgm489j2Z2BcWnbKh7
T264yjD+vnFybRcKs9x96T/PjdxcPc5NU2bHuk9c6vYDQfl5yvnYuU9m6ZXexT1eJxw6D879Xw9L
HPVWifC6AWO2png83PPyhFlpa+WTOUDyCGq7e/Xy+nKMPJ9wFSmmIFAIzZMJFy6d8lYL8C5SZPqg
kUW80n1Vf/jVGh1PPAQBQPA2Ca+0qTWNzS2dN9V55v/VceP0F36d5fz3PP7C3Po1dv5709i59euT
yTS2dlGOtghIEf/Szj18mSTyAolleJdz37x33kTzgIdLlIlI/ce8v5vs9667/c93smX9OUghdhLC
sIlPTM0Aw219uZF7P1B0vxTKexCqd/Aj7RuSreFlFbntYr6jWRK8Namwb1j6BJfFr36bfooln/3t
GJBoKPRhWkK89Vbg/DZ/7hee9Ra734PSuXXqmOwGNzdg0V9X7cfe1KeOqBqEgWkgn1CpTJwu6nl4
3sxX27w3T+TtaMCwMDjj3Plxcltz00UxgoZTqGffFXEEkbp10kMxLYqTTKgboObBcm7iLYnoLGph
cyubZoDSB1QKB+AQyJexjhe2O6DDW9TVVad3+aIOouStQOwwdM3+JWGZvDrPMOU7oLmqtU0ov2SJ
as1kkXVu5+IfVgNzniH7lQ00pl9xCnZ1XWJbbIuvv2LeDJnFM8h+x0pBk8qF1JBrmKNI6lFxoyv3
cwMB1w445H0emNldMHxvE+sAc8q7NM0JrPurmbsqHzjs3I9RJ4AR53gDyEJlK8dCPwoDMYkqV/Uj
ED9wilPfvDf3nUez3FU253nzXhd0txr1wSOMTGIQQ+/XdYFtTjR6n5t5IGucnqDwj755yshLFnQL
A7mMe1A903EkRz9PM8+eJzoRwIH/fKeYf71TLIJDY0LhShsv9S8ZV0+2gaL2vniX6SS8ATkFKvEf
G7MKuFLndl0brA5zbyWAw1DKYsrcVaT8MHHQitUIcG3SH0AMCtYxQODq0oAXd9KnzdwfhGTsnQH4
/5eBebRHbawu9WBVNw5QvWwMrPikZu0E+k6eij7QcP6Q1VXVN9WVmPamflgDw/ZjbhQa0ZUB77E1
WpRt9cy5tqwAwHYuHkQ02NfTWKHav41VU8swcC3iuoSCrUAV6vLwMO+F3fC5F//aO4+e97zOCg+R
XpWb//zbaOLPHvLTDWBbtmmY0saDVDjG5Kr723rEt3w3DgcVkfQa9KsBS91Zl/6goEeOKqDSt7u5
9dFlaTCKy7TBvQIv9EX80Z5mz+NhFAz7zip3Q2orlyLxJRZ9TvbbaeaBeS4+2Sj5ZR0YqbwMF2E2
Ks9ST28zQIbo9hy9oSbpXHriutfT4qVzUSKJ61S9gy/br9JMcS+LfHJSC9JiZ5u+AHsF+0/rwvJO
TOztofK9l+mMfmSp0xkN14tubeGXKH3nAoxqkbwZqoqCdzc8BdgHr0bF6vZabLrX84y4NLtTHCLK
Xs+X63R59kajHq35mu2KAXs6rGHWza+R88RMx3tKwGmnTiuqG6fHraro/TujcPw7vQOpEUCpwQCC
vl8z6r6IUNl1b4spfpSjDxOCAuOymppzXxBb1Okd1n7gMok4vV/tlEjtZp449ylOGKKtGVY388D5
XMkcuKY6phOVUu+Nwl8VtZ2eGq8nHp72LHi2kDlTedDIbX/pn2fMg9OR89TzQXI6spyO/HXaecbc
P0/Tg/7jtHPXl8P/fNrKyf7hnW3/5WLHnt6wpbRNSfVZii/v7BpuQThEqfsGJhIPggmRTumXCF0l
TKfqnBzmZiFd9ETKEMLfSIEUfU+Gv0wMbVQtFh/T50n9NGmeeZ4+n3Juzqe0c3kV6yJZB2E9oC0q
csx3XDSn88PcM3ZiOEVzt5WH7tpDuwTNkwp+3XmcrC16wVYcbUYtGE4fw59n0cgiUVJO5CrzVnlp
o/vZKk151MIMmuG8O28qJXYPibeaG2pnlMffJp+nDdOIr9rOAYBckOecbu762HUbiL+1Jdy1W8VI
u6bol+as2VHgabPLuW/eSDILiG5Mc+zOOubqUIJHrf3PvvNE36k/zzD3Obl09v/wuDO+BP+WKnFU
Ivwi/ucJ9RcHZM8ZQ+nktfIaIalfk7uAK17akJwzHE/nd8T5XWK3Tn+yX+aOIM2ZOr9ThkRghTuO
n/PnvvnIMRj7U/vGk2Q66/SW+jjXn8//8UeD0PppcRFEfVLdgFavblrr1leN4vpjzTAtHAjBzz2e
nUTXeXg0Gh15IB4HUR3LO0fB0LAyMgPrZEfepSN8SrPA43Ue7bVe3k0HGC7PgbmLjCsHdCPiCRUS
C1O6XHHwHuGeybZz00tQoYedn22hhIkHsNSfo3Pm/Tw6Z97nUXWa/OVYLVLThyzpkt2Y9z/dQU+u
wa2nHxvFa98hjWi7uWsebOy43YV6+TPRqvQ6VqF8gHsU/E8SzNLXIRKE7bRyDFsqUoM+yKtiUJuD
BS1yJSvXe6ksLPdcXzyNABc8r8BvoG8oauWlf9cWwr/Ton7leLVyNXf1QZ+xkMVwt5Mh77im0/GG
/j+UnVdz20gXpn8RqpAb2EuJOYgSlX2DGjkg54xfvw+aHtPWzH5Te2EUTgdatgh09zlvaLNVgKjT
raXlKOqZrnMS811hgYclm5Jsrx1D7JrHEq1AOezaLj+kbTLY2PN82UGukKqsqrDZCD1oTF1Vkt2I
2c1FRX6vKjZYQjG8jV2erYRmAfMvivHNa/OT3Tr9OQ6C/3gRCmo4vxXBcTlHUsSE5mVpgrKNYX/K
gbW951QqOL6PoSLTD91pUFAkMAfryD4NhmCKnaZozB8G7mX7KVK7R9K29SYWuHrJUF664snOpvIs
Az3ke2MK4aEUzvhAgz3uR9aDjJAJ6x670PsRJ2W71+G93JFbNS95LujPy7zvlb3MYV1yVYnjIvXQ
ASi+jsMomwfLRYO3dHHwSHZyE5a67JTjAhlque/K/wzdEcxkI9A1E7p1NJL8USb35aWI03tAtQUa
rRxcPH4Fy8QQeNLJakBU2dfxuTaCgGE3ujOjAcfY+S61B+epHKtDP+dpZLs5xiYySZ7z1DjF53aj
V9kORWF122uq7/3XTs6aq2K/H2U0zRambai4u2NAT37zz52cU+o1sDM7/6jH3llknlchQdjeRcMY
jxgUBcMR2/XhKO8Qi6q3dlXfcZ6rrZ0cPIdp70VAVY1zoiZABfIw3RSuGwAh69OjiCYb+5N0eGRl
cW+qMEz/Eumwj9sCFEAF/FN0sf5NjCP2XypIFHKCR5L4GRkuZ6SuxI6knFQHzatkzO4zaEOuwCsp
9ZD87vQ4/K5T2YQyGGDANC8914sdhPXBmS/Xtg7BcVUbfNQUXHj2bO+ac97Z28yrNqk+GK9GFCBB
WJjW1kIz5rWxnYOnu8W5Bdd6jhpvzysQhTtxEgK7bH4UPLN/XZypGuubqGv2eZ1oG9lBwZoKke6r
68uxmcLTU1LU3vp60JZn82soD9by3P1rrGySI2ylAJzUNdu68PGv/HWZumLcp0m6SZFF2xggEnFn
+NV7iUVAwcrGgdeKevM02T1YqbQ8GnMkmxpWnb3aDEcZ8Y752d7largaI2zJrm1yCDWcL8gr1eue
HG/1ERnYW/dU6bdGBt0DRpP/nhrI6JO7HPfIq2SvGvhG2Z57Xr4dgwiFKjJS7wa0sZvU1tyTmWb2
g2Y2z/bcbpEggRIy4DCs4KKT62MAPMqDpzGijNjbj5mRh89oh8jEk1lrMpD5IzNwgrlHBsk8zO9+
G+aDhY/c4D8QE4ZKSfvTI8W7UaC2hMaVatn2/Mj9djgajD4r0MMzPlI4fFthqg6u6lwUZ4rAjiM4
f20zgwYzTp1E+GVMliTqgSfP+jVLjv0UyvGWOmKgkPJPEmXzGCgTPiydS2J0vowWDhEmO5Frkx0i
ODxiS78p9dy8DAPZF69stcbHcW4zoF2gEueWK9V1httiqDHwHUr3qbQV/HGMgoruHBaTWW1iBJE4
dhBGI2LfWl5gBDKHrYMbZqeaRxnFwZQ/+dZlomxJwZN5USTufTf8Gqlptk9tks6tOXg3sgQ2zgeQ
T23q3Bb/Oe7aplhUri+1tk/zWsMZ91aPOeKk+O8g3OOXuoOBoOkBS8roe0d7AsOXWLH6rk7+VtVa
+9ufQ2PB6mPOQ60SWH6IQtHaqQIsevIuuEM6JLgrVdK5KuY4QZgEd7ZVAtyTvTLuHVxuWVe3CiJv
yETMY9zOCu4qBSlNI8B5/Ld5paKLdeKAAyiDIDkZU/NlEq76Etls05ArS25lWBUwnUUM/EWGtQ6q
3oAVvr4MTlAF0pOu2svQV4ByW0F7sv1KewmQyXcM63vrtRQTLcN6HK0yPBa29iZXMdlEbW7P+TY8
idxFOjg2z+aYU+eUBzIthaxXaOSSrie167FM9uoleaNP5zXFU/Mtkl/Ozp083j5NO0a7MjS3waCC
RtcdSu5jvTfmC9o2NQVD7hCiw2kXJO21Sd7JYXKEDOVFbQR+zJ5Wr6m6Q23yWwcNQWEs8zwM3+wc
bd5wGqdj3PveizueAtGFb6pnefvJy7JbGepuai6EraZbGeZNtu8y9FqjKnr3avuvWBvFwre9YecG
efrcBMm+SjrEJuf2cG7XTfVf2wU5dRiKCL3Lcuhgu6jfzKGsicpqqOy4lk2vbe3UbIpJ3Sq1ahzR
W8xXLH4qRW/C68X9FXqImtxYJbp4stcn94GG/9xdlXp0nMKtV5TGMXKxOPIHDN2NyXCOA8dwBPz6
8p3EAZxJkNP7jszkc9HiQTmE5bsZK+YalYZmVU9q8V7q5jFkZX90zMC9TJ/mYZ+mpy0EjLmdrZK5
tMLoEJYOlO0ZEiEvRg4YN0qFAZ+VNnYC2qmeQM7O0ZhBwLImdolO68cwyp/DwRMQR+ZtQkCxcTGE
6BZ1EQUs2WbZGhUM8eyiEPf7sMx6i3tOPthAKu6DOZ4nknvo6br4l8S6Ea5QrwseoT94c2c5Yx+8
zr7gxr4O/wc/2n8r51lzxuD3TZfOER6IlK1qqMlYnCr/XCEEuldll3XFl8Izu9uU/dde7aTkVqjB
2rjcQ8e39p0oAMIGsDcs2YW0AwNk1+VSIboU9SiTUPws112KybE+n8CKOXT4bi7lkcvL7WKdK3WC
yDBQKLvLf/ZGXZo/uDyqEr8g8Qzyrq3b50q04fbafoVC9H93yvESE3Ed5qr9czTVZ9RrIG7FqNFG
wI67dHrTtYRnCpECUlzV+Ob2E2QScrzYA/eXYQr0gSMiDPqt3PCwu1BXnoVG4LUKcd0JfapoXAd/
2k59Cq+fzDoVXqoY1w/Vh+7QGJFzQq/rTtYl07B/0JS4fzUrq1yaUdKgkBy7B8UH9oppc/pWG9Vd
WJPgb2WCOPMb9EVYS2+0oilPpsXet9fVHav2+GZAltrUI3aIMpTDdKBMh0LDVzP38KYkQ5LeX7/L
/pg+d8Wg7i5fZsMuho2RcsaVQ+Slmb/4gZ0/t32u7q7t17HyMy8PjWLll8+L8hGy5RRAyJ6S+Ewm
GoW32nKX6OVEZ3nR0/DLlJrjXkZerzn3XvwmAzknEJ6+NRrEga9tnz5nQBnuP7ZY5ucdlm4bQhVC
Q2iM59/QPj0/BpV4X3OL5EuIgovdle29Zij1OW5QTS7quMQcsUJBbG4rBDDUuEzatQxlx4QX76dZ
g6IhPe42yiP6CWjM3TqDi1cgmk2/bsiGpw+G6utL9g8kcQUiStirc/FSq1zllvoXHKYaupwYCryh
9Xqvzhc5RIZm1jBP3l4n/zZHfg6ipu//O39lzSDLT+8bQ3dJYoHJMuYs5qdDHnSUOvWCvPiC/hde
AmMWHBPT9Y9DPaIVz1ltYdUohS5k4791y46msN7r2iz28lzeuKfW9ruzDOKqqhe65wRrGSpDq0EG
xWtN5gTiWP1e5sI/dJVjbdDiRiN4GHBpi9zWXxgwNBd9NdqbMmpfQ06KyzwMwDtNk3uyzF7D4Xsy
Xp3MjHayzZ6zK9GoULr0yrWMphEiAtBEoGB9V7Bg5LPKa+a55oMTTEv5Q6U6iRo1tgOY1KQavLwN
Hqjso0bg949yRGUm1LuyJN/KsBS2s+vnvJgMEfAxb8o47NcJYlGHwhwWDZvLO7sYx7upbEjLIgeC
D2OLpnvgtJm9kF21on5xC8fcjC6kE9/3g00+Zt3CHwbtHAhUOSdyYWc/HrvFMN9Fc1vuOfpRkacc
EWsuW4oQ5EESYIakU2WaL3VJOU62c0aGyk00YeNO2d/dO3Ys7ielg5nGS6fO/WnVwX9da1Xv79sG
pdMg8yAkD/VRIvwaPYu3gQs3wZ5XQHlRIO7GsaiPMrqOkAhBOevXZ8gRoT/M1BmAUNdlRK4NulYH
x8b79qlZhqLTcSPqLn3XFUYuJ7LPa79d1xZ5V5rHrnYq+25e2xFGiA8Gpc0dx2ywQ5HVH1UtB1vk
JOisiSDkP9WKXtrARCqyKfO/yrS5dxPT+2E3H102Yr2raMUyB3D5rW60L5ntZviY43OcUR/aFTr5
B10xBBLUkThGSM8fQ/Qdt5kWPyDTgTVvMLfJjsx5tAO2zJ2KyvONjTABfAd99uXSf2Yyhwwdaxdd
cD94cPzA/PrrJvGjS0v0983c1WjipAQdOn5q4hyVoG4R36vIxLaWUnFyo9HVALwuYLcVWH+KED9g
y9oVCNXfBG2D9G1tWv5CUWN3JfdSvKyrh2g8JXjEQa20DtflQvC/sWJ7nKIhPm+vuvrcBI6yFBqo
1D6MkyfG41xgth9tCJW/06iNWaZb74RaGMuyouQm0vpGjoAtFi6aqoqPaduKO9szUSsqhb5VnJw9
iuNa+4KD/r6aLzK8XqpSXfdGEmyvTa0d92vkYsPpRavwFqQ+sCRXGaBQFpn3A4X/e0eBPaINk1h3
wsRQNHeibhWUcDlktzkPDIcg4qDmU/ctYUuEiXtjdIa7jpJq2kEfzQ5wN3Eq0yq+PDARbmvLE6+l
sL4Ok5V9L+ClCBfU483kjxulrIYPhG3xd2trbzFSQ7hxurx6zBVkiXXdfkhqp3zMozZcqm0cr2Sn
ETbihKD+SnbKJl/LFJiERbGVoaImyL366EenfdwUpLWS5yQyEgyLi2xRWMCXV2WNPCQqiek+SKhF
qaZNyUneykZ5iefuy52qY4VbZNSqrmNkyOvWXjvmgLkMEtfiZjCrEP/U6G3IB7xfytQ9oV1BXlsP
lVs1Lsal7OjjfECMyIf1mk7iFt1iXivOML5hyszBT7wWne7t/aGobzMyYiWKtdMLRFKVL64eneXF
V55br/TuFXL058bKhr02Vl+u/QamCMu+GBDWnefoav2Xkw8R+yrRI8iU4Bs09n7xV2Pho+faOoan
vSruNA0COt+U9Ou/jCh8VVv1hflmcJo9+6SLDc5kzzKKLPg3v6K5j40ZFfp5ZI72/jWa+0ZUj76n
rG/7JIfA3wIxvDxvZUKNZCBxfDndSJx2Vnd7zwTf6BUp1qua8mI5eHBUU/fkKXV3VrUMTdZceTEz
aziUBqLn/TwqKnqxjkpkoGVvEuGmENQFYOwCxIX8aD1PknsN4x35dMtL13f5Gr3Bnz9B5BvpuvFj
+IXoHh2GST+3qUBfBGHWZNnZVMY1hKXP8kJ5+W5A/WHZePXJkjifqqagiA4DtY4ZPnRpTEYrX3c6
lWfPj1jCbIWjrB5n99B5cZydlP4U4Tg3t1ybr0PRgk0vHUmqDfNQVSj4KRZQSTZhrupLSgr1DWDc
5HsNFk/Lve8idUIKKk3zbCUuDAetnQ4IvWt7oWBuecueGq+xGRNlJOHOtafuWfVFtet857d2czAi
1CPyj9RPjTOLz62aGO6TTEzlOMO4YV+cZRR54k3rPO+SxtLJGWONVOY72dn5jbugbpkgI03KKzTs
Zh2FKJTLT7PHCtl/XUHoxfHga2l5RAYYMZ7Jq6yDalKIqoSGpIDXBB88ew+dFuORbbCAFfosRRrm
5XGcC4IkH9Z1pYTfRGLg0hYn7aM3+cq6DcZxA2irOyeTAwdzHhLFJKcAzXxJeoXfSBeA9dPT7r9K
BhLckf+GftIFL1Yd9RIXUpj7j913Xal10KdG/653GXxEH+KqMS+Q2nyRdxCsWadCtTlXoYjQe6Uj
nFfJvrTooA6AjLmCVY5sbOPQOaa6IQ5xh/W8l/scRm3t9Omu0xP90oYM+M+7//9xvV6hkOFPa1mn
tAAE3wQmiTV5LJahb0bxXp6hZRibA4Zo85H62nsdfJ3b5NgZfBp8Df0a+4EgwYVdHTSooXmen5wR
P9QZySEv5OuN29Q1jDUJ2OAxmdzsZAsUMXW1/KhiXEjBKENZjDp9g98DbqmOGbPRNYybaOjsb7GH
Z8BYfbPR7MFgaIh2hcY7xi5qXOaHJHvzR95hSjCgoD6H2SCelFxkD5lOMQ503p3hGulbmOT1JlBa
qAYyjCZECJDjOyL5Mb4Y2fconbI3nDuyvYGKPscjPgumQbjIHbXeyd7RROUsyCoAo+rA/pifQH6Y
miKeIX+CS2i6T7nTZQ+tm5XnurPuUjT3lpYVhdsWYN2iGoRFSaOAVRvNGNm4DD84ar2HDoKLhhoZ
WzucmZVWVH1xxIfSCKRn/5zotdrr/z5N6fYMbvr9+0+KytYhH+qWruqmI8FRv+X3J4PXgOLa6Ys9
sLi+mJpjruogsqHNQj7vWm+v2Ia3D7ryIfB9cy0j2U5lDbuyawybhsw7MLBN35vpdrTRRcwCM09v
hd7iEeFN9dborOFclnZxn9vtrV8l41k2ZfnQrWZXkIUMZYepu4+YkQAYnCcJyDkHZIueZSQvg6cV
kLvIqnRAfpeRDm9JTLVY5603LYcIqCS7puC2UpvkYAFGeB1CUAkOsi0g6VDHikR0G+BU0MxwKORb
oGoiss+TfXnk5aMcNvnaNKu93yISZvGeXUcoppxMil6XSxHDITUTK/mtI5iHyBliniEHZ4X9oRme
fVu4Bfy4zm8pTrlxuW9+3VWyR8YUeh3n1nHE16FwAXzPAxFevGtU+/7TwVaG1zao/xMotoNsyXm/
Hq9n4Eb3S6psyKIFThbsYIAoL37kfTHJJJxk1DanxMyd51T30geEo0+UnZQXvQ1wSlRNNIStVnmB
pBSubVKtdQ869QwBJztz8o8ean4hQaxaj0rEpQzwFHeLqNzLtrRw13mTjmsvKrq94qFFiUdBt3cT
3cE77Fcs765jEJdkuzFfOMfcBSSZ9U4bNpdTScBpfBd4xbOEUUjghLwzgxbH0dwFaT4WnF58UsnX
cVYOA6xWoon1TjNPWmhZt3bFlsCYQ3lRG986ZWbxMCN6Ecqx0Dlrutg7Vh1mc38Oi8pmvLmw49TJ
w3WzroKTvGRDFd85470MyAaSdiaz/JK3+rTNpj418fhlrAjn4pOJeZgMXb5Me6eJjrxxovOAWnKS
98m9jNBzTKlfhPPbKDrLS5pQ4prgV7Fe/t1mFug8tYWDfWoXHLNq/FZ7nfEc24UjI5T5jedImX6L
qLldojrV9ec49n7r6yBFLUi9YiaO2c/OCiKcEue7Bh2hy51sg4eJ9zX6q7hjorYrLKfYGbmGAZst
WtzCLveaOWujRMhwC2reW6ccx+2ADPVBx+5lXSqjd9f2SKYrlDrPeVqECzMLmufMQoPC66lbDF34
PeKA9NXKNL7OAxoQEcZbZheyi64r5AoQA/Ghd7SHtFScDzuof3h247xlbu7emIWWPuewxNCyhYz0
v1+o/2DuOgaIKk5DvFR5mdL9CU0a216Q9WUtnoMG0xG51vYFNukJmgs7mb4eFJiqhaomO7n0yt40
rH/2qlrys/c6V/bq1rBt9bx4+Lf58uPkhEAHYWxVlT7us3IA19Kgiv2JEYAQDyalToc9xCUrg9JX
fzD1EAkBTCSe0feubn3X7p9NTqEtYFdF0U/oghWvk4MLxSDyuSJLSOpLXTq+MfKSJLR9AZS+bMrj
1Gj5q2XlODKUCS6nDYoGTYBqAyLqa6vTbaSz0JCdTzZI9yIRAeD5Meota1P7arn2m0g8K51xDqFK
bXwrMDfGUO7UOs/eEeZSF7CJ0DozMn0fuLq1dHO7e0lr+0VmuX8Nxarp51DRedplqOMOr3lfKAsY
k+JoOvCQF1oCdyrK233jBuzpcH9yjjol2KPR9M6Hnk5nm4fyQzXK7yIY7HejSFvcYbzpFdYalEjb
7p4HAQkjdfX2MYmQYkRxenhQlaZD6C4wT1mmYCcsquDOqwokiFqzOdi9KTa6Mrg71xHpzlCQFhR9
j8VyWeab0YYM6IbI3bdDIe6KyFKWtjNO9zqwYEqAfXvOojxZRKHTPCEOx+FUz/oXXlyYA6WD9hZi
EgFqole+iGl6419SfWUDcBRTKb5bfboy2zzY+RRtNmXPP6czs+Q05hg0ZUX5gdiX9q75prqofa3c
xegYvmqob8h2VKXEugLbthp8ob4HvrUJEid46tvTwMO9ndwx2hRQpWFKoYFIUSv+apYonpZx+30s
HUxr7bZ4Dr0EZzFLMfZNmflHx7fSJQY9/mvc2y+9i2a4EkertrXMlZ1H+mYkQ36bG3F7TnPPWBmt
2u0FaFZeiH6xaqugeKzTiNdlYKQfVjmttKJq9nEeJrciLpw9hX9xucjQphrHHsTCIHfu0ISG6o+8
VdNZAEgOuty683SjmbJ9HP72MXIwPhf9rVDzZKtjLLgYehWPFzXUdy366Csf1OITgMeMBcfMvhvB
ez8F09eMhRkT7Ux90Msp2yiR6WxMxdfvlcDh0SsFVl0+xs3znMxxfrS6mj8XqRmvWr56e8uAma1o
mQDCGwzkVyuVZTHC4a4YHkO5+5gvxrxLke1Vi4n8r6ZrO1XJRxn1ng4pIgnry2f8P9vkh8i/YegS
xHCACWDgaC1A2ftPbVfWd03q3OtKFDzJJttCbo9i8kmdmxy3SiFQhupadkaWkwInmw2d5umuPpJg
stcmlg/1bT10S+h1d0YyNbjHK81jE4R7P0HSXte6ZFNqOPd1c5oG6jSmgrpbn5DTah/11v9tWDuC
tEzdVyMW46Yg75S6PShevXSqw2CBXZMXGWKixu/PsrIF+RDj3kMH9T4Kd1BzScDJJqW3vhiq2/xs
m2wedGAAJdrsTGCXUez/93rCwfnPDboDYcQB5UlplYdT09RPAJwSYb8pjzL9mfon1YUV79pi10/O
Gg1u/aGcF/LJddfQNn9Gc981mvvkyGZe1oc/Rv5znhxZz5/562/4NS+MlWrdV9g+e51HfcBre+oF
7kGtOzCTjj3eyRZ5GQFFrZUI9ahPHbWdcAqQmU/HwbvGrbJdEFswGeYyHQ94fmdV3kZG8mLWobXm
RVHhShmgyoMKW3vbuc64DtBFnMAtwQFsXZyyQ28XGtFDiIj8STbJOyWk/tD6k8KK8XcH6Rrsb1J/
vIvcemmmk36PNyvAkRSdTsRSS2AnmQV+M1L37B9QUk71j4rE5ROy49+nRg+eK63rV2OGRKrmIUdn
mgYubolfb4u8d5ekV2BvNdZZFGnxGBcZEsx2/mqjZnywWpJdMhzAK/LWsppVNWTF6zjpyOBrOzsv
2jslwQGRJAseOVNu85j3Vn6Hneyk1UBGEY3espVoll0KCXY9TtNflp5jBx93zZJUq/PcFjqe5WP6
Ne2oCQw5lBCgQfiZG1TS/2UE6bp8gUejjhVrgbFn0ZCl19P0yBm4QPlUTV9Yy75BFPG+6/p727T1
fQKz2Nx4osIF0CyQGBMJXtZJru0iMiVLSBfWm4q+VDBY6VdNSX6O4KdXdzPpbCnQoDvWBbqkQRqz
BZ8hv+SI29uk4qyM71L4BuY0VJx+f4HIeUHrH8JxOAyqj2NnTVmgUWr4oHVkodzR6z98zUQSUsQf
FbxgpFxd79UpShzN+iR+GjEQRV62UO+TEL0t1Gy7o4UQ62ZogLKMYRegvmblm9zJnSP5swTxRyQB
+I0hymBQUB791MYwHd3lo1GOcCP03Nj6qjK+xRi9iWJwSQJ71XGAf3Aj202vxjM5GBg2v7iGcvht
mBpj8NTMbzBlxAksb6yfw2JkidPY/cHSHr+a/BciolC9+8gdLBPbCQ4Ndl93iRZ7kF9a/UNDecRX
7a+hqua3UxO7IKNcfSf1pwtbL1/jPL1L7dj+mibJ90zpqydRlsV/bX2tT8wCXlWuZpg6aqwojJnQ
3f5EgjRDrImkzcdn0DruuTJfHKPlxYtcxs7qkLCOk7h8T7F0uLGVpj11fWk8DLqGtAbt8YTHEj5p
ATwMTECHeCsPIjIMa+v3UPbaebMvw+LBnZzk4Glhjy3eUJyTKq5uB7Id70Y6PYQSl+s628IS5Y/a
Lv4yxsR5VaB43s5CoFuqGT8wDFD36NhTjWiLEavW7Fybrv5Yze0BYHycWY3xS3coIy8/9Sq5ZHmi
z+NJXWFA49/K877MC1CxGY6hXlhbpLjNZm3l+COWFlKzaEays8QNkeKbk1U/s8Oi19BK9rqDiDKf
DZI69AcZe37eH/zBakmz43f/qUMOsQubKXJg41ZYVTnDc2Pa9xJJKLGHsNyTw9ykQBp4CAqRIDHh
9AvIl+rREU25FOp8GFLVAgmQcPjWhDBXdd/6IZzyHHmO8oaggIWHRqXdT5DVef9r5OJ+TQ89MGNy
Ov9zl+lYapk/qrA7T8bo42Lv9RsRDtmphlZwk/t29oZFUbNyhJ2ularO3gJhv7ee2d+H5RQ+utBm
ZfPoZs4G8QQkfuZJ2cjpz9Qr72AGavOKgrlpeOmbmxf2nrJndSvDQRkf4d+colkQKKu8OxTJyyck
f5N9rxndQrZjJXECVFc+GQ2aZe6k3ahJsTKbhi04O/kD4PHfL9c2VWCTa+aoz8kh1w4ZghTFRJdE
+yLr63Ex6Gny4JaZu2S7obJQht16VqE9+OWYb2O2hbuUUvweq6xyY0Rti0ZIquEk10GZiNDwHdNo
OCeJ690WTlY/xxiY4MehtW9qUMdoR45ImntzUbPIv6MSvxpjzBNvJmvtWGBRb2ZLzzb2sRRSc6oK
nmi+tn74aHRTFv3oQAdsZQloqEGZeG38oM7lodwJsQyw4wfZR4ni0mfMpPhffbKs9M95eFUFi67P
9At7wDVDG1CpG+CICygTbqyxy4sActZMNWh8gcAi1plAXflGto+u6m/Zxvs/YCpuAy8P38mF4OOp
DPFdgiLrTkXaZoVtuXh0KsqyIdIs3yMbk2wkFCoNvxrsr5QzCrX5umEzsBt85JL8kv1mqSfje176
+9BNmmON9+takMm7IfHp/wBymmam8UMpmvecaumraONiUTrtdDJEMW4mQy+2hteaq1hJgj2+aeEq
CWptb1RaeFTRf10C+opfjT55QQeg/Q5sY9XGZvDXGKPbUdhjcA8xgjdNmQUbv+qMBxHEAcdi3foQ
/Re2zNANkszoj6GkKdhD0e/ngls/8xVkBxCXn3emhmRxgwXbjYpf8X3XN+9V4Q5vnTOOK5GZ5Bpn
iESjmQu1VdynMenLA7ym8FZtzPCtzSPganw9NjLE6+bY1n5/rrymeejz+FGfR7m5gQ4wHixsvwlJ
3pH5VIKvmdW3d9QT+K8oICNdQVJTiAA1mjLk8n+BrdBpXShITp1kk8hEuKmSYE2twNgnMZZqIIvc
tVnUvBnUBB8MrW2fYnuwb9Sq6780fvEQ8e1AQ1RZxnGcY3kQFfvR6PwPxGAh9vuh+axOd5eNgRJ/
5UX94uGS/Fo02rRp0yxYyhDDpPZWUXjSLr38s/rMt+/+9z7d/sfaZxsGCWIdBL/mqv9geGv9BEXa
LpWn3kUtPPMMvKDKqTupfRrv6h5XKOiS+ZOXsy0x9VR8K8AF+g0P8XXsCK9xO8Z3bAsYHhbZU1Ei
T1zkBvqmfw9PVRSp5EcnEFx3l7HzR1szmwTpc/32QtTOJvwbkyTZN2R8v1eNthvaPP7S1J15GzZR
dm/Glb7JOXds/FyL7n1Yo7e2kvtfUhjZPptyOanrRUwWFODBBBBAn98EhZWGTwKjCn0uMAcIXj3F
WPFKZoLs+xWN8fS5b54HbEP8h6wMGLDPByUYJwYaBqpt8AcE+p+7D9I3ngmcUDwZ1CoXcTvGxWti
eTdgpuI1yKd676g93Ex5W7WA25r5cunJzBE5eRknNbi2aXRu/dQCSWpPRwnckPgOefcJ5PEp7HsL
fdepsc0NFKlZVBZn34F62qPQdDadTtfuNaUUhyZGf7RGWuMZqRL/Zj4FfU+LA2IM1jc5CS8TJgnc
21SDM7+cVMc+j2XgoFiZFGz1k5OOLde3tu+Xjl7zlJR+fmuPoDtg9/0lGnt6w267voXLYp3VMYYW
G4f2sYlMZQP/UN3GGLIfLerfK3PqlZ0bmC+BR0ItATVyIEXn7sGHRislnfqnDE4ca2U/fveANzcm
XxAAZgAYuui5j11rGbrVz0kkwsPLJI6t5a9Joyx9V0h1VYkeXiZF8980H5suf5OnK/2T6mFL14Fo
WXemi0IwwM7wZWr8vzTL0fDSwAVuKiKXzS5ZRnzNERIdBrzX5xxkaai4bOH+cMlBIi91M583n4vE
WvQq+E1F0ey3ovtRzzj3pm2GVUU+ZeNYkZibSyPK730zfktF6iGPBle3rvVXZAy9O9kkLzJ0U/SU
jTI6fGo3ax09/bTHfXY8x60x7gNzqlAociETz3fXi2yL/a7YxNmBN5TTcW5TH7N4BhwnnnXQ5mqt
sMHT6k5mH/QZ8Sx7x1a1DpX76FdDvdXT2HiNJ3dFkc5+VAcRPFRB/5jMJLDcrN2Nlsb27NJoLBV8
XFZ5UWWbnvz7Qj61mjNmG0x120soe5Hj33rauLaK5oc1H80GgPor0jg2TYRKpB1LAI1nL/9mjEI5
1O4ojnKDG2irUKjl8bLn1R27mcjO66hL6+iWU/BFflqNUE+rA9DVbNU4ZfoL5AqCQxEF6aM1Rb+3
T5z6BtwhH+fxVpu676Z+SEYQ/mkDxzZug6Upf6IQC2G2/s6iNzoVwXGLX0Aa4OzQNM6xiYP8WWkw
fZ3Hjlk728hhjN7Hevv4f2k7r+W2lS0NPxGqkMMtwSxRIiXZsnyDckTOGU8/H5rago52mH1qam5Q
6O7VDZoWAfRafxiHoNgVthZtRaHQi1MNYWPduY35yp6z6FzIyvgZONXTFdUBeElbT5qEp1RUWcfU
a6WT3TVsL6Om/GI08dmfc51dVBzNNDNe+niIAIo74X3phd7Bkep6F/qO/pBkibqyAV/8bNStHte/
M7gOL1n+QDI4h0T4x4kkfex5P5SBXsBL4l1MVjbWiwy5T5QcAHPMNSKLdOv855TVlIwwyPS3YrSD
Jlnm43fbwp6YvbrHf6cLlaC5S0Irvm2NHENMq7Ze2hQjyKRRfqR5i+O6Ek+XhJckkG2mvcVg3vmU
Nt2TiKjSkA0r3jBNkZS71s7Cg5K05UM7J99EhIXwRGF04wnvPNgzs95INR96GTKNHKTK2sbXiH29
GdFpmeiZt1b0KR3CO01NyrN4+OS0mFCcxZ/xPLa0Gs1/13qb53n8If7z09/BlOFPTx/QSBqVH4VC
3Z+1kDRDqvGRGsanycH4QenbQ5gCsnEcvVt3mG/cCGKEOPNbjw2QDscJo0xPAhzVeds2Q/YHcsps
Nu6ws9UHm+q5/BRbsbMxuVXtRr3BQdHLyArP6FiBmo1mjZsmR5+ohLAWImp0g6mf+tnSnc+ZHav3
oiX7A/4g0VMckrVRzMw7ct+u1n5mGS8wrn9aIL8uhVNLdzFezqsUhtnd6EglOYjhEjRdDfmv/Wmg
VPtSkVkDu9CNz5GGa2NYJed49Pu7PIKFHtp2flc5lrePlL4+VOxOU/aQm7Etu8dBlafbJGy/KpPa
PY4lrlMRLnNb06GqUPCs++mY6GLz3e1jJZL2pdd8Hyt04FI9Lfg+fG3dK071TeHXnqmF9azjGrWD
DpztzLJoL4FZnBKwqS9Jqq1FXUlu0CUa+zw4W1F56aUgwn05NG+8DC6KOPD4BHKXl8itzTyhmVfV
/e5VnrdUaMLS+RLkHkKbmlzd2JiN3VMS41HahuNGM4ZyW8Wefl9xd3J7r7Rx4ABRsIK1jWpTG1sP
tiffa+C6vikAZlZ5kWc4QBYFG55xm8v2c2Bk3Xfbxny67Kt6E01ttDMrGWMi2eifHdMMV5UedD98
6PCVX/bIdmtPXaY7v41OurAp3jdU59ejBWNhjFW3aZRm1aeBvYv1xrnJh3rYm7Z09KY82ygjLPak
7lYycOHnKWuHbQfQC9fSlh141tyrBYC0GhTd9zbuzzbF1l+UnMjZWI7re4GNJHzTHPERBZsM24+A
P2iBmIh14PCT28EPoos4lKWs3EgxmLS5K5akyg1T29gURq6cemsEUN8XXwa7OJdmVjwBM31SKie5
R0RJ/pRLyufcV6w7NSrq02hUZ5DtYNTTKGIL9yuS2+xWDv0HB173wbfSUIeIneu3EgloZzMFZvrS
m2SNixZzUtGURvPeLtgemmrX37VmM6x8KctedCkK15XcBjeq057AHdoAelEREwwaDLAVWIvaz7gI
/B0mzK/9YjAmiUm6Zg4RbdTGvkpWnq07b/xEZQTPtST6xNtJfTcOEb8kfDiOfV93n2WbOzVY53RH
kuQnz93+ktqddhoGa28kOj7NCGqR0NPBVM+D8uj1l26wrGMxxd+pMRLRo5BwcEJ0ya7tEEXc1Qhr
cuUNaNIXZJY/8xrTbsCS81ibm6Zm4g3r4HSboc+8DZ1idPumxnSjNbXs5npq6S3bJN64bLefe2Of
B5St4jzc3xXY32BNOJ7LMTLu7bTZsfvc6I72M+8V3vCi5nuvG915alL8cHO72lbhy1RR343Yuoxt
VP/u9cfetvpPOEs7t6U3wR0uE3gCcQsrIuKWjoSft5f7MF0V/JxxKGuLczafWbpyTrnp34guMdjl
dbrDcht1/zkCcFN6hzX695iScF5bxlMVy92hr83KFU0sriYyb/G3SMrMJ7SF+4e0zd1kbhU5jM3Q
79rNIA/S7TQfQJO9niWx1u2wXfm2dC1hS6wDo5jSBld/m2mZ9Q2w1N+lV9jHoayjg916DpTQId2H
uuKf+jCsd0GlxXeUEsetVmjl/WRXFvadSHv0vX92eDLvc3zpsOCemmPAz3/fhrl9q6GUulVHebof
yibfeIA/HtopRnpa7+WnIrlUlQHqwJ7SC7rW0b7Tq+oQ+U5zP4ZtSN4rqV5ULzvJJb/0OAFboGT1
16jCeQukXnrWKLvuAVLJ+65oY7fMVeh2ZFEPislqvSHNj4y+xF9FU76ZbCxUuTJ/2UX6qPAO4dZk
Bc+9Jm0QFyl+65DKAu6FL37HJ+yDOD8bWdju8VW/s/kp7WLV7neDAVZGtmxyC2agPstG/V010+h3
Zp5AaSKwwI/5bFJ7frECrXDLTqkfkHvBqy5p8lt7qG6ciJog9jb1GcpMi2kllYAyH1xMOZNfcsA2
y8l4JzFtHe/kNMtvpkkzTio4knXg9MoXvR9P5EBsCpWOwi17W8tm+S0McF/ubbk8kqa0HrK6/wVZ
gBslVXt2xLV5Ses2utFCHyW/tBvv8Jlj+2IY3yOloKw54eyhBE27M31ekZAsurRwvn44wORWSpaO
D2Oq90CmK3lbZV37THqCAgkR4fzijCVielH7OgcHUO9ly08O1uSYB2WK8lv+L+PdKDfmvaOXzjrs
Z7mqIXL2oxqOt1kBvnwIHe/J0PX6bFUD5tnYFmv9Sisp9/pDk5xCBPh2VJDxTDMAd/l8l2uzD8uD
gH61CJuDFLEbRK0YrVt71aJp+iTLXfYg44ykFY1xY1Rd4mp61x/aVvE3k61kLzALflF1Gc6lA1ch
14Kf4XzPNWJnVXQYq4QqedjRkc1DF3bjbuji7MFXsWOR87b+YTr4MIet8kuiZFHKofWplPVpoyjx
iz1WxTrPNOeczgcI9v0Knyh575kS3okkgpT1VFnFJsD17SwCHcfUd3akO6ulD2U3CBsGN5Z5FRGW
GIN5tq9rXxdLTGXng2ro+ul5lPxgY+dFdpJ8EoBwBnl/7rTk1omcr1asOadQY38d1JiTa6GrTiqC
tQ4s98o7Wo6tnAoYF+6EvjbQE0TxnaRWD1mXjPfFfAj32ZhmWzbH4b5gp7DWzVZ9Ru70m1YNw2/q
cxNIZV5U2G1XUpKu6sbBSorcN7fLxJ+OUsKNWpeMy8B9ZC+PUrROSlP5ZEaYUHuxlCHSmPF7VZIv
YGaS9WTXvHDJxXg7eaBHUs2wtpGpDegBxXh0yyNuPGXbdigptY9GbqV70bcclNr+I6S2VfJqFvAv
3kZQJKzrZ7ueHSstPfzcIeq+7lJDO8dOwBYVLATswF2kTWDeQdiD70EIsldLzBHD5tRXGltAMlSP
KXWmFaTs4SD6lFTDF2jCcwRK0jnSQusXtShcENzG8+0HX+MtGSONb/LsvgbydDrqEgCjlYd2cjjO
qYlS6nkRjL9IdZi89HIA/RE40AxctkmAB0c4jh0yZ5rpxoNd4ZaK9VUQUpD00/BWLobsEE4YddqF
jF2qNamU9hzvYbT6B9/0T3CjcdmcIokES4wBulLlF/JpUJKxzIWY1UAbN3lrglJbfTLzMToN5DVI
hTTVp7jI7Tsnxn0uqM2nCbPqmQ7+B0PcmtViFm5TyS5uXXYUgAVBXAxEZe3dNcUP0TCDQN7kVo+b
l1VN5xhprJWmNANQe206X/tQ+9ipiQ32Yg4RA+wW0EiR0IChp+gjzDuNjBfgWUBtcKzytm2T17NE
KzAa76i7SmFfN9Rhibmecifi7wq32S2S+egiGkhOSjLU7lRxvJM48GfgHFqoQxraIiejMnkApNGl
KbGIkXNui7zBWhdlGhBH4Zs5GJVhXUQf7qlHNa6nfR7Z+GHqUJXaxKQKjyHjJONkn5fjHVUn7SyP
o+FqXuBfAj71brTGZC+xtSxVf4JeNc4phHsQrOvOkHUe0yA3nUKFXBLhYQpL7RR0P0ctp9DajsXW
sUncFmFsHWsPL3NxpsTI51w7RVscGuuOKu+47dqw2ZA2pURRQD/rpeTFi4P4K2YCsyKK1Hzmfo//
Z+T5j2BRwo0eVR5ePfxRhPE3NlcU4NsK8H5r8GiZm+LQOyqoWsMhOwBRiyF1sEw88NYSxrFnrX4I
9RqmnmwiveLxBSOJgHKy7FTJwTPVHjawIoVuMZEP0GMjWYeTpF3EoQzguPG21W4VX37tq5q2pWCj
lochqfRrXK8odxT0zNs4N5xtEc04cUvRj01IpsVBw/pJCcz6oa+xakIE90m3uo0Ty9JlflH32lp5
1kCs3pIg8K5No0hTNxr7aJuqRVShtYsDRoH8/w4JpoRabP7D9qIc54C+P/Jbw4Cp0YeLgZKGOzrJ
tDMcz76JK+lzEOXxQw/lT2+r+skfx+opB41UaI1yh8N09eRoveF2aFRzh6WJC4u3UzpSM17j3Rk5
oCq4SN5dFpk/lWmKnv00qg6hHFARcvz42YR7vdH7OtyLURgRaHcGegF6hVFsJlC5jaVH2dblB54f
wFjoHqwOIl6QmyuTjeaNJU0ABjtD2xtanaxRETGhAMU1gk2gxyA2m59SUgn4V9jYOM5NY5SVXZHz
eJdiyyDFEqDfCUx0I+aqTufvCqVoN9e5LaAznvbk+eZg3vDqbT6BjBejcUfuTx+n8toEpsUDaxzk
rQjO+oT65qAjZzhfV/bjbFO1JMauc4fBW1sUtHciWMN7cl0FtncdTcwaD2UzLffXuWFP4a2jJCT+
CfEUSC4V1nhnOfresJzuvkP6fpuGU3FrxzegT8InPKo7Re6fJMXqntJq+AwtyDnlejbsyw42oqQN
/X2LLagRdg5MdCk0r32N8q2c0FO7dnWIFdzpFJs9uUDnNmLHDNA8ONq93d+LNbIqTNA8ycKdnQ1u
amU9r3h4nQGfTm58HyYzNK4fGcmpb0URqCtQHsZ96hnRPhzsY9NM6bk14k+4zvvPEGzVI74WKF47
g/9cxU2zJdc+bsUo4IHapUboHMVorlePuIZ3Zz+0tc/tt7pM/b0aYMlY9EaFYohZrWuImLs6osiJ
pwUySE6BO8gmMqw/TpP5VFfSUnXfBbw71VOl2MYj6QPfePBgFX42+ec9Ojow3sHxP2v8tV28JD+K
lmT0+n3kjw+iFU0ZEqhZ/0O0Kv7R8JHDknJrGXyeKrSD7IEanVg1aiZt64FMWUempN2Pnvx60KWD
JfX+/dLNC39xTDz/kwha+hO9VTbBSKX4w0DuRzIW3rAFlmARQj6CvQ46Zv3b5byODaNRKconCN7b
sG/GF3syvfXUAGoelUw+ySrpLrDTaxutFwjdVeCGs9mJOJSzKYo4SzTD5ued8Qy38D8RfcrbWZKn
zmboIJR8GBDBYrRvJZzX55XFNMg+2K+YfU1WgtzrddW6tldJPQHca2HJkmCZDTKRC3s9RLwqHJP5
IM6WgSVuGfgQ9y9CluUnAPHxSqy/zBPNJWa50r8I+bDUMvdvP+XfXm35BEvIh+VrfwbmfRj+cKVl
meXDfFhmCfnvvo+/XeafrySmiU+pdGO5bYPwYfkniP6l+beX+NuQZeDDF/HfL7X8Mz4stXxh/9XV
PnyC/2ruP38vf7vUP39S9Aoq3g613EXxgle7cP4ZisM/tN8NUYpiVjb72YpZ13arzy6+81LX9nXC
u2l/eQXRKZZ6P0v0/mX8ctUlRqbuPG2Wkfcr/V+vz2aGrXevR7ydL1e8rnq9znLd973/1+ter/j+
XyKu3sCBMErs2JerLp/qQ9/S/PhB/3aKGHj30ZclxEgy/5d/6BMD/6LvX4T890uBqW/XIw4/Kz0a
67t2CKxNBSLeFc2gmznwelaD3GEUjJaBm7ztrSX8xtVdUmPqV1cOb5TzsAgcRh9MHOCVW1jX1VHN
8Wxai2EfU149cU5gfmHQiS48kZOb0uEtsFALdaeOmrXWKSq58P5cygxAL2e7tquZm/B1E5ZucPaQ
9BSnBlb0krsYvanW68Sla7GC8zwtQuW4Tr55YS0ddCSf3SxN4x01KfJRcpo/gMrEOjdr7lAPyh4k
si+3htOcxZiIKvnlbh2zGtbQwrMHEabGWIkFJFuOIkT1ZF6RMDmdVxUBSZGD4dIjZbUs9C+vrtrd
2TJUjyTqX1zZGZESUr3vfqaRgcvs/jSBxBpXWNoPJ9HGbDJwh8R5HV4G9LcQU5cIyQdC8v51mpgr
DiLOeVvFKONgm+uQd5UCRotWRVQBxKk4kCVEpHRpvwuKbfsE+nLcvZsD8vSP8He9iCsmtjtomPJK
NRr+WL+ZdziGW3fiLMG7ouuy9vShnxeicM37KX9DHyYMTXDbxT7yA3+sISLEoWB7i6yR2e2WPnEW
JFa3hwb560O/WKSo7ZuqmMyjGBRdVtJvU3nsDyV4ezCT1AkxcjL4iiw3Myvn2i8GRb84Ww7A63AM
nqdOQgBPnNoUU7wqep0rptV66K1DrWrwPEuHLRCAzg2jCYtq9PXq86pUSJJgaiTxVwuEmrSdOWwj
J2/OvS8350oprKPV2U+ia+lHT+rJSBubvQah4pACR96aut+54zxT9F2vIVZaOsV1bMsfr9cRA3Ix
fUnzqt4Jmq44Q+Xo8srX/UDdRYTPKVbXseu54OwK9i6ysKAdmrWDLmdADfcoN5qWoGtepvVRKiWT
c0+Sq/84bxStkl0R7jVVN9w0imqu/LpL13WkvXKnY6l1bLIbsKOXg1bUiHWSzRdd70I+Mq/FuB/Z
0LHfhWqS14vpgoiNfMEqROcf4zRy1roGUbpObPMmmEEROETKX9McuZvZSWOJCExFQTS4T1318AH0
E6eAz7ei05rdQuG/GiRA1vkbNgiRnpvM9KkczRlAfikPIVVUhCuRxRMHBNlTfOWa7iqaVwg96Tmu
oRp2jQNq0W+Q8ajRQivqy6xQsA2bKloHSL0HLkjBDDhIGq17z6kuRT9WF9GnzH0tpG4sh8jRbkVb
DH9YZ5Cj+7r1/ENn1v1tJxvdrdNTIV6JdoQK/Y2t3uVtPmTr6wDJJ/AAg9V+DzC3oXCvdugv+8V6
WQGv+9e1PvQF83qeeveh25RDDMbV4dK+uYS+e668uohW3uSSQ1DePWGujx1KgDfXGNF+N/P6kOm9
UHZ9QE8uDD/0cSUqpmkSPvfwwnbZbDYnDsnb2ShM5Za2GO76+DrjQ79osoPudiD/v9R9a08rEp+w
phxIzKkeSqflkHn1a1P3m1ULTORWDIr+69wONo7rT9W0WaaRVffWXVEq7lXtVodwCA2qR91O18IQ
ELBSbiSrftHGNvWPTWb1t1mUsTEN6/IQTUl5iLXElh96g9yBPNiZK2KqOTAWVIXRARndUnUjD3kn
uuxAzV1eRnvkQWpFTl1HNdErHqxpz2NOuYfMqt6LsxQfUHUK29PSr2LddpuqBmI8hDoyoNqVMhTG
zuJjQ/GjczmQ1uNfAup7HUqIWF+HQ91BqvLtaiK6ni855BIlGa62fICgyurbrtavV3vXnyUl6Bh8
8fpJPUxJWO7IU8uPTpsiVCl55k8VO4+gTfvvdpP1bgWp/+y9xYaaNX2I7a0vFZdJSvSUfYUSQFuj
9pU4NemkzN9rCBD11+HSDMlIgnR47cshVuVDicPOPOM6WazTB3NSrwzsVT2PVAhzKWuxojkEexHy
ccq8NtTaENV3ZojR3CjXiWpZg3kPZj3b2DVCw/zXmT/NAJ6IEpffAjNC18Ook/uyivH+xcxwa8Bz
eRKxQq7lP2PlbjIo0wB9kNRKWlkKjyTBGahxPYAME9OcYcSyhlCYGBVsAzFq2QAdxKiYm7fUIWVH
053K9VjH1amTr6rZT4p8vXVUSvBTS1OMlrMTlRhNc1xlKh1AU62g8uu0K91L6nuESmDwzGfLwNIX
zKMgOJSdGcFWEHHi0KPGfB2Au/FzosI39T1F1GWCuMSHlcQlRtROUIRmYRG8XDuZPxToq/pUAmvS
LL3YmCNwvNAcohd4UNjByC8+XwDFwhCp4b5VXkpDAWRVjI9j3sPPk+KESrivvFiZbFH8lL2Tn0wy
Boj8wc7TxapZk1WHgXzvv1vVG1S0MSQJfx9eHg9Gbxs7xetgZoPPWiGI1d2Gaug/B8V08Euy/Y0d
TU95mbvDrPQFfy6/U1tso/w5CtIi784mHjNi1InVkn8KS4pRsSSsvP5WjIa6/G7JbMwoFLOG3eQ/
KSkkVBicHAS91T7ICI4fWjswt5hdmZ+lKbwTz+ElIgH4eShCy9gGtYHoso7Wab+qJqPciffkKQq1
G93K3A/vypAqeQOfZFm7MaLX0dc+MRLW1buRceDxs7q+qlPw2Wt5/RjP9o1akqCio9fHRu6l/u6t
SVHUP4nDlFkHyNHFyZTws2OhfF8rdvggDg4AjyIGiydaaFuop1JvbrROxwAmHdNhl7Z9x02WCRO/
/wcrTRp39t/a5WirYRLTyMeiaa2TCBlVr78z7Wm3TFDNKd5zB4VVLyZAZTbcBvn0a8z1ulN8X+R5
cF1EQ6/wPhgpfIpPYQHDx7bdM1YiVhxATSdrsE39Vp+XnyS7cAdcER6lZC1HiJXmbd0/jn6lumGP
8a3oG0Dc3oKK+unMAqaiq8x1pIJS+WTNXT3o9G1cmbxFzs2CTd+DZnwRYyJcj+CROimUnUb29OOY
ei9oh/Q3ju/3N6M3gEIXp+LA7V2S8LV4C/gYVb6NiBjR9PLGL1eijXBuuFGNqbuuucSkeTR67jJb
rGtU4+vnuC4h2kVqPcl95e8+hJi1zBPVdz4FRoWTSuvoR7uTQrCDk8ypOCxtMS4ixbCFVNZrpGib
S+R1SIRSkBhdxUdnRASJNcTZckm8CSTN/curiUj2qAEyeiATZbUe7i0U89bRoMQb0eycgL5OG+47
e7JWPRoU2w8DXp/8DKi3HD7258MxKFLlpsqqxMROhUUG+1Edi/7OV/0GcFJqbR12lhdE7auVV039
QTTFIW7tB1nvolvRKqNIubTGsM4wELrP55aj+/4FYuYypUSF49S2xt4b6yl0nbZBZcBJvynQv0MX
jZeJn4iKep2YPl940IN+W4cpOKWycoH39JfKkoNHiADgKr1HcdAiswFBZHjHZO6za4Cq0yRh7jI3
qda395mvHkvdeZ2gdkAYDIwERRdUtHRjTR06qHM82Nvstsut30s81EDgXSbudnNA2ZWj63fBuBfN
qSlawGhm6IqmZCfaQ1Z8TuPk9WqoIpWkL03roCVNDOom10ja2LNvGeKYEf+yyF8jsY5j2dwX5gYg
4qWtHzSIcmj1E+DNASJKNMVBC80IHE3urz8MLE28W/RtYJhgBD9rio1Pzqj5WKXYFJsGdOwNgI/r
pq+nLVV4pOvtMLjIob2KxiL906iYq2PJI2ITzfYfxXzI/R/ni4gAtdVrxHKFt+uLwWUNQMGI0wJC
d5D63xoBGl5xhYXeyoS8c7KlZgMzw0dIwOh/VE3kH6MZY70S0a0ZWu4YaMNZHBpkQE+FVyNr34zn
zITkkUZeuhOfCc1kLBmM6vbasimj1ZIxrGLxdbyNik+X/sVoQkrs3dx2ntvPX10mx8aeWrUPwymB
ehMX1RG4INpSAGAfhsBNwrngP/fkcuQczSH7LYauQZXXbpLSDjfLHL/Pk9XY+a/riAHUef8f11mu
Pfzvn6ftJtnVDBTKysTQbvNa3XWRahwaT+N9K+k67XYsWYZXr0S7TUwtOg5QgLGF1G5FVy9GrzEi
vISUs1EaBy7JPEVEirVFUxpwj1iXPoJPTVyOG9Ephq9XFOEDJKQN5KtqFdph/HqXLkZwPqtC18Y9
nhgb3O9C3SWpoR/DMjWAbnPPb3weeVhM0HbE/V2Mk8sZ7U1RNs3+9b3GG8IDWT7pjh+If2+3ib0d
8ga7sLc+eR7A/w5mTqVe+zOUdzBLnkNwMP/SqUZxEPNFl5ig8Oez5i8FWZR5vhjou9S+NdVR2kbp
AJ+jL27BSpS3k2IUt3/VFAMiZESm2awmqLX/e6xYKQn9b5aJIlplPhaSJrniTAe0cj3L5r4ikTD/
exv95zj8YCVQwSQz7WTzQRtLNFVgvFIWApid3+NElzhUQee/s+FOgBYknoZsW+qfFMuHfEZ9WddT
MM6DrgFgjh61udtL2/g4spd2RdMood6jkSQBYJ7yZ1UhCU8WCMHROZg3+usaE+8058gKHn3ISs8c
Yn62Ou8xOFyYKX5vu7ywHmrPxE1yaUIOOXQ+giY7qXauoz5iZZfI1I1bNK+H84RMijFq7Q0iaOPZ
0znUoYSscxmqa6sruHkNkRnfTvbrBDFLHGwtuU4VLTF/MOJoYwGlWRd2mZDrbMddroTapYBotWkL
8mS6YWCpN/d5kt64RW7W1xAxMLLACmW27Fio46/WN5QjqWHtgqjpUY4C+aS0jR26+fMIV+zSzENj
20gnxRz2jWY5IUba6XiMJfX3NVKHrAU6Xc9dcc3lwyQ+4tURsJgCDPuN6E8ap3FLLD5216WWDyOG
xQeMrOT6QZbl8mfFia1DFqk+ggls7LR5P2mHUrcH6g9vS2JLv1o6lXECdyv2iyIczDeRqLBfY5Yl
loGlb1kGt59oNfE7xet++EwK7RlCpfTU5KOxy1u92DdplTyh5PddBfj44z8DhhDDi8onLSOkgEYZ
noyGkJcQA5QDU1ubZfq+qc9NESxGRfDSFKMf5uYm8PQGjLXbt4Z2SmPwQINnfwHfqnhHX0H/GxIP
Kl9VIY2kaSL9RG5XO4noemjWcaX1N3nzO8kN/Rgg8XQDk5T/qlLCpxJmaF4hIkYvPubDDSkhMTrO
IeJMHKoaktR15GPbDBvtaHY/sDQz4UXPcWI50SaJ1EKFLo/R6KM/7sddCg2agzYpgbQfShL2E88R
tzPKzP6dJHp6Axq4IPUZpulNDSLKjS1PccWk2k6cTdi2Ie9WmSXpJ7yaYa33IwzA2SF9bqIaNd47
gYeLMaZY11FD7qrLhNb9CQLeM7vO/EubRtNKyUPvuW2BIyldPj57ZWisnKbOnj0L28E89x1sAWpp
JRlwdlsNRhNlA+eo4E575WnrUeRdm4qQekCt5l1zGRW8un87N0n80LV6tuTNzP7UWuAxWhUqvCs4
1smc1U4on4FiH6kZ3vR+uRF9A5DLaX0dnqekXa5sqnkFHULXxlHUamNXUrFHPsXexNB2X9Q4+lxD
MbjIXane92mZrER/lnb6OpWBkTszqBf6M69myhdvKhv8KYHUAdeKX2C31avad7w7sIDTQyE1F9Hv
q2m5TTzdIDHGRcK62bY6cKIGnc3n8KsWRMPPfvLR3+e2dumKZtpj51HuZT31H9gOgqE3M/Nn+FVt
0D8RkcibjRczQhbm9c0avUmYT3g6rpGwSOBAvdnPi06oBslmHK3kBBrPus9KSXIl3+Bp9nbmZ6RK
RV/4draMXs+iIT+1GeJYoW9eAt5eD/wtanfiAIldvzMiD9dGnANXHwZEc4y8S1Gk9kHELhEIl5MJ
M8Ccdon/gLhf9qhUSbTxZGD/eQ1xLJKKwjU6K/nRDJE76ePw1cddbDNV8fuIei6R/GOE0IlKotBN
wwA3UV+C8JEhtblD3SblVyTJwb03bzjqwLHWhowm2NVEORCbE2vehohxz4ffIIXGjYNmaLt25gEx
6iQ2P5qkOo1SUUEKmfc076bNa1MDHm7q6tTMVrtqR8JXK53iYQSYeOhtSd0OUyF9JoN1jdAg/azS
EeEhM4ISlVEfVmanHlzAv1F6Vm5Q1m0e0FEc73DS2WsZH9uV8zHfGqPar0WsOGhy8g0JO+VGtMo2
nOBUdnvcgeozm0u3myrKkh5mbsIot6nJw+Ua2ZGpbsZPlpqtBQUaeVS2w/iDrAXL2VYtZWWbpnyC
oOgmgdJJj6E3jhtk5HMTpgyyuOIQmLJ8lIz5ANY85S7CKdhaXYVS0H5PuTdSKZhHRPjMaf+708zH
BLKCDgvvtRyHSzjfrxH7MqjhJAbbeogL2a/Ja7LtYuk5gbvF3a/EK3C09qL/o+unCMkibbhJxkBf
TahwrEWgGFiWEmd+XO+it6U+hMX2veQoaR3ukFxRo3WTGuumMbOzUSRsNPU42lVqk6xrNWSnKScQ
51sZn1G9+t4XqbNVO3lCWx9/auFdLfoap5vcQRrqixj42z55ngvDD2rqEiOmJFXdu+04KGtReFwE
oq9ly3d1zAA7nq3X959E1fI6fNWO/vP5tbypa1jSXTWn27w1t13efrLDNeKXK0MdklM/dl2wiSWo
nlb2p2Y8s4yzngxd0jU70XoLbWYucjUf3vrFiqIl+kXEW7zo12fHn7d4cUkR6nw1SwSYilm1Whzy
wjM3dVdNq6VPnM36mSc1d5CxFTGGjS4hfP3XeY3dQwoSkX1c4g3Vx9YmL+P3McuKDcJrO6pRP/HR
Mo9ladxdvw/RRPUKWjRfwPIvosp2DRNddmZRBXibem2KkQ99ZHy/eX5VrhS1lzd1w51NqAsUtfYT
QH137wMtBsOqrIQGQe2X6a2uoxMqosQky+9QX5ilzP88qanj02upRAkVnL71DLpbEY+YImHPvIoL
cziJto/fy7YbKSWKPmmOeR8I63rD3cq6zhbD5IQVKovk38BeawgPRb90Km8HKRu1szhMTWetrb72
N0tfBb2OEqLsr9JM1tkWY9Xez05Y4kC2Gr3Vipx3NngoOM5OWIEZa5hRfxUB77rbTtkiZ5u6om9Z
g5wcuKfasq5riAEzU5yT6vOqOV+qfbseKKBkO016/3GAd44flF67w7L4/7B2ZUty6sr2i4gAMb/W
PHdXj3a/EPbe3oh5ECDE19+lpN3V9vY5N27EfSFQKiWqqymQMleu1YT4GdROj5svZDswKIESRou2
gtSwvdqsQp2179yJEir0EIdsr9qBTORAh9T/bCJXPRBgZXce+Otct+l/nUtV3ZcwSa1DwPjC99x3
icnUqqB4b0X9u1BLV4EUiU2hs+/NvHsYhiK8HwquY1QQR5Ex9FUjE95zG4Er5OJL693bRznOfYWt
zO/et+vRCFPPTzbljOH9iPmp1dfWa1Lw1zFL/OsosdxrMpvvqUmlO+HkH1GFJs5Uw1OkYXxNrSM1
yImDmR61jM5Tout+yA7vaJsNQE21LorBlj204FaWwC+HRpAPKpDfL3WbSl/KRxAXstv4MFZX8WvU
os5Pz2Gi8uokcZki1JktMyo3sckBsgBO/54Xw6WdcnUkEx1qsDptoYfNQOYIN0QewSWfws90AR7I
DL85NKOT+lAShuz2jrYSGb3i6JQO4HCMVp1lWQvappCNtiV0drPdRvxmowkcZP0WZlD1a44CUECG
wBf2iTQMxaL+vjXz40wnhnLXd8KwSrVr12WgyByglrcxUD+5aXWCdMrqYoMyg2zT6GzqrVfF7K/R
AoIGKb1kiTolf02I9htMnprUWyPlOPfeYPLkhywtn8f+1jFPpXuzCXcyxPoQ3UIVEUR6XqYaTF2R
BUb/YLDcl6hnb1AYKu+os+/YAiR57Kkp2vBBMb4lMy+gLGdL1OGOLPFexsoU+9KssxX1urEw1nGY
Io+mLxBB+3i+wDzl6P92ASQTP10gCUSwAZUpUK8oc+lOLs+WaCLsQs3CBaBPWWyZZ8MBBJ7BqY9U
shJuknxvUMgxMfCfQtnM2UhWeSC1qLLn0Wiv5AAApQ+yi9i+u42E3h3/3ljYBIeR8yWfCncDcRfc
Vi5Y6/OxAD+MxqwMGuxyO5CthPAK6G3L7c0eJq3cNABKIs4FtavfhlLTIDClHos6XQggfUysHtIE
N5Pbx2296LU+BR28qkegik7bFBCsTh9u3WRTU8xXk0QgiDp+n2Kep26RKEYUemWz1jvdDrIfxGGo
AV36sMdAI53sEUR7q5+nKDkcJvHJp+qScZt14fchHqsLuJLZuTU21AA1NGSePSzHZ3tTbMlOFjrr
9BiZCXbG2uZmjqGQCE47JFl/mfTTfDf7L5PGUHgaSpEE/pKhckrvKWgD4kaBtx3H7G3eolDiRB9+
23+gUPgLVKyAp9WdwJexTZKOiBb/6uvr2RqevM07IOqd9zNDI1cANAXH1C4ahHTK9lHkKOAzjQnF
KEXjg0e48Z+Uh8p0ENb8A0224NnC8xMxPCs6TWnbHpkNICT0i+xHfOdywY3O/Nvo7ki4So9xG/Y+
JrKM6CTiBNLcWaXWllRLVVTYFSOi/dbh+bwYQOJy14oBdB5mjN0XL6Y34YP7AXyRapkLcDn6UlUr
ZFTSO0CPx70XKGPLfFFdAytssPNBHZYdgm5Zk4epRN6Pg2Bffhtkda0BtlWnunYteA8Cxfy9I0NV
QHUCC0jUB7X+JnNL+yVrx0uugvyvzM5QSYnV2wP4NVvUmMKDG6b90srhQvGzP3l8zPEfPVDEFixL
VAGvgj57Bi9FcU9Ah35tIrv14irRogCMPxGgouKmdxjBsTXDHIraBtQTahgbewR7VQ++3W1tl8Oy
qhyobWskRFom86Q0vlvRpApoSZqUMBQo7PTnSXtL9esUoiWAFmOZYvryPjab8gRtA+xAoLY1N0mk
nnhjLZgQOwHDil7ukF2b2tQsTzTFxzxkgkLl0k8NC18z6Ps9gB5ReAWSj/g0eSy7E1oZrue8/Kvn
QEx1YfimJjNa5dhozR5uZw4LDpBOCKTdxhMpCqg+4qmgAxB3VZ1b6IAumqL46c3oggcbuo0Gti40
GkmbZsHA+aBfyLG3qsYJ4TVVFHdFDS5R0jXvm3QEoOrfHa1nYC+hO2JE1OYR2RDiLtYdcVo7J2aD
h/g8IlRVVMIUj+/xHWn7xWZEgpoE3FbRoMxvXfYK6cviL0T6zGUSquliAd90QgE7KMLeHcohWbe5
ATyfkQZb1fUb1+z8o6ci118hXJJtShApAmUEjXnqTgzmHxP8PaAfggBjjtK7fc5QxE5/GWDWaxvo
/9d+BNPHzQ5unLWTZ/z1D/6etrMkrIBsFOAiq0DvkWctfqU6JkltM4jbBdLGLhTaELsIa2tcOF7R
QQO1sV8FMi9thyAkggMX3vb1glg2wbMCSisDfIfUdDznvw9qLAfgvFKdEaSqQH+rDwZ4KgEvhH5G
N/206Y4UMmVQhJGAPZneWoHduLaC5pQKpa5cH8rRXYu6Aru7btEBgH8nEVh0aktY9OZdj1wxtUDp
CD4OIPug8Rsfb6Z0bIujHMyvZKKD14fVPjBZN48UScv3Zev+gERPfwT3J2SM+jEboHZZ9UsQobvI
Mcka8XZtpB7ypLPZndpOXPwoc9MEXiYbT9gyWetmGuSCsJaWRPUN1uXooTb50BkdwJIG3oLsdDOD
vhcAzrrv3we0AhLbzWTeZcyHlJHRhT6eyQbDN9e30Vo1cbBKM1s9iYEjjuqGV2YCy8XHGuyhnmUc
qXOSpomCSgitU28A+qcdVJijJfUGeNWcPeV/Q2WxenLBBf0IOYCqbdt+WbXGXSPBLUaelYvq7EaV
5p7mYS1+OsKVak29TPTyYKHeFWyY+ETAcaT3KasPNC15AAkJwj6jeaBWUoKIElvO5kSzIWbVg8S+
UaDR8iCg6UAPz7UGbMMmzp4jFLMi4ZGAJgrSmjuJG3lvg0b3jKpsPJrbuH5qQI6xMCWU2Sp8aREC
PjHkgsTKjNNx18clABc6porttLVMEt6AFQ/NglXchoy9k53xUgJfS+2g2MZw/FXapdYyj4pfHLkP
EYCoKTZm2UDWVqfgDJ2Ci3RqLkcMKBzG7kIm6vQECGzM0JEb8qAOrweRE40n220Sy+2B0S36C9lN
YUhI0kAzC/X61qntm3JX8+gaTYYD6i+itIoLBiIrCxypU5T+VeBdDnIV3cNFiFNowWQbD2K4CzKC
uxnudDq7grqyXPc90lLQW16F4SuvOnV3CwEow0FZQJQYOwocUEcinBHKzqJd4QFr31NHzgRy3pX1
CoKM/OBXVYkHX8i2TtGHl7qDrkHhJhBUiKZpabZ++trJoFr4UxF9a4LmIiUC8otxequx4cO3WnWo
IBmaH5lTvLgyK996A/9a1C+rZ+wHihUvc3HthwoBAce1zgEfp52K/f7QmKGEzCz715Wr0fl8ZVdf
2eD1pVYV4ixV/oak/ecrD332ktaFuUxLZ4CWdbkBiRnYuCfH2DqVMr7ZEvd52GcMZNhtsAbFf3hC
zf9wQB7d2toyNe8zEJotfdHUX1zRv2rQNsb/A2ojZDqn7JthGeZrPPjZiuFHfx/nkbFF/XZ6SLJU
nMcundZuOFVPPo9AGM0d6zuENN4/hoWPYURx/L23EQT87WOoKfzXx0icoPrlY7RY2JxtrJOX/Yjf
cyMhX4EkRPEEKtjqand4rOiWE5o4AMtX+qq8kAmrLbEKhd1vqUnD+QSsEjU7e5yHo67bF0s9FIUB
qDEHKbI/OclqsLkLxXOruGKrBWBC5z5CT8B9HGIdhIEI0pFsbRxr1K/mugLJ8SMQRsXVi96HQxIM
+cTERTTB6c1T3znvB6HPMsDfPWMAulS3vGSYEFvJbQROdQ/IeaDaY5l7EyyVK9J1cCxEF5ACmU5g
gwWHkvkXmaEuCqkY7UU6NeRVTkqd6sa8Yt0SLZO6Bh+mkk57GjSDCh1YNwxYH4MMOgH94/7WAWkE
eJsf3mps11UX7SDX2S9txM/2lLzLM3BfgWEiABkqcNbUC87rcE+Jv4JN0JcNQC/rRdF6Bg5MkvNF
FMlgWyVWa69IzdzSRmgqBFtSKif1czqjXgYWt0Wne5sO2JledpARB0nY3cTtJ0YstbqlPPOJKGyp
T7dufdrT/PD8dRwUc2fP2m5tFJIBFhZJV62zDhxKtAScV4NkHJMaOiF6sUipcjrM3k5no8oXqfnb
IVSGWqsaq1/JvV3qGDZACol6A7BrVedh9qqStkapH+zETZslIZgsmny2B0ozjAWRetP2m7/FnB9Y
vkk8wxB7GTVjOx26jKFaRPYJwm2w3Xpj7Vf43QSwA+0Wy7zgl9jCi6vrJCotlD9+CcMoXo12wQ6U
3fGr+2lS4vU3L+mnOrd4yLGDvxr4p/W2h8RFkPjOKig5EpxamFXaYrw2Cv9SSmsMDHs2Sq+NtuFf
c8e0H8GyszbwvoFmitufjBz7NVKqYbmF5RzjKCLSOjaQfSkBTefiSL1d7h4UaCseoPHu0BxkHiAt
euIF5qApbcTBgEfKikXBqwwKVj1/rFXTgH4HQKXGTvhjBeJ+kLUEy2kE++yysQdoGkaRv2kc7703
w7aahpLpT+O1B3X6KLBbu9CkQe1A63e1/lPETGDuV05zwp8CdXedCjdd3p6od9JN6kV2HM4c/Oa3
Xvo1UZP77PPYPznTzHiqZSd5LBN/XJZeaDwZsfrXmRrZu01+nP3mZ6QQJx9FO25FmdlHPgYg3dE3
LXAQD6oe1aM7dPax7lUOVUPcnC3ovm3sXj7Z6WaOfvrLFFyg01BJz1zXno8AEUhMjpPg7KhY562g
cW4vyHbr+FMTsQTWLGjcrdsuJ2/VcUg+/9Zh6flzvHFXXWBD4suw+B0diip/Qv2qD8TjTxOdgdct
XIJTPl9XpJdJxjoVoE3xAlCg/eqdcIDdc+/7zWyrOLldofCr9yv4LrBbmjUuXLKY52sacXP2jOIx
lsXeMMCyieqldNEUY7rpoPIJLbmA7bvJbC6mzvQavAiPZg+Igc704k0rHgRiTpBZaKDbqj2ooxDO
3kIN2TwI5cX9SkDcTFlTdIEcabcw8rD+2tVIR7qs4MciGupX6JHN9lZBpQiCRM66ydrma421qmVV
1YNdRmArKhSQxto+6OGogIpvwxtIrj7GXv8CkYtqBe297FGaCLfQGdmktilto7P/Hz+jQnihNME1
PY7cWob2BLp9/URzt9Ogui8O4+qoTGCWyZrlhbUcJZ4oNbehX7HuJ5BghxDhMUCQt2lFam1J6GLy
7YtrVeZDVozZfSLY32QmryAJzG3pOOqL9jJDf2sXwMNUhvOItWZ5tFw8BJCPdx/JVnG+GlHkeLVd
6JOkEGpe+UBdb8mDBjgK4U4tAPtINj1g8MDeOscBAhYnAPFla7B281fApdt9NLRszXXoy4fd7dzP
9grbojft/ye7nHKozzbRgo+8v2SlDDYZG6p1VfLiGTSG9g66lOGSR13xLHmLomU/9hdGiGY6RQhK
1KDHJGfLBp/PUMgLdWZ1Oj1kICGLsXSS0NlaFXHFnlgvk6v0O7kbMi8wEYbzukONl2W+kFYc7R17
a7lCDH9Th1GB7upYsLE7zO6Q7YPeDESogJ5qwMIy1ePFSar+tVt5oyNfTUN0EJwa8wU147rXDJMG
ZGB1L1RJa4groJSFmsUIBbPYlY/ITIfXoPfOZMa3C4aiGCD3OmsxZQAVtAJCMDvq9S31Fjmq22Q5
9ne31y2iI7laJIiQQAvg02uY3ra3l280rnVR7ycH6uOkwILOCTIv87uaBjLEoBOQIZ0csLtjD2nJ
zaCzbEU/dg/JFG26nsd3ZOrNAHrHvP2b+sh0G3Sz/TqoG6fmaPXyb/L/vw5KeqDFwPaAj9aLAHFS
f7wL0xhQj1pIu/mu2vhopFhtPpZRVz2VWfSPpVddjd8miwCLyTPoBO256f3apN6bMyJW4nxrygwV
Z1YeN6vQ2EeOriwe7WC6RyumOuPhjy3bL8uFzL3mAZAQtnQLzq4Bs9QGstLtCURww0EKiOWEfiDu
EF+2VwYAE89TAyENVTXt96Dhe2EBb7uoAOcGPwGEQgv7O5R3+BeP+WyZId02TzkYmvbRL9+nlBMA
S71036dESfkpxr2bdEJ+MSo2gJoRZwo1eAvoHMgvpcA16Uxq2x/9KnsCTWwIwtLl2BV8Q9pgEcIq
Z88HxUUD4uQ1Ndu+hVA4FDlJKYw0w+qC+ecPO0mLeQhg4GWcpVgLnoMSssELnDgR3j8LSHXMJ5+7
/ouPCcDPYZgSexP3dr/ikx/tkzBUX3zIWfeyql+EVaXnHAzRixG6Hl/ILUkyYw+OYOhsOv6iZkO4
SzMWbTmKFVcoTHbWiazxv67zqV/ZVQ7dD2qrzulBK+I46xGiQtAF9aa1bfpbYJn+jlwV74m3HqCr
7o7OPuw3E9kn15r9ieKeTK4GjIyw460a78lOJur8X+2/zY97/NPn+XV++pwhITo+5pbM3YSoattY
hufghvx5GEBkq1h/15cZeN8bGSB1UabfW9uPsjWw7Yj/tD1IRvSA2ceeUgi9pD5UYVI8pf891c3y
Md08PAWlrzcWUAjXaghO5eq7SNTL0AryDdlIO6EH8+lF5ubCHhh4sfEqtZ3Y2iM1as64MRnkzsIV
QX/2wTL/nDT2+ws4rd/dZhiZdgu7qj+DNcR7zn66Td34r9l+daPhVRTjX+zh7rcnbIyhwHTX1S40
6e3GvyYica5Ae0rUD+NGr8xT3oHZgjyFY3c7z7MDcCUybEq0fzsloDrkLbhuyUcZrrdoBdB0DDmW
2UdfAezL7qcrmKvZPZfRdAJtxD1507RjiOeWPSeHTDEeRh+oFScyil0OHcwXs0ZKIvKj+ExNUP1t
26JLHg0o0j0Wyl4pXeOa5TZD1ZOoFtScJsvegYzZnHvzkQMIM5bljnppSg7BjTM19ZQqBycfTVmC
Xifv4+7sxhFoUYwQwQq+ZBQ30QfRFoCJQw7uRLGUPq4naOIl8YaaVsblkZnQLBoaXj7FyBs9Ovkc
SiGHtgHl8224EI25DP1+bXU2VArjNLyODUrVmFYLreUA2gm/A9C4H8D+8G8PGXTHdsSr/jcPIKcQ
Ftcpjz/M4WP/vhoTG/rwWLMUbA0kDkIqnu3gOGna/SE1NkSkP9vmfpDqg2S/acEC65aGtXUbB1kJ
BlZT5MGak09NpEzmJiFsCFPDpTubbpiaj0GE1iGvDxO1yPVjIEM5wonHKKVOWXXX59kR8oP+I6DB
/qPP2AvKuNozSGJ9SJY3wRrx7XFNnZ1vhGeFkFWnO8lUlvml8nMGVlqMzhI3XaOkvt3Q8MAUFnai
7fd5tB4EKY0t4P3JPZnMYMCiCsTPW/oE4xD0Rw494AX10hwMObjSZMOVTLI2UEEk/WxHHwHq2s3B
ZZ4JAMjPTwTSH6h+GQ9k6cwCqk/T9yhNhj0F4AQIcrdT09dzAE8mdnfBi/ZKnXSTIRsL0feUX+kG
41mHso9fh4uirlfcY6BvLrNgn+A9AOxusO/CpnhyWVo+FVgn2WM23sWNjXvcZc7SZVzsqBMI6Wln
gyhhSQM+huN5VYDEVfnrwKvSi20/EmiC4SW0AqR3AvsO+O6zBknlVo7Jd9DgfvN66PuAaCTcFxxq
jH6eW28YSP00UNVGsHJTgGbKlWGmbO9qCL5lNGqHtLiloRfiirywu4jqNt8EYC2QkEH60meJDbbT
HBmMXCtJaSkXbQeyln2y/+qPnOGZhS3v9yhdHgFhzYBU0JG/32KAtZ/USztBQuPW8SlY2FIk0Jdg
1SwTPMOHoQKXhoyuUPGKrp6FLAuWx+F2gIztFRwBiPl7KP2SQXgiDxal1v3Yf5uU66bLPOSepg//
EfnSS5euZgdu9ZTkS3PQlG7TQrNPX6EZGIK3PdS7owFFb3pnh+eSBxm/uNtTs2XmioMV9jnBzgPL
ln+70aticKGgHRbdH90aPRsBmT/c9D5mno3sdFGjd8TtojRbP4BRecgkgBMQJtt2U5YdoQuWHwvL
cLYKKIQ7LivA2CsreOwjhK4b5lZfWcK/JlzWP5oUeneZP/KFPQIC3fLqRx82X5XBy69FU6aQxsn8
R8XwY64Nnt9BoOL9Ko01fr6K5yTpGnmwFvTHb41tvrPGQGlaHoHZIo6YT2ZoQ860Mn+y0SBNwRHE
FiQ2wmCdI/b2CJGY6uAiZQNhHtd5JFssvnTSGR6khddB6EJ2uJ3AhXXzh/QVII3CxCq1tdrrfHgd
ugmipZVz76rRO9h6seoBu7GxMpUijT2JOyTbR6BdfzXO4vFktLVnunYOowiCv6vMPJlgObmd+J41
W8KfJ7/4VGmoXpKueaM1Mq2WaaGsBojNi8jck12GwR23A2Af8ulrH0N24BbepTCwtjsMYueOF2+o
8kDJlzqGUgWkIqxVgjwjJOfS6WJHwlySgxu+ZF3jLHmJYvVWxPlSTGa8mRLXuRhA3M4HK2T8FApn
PRQRwlvUQS4SckvLEj+yDdkG1P+tTDeJIUzXi7tBgi6kc7NxU5UC319TGQhACnXAolF9AXuuD4lK
1zj0usnYpglH/7UGec3RDaDex7V2tFVM/rIXoPCffKMEE1b9o1a28aZPgqx+P7HAj5sJCIK4FrKL
pZVbL03QdSveC+dOWtAWyNqkOCBhAEaHaArXNYMqQmpF5TKvQb4Ta3m6Up/1AdDeAPKgbVpI+qWj
aa3/sw850iFNwXbCtfdtMjrjxbey7EJst+wTbTmHik/3zJhOJEOWpUzd6z7aYVJfy3C36M3pR99/
Gwc+FLDcj85bC1mGBYiP+CO3o2CjAmBsJGgMzywNk3XfCOulMvpvRTVCzTwBDx5WdX+B7tlejHqQ
wX4OAvh2PKOgJwWzpmG+TOM4D4Ks6jyorRDQAtzEiIbsmDSuscwnmS4Rc8qOcTSCpJ16uihV76fU
NWUmAihuMR3sEQm0UpdVVgYKwRMLwuvQAktOYQQGDaMQ7YPhpPWyqgV/U4W8813Uei0G+W0QQfcD
JVP/8MANXvzcBg9zMDp3mW9m0H0S/IBvtj5nymZr4QT+I0vFaxLF20nnj+ggKxUCW8NRN07t3Ea6
OHPHg0UZqE8+H9084OpArc6E4nynwmlLkKBqhE750CKiNyOENHwIlCx/tgkPDBQkSk3O5Dd+jCXU
Ec1Hfv9xPrfFGj3IuhP4N1CeYvrG6hZhGRzzCSzpwNzoIE3pABRYuR6oyjQ6Wh9oUARtp/XNNqXh
xTLeGmy7D0kQ1tglm8aI7zBezc1RFt6dkkWKyt0kRLgAxEmJPlAHmOyihe2WfPvJG6vlVavy4Xxz
dn1N7J3Vj5/cIOSerEe3aMEF/gqCmPAsqtq1Fx3iAfvQjl5rxqKLEti3rAC/33g2GMhmF9RcTYs0
iQw8XVSxAp4Ioga359PI8hpk1mt6MHVkd1TvXMq8K1ZSO1NPlCMDtzAFAIKpmJ1/e/jR7AWzLZAt
oixdsx16mh4xZiXqMunUJOLDWxcZpZU6QPUBm6GHkAbeJz8+WBVfkaObWCgPsmvf3jNHzrZ5BlvV
uxYybQ5fFHUBuQnLcu6TbGp2btLl+9J21d0EIUhoxKXN1xFyj74RGz8C2ey8ivlvnV+MSxpUeGmz
k7kF5pGwV3c2ppwHFaZ3pieCU3Y7xIi8eVAEXNt9mKo1g0LfotCVCp6uVKBDPTZLBK3Cs+1IC7ga
vbUH1wYH/RVKD0DI+O6HXROYS0TdAG+OkM/iY7BZJXILfTTIGyOdcwfM8HhXZLI5Mw8K9YIVHsR3
QIFiJq06VKF5pZanTXQG3pJ813u6PEEPpUmoozTibGPWgN/5UVu+zxLmebdiPSKpiRVEybp0sNEc
MwZCwtulkFvCpwGCZkezjSrdRWkqLgKkCusgkMmaflGV/lmZSfkIJTd2olYbhd25bHrw/qGPDmFj
yrUHxMU6rcJ3GypXr1FlBPNvEVW15bme7Dvyp58iyOPFOuayWd8mkpG4tyFbfKZ5EBwG/YbyUwSZ
QKlSa/4rK0v+ETL1790B4t0iAms92YXn+kurtdixjcvxmaV826nA+ppLC0rWZau25JYhhZ5b2Ni3
08AO/2naiRn1wpOg4aJpi0iWB5tgga3R2ztUDUbrwp26DbGQUTNFbP1Tk+smUZaZbROtb72RRFDC
LP+J8Vp4HqApdBAZ/kpqOhzR8soLUIige1NXc0TyGrhE3TRTYA+FpumnJlIGyTmru2xuxkqa57g2
fswzIeNxSePyG7Vi4bqXoTNf/GmanrtSdHcGdMSoj1s2v2/z8EJ9I5CL962ywRmAK4JRo7ligbWL
QLDynBiTAUyR2lBfMTDrwQNhII3r3b59VF2ypL56ipMnr/inxp23lSmw7n1UDo+yKDPQcuXD0dPk
ToAN27uUOTW0dMAXNbugmqaxXfdKrbTMGTCAibWh5mABw11m4YVaNKjEAn2BAMFwpCZN6Qf91c/S
J6VpT/KhzR4MHbUta+5sscAYIHfD6/2I2v0LuSApwy/QoNjfBnSFMLcoBACCQk9Ch75IxDxJXDTD
3gZ0eQGGiRCp7NpbpE0INHPtOMaCGS6HyJYIV04/Rfd1XkX3qJbMdwnkjRYm+TQMZXZl3V+olw7k
rA5lGHv3s1PW4uHS4h6Y581CMCWZbhbvboNu1yr1ZawUFLZhVrorFFwBQxLGJju6+HI+1gKFTIDW
pvant/+YqHzd+wiC1525Tft82HmoFnqMufs3T6fir9IMkTnwq+cCdGl/csha/zlUVT074MU77GqF
TZeeIcdm6cEHj8wi8aBpX1pxffZzw35lYjNFRfJaN2NzGZMYOG1t7kvJtxmA4xsko+zX26D3Jlbr
KSJZ01Qd5zfjyEL8RhJeobwP8kifDn0EwBsfFFR+0dHqdyudQebdv2DDk9hjuCJLyBjWOVlVbaO8
hBqe64SQdc3F2hUsfRYFloJJF3d/V4hVGcxx/hFIY9W+Sr+6HYIaOfDZ2Gn32B5i+X2w6hbFdnp4
BLGbefgUmO0zUh7DOs2x2m81FsLT+AjROnhd+v2FWr4JNoWpy8TSUhbwHbq3D+R7bxyjXL5xKyCm
9NCP8WEwlhszBINpAgprxAJQCD/oGpXcBq0KfiCPyNsH4IrCXmDwmfnWyyfqj8DttmJ2OB1pYK4H
dlTcMo1PTZ6og6/LKpouKC+uPqNm7EX4nUbDyZqgtQ0WDvAzNpU8kRt5TEZcbbseZLF7gI/6ZeAW
DTKeyphrA6I8rRaJZcp7awjqC7AvBtCsSJ16sq5wf9ZanPTnCDvOwisIAcFhnjt/+SIQR3o59W0S
XiCDtu043vTLlsXDBkx67eq21NMDPJl3RzJJ0PRtzMAGSBrhUZF641uU13sQ7xg/LNc6Qbh0+irA
LLD0Ue9/B94sY+f25rBDeSlQm3qQ76JuMTWb/TTy6m6KnHKRqZKfc12VmiWAR0tIAs2tD7sr3FKs
ClkcShtcijeSGcBCoetj9D7YVc3yQB05bq91lTvI8bMISq69qc4NGNJe+39qafWvMRtjcOSCFS1s
QvtVgP9rk1py3JATWFvfxzCvcV6tv5w438mmTK59Y/NHVtgAxucm6KvaNHnMRdWe8MT5Sp0T5/UZ
FNXncvTyk62yfAVlXAgs6mbY4w24oFM6REaKR5juUWOGHh/CnVqox1uTcXC/AxKXXx3lN5cc+NFF
N4TmF96OxqpqWLmnZoaMBdQx5XNm6S0YcLYLDmaYL1HajMBWmMHe50F6RNWpt8RyaNFnQrxMRczP
pqFCEOgCBgAh2W5lVEF8qHRTuwntZsYNPyNeCU20uEUyDCisFahs+IGaH26Wng1gMXCjEahgar+j
sgMMW3X1LfQQU9cR89RsJZBWfXAZw7I6oSLOW314ICWBEoBUyqWnPaIOlPLkAU2i6lvcvM9BHgYU
58BFBI5kPJDMhw7JtPXUoAZkrBrrAaX01kMuwk2LKOUdeRRJagNxEI4LRKfAs+un3rTA00btydmx
UZMtVAvMFYbSiFbPiXBku3YqORXL2jM24+B+ZdDU2megY1p0mhnGnaL6SE2I1NjPbi/em/Gokk2C
UuXV2AhvV5cQDKO9uoe/eicqmaxoI0+91KTd+s3Z6WR0RFAnXVBWq3M6UAWn5bBJ2sAASLnoD8Kx
g6MJ1NacHcsiUHKNyLDSALJT6qxVY7JVwADNM90G/D4nIkVQJVxlHMselgPoxoshuw8zvNHGyb82
UQkTMATHkQVvN9OQepBEcAq5jLu8T5c+L8QqNbpsM7freNKc5Ym9n9tWhJdvU5UXmqIqvOxejT32
h3ow8Hbz/DlKbEFSNx7y5FjEMjthtfN+mIIUYJ/f27yqh2PRHslOI7ootEGjahLVjH3xNdh8GiII
BvuopbQjgy3I5uoO/PurZQlQ1PpGA0JnCKMjjQqkHU+Kx8lV7tMoAJNRyV0vDPeJLLYx7UEf0d8L
bRpss1mkde8fyaNERmLVCiihtUbrYUWFUknRgEOKhnJIyR5QjBUuqImSWOvyv1zJt5v+PgHEpUUW
PuxzF5XSU1McO31IRhvtXvECmKGpONIZdVdOP4Kc2B7B2/gxJiZ36ifPeqrB5/P7KfUb7dCsIaWV
bJ08zlakG74vdHVYjftkxVpTnnsA8M9unmer3GT2cfSqHyLK+pMl+/dDnDr9iWxeAH4918mP1Dlp
jx5sDYijfbhQz4gKOlA6g1etMK63NNU0+Pxoquar+Kgsd5BmIBOlqehgdKCo1F7UIlcaOPFuHjhn
tH7OdZv+17nI/nHF21zs5xVpZlaW9hG12Hh84mHUZKi8JQRv8NHEdoc9px0eK7deLCc+N6kXCXGe
s/bsuIY8j0xEe7zaDh1Lgdgh23waAKDyP6x9WY/cPLLlX2n08wijjaQ0mDsPqdy3qqzV5RehymVr
p/b1189hqD5n2Z+7Gxe4gCGIwSCVlU5JZEScc3axYezJRgfJC+CZ1QEwA5CUPocNdhDg7arF+Kih
/N6JteeiKfM3aTnPDn4Ib6CCnk9QTzqf/NKl+4N4glTGXnVLNfI/TPE/7gMJMKC8wN+9Yi1jx3Lg
9oKIHrIwDdcVdGpndghLQNmlKHR2bvAnP5nOQzSZ1vOfBvmOWc3sEH8fNMSF9RxYdnTsJcCXbaYN
t3RoIpFCK9O7WiYE4m55pBbkSahEX3XFZikLY2NE2KPy3hg/DU1bT/PL3J+n7AxwdeiDCkqoK6iY
3m3ph8Ym8UEESzYbGcpF1QgJalBZrDpg6ne+qNOnUZs2sjRR1KrsupW4V3sf5B92Aca2XYn6uieW
Yw/50371/9Wel8CvUfZqTnyp7BUoL6HJPM7JshK0tcfWrR6u+bO0M8tNx5zBu+bPeqQwEYWNnPU1
KdbawUsa2MOBTLM99HIfiDLKuU2anxxDq3i4XrrFA2dTluHoXaep/O7z1NQxGuk8NU2kg8r5tuWm
NxlACNZ8QmAwRUnKOS0497SqzoADGPzz3IMn1LgDruUxUzbyq0wfCoqoINnQDPNYmuDnLD3YfQBo
UpP+PGB5Os90NV3nLKNkg/eNOFAn6sDuYpa2xw4w/uWQCay41UJmXnngxVeMNlKzyuSAZ3qbpyOo
ulSTlitMBsi19X5yIBt3QHCAovAb6pzd1LwcqfD11SbNH9dptdH5PC0NcjUEs+K+TrCPwjKIpu3A
aE2ddGh+TuvX2CqMBVZVQ6OxXdFgZUfrGSdAHQQ1aT1DTe50PYBISE1cm9QLLBvul+ToBNj1dEAQ
b/xhenUbbIkCoXdHEIpjjUdtoYx0RofIl5CITaoNDfXBso7XhhpC7esMfg6Cf6ur7n6zzzN/usiY
utFCOLJfI8TR7QYR3Jt2p38VEGJ1fRZ9y9q486ohds4Q/G2OoPEAnHDM3VejPJEDgyqxlwtwypdD
UZwkdESW1ME3FjSm3qDsXC552UcnNwyyczih9gCpregbNx+6wpheLYDSl9CxlWrZ7G+QIkbsoYZw
J96549dMt+tFlFjBrZTcPlMHtgDAVqgODRC7uaPQwL/sm8BRDOVeGCGoFZkqgRrq/o5sfcNQZTd2
412JyODaCrT+xk9D88ao9EutFrUxUknU6hstXGtgzIciMEQeAyHMPaIqOwK1XIEu1IS6M9uD/Hzu
JH+y02FEamnPIr793a6mBTu0ts+NZvvJX9npAsmkhQcAcubO34YDvYv8sd7PH++KtyE3lETKw1Sk
m+u0JmrqT7HTe6VWDyfOkdAZUJN/0/l4XQNoFt3ViYuy3xyKDUPlSs+wjeJZ1BVgfH2VfnUcVAH0
vfzmJiBPkrz90dpymSSZgH7oHZJBMXYpae0VruX/QOoMZdxp8jZE78DolY92246rEI/GY6nL/GAg
u7qeHBuLSpAPLILMab5ZZuBpU5r9AAf3U8tG+9nVBgT3EXk/c03Xd7kN6L7AnuwSS6fz+kY3vo52
t+u5kf7QxbRvR7f8iqJNCHSB/VC09SLsu+leN2W88e0y2ZeiTm5sJwyWhtv1X1FJvxmLJP2uj+GX
No3Hp64fRuw+DXl0jdY+4s7OV6IT+bNoEQ5UrlYz7SLhhIeyiphXBHELCmxWHyLHmO6b2rgHTwf7
Co1mqDn5dnOEflhxB5q2N7Ljj0FUpiv7kwRt3aWqQxRSR85ScwGuAwFmcNYyGZ1KI8Rm37K6t4qt
eBzJbyiugUyWcjBrPm6AoQxXsZnIW4Bf5G3uA+CFgEOBeD3Lbg1orzmLIsMnntIbMgHDpSEz3btW
uBi0fBtoTbzuVdEH/qu1i+mk0QJh435vqffe3OEDLTD5+S21Qu7np8wMT9dBaY63/hhGIPH8OZFE
wniJmylea1QiggX1x8TkI0KjXmRO9Y3I3ibFx1kk7XhosoVkivJtJn6bj+RDh0/tYgimQ41a19Zw
9pCwWTAOFo88tc5zzcIEaQwEB+I11TgE0qxPAGg8USeZeGicTKv78K9R4Y40WcAOWuUwj+go7Lz6
kke2cWciaHb8g70r5Wd7bDZfWFp/+JcoAPKIvQK/my+uH5t3QwA01RzJkn5Xf/C7IglyFBzcoFST
QFC1DPwLTdWAe8K3b/HF5I8dJJm2DSDc62a0jC8THrxBK8I3vMJAn1In2nFs2XQDlWoHRBkAJKuR
yOnmj4MaWecIDAW8mEeSA/MBAqORFioqbtoYouPir5F0TV2gRJFGstDRv9QoPiIHrPSAvQhWWVDZ
d6gQj9f4z3CPfRKBbxji1VurtgrkBUILauGtDj1qC/Sqlpl8g3TReizEFACTGK7A0WV8i20gC1Ex
Gz+xSe+XrtmbN3kfaJtu6po9L5vxiDw7xMdFXt6VeMwDntfJFywjHvwExb2L8G5qKzCGFaJQqiL2
S63p0vvTZ5ta62+fLSj0T58t0jSI7CrsF0G3wqHOvNoKm/0MzlJNVM03e4J91aZ2BxxJvSv6JOkX
iKyCQo7CdU4lypUVgTFgNnKkbVfOEGoLpLEldq2NWA8QM/PCwce3TsY6j/CODthxUipegzrIVhfr
OoDYuSiGjTUIuddQEnLqeTuc6IwObZyDocznfHntKEv/Lap1f5FVYlhbcWDtHFGEd86oIG0jqH5R
eXIExLN4Jo/RtkzkN61HoH96D3rswX7Ao8S6pvU/xfjnU3Ka4EQpABFHbN0PIbb9YKMbEdxlwgEG
xU9XpSorrq26WRgNKgM7lAU9cIYSaTuZvpCbr4PmlBUFInAd9hpR1DTnRrl1AbB8avif3Abc+RuJ
UkTIWIn2scqyDaDcyOvhzlubLJw2mWr2aeHF0A15TmSp7xOTQ3Zcm/QXnQ3fx9h1bpFoHm7Apg3E
uvK3DJd7dSuQuVLTZq3ckP8Yi49pc8SNt1MGZDuotcGwu3ZQM+YhuxjtaGtLzUKP49288VW9QGxE
n5qIZUa7uNSRiS6BLnWocDWIWLcwjI6tXOnqR0bVrnhJdHwNeMbtxxWhTnMIGsRp0slsjgCZgF4i
A1H1EQKdvrkOCoDKczH0a+qngyai15gX5maQZgsMCw6RDLpTXpc5oPwpA4OMw4cFGaO8/vCxeNt6
RV0j+6u8qaMVwQD+SygtJAWSt9Bab09t76OYEPpSXpNDorFPUM2P1D1OsfJq1mB8axYOQpPDgoyV
6qEzB5Uyu7wUN1d7YZig/ph7W2tpFCg0HLAyYHiNH2q60XALhacmsXHP0Wno3BdWGkPhDHFzOiBH
lfYI6f7VbsAvJMHrT5ZPI6k9JZEBzXKP5rqOgZAQQvHqYGbCWtlDytMz6MGatQ4u8HNh+NZJbx8N
Ve5FBzLT2RT2lsfjUa4irFQE9iC+c5yCzCOXhGyjKyvo94T26jpDFemP2J2EoOlzWrnQoEq2d9WB
zoKENRJMChxG7OfcFVmbqbJRvqu8mLChdF6PW/Ihk83yv0bTlNc2+VAzzzNme9ceboh8aXAISlY9
Eka9jD4OMaKRFfDyaKeDU4JwKPg+21LqIXdWiXzdZdoPikB+ClImUQSVnxDk6Q2q2Y/YO36OZv4W
3KTBDgsetUh7QhW0dTI18AP2VjhCKX6MT+WYSnAvtdoFIDTTK5vQRIwnDRZgjJTvQ5CsUKQoUfsR
QbiG+eH3Ni7f8oA3X6oReXuNh/odFjwOuCdrHf+PebLDS6sDC04FNL9IVhwvV9wPTOK7iPvxOJ9q
VqvtjQprKpmUQBKpHjrwHpVZI2jxBuwGm8gEaA90GC8ovLxArLO6d6bCPQIsWHlk11qQL+ZVWN4k
vjXdumzA+kUNCMEVgIxRzg428MUPTg453V6Xj0E+VYsBjHxHOoy9lh11dbjaqNn2be2x1FznEwrC
e1mfah7kjy6qYO9qx/d0swpR17KsuEwf2dDkj4i8oryxaO/IMcjTM6qknBtqVXH1PshynCeBXh1o
VdMQ96GaM1cbWjyI+h0104lNS9QC2RtqNk6B9CAC3GtqjpFfYzdWOUtLXRRcodEO2Q3Lo15k4rV9
mYPegnod3kWnpsEKlXr1waxuEDK4UCeWrtGiYKO+zTTNmsC2nFQAZFT7BosDhJKyxD/ht+Wf6Ezr
iy/gy+63ppGzaWGWfocA/AgmeCPDxjCDMrM6o0MAVYC9H+Fwbf7J7zqMRpALDbs2//tTXS/521S/
fYLrNX7zow5R9+2uM+79ECLLGlRC8gWdXg8g/mDL3CqGBYQS0sO1Q0SgpC/z7K8h1L52O2rGa5PO
fr9A2iAjaQiwHP77acLy5wejq9AnmY3Xq5KRV6WdL7htXKY2wt5NfYjrEGrOLnRKQ4oifobyZrnT
rCi/bSANyZAKOkrF2EmHYmSoAtH8whtN68PW01mcrDWIGp1GdQegNrqt11WbACvxcyyNyGNUyw3C
PF3tkw7s9pTiSURXvXaMoNfpeZ+cpRNiZd6GHV8lReR68xV/TowoFYDb4PDu6dppK7FLLo14OU9F
g8P2JRV9eDNPlbZGsQojrZxdXM09WyAh2oBhot3zVm/385lIu4+zP9jIZXBskeLGxjg6yJ9nVxtX
01xnpY6rrQRLqBfbuONB7+beFZ0AN1UIJnVq+ixx71oTEtp9Yt6EyqOEvNo2bFjnUWdpO+5djnhL
Vvb6aR7Ut1AKBIgHkS+UiMq2ljeOZZ1Bk1K+FxM7a1wv3u1WnEOBEwmL48f1UUQpuJlc3d+Janik
gnQqQw9ULToiAbP9aiIPsmfldAOU+UIfsSFIWXwLAj37EkexOOOBtKIWHbQJbM6p1bx3Y5Ag09eg
Iq9wy9pzuA8WA5EFhyq11X6+5C/Nz7MkNj5sdNalNn8JwzFd6HkmXubeYKMb7n3StsmFMZZcwHvN
j3UzHcgEcYjk0qAQ/8bHswyqeUPgkVvXXUKQMd2SFx2aqt4mVt6fqDVEcXKpZP6cCwkmDTUzmYYa
nBVcM4Pd1dblVuU5sZ5syIU60jYD6CIHiIdsNGdYQk40aOxkeb1qIFprkwxgoL7OF1ipuRPGgHot
w8EHjvPJOdi8udAw+pNQF1FCqbT4NLtRgoY3nj/C9U9IsKPswf51vpqkX90OrgiP10/WCj9aGKBJ
BCYVXxj51rzyF5rGxae/qjR9lJGaoKsiFzq4EzhAaqM25r+KJhWdC9G9LGu962X1RjpbrUTd+vUv
7apO2+tO/+X6xSFACt7/Nt1dP90gmXuTBy801/x/6A6FirqON3NzKuw9GDZ6Babpd8KESIKWZ8Nr
XDcPZpolDzEkG/dC11Ghq+zQs7O0vDlPWIej+NOp1w2ojHZOVtiPLYjuyEnnpuE1XK9OkcW0pcby
bNFCgO++G4ynvhnlqVctXrjTGrUiYE4uXeO+4kN164D0qnES455MnQFqryALogPZhi4otlmU6948
gJnB/WCs/bY1wMSJEj2sq7t4R5ODEzfZIypiLKhJA1z8WDRuDBcydRNCienQVRuaHGiT7Bhb8jt1
0sfVIuOAFG5wM1+9sXpUm0V8RZM5IunPul2cyZ8Obhy/5okwjtQasDzc+MLsQCeCP2jShuCCSpUl
dZIph0Tmwq78YU/NZCqsrYgQrCMX+gg9kHH6dE8GTUDjxS0nfUsfALQe+j5oB2wlsafqo2c9srrL
ZIv2tpj6d7933S+Qdh9XUAQct8GAZthqS5BuoUYzdt1jUWVQ4AOC+gt4Cm1Q4mbNoegilK6Zl9nc
QYGvLUvwhSBG433suEGhtp3r9K61+QlSH4dOFotPhXpWXENM3LDuNHzsIvCfKX8d6PKtrdv8oUCS
bdvWkPhBlNZ9UA6U2sYa8M2uv2oIcr7FDAWQSW//SKz0pklH86WNmxF6oKa8cCvqNk5pDnu/5Ani
FIkO1kB7eEhGKONKCHR+U8OhUWr/iDBcZAgG4yfqr30rxU8j1QFJUDjyyNHAbGEkAJ+l4fAEjQpw
OcN+desV+jx1BdKICKjNbhzYe3IDOuJjtlG5XWeL4m8+ER1A8ngEzTfgHdoiG98zEaK61DWfITtc
oijRyLb10CRPZWcfRWGEb8DzpF6B8uhzK0z9lBsjUmvWGL39HNmnEKOgkTkPULZtWfpSi2MkiAKZ
PtGZDHgyn/V/sP3JL9ANHc/NIv2UZ9O4NR7ADLb9lNWbc2xsvNfYxHeUXpt7BbJkK6aVgJn8zNGR
M82SlvWW7EOcLuSExO656Ipiw0E/8GxmxcxnxVPHWCWWU+1QhQRx3jSf+aywloY9bkCgbbrak/J3
ECcDSg1lCmzMwaNsFr25UrXzXshd8GCXYfIv2r0Xtws/av2Dm0B2BKUySX7OJoaEi9EvqQN5wvwc
QUPQWsbTsEQNlX+4uvkjC9djkApvsIHm7FGocWizrnsIe1OuwFI2rOfmBCI2m1f4SKboHtremEDg
mh6pkw69AGEYQF0XatFsQ2J8zGYb/cdsgaUF666VDSJejpksiDML8kPH3jGqM7VqPa23sZtVHjXp
gCAviDmD+myXLgo2lUcNAjHPVlIiZPvDHLOHGvDrHH+6ilVC+7XowD0ZjnZxryXGgbgZfKiTbhNg
rVaDuimg0RepWHR/U0K0+97up4MO8dcVHo7iENZB6DXOZB/rJLeedNClz7R1rcz3YKEslgGq5r6Q
m5+W9tHQg41j5h1A9fyN7pi6hnBFiZjFpdH15tAEnbPUgyR6a7NTXlru1y4B7erUTNFez1J5rwZS
f5Xk0NAxUS5kRQnfJSnm4bXJ3wMEfMKw6d+QLe29znbD28QxDIi5TmAZtfIJIsrJhy+DIksLOUa5
NJA87cDQC+4PW18OdGZhq9rL1kG4AGdzrzqzwlfWDFBxdwATUgeQYrbBpkZB74Y1NpKyLZ5EDZYR
4PcX08bFc+ZSCqTWFV/a/J8RNuOy5gi60v9lGnbxBcpySoPrlrk6+5qCaxdiiv1Xcxp0r03iHlp6
Qb9teKdtdWQ6b3pAwj3k5aaXchiOxKHtSrB3Rnn/VS9TyEECf6H1cfYgAb0HdBtnQVVANhSP5Act
bj9s1146k7per3pZgRnIxoMSEI1sTx/Z52l65GX1On9i9afwAmRf5JGF7RaKBfGjmxXHPNfchxiE
T3s8UdRd2I9flT3V8bYww9DecwGqlF/tExIZi9yoyy0ef8MJC/7hNDHeQx/azjeJWUSLUh/icUE9
IoymRVOycJP3I3TNNOggOK4Kaqnm1SaSdNyitq26dOpQg1gf2QvYqEkdV1tei3pd+mbnUZUb1bth
D3wRNvd3VN92tWsinjY6aocXKdG0XpWtXKu6ILdWr2SLp0egGeaNTJi2itRZwMePM7L9qReFpaDP
Qa3kJsavZ+8gdbCuJ1E8VpV8txBlfI/Keo1AXP/VyPxkifqp8dw6DiJ7Rl6vZSq4Z8pJW/hOZhwd
YkSgQDG1GSJyWOcEezLRQagoMp0hTQEt12KCEC2KV9exaIFWVoA7KuIiGwgAoH9j8RMCOfnZVY9f
2Zov5tTo29hmeCQX2pDsbF3DW6JMoIHe1YENMR0jfvdxVzgmZ6+FG8ZLg7Hs7Ca6cwinvF4NrWyB
9QZeHGqe73ad/RjzrnlwwqjZ+H6e7YKMQSlNTUYekwXF9ahmrwjtx0tfTHIpdGfcgkKQatTp4EpZ
rnzBzBU1e4D37viHg22xDc8ylIuPzf0kfUD7kyjbIacBgCEUHi5QBvmwleKk+fFOhnz1J80K38Kr
VnVOKhUvZKgvUbLYa/eIruFb6KOgWBL2P0Hqaotcr4lXGFSeQKRYXUIEY2YbNakD1e3N1vI0AQKE
zu7MR8DAu71tFoqb2kH4sII0xLXJQaCI79U6xVaACmmHu16iGMYh1frE6yq4F6xJj92Y+B4xevO/
7G1upcfcUvJMiMCvwOWbQpSwWOC2Nd7At9Gi5t9Mb0XLR3C94D8iZVF3rzsVCIfUo3YMP3y7EIzG
ltmGd6EB8urWRyILe8Ppq61DmWdox2fIxXzYqRADHJmznfwnGfurQJuAMWiaZGv3UbhGkgN5PWfC
cxG5crDbABSSpOnWSLLmC3mETWRvYojzLbDYyryZer7R9GHzxzYRzyNfBpQMc9ytyUENF/Ia6mf0
lbbV5yb1IuLf7+j7L6P+b72/jb06d2qq0tHazRRM+35E0hVS6OVhQARgLSvDupcoCYPMsZzec/+m
GHr/uzWVPyzmOI9tamBnGQz+EVXg1TymzQptJUcgleh+00e72sRamCP2pNZArVrw9OqQupPl6frr
FTN9xVUXIJPYZSXEfWwgr3ue1RAoHtsPJPbVD5oMWJt32aOt1zp+p30FbprMWqcMxcVRUhYngODl
CmVP5VMljG8EbdT4Nzy2kvfrGD2awqXms5eW4z+TUGuoMC7X16ZbD+Ua8sjhOhVBcGQjoFdseKbq
9zzvIE0X+uPZsZ3+aLbYyESlb7zWyexgDff6YCyQLShRIYJbIscKE2FhuziSDE2mmkw1qdfqgO2k
XuwVzUfq/dPYhIfIXGQSBKqaPGOZgHUlBGjNcnAOZatjqansfcVBGDA2L2Xr5NaPNhHOHfRol2C4
DbJLGCgAQxsdwdTN7G8SGOIlaDXsG62A6t+oieQxSPNqBSWp6QTIV7rnRcI3U5Fbt1ZcMK9jPHzp
THmXpbn9A8B+1De67XtY/jVchC3KN7rEBJE/3hXgR3ARinGzI2s6H9UDwxPd/mQ3bck3oqhm9SF3
NLNbYLsPUkIY6SpIlBVhs2FtCDLcCYJE1w6jsCH4od2CwQZMVAWq9hFcWZQs6g/UbMb8o0nQQ7wd
PveOvzapN9YBD/uXY/MJNTqlzJagtj2yWsidqxZYqEaEIptTZuGJ2nRQLn4+yV2ciOhoYPFJfAZx
23/3WR7e8n6w7/QpORMZgiV7a4Oy0XhNXmM2fQdKL7jF2nb2IrM5WvAaUniplevPucBfMXvJuuDr
1qmtFSKUKBAeKv05ssANh/vav8iwBh83Hv4nYGSQg/K7EEGX3jpNKBWHOGJt3TV53Xi5IYcvsWu9
dq5Ivptlg+EqD8XSElslPXnnLoRWh4DpEGQLcE8HNbhR+hFpks6ITr6hvaaab88Lyi4xsmMeh6+0
TKMNggOU68KxumRPizXXxm8QYPhiRWxexOvVDn560iq8KhTzF9mboQW0Q9nt3vGurmSHTGeKF4Nb
LkDYO20AmsmeBeTFpeGEb5kPGLQAF9s5TsP+7ABAjVKDJnyLIQ3AdHBvmCLyN7+OTIxoupWZ9Syx
sjmBgkmesOqVJ+xA4i0btCfHiqKDFUfrwMzK+zSNu1ueCBS09FAGHRBz8Spf17fUq3WsOQaB83Xu
1Uf+XgP8ccDiCLsWbmuQvESEjHzpAOK6NeuldkOtqHT58p//+N//7/9+G/5P8D2/RRlpkMt/yDa7
zSPZ1P/1T67/8x/FbN69/9c/bdexHMZscFgwF+wjnDvo//Z6hyQ4vI3/FTbgG4MakXlv13l935hL
CBBk77H0A2DTghKhW9feWq5iVQCS/q5JRsBw21a8I3WO9Ln81mnLeR8b9GFyAGJlk9AKq2es26LU
jKVnPoXZxiFeOcil2otwLKPNrDKYRM0vbeCIzyEKYa7LjDhh8RLZmAwCIWAmokOQ+J9t5Fxm6VLH
b3wPeWJUz6oDk9lwstRhiJtqneOhB0amv3rTqv0CMv1syzodK3aW8Qr1SE43u9BYcqYJoKagL/79
V2+bf//qObc5flmMIQfN7V+/etDj5VpfC37f9NG4RRI4QNWUMa0yWytfqgRJE7Wc6CfgoEvHrm7J
gwPzBKi2jjKxP3tV0tf2Weh8mqfXFc2GNbQQK9b2jNXhSxpV5jK2kv4kIIl5KAvwZIzITT1NIH3G
18vflSv4p1HjrVx1H0ojQToe6TYzqvGmDWNrb9smnrmANIj/8Lt0rd+/HFtH1Bffjo3SEM44+/XL
6Z2kdFA6L+/nRTovGHD5uf2EDEV+gaJsdwFU/5Eeh1EttTU98qipvFCuJS9jAa1iM3RfEQNuV5xl
EqxpeDCFsoZYA2PNF7OtTkKtEfFSvJOxnj8zrYBkUNHDdcztQy1uQy2vblFov0bCnt3nik2/BLct
6A4S/0A2UIYlm6YA/yP10oAqGtZM8fIjagbV2iqygduzMg/BqXg3CQnWfl8C8jj44Myw+qTyah8o
wrC5h3Y9u//N1zZua27uHCh3/La0J4U5s2XuXnWS/NzUBUAn9Qh6YPmrHw07+l71bvbQqAMihUXF
YhCAoZFFvFt0gB7uM7eQD2ZrVGvNmPIV9dLovk/n0TnIe2/meKNdmPrKtJvkE7l81wj1VDaaNXWU
ph7+h1+E7f7yi2C67hj4x6CYLQBDFpa6nT49qfBkMUdQyQT3DK8oyMfpw7k3QK9MOMOofDLc2nyl
RZitdcMxYP5w1kIXSzStghRknJxIVXZWiSXx2Fkelk4rtyiKRaPU3iIUAUJ7p4whLpOUBxpEHdT8
l7Z5skBP/E1dO6iyGS0n3Yp+Mg667RgHOrOHxCoXMhpRbYVEkb61nXh37f6bz2ywq3bzH549vz72
1ZcJAihu69xxTRDRufzXLzMJK91IM92/E0M9IhWbuQsD+IVbM9JcFH1nxqpLXfmS62xFa13yqKoQ
KL3e7sFwC+JZpBELB9jjrtjWyDOo52ylnq6fDgAZnboWWm5wIDM0PhB0MkKE04JJelVigN7V1LOL
4SbRgoIt1KFn2kcHsjMRogSgddfsVnpxUYDLxnfTC0edy7//Vlzxt5+YZQudCcME5a5uW799K1hR
2YFsUn6nQy73ZCnBDFCbJChhUyq3xIka8DheDsUl4lO6/ES9nEPQgOiSyQb+PABjHVDJE7WyL0bU
wQ28WdZVrIGLO6s9KgXMGeg5IIUcHJiqGIyDjWgL8Xz1qjmq04QO6cZehYYKPwYpRqQFW2q2ytY7
QCiFo/U3G/kVKtQ0Oys/so21g6W2rb1Uit57IYLJvsdjGLoiZhCDqYuXO+qJSmhs+RVkuKj3k7dr
1zUEcm33GLam+gmMX/FzKtaxWU9byVCooux6PnA8IxBUBGsKdvwg7HdQjM+cRVe7w72pACQFgMhI
3WKnpFqqrx+hoJQ2CMtBIiwMJOide8PfQdy7OLdNBJr5qfEPTia+pLJt7siU49W1TJHDWFOTOowU
ECrdeP33vxGT/e3WcaG34RoQF3CZjV246v/0HBpdHa+70SrvwtBQUWf5HNdV9CZ7FB36A9dvkfmJ
UJ6HAmDw64VvBRgxkN/3XwqkldbQTQVLhuDRw68j3arTsYEZj26mRcC4gouF93GFmBToaqnpRNMq
LNrpvgsFWEUCuY6UIl6Ra/kJNLEoNVVN7DCarSMUy41qZhXIR0uHDVtqAmj0MSU1IYW8ilBqtnIs
/MoJERT5Zr2KJt58gl4DLY6VUVXNwCEEqqZdagPqNkOvWQYiCSiBGTP0Gmpz+Y1vsU/Q6yIY6lXb
Z+18CbrOCGAO6r7NRLyYpmgv3HSDm6QD/nUAiOfFak0ohet6dkSFgngwgnLnh4XxAlaRZo1nqr8h
tzgG/3mBXFffOKh36rCDIDu3m9frtFYwIQKshtO0RZsHCMUXx7q1J9SNQrpxLLvwAZzrNupzEK2r
RL0ba2QEACsQHtgvoncsn+Qim0r/Mekmc+lrQ3ojURu6bfPO3NFMrEEG8DpTr2fBnVsMACdDJ6vz
B8+EaByC08AmO+pAdlY146pmVusZfPqwUQf5DRhl6bo1z+FEG4hY1TdOgAiKtNvsKwjg96QM2cTN
gQ2T+4IiRu7FYgyBn4B8qmgqYztECNgbpmXhEzjZVyeq97UvHwFmSG50PA4vIzZG0LyAwDXLuwfk
uQLI2QX5Q55NNWQCim5DTV6m7a7uUDhOTYgwW7d1ra/j1soviLAby1xPxZ1Z5umNXoqNMQ7ijkxD
5DdL3/SntaVspl3WUO6Y3f0+lWezkDsK1kI0COyGKd9RwCikDJmyNYNAbXSnAxCOxZID6rYXTRqX
qGII6uX1zvKr8kdnJq9WPDnAvNa+h226fVsaVr2x01pDPdAEugagONdF1OZ3f5onTXZDVpQbBCy6
VdlBEk9GxV2h0Cgog4RKsgKiSC2HaGOdStxSsNGBQTiAfPmEp5QTlcjJD+MXJ8+X05iPj3ECgIZT
cgO5FuzYsbq1AdDI8SJV5IYsLZYAFg37vmoqZOD6rk9OdZyXXm3o7gX8pOHGcooIijP5eExMROdR
kijuuYlEAc9D5w2YqlWaBfaPoHUPXYOMDA1HOYB7sYMw2qCgaVr/+yeh9fvbEqsGW7d0vBi4YRh4
pvz6IEQYqmzMQesgGG8gxNr7SC8RZAB0U7du2BpbUIUhIkK2DtpRYdM9TA0vIXgDlnwuCuMSdxLr
gb7MvuX4VaK4zH6+eqCGP0Ci2o+2QlGsEM9KC5JV7H86d0WkKq0SsKUzSDhCGNcL6jqb1xEWqo+9
/0/ZeSy5jWxp+IkQkfDAlgRtkSxvpA1C6pbgvcfTz4dkdVNXt6NnRgsE0gJikcjEOb/pjCm5dGGr
PcgGQQbk4d8/BvX3fenyMZiCfcPyz7LkG/Yv64E9juC8HdFdPjHttrswSfnJC5yPEfEiDKBrM3qZ
tx99GuieMerV7w8DOaJMAfnLX39YomdHpixe//stG+pv+xxbdVTH4S/n8PAw/uvNE6apitFgFF+u
G/rZt2uU0IPoKzHhdAnKo7aT7CrXF7u/quUaX6tAqf67OkC38Vot9C76itXGrXcTt7ZnRlWORtNG
hjkz241eNRMtlyLdTGGDcDApDy9P1PBJCarPM4wQDG/ooHnkgWp403J265djkfe/vI7L94dbJMRk
Tec12ODFQrdcQ1D+z6/zMM1jVM9msp98qF7mWseUpZ+x2rbZaBJAsp+GecBQdyGcDF3yAOitfrv1
8BVjJj+kjash8HFt1KAyROOIlVOIwHTKmgMLtAifTZFVx2FplUV5CEgET9YYnEJD4FX19/h8MBN4
wqr6XQx3//4d0Jbown/+d/nxOjYqIYZm23Cy/vO/C9Uim8hkBfsrh0sv19eIDLF996wFOYlLNFTq
5ZDMQYMOOPX9lMNpQ6B6lVioOAZdjzCfsAlbB5q+m9ByDnlfgLr7S/nWLjlhTv2/fJv5I+lLNOCX
/4wpNP4nrqtrRHgMx/k9iiVw9S3sKGx2aZcYxw678DVIIRBsgxl8RJmLBB7Ac8euYUoaY7SS9SCA
7C1ajCSgozz8cEWRYnZkWheVnMNrRl5UdssLM78LQsIusliYyFI38SAQdYzYLY9teSRj9h2wVfwz
Ky9sGlmR8kAnI+U7Xxap4TWRwe7J8NN2m4mqOrVpbx9JIg+7tjbmB7jZgcejXHtf5ulbP/o5z5/z
aApKjxbJxLK8qEHIAoKCZH8BaH92gqQ4avy61SU81KFAFXTnWXmt0d24yF6yWhanrpr3sJ+/yXpZ
JRvlYeor31PZ9q+vV5CVzTJlo479qsvzYCfrfrmYY7e7boqbu1/qsj7PTq2oPHOo8JuUQ+SlTMhf
Oy2ts1/rZB/FrIvFA60nYPHfd40VNe+EjnB37LSqQyBQQUxhjuHiqMLPdNLcg+2nmae41AjXJ6qP
TF6n9HeyXDhFsG4DNWJ3O21Sv7FwVZuTaY2AMiuK1WbPdhfa59nw7y0jpLRUdamvrppWmHiFmBn5
m8C4U4zs563HYIqfiGDbPNqNhP0iI0nE2YfWxmZZzuEuEyGcjmhBZ55lDyOtkj2xcQLQS6Os0xNj
Q+gqfLheKXOnbTZNs3edI2LHG8/xvV3voiZBKW4ZpzVOvlFd1d5cZyj86lHH3/I2qa3OkQfRs9zJ
WY259C9RGhwdU5jFGjogjhSlP+1Tcb1OG/jGCeuWd9ldzjOS1l+1CGkeZdEPHWNh7YDrXG5BHqoA
PY3U0k5yVOAEyr4u+ZvIu5J1ugYdgVz3RfaPjAhxDl8NPfnZTKP/VS+a6OSgDcczpt9qoWE8IfRo
POkzUlj4Sbib1jLDfD0qyQrHluxRdgFjoENhw4000rRio8VGu3N71ISb9Fs6pOl2nI3oYCha+ZbO
PhsQO/0GArLxrLbQ7nAdHZ+Uvv+uVn7yDVwUW4m8VS9O4Cb37E6tlWzIrfFnX9nKY+QXyWlu2tST
FyAyfucscMainy5I9SFjP/KnkBdJ/ZeidHXUV8d0l5aDu2sMpfzAens9idrfamkDtdQljaO0d0Nc
kXvoCAauebrEBzWxBRxrPjIij2JVjpGo1j4PMV8N8kfZqlpR71m8+e9kMVRc8EwYr16nqvkOV8Ro
Lo7biWcMMaKtrxHIk8Uqr8U9lMb9tW87ws/GKqDY+o3+h5zNLm1lh8muueYtXH3WlNF4yvQ72Xat
yWFCZCDerrfqKG1+5J0Fq5XlzvWU9ytERKANNSyaxGM/73mJicYk63byPrpCGCfdyD/vebCce+DE
+fWel6/DFm2DYiOvmpog2GfbJpO+XGA5yPsm3jxc7+vf7lkOGhvlv+45SGoE+8m73bf5uB2UxNx1
tXsoyc3BQetKgB1Kz9ZCnk5pVwNbJSdSRra5d2WLoxSwFfMUW7drzxZSR2w6Aa5tCy5kmWMAUb31
I+c90UOMpGWdQF40PMnTa23Za2IF1M7PlcQLIxYAPXmOmwo+R43KG1uQ9BneZfpcZThSDu6j7ABo
QN8IqFQbWSxFoj0xWHaUQ3AAc7whHPKtrGscksVdtMYKdToUfbr+HMa8TdiCy+kqdLe1Pn0Wgdne
T6q1u/XIqqnjv9kVezlXN7fumU8k79dVWd7JfnJoHYzYsYmxOci6fBTDaTLiL3M1dwdHr1KPyG68
M9rRPIokz87BWLNTHz0/Lw9OUmBvJfJslYbl9COct2luNz+ndP6DN2jtzSlILsS1n4MJR/hubgxe
LLU2eBx9dGTyXsu+aqpDrphBAGZ502m1b7GpI8TfztmTvPI4FeYxjkfrgDTgrnQs5IW02b5r4/CH
PmgVaVIFcUvLMc8Rq8bWKAMVNh2W2VNSuWvhg3lQmk1lIMyRgrL45gTigoT2kv4kauOMfMgxQIEw
0oo/lS74o8LZ9cMaRbI2hsl/btCn9LBhENA+5s9rw+Ivj79dN+oC5xE+BLS5MBzeQAlDcFZBFPzH
9bDohs9XNOXWnUoUzFE/39ZogHh+ioVO3qtsuKde/QYxb+X3WvPFbaDah6jG7QWxjDfXsI5Vtsxa
u+ramTE60sdevc+jhFyOHEks0g+r6dl31fJoYya9kQOyfDdrsfMVakmKQc7QHIDpOy+zaz3I9tmK
iemq1XAJS8LzsBvxO1+ulLkBQl+G/cLPrj2MIky2lVb7X/16ex2oO/1G6+biqAoiXJj8fVxvBNTs
Ssn54BJeCM4a+Zt1sUwIcOlYRF3+NjvhtNeggm+ztuu+JOW0kh0UHX4e3n3ZHeJL1ZPrYD4lL9WY
kLcbdg0PARiIk4UCpicbFLPZujw13ztHN3YOUqW7MBmV98LgL79cE4m7yptDJyWFC+IHj+Tq+nEV
GKuvwLsET5aCQ42/mAjLEXUM4odA0pd2toLdOJf1HheS6W0u8FlZPugkQ1cBAczsbM2KCwQv1lYz
S9IryarXasLBIwJPsC+CBNuwa+Kb7LeJdgLxLIvU5SIEIxvUwH5WRsw5l9W0VmLzqVwOTsrertJj
ZSOXz8jtaXD+CK2xuS6oZRbNuwLdn7UcJHv1oHcntpNnWbLGzsV1Y2AZLgptxzZXPcKgWtmgYl5T
Q1Eek6C8U/0+eB/tgg8Hsuc1FlnXKjAnkY0b2WplQeoppO4OMvgIkvRnWjriIkvLjBooitd8mRF5
OoTViV+aFdf9iyyehvhNQgo5gT11Tp3Zszvtq1HbD3Z3ry0NcN0gkf3SrIzlnoe+dZjLGA87cFnO
yTe1v06n0MJlZx7/DNSvgxEg9t31GUEwV0/WoR22a4c1clfpwkjW2DHutN7RLw18k6e5FuFZz8T9
Z+dcIeE3dpl3LWvEC2FoVi1ON8tkTY4PqYgf08hNn0iNE/AP3R+dldKmdU620dqGr5m8UGMUf3Rl
q25AoosNeGcdJS4rfk8DxdpkiltgbEOxGpBk98OkPMniqGt7MGjsogrffM7nclNMefIehDWZjMXU
i4108o5bgrOrhf/ZGqdj4qHYNB1kay/sb0YR1vdyqBJsZl3AWEir8oHgy6u8TpYb1VHeVLbMD2X8
n29KtmZEH+VNKSh8sllIqp0/zeIkUZ5XvOdSzEmAr3zeZK5iAbLLVUbgF2RooPgE2JdOthQTuE10
7STnjJZOZpbNXtUGG17p18CS4mdwIPOrDto9aWEHy5IYCrZoqLHLkqPqB30WybWUltNJD4rhQbb5
rXuPXpdzL0taIJ4rpCWvJVCV791oqxfZlgfZdzU0o6tquMBhntyIMZyvlxB1uuK34Z+kNjgCq/Uq
dycAIcvN+V2BZoGaOneyNWedX6mZQZ5GtuL/zm8qBWnbBeLVst10nYlza9XJgdRY8TJbdrxLFKF6
shikoj07tf9hCyviW4xPaTChNiYbRculCr1xj3mjFC9j0hfbPCZEL1sHX89OzcQT7Tq2RSfFSV9k
1yxHqpxAPRv35aJhN/QbHB9Ssu9M5KLAcAT9n9ZDc0l1rAXSJFM98uvNxazw+QWUw2kcgrGYcGzY
Xiur0KWpatSHOOuNA6GHCUu4ZQ4BECTTs496CA/jDEYdccT8WXWH7FJF4UUoqlIAFp15YVN17ISW
VjNq2jt/AnHmZ1XxLOswuvpqZhpArKUqcgdM45cXoUlOMKmwFrSi4enL+FEFOuWHmDvKohyhldsw
6cWTrFFD9nqTmSZb2RZOyfBAGOTaXfYYRgyvu5JIkiw6hD0R7u+fZnv8ilROe5LVrQKskS9of5TF
oKkMmEbQBWRRHoZae9HbND3LK7kz9IqI1QvKEjcqD8L08N7w+KKkD4Mxio0uun7Dk6ba5m1he3Jg
X6jK0/Dj+r9tKnf2JsjmwPKYZY517T5J450WTvmz7G7mJGY1MWuft+8EBu9A5rub4De1hi8KHz9Y
4+yEsret6w+JvSCzFed4q5JnyWhvQfKNZ1m6VmG4QdpwHHcQaj+Ho/OvAx2f+jVKB4ewHO1NasBz
mEDBPvSxk10PfuMshgv+0e0KZGayBrm7ccw/++luN2w7G2M/Nywjb0gC9Uw+uz2DBMy8ZEzDP/yD
DDPf2oXR/2u7HM/SnPHylxZbsly2V5EiuutauPnSHf1WlCI6tyLUIeRnls7QFOnM9vv11irHNsAy
vdoV48Ehg3Xf6OpPmRK2nBCJtrq2djIlzK7tPGFE8NSyC5W9/Nh+nQb0ioNscLdXDyVNfe27qH10
Dbd6TPX0TSJhyjhwtnZZutuOpZOU7GqyoFVCMi52N52tVKmzU8hrS5JEYQkK6K8uUmMrGcPKQwpn
3ExDkUwr280f0D2MDxIgda2TMClrbBvvau6G5zcAkXJEAd0SDh8aQsrhbADZzSHOoPunv8pWLMYw
OMbXIU2GYDsGxOlKZUBNU9UKcQ4Td6OSHXvQl8OE+sVDkJXfJ61OjrIk651O+xwq6+RBWMroTby0
3Zs6WscR4tR3k930L2bSNZu2CpvtsBQNRbUPVhxEa9laGLF7X9XGUTbKqrLvPVcX6qMs4ZeDPO+U
FXd4sP86m1C3UVBbjzhlt09Kcu60fHhUF/vzISOF7vqtWMk2WWcFCjZW0UBAaOkv69zk3Naddurj
7HIbaE2jWMnibwP13CQtziD4YANhivnzSnJAnOX+vtAcJ73k7BMQXVAJYQX2XlFy7S73B+u/ztjh
b1XbB/3VEj0ikkaUYmEhAA8Yqt48yVI3KuYdxhjfZEkegPxP6xin852eDQh1907w1BNPXQbLafyo
VZZfd+T1TYLq9jJjG5rmaRiU8MkKAUmlOR6Q85sm/0sxstaeEVoOEqh8fPIQ1/VdquvKWZamAR7t
OKhvslTbQ3+qC2fepWTOTlEQ4ii5HJK/z8zI7XZtUn2RPVK1+uwhi1Oark2jjLElNFokaCEBzVjW
rlzUsi9Dlbr3YmnIlobCAMyKICw0/WJw7yEbf46A7fpzLjXoOmZ66BeIgq7OxqOB+uWsNU/ZAlOw
ebTvm5Iwiuwg64ZFDEgBC3sd1BSK8Wi729w+W+a4thItAiydGxd5GNwRGzY8dLc9hkq80NMQOgvQ
eVpaDPiLo05ITfaTrYALX3pc2fZSWSt3LSxRLOdOCmu5Khr7K9kgy0ur4gd/gPmEfx/iJZS7g/Z8
OwuUKfTKpU4JaDUS99fWW7+xME+Y3XwPh6H6QnCWdAh//gt5V+2pIhsp62s86AmbNeVejFH1JeQ1
KRtL663v2PAgwckr91J/G57jUnNXA81+aDUUa2Z8nN55kUAAfTmrlzp5Jutkq+w39HX4e6vjDp9j
i9qv1+4Qajtl1iHJtSEiSSjxHwGgbGTVrV6eFVYbnDvHaHaumcwvRuqfFUw6/lxOgEwO8gRT+GuN
XePke7Ui9/lLdHEXHpVafUh93iEi+ZeTp407Y9bjTAMBEv6m1nKQDfqshUf3rxEO/9PLlQpkY9wC
xkOfPa0Y293gVOoLf0plN6RB7sli2oA0NgnbrGSxGRNe09gpBHWkdWtd0bbDEMdghxjqgnBcVfzy
7pRWV1/kxHVcEVhdiqHFxG5OrN0nwotO8OQ8IDC2KUNtvLgLOSgZsQgVZuD1sJ5IZfutob+jGIak
YZKVa9VNjXfFyonWKnkFz63S3+uy+TKZevoQEP98+YdBijoJLy8065xjq60occJeyQsCUJf8YrxI
ngyzx4pl7S3dMreZouW7CYw38XEWX1nUG4M3q2XxlcUWP9X1nIXV4zSlxlFLXWWNDNT0IRBNWved
mZ0IufTvYNJyA88E2SssDQW6mTt+uA6ivQg+ZSe9V2QvOfifeukKXJBctUKiIUn/bihnOUPZdp+X
lcXfLkuvJh2KbaUMqkf+MLvcDrGOHlwpzreaTGUdX4HJWte1WZ5kA+4i+QXye3cSCPt+5Bm/ZdaZ
V1zCrH02VeY2IfP50deNly6YpdjGxCAoW+cUowR7P/ZYnl/BTIz06zh5Tav2c6TqZ9eRskP698hK
y/TrSIl2wmLycSrafYRXxbcm340IVv2scaJcVWVvvZqodGyKfojOdaUkd7UyalvXtIpnIi3ktuze
+KObu5UclRTTly6co/eWYLwHqiy8hAapVdUkfgcJNnmKGz9cB1lafY8GB5UHMmeJz4qqlM3HHLkV
mi1NeI9cZH9w6uILm/7Mq0aDWBTGS+g9Tc5XNpxgarvo52J0ksB6+5Jnqr32CzN6UFtf2ztOYu0L
XSVJBP4em95h/GJYBTY2rK2q4n/pWBA61XQvfqUWLz0UgnWJR8hedYviRZCqgu7pzuvSCMuXYRrE
fYtbIr+74kX2MEdnH8xT+iCrrNpt1rHjhAfZfw56c1dlaurJVoL47QV5tEd5KVnlhKOH1U73KEtt
qLvwjfAxkXNHUa1sLTyVkYblZqxALwDBll9l37HI6ksWmTC+I0XHTCfKXghdXfo0L77qERhpA0mf
Y+04YGtnSB2NWnyd/Ak1z87gS4GXx0cpvsvuigo2aXTY2Msiugx20Q5fCr2r9jjrNVtZjY+p1xpx
Bpci0w6FFlYbOWmvmMeCH+OLlbdQ8nTjAIYseUoKA98eA3B3Y/f4UxW9z1JYsVYTTX4qW1BG4dRD
8sqHZG0FdbdHxUshQbqU/4+Dr1MtV/vHCdQAF9C4LVBfWRQbWpj96Fm8xipiZJ1amitZn6vj7JXB
oF+71fn4S7fWSX/tZrFZOgj2yecpkpbgJBH/jJLWXTW2il9COxvvAufdHD3oNyHc8N6yqnA1Lw9R
9gf9zoWbsZFFqzLJwxMoOMmir7/2gdW+hXptXMYsSEhjMllvmZCJOyQO435lkfP/Aza7J7Sc4ATA
prtYdd2vho6bHNaJ4gmxln47Jq1y57tVdwe529nqUak8xhOCbyEc769m3100OX5OkIEaovrPMsei
YrTbAYVWvIdL380vdjl1B2Ssp33sN+19NimoCmNF8kaC6EcW9+HPQOxNTec+KlV7dVJnxI2G356y
kMziuFJ3MAO6YxvOuLX2ubmJ0P58EcuDgrf38btiNWhZExPDL7LfJ7rw95NSB17baPprHrXOvqwI
QsjiBKRsnyhJfC1icqrvNbdJrsUh4FeaYX3miSI2XlMxki3X85z1lWJrxiNFq7h2tklX7yuMFK+t
Vh20e5uI0HVsWNjs89IQq8FlbGmRPWkmFfvH5a6g92TYxin9tTUzIZJ2jkCFcml13TLaB6oyXVtT
11d2Qa+Ka+ucxv6OFDtkjGXm2iYRgiW4fm01VZyeTQ3BcTlVGAl9J1p0VGWRtU3dzV2DbMEyNh+H
eaeZPqYpy3XVXht32LdB1ZqaQ+OU7d6f8le8h8ZxBcuyOcsDf97Ps1i/t5t5PP3eQ3YLobyuSOSl
O1lsSkyG89DENGmxj8wMzTm7cwvOqPTvWXx1G3EUK9pWAeKnslL2k4egiL/bEchSWZKNloL+ZJcN
23gZf+sap8Si0phc2K1OnrWaeNFyLE1vczc4s945oXlsIp8VT3bzYzi3FVo5npxYzXj4rCLY4xks
67vbxfwC+5FKKR4SXsh/uT4UjgaRozzeyL63i9lacjCdpjzd6rtAyY5oV7/JK9/mjnLNWRMYU69z
2M++rUIVXexW5EGJcFoJXVyyp4VV9ld1moZmu5JlDauMv09NUmnotyA5oCuZJwBYnK6nsmtbpsoq
bPHjky3/Ml2bRjvND0gtLJeclnmsoOOtSJaNSXGQGHG1jRo77M3QwXUH1T1UAd9yWbTMxOa9KSzO
wnSDtxoPN1mvjo5+qGrBNhbw1YfaQAWzGuDOoJyN14xogKxPMnc8zOEIOVBOji0PORJwhcRA2NCq
pALkoWxj91QvB1lsW7PaCh+iuKwbqookNTn+ciU0YRCZiu1zbLf2OUkbr3P1+Y5F2CA2tjRYvt1v
CHyxriQ5+2zZUbaoEbaNS+9wGXurl2eur34Ok8Xr2Dowj0aB5ur3Km1206QpJyANqWNkZ3mYjAjB
quUgz2RdRMLIAwddr39rQGocAuIyVnaOlX43ibI4/lYve8ihpMn9bc12+XrFf7qYHKvW7ncCiEtk
jtBvOvjTViz2iNNyANf1eSilgWIKreRgBWJTy+Ktz6AHYi1cZdhpjR2vTNWMMJSug4NdZuluCIP0
LfKTR0kpmRs/5mvR/trDBYz+7z18pWq9aW6Rh3VREHW7luBVG+QnTdgbQ8dr91ZlpzHiCLfybUSt
Jd1eL6oz9JjsJOuvne1J2F6f4Whndl37gNY8zBYDx46R2IlLuq+299hSFatqMtuHa2WZNzsAfYuQ
K3XFcmjqNNrwji08Oc21QbXxj0lQ057FYuO0eDuNyiTWaep361td7IS2fS0X0rvp1qSqyKmu5EhZ
+Uu7LDcNWhi/TfePHcflDmSLPMgZLdX5rLsV+dWxsMs+Tl7hCLNNIKB5LhmXcVUGU3kecWMks1NU
4q6CmyL0kKJs6fxG67ygreFW8lfeykqrthZTkEmPvaRG+1QfmqcqEjxLtMg+OG5CuGSok0fN+ZBt
sgbEaby3iTyub3WWiY9HlMOmUxOzfgrBCjwVT7K7PKS6y7ZdOPb1GrLOCEWMaEjY7LXCGfZqJsDA
ZFl6JhiXnhtiH/sQFYjKL9SB767DUbbIPmA5W/DYPTrOS2/ZAHdS3Ra9jmRYlmrHwkz65sXPMPw1
K6zwXCd4zsxo/KJmYNZrM2vJQ1eY0qUBAIm8mY5TBamejWPwgJAmBo0KDMyEV+fVkBnTnxDt15BQ
hmCVdgNYI90Fs2QgKJBG3Yvik8Tr9RrpDhvpbZEm8UFZ9l1wl4qNPk7jS9kAJo8slPVVJzlcZ8Lo
lOCKj+Bjx88vzfKLP2eIqLblnW5q5HHtKS3JDv1Vlmfy0ERNsTcaHbGnIDhbfx8IrcF9H3msZZGj
7YTTfJGNt/rf+s5jFS7Ytn+c4zY0TJz+iCffRs59q5dnt7q5dKJThGz2cge/XelWJ28mmZFednAh
/LurkxvRrrJyhLYCszkjDItRvR3o29HJmk0dz+D3s0fXhsipFK3zUubaQ4n90r0gkfrSdOq8mu02
veuHzH2Z/a7xiLvYfAa0Gs1gbXW2/xttKbqLl+6sAMGRM8V9reIbE36TjSZSQU8+Pxf23Kc6MUts
2AJ+6nivc/QXOVsyUGAZZFmeIpM+HEG0LryP0X3NfHy+03G4yBJUzucsF8P9tRQaBLac8eFasux9
NhfiUZbchAiJhW5Artvv4M+hDQ/tfC8PGkDYTe7rAogCdXllfDbUICqxXHGcTSvMzoLhv7QgqrIK
eELtbzNU6ATcx0G4y9MIM/q/Z4Yc725yHfSliwkndKfM2KA9Zj20gG4ejMKO95NhwyzrS6Aly0En
KnLOsJ7XfN5G2JVS1+nBTq/nke0pJdk3jgxtVVsRdHXsfR46TJNiZTyJaBq8jMjWd1R4KtX6XqO0
54kk0066UtqXqSetJhsq2Ob4doov/WDC4ZzbHxCynN3UtMUxw6wBEcDbaQw8+0hat5nXcaAVx1a1
8O4aFf+ApQMxZwiVllmXL2EPDJwVvj4Q3CtfMjY4uxorbE+2ZpALz/WQvRGMTtt1N8wrp4uap3JJ
qqIyM69MGxfHPnAxBYAhha1Il4tjo/rz9ZDkw6/F78psZQj9KsEdUSF4KcuZPxfhL0XZ8FtduvQr
nRwLWjlEndsNzxZzXwMHGsOQjMeUhRs7FDWs2Ch+VM0aJkzVVN+b3npxR6G/JN1o7BPb8Ldp2fvv
CjSCESjN92pGcjTvp/YSi0w/j2Q711U95vdjFIpmFwQw0XJQXuhhDP5BbRK8IhvNf9CWA29N1WVY
iGwx4f4NGFg26c2AawyNshtL9A/C1/FRziEPoRUBAg+20FLBpYXGjLc5UoaGPn3VyxKlTRLpuEJ1
8S7qQYT7vRleYnQcLkUVovna+BaRCIq3hnApZkYL9EnHhOnWoFhmdVYAbtpVjnJu3tgfeuCjtRzW
9p0Fsfh96L5bS7WPB9ShW4KDZAmqFQjmYK/CdUUBa1BwR7WUE+RhYzMEGYmfpUHWyVZT5TUXsXb6
AIet1mgQrpRstu/dFoS4YxvRdzGlT01VKS8l0K59MxvaNq1y5SM3lbXsMOGw7XVVYpzkSD8HqiOt
V7AZecpUQX730wqiNVNWu0S/jy1TuyciOWyDTMFB5O86eVbHYbVewhnbyZ16OIS8GfXT6PDFZKw8
mHWqXdziRRb0ggfEKgP0dxgL+0+7nrpkw7473Rgw+LzbqGoZH+hlv2om397JBnkrPtgHLHwCROYX
V2wbKr7SNeHbhOf7fV+qwYqEPgHnep52dtXYG9nN8UkRWIbLuru0/r9HmX1UvXaYLym61j8gTtQ/
wEZA6kPHJ5lM0ulW30U5ieJ5dngdpJtsSFIhToRYD3KQrOf/i+hDOywhLlu/J9tNhH1wrHdhig8p
qhO7O3QH7B9K0CDfrzrlm90olte74Ov0IGwPDY5Re5BZ+r1ZNp+j+UQ/QA//1IPuB9MF56vOn1QA
tBdpmtDExSnyMfS8SQPKhrYf7/M0EZ6WqoCBG+c8qaiqSUWquNd2gYicsyzJ+qVK9nLn0N9dE79a
XgD4M6zwuZw0/1HJngAJQ3lZDjOWTF5cjdFWFoGLLjbK1bSr4hlhS6c7NWo73ZtzhpAlWfc1lKr5
IBsje5y2uDDnG9mK3+14l+X48MjWOkPRawLHJRtlFUwLoLbGdC9Lpk+MwW9OPq83ueYtftPpYqfR
Ayj1UgDpa1m8+VVfjW5keVz6NJXSrqWntbCdEW60Oj07DrKdmoKRKVve+VmB1cPLxPg6LSVZJTTt
DZnY9Cz7N3xld9jEs+osPRxgRI99aBDAZzIXMgUiGyDFNGx0tOiCPRZbwJGnT5k+TsJi92hEZ/JS
wuOGhkdk7TQ2tiuem49j3ZeAK7VkPWUTfntKj0tA9xG0pvuQHC0eNo823O50msi2ppm9M4iubx3b
tbZGkX6UcakA0reUdUh6ck869oAQcPTo+jzcVTiKXx0C3UaLQrOqGToaF8Z4kWeKCdyoKhFw1Cz+
rLEyZNi3l4vosbsm/sQqTSiWyBlL8iB83I4b3/CcQiOKmyxI8r09Pk7usiNykfYNuD4SGFNx1LV6
Xr9qESxv5DOO/P7HFTC2Pwok9p5KoQeHwMm+uH3wLYwDd+dHqrtPfIXYFq/DrJIR36L51YymdGct
aAanGQ9xXfJ/RT/HibApNszVhJzUQwkTcRsie5D4oM8r9aXT1a+uqjkrASLMMzqfaKdir2qdBJGY
AP4MQbfuB349RAlyPKdabLvQDBEPriuQPydPuNLmEAIQiYgNoGcb4mk5Nh6Zjs0wdKzLIo3vRmCL
q7Bozx3h+ICI/Z+JmSMxW+ntJijUalu2SrYaDACmWtqv0ZUE6BR9Ua1u/tZW3Q7/wkMzm/d6WYs7
twHbyuLUb9yozldqNP30u291jvoy774/kMLms2i+oDK4i938vc8Ak2hlBxW3eNJAq62GGnN5TXkP
8mRt1hXLStViPxYa39L8A92vrc4nk7uY5o1280OwTfBM4w02QHUEcszbCWYvKyPuCRkoyrDW5jwF
YGV+1SJtBvDNntKNinBNhy+QSTdlzgI7ZZhNVWVyiSyQ1XNA3s5M8CgYi24HWvSbMuT5S+f/rJDQ
3UFCe1WIjrJPmC/lSAApixbBqTFl8ZhtT6jaBTwm/5O5QpWJ8AIQyeFHGgf1RZ10zNDSl67v1Vfd
PvYgKNeKH76o8EK8AmUDb+QZQMTTOGAvfjHm8ViEAieuJLsMLZ5P6v+wdV7LrTLpGr4iqsjhFISy
5SDby+s/oVakydBkrn4/4Jnx1NQ+odQNkmVJdHi/NyCRCZeML4NC73BI4JOek/jkNV3o6IQnRpUk
Isccn3stkSw+u+aQ2JgODkP/BPVjZ8p5hIVsnrXKVXw1SQqYdv3dWSoKlnO17PqolGeRjifZw83F
aonSLPR1pVeP44jGrDJLiK/wurCtp9qfOESo1JSJup60uIFUhiSyb64DzZnUHNE39qHrE7wzEzWw
YUAKrBeOy4KOwSQCyNeiUjuzLXeDsVdYukfyBIbtm003w+JQz6kn0Ic3TaKHzdy05z7DOP1xe9ig
e8v9/zq36CodZWUPh1btT1UN0AU7kmdtr6Jtpz9fICYjKI10v5iW8YDYo0TtbEqfqPcJH42lPQsv
0fdWrz6qet2cIZIv3GGJS1wK++NdO0My6fX5D3OVjUxm8Z5bsbrJszLwmf3is61jrlDGQVQ7ZFDl
7u8X8py+py4buNlpEr/Uf+q2cxdR7+vU9E4xWtXQSYdfdcvXI7zlqTZtDHxrvJupwFflapI9eI8y
zxL8gwletcVrmSxNmPcQkWX/p3DwLIGo62CbWtfhoiTu4yCjU7G4yj3C4Deak4tm9G+l1VV7nEu+
d2WuhE7U8uVh7Ij7z/Cg2mKghE+hWmure5sM/8TS7HAyTOxDZlNQqcd+Hw2yDHi/2aUopoOX8IEU
NZ4temEND03Fh6Xl4rUYqevrDVuXSByytNgvAMpHW7TXoqiw9smqt7FWA7Fmw5BTSUwUmWlUNLN9
V0VXWeMqkXEzqtrwVEfaR6I7QDWtvKjsN4J+GYYQ5aJ1VnRFgNln5ikXmFzIrvkrtKryyaQ2VPkX
l57Un8yUaPI2JzA1fu5KQzvi0Cvj3trhgFw57V3NxXtjqonvGRNbX7e4JY4d76Ux4i8cw02VXnHS
NRYJmZt9dNJb/D5z58Bpr3WX+649277wSgLfi9rdV5R7bj2URRm33a20etBc7EgwU0OH1QkVT8q2
fwPTT30xWB9GFaPIAnJ6FKp3HHM8T9z2XCnzH8/B/8ryvltjQfynMZ5KKk9+IigXMzlPwWxB56t0
zw2AoacjO6+c6hpuNnnRXNKxYwx2J3NPeIbu92vSp5Fr7wi6J7ir8mrOrrdL64HsjAxxqhjTy3YY
hJVeqI5e8kLaSIftAhrvcHczBBYgS35hK37fyb+pYb1b4/xL6h01sMS8Qsa+1KgQnRkc0bTdZocP
wreWsNHQKfNXbMWt28R073cyl8c6bounYoaHpyT9s+gX3+yLPCxY1O10hFmYYqUkfGkjXNrCDnqN
ZOVGFwaGQG52lIUbX4mliXD7MZLL4hXWKWKldhZJpp3T0UChmZTLpUqz8VhignyFGm4cNCHmhyEp
YhazyFqhxzT7YSQYkVqTFtZp5jwVXZyEsXxoemQ9prApphIAiXcGS+KyIecwwfw3WFmQQZep1M1N
KPGWENarbXjEBS6ieWvb46DY5A2UqfvWUbQPpGP1uO0neAz30ICMmUgmLPLVb0vDzklrhupDaaiJ
elk3nWrLtHZIXlu/Y7j8mCyUPgm6lg9kxR3kZLgP8FRJ/euF8cEERrIiUq2Pye57MnyFSramRX4G
uMhHjCGKz7A+foCns2HLmuFD86LBL2BJfXgWVkjW4sqPuGKIwMew+UBCNmGqjcVbrBhnAgf1G/6T
HoCEE+22ZioW/VYqqIim5GPpsjpAl2TC6Y67fWNOTLKmeU5s9sRRbA63DhPXW8v/eplcuYdwxl6Z
CWhXewVSy9yxHlhrgyh5T8oildcu4yMbzWCweZdYDGVYeU8jHsmYwvSxsaKguPlAjYL2G5OgZ0+m
FthQxveqqrQEp7Q/3CGnxIw3CBr/6k5NZ94P+InsYArZAWlYhj9oRv7YWKPjzyIzwgwI2Des4aBX
mUcmeTrul/o2ZM187Ns0ui38L0pqX+EsvuVJJJ4AUnsfTyqmLKmoj1ih4+hXLk+2OTNhV3IOABJg
1+HcTWGKnaw6pH2AmKHbG2sIal+mAYr47NEe++rkLSStYu1IBku9/FP1FTkj1XJoSOUL59p7hxy8
6+WYInzh/o8WGL9z4wr+FRtuCIHD3QJb27HDKEtiP8oBWluJD47g4T5NkQyJCI8vbcyfbCW76evQ
HecAV3bRy12Pd6iCDxsTt0D4ACCAF2tkBb1XOL5aVBQimR66NLJfxtoDVLeKfdsbtT9WgBqVF7u7
jAA4v6WyHLZJbe9mVw5njDrsh1RoKT+6Bd5CC1ymmQyoJUvoR6dKr6XRQNI1rjPWdOFgzekFbUdz
YOFv8c4e8U1rjhqOGUJpo0vHrYo5VP3LdJaeIDZhHQesaJIkBUKeHS3suqg6VLHIAzN9a22teYrn
SfdB1P5h9KbCPIr5XFr+MA+1n7Sx8mjXbX+b7EnxS8r1D60YRYBnM/+46p0TojfKCpgn6+QTaDfk
hh7iTyVxoCwtArQdTcOZHs9LH1NaV9WyG/LGPT+J6da1VBuJUfTOceSSmFq4Dxi5H4ZYyf3BVR9N
AJ3QsOfZ1zrl3HnVmxC2cy075Y+c+KImSzMezLopw3bOfrcG/B2JqTjJOU9VL9NrPoyTr6Sz40+k
DHTM+7hCMK2odnEmyDsK54j0IDGglO6jiNA1rDuEo/wxJ3O8mBH0ralOgqSfrKAV/E76Wi/OihiQ
gBoAo/NUndx5IBnErZornmM3VbKlMqCKGEQi6kRuQJZlRSYK+yInj0SXicWTJof2gMg2TCYFyVoj
lmNh5S3Uyvq1a6tnRYXwhsF2e3Da9rsmcj0wpGZyh+XcfJ75uPQTKrklPrkxqUUrJtoPSRZiB80K
Ptbmncruo/YScUajpFK9Wv5pWwOuHMuCHTcFGgpy1oNlmkgf6r3veVSafucMYB3YNE053tCt/Uip
dLpNkAzxLGr3uRu/O5jVhJOnk2Yq8nCZYpvN8MAHNAxib8eRGgonfycQaNo1QGYhlqtqmCewCSsl
xmhFr6/lhB9WGzFFFbZp+A6WcHslHZygK9IuEFFyAIPLzxnWu7aq2xfW+FfCLjtszNMnQ9OUQ82N
5EfzUw6BYyxS8dyyn40tCs2GS91EoCvpmpYdqyp1Vvrs7Gojng5FbWu7FIKNL1zsZNPHWEwWy5t2
CAoYkjvLyZ4TT1xsy5Vhh0UudetC3Q/I8Y6Lo3oofjE5YQxHSjNkxb7H+H3p7Qo7r5QsBvzU99Gs
hq3jSh+5cr6PPIuRJBJxiMvTdw3fnbDp2/GuFcBCBeqbRteJ+vI8MksNjL+aKJ12hD/e+apcMBb3
B/BnvhcKSRezsXNyODIxoBxsfUeSaCIxtNOjAprPJN4T8Bl0roECNxBSeyeDgSXFvrFwMG9wgoAd
XnUvTY6Ey6AQ6FHzlxMM+nwyZ19lJW32RIMx/vzEZmG8iDR/VqJmCQZVix5Ea3y3Terwy1Cf0z4T
p3JmuDYV6FwV1YzauTjsMpGeXsje3Wmk0AVNo+GIVEVI5yJ4Sll77vQSkteU4+kYN36EwepBVdiz
DI0lPw/WAgvCrAqikWzrOfKyZY9GkzCMDEFqvyjs1KcihQjgNSciL/vzNIrhvD36OsS22Z+LFOoU
mhpmage4HX77YS5z98CXW5+NXK3PNnjXvluq24zZ7xlLpOWcFmzaPHRJwfZqbkcxoM+nQ0OBERua
C+iF6wP134TmyXPWlO/SLQBQSnOUxyUp2CJ7qJrdfMaWuJ/Po9HjZe60ZOHaWlH4loU7i16ap0FZ
A/HqwzQv5ZlZpGQTNEWh1VfvdgIroBviitcHamnJ2S3MKlCSKmEv5Ubn7cDylXVokt0sYPd9pKjy
vPQSv6zROkiGw7NUM7iLCctSv5HVa5p1v9qu7D8/q+3R9jEli4X3+RwtLs4vvThEaxrlts/YHrlr
c43m4/veybqceNMc7Ckaz3b8hqipZqALNaz+2V1QlfWc9N0o41ILWrXJTl23UHBfdtqYPWuKl5Jm
zz9G8c3ChhInCFbwbRtFAYPU+gaax6Fqb5nCcIGFbpBkc1T4iRpFhyVvjmPbYKxQkoqYJqexQ5eo
sFiDBjsZ5+0dYOZBXdhZ3ijb1eRVGO4SbA9bLanZ/kaGn3SQKLEKQf79WpUeW6vRBK8hkOoM0UE/
CzTmQe2gY2t+ukv+E9zF5ZON8JAbdMtld0ybDCxiUBNx2r6rWp+qs1wPW3M7mJh58DNfv8r/73RE
EP1/XT06XrufRwG4WB60egwIW/7O5qQPWhNXuNBWTAxGyuw4NIVHUYcL4pr878pNMUuffelJ+JnC
aaDccRhg/O3n34JMCSqAk6Z01yjvk1OuFNi5P/bEBO77ZHguo/qaMQ6ccckmIa0ufmAnFwOUt8i0
ejJmF/2xxRseOFxxQyeTig8xmnJCnC4vUVOUjN1LsdfG+NmhKhYVd3LX36TqGodhhQlUyyrOU4xN
pJT6ZdaItjkgRHDuveQe9gYXvmRRvXqbDJL4gTJGSDmMJ6WyM24dd76JGUM2y1FaVk3gjB7mDc2Q
nyNV4MvdKSyrEGNd+GhOeMEolr9QdfaVCZKWa+h+5sXmHcejsq6zs1ctv/myyaeBtHoyx5JsTT3t
dgklMn3svNsoFuMAqFyjGgtSthA7S7bVo1ogahzYRgUir1O/z+Pq0UqpOGNkhWl/eUBov+yownhc
heGzMeFsS8aN7i7ZB6x/eYnK1AyIRC53rbI01wzjDEOrlPeaYXbvTNI95eQSPZOdSU3aWrpfUyYO
ztKRPd+Zd8cR1YFboDxG4OjvVRnhmJAqP/rIrAPsaQcYoyK/KSr7ntYbwjpPxI+4Tt5AkgISuM3v
QyyeMUR1/hQCPI15QS8V+zGPWL6Ucdr4UiW2zWztnyDzLlgAY5Sjdv0RsOSF0iAal75BaAVasqvi
NjvpOM7vnMJcjriYLoeF0sEOlqaxW5SuDVk+7qp6TA9qs+IdHohUCdLaid6+QfQnrlAMLyV6EiOt
ku+RUtsowSkm6PesVqtVvJKEqmEvL+2ofu9a7aMcuwZ3cgSTVPupw5DVkrqphw/QWO7wXM6eRZoV
iFuzmUEq7OYivzRFPV6sFb2bofqOhmyO3iCVN6KvQ+EZQKoo9nZRn4dTnMZvMAV/CoKmHkypK6+G
ainEZ6hj6PYFzEarSva5nNzvEvxaei7c+jaaLwCf8S43sVMaqCAfceTfuTi5/2i90QiczNEe2QEY
J1kn7aFFe3ZPzA7VO5XwPxL7YMtLf0sCiVlPa8azV+X1mj1iHj1jEM9GEwFtKKL8ldd/sBVIqJEm
tb9I27vDNo72ceIgGG4WMraWbHkEYvg9691pmUV3H9vOfe4xtkhK+MwETcsDTuAMR1v9O+fNnrea
d0YtLfe/2p+ntyu3zq29HbbLv5791ff/vsR22l6ibZzHrEw5xSCfqD/WUOPPh9VI3PHW3h5t882Q
qFy0tf/r4df5r8u3vu3wP33b62x9s9aVO0OtJ5+9XY73W1nWTKrrQ9VhCQOc+u9eYzBZEKzncwXK
bkge27/an0/9PIqZMqBiKfs4E815O9TrNDuaFeZjW9ts53+3ca9mFTmk12rW4xdLU7kd3MIIIBHF
L1tfXdiM7qk5Hra+7aCiTVeTMbp+dhV29hQzjH09qSO58WTi5v/Zt50o20VS31m9jtcX/+xLldbX
tEE9ffWx4wwwszceKzPXwsSt44NVYzVeKY11U2tTvUWFlzD1Td0P6WrvBUTku64q03mJRBHaBBA9
V/PC9imefSzequ8JjItDSgDkkcIIqmXUiYTs7TTdG3aDzMFSovLBrob2aqb5wWWOvZDkyRJpyfIT
yrFDxpb/UmLZesDc5a2UuXNDfqiGCtsuhpXYfhi7KWWFrz5kU3fGDKW4kN4riNSByA2LagkNT7MJ
PSnwj6uWH8LBdpIP2rsD6D+UnVS/47dW7sRol6G6aE+Um3u2mD02jVU2BS3uhgdTVlR6VAyZNB2h
HEvvXTYM6lvjjBBGu2xVU4Ak5eRDEUEVGx9p/dto+5adMoTGPrbel9GsdwXauZc8waSgnqqfYPnz
ZeuSsd7fvLw4ba3tgFA43rdIv3fb9Vtf1+tvnjXI69YakmqhwjQ9dN3swVPrxK4qsvGlFFGJDDYZ
QyUex5etL6lY7EKOum0tj1TOS9IUf7Ch+dcFy4RVNagkHJT1NbZDof9NRks8by/j1UtyUoku9L8u
GHriHkxF5qetr+G+vXZKdPNaavhztcMvMX7SlkIlxDOb944br/AEw/bWF1vJc1FSQd26rGqAdZtX
v7ZxfetKxmUO1FrTD1szndvqZQYV/3yFkghsHaLSxnndSK7QQZ/SOnWOacv4imXLv0m3n5e0C+tz
Lfr21f+/1wHxl9AhDX2/vd7XhYOW3CeqcexsijHAwal6wDLQPBnT6p/TJJO/9W2HoVKrh249xKkC
nVOfl9XzCWnOf058Xaxli3OsdfXpq2t7NOdR9fDV56bFH9WTrH5k4vmubNOHSqdkLAjr/Xz01Wcr
HSQC6Z23KxQqTJ+XlXGTHxUdMkyn4zqe1iZhKGrRvcUAQWHEmmG/NTVRFaQh9OiuHat9E1G0knxW
rHC9OBlFcUyFgFS9NkfR1yQGwzPBqom9l7DfDC+H31aZIMxr06SoftRbmPvd2NtvUynHo1BYsW1n
86nNjp2s511sopUfOts5R5JFiZ2BzqmKJjBJy+1XZyjZgnnifWtZhZbd1zrB1krcyH41TAuXpK54
3rqqPmY1UdTLdWvCmDIDMhy/N/g87PSp8V6tZFCwBEuU0PI891VjaXRUSxZ1W7PC6gX/NRY528UG
w8UTCobLdjKC0fH6TednPQTjbHBf1fWTur5o1rHc7TyvvG4XEkvMmm7uSUYiuNDf+kZmnlC0uFB5
7O+9pB4Q0TDlTdvEts1Nru5EwJ1rGacbkIsEhq0vRydv98IZcrifcXIocQt5jcfnupbF3lMIhs7H
1fdytO+ABBbFX60PK1hZb0o2gE7l6rc+zpjd57J4s7RpZp3PKEdoTM5a3HAuS4LcGR/R/G1QJoot
XvSOHTQRHBPmz15vHrZWU4/y1TFOjI5JaJNl6cAKOju67iHfyrCiLiPx1k4gWXlDSQoZjX7UytgJ
BDWBFeVzggGmS5jkZr8HxlqxMZflfHGfe6MMTL2Ij56+w3zUfbLXPJjtoOdHw1QejVJ+63WFKB63
mR9509hwVBN4dc7eRTGQRaYUj4PYrpEa6ngI4ppV/ejK4SmKGvWVJMONceNL04vuBbhW1rBWV5WG
z2fWYBeth+2RWNcYdmU+xGWcf3ZpU5ScFWN4Sdv8V227xrElxuImLPzhZpa4l6IpPlh7t79cU9yG
qdD+ELOxz7zWYrP02M6Lz4K8pIbdddAlrMz3MFf+Fq/8a1FKPyYb481M21MCkfeXVmAMpzzlxJi8
6HZ1wZm33FcaOG2ppGXojmlN0Tv5xqKvOQwuQgbReQJ/+qx7ModKAgTYyS8pfqjxYh+8VlvZ+aW7
m1UwwjIVFcHZLqCtCjPWXvTnJR3L17FPV3VhLs5bM2/wG4U0cUV5bz9F/Uwdqh8btBrG9JRIc9WX
pe0eVnB6bBs8QiylPBL3RIhDbssjoJ8MzVVWzs7ceGHpz59fqEFSoNhBggpThUI/Ra3cT/UuAbyx
fVN/JnXwJV4YgQyG2n0c6RVp3yWsL0Wr33Snw7O2KJ8tdmtvw+Jqz12r77dzWJ96l54MbX+yf/cM
zm+mcLx7UWPPT0TG22AZMynahDCv5yaM4MCaSTVdWyp+iy/NAHK/tgaKxS8lSbxbCz/g+qX1sr2I
auutqxrCdsvisJ3rPUt9diJ5/GzVZvPcjcvJVDMVWwv9mDX5civWQ6eOlyXtdOAaWnXfDvvBVWy8
jHT7Numaw553LnwQHTwDtk5jPZNazDHzXFwKXdo3ddQ4G83dEppJMmBYu7a3U9uBAiYxT8Nta3y+
VNG0FkXVChi1GMVxHApgyVYQmOZaUiAYwjlsa1brH6AIYPPslfZM1QI6Ec2p07l6cdXl1Iv59bO5
ndFkPZwTK7sV+fBhVml1KkC8bsPQ/OuAA6YTkivXBP9zYlS96UHnrXxd2xmOZvjtpDU+BHKsRdZX
STrAoElPMQwwo/jRyNxpLwbElFquxo/cSYgE7GGZr2uG0da3XecSDfS4Nd3GfEJxB8qwPv+rf2la
7IukreDLGEuWcpG2E3MkUJxyKNOuhGCMxHLMa4rIa19iMnpiBBRD57C718Iq3+qoEbet5XlztFIr
SSRfT45dqhyU0U7ZSJf9q2qX+oNN7geMkQ7SC1c00FLZHN+3hpDUmPCrX65bU+ugciDGyw9bs57L
9BSNHszh9ZnYeBaPy5h8/uGty7bmIJF5/LK1rGIEYh3xRNmaCdnvoW2uQPT6dGFb9Rkthu1vzVx3
rCeJBHdrbe+vi/VjbhfyaXvvxcrzmqxUIU9zfd8rsWjWtTrcmjXh8vw0S9JutvdmF9ggpRhBra3t
1ZJoeMprIF4Ky5TWLK1UA6Vp5dmmWACQPDeM1WbVHlWbylBM+OebM1Wzn8ax8wMC8UXyiEw67qfW
Wv6CW7zPIKHf6x65CEV5cSfnm6mepaFPRmd9g8GRH+vKjs6dsYhLFCnJkTpkeaww8XzUi/Q9x57t
dzc7L+ZMXrvj1r/LorKJXM6ms1YTauymsG/AfpLfJwrxLQg+GwMtdtNbPpUpTJw4vlAiPaTT8mov
peFjxwl9o87th27pq8UvGo2fN3fqkBeP20Gx7fwRNBSL7OiHg8NjMGQo0N2xoZ4WNwOEK6jnaOhU
PDZ7VCxeN10gyy8n2TY/ic1UTpZWzK9W3/Czm5408uDfyV37VS5uQIEe5+462gtb/Gn6IntM0gTf
2txR9sj01ffaSjUWrd1ec3X7TdgHSmL5N2NZxr2hJGnoKvklVrxfLNfVsymTP2ZS/ewnYVLeaZyj
BmOUKptLcBZGY5NMcxyYED94wsj+GSkS5bPlQkVqKFY63NhZM3k7XVBeaiACvFTVAUQ+peRH6HlX
poS/4E5MlUD71iyxd7Q8Kp8Q3/OwEdhjmg5kpREufNsO0dX6x0X1fRtL7cVQ2zNC9ManChXv1QpE
zMLuEuBlAu9VWZtLx3icpn90Ek+M56qz3eNc9NgfThCUZQDOqBw1hboamqZmj3Zexx4kMs6/oHqo
txwEbIe/kr0r7XLNkV1OTI9YbNrx96Zw5X3RmbTp0h8dCveQux0BYspBMSdxnbz011wSujiNeOcS
tfh3QQZTd7pHGmDcBtYgumeKt9rBaixxjq0SVD6p3V1cqsY7zM+fo5XWf01cMKkF/Un6vkH8LQDr
qxpziLHrfRWTuhPJfeOLWmnJUwNLZWtth8bqtD3CecCx9YrtENU6TJfJu0SIVV6wUdGg/aVHuBFh
ShbD46CZ6n2mtBp6OrXurWlhpHgrUrzg15MD7ML7aCDGnuzhunUZqA8OTmI3u9bNtLs3GB0sTwhE
a2vr0gwLw7cuz87bE9bZ52QwM7N2SY6VFq1un3V/nyMorWZSP28tMqniMHcjInTWkxM7G+rV3Xlr
ebrW3xMlhyHgYEm/9elkhJwGr7RR0fCE7cCiZM+tQbzo+oTYVeYwazIVNgJXsKpOn3qd6sN6UlkP
0wjwpyAaOG1XAHWP56jCBerrJWM3P2O+mn2+5yIZqyDx5vucAnfMlqbf24hotFKKc14IZrqqS//a
nY2vNGunF0fYL/n4uyYT9xVMM5gNayKapDRe66n+JTKMJrZzQLRqgDmld4Qxar7aGnmGyuCN4XZt
aejxuSGmJtjOjiqVHuLXrUNkPjHf15Bh5FycPcEKAila8rIdMEepwiaLqjD7T58+J4UfNx7m3bae
vMzxBMsr8vD+Ng+5SIy7W/XGPVsUBn04LaetmSpef9IW6CHbJdpoG3cmsNkpks/ry5Yy8oRL69Fe
n97Ecg/dPcIQHW1bo/TOy3bI0pbRrh2nkxOnzkuHN/ptShVk5joEtMqMUUeTSHPYLgYRFM94ybGn
iboygPXbhnxAUwix+V+vJ/u/VaFEIcp+iFHEprygpdOJuGv7z+bW15lyJzXms61FiGl1WBoIdp9N
PeJZS3GIIG48bl2TsVDO61OVWI8mvm998xKdtZIbY2vJThmOnSUrruCPbofBnh9ryCEPn12oIEm0
Gj3fcMrkyXG5zTu8s+xZN31qu1SKjTF+2Q6eKg5qZSy3rTVFbntLpHuo9DzJgqVdUWDZOP52tkqY
5XNLBzprs3T/1Wd42R9PVZn0hrp91hJUZX8cskWnVn3ZDvyOcPAYqFZ/9UXm+CYTdbri6KO+DHGU
XqVmf3xdkLFPwXmjbQ9ffS5xZd30+aLtMGJYgY1QYE32fNWT9KmbvOLGHFjcKKGfB0QQ561FUKat
+ttDLxcvWmd2p//q255mtdVP2UXxTqubApJP6TxvB1eCEjoIAlCo01erCiRdajFy3GVoVO8yjep7
lNXAa16aHLa+IinBKlMo5qKs6mBuItXntx+dtotNg4zWCpdiw4T+U6vEYeUMs2HcJ/Iul/qlAyh8
wO9V3qsMk1tTKFGgIgcl62G8OL058AFwUkCf2lFIhSml2fKuzjJ9bFP3tJ3cusgZ0wDvW++kzWN9
m83pYksx8H2OxltrjvXZm2QPK2iOiwcZ12FZh4o61ru2deROs+IF4lHU7k3FcB6GDIlGOkTZGj8W
kuP2rTWiCj38cI3q4cEaYhzbBTUpdAk/oz7dWwLDg8xip1OxAvBqrTlOif17cUsYbPKkDjHKCUXA
6VYHfdexBglaVh+lR76QXvgLLOFgShSEpBGz+Vbtgx+Dut6Eg64q4xnGxJsmneQQMyEAcKtQ0iEp
D4N+URe85jpNMSguoE5ylUM+6e/suxhsYC/sakO9FX1+IoxauTZ9jTx2GN1TMSCAM4y3tB1Ttn8u
+2TYnsUg3PtSWNp5pqIN3tEBJhqVX5Rzh2bKVyeSdHEnpnw7kwbg1UPmdwtzJJvhB3V41kTrPa0m
fDMiBntuTHSPsXE121TdKwSj+FXyvizLKxWhXdJp9b6yO/cyFKTBAATw8OswjzjA20ZzwbTsGwyL
iRS6btjXjiDHVdej21D+5mXEGbsVw8f3eQwc06ByWynatWCtWliT+mzkvPLYFMvFwnA2FpBECoXI
xUxHkzdnx1Yb5Vn2kQyJjxx3rePE19yVy07t9G/xRH4AjKk+jBckGupSP1vQP54b3XxT0qQ5Frg1
XrFJhFfCnBLmrdNd66oCJdFH9FtLFMTNPFwhEhx7iSFjJ7OglPXBKybvVBpzs8tZN7C1MoVvkKYV
yKE/Ws3KCIx7LTRHO9tDEP6JVdOPNUz0aFIlD/i0hgA6XB/gzgaCx+/GbhXoelnXXTSO+CRA18JL
gh17bzDbGzZqG/Vnk+kzujpTXkaIBidlBTyM9nlbUWvrspolCj+jnjpILjBmKTMsI5KxU9/04sdg
K7c8R+eLOUqQp8+wl/8urtGcqb+pzISZxHNNPc9Vo72YKDxMfvaUe205ZvBvnCYwSpFc+7KJz/HE
CqPQuH9nQS5P3tfY7Y3rr7cugKycAU8KJ3kjqJcFZgaGajdSHoQ9/3RN1b1ObtYFQIGdAAr9JDuQ
rUZtyXZO8SBIhIgR02gloWWVXJGSbwgBymBMk99tUZOSnZhH5vIhg7GCvZXc84H+lTkRMRMwPNUH
Qjm6xnoCGNH9FHbZLkrbu+e2aMzclvQ31ahOQjIOpooZLOPQBnUPJiDLJzxN1euQJNq1Ww+OSWCl
gwgzL32hx1Fo9jD1hKazQ1GcnrHXasM4y9wAUtY+qeLfCpUHnBgSHIWAMn4N1li/d9iaM2kf+5IY
O8dF06TH1EDUCXmqx/L4IW4h8izP7Ei6gLpnU5s3Ys0LnzSAtzxVBX/esVYK9W5GXPw4eQDsUu9n
qsLxC8YqTJ9dA0MpUnt4+GZ6/T/GzmtJTmRd21dEBN6cljdt1a2WOSE00gjvPVe/H77SWvTuf+aP
fZKRDqiCJEnzmhHk5QbbLEYVTAq7RIXDY7YsXs9pcLC9RX226n8Frp8hUGYAb3T1FBCDmQM89I/h
jFWjDmF+02lQmdq/B0iDEbDffeMB56tth1VnZ2PmrbpFaLrYq0UHQrlTMGDRVAX5SPRigsBnY6F0
X6Zq+jSGdnPHUmO2nbsJUbSsfYS9/ImV5mZjoSd/9iYdFKjuW2fHdi+K33sXJfHdi7XgdKq4+9G4
3l0Z0c2ajUI3llbVaUZhCQvV7wNA1GPVdd/xPjDgBNvBXimT6X7Aq+jOYfG4WAjEQaq/pI57Bf8w
Mcoefe7g8H1k1s7qRgB8KY73utH5m6aARJHFFQsVbWCy61Zap8qtio2V2O0R6HoBKM6zAN3wMThA
Zr44OZtSeoHmFtKxL6XVuazyFNouieNjObXmsa8r72vqvcJl6tTW/znb9Q7OO99Sb4HIKD8jo9/m
VhZc9DHAH7FSmx0zde/UAzw7WuBAwZ2wJaX4TN46CPeOVbDooZo7xoz33mgNT+mARpFDCjGZZN+a
wWueKfZ1DaqhcG5Jm5H/2a6hiGHz9WD5jB29wQLH6GYAPSvPO/iB721DD/U1ja5vy5R5o6sBr6Jv
Gte5jtk2ZfTxK831fR4k00WdkW9CKOpZi4O/rcUhCqrOHbrF0hiZnfEhXoJFPMfMR+1ONev2eejb
6aGNl56blFcG7XMdMdSt6vRYBo4ablOHxwgm7Ky0zD+6PmXkYUVvSaqjc2gWT5Yx2ocxj5h/L4Hv
3s9eBw+t1eJ90z2nTpNcQqYHl9R3op1RQACAjR1dLdt81gMD9oY30qKwexxAXLG+F+8HpX6eMahk
YY/JWbcInGnZSTBg9rIjDVUYWKJpLV5XIDD/Gygd+0U92qaFh12GESKp5ZcgNcbMa1lmwa/BQfZ8
2QhQZn2v+9i6YrgFRwIzUA+OddCDxpqCYWLG6XMsSyN3CEqfaajFtTGnJzWcR6gdvr0bUaXZTksS
mYJp25s8LDN1AZo5YQqvpEN6ctZAF3lmcQWRcRomGCnAlR46s3tWWvyfcjNOdjommvNWMHPhQuC3
wJ/tnWHK4RTM7sOYahpDwS579Niau8RN9TYDN/qM1wZow+JHOETpZzXHJcZrf7mFT+OWVQJnWSqo
Z52ZTkqDcjxXu5dg4hMGwMpTdr7URgMce7VSQgWwpw9SYKpz8yKnwbXyNaqD/JzFJV322Dk7DLuB
h7ClAAiumLcFimmRU9i8F/bWpMu7HzQovTVAAfzXhkPScD0kR/z7mAXWUzKHbyFScIiPHias5XaO
M0JwX/BGALR3icbTRf83VbZpX/9mXtNe2yE71mPNZxJUYOJgaa0mkIRaeJx1fXbCb0VeGl+QkEeR
c/ykJ4F1Sgfl08wiwEJvVY+VuRgPxN/VzjjF3hiyW7/z4tk7h5H1ELOVtk11ZJVaNUf4zwAxbl9d
U5/utDR+HVVmqWEVIKMYQhleTJoqH12bpOF6QIHebgoQQVZ3B5sNb7BcpX0Tjkin393gaC/Adl2k
sZWJiYBJP60tuPo87ZtdkdreEywA51GdXmcQfE8GYAQ7D5pDFSdfSgYGyFdGQCtLNlMlOad6xpiv
zABoKsox6dyQ8ZORAn+xdnnQGduqLPoT7IjitTPr5jTCFtlKUk+cBrxxbeEXqjT3DJf5P21n7/Qy
+DXZynQs4nS+Ivzx1M+AvU3XTh4DpFweg0ar2RlGCtPpnXRv1XZ1LKGBGwHsDCVBYi7j5y1MDXdA
KtgJ2WQsgo0zj9meWfSjwToHvfguyx67ELDYj9x+xbSsPWcLZqZccHUhCIuz6TxGC260Nib1DDAi
XJCkEkx69KYohr+P/5sl+VI9W167+lIG3FevhU63yYqUUICejQ5yWqurYOcfJhwhT1b4GjcgBfyX
sQnSQwCd124NuEXD+IJQOeqGeN7ddDUEIyS4ocxkwuDGDkrei+CGFHR+Ckly/Gtym+ACLsua9wxW
+SUSlTfaquCSnSSazKwgwcLi7w11AdrXbXUUhErlOC2QQsay2aXogVsHDV4P/iZRtGUdgdwALNae
XZVvjpLvEjXAIfeX2Q+gmJcb1yxnlNiKT7S1RJ33AlWUzHHOpuwkNSOn5c4gixj8Ob5dTiK1tFCd
NraTpTv5lQla02zAIny2uPodg0Y9isKI420huQ9nMJw/u+X5jWbknHLUqGUPWIJE7r9EY6bIbGlh
fCfJLKuOYano+M8svykH9xngnXGSS8rPwHk5jKoBcZK+2ntl+UuOS8cAjvnyGG9PWDIFL5X77LpY
C2l0zRtLvTsitYInE6CPG/ZXWgO0W3aoxykd96pe/xA8sAQDMOquhl/HeiqSI1k12JgRVU5KH+82
e9n0vuG8QjX43sNc3HtNyBO1kRA9tEnzIs/eTtzHgXWfw1wbdOvWEKG3x9Cd7a3ikjpM/9oQzbb1
oYEd1oFQN8FOHpc8DYmVeHwmG4lKK7BC3Wdfudt4RZ9f8HX0QJ9JdAkgItA2lGOF1zt9y5DMABGA
OWM1jBHou6gc7eBIARLZNfLLLTqnPWgoOzrJ9camYY262cVt8mUe9Yvcudtdglq6Kax02sm9lruS
tAXz/1ZDfGXBAMgzkSMkJnm35iBpCYwUx5CmC4FoIvo4dJ/kwd+aptyatTVISc3K56YCw76TWyE/
Uu9r7k8bFPqWFXRGuVb1V7vYhiB3ebu/Zu70M8Ar45AxGqDVvWhV3sK0DQ/5DNG51adP+tJ1yGc7
i23nOAczSGDs+DYqdE6UcBv0hKwkL/6fC7/7DRLF9gqyux7qt5q3p4eaDA6lvaHvpAuQ73uH3PjJ
BpA1fkrh8t5u7g1O8e6teQeq+HgHDbbxigjW5NwcjDDX5n3sht+VLlP36x2mE7zojgule+1c1P4p
w8TyIL+l96vH1J7VAxqN/bxtsvCuHXQFmMfSDy2vtRwpsX/N87pyRjggTHbSEvo4PTCEYeqyNAR9
RNrJhGO9Np+lgl3NVDD17YAE20la8NhZw2nKLaYl1T53BoyP3AVc+a/XtYv07Idghb3cAK6wAFLW
tjfH966+ABiNwq4XeRu6t6VblpYkyTWvYPVn6ZEsfXb2vlMNYFbSJydQ6COlvgTr2/quid6iUj5X
3nDyGnMrLeF2CLYCR+WtbdggkL6QCXtzRKH7vL7ha1uWPEkGSytU+/7QANI7hk50kDJTGrvUWI//
2AQlLU9NYrdjJH2LfiiX5Ie8W7MtK9v+0/VgK8cGf2qeA7hymxR4TJECcuttEM7Lh0P3IJoGOhPV
ST/gQ8E+PeMCeeKDrWMM6jzmc/vsMDZgfnins2IxqwUe28lzDihlqLurtWBV57F8zge3O5jmzFCi
0dWdGhSs3fQIzGzY4D0I72DKF7tIcx7qXRCVjw7mxeuDl6tK8vY6rWnJXJvJh0OKIW1PPfaD0hgl
qJfuWmJ6An3JjOE8yd2XkxTgGScwKzS73odWv5W3BFY7uRJ9lzu4xtfcQkRJ5i0TrsF7SHXfbOFS
hNywLlbSM+vgUEPiBd8wJvrnqAfujozJXu6xBPLY42V4glAuc+Qp/Suf9IsXG9lBncdrYpYIlHnd
SToZjV67hbNbop67C4vg9gUw2l+Q8rOznFCevMTo6duFDWNHw6958J4wi3NvmGU/sV98PM8OubSI
tTNQNdU5c9z6+/R21Hb9BPF+vYtl5tCTJstnJnMza+db0IWEVAIv4Cu4ZIORuIf8qFRhbw3KiYEu
yqhZ+5uOmQy2wOtWx8l1zhPAHPZzj9Aj0SiO7G2GY9htdHWbRUVaULDnpmu3Thgu9UNtJMZBzi+/
y7ej8dzqj7ORtwfVNJ7lqa6PVmJ51/2MjSnajEWB0j8U8j8TtLXjUOTbL+nbwI7paYkjDdMHMP57
LbNz2PltPtwjyG6egKZVF2HtDFFXXWgLv8swy27PV57E2sesD4YP9N8p9Exz8uqdBUEaWQzHwOGk
4CVw6cF3KATuS26ZPBlp1oHK2qMFPNgv8A35b2cuFdYefX2Stwa99PfrTVhLJSZV/v+nYqw2wl66
X7t6+TGSvI3F17TEbplzhO0HA1qEGWSgq3T2ScVjUarIZW9DLonisMmrdouyr/0HVn/7UMrvfDfK
uB1b5u4WWMAdG4LYY/Chl/ErmyMsXctrMhfIwWyDyfyO1grryWGfnIomDNW9VL9F/eULGgEG6YL0
No6TliojujVY86Y5Y8tBQylSAya2DMLk76zBDSUp6Xdj2duvL+cRJs79WKDr1hNvgKcfbHap5i16
vQWbUH+58kPM+qK7unqWYZkM6iQmwe3Uy7BQkmwEoXkdQABZK0uVNSmxNVgf45q3XuPDsVH+uUOo
gz6MPlM6zg4gQH6StLx53PGEafxSfvvxc6kVm0gZ1HfDSHmEt5Y3/wgg2p+luUYo6QKaXp5B2HVI
bkhL+eeoHH3rqgDlNCe3THcfqSABTJF1CveBEyIEDyldC9Y5oBRIsNaT5OD/HLQ6P99+/dKSb2SP
9Z25jWdujVlyPT3v2D/573snsVstiX5My0G3s76r9fECH49SNDY2WvtVm5GalX5lHT3Isf+Ut1aR
0ts4W6JrIM9jTUpMjvvXs76bzkhtqfjhUv+U9+GsH64ULB0+RnN1F8LoW15xPJzZq6jm21xVXngJ
WEqBnAmNiMn7ssy2BmvenOEJCv2OOlVrEL1Vku5WTr5WfVciUd8MQAixBX9r0fKyyHuyvizrS/Wv
eeth8t5JvX/K+7+eyp/zhdxfxKD9xp2LQxvD2mUsLB+uNbjNZNf0u7WKf6r+Ie82n1hOe7uCnOdD
ndsVhsS705Tht9p54Va6BpmDSmz9RksfsiYltg7I1sof8j4kpZ7fIxjQ/9RqJBGSwobIx8vJ3jvD
W2nCt6jkSnpmKZtpdVZlB90rXtbuHTAVtPE1rcwLjVzS0vMzFgpYUbIyy70tHfmB1c5b6R5Y/UeS
tUEZ+A9d7dZp2CprCNK7FOUMCRPxt90/dbdrU3Bk0r/WWZvBmvehuUhSSsegSVmycGF6Deps7jpH
T+etzH8TAAYsFyXja9AO0eH2xstNWYNbt7qm5Xb9a1IK1ldXkgELKX+6b0l/OIPkzVkCdkJLeI3W
zv42sL6Vy/NZj2zwKmHylp0tFkaMZYXk3cxxrSbHSiADgzUpsQ/1pBNd8979cSn5cMjgVcp+Nu5B
BT7VUClwDZAarJQbGkiO5cNV4ojXvkjX5WdJlp3kzpRJn2enWXU2TeZYJ3nZ1yd6e/ffLWa+Gyqs
VSUmjzcqelb0bpVui1y5g+iJEUfIpOhoZQ+zV7Idg5qLNj3IK3pbp5QWMM563HyVF/nPqlatBnus
s9k6adgczPPsnCARDEsc0poEdcNu5WZN+1agoH8WWpty0R12ZgsDMjrkdeXD0rXgaOr+VTjbFhsA
kYp2jdxVeS51BpVJr4rXMoZnInxyfXnAc4voTntbz/xw++WmvntEt6nr7a7LnEWit9c8YnNy9sxp
L3dZLrsG8gPWpNzYD3m3WZ2UfCRzrjWleP1LehjqWxtrvQ02hljFBbn/1hXxeDQQAtzrMGZJQj1D
gLQ44zNJqaWzd2Y4yPQspZ4HzFNPEryb6uAl0rKjtpxDTersvgzqdiO15i4bT8pcmju1zwDpDUOx
aSJedQm8zDW3tgfAUwNTdJcm7kGNQivfIxmE4TIz+z2rkqCGJ+fc6EHzCCeLvWZEYyGeZw7uRbF6
l/rj64Jo/xQgA/sJ/k29QzVuRJWDpORlCB5lCdsT9YgKRGxX6afYc1AWNLv7KUYLwQG2cNDZ2z96
lj8/pVXzE77jqTe18m3MTVy1Uv97XjIkr/GBv/iBClI8a157b7Z+eKzWs7PrB2w4aC3qOMOwCZq6
/lLPYHqZkpefdTW1tyjqAK+KkO1Si8UWwGQpec6tCv0mVd1VSASjDFWC48aIsXoYlxKWkjATGHAU
CBPt2BR2+TBPSfUgMQmyonDQPctzhIVZhLeKONiVFfJD/jR8M9k8O7bqIuWXqZWBHQlKHLtlAXjj
+szc4iJG9VqF8Gn4GImqKBju2qwAE+S1A/PhpnAvIDXYXvNYbG9R/Zr6KXoalgCiS/Tkq8l3ZDWV
s2SVGSbd6C6iylUgfGZY7NY4wVODGvaTyk7oU6po2nYax4AZBAWx7QGtSm3uZY6lKB6ym2kYugct
6bzHeQnqDNieTduCXU2NtSDUs3SrlQ6uaAO7M+aE2dw46ujC+H9PSTQ/3FKgOVD+dWhz6/FVZHmP
qMxE2ypsN+ieGntHs8zdNDU5Gm+A6QtDMy+2A9QZWKu20209aTdYwSODgQN46YXlXQXV7q5ZgjVJ
+zwmBWuoA9JGNty0Ur/ks5kaW800tIsExRT8J7PoK2U7ebDcvTBlsRlRg9feBzDq2mP/LRnyrwZb
6eDCofvzbpnwmUEmglYoKlRi+vlvtju/hHmif5uaBLQCgjivwZgBu0YH63HW2Eu2psS6Vm7eX/Q+
bk9pGhcPPAINyn+rfmpGhcaVpea9avSvNapB926UPA521UB9VepPcc/GkYPY416SUsBW6Gfk1/N9
PW56jDs201I91lJM+WKwXMtx7GCT5SjQbukzdu8OtvLvTjqbVzlV3Zjag+OFJ8hhOHVmyKId+OBU
u/UXtEHyOwzn5Hbe2pjbx6Zr97mKrM3Wx2K5D7IXjApnFu2LhrmybV4hWjSf4J73DywdnyWF0W77
CdM6yFDZiFjTUkPyHKP8eFDivqouely4BgLUhvbDisUSVWDQ3aGf1t/VA8vKZYraiRQ4KFmckcFM
QLNxK3RTaY+IbWpbScrtyVJ1+VQ5YMKW+2OPI0CXahnoxUd7/H37O2mS+0e7qOGcLfcP1WkQednk
4U9PmxkHE+UUiUpQBTMM9zUtrW1skZB8lynFUtJB7tgNjwBnQOAFwwZcF5YKZUWnpNdf6zoIT709
BGi8h9X3sjxIeTyE9SHVUW2qZsVhwVpxcQtnPfDcBFFw1y3BkKB74hr+8V1B36fYybwFvh3voTDE
13LM8DBcAolJnsksG8sGG0W1WIsa/Ab/paIccqu9Ht2NmAP+Xw5J3QF8haodP56m7QpEbp/Hh1Jl
NXD74ddJbbnIVJR6c5e2C4+CbUfTamHAokh5Hy1BjsDEvSQn30exMPIHyOtqzOL6UlyqKJdv1koS
w0HvyoevYx+Zg2OXVZWwrDw8MSZFuThvFlB8lKWk9MOhkpQLt6iOnhyEwG+HytXeHZHp5r4rAWh8
LFh+1VTGkB2f58L+mmJPCnJpdtNrO1Xp1R0jACcayptdxj6jym7FPilC7UUtw+HO1eu/8lBTXwa7
UF/0sH7o6GAf2JuG6YLoIF+/3kD/y6lb/WoDLXlzM07FZk55n6Jm8BZVyhf4yMGjFJplcO8Xsf0k
ZSCF9ymEuk/5UnOs35JBM181Pyo+a8lZqvDNyV7UpoF++RDW6XTXB1p6Py4B4n76sDGTmqjdzBv6
bNB4S1LqQDRlI8d3/1aTAfdSl7VLmEvpW+bV6GhrRruVpNE3w8nANXVXmhaK+Bvb6vpP2FghXWSN
+j6CUPnW9NgiqPD1jgu/8g0oWLmzM988jVhmPpX2+AqEpvtmlT9mt3G/WIrbXrIyQjrJ1rtvzQyQ
QnWs/AkRHbR0w/534NjtNyBb+m6OcRG3G/9VA3yGhm07gPckFoftfsYaFr7wf7KgRf4p/JCnWw6o
2Gy+Kwev3uPXVqIw5xSvmWLZlybtJjS3++JVhzH9Cev3jRQqwNheQWB8gcmr3kuW7TfsL7hDeZTk
iJrEWfOmZCvJOnbNp5ldOknJGbtBvVfRetNhRF+DaQaXUFihca3RioEWXfuosNn5PYvucbcDi4es
J9Ky+8ofnIuU9K3v7U1tsGh3uJ3MPj0PgjHRW69W/RaOT3SRpBOpNjCFqL9K0saICB9I3b+T5KxM
P1y++Q+Smvrsif46fzJi8D3+GJzCaFCe06xV7yMfGnHoY1c15NUTQJ89shP9c+m1n5O4Va+AFYZn
XW95VWJU5avEvZMKko8u4qFU6uxBsiQwUTmKbAgMdadjuFrgHpvZwbNUj6GjPeXmc9MUB7dzKwwL
6z0y5uXVnpziGnWQ5Rax4PKqqARNV7nIzKrTLvZ6RMftqHkMNQcr8Ml6RSEs/aZalbdHN7M8SRKO
DpB6vXgrzRFJSqMHS7BU0/rJ36DpB6omH3FXVluA4lX6DRR1doSO7xx09j6+2ZZxzV3FejHDzLkv
EwuAxVKtndS/J9CSZz5t2j3DOg03ImLuEsxa6m9ZwWvA7/4nb60iMUtp/656XTv+0/F6CwCms+PH
epybh1GpgEsXLtJ3oLpMvkR/56r/2RwH+61xRvSBcr24y0LDRtm4SkHEDfOXvnKfpepopHd1ZHhf
6yZXd24dW/dp6WHAUteopaAL+xk60k8F8at9XGxdYEN3aslL5Y7xj04DIGYZbvPomV1wUWwnOUZp
qL6gqlJv5PTO/FUtveZnx74RMCIzRodxMk6s2Zao7pbWs2ejOc7r7iBsqeWbJKsLlHHRqLor6VPv
7DLc9b4eX2rEyf8U3OpIcbnmwiMB/IyM/06dAzXeSXkI7vFOzhY7Lpl2BZ2wcszzLSnFuqcl44FX
O7rVDDT92TIT66jaA9zt9RSWY15t4OUXJ7SUfaoVOrZUg3OywPue8bpp7jTDdA52kk1PEz4uu75V
m8+8jSrQH9f5ztj5GW0e5XfjvbpDwpB0LKzD84vdFuZPOImIRZr087Q+XtoscSCpBPO+rqr6Idbb
+mQa1XCJ3NbC3dcvsSXoHPSxAKvS8cHM1Etksfze/xYH4+ckMpW/FZCWtwtluYZUXGH9mtLhR6go
zlfNbjLUjrX5JbTRBmeIEjxCoXaP2SIqrip+eu3T2DqyHJA+ulCBwDg3FutndGS2P4ff6IC/Qz5U
fukBPsigkxhhMwhPAtf8O0MZWe/61wBrjqb91HdgltEpbl69ljlh11faI7iNDngODkvwrpwdi2u+
f9J1Aw+q0VkkDdQUtzity64Sc5yaLUAkEO67BFkX/Gs+ac7gveap91WbYuXe7D2Pe4B8bx2m9UWS
nYHyXO7E3VmPe4SpNMZl564E6lY0rvc5gJC+qYZQve+r0v8c1fM33Qr0B0nNCwLc0a1HqeppzjXS
LP9JUmEfHNu0TD+Zhe5/9mf2EgureSkNx/nsH0c/c77FfCqP7ai2R6cdgu+FfqyH2v5egsjCMqeq
T0MwFF+xudv2VuR+Yh55h8lD8VD7CuL5AeSNrg+1zS1vKYgKdpxx1l2YLOMRsaOJlwjhNSMy/ha7
QwsxtdAJus9rhcaojV1ld9ZhwFLwoVsCGsa0a/BG3klSCtiwLR6aGbctLKuvgJ24ctBVoBswHN2w
dlc8GEtgI8V7dRXjPneq+ROrAF+7Mpq+T9EC9Gjhc6ADheReqn+N52H6PtaRtR2X/GjJ/9/1XSSX
1vq+63Me4GnbJnARfPvP+df8fzv//64v19WrAea2Z+7N3Iq3AxP253KY6mfdMfWjveQhl1E/S0HO
5PeWJ1UQimyeyyXvw7F8OZGzUrxjrPNNlMBa2JZe1agHWkb2J0/FPtrLzcNaTQrH2PM2dQ3fICgf
lay1IEzC+Rq1egj2Du/6rkfHZpeNWvEowWjyvIr+Td9oTbXXw0S9CyqIeHRSkkChXb1rl0CStqFA
ur+ls2rXM11D6/E/pZK/JuUIyUPb7ppHANrWrNuZ1nRKpzeP7mPJ7frRY/+BIpn3LYHPRKMq87Pn
wyXVR+fTZPfeDwMBOlYLveHRcl0MRxP0VopUjdh9hU0M8fjclMrB0L35C4oMw7HjrCJ4+gYt6yzX
CDPgfH3VWvc4YXsPfqex0bWcG/OKR5279hnciIXrgGEc9KYdL3odotm9GO6Io87NXMcKC8i5TL6k
QIIere69C8gKJnrvnM3ULBHXaf3nzEmUZwSiu51+8rARS+YZTRcD7RhEyB1zwxAEXkw81kelyvoj
kz9k8Y3fldl+R2Jk+BLFOMEnXds/Rk2vndS4zc7+mJoPYaDjiaGU81sapr8BHWa/OTjEDv6imCbq
WFj/PuMnczTGLnioiqZ5LpbAUBkehgVyiUsFQ1+oSA2QDastH7QUXjySyep+8IruQepLNQye9phG
ThigIU6TLJ7sQObxku2T5wCxDnzVmvQJ0SEMIiyM0YxOHQ/4oNUPVtAlxwpqzX2SQaowRnO+c1yQ
xbDj7auTDdG5QMr46pmRdWbZo7h40zxcsmocz4oaldfMKDD28fvoLml8JJ4Gx71Lygmv15pFkqhL
/EPctioODGp9cL1ihOiK6DICUP0T+xPlPo2d7tlH7QndYLCD9Diggaq+f5k7rH4wdx5fIwt55M7c
9F3IolRQqJ8b9qC34agab6ProuWN7ukXvGf6TRVN472PDxUS1Hm6q6YwQgkL/Ti+TRA+/HT+K2nc
vY8f2Vd2rxt0baKFaz9HL2BJf0e2Ov+lJMZfLPxCL7cCFsoDVz9kLR9nfzCP/XIGN8a/AxxYicXD
yITKnhDpBGLyVwEuUe/MHx5YA6aA2XBFG3V8qjFSX9T4Z0TX6nvPmjqkkHkDmBmVp6zREJJBvG98
iFFrYVA+nnJTiV59xXMeHA02rRjBh2YP5c7yh1OfDtNX02bupGnBq1vwpmhTXiAboI5fIwCA+6Ac
+pMcpcfJuTYG7ZI72rBjLbG4wAiKmaouyGDLw5DDbze3LHNCEFGqSOxdpr2USObHkrX6mIk+IRdY
zyN5VeXCQ2MDb5vhGPhglS1Wjq3SvXUYWF5GX82Qr+CWZOhts245wPRYkijaefupLfC5XJK6OUFa
Mq3iLEk/rbUN7MR4g8kDJDnbYVKwBHoe4vdUmlN5Hb2kwsGCmARrHYlJHk7j1G50IEpDDhrr/3Dc
jGBUCUH9f51bku8u7eAjcGYktHmXtx4i1x+jcr5k6ddmCsNX+lx/U8SOddZ9uBV9bryonuMfjSFU
tnPOY3a8In6yq+IkKTnINLyXtsu8e8tSTkgXzQ9e10ApbPP2Sz861cYYnOBHGyivEIq8X6amHXKX
7gAd8G2g5XpEBUR5uyz+zWLGI+og8V9VVMd8dpr262J3v02srrxnnfuqIuJ+D1Ggus+1KjwgZzpv
ElOt7tcCKWWA9aeeiSVP0TpbtXsDIoNz83IGOUQqrsneHp2NM9TsWf73Ih9OrYwJfCHdf0vBqCKY
uVxkPYEk00E9sfkVX3buoDh33RhgQIR1KI4vSh9CIdGdJxMlx6fUXnpfrQBhYIbuLQ+mL5ZKqXty
WCq4d1SMS2IVqf9bcsnDqXu4j5ZA8oBgant80dgFWUrXAqkneVWtZgdzwBVAkq1t5PsIWZhdF08s
71f1XxHEBa9Q629aMEF/68vpzSmZtNdT47/kc97vgIr1z3oXo4bpjNmjayCqEiPidj9Z/XAqQNWi
4BiB2ce26mylHpogSy8+OGr0kKdqdciY6z6paO2yYsDqdWrVCgvrRfaZXxduWfN2vyQ2CijWbJrf
8RT96jep/bO0/IvKQmaAEg68pqROGEp/LsrWRr6PRQY2NLrf4+Td+Xle/DSa+IdiskpNbwmAHtSQ
ZfW4YZlILVhIemZzNnz266FB05wJhJSOTlhewwwqoJTmWHje+f3cbKQ0TsMMz0s05aR0au30oVbM
78lyJnY88se0rl6kLDZd1pwQWmJMHj2Wrao8xDgJEQ+sOXqUmARqFnybdbU6r1kSww013MX4+NyO
WktVJ3OOMRtRG8lzmhC5SbeBd4o46Hatt15HHbL7xizsiz/r1J1jXKlgIr2MiVeyReSzeaKl2tVz
O+2qwqOCsx5px3RGKkYKJBhdVIO2ylKnVpSpOqzHaL7ys5xLlO3+e5p3VSwnhkMmJ1/P1mPTse2d
qdzdzivFfhpziXc1Z1tRtthhmTvD9iCCLadXhhqKIAzWdwdKwe2S8gPDTPUPnmm+3fIM+QXrxScv
oQn6Tqeem7Dd/eN/Wmv/Oa/2KwvQbbj9huUuSOzdj11+3O03Scntol2ZPcYIu0IVP1qtq16LpZpU
8M2aZR6JSokEk9x+iZpuh3TD8JfHjtC90g0HRhvYqY3NfZNE1bbGwCKIoJoFTf7DKpoJDT0wjb16
tkN/Pjpe9zew3GmXIqyoRj97PcE60rTxo/DQB/OG7hym7a86870DY6ari4RpVOnRTrOnRcrW+2kr
WGTH3Uap6cgRmjWRw3c91hgb3K3cOnljnnmChPfZbHpv0/PaoesxvdZ+Bbi4+6wFIyeD5ocidvLQ
q82dE8O/rEA9saCzT1ndKkz9R1gMdwq7nlOBJeKEBEO5bPgVCpsOCXzfEzxipqleco0U7bluE+VJ
jZnylvgZPVX+1WQsgr3ckjWMPTSpNLm/5WmYuGzmYsjO61EBK3m7rEZyCd9U5UkK4KD9aGcYV1Xb
Q+WcX5rqpUnN4WlgINQ6NVroOVPyYQYygnhZzA8JPislJis45GB7UHUOyg7tuBmhmpoeeEMrfei1
EQewJZhS/7ke4PFnxdUJBgvUP0HBavEWjtl40Au0xiQvR4HhOOOyxoLpf/K6mYEEkqb6scJFr3At
/zFbAuQovNKpnlobuaa0RRdnZAzzNC9BlBrlyZ2caSNJehDjKUaNAsJQc8ta8xvb/BJZrXGRLFep
dHTJxhm70KbYS54Ehu7rbBOh2ShV3hWgmGdMze3Ckm3pBfu7U5Gf5cKS54fDxvZaY9dONTvWy4+U
wihR86tlI0C4ZFksqz84jrIbgjB+Lsp9ASH4qdW06Jk9899jVPnnQTPuESJP70bMqp4kcGe0/pG1
sg5rXjr1OSZuKPMnqhIrUBp9A8/r7pJYifXEYr91O7aL7P1c+LgfhW2Di5bLpM1P8RiardI93tI4
JFWHukjNLThfysPS0q/L4Dlu3MfZY3TQzxV7RVVnPnleojxa0TVYEkYU/wlGq/7WsWp5mcx0mRbC
98H9D2DGWm9MUDlKZ7peOZGjFjbeFdHT/7D1HkuuMl207RMRgUlcVyCv8r46RO0yeJ9AwtOfgb4b
9z+N01GofAlBsnKtOcck8G64beo5/O+MWpo0RmssN1CR+7u6K+MHQZPswczqpyaK1fn6bdcHSjJz
QyxQc7h+eP1eA8p6aLcox68/df0cjooCS0J+wx5OBb4e+/dFZfn3cLmXk2UNn3HUQQlZP2+65UiS
VLaJMg/n//XbIGAemdwnN9fvoPK711PDOqcL5189p/Kgxb5zj1nUvSdBrN0aiUeWgVrc++sXDAnc
U28Yzlw/vH4BYIq4bQsKRpI3NMixiWSUbFnBmLL+5qN9+d/3JvROCTPr3X1httnOm1FMgLNMHhrc
ECHxLPnWciGjBa5so53lW5DD4bc8gHpOH4Ts8YZaOf0DRT/UswpChdYsk+sDtctCWhZpnuaiqDaa
mDg8jbCQaCX1RYCH/79n64fw9d4qSZYf2Ro++rs1WiUiHPp0fUZcc8n8+iRXl9CwShivz64P01Uo
uT6wqUU4ef0k6Nph75tMvFUG8KWen5P/hFerzlun7O7edXOhzSLZxa7Gh/89UCNjdbh+XF5dD6Mo
38RqPBpWJ023/gtkE+E8cq7+I7sF7AYNkqYA3N3T9cFspVoIOOpW/sb//9Qs/O80N2Fg9BXYx+uX
x3HBIXp9moGdAfmfZ4w5AOcztIOy998R82YiSHI4I5nnMEK8HsX/vgzs5bx2ZfawT4g7wGGGfUFs
tdnSsNgNv/MgfiJoEUXd7hXxX6FtPMXkOp7qYXx3OaznlDiwnTTEZzILf6tWVW3Or6n9MytOub2+
3v8d7euz6zvADCvZiphjpZGSdtYHM+zyWBwkQW0nx6qbo8MmIW+zbqPpw34SzkvBq7ZthUMfU4fO
O8wpYHTU5B5A+kWzw6zDxLya0qpVce2ub9b1WQm0YduCBeG+OxqnHrJF3DoMuqwGEl9eqMv/dWCw
KHPcHL8HoegagaaVEf1+Gm5tYn+LMtG2ln2pp06d+sSZ/nuwRKpOkbkeuXL+LA2zPWH5bU9+1QId
vz6tPH80tten1+jV67PrQ+5GLWonHxrGqp2v1ziWxmox6FB0/D9PrMZ3q2NaAgJYPaLry7w+XF/w
/z4cSguyjEFuZrR6mJZVo3g9HPXVc3p9KhcaXlXpzuH/3pnrefq/D6/PfGMi3goDL4t3DSeQB2uV
/f3vwR5Esh+Efc5X7f31PLg+pOuHEyOO3ZL2l+unmsgm3CH2qEausQbjNdHA0Ube37GuHwuj70gf
tSo8YKtr7L+n7mBOxxzIFyZ5junKh2gFMQbXh+uHWQqF2Ei1v46ScjoTDCk3S++OpKJomTq7Xh1a
xHTJWs2buCRaNyGfOtS9ll2MqUd7ej8/fqGejWYF61KPkBtbEziHlX5mdL41yxHfaH5T1m2ygVHG
oHRpkouDFuYmjoaAeXu/mebytjS4RVR+a4c+lNWz3sqAJaNhhE5nsWmHI7iBdWu76A+4783DMpEg
5Hhk0rpvspPVTjCEQcU+jGSx9PEulQRRimqjjSXzEWSCITdcFo3sTpiGE8zGrG0jTRILM5o72P/g
6ZYXSxTHqmno3xFJlPbio51aMgvnYgd+Kd3aGP1qOVySuNM33BxxJid1HfYYMpLhAvgVPUnGSFfT
Gb3GGU0VvFQBULZ0N7VrRrS0UOHSomA4HSyNOZFv7PVhA6Ki9+g1juqvdzkw3ugTlcLPL6N/iec8
C1ICtqIq0+GaElGaGrSrRx3wrZVBxyc0sx3/sghHto6SKlCL7e0jWDdaIw/STDgIcOhS4XCkRYJX
vJ8Eupjp1ffW1iVBkNRj/Y/LrXtdWwwDdozrHKt8b2kzRmANvf8waXsqiiVg/vhJ8ZxsvRn/fqM5
OWwiZDreQu0p8OZ44NGQb/LC48qfD7n3oEAgHZh46hfEtKRneCQw6BVvdINLF8/8EAMM9mJPJ2tr
EDCncD0l2p+MyJbp1M16BpmZI2+KZPm1+WJQ9dwoWzbZmhvd1ubw3ZbQkUwu0cCYRsKa5ol5Y+KS
mKNnIqQheqnzngRcB58YDu6woJ1gCUzhS64XgSNXpAis5Y0y5VvE/SKE8rohl5l80JIRjsffclo/
hQmxjAGqnBmil30ztNqujPvoYYa4vrTev6YgVS/W46951HbSYyM4GWO4FoCjYyVntHI7209+NDis
m1qRTWyo5d1vaVjQgDS0X5eIRLhGVnq0DDp5fqY/QFzwAmsuwigZn2fD2xGEi3wkQYqlCZ1pKzsk
Lf/OW2PYLa0awjkpmp3mvSZaVW3srIy2XVHRnxmrne1o9WVJ+IWTpDOYGsZdrDIJmnI+DvoXO/8k
8Gd33A7dU58T1dqR10U/f+v4zYchR/AsAJI8i9BjOb6iyLWAHWVJQIpnuaEaNIIF/urGJzB1I2dV
bjI3OdhC0zcjyC4nE6+AxFqBSBLMV0F91OphlZG+4kEM1Y3hYFixzdfmt9gfv6K47YA61T/Z8r6Y
OfC1IvlGnFuGvflChOLLiF6SqQu01Onsg0xdZxtSDV5Ir03Ng0vLDBGwE5l/tG9AmDgf2WTf1oqh
feFfhMm3lcZ0Y+lU/6zp2XYkdVg2/SVaBgJkq3lPPK9DumyVHOZ/JGfTr37Oq+HTGAiU1+V8LzIq
/2FZcb01jUCi0Rn0CVboCsjkgGYYsGHMORF09QAQLPsaOUibriEUWLO0Y6MoshJhtIHcc+z1sHBp
+BMpcLaaXVfa0QPZhnLLaCcLVOu+OKoMrWpgIdDA0BbFOxn3RWj4DLz7Tqabvi/f0IticpTsoVWe
kpeEetPpCBJec2JRRqttrxWvwPwfQKd5m/5tdCDQtWmO7346eqn5U2v5T5ma331rERbYQebX2UPR
4d5X0zDvvJJhQWqgZfcKdETJHL8bdEFVCexvmusnPWtv27VRVc3rIPbX6l2iFyb+4QSpbD+KDdy7
bqs0Z7U7N3djkm3S2qFbsgp121gda4ObQolGyAHeB+uFVdOJg8w4dmV65yLE2DRFfVvm9V9puce2
db76lI2XEveJV5Sh0IsDQhX6QZEkr2WK8NV700mSZhaDqg5bFOjbwcog8kxjHjoaafSmJueNZlcq
jCzt24NslEQjQvTU2gpCpUzpOvtZdc/EvDGGLsWeLsDeXuhkJtVLpfSdINV75yUO+mE0K6nNaabV
775eZ6cxiBNvZYg9jlYCbbx4nRdZhPBnnpNu+a6V82bW88PoBGbptDsnVjcLaM7cgTzXkz9pOM5N
Dcbaq3s4g7XJRE30xzyKkGk7+ynVQi8l6/5jTptPPy6enWa4KAdNoz69JrI49GhwcsU5kcl+B5IN
NM14SQAHImgDjNYVdpg37MC1LrQ6rk+o8nZxaPt6ook7w4yDDw00gOyK2P6cpfokm7rcuIX20nuA
bGRqfvRl/j2B07Na9YG/7BfZLrpYa7+M6XEQ5fOMjTwo9PqxGYCXp3CYxhxFNcfjSRAitq8ZA6D5
s+gd9cueASQwtf4YD8MDmUZkCHr0xyfp/vaiB03BHZaMbaLeKwHyF4DyRhMTkZd6BbapuJiyeshB
82yMZbK3wvf3yvGPH2UPoA/a0LFWtoS3nyOWn5FHJORoksZ+JhSjvsU3jITPBZtuckU2EZ0dusLS
/tZLecn16X3gn2Lr95YiwoD0Wbz6nXZm5XtCXNZshsHl0Me3Bsn0tW3uZTYdVB3t+kM/Vbuew8Ii
wc6f2aHaMNtLqf8nUMBuc5vSpTpI8tT0nmAx5V/yGtbnYOXMU6rdlHL1Tl70WxREKOfo0yrVvTmD
vJi+vB+8IiDP4aGR8addsm/EQkZ0w1R8uHjq4ZPWY8BohpQHQfTnwrnBRABsfEXZ0BkTFY3aepaO
wHjYC/YZR5/dcl3eEj3aUQekOr0qLpfhzZE0lZfCUxs4PHdFpvpN60IE1AWCI6uMn2un+G2k6jal
LKaw9QcSIzEddol+HHX/0bUoIucEcnYVj2erp8puhuhzkFx3y2DuHGDebj/eWHTvIKfkIYg7RyuY
hrYRKFG0UyB332AQInSKaaFZ9A670eIguxxGIk8WFnSjDAfT9TH8e95mzKYyLJ/6EkbUmGv6zrRg
NvRd+kgAvIxg23ODo5J88H90NQwXAxAZuzH74EXyWRMz2E1/+BQS0vispehehs+u93fxCFK0T8ko
9nM/LGgRdAw4CoTxYaVrXDwUYa3IgjamIzDoeknHOj+Uy+gdCZl8c1PgPdzBh7H5MSS18Txxedbw
dbL0IrSahLkJhmLG6dKmjwbLT4g7CVUT+T1L2l7itP4jZDTZCGNgrGS9RL1HUEn1z4Bc5y0dLgmD
RLAo9cjnrG6GuD07FIuxrG5Hn6Eh+SKgrm4wEL1Sa796DC0CO16zIkz1PdvsAHJvVLeez63GmcPc
G9aEQe7mDgFSWQ9HtX3LzZarYwqcbtHv7LFUFONFvhEeNZhToNuI07+RfrY82/VKyLIVvDc1vdj1
tDVMW1FYEZqRurAdnOFem1RzTLX83oopyMmkrUy72lt0ptp2mShok3GPSdvqnTKkIfTiJPE/+Faw
U3M0e4nRcgVw0mh/NP2+0jo/Ro6lSAaWTCtvywaMGYh7sSlQ2x4WO+7CHiKmP2VBttg33eCjTR1+
be1E1PIlJZi1ogkN8BHtXd5ssTLeZ6MQO71qP4AsnIZqgfhcr4jmz1YQXK18A7N+nbw0wqUSQgPl
0STYtHpM3VmnYCaRoFfeHtGSTTSkOwWZg7nHmXGF2F/ZAAJynGYy2x1zJ6z52dSdS5txBSYc4VwQ
KsFU8td2ozEsJMThcpsYzj511OeiTihnXgoUqRtyQdptaXCciBK/xYmBbGRhv+7gVZLz2oK33zTI
fKu2LYAe8m72Z83YOQQebXxbexK12I0AbtdFqt7AQcUKNSOg3q90OdI/chY2zTqDDvwYE+uf6Wjz
LjJHYMlYSCEasj0tCvB2VIS2z9lfa3gHKEyITUzwr1DjyzSBkZRbf5Yjq42jaPfbUJNYN2kh2uAF
Tf0h9XQTqpwb5qScbjSfs8S1zS8aLr9kKDfnMWdqbTK4n4kqyk3jEWBfGSKVwUBpGaGe1/b6A9uU
HnFomgz2vXwvbLi0hlIH1xg96oCsCUDN9dBT5HtmtOCo5VlLOdvqTmz6onnJigo7knMCjBkuNfXz
JH1SfWlSbJwi2U8kjkPtXG4dJOyN+JkN/7splyxEyNZwmg4PbjV9uP30DUn0sMxz4JjGZ61SG1ry
BKIX80WkOhs+yVQFzEH0RjyNufsw9B62jKy8Gb2BAUqrM8j2PzJbkmhfWs+RfByEDqobhigJYiTu
6G4UqqS6KWxxEYbDpRtL8pyYY3S6e9ew6xjragqTVL8ncOTFHEnF9IdqFyfzYxLZI1pA94GBCgEu
WQSzeXn3/EfP0RCJmCuLr5QqkDKjwKbABF8Xh5lZhzMUW2LON2M3MG9I9lpT3VTFC9g8n2FndOCc
DLomsbYqM9iJjQbfaqbVVjMdK/BOfQywk6Yf2gWywf0BzUnlbqdWf9eKglHLYO4jBXNPRYThFWDQ
WncI4lF+Jy3Se9s6Ul/0VUGBMbkbm6qS3dd0p+dHKmkb6nBBSlXqB0Y9OvwZ8hAKXwsitLlVaxmB
52U/s5u8J8wp53koA22EDZj55nx057dapMU2MveFYCBd4UPFgxpvHXJgajG851W8dqjZ+UcZ75rv
dAE3BGYlnUGnlbw6bZ9hIp2d/EUp7t42qd67ZqLkGB3JmLBnPJwQEu27PgzlnyYiIyNPmlsZJzuL
IJGdP6tzk5v/Cg3DbpJBfl95Q638RpH0wkC83mloVDYtV/zW11z2hj6X0jT1t9W886EAzzPtdvRc
bRjlMXS2GltgixOhYKqV9Xj/ioheSJr+1FFx0V0NqHnWkCwU2Yye0v6QANjYIFpyN11t/kwW2Kni
xXDcah/XxqdraAd3UfRPfNQ8VvNT16BO4XX/wJv5oqKedq2Z3C4ghyH75nlAGiwUguWuS4hwvVfc
TbkUMRxWX0hikH6Pf+Rb3kY+Ecspa5RB0Hk5uq++oc5zB4wEzhxZ8lZ3N3biq+LNAonykOa+udfW
yOWkmS+FrUN9T6thl6bs03Rq/6aZXrlGkYEgql+XQ2fbxfOen2MKPsSAb5MjsUIvuWFqIQlY+1eM
pNFmaiPUQz++ems9643e9rNbDlSbCFPtBcUZ0dVYJ85F7rNNZYmKLAperk1EtvR62w55zYfumJ+t
gZaqRDNBw/ax5uBtqsl60IqclqGw3kfmlkY8jSHpPytPxY8viS2e48U5GAUFuogJ5WN1ogKAtMce
1jNht7aDhdAYkjANq3s/iR+aXxbeiMnPhLNSJeNDIdipOR1+mmwiFkXo70lHUMNs1uRBTc8ASIsd
Gq77zB0vjBUw+mnFrShiGbIJvEwruXW2noyvuPK+3KF/7XVOzNx+JfviyXSqUMTkFBIBDAWcINn5
1HdcLdi6UIgfekt/H6T9T3NH+soo3XqL7LpMpxmTcf93l9TCMTEe2+E2b+GAswAgg1vhzcZHtG5e
PS2+LJAKQWpfctNZaNz1302rdq2rvRZEEm/cxJqCqabw1m3UDBFnC1XMUNU+VnGhb2xRnOpI/qsE
FopkWIBSIn/qhie3EGerdPrA1AZqqgr5vQ6gWmWaFoo1n3fwjS1WcKLos/o7KZMD4IpTlyY7Pbd/
Eq+jT9UxBSRJlSjFdG/OzW3uECjatcWxGYlMHfRmiyr8Kzd65KImCd12us1yBs+ZRP8WVYCD7S3/
wnlI7ty0QiQ8XSrNgO/kGMkG02M0WY+RxEIRRX9LpT2bRAkpp06etfwTZmJlL2agxTpqrMm8nWGP
hZY0vt1BHk0/faonJus4AH9ktB7spPicjfEtr/BVk7YA/armNafT7ZxPN3WGPC+KvyghvghWTTZu
Pe7sZv4cmtWXp3Mj10ofReBSwx43UdtRm6+dSrVnipeE1kxrVk9NAuBNugnJp2+TSJH31aUsiFOq
7cfSmwQTdO1jiaeL3oKQ9qsbkyVcuN5e1rUXlBOQu0pu0yl9T4tOBH+t3XzbVvEvahq0lmb9UEJr
lG7J4uJ0pC3ZEjzeeammbUR+PConvNpGc8Zn9GRqI+J0nL+4LA7zBJYwIRs0y3SaekM1cjaiOV+E
FerMVGFwxXhBqinQA7mojKTENN8tsXvGQfnliPazWJa7Ec4XYzXnhivkzcmhtWlD6Fc1Gkwv3ptd
FrjTgOBYIy0qW24xL52g1i771ra2NngD7j8GeZRF4JlcXeOijwcyHaDoIwNX3gBknRfVWP6jcmne
uPRTNhYVHWdxdWMVr4PIQwJU77tEvicjI/D1FFxmIqYQlui72OFEwT9xuxTRno74e+TKWzq3dxGg
fHYJ+NCK1tiSQnQuRPkkE/OjVI5go5dQ1uKn8nwoT0JyY6zSp6tUINZpytA8bg7sxp4I1X5vZPbN
7vcZF6g8gs0nU3mJQnwv73Zz6Zrog/IAPUZCiRLRqL9oDHI6g7CVYbbzrVeaB1RGtPWy2aJkaGPy
IbVL7TbaLXvNN1XS210Gd0dedhXWtjOxp1f+rlxA0SyiyA9Vd1PVGgMCfsHWy7Vv9r2bGS+ESCPv
oBYN32QJspKQrFh58WlMJzaNkBOY7WtBk9nEFs/2fu5L46QVTLBanAhMIlw2al6iY88w9vPst0fs
cemmm8lgUoZVPmpzDzTezfv99cP/PgeGPuO67IsodLFwAOJvTO5VkrBxt6zJMljTn9S7J1Jg3ARY
OK6ag9afj7WLJR2T06dDH9kQ6E9da9AOvJ7dYlCoDiKi0wfEnq3N61J0/X6kQu8m7mFjRwMylU/k
C38NslidXdx9Fm06CmP0927055LZGcyF8YWOjHtNj9wt00VMznHxoQ0AVWuL0t6ZjN+o8rhoqLDL
KPpnZWIIaBF5IdgA4VtAnPWK1+SwLHntKZ3Wki3RzomLhi9yvxPf/B575Nszi3A0REdIzADS6VhJ
33zzc6Df9q6ZtZt2/XPpOoGxHORTE+R733uFnwf2sCJZYqmCcc4ui+48ls1dk4lxkxXTUxUzfS48
79g1gpame5ebuMld76dTNhD/uL2f7eIhW0cHvlbSNlTdWejxFPSdxRXhkwKPq+xEPkYVtnGrmOHL
kOJ64rK2jtUoCNSx2b0drDgRwCZQdugORALDbWCi5pYLoTHutpnd3HXZ+K7KNWhRZeM+ssq/KV36
GwlpI6a9rdvslK3Y5wY7W8wHLGvrJ/p7Ors3fvxn9hYz2Y48NI8NZ5N6Fctj9lROr5GVQhfy2KMl
sRVvsFhvlITloGoVeH7G3tm1pw0z1X2W6sZb7rNaw45ld0uLRZXkQxnpWQx0X5xR3LLHfnb08q0v
vWKrdSJFaBG/wxjBwu6Ze9xMeoDQg2VwFR26xA7ROaRJNQRr23M7mpjVTd5jc522LhrBkHae7wky
5afMs8UsbKd7zteCk7+caFVGI8MVECpY3Jm4T1Kxh9PIXfKqwgtyxzFwNI3PRgEQULdAvox1g6yK
hpXd/ORZC/ulmg7FTJ/ZKGz/aIqjLOWwmWMGU/1C88l186+BJh93m1rbVIge+qJOjnE2rgW0+WFj
cdnQrYzBnajuXi9LBium/a9eR0/RZ0uHJTByjdpVXnp6lshku1OMNXCgGHmIHM7KqqbZOej4Tsbb
EX9dgEal2fqVDSV9ZuzhrIk1Q0vHL12GiXkZJwxkhHzfJVAqKO82qsuHh5bM9LAn3mgF8p/py9/E
dhsUA30bBVHDmGhrUks1x2xsIX5wR0haEQXtkOo3ctJ3JTXlZnZxTqcLieVCv/MbYe2FPrQ7CJHH
pc3cjZNX28QksGWJuTnEsejPE/323EPgnuXq1akQmeryhakZ73+1IP2hIxulfXYqatrq7Fvh1GYO
0SvjDhYDFIm2Si/SZX7adjTtG0tpmGLhQRZ+uV2kxc146t9B9Gwre60/a6xxy3i0c1bSIq1fK2ex
Dq5Zo2YW9XwS/ToT6pDTEL+Bhs/NO+ragjxxvBtbkXBaaJPAgN3TCORCY5vl2K9l0ZWBa1RRAHKl
QsuJ67XJAiLbKgBQ6yV5Vyj+RD5zCVtFZwdCiDVPob3YInuTDsc2MqRzyNIcAROXPTaf187hFbc2
fxI/EZ2Y2GFZYyTjeOOb7dsIi/PyAupTneP6QaeFwhlVbSLelW2S9+C++47tHn/baOYdQSMjU2eq
LJdZz9bxmjrI4vEg2LgTL1wSsTqIas+w2IIRs/PHmzohvAWv7JfuCPlYmtF2zOY3a8J1ObrjSx/h
9UQG1O0rgmhYouWdShe+SfsTpATR1on/NZYzhK43nGJmqDQOfRMwSjzTNneaH/jNHKI5ux/1QSN8
2sMBM3rEblQYE9oGPa1Jh84kbGQgYbPiTLYjcGtcSLj+mxsxS5YbVZlHQCX1Qllhc86JxvhRsf2l
m3+jWn5AzxBuASjcbu+X3tEh40T0oaMv4Fv8tDCdnV7goGBkCL2mx2RC30ObxtuJGbNDik+WjNs+
0T78TnjbwegIXEvz+obJn7stFo90PMFMh7FXoBtUOuxzMPdSsbKv3QP2EQFMjDzktn3MrGg+OZHO
bIOtj6iQ5LhxrXYaLHh0yE9SK/Rd593DuKAw1OfXURmHpdfpCqvuRY5MRJxJBmZc9YGafINCsVj4
7+ObpJcfhcOIzPozx/TeY7fPJpi74jgqpEZsBwbFADrxNWr2Q4dv/C4mj0SrCbMm3Cmceu2nq8cP
KybXq4hu8gFtpRh+Jo+GfpPRgkdd+SxpCpD35sP9rRyaH9bLGLE9zKA3bDHofGmrey1x57NyiS4o
s+xBEw30fHvmlFuaelMjRQmNkT2fuzLx+6b61a3pnxx1KhZnOhisPfsVuj3VxT+0G6RXQj9l3svO
2HS7R15RxlmVZLRf7GKfgMBFbBjmWnYodQKdu8i6b3s/O9U957bVhjEHeTM3PvJAhuBG69vbRE7T
beNtLdSzoacEaRvD1zzXd9xhM6pgayMa7HNdXaEDaXZzthp2JfsOQtsQyC/NT4bJiq1C9mTqfhQk
La3XpLZTntE4KeJ6uKscnLnaN7326VOLD0xfddBO4nbsGbMtqvp23ZXNItgadT3CupF3xdCXfewv
/V26Pth030qUtKfrp5yiJcqIzkOTO7zafo2gidShRP6IJtdkLSVY3dN8KP7dOIdNyzocNcZzNqQZ
54H+1oOXCA3TdIPYOniOY4di8d/iNBG43Ohp1305bbuIjUw54YPINp2q22Or+ufRbZa9mVnpduyK
W4VkjNkx0zmrK9o9Fw/Bxt6QwxFWzGqZxFHCscbi0gdTQXd4a3X9cDs23mNRcUCrpdiUjdHdSl82
ZHjvPG76XgOTRTLegDp210UzTX7ajDJR/6bBgCLuMpbPBuPVclAWNv1n00JywdFFKVRu/c69K5mI
hc0i+oCidRthHRwZscLMWYM2pt+sm8PIGSXxhae8G9QO8DfKxejWX+Kb2GGvwrZsl5tNEkxaTj/G
mE4G+QMUOeqXJRd4lOvdG1b30A45bRgnfi1m5p+C+1IMQbrT5j9FfnAWWcZtaltjKKsy3mkFyQit
4f25NhrNUr4qOUYbAQY5cGc9cPuZ9dlafoTyDp1FTHb25zqcoEtZfLcKb63uSmo/jRCjao7Pk9W8
dDliCsnJZfbP+DjOfofCJ46SbZR2UDwGc+P64nt1nFCIQyfpfdMKItO9mCivC+Yv2zF2jj6SnxNG
xRdjjRmPG41pe80BcMVPX2C2xEdU03zdqcgDapMVz77DnNp0ySiCBXJy6vlutJge2CL6SO5RoLCq
BNG0bAcT6f7Y3cxDXuyRZRznMbojLgTrC72I3FBIdVx+ZzzPb2Vl/3aLuhFiuKNKBVucnPOI7+Ds
1BAE9btcDJzda3XGHOXOyRJBOduXdE6sQ2vLo6HIQS/VkzYvxs2AFshEB7yr00PZUeJK3/o1c2vY
VE7/ptVyoc+VczPguJk4M1tET52XnCWzNHpuX6aQ8mIQFpsl3rzTpPTDfqkDXyScLelDAZkhiFnr
624PVumIZpJbea6b+Pubz8IhTixSFonT2m9sD1+5yP/JLlk4+8391PK+iJTwQvLWd87Sf8YWTcgs
W+30GRM0i4wns/biQIAoo8PAxNbmMI/duEP4xAp7ymT2wvv/6P7rms4PY/oFtGlp+ve+vtEmtlV2
/Kt69dib7m9TyDdv7p+YQkSBmWlw8l2Cs3yIUm3EdkAYq3qHOapGarAjkGQTeeBthnJp2fLrTJ3d
yDoDSvtnRJMXtBU6sXWaVUns+ezUipDYneOoHOAPp9ma9y5XUBXX+5KFO3K0d2tI/4CbVXSeW7Wv
dWRt2N+T7rdy+zdypuhGV/VdK3ZGxJ2TNR26sn8oxQj9uPpn5h7adLUdvBRJnS4achnwnTZr/Iw2
I7CLjB/X/GWg6W2Txb9RSNLCygCNgPQ6bXU0vX5yUvZibLI0uWlqjdRKq7w4uNXyqi33crb1LbI5
m+piCobK2RuTiqGNNS0RLO2jyS+GsMbln4tTx6Y0xtFJumOC8dpvJSv8fm6y36RuV+iUPFqVxusm
lVM4dHEob9mErRlo8/RqLIl/prMRqJ7scc9Oja1yq+ek6e6tgSAIMNX8G2k4lWhdPbrl+L3tGydn
K9QyLg/SWSe4ysovMPUekH8D/VMNEyvFEEMR7oRyat9KrdlOzZ1cdONcleNuqrQ4bHOKsqY/1JVB
3UpPOK1S3j1Vbb1kuUlLFqAoaaut3shT7BHcHuvELqA4Mnyt3/qFhl15fC9Ut+3GnhJAxveaQdE/
VfVPzECvzQij9GMtDbXZ/HJkeyd0eSj9Yt5Kg3q3kLlDP8jCLFRAZImmexlb/xpxji1WTXICXcZh
fz4ah1rY2NxH/5eMlC+aX6L1Xpmg7BUxcHhazhab0iSmjFCxeYdh5S6Z9Lt0GlB7GMcmLsqdQXvA
KZ17ZfqrlIdytGkJUpzRujad+dar9BmFJeUoHCpbjhg1Kue2WqynyMoeBWvKznOHfd4te78xThF3
csyiwVAzICOacptldCNJ7MzSbmO2ygqRUfKRF1PsNOhi+pKuOV7utE7282jsXCmpSmg2+mQWbBqt
uAjV/UTZ+JP3zCqyZfN/mDvT3caRJW3fSqN/DzXcl8GcA3zW5k3ey+7qP4TKdnPfd1399zAlly1X
nZ6eowZGgEEok8kQlc4lMuKNN5TiLi6ahklDyJ+b/ab65kvQG69Nm8HXr840Oc6XkN/jLxsgVig4
tZv+N0yyOOzztMR4Jl1r2ebBN6zH0OpPZVU7K3xUValWL6HfIdxDB6PTsCEald2cXP6h6NK8kHM2
DKghWkdfGAU7rNx9K1NoA6NvuqaThy06w6h7a1pY4uI6e9q4zqwcNvrSr5UvDnlYi8L56jcjIj7w
L6UOIAVAO7JAJP2lkZD3NFMxcCf2FxkWt8bNriE8akFetfdFiy2m9giGzSxzReAYCe3c/C4hkOHE
2QyXaePMgo1BFiWa4DG51OBJwc1qLwy7vNOMZF1W5CqTZAuufQBpcvvg6JiXNYewAsO+72oFhc2Y
seTigYYjARiu/iUiQSfhJtCLGVq5TuVmJoFSLcga2gfqtalY5AyFNzDE5t7k7um45eEXeNqkkXGi
+ymx6YT6uIVxW2jVlVH29hRfI8duktadSIV2EzdmNU/B9HQ2yMe+vlAbvMEe7pRSeobJgVSP2FZP
uhIGSXCpqsW/tsNfHscK51LrDBM8a2Og5Oxrm2WjNI+JjAkMVqQxIn0pEdhdOSZKCYpiR7TK6AaE
TyqAdkL2BowDaL9u9XthK4um1C8by4IPJSczZMSaDaGFlWHQbOpVl+v1SsmCZoUBYoNbr5NOgY90
J5WU92dJped3oS5Fdxyrx8+iIquIf4SniG3TdOGCdH1PmZaGXC13t2ko9e2ctIbFtagCDoAfwtC/
vgsJOy9kHbf7ubGp8jvsMMUdcLH7XIa8Q1RppHe9Khz5dNtgbBWTwHTB2/qzd0EY0onS71TpTLQD
bN3f9gXp60ep4kJsyalPQCVua95M1FVmVU9B2BnQuLzVxYE9VSD1uRYt4O4aQLuEGLSNqLvW+3Z3
4Wx3a+tpd/6pXkc3gEqnw6H11l4pTFgs9Ev8pOrVe3VMarUrD4SRECrq42wg9ZRv3HAWWeRq4d6E
5PR8KFyAU1ne1eeiaDpZNOaA28yDPmwenNKLL9QCW2LqdQ07R23fkgNhGhN+U09Tq191MouveHQo
nWrqAdY7E8UwdsIlgQ36bCvYc7tLchViNBu/toxhnYuUbVPxVbaTP+F10Vfim7qAlI0b1/YwSNC8
a4rklOO0NBXFgMjTVeeoX5JC4j1k+VorlOpeyFF4ElNGWVwKQUYKqK9IHXch7tahMR3A9BJVE2e3
4mLERbmISqYWVFm+P23MDK6LLqmm4jaI5uyWLwxOS3Iws4qPbZJg44O6wqn1Lieqhp7zQLrESKEu
6loLrjGx+4us6+MbXPAjciDPb6Gos2aZF7R3EZSaswpWhfuhLMypS/TNA7pXOfU6M36ssb4x74zu
yd/AZ2fFhvVb2hvpSSw12e96mb+SVJZwyTJ9stswee7zlLDBUHtJNwDZYzv7o+7RKBJ8Kng4smkr
5ywcG/nG7dFoTspLrFVAchNYaHQzBH5AamLUnZbWm2zp4wt5xRFxodWb4iUurVsLhP+3oAu/2qlf
rmXOBGhvlfNVxXd7EoXxsAhyj9QojlLckkweXs3YYgkaEy6LOi/KCancSCg/bVHcihuKp1gsEm4+
F0VxowwwDoVeLKHuIGrbLvf6uQnEbCaK9Sggs1R73vY2jHrfv4NczxnwafxoRldk/nRTWvJC0hRY
iMc2Qr6DT3DZF0a7fVVxI63cZplW+LREEyG/l2Rw/q2Pvz8rwLMRkX66aSPSReICvSZbUHLaFEZI
StDcXzHNpHkt9eE9JAbBtFSM+vcklq5UI+88fMS3G9v1/ygSYw3A23nqTNUmBXJN2GxnxVhVnOJC
SjPtwlI7e8HhtWX+Jyp+ca39rXPb34wMKhffmBM9wD9oE21uUys3v/ammk09r9vcOUqQLRwzgW4n
qdpz0P32kqzN7jVpTauZVkTyI4jCEMIk/6aQo7t0o6pXWp5AtKCZHa4JfIFN5BdXDBwcRV4WXUUc
nZYaXAurKNLjZVPAkhKnOLiSqBtWkaHVSy0FVZDqOP8bXUlWSjOoS5htvJXiqOaSiWJdRhGBABkL
LrPsPAV0sswJ7T/VjNC/RRtBpVMs89mLz+GVMF9qzuEnVe0Nd6JpYGwkrDJvTfu2+tRUI8z5TibH
97KtDVbfJroHPRVekvts2blwm8K2jDlD1GHwXLZF3vnzjnShs7yU8fq53W2iVmRWDt3NXA023a24
kF7WmmrQSSxEURnbKS2RuJ6WG8ucpY3E3SG2bFh9vDM1KPrtc36IUdlW3fIcJ/jLhmx+EFVh6Qfr
f1PnDrQ3xClxGrRPM7KogLHsCAYmLuFWg1V4Bminn4u6LrPdW7R7MPowbuITop2oszpt1g3QM4lS
57vJFRRlp6IkBBGf5pyGZM8DzowMcTF0wyVxM3PovQ48Z4kr11TPmu/t8H/MVKjtrkVV7tgplG7l
aVaSQr2P43omqx3oCgwo9UIKdf53pIP050QjEo8pbSJsWWp1bbEtAAQYK7FNRtNtuSpKCPiw425b
iiLE+Ziaxsu7CHEjM7z62sSlDue0DQ1MV10r7iCfCsN9KsW8BAPzX1R6himfSgomfvGgaCgu4gZx
qLiDx4c3mxz4eOSYZ954AC38Urtqsf9ce0kBrAXWwN+xGlY4eYzsRs0hqjA2xONkDQ5HzUpfUzVz
bgOPwBunwJ4u6hPLuYfuQ753RnW3KAiLkfyG9ml2keWwQhkD2abdIS3mor7xORF1Tf6EF8eCnKgn
vWqI6zIxSDmr+J10UVmMphPxsR7IXJr2LVTmhnQhqsow4q4obz+K2vf7rUPgWpxIf3yqF8VPdYZq
K2dJEc07Gxsqea+GC18ddhdZrm6Dht+60cGLJ75l/KaEBB/IeZT/jtPuxdBzcy1Z6WOtKPWZbmr6
0lZCf+4kGqwfcMA/6pmC+4wIj1S1WU89BV6mMg6eyHhJUmMWTFAZ0rzShgsbli13CLUZqHDWv7S/
GooieR1ySD2bSv3NMyoZBGlmc2LvpPPu6VRVWmhFZVz3J3KneaduknK0rgntstVknTvKV/KTS3cQ
ZmcXqQrNYGBtACT0zaJI8viplXGiDVKsLCRCuH433SkCknnz1JZefq4UZbyQCRA7yxovebSH4Qxj
ZLpWOi0j6sl1LxK/De9c3ftDfN1GtfkPFn12bWVJe+V6eBn68YHxPUBQ4tMKwQampqcvoZP8FkJJ
uhIXLe2bVaE3wGsNG4oDiVN6AUBypamB3p+INsRyjh+BaRMDp1/sit9FiOZJnj8lSZydvouONWDB
utTW86YgNKDvN2fwtjhXopRGBKBZLbT3ohiWoFiAp551dnVl4RCszyosIKDD5GCaFVL5NLT4VcNU
L75aG/zWQR9X6yxOnoB5dM+kaF416KOvVWsSkpV6ZLDPNieZTZjAicRBfjRHOx7xLUkPQsb29DHc
PiFOvCZOeSSXy6wChjlVyU8CUksvRfH9RhRLCXmQwVm2mLuvg0epJY24BiH1pW36hbOociC+XW9W
Z77WnIuSuIgmxthOFIsxukjvPOxltXUb9LJ0ltrEdSVEqXNKbyFRUAm+mgXjbdGmlFx5GsfYREvD
oA3b6jNHeul8+4iqxNNS9YzrbWP+T1cKmSWM0rBuCRhCyPfv2D7fuUnJyOI7KiAFF31ed4tpDQ77
zouS9M4djxyBXILV+V5nV009izCBAd2BEo7IFfWmlG37slDD8pJYlifOxMaDTFgVfGPmTV5ZUMqG
4MktBuKluGnAaj8DB5Kfyjk4wbrV8mVqgXeNa837EriZNc9byBHUsCeOivBOkue0hLr1ifmwiUHZ
OJknvS7wr7mvaYtKqpW18ZAgaw5ANrrsDc2f5WFMABFIgXusmfMeWTeaoRn3m9LFcGqpnDAJsuNs
Dqm7ptfhibhraXg6h9pyL3HPQzAaBPFVXpnllQViDRd6GXwrrOS8TEPjsdRyi5gKDzqQTRI85RIG
hLGBtf8kvtQKo7rtfwMvsn3SZMWa5kOl3uBbwuJuFfFDFxOhBIFncBu6LrxRSp3hIomtZTeY6kXI
HgEcJmnwaIfZJetbvRwS2brS6Z+5FUXabRaT/i6QJeuhHymL4OM9KQrdXlaNuxlOkjEHQ2MNygpX
Z4zhEtatsSoFwb/Kx8u2XV3qGbktpN0T4k49DGRI7nSXFIQEt+PjnoNIbO5MrfHvcxPOigCit7ko
igsNdMts7tDsxyggiIfeG4g6Gig65kAsIN2Z6zQ6mWlb78JM43LV+V0yj5K4flSD8Fn8qxXtj8Do
/JeQsYoxfSDRxfiMDVXRhT4+E1vYFMpQrx432ug+6NxXPd0+kzqxcqLaye6ZwgSXEsXpBSFVzoVS
D84FLk/8W52KQ6IIU28RsTeUZMPmVipuff6IEqzNpCZYxH2RNCQp0InjI6vuScWvh+WZPOqDBwnD
iSHbXNOx4v1SxwEJgEG9PmwIpJ03PRnXq6DXLrNUjeaBEUpPBMlfd4zCFyNob/Sq056IW0hxi1c/
NHWT5lqorrrf3+ROsGv6Saq+kcmxnhURZsS1WqbaF9kt8wev/VAI2rXSmur2juJ8uPP5mdzJu2VV
uoBQNkVLZvFK7tljifjHISrrc/ExUiAECMZL7oQwTNrXMrxdF2U0ntfExxQOWomcqvu1ogwzfHm+
0TBZO4N0nhreBSEj+jLGVXyOV146F/UEvmM8FZVK0tvwIo+tcfo56Ylo1ZhKY5yKBpWoFR/FpbAN
fGVWE57kMGfs2os7g+L93jilfzGwzt94TI3TuMcwpyRFeuOmSnojPqGFPtY4U8/f63vXU05tDce9
eHS/LWjTXdsa7t4TOA4aaIdtbyUuBkSfjKNEn1tFAndJ3RD7LT6+t6kG3B2f24jbpmxA1tKSWCYA
Zug9SJC/X6RpLWOfHj+qEogv8UlcKo+9C3iSf/Je16r2UKzey5G5iRZhAo+ZeJgQR5iaPsnBXImT
pqpMlisbH9kHGShO1jQdehl8TU6sFnR9rRPcQGSQ3niyn94U8WARI+5qM2dQk483TusWAr/32lzT
rBmeVm0mHhQXqJXTm+q0HFuKiqoDH2aiciyJ00jINPO0wd24IhlCcSKKhDJly0qDaUkUVZ2QUYlY
zUtRDMxgxgapPuSOqt5Eif4gqrsA7tZaJ4dcOKTDU6Xg6uUIYZ2Ju5IhX5NJc3NLomz9vko3W9FO
rDcXXdjk8CnxEB6PYQ6vEOfR8bWUGDbBzJC0q468Sk+qS2aSH99WH98WNcxf4Enqn97fVoiMeNuk
gqC5IEp/KZjQE7aLRZ154KJHsvQtO/rIp/5eLCqfSDQHCI24K25s+piVXZRjOf0aK3F6KkpDUlyw
VBLiEytzJ0TXJSwwCG7gdutnFfbseV9ZA1AmP5m6EBVcZahCpE5yDdwPJfRZovX2QUvzwU4X9pjX
I7gxpCq4AW/mcbTobiPyX1xCIH/RSL39JKt8/eD0RB05zk3RRl+qsTp1iLMpI9zpdRPZT32thVMM
8cGluFubITkxhujRU0BP1zopdvpOsp9KgsYWaRn2C/GUqnaYI5swvHKk2HnchJfiK22plS9hesUD
OH6VG4Y4cstUWoriEA1fN+SdhcOqyh8qz52Lr3RqfGPKhszXTRurjzpRY1Fgr+pYw+MhywQXk8hq
RaZsa9UVBr6XUDFdcKH6/TDEOnRD32/3EhiG90c2m83AIgrFvsHWqhlEnfjtvec37T2JljAdxoBD
XY8ilDckkOmG9XsLpXG/dKEWr0R7sp5US60l0FIUy1Hg6MUdZYlnujIxpnCKOEtHM5Z1M5TXfUq8
PQoAUPtSYrbKkGQ2mum9+LeN32Yv5HBKwAl6Y64BnWjbTW0T6N+FXwyz+uZoUvoSuSrwF7P4TVON
Yl7DTHiJNdJc5RulIAeSY/0eSsVMNC1s/HxqJ9t3m5jccIMcsJMYZXe3yZ32RHyfSZBi3JrF2s2B
KkpFjzImRcZFRVDlPAtM+wngwEo0rUP1a2vLxCCqpsJLYdERvyFzu2JqcY56+w0RZ6jtb8gSdCrx
G0qihr4EafEN+G67cItIX8RytDkFHJDMVIg9vohiW0bpTPVl9YteV7u7G8fTPhTlSC1OcRolC6Kd
8ZNoUvgokyd9Jg9yeQUYvjsrlKg6hTYZHlEpiGcWvHm/DUP7BARa/8OuLqpY2rzWBcsEJOQhAeU8
vXHc8qrCnpk1EC50WrruksJfwpeVQH8Xd/klljlSRo2fPhUbSJ5JM6zXU84BtC6KbiA6gjTQbp2Y
V7Gizd1eCi5xG9nTGLvrXNQXtgoWiEDn9FIzsnlWd6SM8Bqe0JyAxC9Ob28FdGeapZNVSxnT61mW
fKnrYEHHUhF6oHiyctjebEtfmZdlCyPBeEM0EXedVs0ucCDAoh/ioIIJbBGXnrHSsW+uzPEiin7c
mRcbkkuKkqgXLZQE/xFOHwtm6jQk9H18tsvIceQbycIn681UELAT6folh+j/PvAATFYKOAtBhG5t
qi+mY0f3uNP9bX0eW9NGUavfYdsg2rx9gW2cPQz4y62X6+6pB3XQ0vbj9D7qcHLUkty+aJ08hQC6
WcuwNs2gcVSuoE4lA1oTB4u+kKrHUla+eGXUQalDoqwhdZ6MkBwqoWJFl01edOQA0QZY+wfvhjMG
wdipd0tYeXepqbV5a4wXXQW3aGS3QxiYI6NYswKCeUH8H1jLUo/KM3WDWvHevqmqYCHXHNlEnXis
9UHhD0GTLEVR3JCD8hXaeuP8vZkFksqqsuSa4E3zNi7c6tpupel7A5hlUM3C4fldTKVZxbLeENQn
HhI3miboZ1Hsu4RcIEjUKXXak+w6SM5Esc1cc5EGOWgImdw4jmc82RzpLjoHEIAoVsPgz2GqkU9F
0YqyLzXurhuCqdx7ItQXVd0YT/ngEcDm3Cl9qK9wXUDB78l/AMOSl2GZc6QRdeISBGl1ScwVYcu0
lTeZtnA3ZX5Wt+lXsMCEnjuuOlNkO7zrhtS40dVvDbYFAmdIV3EGjRkhr+PNrMyiO1kP5JmMd2gu
6rY33PyrNqjKhShBpWjcOOk30VzUBIYin6G0fpQTxpkMKqKW5qXVtgSS1tVXjxiqrQwOF8C1i81X
gl/saengmQ5x/SvjAhTA93r/XnLdbUmsVT0sF+/32r3S9+fEIve9pXgOn1N3r3b4qscF8HvL7feN
90bCnZ885/Qe6EevO/O6IVoR2RitjMi9a5KhPYWOJVq914tP27qix2HWgWyg+Xt1WrLSn4hytWmf
Yw9gPvkZVm5iZCvxSVyqYoBTRY0bEoi93XAVOeg/lHUrOM1kLzkPO/JQbsW8S2graZgr4cjdN8oX
FyELpaA9+fWX//znfz/3/+W9ZjdZPHhZ+gvRijcZfFrVP341lV9/ybfVZy//+NUC3eiYjm6rmiwT
RGooJvef13dB6tFa+Y9Urn037HPnWQ5Vw/y9d3viFcajVzsri1r+YoDr/jIQgMZncVjDLub016oZ
ESkO9OKrO6rM/qhGJ6NCTZjZg4Pp7zwSunaqti0bDPBa0URc7KSwp2kJ3rc4kYLOQVEhSUC88MJI
vyo3hra9JBvlSmdpPcc3TF/DlqRfgcrPl5LiNSfv7cQNfG4k0MwCKJPzAKOokZ4Wqd2tjDTpV+KT
9v3T2ALmlBQ1Dtypz9Fk5arKWR002W0eAKV19eFDyUnlM8N3hsWf97zhfO55S9dMU7cdQ7MtVbPt
/Z4PjAEcnxdYLyVpXFemmmRXXSPHV2S3GD8TvV3h3xhrirkxkJkM2EYPdch42VWHpQNtYFG5Kwnn
5izRZQPCm766dQKrhEKBut41DeCkcusT1fdWzpvyuYjLhuwz/mMBXP86wBv+KKuPcVQ3XzSCpu4i
sNyi1m7qcKW4hBiKYqzgVOk1CfL88RmD2IO5F1clwfuN8QjWIp5urDS+EHfTLPogv88/yJc0+axr
SgItXYWsp65bQ9ZRtSusz3/e0Y72Q0ebisw4t3RbIeRL1/c7urFTG4XVS1+xiHTwxdB/ooe9xKFT
DagsCOyDLU/08fvtLoMWtUrT8207v2qIFIZH9NzXN+UlZh3iYSMGXGIODUkzx8rWHvHD4qPr6uNH
S921yg3ztS3Quwovd87grNLmrV1v1nV9MlTYwzckiFnIidqcNYluPxiuciPuJ5xysJirOZGcrnlV
Qm88rVp7s3ar6KHHxvzAGvBJYAz84E52NICG0z6Gt3Rj9DetZfmXTZevRAmSwOFmV9/ekOcZBr42
T92TVoP5EZiLNnP19yY8Wuvp9lFV0svZBv3kNAtBefhQh0BhH/R3sls8DL2ikOCtxZZk1+Nv8aTf
LGs+NIb8VYb9/xSwkLktmkNwlRLDeq/ZJAkKMiMhYSpP/0zq+HipwYUghsZ/7i1/lVgOn7N8KAPP
rz8V/3k6v5v/9/jE9xb77f+5fM2u1slr9aeNVveLh88N9oTytbvXmq3r9V5hntZBPdw2r+Vw91o1
cf3nd7c/gOV9FCTW9YfsBxF/qdHbPvFzQb+8ivd6GPLXf/y6hooLiy15XoPn+tfdrXEHUQkXZU/5
vud8lyV+z5/JiNf87OYF4bo6cTRLtmXN1tiHLBuBjFxvd1uyjAkzeNymbEM1NEdmk+ILP/Tnv+qG
P/+Fb729HS7f33yvO//sF2w7aNcLinVoL8gThZ3Ask2bAElN19gQ9npBn5igzhVic+WxD1Tj2HpB
0Uxj+6/51KP/i7GgOBPAhAYLtaUYtiprn8aCYhgT7hqGbtrW8fWAImvqgeNAtSe6Q+objgrwEdra
qDh8HAe2OoEZTFUVzrKGolgK949sNljoNQf2gq5MmO7gMCGgtBj0o2L6sRcs7hu6phzvWABKpTCF
D1sZ9QlKoqI7hmPB3oGqvt8LiixPUN0N2bS5hzJxdCujRjdsp+m/vyZo/K9NlGGD5UDVLZmV9uNQ
cJyJxr6hyRaohnG+bMfeEW0PCuj5A0eCpk9Uh5/IRmmqKj8VLfdjJ2CimjDriEqyNDRdUz66VUGD
m/xgTcGa6Iqi4hgAoWaruspiu9cLqjwxDJN5YNk6F2e7KR/RUBhXBfnQsaBNHHQllj+LOFZLGY+O
H3vBlif2OE5s1s7j3CdtXu3QTnAmsmzD4Mfyp1jGz5RG3WQi2NjY6aLj0xVU/jdM4sP2B3WiGCbq
kGLIio4xgaXv40hglzTgRQBhqrIyaPSW+MIjmg8q29vBQwGVEBop5j2HEZu19tPaaDkTukizHFm1
tVGl3Kpox9QLimVvF+x/f5fUrYmsadg40BWc8YjwWXOWnYmpA/OQGRLwrh7jWAACduCMYJ+EVl+D
gt200Yl+mBGcIycYtfn9svk2Vo5Le1Z0Wz5Yb+QsqTAlLBIYO+N2+XmHYEYYtmXiA5MVsTAc27qg
qLJ86BlCUxnwo0mB3w/Gi/Vhf3W0tQlqhGGwPTjYnRgTR9cLpqIevDpynuTnq5CQqIytH+wKjj3R
IFuDC0Z1OHgKbeK4ZgRj+OAJwUZoaWySho0JZVz99oeCpU4srE/vZ+6jO0NYpnaobUWzJw62FfIe
gHZl4P9gW5HZSKHGUzQdM4tqaUfXCThMRhXnMJ0JO5rOfivOB1sj0keVyXYYCSiOaNacrNEft0Pv
iJQFwL8Hm1c0Cysa4+DN1jiqxx97wbIn4AzIVquqQpc4vqVRwyRw8ITAcqCySfJDbeVnE2I8VFs4
R7FAGcLo+n+0QTxnDQFOuAdgXE/3zO+jN+uvTIdPEt6N75qDudFgTdQN8IScJOjUjyOB7cFhe+QY
JeuMCCwM/0d98C9dECzrox3gr/TCJxnvvaDrExmybpktEGXgx6WR/cFkvMHWJNsOe+jxHScVXutQ
w4JuTLCoqkwHRUdrYpncHwumM+H4hB9ma2E6wl7gOKn+xRnxr8cCRiYWF8dEU/jZWBiNrkwDnZUR
3xdnjaPbIVRFcQ5dG5kRZDfDdoJOaP7EvmIb7JPk+MEiKebL8R0nFZT/Q2fEuE+iGGPFZhMYj1Kf
bM/0gso5arTlwBF4jLZnlJidFfQA04I2AcpHR3BO4F9uWp+151G7tka/naUAKdJ2m9IR6Uxgl9SD
jW2jWRWIFA4py+aM/tkxZ1kTGwcu3aTDabt1XR7XQUrlv3foTskhggFAP6AfYoD/wfjsjO5J+gdE
05E66zF4HHymZnF0HA7LHCTYcsQWsKc00Qkguugkk7BxRT4+lxTLgnawTwr1mYMkpjaggwo6wyd1
QVHMiYmnngljmiZLx3ZPOqZlgXc+dELo5gQklWZYHxTkvbGgT9DNgDPgzhaOu+3gO6JewCpkH9oL
HCMcfqaMOd/RRmvbp2OEbbJRKmMeMLblYzQ+a6ajHgzhAcjk4IFl3jMn0I4+dQITAfckGraiyYrw
yBzbWUqVdfvQXhjNTCz9QFTYB4S/Zf8UYZkT/JYqXCZClzhCgyOAi4N7AVAboFMTw7K8hSt9gm44
GJ8ZLAJ8PW6jx3ei5Ch1sCOCsWDq6mhbB7wg3LT7YwFXtYlCqdANo/Z8hCdK3Ae7o82/rz9rxgSb
gQz5H4vj+DM/u2PGLQRjIwdvA2THMbppVezmh9pYOCVwlgLTBYTHGN1O+2MBHI8NjAVkA+NuBwM9
Mv1Zx9l+aC8A3kA1VFTVMDhCiBH/UV3A8cUeYeOn4BPB0vrRQVjQ+keM/UH2NmYERySOEDZgJuGW
+jQW2CjJ/aCyTWyPUlv95IiUJl5MPlhpwuvE0r9dGMWs/zgS8ESMPksdy4MYCMdneVV0Szl0JGBn
0mzgTHilYOthicR897EXFAV/DZg+TG1syiySRzcfRkT2gdPB1CYY2hjsOObeUAl7nWBo6Ey6+tFp
dVxLo2E4h+4P2NpYE7GuqswsHZ3hh+MkEwId4uMuelydANDKPnQ+aPIEyzPdYLFVguy1PukKjjLB
SUMiIVZO6yiDIfgPHtwJLIx0AqsBJ0praz/5OB84TeLtwLK581Mcn3tyXLYPXRV0/AycFDlGypym
tpjevV6gl/BSK47F6cEZT51iGfpLm+RfaPQ9hmjqB/GLCDEKXqsPcUr/Y4O38JsfBXyMIMJavNdw
jDjain6PQPrnnrdGhP58uPkWCiS+Z/f47gf++NV73/X2q94qT4PXcl0++4O4Mexec4z/+sev/y9e
f1sn64/u1+1Qf3+THwKlvitJ/4PgKvokd9xSDpZbBqQM3hcskOiHC47WabWu3l5xDIHaWlUPlTxd
x8EfWZkGe2+93VwOlp3FWbl+yT6+9RZVc7jkNH19roPnpt4TLnBLhwqfvcZriIdfP0re4qcPlryL
5/sl++OXaRY3ybf9bndYfN6+9adhgH9pdC/o9eBl7/85HvLQnQ99fyIzS2//lXewwUMln9LjQfD2
hmJ4b2PbDhV89rL29wbgToU+WG5M3uEs2J+RWyDpwaLTl2D9aRXZGowPlpx1+8Nia3Y7VOzFj2vT
FkZ5sGAENM/RsDcutk7mQ0VfZk1Q/dDNW3XyUNmrdZDurR47qMjhcsshXqcvH7tjZz8+XHRVrZ/9
pnolt8q+fBE0cbD84NkPvPU+lGoLmjhcNHtBldV7I3t0FP4NC94KnqzxL8/31qadKeLwN6+qrCk/
i/5bXjxL609rCPb/MeTh0Je+ev1Wrj9pT8DYRlvJ4aLb9f6+tXOaHi64++V0ncAZD5XR23tuw8gF
VuPvkH/+Wlavw75wYsXeKv797fzqtftl9doHz3vbGGfyv2NHH4V/zcro7TV3sfWj0fXgTsnK2v9l
ui4zdsr9ybkNQfp7vmC2jj7P/S0k7VDx136w3+PbA+bBYqMYjWT/VLMz8B4sGp6uz2hVYT8/VPDN
a5pW0AuuPx0TdiCfQ8Xf+dnL6y9n1Q972zas/VDx9ySn/flA3MWG/j1f8ONA3AWkHyr+gd5/rarX
vZVr5yU7XHa/f6rchY8fKvdLvfbflpBxTdmBxw8V+/haJuxse5K3YOSDJQecbD4N7x3u/1DRT2v2
ndSr96fmLjr7YOGvVf3L489efutMPlh+UD1naRXsaW67qJCDZQ8ZJDfe3n9zCwr5c8k/szR9Z6f5
0f70xjrzs8f2jWtji+f4dV3+8/8DAAD//w==</cx:binary>
              </cx:geoCache>
            </cx:geography>
          </cx:layoutPr>
        </cx:series>
      </cx:plotAreaRegion>
    </cx:plotArea>
    <cx:legend pos="t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2000">
              <a:latin typeface="Interstate BoldCompressed" panose="02000506040000020004" pitchFamily="50" charset="0"/>
              <a:ea typeface="Interstate BoldCompressed" panose="02000506040000020004" pitchFamily="50" charset="0"/>
              <a:cs typeface="Interstate BoldCompressed" panose="02000506040000020004" pitchFamily="50" charset="0"/>
            </a:defRPr>
          </a:pPr>
          <a:endParaRPr lang="en-US" sz="20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Interstate BoldCompressed" panose="02000506040000020004" pitchFamily="50" charset="0"/>
          </a:endParaRPr>
        </a:p>
      </cx:txPr>
    </cx:legend>
  </cx:chart>
  <cx:spPr>
    <a:noFill/>
    <a:ln>
      <a:noFill/>
    </a:ln>
  </cx:spPr>
  <cx:fmtOvrs>
    <cx:fmtOvr idx="1"/>
  </cx:fmtOvrs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_xlchart.v5.5</cx:f>
        <cx:nf>_xlchart.v5.4</cx:nf>
      </cx:strDim>
      <cx:numDim type="colorVal">
        <cx:f>_xlchart.v5.7</cx:f>
        <cx:nf>_xlchart.v5.6</cx:nf>
      </cx:numDim>
    </cx:data>
  </cx:chartData>
  <cx:chart>
    <cx:plotArea>
      <cx:plotAreaRegion>
        <cx:series layoutId="regionMap" uniqueId="{AFCB24C5-9234-4A2A-B999-FA2D2EADDAC6}">
          <cx:tx>
            <cx:txData>
              <cx:f>_xlchart.v5.6</cx:f>
              <cx:v>Bicyclist and Pedestrian Fatalities per 100,000 persons</cx:v>
            </cx:txData>
          </cx:tx>
          <cx:dataId val="0"/>
          <cx:layoutPr>
            <cx:geography cultureLanguage="en-US" cultureRegion="US" attribution="Powered by Bing">
              <cx:geoCache provider="{E9337A44-BEBE-4D9F-B70C-5C5E7DAFC167}">
                <cx:binary>1H1pc9w4su1fcfjzYzVAgtvE9EQ0SNZC7bYsu/2FUZbK3Pedv/4esiSXRJfHmhjduK8iumlwASuJ
AyAzTyagf953/7iPdtviXRdHSfmP++7P915VZf/444/y3tvF23IR+/dFWqbfq8V9Gv+Rfv/u3+/+
eCi2rZ+4f4iEsj/uvW1R7br3//on3ubu0vP0flv5aXJT74r+w66so6r8N/eO3nq3fYj9xPTLqvDv
K/rn+899igvu+3e7pPKr/rbPdn++f/HQ+3d/zF/108++iyBZVT+gLhMXuq7LqiIrmkIkmSrv30Vp
4j7eFihRF7JMZZFKhIqKLktPv325jVH/FQJN4mwfHopdWeKDpn+fVXwhPa7//f7dfVon1dhoLtrv
z/efEr/aPbz7WG2rXfn+nV+mxv4BIx0/4dPH6Zv/eNns//rn7AJaYXblGTLzJvvdrZ+B8cv7NCn9
5Kl53gAatlAYVTWmKKquaKr8EhlNX6iSojJCqSgRpmja008/IvMaiX6BzaHqHJ3NSaLzqdp6T63z
3wMj6QtJlFRJI7pGGZMl+hIZSulCUTU8olOZSDrBmNqP1z0yv5PmOCj7WjM8Pt2eJB4XaVJtk+1T
s/z3kDB1QSSJaVTWVZ2gzeeQEB2DSSYakRWFEUXEYHoOySsEOo7Kj4ozYC5OE5jbXbfFFPtW2kWi
C6aIqiyLRBKZStSXA0XHQJIkIhGVEEWTZJ09/fR+oPxWmuOYPFabIXL75SSHyu0uSaA4d7unpvnv
B4skLzQmESJKVJfQ6hI0x3OdrykLCfcZ5jdZJRKdD5ZXifQraH58zRyey5OEZ5O2bzmNiQuiMkXX
odU1WUbpJTK6tGAw1xSdaSIT6WQTPJ/GfifNcVD2tWZ4bP46STw+pnXlvTO3YVq9JS5swSSFMh3q
hY7W2AwXSsgCRpiMWQz3VFGZafzXSnUcn5e1Zzh9NE8SJyON0mL7kL7hrKbBk9FkJqqarByzyoi8
kJmqUYlRKCRVmimb10h0HJ9DzRk2xtVJYnNV7Nz0LR0ZaQEdo1FRlGUN6mbuyVCRwMfUZE1BSSEA
6alX7M2A38tzHJenejNUrj6cJCqXu/bd32kRPrXNf28HjL6/pMImljRYYQRD46W2UeWFQsmobDRZ
lH/2Y14j0XFkDjVn2Fyepvd/5flvOJMxsmCgW8DFEFkUmUJm2kYTFyqcfqqrMAD0kbp56hOP4+U3
0hzHZP8NMzyu1qc5VtICVoCxLdLIf0s3E5YzxoEkKzCdoerh+s9GjL6A3Qa/n4iaBJ+Hii+RuXy1
XMcxmtefoXVpnCRafxXhNinf1O9kCw12skjBn4mSIokzD0cXYc9pGkaOQhWRkrnj+RqJjiN0qDnD
5q/T1Dqbh633llMbW0iaTiRYaVRk8EBhhD13PSkF6QkegCpU11T4oDNT4LfiHEflsdoMks1pms77
SeDNXRx1wcDV6Iqi02lmmxkDo4sDf5SJOgE4dBpSz13P10p1HKCXtWc4XZ4oTjDYLnadf/+G40eC
I4pQDFx/8P26wrT5+CHKghINDCdRnhTUC5ReJdMvMHpWd47QxUkqntEMXW/jrPT84g35NSYtFLA3
cEQJlSliNLACnk9yKl3IKiw3TVapqsIRBYhzkF4l1q9xelZ9DtWJWnSAyt4V5a5/aqs38H/Igkqa
qmIsKTJU0ZwHVaGLVEyHhI0RhZ+DBmP3+b1Mvwbpqe4cIftEB1OzfXhDzm2MsoHIwUxHdFgDMOVe
jiJKFZgKMkOEWlEUjLSZF3S5+508v0JmX2+Oyt2JovKt2JbhG+LCMHuJ6mi/IZ4j0ykj4PnshqCO
hggoSAUR1MKeVXg5u/1eol8h81Rzjo11kth83kLxJG71plwbzDhwA8gXYGwKEsx0z55rU8BQPyYW
zAzs18l0HJ/ndWcIff7rJBH64CHD5N2mjLbJwxvqHURFNQ0DSMLcBfUyz7mBfcBkJsF2mGJAP0V5
XivVcZRe1p7h9GFzkjhdhRHc1PgNZ7mR6dGQ76RpokjAI8wNbR1pUUQDdyBSPPcz0/MaiY7jc6g5
w+bq7CSxufDLcvwvy/y3G0ISKFA4QYSqMmjrMUD9XAUhNQrUDiKkYLfHeMIYrnuugl4p0nF8XlSe
QXSBVLT7E0xe25XVuzu/cP3Ef8sxpCHnRmSUER3JgyNSM5gI4gsIq4JVmNIQxrjQc5g+v1as40DN
qs+g+nya9tzdroiRPPXUUG/gBDGkHCA/RwTpdoz3UcWFAnNB02HN6UgbmYP0CoGOw/Oj4gyYu9uT
HEN/Rdtv2zfVQJjiFEUGR4oAnbrnqF9McgqyeJA7Bc9IAtkDyuepU+yjQK8Q6DgwPyrOgPnr/CSB
udiW5fbeq8tdVb1hahuCp3A5YaEhxZOyn5m4keRBdEEXMXjgI/2URPVqsY6DNKs+g+riNMztf68q
96pgP8O9ePI/THEHkTAm7oyZurooAjAMlOcDSUfiCKJFsPYI0zVkUs+shVn6+a/FOo7UrPqLLzmN
3PaLbdG/rQckocmRUiCKIti3KVD6EhJVWahYbkAR2x75UzrPbX+NRMfRONScDxnzJGe39bbd+m9o
WFN9MRLTVIPK2Ts2L5FB6tTiV37p72U5jslTvRki681JInKe1n7pv2l2u0QWiMvJYAvAuyHLcG5I
63QByHQCwJBs/XOizqtEOo7Ns6ozeM5PQ8e8kBorqP4X3BxQASBDf0QR5ultKtwg6BWkhSJ2emQ5
yGskOg7OoeaLr8RHniY2F1s/ecs4nLwAiSai6R9NZPpyLlP0BZgbpLfpyLmGjzp3bX4rznFUHqvN
ILk4TY76wh8T9t82mXpcXoAkKvWZvfXCHmMLJH9A/4AjFbE0ZFxe9ZwWeJVIv4Dm8DVzeE50+UGE
BLfUf0u/BkFRihw3VVJVfYwjzEkbpLjJmqqoWLMzBn/mKW6bV0h0HJxDzRk2m9N0PM/eOqlNQ9iA
qaIM03kkpOfhavgxoAqQ8KaCy0Hu29xo/r08x3F5qjdD5ew0uc5rrKcq+6jZvinViZRdpOPICHvC
odEIstxfqhpVXWhINUDglClPZvXzOe21Uh1H6GXtGU7Xp2kLbJKHNzai9YUOvUJAOGM1AgO39hIi
rHoTNarqOlJ7j6wQfYU8x8H5UXGGy+Y0Nc4S63b8t8zzEDGt6aIM4gXJOPA750MH2e6Y9ERkvakM
A0ylM3rmFQIdB+ZHxRkwy9NUN+YuAhfwlnlsIM4IGaNr41qEKdD2csRgfQjDBgQKmDPA8lOY+jUC
HUfmUHMGjXmaRvRqlyK2tn0yY//7oA3Cn2CcsWgH5hlmMsQ6XyKjYZ0o6E7kF4LYHANws9jAKwQ6
jsyPijNgVqepZM6gg+v7sH9DZEAGwACTYBfvDejZkndNhpZRFRFRaTZFPdnTb++jNq+R6Dg0h5oz
bM7+PkkezdhG/ve0eFMzTVIXWIOIVHYRcTWGgQHX8rnrSUF/Yi5DMuhhZfxzM+11Mh3H53ndGULG
aY6eC//e893tW64UxbodxMuoCotAOaJxMHpU7FGEBVagbY4F1V4h0XF0Dt8yw+Zic5KjZ8xSSevC
f5pd3kDnwL0cl77LIDOnzQdmxMC4pmp0fhCvPrpa9DUS/Qqbp2+ZY3Oa66sRYH/TjFxFWmDEIFyG
he9Piz5ezGqyhHAaE5/vJPV8Vvu9PMdxeao3Q+Wv08xT+zjtHPG/sGYUq9+RDI2EToQ0Rzt5Nm60
kTqQVOx/Q8dUtZ/M6NfLdRylef0ZWh+Nk5zf/ir8IX3Tpb1sISJNDZoF1tlEO89NA2zqpSA5QFal
fbzgaWp9TLf5vUDH8fnxJTNg/vp6ksAYKQIG95V/X79lktq4YkpCog32iEAwB0txXoKDJDVsx4bl
ok8UwsyqfqVQxwF6UXkGknH7fwPSr3cy/LHZo7mttta0S+SzzQz//d3p+7F15azqu72yOGpC7G9t
Hv58r2PLgmeZOeM7HivuB8jTLpbv0u/vsGNKHX87eMSH+rttWf35XkACiI5lP0g41MbV21P2VIt0
0PGWigCFipgdNnzbd4b375JxXf2f78e0ElDfyOaRMM3uKT5YQY+3EAeURNxUZNBJYP+evvY6jXrs
d/KjaR7P3yV1fJ36SVX++X5MMM72j42iygyBXJmMKfoizFAFjjju328/YDUHnqb/r6dJSL2+I2tB
F3mW8dj9Lg9ntesuSRlzGrecsMAMNM106E4uPV42H2vicTI8iELCS+JYfudyNw7WbXvdZmviX1X5
F8pyXvnXz5r5mLDaMWklJKNJEppHxPrel9KmMBsyTXMhbUds6mklL+PsmqjiwB32pdez87IJLXeI
uayuhZh8ULWQZ8NlrzXrXKi+iXHJGyauh5hYbhtaLHIu/FRbtpKy6RnjbRtzP/V4nXhcv1KlXZn1
POxi7jlXeE2elDx0HMNNsuvxdb0SG854DU+ERbtkeXo/PtOEGq+ywBx/LpX1das7BhkEvFpbVm7N
M+lca+rp0vjI+Mo8o6tRAi1rl+OrWjmzS622SHbP8PYnoXKWmKNMo4CTwHm7TIlsKWpsjM/4eJ2b
99xpFdPJ8GwqcEcvuOiLxljOUS5bx3AqxsU4XJZuaPkauRqf8WLFKuRV7qEqbrMk5m6GKuOjLq4F
otHnialVVyzsNmIdG3mD/4vaGmszX1+T2PmqlHlkje/Ajqhm7mW2I7g8R92cydztVzmkamP9Ynyd
GJzVTblmUrMcnwj99ibH02nVh8b4s21Fvotawd2wNiR2JZdnLF2WqBEmeAF+Y5ILP55Tdfn0qePv
lULHsWBlVRGeJ816vMUkb/q3W8vkWxnUhpjX1vQBeA/Lau4I/mpsnvHbxx8fv4EJgZUn4XIsj03o
jGXcK9OY66kZhLcEovVScsdIx8XCK7kYMRXtRVax5PKaYWiIHVdQbtLrQLx1lNgkPrpDZfu6wxW5
ssbT8eGSdjwttXVPCk6EiOdRbLCgWdZBbNR1cjZed4aCN41jBsNXH78xvrcMm6UfxkaI142vEFHW
K5UntW+MUmHph/FUVRMrIw8YD9vA8n3GHZTHe/n4Witj+DK8LWR+xX1afSRRs4xRfZRgrNZGS0X/
m0qCFSrOusn7ZaMnjAdNuo0DynVFMsCzGnGuo/ufi65rEMkzt00XG0UdfugE51Z3hYpHUvY1LGMr
ogrXe+naiaO7NlMC05clnmjyyi3Vs7JXL/KCGoNbG1UQGqonXtSdX5uJVlPe56u2qiIuatptmHwR
yyjggu/kRhhoPb6pvU+Ya8ZeEnDFxYARqHcdUckqGxf9rLaktrqJSGZkSmnV6YAWlK4wibkwMrEt
8aPWejHh3qdZX/iu97g58o/Tf62tD9ZU43Bp3Fn5cAYuctQs5b996OLj8nb+wCjGj9cctgUeNdYP
GWcqcL9/85PG+E9uvk55QpOJYAp/bN38k/ac7bM8aqHHOo8aE6uUFwSUiIZdTvGuaXuzR4057kdL
ZBU5FdJTBv+jwmTygmA/NAWaFskYIF1gVz0qTEQ0sYMK8s4J7KpxFaf4nyjMUcM805fjvqvIkpZ0
JEqB90Tyx0sNRAexDAs9by+l/ItXGapc81xYJh2X2TWJ+bOWOaLwJLDb//bXxvvPtHPuSiTrWvya
c9F/7xqu3KWdmUbcuZETXiRc/pyGZ+6FtEpv/YyzL5nl79yVv2HLuOZFamiGd97e0fPOVDeEd6nR
enwQrCq1Uvi+P0A8Iiq2dNLnwsJUGaksbF+rywDvJ1OipJEcMXqhlsTlWT6UdjIe9FbqIs4EtbQb
11ONrBI1LiW3ajl0GyHum4jXuVzYFW0LeyoFrl5xtyuY6YkyNaH0Bi7Wfng2HRo6BEuHka9QJZ0t
uG1nS3RojTjIUuhRXEug/jhV+szMA103Q6Q5Gk6eN8tBizNeCXliTwet9JyQJ0MTWKBYXS5FWmL7
JPUi7sthak/nTVml9nSakeY60aBxQ1dMbUX2ByOlmW9IhZDbh0PtpoXdq4GydIf0Mqyj3J4OceHQ
VSa768OlgvpZxAeVhhyNpJu0KzKbYF6yazWL0C51FlpVp7rcH39SVltxneSZoQ5OajOhCSOuTMfp
AkmSzB5Y4xteRHuj1QpnJTXNMmVZbrOGZbYQeI8lfSxNp2VxnlZU3Mhln9ux5JURLz01t6dDPpZo
J2RmS/yO6wIpbIfoha0mrI6enacs0q2ocz7nUb6uciKuGhpWdlxUlT3I5IL4lbOcLlWDQCIO9k2x
HM3/WyN5abtV+F1rgtxSxrPp0nQ4nNI8+CK3QcSFvEr59Lny2AhB5XaDMX35hIpWuOdqGfur6Xun
r5xKTiMl6IRjIxAtzJbxEHw8fKEYCvnjZ6tVW0ScSPVD5gml5eRlYWtdhk56+PipRFkUrTEcrF6o
S1sgUmlPJT9Pm1XDho3W5e5SV+W76V7kO+6mzCTeiCUDaqVgQJnltpdE+GldrNylVqd3+1O4iInd
r8SxJ2DDwcyeSlPvGAMC65aVxnR9ugTENaPS0eddPUQT5WKX2rkT1YNBvUrgWtmoRucKql3pucyZ
XIWm4OV+zKW6a+22VVF0kz63/CFxeaf7ne3TorNbphphmgxrdZRh6rbNKPO+NNQ3sexUy2f9NQtU
9NpJqDKFsVs6xcUkTTqJ9OMg+1lq65kCMcdrTilhxKWDvG56dBpHw1QRp+g50+l06MYbh9PZIxHL
Ql6UvWCyFHiRHj3UjUPYB3JSqCtFT1fIOi7s6e4wlmanidOLXNdL34TFJZtlJCVckhyRWlMVhQ6q
lUX1l8Prp1KFffTXddTsn4L5h1HX9YFRMLRXW2Lk9+NhKk3X+qzD9J0UPjPCxnP4dHGgtcvlXI+s
/e1nT1ZkJzRCvAnGOSvsh8SeSh0LsuLLVOzdhA7WVJwOuSZvPagMq3QFOD+HG1Pt/HDx8LbpGUGL
KY8SLTCnlse2tI/trbCWYtiJH2ovbzc59OxgYIxktiuPUxSFtbduBxiH06epLvrH9L3TQZSacKW7
5Gx/lykD5juvH2e9/X1P1Cy/kD6nfZdYSiCdO71qyeNL9s9OT03nKRUf3zydTjema/vXPauTCHW8
6tvojBaiupKIsOyCcZAde83hmthK2mCIRfWglmlmSnpleGM31Vq5tWikbqezYLxExv4aeYNiTtda
ij48lQ6H+bW4g1JRZMlfCWiNWBBctMBYLxm87/348UfrTtUOd9Kp3uF8Ks1/apTwcM2tmYeU7pXU
i41REPF7itnMakaFK3nUUrssWgsJ+cIcX7aCUetNh3bUevnQcjUSxC5bNSJBF3UrHg6p0BuDXzSc
VH1ptqyoMVHgoMnkgxTExVIa9dDhQNTm+el0I/Hz3bjS2urH3yFZGhhJGXRGMKq5pK3gn1etWHPJ
rQuzHjv/dBBHBX04fXZt1HpFmHeYr6Kx26sOseABYKy1JTXrPof/Kw/roM3jJbION1pUp3C0q69o
jmaDvx5yHihetPIVteMJNC2JG8zpzUcGZzcM97/ZYLTb6jSCcpaGZhfGKtc6PbV8rEvlRRFavZyr
68T3K0uschc+JaaaJi5bmGxj0aOYmKYDaCCZe4o7mFqfLru2d9ZZcz+1jSwJSbpOk2zYlOJlNLbI
1ErKqO9CtbwK9CGAi1TKVtzK3+tAys9qP+J9p23z0nOXrequ9bDs13pi1jR1beZ+8gIM3nK0sLrR
PNHVOiZGkzkf/LTJl9O1sTtg8/toXXQBBC6FQd+04nlLoULKXC1NGEs3yEm7q2Dr9r0b2n57lhY0
tJsyVlay621y2RVtKkh0fxhYfaXLSrhuqn7NwlS7zLSEe+Jwm8dOswz62G7a7INPYeCkVC1MWWh5
4STqTcCKzBCrjppElmN7OoyTra3H3ePp/obfN0YYJaHhBU5sT4d9D5iKvhLCCA7bxvC9CkpWFS5V
TxUNUg6FWXjsvHVa3VDFsOHVUG4arXWvqk6mXG5D2Msi7FalVq+UIepWGZEbKNSYfi87ElviaKpN
Bzppad1/PE2khq4GRVslKXvIOnqdRFJjh5rQ2FMpD+KOU88rTC/FIIzxBRFGFZB5do59OXM72F8O
da/c3wPzddbIRbQ6XJoq7t8R1w1MslKpdF66qWyUoxLKx0MUadIAAgbFmgWgOvymMlVWwyIirR6j
0ngrC2FtTA9NpW7UXFPpcGN6bl9l6PyHKBBLa7qm5rm+0gq2VLIEM8F4IEPC0HxjEZ2dcjoksQmb
rbKna6rAcDsrzpueypvp0nTTc9vankqpELpGk0O8qC5cjk3KrKJ1tE1Sy9edo7AlegpUuuhtosJp
V63ihsTYX6uwMbTmFpaYwTKfLskxFUysoQh4NdY63DictlcZLFzGaWQ1HW9aSxNMdADac3VFteYy
WrnBspLOqG7JmtV+TnYajS9a00mhHVelqdxGl3A7Pgjgw0SPm038oQdz2K2qwEJBdM5yBea52Rcf
yva88C9HLwncqmv3zV0tbpsm5V64ijQrFC0vvGPBFQ1WcWnEwlkaXKnBqhIxZlYqPdOakgsOxvd5
Elzm3XndnQ8BiD4zds4qYaPphiLfuIS3uun6mzDehH1qFN3SwXctFTs51ww2QGMb1f3gmrkVf889
o6hWtWeowtci5TK+/2OlbuQgMEh/1Rc8Dj+LBZcC7preJwWU3jcKUi0wGvG29iwv5gw8Ee8CLolG
JSyVEIzbSiVLJd7UmeX6y7DiObvSYh58KoLrknyLLsgy4+eynW01Hlx2PMMQNXxjsCVbNoKv/Xlp
Bt/7pbQtU7BTqSlcy5iJEt591VedoW3EB3qTWO0m/ELM7C43NbNb6wP3rqR1s654wv1r1VIErlzD
6QSnttHM+IKus28+HMvqkrpgqayQ8chfOsKmbLlyLjVmVi8pLOzKHKlT81vJpatkIy+HW2UwmBXe
CJfurn/w7rLv6Xl+3sHzNwor/pLIXIGb/alKTPlSvC2/MHNXrYezTf3V2UAqfzWsfAMCww6x02tb
6tbqCsRUzyziWmkKlWUOMpdWSWwp+ZcqWPveh9a1xNwsiqWSr50l+HAexau4K7iuGsrHITJZZZAH
lt54ntH/7aZLgViKZA69Cc5YL4y2XoOclwKjU3kAcqCzK5cHpTFQK6MVJ8XX4uxcvdHxWclGMZKP
SmdrjaVb/oa2puB8loZ16q6G3sIMOaBzfKqXg3PurfUb0Uwu3GX3tdKN8kE8dwMel2aor13fzDqz
/xiFpqIvq25d6VbrbAIw4coHlvJkK2VnZFj+XcVmIN4k4TpLL9sluc8EKxssy4MmHf/3E95/Ux/U
BD3RSOWzUOUqOXNgCreGdEV1Ht7lvXEm3zYCF87oMjPTz/KDBz1YBkaJnnTufHCJqf7dJEbvGNFX
vTIFabzJzhhbN1/7W4QLRLYm57C9bqKvdEcqA8wE+aYnRmQ3W4JemZ/T1ID1s0pCMzN0dxPBRlEM
rzN6DRQpPGUufk5WVWO6GVfvlG/NTXytfck33UVMeNbyLDnH8BeajeaY7cdG4bHD6wfXKHY6hg+1
EsVwUrOjyPFdMraChHh91MLpN+iFZEs3SW90naXH6zbg/o5ctFvhPrpmVmrASbsVv7gP4W3u8zwF
WWAovDKcy/Bz/jk9IzdgB9ylZ9VncsaVy3Qd+Xz4Em3Y5V3/Qf4orKXrYJfkXHUNKeeySb7jL7gp
drdMrbzimGiKT9WquRHX7IxsQp8Xd6JnNlt4x+GmNDvOLOELSQ116ZgVr8361m855kJqwCsIet5E
Zk7NyjNCTNlwIG6ar/GmQChCxyciXMDJuWtiTv3MqB1y92MKVlsxUisGwc1FeL8tF7m41NbJjf53
aOp3naWYwzr8Gq9kS8gMX7uSSk5KSzcwaZqunZRGayrMcHh6juEWLEHSrd0QJBn64Xnlc8pBfdkI
aWHki8FquAw8Q+uW8qq7uXfW7jk8z3WyHjBQo9DQrqs12bSYeYol0zkI8lgyiM5FM/+INt1UZx0P
Q1NMjQQ91V37+IbGjIgZYFhf619yYvTg810jl5aOwiX0fJHnl+rakQ0N/XDlgN5ZuRYiHavg7/Yi
LT7B9woEw8Ub9aX8mTZGir4XGwgWme4mP3eWsa3cMci8Ejhdd6FxhaiPepZny2wtQacYDFrdcEFH
OqDsrV1/FZ7rW3YdfnIv3JX3LaGGfNlFcWsc1J+W5CB8JhUpYdqIm6hagzyysaFxsfIk55JqMGyq
0VNxUvjrbPSN6raVuF8qteWL2hcl0GBbr5nSilzKstqUwIDZzVhlKrmjQzKVWlmqkvW+qBOfWEHU
nIWsDFb++Ew0eTe/ri2FOayYUoRTUsmBmdaKEVZpeaap3700UeFQeXpt1z8OQUFqW5Cixp5K042y
zL4KKVHAI2k519uC2e4wLL0wFDclmCutFRByGBhmyqnYEXCPpZzlpqqwklmlB4OzzZ3UcLWms71M
jWIeJ16AeRccRDCdOypuqVJk9mHYr5VChzlNkhhUqAaqaCpV3ugUHM4LkI4r3yNnSsMiM4uKnos0
TmwyHlQftu1UOlyjetOu4qK+dkhj+hSdX+kBMNwTeLp5QjOzD6iwctwrVyHE1tQINoiS0E3gFeWq
Hm3p6VCF8mXeC3TZjuzC4eCOruDhVGw9tFJDriaWrRu9tqlUZBqm3MNFppQ+V/3Cs8TRC1REhDnZ
wNYTHVyNlOBUUkY22A9Fso493cA+zR8jIjlLTQc1lXVNaPQZ1IRTZ/lZgWSkJUKEW1LfdXnfblq/
XQpyp68OBBLREoThQmUcjH6NcGleDXY8gImRqgKzup7DXRdhedaNb3ZyLe1PSes3BsLsN3rj3Kpu
SWwv7hAC9gZ6mxVavkQMoLMRB+hsnXbSSvK1tTuMiBdM/hz3mWY1UZcORjDydSyUGq46WmZqaQNP
ZUTucDhcaxrSb0TnPGlpbNOmUGEq1Wlv9iy/JWV5qcLrkVRHWTcjETdRdGMUxJCbBrPeSCezcmSR
9uTxgUwWxeYrMukxsQop40LaSXbSV2fwfT3MrPm3vgp1jBFkGSzTUvrclBqF54YDiQOekLa2ykKh
1kSrTgBPh8OpVqU+PhKOIYFNPsFLR9de6FUKxyjXZSPrW433vQZ6Jx9J5/1h5JDlrMBF16VmrHsw
SfLKMYSBgqGbGNZADAp7f66RLsbqif80CverINv/hzE0bG1JkPfzI/zyUwwN3/J8GcYYQ3us8xhD
G1Px8Je3dPyluh8rLB9jaMg8RuiGITFMVZ52JHnKOkEw6ynLhGDPWqyI0cEiT/tn/CcxMywbmIXN
GP6Y4Ribw9+Vwu41oqzMwma6mCaak2rRGvkauzTIYz7UyCHJv4MesDtBhAGhh5/8OD8nkrvqPc83
NK+p7WigF30ZctUDyepqpcvjDl5e5ECdayJx160QZEbsqJZTIIGFlrpnlC290WrhUmtLibupRIxM
k74XPQGpx9TdoOQ2UQT9LJAafxl5jWekAbsUEEcxSwbbg3a0WHaqkCwLL7+UwqC0ojjKrFauYmso
e8+Sau0yFr+0NDAqOYK5GSA4rqTydSYIqVGHUE6KVF4gtqUtC2GAxV/FjQFfSjRaR9pETSzA0xMf
kk52EcqXzDJce8RvwWCJl6ANvtKiT/DCgeKusuwDsmWRd+1ETsPLMrFjPd70Q1sh2F1rVpZqV01V
Gn6I2LtKE0vr29bAvt105TOWm4HnfWzi5gZKy+Oanua88LV7PSamKHeeRRonNquSEQ5ScICU8ocg
zCFu9qmumvZ8CM8QAhg2rG3MuCxLPsS9ZEUZiy2/bxmM4ro12eDdCEq/Y5FwHiBZBIH8VRi7SzGB
1wPrtg0YiJ8oazdSnSB7hYt9dBMqZCMP+SaP6WCira5JOtxpnh7YDkJRSj0UBnXTxioqGLgtqTIj
j+BkFrC+VcWDKS2lRl/BA+tE7SFu/MsiFL6LyI6oBDslwUoSvZU8/A9jZ7LkKg8t6ydSBK2AKY37
pvpuQlS3aSUkIUDi6U+6/htxIs7oTrxtl2uXDUJaK/NLOfxOvHLXc/7KqxjjgW6rKfzuomrJiBZX
i48FquIumvRryYKTQPUPr6rKaYcmvo1HlUlD86GZ7ldi+7xl8cOig3cyOVmghq0fnDx8Q7GIoNbo
6XUq25P1IIfzKN7R0R8LP/EKNgangCxBISExlFZtiW1+dW83cVQHGArdg+eLn3JOtkHQQJxldepb
tF4DO2getKkxfZVbz6uOS2ILfENVkuu+VhvoAPtZVtWR9uNjWLoAPuy3H/7aqfRyA9238FfUvVXg
FF2Jo953utlErj6PIhAgnnDJlEt/FvHQbrypdDeMh95mBDmfxoN9aOuWbZqxrM+T0+6Dzk6P/QgA
qJM74MHsfpFH7Rl91I15MnMFIbm1mT8SndkqLPdhUr6tuidZbEMvNeOml5j645YEx9gz53n2w6wh
EIXascrXqO0LvwpQMzcNPKvaOzpkKtGjE3hZdbQdpykpnAnD15bjE9ioel/X0uZ8Wj5AuJQVLzot
46yVYH9qOpzHzvngpEr21rrPrfHdtInoRvntQS7rempJcxoGjF3j0nXrzut7PSesqGd14jqw8K5M
RsliMx0E16GLVRYtS5cmZtqVZQORB7PUZorG+zlunJ37Q6xI9rqrwtz1DE2nRs7pUJdFgrrkyPXt
QwtzF/N22bh2njO8YFcxWe4ItMKwr5Pt4t40qmmMM69eqizo4PRy11+f/BqHJqm/GjKOmTDy0di4
u6Kss2md9AcVheI+cmeJn/nQTNruuGhIJe1Qyg2N3jqSuJcQhXlP242fNOFJhdX3qLt5Ww7ey6Ia
uhsWHNh6kjKVcAxSXBUJkCvXy+NxiTfMl5llQ5xOs1xSXcVoWT3x3k9RuAlIMB17kRs1eNlqvoOV
NU+h6fLVVaiKl5mlxtXOLjBUQjhzo2xk0Wkhyk/pSvB5qk5npDuS6DhLweDM/pSRUoV0KZCkOTm3
eo7w2x4ErrZXu8W5eWcO9KqOvmjA6jnDRDNLz6aj122MrtXDULn7qksM8Ll+RJVP+xxr4XGUvM+I
qOWVKnc3VvzZBwGwsTd7hJrhONhxH9TNBxZQVgQrxHEUg9jcy9w7Uuf16kMooUadYL9G6bo26CIg
ar5ozj8jx5xbEyxXKIXo0JLym7UEf191ecxVfXbrL9KiSJ/HVRQ0VGgCXffZG9sXpoi/GXkD6DIw
BXagbbaJs/QFc8QVenTm0Znv4bdlgFHcXdjMNq9n7hVjGCcbz07H2FT9ZirhxBLpiLSp3wm2V7qz
bXyorRNskllO8DZjBs/AvNfRNFwguL/MVh+WpInSSqH4FG1cZ9gvq8m1Rx7CdWxTVTnQWeRDvTRT
ltBxeQu8cb0EKnqYh5AfDAT5rVuXbupHS527sVr3/tiszwNx7mLJzNF0cZdXRrKtSNZ8aNc6181s
3mrhnrGgjTtP+c3Bijs+rDA/u8DdEVmORzrhiHg1Guy1HLfxzMdrPaBk5h1m0i7Z8nK49G34OYEH
2bO4LyaU+e/hotqs5q6T+xbnj9vlNFVjfS0re/EqaEs6nKd8DIcvrDX0dY2CZ+s99Xo2x141vOBe
8jjzbgBTpl67tf+e/TKBr1dGOcbSbo3XDV3yxFtjwKEs3Con+hmR+0vxvedvbQ1dwxXtZUmgoi8H
qtcZ/XNyE/hId6rGIAM/th7FDT0j8wOfW6B6fXKNazHDbDTtNnElO8RYjHs2dZe4Dc41vNUDpmoP
lYi9ODyJ4YUp8uTggs6s1e9tFHWgTh2+VUOncye2Pg5sVWE9DsM86SNgrmtNsqjzVToJS4tQcKjE
VNWHqQWt2Om9bUPvbNSypQPaRYyqvVqxBs6kby4UiIOc1V6uCcoMLCe3SOjRNCWqk3c21BPsNvHu
JP108W431pGfcbtu3HJjBISC2etEEeKiFUx4GQ1UDYMVDbZTQodDm6A3amA4MolnslWwftu77UdH
ZkwkdLitSz1JTYw+XyRRV/hdrQ4tpQUpV8yWjuNs8Rnq10q9TPW/UX/YRA+5k4zzVkXyqcL2Ig+t
Pia1rwqjIrYdBhQSXu1WhepWqEUWYoeAbXAN4Bdjn/k95xUKOeMLCFnri+OMl2lu54xZQw4eG85u
INZMRVoduwGGcAWM1K1v57jrxVG2j43qjyVsiDTwKBDZCkMzcoRbUNH/ohxKIL/KIHe6uAQvjIOx
ti4WzdV7VR6fC+2HOvcJmTZa41IJPCi/Gmq6CPcCrZfD5fzPAwDsRrt55PVbwIy7pQwcp5hX1FgD
bdKynAmqr9kUqCvLXROgzvbKRWwmT6i84+M3etVq54tQ7Lwp3CzM7polSuUULud+ucTApo5OyeL7
25ARXR/em/lhkYQVcu1UTqj2CspXWZSlPSQYbFkwNfSQeAoL89w/TD7VRY3qdqOq6mwilPqeKbfA
O/tsciOytd3QpHUcbYTl/E7xNu/i8d6J9HjHPDVcNexbEBHhjq3+U+xPTx1tqlRZcZOtpcyCOjI7
t/ejNEzaNR16CMzwDn24DlRvKR38bJxohCEgvnQFPs4A/0iXBi8LsYNjEdRdIbjnXRP6wWodgZP2
+l3EJM/q0bxVgzhZ5r2HPmYCvdQ8a2eI351mWexUcUYsFul5Wt0sLnlQCIGlAH7gwY3NdWDcyWcb
fcwWooZg3XZd22ul+3x2Zy8N1eRnCd8blC6EtQVvkoeOz590GPekLttssuWZCP7rsGAn5Yt0k69I
OWnEp+3keftuib/KZfitNUyH5h3i0dU2dgd8LacvKgkhGH7OTbgnld6ayt83YXJGbXolTrAvS5rN
pb4as+xU7eRVJPDxOnL2UURM/prGPiBdO25svWw1eCJJxi1Z1UYTvdV0fQkNLKeh9WCi1Tx1gNW5
6wp0O3zwx1Km+Haar3CCm13pkxnFI15I+myuN8IT9zGjT1hpARU3vzMK77S34yugn42awFDWU3ns
5LL1dBzhiHcV0GX3LHIRypfbizzRPWOfmp2xw0G3y4MMylPMwibngfs4uOo4egHId+zxBN0HK62f
HHtL7wcbw6CO/k1hUlRVE2agvoQAhTFDk56daSOgh8s12MRKPOqhel3UfZWILUbsk67uwtbZEDcu
1rU6Sj/4pcHd6PsdfGqFx+POhUdokvVo8PNwhkHWBv2LDLrd7e9i55y0c8fzEmGNJ7bKh+BRWYjW
s8s3C6m9IjY0gvkqWBr5ZUriEl4+VRmXzu0COdOEZUsEOds2x6hp9sOQoCGuYGWIZme1l6P12Fe+
gafmDBAsg2QbapquXnNmwai/IQA1oDVT3iUvs/EKzd13M45vixpPZtoYV36Oan4m2TR2D1HpehdB
xMaG5pskdr/GH0jIvpY1CCXBnkCSP/Bu/BgDcyGorhu2nmoltoGpd2Icvnzr3M2ed6YKBcuk0pjW
bepF9pGb+AmqpA/mxXuLqu5Mrb9r3WnP5kembTGhxEFBX8QDuO/Ft5lwAf/w/imc+119FQqL61qK
DWG+zYm6uQh8j46sh8hNWtS3UFwbEeNqaPWmVHfEY3djiZEiPJSHjkDzEIUyHU1yZYcQNWU0TLic
Jn0MKhceKXylBe7RwyxuF6R3JyfvQF0nrTBFTEN3ru0KnwzaraweRrbgYGjzyGL7FK8MlGFzoN20
aeHKhlN4Wbg+BKu4OtJewR2xrB8I9GR5kZGE+d2ktGlySsITpIHXOYxSQr20XkKOkeMf2Ni8T51z
3/I0si6D2qwB4gQPlExvYPKPmISyeR5/HR/2FeHnhDZZu5oLPunpBiKaEJkcl33YyL8QG1/CQP52
5km57E6CSx5HDzr3s3bGrVpQ6K1jim/2+BGVzLEDxF1Cq2cosvsmavOEJQd8M0BmZxcMrty0DE6F
gzW1Z+xOGSigfpBXvIuzMrDvc93+TZm8DzZjP75DHHygcf3p6JyWbNeG0/dQNYVD/UcGqd4uw5fj
hxuQkrmax6fY29Zdf01i5I2iMg0A0GnG9nHQ3A/IWqBhfMZ7/eeG5T2dyg8Hkn1sPiItXypMcGtH
i0HTJ9XTH13DTl+9+HlmwbPjjj+JJl+VtgceDflQOvmQJKfWHXK6fFce2zqtRsOAwVKF7fvQik8d
o3irgwvTPhT9+i0sn/gIMNd31FbNwR405zkYxFHMC9DNBUmRNcRlb9l4P/hxBU7gn7fgkouk88oN
9KkuvFXAQy4i903r+Jl1YTGS5GJQTHARvi2+zDGnZZWYL1Pngy98n0j7yXFOyqR7nIa6aBPnZINh
hrXPtxNCLcRBjx5Oj5gwkCwhbk4EzEHBD4SaO9qpjLF6O/pyBzZr26Kx8JHL8JLysW3rfRu428qz
5ynE0KamCKc7k3Dwz3iLaxq1aIk8cpsWd9EsQSBIaAhkPJLgI7pAaLwiPeJlEMdmrD4AyW3z0kgR
p+AigYVN9Y/yqo2cg2vTlQHa9iAPexOmFtWS7OedG3PYfoiBSMyujI0QtBMkioj5YX37ImoFpilO
3LRrQdOXy73lCrNbR54Uls20ZOJslXeQjr8BKvSyCoxqK9iWN85G2Xo/uPSik3vRyvsuhDE4Cv4+
+sMmahWatvVuRbjFQy5rsc7DkkB08uWmoeo1McO99JWE8MXRmQYWFLgCS28bBEqWZVeRHRS5FR0x
Jg6oE04LidCIRW+JHj/cgd67XbZy98Kb/so021PibF29XPlMrixkmXXHwu3QGhmZh91zsAzPnIqj
jebT5Le5dausHflbYtenlrmPgTBxKu1ZrISlS3ljLmTbpKxFSzSEhTUTAE0UerJctwPawIDuNCYT
2pa5R4ct5JwcuRvfi06S6bfa3xqj0IMFD6G/3KmIv9XsShp+bAOsuOj+nMQc7NLtFHCByX9z+wll
cnAcMUawa89GhuUBjtGbM7dPIq1VsK0wR8wmOkN6vKzN7bIfxheN8lw140dMqzMKYFRaSwdTMOcz
vQ9VqYvb/8Ude6qhUnBLTaYbcu/RnEXDj6qmovX/Bn60VDsUTjgrvcqXMPh10NFW5fRv9CIYvH4O
/LDwEvvaucv9jE83YaFw+dF4cwFi/Lfq6Jhaz0U0Yn1Vkp+Nvxb9Cs/dn+8ohTkiibAo8VnW1lUW
GXO6nS85De8znV+AYX+wsb9oGW4Bt26noQga8eCJlqWxA02NWnXm9qcPqn9N26Xa6T/LyIWvrgJY
1P70UHZohYO1bfISRuWtRszc1s9rjldbdFE0mFDR++UVOPYjX8p7F7ZU3LbgM4xcUWENj1o9rmUW
agselxAspBPPPYPQW8D7ndtsRijZILxom4bTsm64gDypeokhAHVzlRsIKk0mw+lcuotTJHwJYSct
j23wMYbLFZ0rCqZ+QMVm7/t1HyX8cRhh73fz+qZm+NTRILZOVRUh5VeH0HftDV1qgDhYn/0AKzyY
6beS/DaBv/QzDXIfiCiGbL9d/ATXhgvdVE6AU0gL966ErjDF3E0Vuvo8qpIcX956mQK48BqRuGGc
zwPG8qEP0aB3RmZRM8eHIFxSwhrnDNUZVd1gi0XSXbRC3R4G1Fgt6iN8L/K/XnNoYNrbjck6FxMp
ndOK+ZO6qIxCPsI3rJM7HTjQ7RJMdeMK0l2ihd90oirTJCy9dLK8wqxm9+gA0jifdRKhc9YxzITx
0QyeKpa4qotwrHYTLRGArasndARfax0gDDi2aj/NkMyr3s8iVcMCj+vm7NW2S10ZPLU0uStd6W2X
wL+jS3Ad8VXfaeKTF/DeIU5j9bQScxeU/KUMI4HT3o25byYCQkkGu1Z0Ztv3Q5X2nou6mSdp07Yp
dv+rC+qqOOuW8WXq+iR3bPTqDaW/abjZA8qERUnfQgKyA+71rkEtl5aqIkUgH0LiTJkSrc69aUa6
Esguq5w+UyP6qdjjQ8oEgLs5TrYSdjukTAuQx+hLWoooyZNa7hXyFM9D/w2T4VMtlwBRgymInpWY
mpTDJeURTiErC8cjJAswo9kO7mlIT8hDoBK6eThVgmacJ00G0eCW7quWfTW0n7VAhNWyaY/dczzU
byLYd70LHozJvd9LoBBgnHQ52FNrpwhnYxrSZIyBnrTlR7igPAVv0GRkRJS1jtBzGgwlvws88Edz
gBoKdmsIKMqbKTuGQ/fYT/1vO6870SfjBrvGAHShGosavauV+cfiGMvdKxsGdABwenv/mbTBywBE
KWtC8jjeRrJSsEV03GBNdIE49UPsFVOsU1MBRxm4s6YqAmKAwabWJUxLLE9sqnN0qjW8zqVXd23r
PxkX8Q9bVMGdWsUxEvwqOFhAF0M2nENwTeXybt34Zw22NGY72tcyHUgJGDvYr0P/OzlQeIEBTm6C
IxhWA3LJ/EUsYZWS0O4nLzgKLb+wxJ2dxYIvctDhBmpBYnhUZ6D0KMG/3W3iBXdrLL6YN+ZTTGQO
YRnDomq3XTk+oL8GoKP7lym6SYfCXdOkBmXo+j+9gB/W+3WTCuIXDYqEcNfHouAsyp2abIPKTzVO
AcMFzBJvb2A6BIRsFxM9zcH8XiJwXjdDuopuj81H97Ryn8uGQo8j7h5LdphixFyWW/oThuHOQw6o
XMwP2ipYV1P/STued8MCq6h3Wep0/B2MxD5eF2SX3IelbX6chWWVlY9V6395yp7bskOtxc23Y8Jd
Fy8vfoOmJIoKqEPPzoLVJ1HfZHj156Del1h5R03HLMCVDEmapBqC3Y24q3UFXTZM3RjdhezaA1Jw
m7b0adp65CuqnMPYiodQcaRNkX6YzQUm1yuFWpiu1PwCBb5voPot8QM8lFw65cYhqsFyoR4r0z95
bLq6ZYnKo74fpv4Y6lKcFu3soTCDRYkaiUWc8cKrdCYIPdgBaYKOqj3E6R+qy11nqgO6pDwCUwcW
ReNK8M5y7j8r1PdZUIb3S7dsDTjwylnwn7l7Q5ffnnbviPe8YQOBqyZIedesf6yarKPtj+W/VQtB
g6NuDDTk9Cg8Rsw9k4QWnk9S31+RI7LTRblJgg9id70yn9gPw6SI9TqpixivcNo+o3P8ODZ1FkTi
0zdotRJnRR3TY9CtIMzUcq6W2WZMjUd8nbfZMiF+SYN4HTxFtXqXYKjvGx29J3PyXNJ+u4Z9l7IB
YUhnQTGixsIQAHkkAL6l9EslYSm281Y+V8xc22iOs0TVO/DdgLHM8NtzuXcNv5u5LRCAhiuLVGCk
XXBmyejDpWgaqL1jnZcINSAIh5tEdct/9/4ektvD//Pc/3n4f37t7zf++/+acdtZH9YTA1HF6GPT
Du7GWXEIlUSEq/wjSm5sCYdXAIt5feCg3tPglor4i0b83fvfm/+P5wzMEzAYkEWipen2ega6ZW/J
FmABYJ9vDE98yx383fw9TKJI76P1GXDVrI9/gY3+LzIZI6eYhzXzUqcU/QpAD1AMub3dwLB4Lf7u
ChYhcvl3d9XutQwA4CEGiEn5j+z/u0GOm/0H+pMRMB8FCuP3id46Qu7jcML7/Xub/93tbn/l77Gw
+ibYlWkkVJehhPt/WYfplnr4u/l77u/eX+Ahiiug9//74794RNR3fYb1AtBpEA8ONEv8tkDA38wa
jiZgODhoIOICDwubAw6u6pCkhJ0qD3/3/vfm7zlGJNkn01cs5ruSLD89wgJ7qgaEKeLuFFeQ4yK/
+Vph31z8qLMoAGpdNEvF82DXJWC2GMS33sEUF4/QqrzltwOZhi4VNzH6nn4c5FG41uZJQgq7Ypr0
Q17moIRV1nVuua9ifp0bYQ8qsDtXOZhc7XzpFGJA2LnOZBzXjwlF7lZYBNEtp4MJX53ZgoFFE9Cu
4XCJGFAqb5xtsQ5Jt63onvTdPwdcj2/i4JBMi73EZn2I26U7eEGpjzViJ46VXwo5093Myw69Ncjj
hV9GKaaLDmSCGZUe4TIMKcT5YgjnfSTnMjOjiz/jgX0kHU7mwFi7qeBcoiaNsFTFZLwMluWUjQzK
h+fsyeLc+4s7XhCNOLsDqJF1oHvhrcMedXj6TMseqHk1I+Ko/cvs+f7F6gpXv2+wOQW9rr74F7Gu
KfAr04WFXc54cFZNQ7cY2HeNNvE+cv3y1HklKiA/L4n5cBPIKLHwfkdPszMfUL+vMF+mGiUL/m1j
U0ItQALZBXSVz7XCTJ2Mn4tRLZbZgV/JuPLrio0jpxCwvVrnPIa62M4OAr8IIWXhWKLEdfRadB3j
lzqK2MUhT3CXzDlcK6RHRA9LBXIbX12DaK0CL6u96NxDkT5DI93jSxIfvEpGkLKkPdEdtpT+50Mi
WGGxpVQm2GrBA/0PJU/nFgsTSlW25h0CvDBSofe7Au1mzezFNTCEeWJPze2dwHsicOdQ3mAPcZ6W
UTxtDa1wViajs0QwxC6qpL90s/eG9c7ZQaZ7QgFSOLeTCEcJpAkMFQZPDq+qOUZWJ6lf/D3334//
fhKyqM7NNODAHNdmxwUyd2xhr9ga4Gei62lgErVrOzwGykBCUxdsCIJ0ZPlsTIb9Pz6p9H+dqX2y
rDp3zIKokMfFuE+NrliqA/dlAE+akkR8RN4C+WaFKivXh2WdpyPrfez94ZxCjUrRpctpgAGzI1Em
ZX8QfnMaOeq8Vm6muof07ANrjkDAN84cZkM0vwaDt5s7PYIH9hA4LwEp17Wf0RJ1akSSB1mBIx+a
Osh4jA0pAnd+SrBWERPfL00FP2mxd9IdBQQtxMUQRQVkmMY6fEFe6Rzb7n0hAcpUNJ4OHe9cBnTG
VYd+B2sbZYlJijKUdbq0SBqHvriy6Kxho85+PicevJSueRRNmfcTZKs5Auztc6QzIH5/LxJFWMSc
j0mILYsY2P0BmQiCyEnc4WSv/r8QvR02XAnYJqzMQ9lg6bBmgNJXAUFF7eDSu3KuoiwJmw3xBnNc
ujXODJvfJuo/BOvDWmPY1Kq6m4jXn9oEzAaC45nnYaueeTiSBkFzQS4O0wYTYQB1RSLXP5PXUsB5
9WoEJODS7lS4fpYlLqduVg+xGxRL+xCGF6TbnhKNbT/aiD9bxXJi/ZOULiumkN7Hbr0Xuv0O3Ltl
ri1EcngWQ6w/OIiPbqB2YyO0fpP55WJI9goOyR0xdYRUCCw1x/OO7rDxsaPIbq3KLg/R54EBaa/r
6gQ5W3AYers1oXdyWlSUo7efYIQZ7k7piFjWglBf5hpk4Hw0OX7jYlAOK9AMRGrrBgx4dYxQxWED
KgcRBNbJAgKFl/lM/kZV8BVFZYgtZaBdTj40yTZ5tGNjdnXoAUjloXuU1edcu97rhF1l/BAZ6iiq
9s1kfIDI5NUlF4n6DFlL7FSk5E8vXUzT82EQ9T/XxbwfOQMKxP4uQXE2ezM64wqsGEHMAWlKbCeB
BprUXdYrrMD1uGJjB52OvnO0ISw7L2qGgqrJzZSBEtHY8bONNZR6AT6+DNGW4Us60uonHik/RpwD
VUPzk1bUH64GckLq2XgX0VXu0O3yBzWKZxBTX3PQ/rbTj489ojezZ8ucrtUO825wx3CwWAhRj3vA
9dDxww8wz7FobN4nNoJ2pvXm0wn5tJGQlzUN1sLKZMi0Nle3Ntj9h8J8lCW4wK7zwxNy08RfNyE6
Spzuq6jc8L0M3V9Zr1faMG/PqYqL1owZh0OfqjpxinW5BRA0tELqoWyG6FFbUcHRnEjKdImckS8S
YEDBhPczmpytGF20kvc9Ws+CeArLbwl/RkW2SMj47c18W5F+fSJru8eMVB8ql1/CQTfbynEf6xA1
s8c4QihDOWfRJHe1Royu7PmvId2CeItFO4yZDZIuPbchEJ2hPDlxcAkqAfIt6aGMjdhYg9/Yr7CO
i8hTH5N1ki0V6h6ybLLzY/fawJRSYf3Qd2WT+nAqisSpHuBZ76AMxZcqum2ypIUDmlysKcAwtksE
Cpc4xMZFQz+wbMTOAr4//aNyfWELRy6G0QP2/z5NpW1f+ulaB+NPZeYnCfbgYLCgzQs2E1Ols53a
8g4qS7yRlYT6rG2G2SbYzqiN07JyvxQxS8rcW7cg6e8ABRh5qGgpjKc3xkl+HA0mc57IgvrH+S4l
wUeIxC7gATI7Gowj6yFPlGipGyqdjeT7Dp8M+bdEFTZ2yyOpfvkYAa+LOz+HMeYdG6y7m87Ab+pq
Ep/r2InPtie5e9siwVlL5HFY0+2weY2FVeyTnRONU17FEnlDoNXYLgNajcBJjMazBzDp0FbzBepL
vw0ncDrOospCyu6rnyYCvBuBkTEAyjUjLs83jLYqjzTefUeaFuhBxQ7L8GpI2Bz/e+b29KpuXUD9
hG8oXjPuIA1UAg47UoWsMhr10WwmJV//ewjmZKsCd9nZcgk2aLJhLt6KP1vBsejq49897GcH0CBE
eDGsy0PTJ0A4/+6uCoIz6yuW+9x94Wuk4RziJX830VwOm5ZPb3iEBM1Sg9Fw+uNYAY2ob/eaGK2L
Zv7eQk/FJcj3jlj5UWDr3LwhKkl5uaK115RKTCpUFN7/kHcmy40j2bb9lfsDKHM4+ikJ9lRD9aEJ
TKGQAEffd19/F5gvs7Kyyqqshs/uhEZJESJFNH58n73X6SZz5Vj0hZ1xfp9gOnHbquBh1dkpyh3S
VaU8Y9fPT/XyUGnBsI0s7fX6rSRyA0I0ab6uiC0nhwE2yKHSIKY10tu7YbPFzdycrg/9EIj1WFox
7LBuL+1G853a5u6Vx+I4pPDLUmQQPx0lUlWPZ36CVMURxw+oYcPK+QdxnA1+O4flKe274oS3pFp1
3AI5r7OfelhrLF3JvlPubVePNBezEa8IaC0/EUlzwu4o/K7GKpApTh9L4MRT4ahORlgo3mP8ybaV
8wEX6Wlge7LORxoXcU0sUB8RTGyH9pQ5lSe0hfLUig5HRyl34PQKSgkvqU59KSofdWGJCHfVSY6D
uytaok/XEHkW1qfcauRab8Ll7hLSCOmWbzpx7nNKIYIrMuWlcOoNwSFWjCk6Ja6JtnN9QYXiVpFu
HI3i1C8fwsLwWbImN1XodYdaCf/63mPkp9P1WatYW7uYIqqZ6rs8yNSl7rnS9PoThtp88Oj5plLV
u6J3Dm0hxq2ohlNkksiqSuoZbe7u2ow3oMT4JmnB+5Vbn8u8cVez6O1l2X6vbBSwprISHCmUc5O0
P/igt/PQpTe0tYlruNsCn1CoWTilXNQkewx9PQgbYuDDiFVi8FUt1Na8mA/BQK03eRVZHfvd6JuX
OMMIrYlmm5VYLvuZQJ1sEMydOP7+71MM/7dYYhYF1b/LQfwxefvv8E7Yqsv/+Z2+qYPyBhZmM7Zd
Ej9YJrD9Tt9ksgR2f0FsS6csZeX5g755hYnxbQhky9C2hZn5O0sMPCvYSeBjFk5VYZnOf5OL+Avd
SxKuQP6CcGbgUjXNJfPxZ7qXq2MjAglp7UPb+3QRsw11mfWBQiasjP+EElt+2Z/AZeBHdYO/lMHA
y1hNQ/wFnRng3JVGEQb7iebAVrqdXJFSM8jtGIp9D3aJX00jqFc3lZhuvJwQqzYe0kywSvbZO3uB
I+u6tUIvRlBtBz8Z8bWYSYhVPFfPQCSfSm6Ra9s2Tiq1PL+U1cDNrAGGg1dgHB13FVtYrkN3PzRC
komdik2v1f8BEupAm/unP9SyAbVRT+qEXP7yqUZsIUcjcb39FJr7sYURasTYUDtl4XmY14mepmtL
yU9TpN+pMvblWN8LlWdrSABEpPEkhhgXIpF9c2Wf07QffDcJkCpra5PkkoauraqNpIsjCzLjdaa/
Jl1UHOWOKJZ5kK5xoCmGWS00Je4E42YxvqQx5CdhbPSuMI6aFAVgqPhF0Q0k4hK51NM5scwyIqyC
MdZPa3R1zfF4pyZvu+3dFKEXEchLgK46Yfs2VTQ6o5D6z9UZ3DxhWskjLGpevCezENJhwlyPNvyt
xxN75+G+x99I1U5lSExmmr/Y5t8nIvwm5kCkY9kRdpMvh7Ff82e5hNGSH0VF3ynw+g+CIfE6s9PB
/9PV+i+gccu41386Vo7JcbKY+coV+peTUtRmaWTt7O0jqir6ZcFTbCQktUnd5qyMeZJThuaUMqEZ
W35fiVVS1IM/29a+0dixBF2709OIlK/hYnKNxL52wIoNUoLrHI5llON4rdy3scF9yCwAe4WutVpi
DevADnd1iXRQpwt6a7ror71ILZCi6tuKPXzpCu23coyIfQXnPRtQ8BODt8Fr9TONiARiGnhLo/xs
QrqCPUnox1XdKrKSUybLl27I73HMJ74zUjRO/VnpCQ3Y/D5ocNmxSPbDgaXIl3p6GwfaXSfbs+Ww
E86OBm6bdYspaVmrxhWdlm8zF+BiXO8i6OmSIEGRjuL4zvMmOB7p09jAT6sBsVTWQ+ZxxvyH4/Qv
DhPGXvgCVxix/AvZj1K06yZn8PbKKAe/FiSa3NCatkuzq5WPrZm8/fsX1P/VRcz4OcMyXQtv34Ka
//Ot0ep1gmI6r2iMxqm0bTpSChrqcjHYefdaqvzWQB5c9u9vycQZrAqOsFNIjFs5DmYVfjf6JqzC
fd8xVeaPqN2/OGn/1TnrwZHkbGGP5BmsG39+a1Jv8jzTUm/vyLPXFNHOiXhrrEo09SzHWnf0Gdc5
COL/+mVJ9OGndJi/Jw3zL8fAq6V000Fz95mVfo+W+yRK7gduEX83VRdswjHZJY379O9fFHjXPx96
hjTCzbSXZeqf1qg41KU3cOFiKCKQrkgTI2FiW0vPQSmoERd7nInUtTafg8Z5SijBVhVuDGQwgarg
nbJ+7tewrrn7R9mNHRf4pLnJBCKZdopfk+rejgAGps94wmcmaNnSe03IqmT3ZqPUOp3Ua15rl9wE
XNLzUU8OXTKyvpuK192kI0mw1LS3MZ4czs17BIUB+1yDNz3NDswFRTQ2Trko7FXxHk6STkceIq1G
i9cAZ0hVICzabv3ZiuekTOC5dLgkgipYWcEInLFy3lvYC4nFOxsSJ0EhJRyBQ8tbM9vye+yskx7I
xI9V27PTGDdukoJ4XnU2wehpufGk43w2QxYDYfbrceKwldWW1A9Ux9G21kY6PRl98dzpy79laYWJ
Oz04LWtOpfWC9rv3xO6dN4bdGgiX8WZP7LnxD6ytCUl8qKAyS28r3AgbD9HcoqMPOZo0gNM6+w1o
C0g2/MJtcQWI/8+fgOG6XEYL/eNN2xVErjkRJaOiPcYI/OMFEEjIgtFcj3sUnR4xm91ef9dN87zT
gqZY996FCC+uDL28AaFHT7d1buZh1lZpFR6m0fT8fpP2MBAikUM0dglPYRuFbBJ32yxmIaJWWVN5
Qy/JaBWJLjwXUn/u4kZH+0iqNWkXbuh+27EricyeHWOF3KJZn8pJl5zSvJ6aTK4t0jN+lrZiVTjW
JliCR8bMHroIoy2y9neb20dHsicxLe9nIQ51NDx4xYAtrNfLVdG0O5mYNMZn81eiNdYaw/vTWAZg
O1wLFwpb9MRX5fxoiOicWvmDWyHsEQ8yVmWRWKtSl29elw6EyJ2tleUOGCMPcT/WfItu2nruKLFC
PTu0sw6vQZ+2Wo5WFSF0MkKdnkg07dzMeG7m4kdAlwB7hvWKQztg663w82lLVGtd2YHmx4FzdtOk
XLNlva3m7jBmgcLJ4lx43WYdOLgcu/rQYl0Faz08GjHm/17hmMqwpCbDTT3Fnb9Es5yUj8p8aYe0
WY8VMZXK+p4qVUAaKHEa1R0ZFw+7ucP7DuhHRxTWQHBbUhOJvk08wrgpiNz1GIEtCSSr0wywtrD9
dCqStWCHBfljhhhueNjUKb7o9Y9jxpnM/11Le/qgNGPv5oEJaqd0qU4J/+uBPwUxBBqQ775Lu60L
7f4OlIPa9rPKicHWfhUbxWHEF8PZwCkBTyLi9DcV0VPsFoaRlahBMWayRJ4QSwWRChZnA3OFmy7C
lVlGfqJnyBZisWJFL3OYPsZWdVJxeYjtCIB5MgHPUdE+Q3ZLK8OnDw9rDZuJyckw5QQ78BdT5I50
kMjNCI/qyS0gjU/exQttcspa/xg2lYfPuX7OuFxXvW5cosHRDn2TnPRGzh/gsoCWdQDsLXtXBuaL
VVm3NhaZTaNHGrchCEGC1aUaK+6CMpQ7EeEzsybfKtRznoynWO/JthTCQIgrn0dZARbyUmTKsTDw
neg7J5M1ODbW0ijJ7LWnOeM2wm+Fb4xafuKOQrRx3c/OHY300xwZd1Pfbcg2f2TFeKFoxRcMjkcZ
kuppzHA3B/2PXubwdpYwdi3EyYIe2jjiIHsqVItqpbCI9uWd9mgE3JnnnFusGeb7pfefxuoSL+ZQ
XDwPjQYYHxEsAhgsz3MNYMfWuapbPd5PCcTdajX+MLhsVtD3VuWC7dSG+CaJcUUlGX6l4kdtFNg/
FXlBO5u0VRGUwWpMjQ8PvkvU/aq42xzqgevYG5tdYwW3aVU9Qh0/XLaDF92UE74jF4u1GOEuYZIq
neglyfovfNxq1YsAw2F524ynzq5+tFX35DXyPTGPwEmO1STVSnlFvEkAAK9a0i3r2RleU9JYXRtQ
dLc7K6lu57Gd+RAcUgN9jtMDD1MZZc912jtLKOwjcYEHWsn4mHoYKTKH1pGR2TjzoPmm3OpzEn53
bZ3O/tTTtgoT3MAJYSBN4kmjJeSDYT3TdX0aNHIENI9u+4b+FEGXH3HOpxOZLyVmmHNW033V7BJu
2jC8wscj4xGL5FJqXr53iga7tV5dzNDWtmQEZRJHTF4A3NRN8JQNRY9lsqE12SUrcMvvF8MzqXsS
l0b/UOGFi00u5rJA+K/M9hmr4WWJXCdGG0Nx7/146CDFu+6mwrK8bmbn2WF/cyBTSaSJlBkgFnpg
WRYkO/K+B7clBwv0IMdyFH8E6qlugHQOEzfNCFBSKMQCiwe2v2tHM9rpUfyEHAWTrLaPiUc8QpUB
ga+CCHWbYCLrq8K3HNPZ9J0Bz8aFbDQMz6U34cuTOOC9GZqMflADzbdkQmMaOVb05H9q6p2rHDhw
PMS+5XkvXeNdRp21GgDvc1PWRCN0Dr/Akn4RdRYe7CbbJZVyNkY00fsv8aGUfbcVmUCcZ+dHHbki
R4viNBtvpWf+cGlslHQZXChkqaIliRuTzmP4aUi/T8PPzDTGVVaRsaGaem7LTK3bFJpcaQ1HGTSv
RAQ/UdP2drk4tQPtBQ80vUf87+z1cXcXIzKkMN/6enrKuL2sptSlJT7m9K/TPXYaH2chJ1V67Dzn
O44l+E+35o32xeuAfXHlgAoZ8ui2MKK3IHxr5CnNI5BiiVmsY8Pb6SXB/DaS++v/HSYV+orlrcED
O404Hw2P0mDQrWkdWXT4EjL94fAa2UCEas2NV31MNrh2THdfd/Oz1qVbRcdun3tp6o/8PIfhA9Hk
2+oxQ2PaGPb6pL8WcwTPjoEYsgKuJczmOHOPQ4tgyAGBmNNYe9/j8mKzS8tehulLVLbMPyAqMlXh
cyTZroFL0+PhRwsmiKXzTdIHetPqS6zEQzbM9UZzAGJK6JjrweQWn9dZ9iMhO6mz5g5TTI+7dzHX
l8tEAk//imKB/WT6yFv7fgBX4TuoCAd8+2+tg/CKbt7n/dbLNTgUlvZMWJ2sgWg301BipqXg2egA
dHyWgdTvHGhO5Um2+cFcoOMaO1dcIYFtiZ3QombZAAIcXR4AH7Qrs8h6vwVwQ7k6bwvDGKFhToyT
mBcG9wj3RcDGOfDndsdxiPrj9dnfH/AvdscsTjpi6f2wGh2Mur0LoCNP3Z29QKGNBX5pV9TfLbDz
aUzmY7TAd+JMxWsPfMfyWUKExJmAV3vcVfDPTdc7hW6Gap22t1caalLlL7WbqS2efwZjBLg65ICN
OHLwOCaxvusMeVNaYMRzw88HiRO9lTexjDhDs2dOcZZd8Dsk022GtywZTqsnPKBliS9ke5pdBows
WY5QS766Wt0PcwZozc2/LD29caILTUMq/Sm8D4LxhjJpXHtOdD8UzXPeJI9Vok5ZV3zVw3hS0vR1
V364nf1uHt1l+9kDq++y4kum4b1sxVqX2AwLx/HWMQ16qoybvrNZ17vnEaspNRQ596VMMcHyiJml
DzHMxdJdT1iltSnhZtryKliVrU3pZe/s+yaAtN10HIBnbHqCR5ii9AxbKOGhVubmodeAXNGxHxeG
05WKaxO6JOBRvNgLWevqj0o40EljncKMS1RThfKbyQ2O14d8SLWjUMktdXcADZFTdu64jaUDOWcT
b1MtEg9LV1bbq6ounuKkBSBArXI9utdn13NFzfD61RRQZ4PujXZXy9oVxXp95pqdgcxjg1kA+9TU
3pMta9e3svmnLDIdb2F0QGr/EcaoP0OPJ9oNdvkiaIg4+Y6hNLFh2ptpAXYktwBvhM+Y7hXhXY/3
K6y9GlndcqwDK5jaR3dC3wnbgY1r39IP85JDnFHEMSmHOSiUbmvTgD0gcmtjyfmXCVzqqmG2zDti
XgtoEyjtbkEirFQQIOvujV0b5ZFYMIvzjQ3tLuYHBvfNzWCzPQn4eOo2/u5NBDnL0r7GPsa8V/MH
EKtfWeBgV+EM3cOkxDw6bC9rh3TVOE14T+zvZFnWF+nvukkMyhjDKDFNM2v3bmHqmI/Ycs89v1tX
9rTKcKSVMgN7ubycCoxnHeuU52JSXCS8q8ylZd5TJdL3CofCKk4YfyDS+LMJkm+T/pPTpgd75O+L
69tIaMZ6wJiykkJEG9WKh1i6i8eWf+RMd9rCJ/UKVlcbSwqAOfhtHdHFUulwJ8J522Fu6FtQLrrt
Rb4t74MWKPMwUcJBzf5w2+ARD+w+nmiZ1kayd9LuI7MnvAK9PKRI5GepzrixoXTilO7dXK4jW+KP
Q09tYYCyg1rOmHFmGE+16Jj2DFklwvqEelC3GUlza/TNelLrULjAqBY52g04+nEu0sNocY13i6w4
FJG3WIcvrVP/CmwUgXyY8NCF1Os9QoUdN69gvHbOxMdtieJF70iLm1WAhpEMp9qUeGdaVu2hpu9r
UDShued+VkMWTkhzwxxt76FKk3frdC7u6+GJuNOoSLWYgOL3lgOxoVf0IgVLWYwyOFjFXeyR/ksE
hmVamA+zSZc7mEsuj4RMn+FehIVwovAFQfFxH/BlRCRQUSVaPhUnXpDktvqhOnXRMGX9dtYlAH4y
XRAgG6lOhlGs+ep7nqkfImBlixCSQEZazUZInxPFkf4D/M3AfUpjs+G04Gfs2ipOKKyX8noAjGjZ
Ui9KDP6LS12bnzi/0XiCEkeY+FKauM3Nx6gv4tUUedvrR6rAT28Mhbkv+WaGGXVOjq1kOZxF8kFt
C3F27qOzky06rjYnK7sh38UJvhna5DEbx9sY78ymL9jLEXjHoSNSidt9xraE7zgtk32O2LAC7SY3
Myc8gRWO61XczhHjULaHQzuotUhQeDQbu3SRdJKMeUa9wDQkOSIMF6Wp9jDJWkSnBNkosw5dO1TH
YorfQxMVRtfOvY4oUcfQCjO6gW6VbJHvWY4jQIyDHm1yraiJjLtbjx4uQKm83RO/ixpYGVEwc9EC
2WT7lXfFAr4pyDgO7BRmbzzoajrUmvUW0npgV1AyeSoAGJD8HMKkPyQdXoLUnb8z8dwuJ7AVIaxp
XvKuhmCC4Mj2OOdFEnQzTJ6XoXR2mYE6J2JkpdnCosKusllOPPQLa50TjF96MqkWfyOvcJgH90ml
AMdn69IEnLYUUE2atRuH4VhS65aWJufYbOYgc0ij6QFzxlRfy43oqkvTmOwECkyhM3farr7BNAJL
FduMH0wWapguT1Kamo9gL7JqJ6Xy1iOM0Ew06GoaNKKkT1YChwA3meYzCAIsmOF3kJzbanqI+vBV
ZFzUoy01/D3QUPpm0dGogsPePdiBFfkT1zN/YfNVldgcJxWdLL3M2ZUY+j42EUi9eNhr3FPWEYQ/
9AdabVkISrn2ymAzqAfgLh84rY8ssT7hVqjJ4dnDtAW8MSRR4FAljmxzGnMKSKtrd6G3x2t+KKo9
YH3CnBDlzWEXlmVxoFPwqsz2IpphX6BI6TImnuqqlq5bxTQKiJErFmfCrmuG7Ql/sH/UZO/WYTo9
27Oz1zPno3e1zxro3rrWNXMtqeAq40Brn0RUrJCiLGNds78pZfxaphiz1EQ0dkk0MwTv0BvpOcl0
9jW53q+8tI9Wvd3cgqbeW618qkgjuDMM6iq9NSZ16QqhwJyp8+xBZw1Adni1IPle2D/1Ln3DM3nO
FDgLrxfxgu08JI7IscHP8NKU9aYHM9z5psIdalY7JNv4xIQVz9cYFWi2XU8lnBSncaJMsdsLWLIQ
UE23n2CJbaRlfAWzxAYogooQmM5bDfDFHa8PoajwHfz969pD1qyK4ag1hXuqK73eGVr4UPMOjnqW
TmvH5B7Sj9p0auApcy8h4sx9aTXOYDCLyMBSPdm1OF6/9hjsR86IqEznZqiLRn4OaMjOg5vTq3M2
ArGAUIoMN/nAuLUhNVbTgrdvcYxxRixPmegjj9dn14ckwQGlWLs3aTvJ4/Uh6NKIPS4GyjZKjN++
d/3BHKkzmv+4CfHkAb9wt3FoPIYdDtPSD6uhAp6hJXCVmPXT7fOA/iSSKVvj5tCxHFkn4fFCBav2
byaVq1Pl+mB5Ja4nsxs3V68MAYjjtTXwX002+/+IqUiK3aSP/0ej55+Yik9f40fz+yTc61Sy3/7H
/3MSeMbfLEH7C4ChRffFcPhlv08lE/bf8EJJR7g0Q5gbTsfod6Ki/TfTW3ruWKE9fXEZ/GElkNbf
XMOiv2UymIwpoOK/muNJ2/cvsryOTwE1xXMQ7Onv01T9R1letJrGnQUd24zrHvRc/1gh+rAlouYr
MAPaHuujDMqHLAwAiM/TOe88n4J900/8E5mWZyOYC1LZ7pat/oNhZR81jCwUeAfRBPqrwKVsLol4
jx2T5T4OrX6uC4tBCjPqeM8mLJ/N50QDw5oI2Zwto/7ANeRrDAOtJu6PSt7Z+mJzYD5EDG+sK4N9
7aZbp2te5xzN3KSdmpSUREFlXaBs3KIjuiTomFjZeaMC2mvcpx0j+/Jm3g1usrWgz8muDX0gvuta
+2TcV7hl1cf+WeNRQ4KSDhCzAeRMSipsMzv0BiMYEEovadTMu07vXjJBgFfHPUkVt9M09dR4dkTz
nJk2QJLoAOFzHdSI0hqCqOiyrRs075WrY6gzz8TFCDDI6GA7fB5rYyAThBcbv9KEZ67KTsWg8QaW
YYhlH8qbLJsEfircgMtX5lixsV2e6bUNGVKIG9cx9dt54nPOC+XtiiREj5Rmc6aDPp4azbD9aYQM
id9Fu8utgk0raav7otKYODHMZ2II8Yam9uh7ViXuw5lgrcv29bcvsYNW9/jpEqG8rSGBWSpLmU9O
38gjznX84lkf3fRF8BoGuXaHhg06KAST64AcuLs+1O6k3ZWyeOyNn5k3QrTGAYhkmtrzbRYW3SnP
5A48JN8TdQWsiaMcK1KTGJlLGCUJRj/DKoxwG0t98Roibzqc3gB8Evc85I5zrpHgIm0sIauMzrIE
137K7/EVy9j9WDvqltYhWCY2C9xS8Qew/pKTpeXOeEDtxl5IhQ0FwG4KKcI6GhSPeW2ZF13c9t4h
MpHfgeTyIN5DYw4er19IC9L3UPT3DiwNfYhtUBJU/Lmm3kTqpCdDMP+DfHn8BnwAvLKw7E3cGG9s
OaenwGhfcD72P+MBQXycTfPS24F+xKjILTgQw3rsRHeaOKfxzmpflU3w0R3L2x4rPax0t9igFgIM
ZrrFk7SNWw/pGd1/AHNTy8dRK6ZfMNUO4VAyLKrAF6FrdvSjWES61NvViZmBVhzth2hI4nc90DXE
tcJ9hO7F9AXhRNtmsBerTj8f0pjAYsVxvsxBzo4ica13dw4PZZ8EP3sJQl4b77yxHZ4bp5jxZowa
MpPRvC3h+5QN0x2dUfCtQw1dQLMC35uG8CXBCLgts8KEbeOFLxmWjE1vhWJ7/SlN5J3eYeaPTcfd
J5hNXp1Gf8WXXtw3pkFhVTcJkHwrJPnS9L+yD01nOg1BTGM9utUpzXoP0T1Tq5Dt5S4dlXvG6s6I
07wpnyK721FMm5u00bVNFc/9kxvUzdHu5TN51huzTMOPTCMpWYfmfM+OfrqJEkQAmZFtcbnYoKgb
znF055obhTc+FtowPkKJ2oMPoj5tkOji5fuIZJQoatI313/hsIXZAzKpVj3um56c1CWp4QVaZjvc
MAeIUvL3b3EsSU4JdVK2LWDS5OWrwP2yQ4nUNtcvUQFIPkREIQjlneqhT18tPbkLiqS5WHOXPE8F
6IJkeLcrd74Zqih/avL0VuVNeHf9agzpeMooXUYMdnSawe9wB2IcIKLHeVKJeM1E6Lu1ZT1N49Dd
15b3Ygndd4SdPhAATi9tke+YmGSuyYhZGxKa2Q3xmvRGS+joG128dUPJaA84k+oUyCdTGsOxUMC8
CrIJj6VpY45Mg+oLmiX7lf7cVw7QBK301nOa5DfA5us7jp9G0d7jnJiCfC+84iU0teZRy/Xs1LFc
sv9X5dYpQR2VNmNZRa9+wTy9c1OhfWJj1u1D6oTTq2bmFvJ0Cg94+dIv+sj0666Sh7oxnbeUsyqN
9OTVJPt/cmb4WFOWuW+Dx25ecHqt1FAaG8cOi7duw5IP5WIeglOqoIzpZfvda1xP0tbvyiHrX2zN
0LZC0fis+8DaMiwuXpmhFlxy3Voi6MBog9ZxfLevSHBPDQg9GDPMjEZD6bwsBxpWB3vbjMoXp+Cg
ZE6rQOnlt0FRenfDzDzlKHTCI285fnasFI0znd4ks5Xx2YTqMRNFd3GhaSpTRI/VYHKvDuxybxVF
epZxe04qt783E3o3MFa719rStjFDmI8ghNTz2CDem07eHMpKqWdZ01BUgr/o+lP6GnReqAiy+cBu
BFnHdur53rK7C6nA7vTb95Yv4RYW2JbFS1DO7Y27PFyfDTnvZ+itaNOO4IpGR/an67MkHZm4O5eA
v6NghPDK6ksgRmNtoIePVoWJR8qSWcoImoCNK8b0ovkkQH+wIey8vqOlbIKlIJnKMminR5Xj3gU/
y16UD4Hzx90bYeYBTaU696ofhq0zE0aF+ygVoKYKBW0oZmEf2IZK9LZzieSm5218K5lvVN9nWptd
NO6yKMc0sTX7S58piEwWhV0m2LLjkMM5nZR4AJV4HAKUbT0O9D2APdt33NrbFkl5MIzqR+hlOz3s
kXx6GhIAKX9yE4YdU2neXTghqNhF91o5SXzTm+MHGUjgeWVHA531oVvwzeX0qPq03kIxNldG2/Ky
SJiOabZHw/l0pvhpJnUGUpYtMzOVmnq86KQBeVJ9BwhxXVcLTPWCYE6r32twEpjH0/8yxokhSRDc
MmAl2/Yq6JhxtXdjx8Ri2LwtDXcRLyYDdJWtY8N9GuiWraKIlhK5sLBhmAhX64tGfmLFVYPXdhl7
kW085b0YlfzUM+2mdcStJuDmdjSwymg36C4by4poYTp8OZ0DF6TKurVS9nPYNS8JvfOGdO+ugnzF
n/6VlI29sgAGd+34agXlZ794qWiBnig1HDKevpiE32JAGqLownRV2uRbMYh+E/TBe0GAZpX/gkbI
yYwI4dVlA+uZnIyoGQUuzS2xOthXqQWGVYWfMiE8JpCwSOi0Vfqp4vptNi1/Thn3MmF1GFR2DvQU
XHAJr9yiu9SKx8BJHorO80hlcD2Jb6ZuDsP0EsDELnEBlaG1D6R2DPv2Lpi1Yz3RfUdzman/5v5+
BO7r1tnEyQp2zNA+6LJdRCgODT2WWLP3k1PsE+7EcDhG6FhGuC60Ek5nhwoRdUs3nKGzIWTUPn3I
neFJKsStmVibb8QVdtySEVau/WkPKiIszCVZx4dKoj8bMdmGgekzUOHPFbmW0KyeC4fItMdabxxV
Wd1VodmTa2rO1E/JjruaEyEtjfp4K/PB81NzaIC+rKMAJdBjs76LPOeu8cqVAX4xd/LgJCueLWW3
WhwLWfhmdUF+m3r9DwCLp2LOP/NWlLtGm54E16Pf1gMDeRxjn8n5PJSL6ariQvSEvmYj5jAJZbrX
JyRJI07ydYuaC5mD7ErUPU5JdsoEbf/cFag9BkpPUOtbTnVaQCDo/DkUL6IwbpMlpjp6i80Z1Ndc
QY5sUv7uxg3Xnoo3syehZTb9S5MZIKP4Pbpu/SCvcmt0wQCmFFvEFH1VJteIoVWffcmgm6aDYGo/
k5B8Z+T0z9j9xQpwH9Q1b5VmwaoaVoQQvt1s+mkSepItvCsGf9Tk/Lp7ujAD6ySYdG366A33hZ7f
Vw9zYVLV2Sy/ENMQagvyzXl0sBoOOXzoz8hSF/CIIAit8gPwVHF2wIU4jDkGz0bDVJXvdsy5zDqw
c61xX0TRDQXzmz70r2FnPTS2feuW3iWV031RIF9M2fhDuB38neZoVtqJ0ghKSh39inSwMcsJCCsk
AGfSbPsuhndW2nc1MOuOeVAh467ogoROSnyyuQfNy0VZw5ZFPmRsI+zQQRvuNT2+j0vz3RLqPmT9
tbU8Il4+F9u+6RYo7r7qjWiz2PwEw2/q7J7h9uWumx06+UQ/aK0yvqTjlhVt6xq/p9Yt/V0QSyWI
wmWcBX2Nrw7PAaHW6tTYtwtXk35TsKZowEc0M3zQGNRdk0rYoHp/704dtpj6PSCPUmgOBJJex1HW
NMzwVjddRcqzbXWwqvSrdbMS+6laqG3FR5Hb3cF0aODkCOK37Pe3iFhMEewWeQZWP0sSn4E3j9GN
GQdkRJro3qmDJ1XU38nUGKuuB7NppIyuNt3P8CF+dDvj0fZy9ZQUxivgVtKQTakt4v+xt5psS5XV
gBzglMq9btzPMr8zq/ZVj8z0PNR47wI1JduE4Nv/8nVey40rS5T9IkTAm1cCBI1EytsXhNRSw9sq
2K+fBfa9V2d6TsyLQqLoCaKyMvdeG/kTW7m9p4wn0WbqvVI8pqSZbnSrMQOQLKbfDzfs/AD3wVGl
+JrmoPVI81gb9JqNRaodMmuH/xhYk2k/JxIzpwU3ACJBFg5eLwI1cq5yPrUrhVcqZHKYjSHeNmpx
oyijHrSWezOOrtjTvUY142UULR0mAAzsoCR6xzcwzdudg4qjsA8WZMnt4kKx6az8DcyFfuxKdvGV
UL80icOmKRQ3GD1YM41ByJxezmGhyfZVwCqSuDAhVcqHvExpekf2h24YI7lJnPveLSQwmNnMBfQi
+2abD3/TGhB46tS5S+YIcX8F3LRz7+2Sf8Wd8azqNstlV6AkYnwXS/cGmfbdHHGCdwr1JHpl2MLZ
cK885WpkeXVLlEQuroZN1czKk4DAoxDVEnRe+moVRRF2oHTHSv2dzAb8IUlEcAP8d6u1Jhvr2AtF
Twp1ZxOdgvEJ8sjP35cLsbO85DqBw5fLx3KN0RHz/3u9y78zNT2yG2t3l5t2KE/rlGbEX3d5+aca
URGak3p9ucvLRWM7BFMLxGVxWWgjhkBXqoMALCsJZKWVLQwL9Hh9zhiaymr8TkqKWTmrrzQ8TukB
2KOgQSmZdMkbU3YHRtlIseUAwdV+tdLhM2+Wbyebv1sDcQ1420B4xsEYx+8lB6VV18kji9hVmfit
R+KZLKkVLB1AwGLq3/OMYs9Ngq7RTvWcoiz9WpbaCYuCVWCwtOu2sQMzrSq/7vFNOHLN/nAbjTMn
IoKfAOPLb0vB9G4YW8fXe6ff9+MK6v1vpHQiZYkfzHpCGaJsBz39KJPCPuIj3Q+j2bJdRbw59ZOP
w5T0stobN6pJ015bM51avWeOixJAHC9/ox8Tx6bfkz59V1uauhOgq2hY1Uzz6CbNkACOuV1UW8Oi
Olv08qUgPSNcHDgmLYCzDaOBdxjjcjMYMSEIg6H9+aH/7zc8NialVMyXeCpz0iD1/IBcBJ5D9lCU
+PIEA0PH+tJtenDqg9Tj52KMrxj+wF/XTp7V/UpE9OSs5nE4Tfp0Lu1gzMvr0VC3ugKwRet3Q7ac
DG2sN7apX5MqtTURb+q9GpAYixSqZT8TFAmbHo4NNikMy/WrqIalJhrGsiZbfSe9GxqyT+d+RVps
pae8t3ggN6NTndPJ+2pm90C6xGYtESyLcraLAjwvd70GTYiQTtneTXF/airGCilR6ilND1V5lxEG
JDenxCdPADZm2yfv2qKejJY0IbHgXGwQxKsqkUmZqZK44LVBAsCWFBCjH8/epNPTRCKyFOEizKsh
dG3UV7nSXJuEhsBNKTd9C1+dWbweZQReIRSfsp7JfjXuBjbUGyUlmVQ4HMFVWzyizUVoUxwZadIE
e5xnAjsYEb9oCvkKSsb+gvgo/cZ0OmIOC/kZuco6QYws1MPFrZ4doHxopGU2v/NmRjOjoFtwsaRK
clCRcdCzYfMzefW54cQPDp0OiQsNv0JjXTRDcxBWuZ3gbCmyvyZX96lubDVQzfwma50a6vzNbFYu
Ko63OYoeFBwrPkvTsc5uewuSsxSNgwQrga5FFNSCoaasQC/lgvy8unyJCJiZEIP7RZrQYU3SxwZH
J24w0mLYBVBwcOgL9O5ACyn3mUzDCO3smIQ7c35KLE7e5tDFgdK+JbQdwAAxm15hTOKXWTtgdIAc
ZGn2K6vRMdC4pTM5j0xrT2ZevE9R3x0NSEhBRZirOTZ7aaNMLRsTLkyUfM2z0Z9Tk+rRaNCDsowV
rveS5Ray8r5/zNKBrQxoOkaWr20BMFcW3+g0XjQTOGq+/JJe6216BiyhpTucGaLxUC4Phd7pgaf2
K7gOHo+qPLlO7gUmHq9k7pGnofhXU6h86X3pqIAcSYyW890QN8pBk6+mKfaKfMG1Q8A2qUF9e1AL
8z6rQL2qjnYetR5TQ5sK3x2s34Q/nBQt2tZtdgOmZUOFfioioTGRn6FbtmdRoDxdUiQxt4bWviB9
aYKqYWyoVrYRjjZnNMuS4TAm16SYxW99U//S7PxADMv1RP5yFD+7fBGNgSrERWXZuDAnvQlkG6WI
rYmHVqgvppVdWVP1EOtlIIqRNTq/WtrCF53zUEI4NGX9kbcgDdWUuIfaADAn8/4tMb1k1yzmZ5TZ
YEPcGWu9VT9Cf38ol4ZQvmGnk/HUKC2jPXlXqJxzHA0+eOTQwvxc0ukz4qSgaeVvyK8n2TfH2XHe
56x579EJcp5aB+iEINb0/getLsMR2KqTow9A46K/deaUkfi6PAqXALkVZWZu+XY91ep4V7juexNB
whQpwFaEplAs6Jq507T35qceflIYAxRHNcDB0lS/V865qsOWM9DRdCwBfazdmN5Sb8ic2WhzFdaL
E84pW8FsiU8sfSHdtjuM16vzQGcJw7fgcwS/Gdq5p3oDfH2uF1QHU3wHX/DeNinKFjrFPW0PC0bl
mN+a9TjyUpQbRLVHYRkZ+cOnVFOnTWo4D21mZ343HyxjDOj4unSntbdR9e6TBB27m+pbh9pQjXWi
fFtAsaggU78uFt7tPKMfgkpvU2ztmIJnQbi9vsV92Tx66/iczBlK+STUZQLhbqmCuSFpqeIlJG/Z
AnnUE1UAghRGcuY96ZN2Gm3+qLRl2y0dZ89ysQ5WAVst/TUIaz6Z6apJsJTXIi3eCMpbt1Ze4C75
cxdnCGufxqrWuFl6c/kiyYJDv0GL6TyVqVPjXyJaSTKDbt3b1m4NNOjozXJF130H5jG9M2Uzq9OL
Y/OidIiapMexWbR7lsl8Oeka+yI7By+pc1/DpjA4YljRW19n2rVLevUzSlYYU3Kbjtpn4ZBD3Hvt
baxJvvdi3M410MhC5w3sMjrY63a7nom4J0nmGn00DcHcO/PpHwYSBn03ph2iTAy3MXlu+pwXGDM2
nlk7fNuxuyCynqzWfp+A5TDbeIoSGhzD+Jsa97kvHqx+qMN0doNotOuAY4vxrTHOG8ZOrCspudP9
RI57Z83HCGjXhk3fb2u01W1LFg++2/uYYIZN0aMgbnqTBVXXP0sXXoIYj9lsRScLseEIYqgUKmJz
nEJ7KQgoFeqVjmYGnRAb7TWUsuxni5Yrdamg+aRiEMV4d4YfscBcDZMCoSUrOgotXXtbtI9yzJ4Z
4SebMidJ2lvPkK14UyYiDAwQMO4IlLQcNLwo1KGFCwmOQ6XbTLUF7FmVwRSxtg5TRd9dNw12Z9bM
+gNVySFNwSE8vEcw2QFiZiDSa1sa3DGdNhf9LgHiOO7jWwf5xjadEWGYce4eZeKGY+FoCMySp65H
3ioISwbk8bKo884Y5a++RUk9mUSbulZ84xTendDpkkrjQbbTS2N45yFmllG0yisdW0utyLAmTHRf
KrQo7SRlnWVBS9P5M03mfYpQGQVt93uxF1A5BC9kzPkIekX2Lx0WgtHLtvTXYZuln7TtHb5CC810
6VeG/kbWEEt2kX5NRJmbpcMHR/TXdkE2F2vOPZonOYSJDgXU7HEO8wSGRHU2Q0dXefH6rVbW8bVi
EQLjcYhrMEihmEK7bUtj15qDFUrN+0V58xQv7HLFogRxjz4D+ejvKZG/SuLZZepQu3opuV+azQYS
1GRlkAck+2fNY//UixuIpHy8V/Cs2mCuxxsFzUTQDwyCBWr9osufnAUlQxJQLPXm2bHb6WoAc+UX
ca1dJyBk8K9HybPagJpqx3jNIEPqDfzMXOzWj+GzOdFwqiYzDUwkKAzw4AAtIuT0jIkFsDZTGzZY
AhOPMj2qeYODmnOeV7NBy5MZYnHzYeqMk5IYS9NEE2v4htqwY64CFjrTN6NWPk1jPodpC0cJQn1o
2c2hQlm3rbX5PNfiu1JaK1QIlzDp82vNsyaZS9vkg9H0Sz+bq0mUA0nY6k5pdkB3buwyJ9Fhdr9J
56L/z1yvol2trPIW5LSMoMctT43wqrbsyC/Gq5FXqCqbGMStDutz4h3v4gEV8ExGi9x6Gukv0iBD
jon9Vgjnjg3tYxKNHzDKHYTt7taoXJI3VOOtK515F8k+RtXSvYuC/hb8zCxIJhNteC9YnLQbi0Gh
BcrIT1zOfHhjTwgzw2FKTJrq2FGYpmz1iCWdkr3ZC8djiNPZlKCFu28WQY2OdrIcFBHa9tdoquxg
HGSmPRCaSNXsILM1LRhE9tUyMvPHCmtFwbZZpxPgd5XCmZ0mII+sMxEIBsZcAej4dytK0s1kUBgD
z956jksCerc8k96Ai60HoTu6aPLsyp2DXp1+9Q4XWQQxEO6WEc18jJm8BDTGuHS6l+SLbJ0EmUEC
XsQT+6YjVz2yXelrWhfMJa6ERgeJSsv9fhYepjENvl3TVpLcIrsMxlRdRQUUk9ZL5Bh3JsFZfpTS
JXQ1N/Cc6o2oAt/rn/sM5HaCT2RfDJF2BWxLq5w2NHXY3d2j0+gOZB51JmG2OHN6CFPG+vY5Kvgm
M3ki4sJRUB7FphpGxmDgVmSRaexuZv3RvolpLOD+stB6FvFHKJlW0HxZoDabrxPoCvuyIA0LSyvQ
W5a4rOoO1NKgXxn2ZGNyUgymDWkxHdLcY0ZXqIe40BbyqShDbNP0HX3xJ09EOzR7SAwNVPUYyzZm
N4UuUBoWGIlC0WZDvgjlte6cY9pGedg0gWiJDY+byVdjGipG52pbc87041AMchPlC+eiGkjyLOdP
HfHEqSB6mOlZEajlPZwazFmKc4r6HE0e2lSGRtgks/y6itIHTLUUHi7PbE7WcFjL3TCqJeM+J2Bi
7S50/T372LBXSZnSMia1A4nOWCPq3ZIehV7dArWcqF7dnrSU4n4cYu8lIsEMrTPglS+6c9tFQmwk
O0qDDLQxPXET6ZiMlGxIdzzeRzKgnIO5wZka7e5kNpDchuoTrG5QiywO4NJxjlUMrBcr1jbOzlal
H1lC7xvHPgxOhWBTAnicMPwDS6TejGyTLHiH5HOGM+h/qr21WlbHJHO3GmsUwT64fvWIoQMdn5F5
ZOxon2QSIgxulJs2767gOj65M8nzUVTkN0rmW10RNrykfYxP9cC2BAJWYTI/oB2CNOJAKoOP5IjM
YbW8nfvl2nDSAmAEyQRS3JZdzqgDUaSmO6SoD23qO4OMGS6xY+qcZbvkyYPhVobfxqQKFWmj3hEl
wShRMZ6Ao90PiSRsqE3Ycg7GU0qA4GKuYSEMHQ/YYmu/88btQs8/VEUpgScvt4VyNhVZ7TjuTkau
nBEVoPyYurO+oEOc2cMh3kmJAF6UjzbJntxXGvpXhfI8IrE0arZ7Y4yLVPdYetRvYxzwDYniOa8A
ddMLYuLQf6hsvuwGhRDyhjuE6A0kDD7JxZioXN3SJgZBYTxojC+D7jJ+q4xwXpoWccuC4Ly5G+aY
sJUYlXYOVhDqnu3SR3LPiWcOoVi5d3qVnMqucM5K7lzFmYUIyshprfVv+L9wGKwAZbWMaFSccNq8
0R1kJyK72EdOmuu9C+7NrXwSzrZMPswz+Cf8y8TruGDrS9zIJcNlBbvuIAKp08lmub0aGNL5jRg+
7drEHWDi4zaGV87tKKkr7UsTLnQnZ01/MFR3W3r9qdy50RCMMIsjpRLseal/837YeQUxOkis5z5l
S0VTvjUqjGJ5UwXs6Tzfy81oq+Wcsa2etvpA49uyPdZnTM1noyrAl8bl1dRoQ4jQWPWRmuxNR/yO
tYw2F2aBGptGwyfiDqA67TY99khiWAdCAkw/5xQ7p0VEmpYRiwnL103xpNUZmQO0LZORQNdlfJp5
NfpASlv6IS3ZbAt0KNtE1YPEdqrQrKpiW5NXuF2Gcf2YsnuJ5xEI5bWnacSckzhV8amx3S8fcnMC
0b4QmT7UTuzLOv/SV6qkatePWHj2yCbeesbvqIE5EXmt+FiwLlJJqw7a2iIemHfX9W8GVc/LEHIq
5/Hp2kKX658dbTqtnpgQTh0MzaFU/QqeXZ9CGMcayplTv/J0FeNARUVL7U996z4O9i4ZDBuQ1Hg7
z+3ZW/2GKJD2CGuwO9PExZKri52biy+yK3I2n1TAheq0d31rXqUOKVWlJFDAUaJjoQHVkPuBqQqD
QhWqehK9MJjqQpoVfDYSUW2tE5yG1dDH1B2YdDT8dCrfbdeRW8IUz5WbTJz3vWPGOu73RbZrygHC
KCumNbGfhKmBALkU34zi8HgYCK9ioJkDfbpqJlM01oyjPTHZJm19Q0fT9ImhxMa7kBwxwBXddVe2
09LpML0HJYGbUg/iC2kXm6iC7Buc3HI3G4ZAzYMly9KVXZ1SbGra86IqJH5M5lEgk+5UL793r91H
bQLrJmLyWerMpt8ZP9jGt11k4pbYyLu4byW81CCakuk8LUiH1x2XQOVtjBbBGvYy+2p7ipaSNAkp
up1r4GlN3Rgeuy1hv4n6xQJr8GoL674zrM/ayl8xDkQ7M5vVkLPa4NxbNFh3hpcjXR6wnbH1ZxpW
Setkl5wgc3BrtJm6QHVwBsWWe5ial1ws0yFq7PqoWu0nWRbtsWwMv4/6W9lgLUI5QFxNT8On6ZRu
20lUvTGGcYlEchZNDPOPpGClOEezkh+0YZ5vNCe7LmLZHaO0Uw/2ot7QOKCbnS1kPAZZy8lYJad1
L02NyOeUhA9Jh94XUIL9GAX2+uO6TrPoKykZsU1tswXsu1OgIO9AmjWBqivbvp3ASeTpbsL+rGD8
BuPAYeAO2Xme7QeNHIl7XFYHb4TfNsXaQ8osaj8hg6c0jY61ZWu7inj7gcH+UXO9k+LgiVEn7Umj
Q2iZAwEbkar4ORn3R91wPzJQPP7cmUU442qLrRwYhwaH3YRvrJm95PveEL+zdrM9NX3WlpWx7uL6
KUg2W2McKpug4LmjQxYlcpcbUDg1UlgObITJZ6g8cUAHonIqeS+QVPgQJxVigRxstiljIH6bWcPU
W9FiCYxGEtMIDBisVrvR+mE7lp+RauXPRVTcpYXxaRX2FkutQjMWzxNoRmAboH7He6Akq6JWkoN4
2f0qQeQQPdXJF6UlnTi1qzBykpKRqW7tWtZltem+7LikMPUcLESYn0eps1IOABxJJCW7mfQQld1U
lbyM4PzD3EDaV3oRVj52nF+pK6uzmaZvTc26TIz0VQolYlOI/FhyUMPqNI8qyqSD0VJbjzUZBd0W
oDh+3nh5N9gMTw5j1ybLt2rNFCOVr5HepVsvl29C7yIyvJiaUCF/j11TQJCpEt+TgIu9lKZdW1Eg
9+Ocbx0nLBWO12XsgRchJCnUjierV54fpylAmCpjDOFcNZxsnDUuCVbTC44SSCzD8KjGa5TT2iY2
IQoEfS0fy9SToRT2TM/JMgKgq/PG4eQ0ZPkKkiRHMRPJU6UToKTXJtpZ3Rj8biGUXU0486Elabex
MX/g+/otAXMilHJu604lG8NbrLBg7uAjXHnOU0rAEacVPCaSWg1wv4VTnweVcCtyYPDDNuOjOpD/
0QalFsykuLjIEIQFdjiPDokXT7xQM7m6kOlVy/oPmZ5+CmLNElrT//8ynd37f9j2lyvO6z383KSh
FPLtNpHVlZZVrX+5x8t1mtZGaHf5mz6+Sy7a/x4xyhv+dfk7nRP+dbnBP379uf8//7E42eju4efp
/vUs/jzJP4/IeieW7T8vic0I03Jr9itM1OD4WF/15dH/PJHLo+kkbpfwT//7/jRKTglxuWqL9bz7
8/79ufPLpT/3cvlNdaaO7wMH6cEb3i9eUrcU9aEqJ/0gtanmNLNi99ffIrQPf377ucwljhlV1/+u
kyGyoqv2v2tefgOB+89bCwg7U5SZ+8vlf+7hcr0/N/55rJ/b/XU3lrLKerQYl7NNH32b9ppG3RCT
Av3fJ9tinVr8y33949ea4GB1+3NvVVfFoT5ZT3k5sjUfcpVs+F694VtYHS8/stXam6w//rrs58/L
b9D8r3GYe+Ffl19uf7nscic/fy5Uoex9KtI51wf7+cfPg/1cdrlKQSOLDvx67b/u63LZX3dz+dOT
JItrwkp8OiC7n/v783Ivf1/uquqbDJvx//2q/1zp3+72cpt88Y6e6JudXdvyCJ1LBhp+GXZf/OlE
KWO09cdff6qTxM32179HNcwWTDje2nFRu//c6HLLy4+/LlPrIYLNjs305xH+epif2/71UP92Pc2L
eE4/94W+EOf1cblcfLmB2YzMAP+603/8/68Hufz5978Vr2z2AH+2//oW/Nvz+te7uVzx57lernO5
LEFBth0d47tP+zVwiRCHRGOEtqlGyehDK41O3uLKTsM/p4vReFYsUUTLKdGbp8vZoKaFd0zg7h1M
I3cSVnC6D+VWx1xFS5Etm20o6yIG7U3TPiSugx3T3+5qRoZ0Za2/0a3rTLbY8IMHLbd2vOazntM6
A7fxqEaduochsstX/nSf0nJUaGlCJWeMSNIl6oU4bKLhRmg1YQsrwLynZhblfDs3w5cZRQHRFFjc
M8negzksPcB2levORHBj06x0NdphtP3yiulRazw8oi2iiHKqERd1RCKCitjqkNFC0JBl3SabLlVr
3DNNcg3ruTyReOcnq9d1nMtzqaEFYIhNoLddIQigFGaKjo0zl9Fd00J7Ivtr44yLegcFVF/NaxvD
Zrs6OS+UJmxtZK4hYafQ0UFDhniQqcSYgQ/lmiuc5wEZmnRsshtT12zyCmdlGymSWS79GEwtCP2X
J8MsDlXTkKQASCkV5hvmtGNdz0VIAZVuLdZ2KpTrJGYilSW03dix14GoDnPSg5khaSrKaAMqai2C
ONM2qsEUIJIrn6nlvbOksScpLnmMmSEuDcl5SuSKoGFjLtz5Jh+m3wC5y5M7eG/M1BmPDt51POeZ
n+LWvTjeIBBPO2Zn1/qgQtA0MvYtXfJCZjZ4rMJXVSqCabHcXUTWpdLIvSRKAMmPu0uJ9NmMJu30
Rozmltr4mVpyCgXZun4hxZeTQptnaI8ukNvatJJ3hgKjTVcw3vWjQmVO3g3BNu9iIJiN8X25J4kp
R4iQQBHHU70zZRG6aDS2BHhLP0bXSODU3ZR63d4VPOlpQfMZYwUg5psPugmNBIAEM0gD1KKrMjbg
uyR1dvaJ8ltGBHV002k9gvTMlqciWb4ZYVMmC8YDrfkuFSc613r/qy2JVtf5+vnIAOGJzEjlkoSg
OVOFOh3hrmFMAdMRb4gpANQXyLcMM1d2S04inC1nhiLgonA4yZcozRHzkxSCZm1APQjLwOWxiBLB
pELePVlrAykzvYWOTgnLWER3syY3S+t+gjGHGqXGH/OghNJVFH/UqMs040Q/IQHjjZXLS76UVfla
T8TvatPy6rW4z21zrynfoIMQn6RGesDLWfpept4tMnJ9Yy6CKBkeyUXDn+Zd9y7Vd63QeSUVAgBI
/itvtT5cWgpjGo9ECbvPyVpBW8Ta4pIixdAcKnohSn298JX2we/RFNe0m3iiO1Eyfe3VD6s1KXtI
7Nz23YPI2yfE9IXv0am0veZNkwN5hibwVUOGhRyeazUyfFNkdMYjXOzo4dlvaBP01riOkE8x7sic
ZG+ZCqk+rXZvEyhHnHFrYlsjHqUIRdmqQZVBV3HJqle1fq8ZCC6LYn6JwbFGxFgxNa6/suV10fMR
mVryS00TZvf6k9smTwPug6sqlVo4XnkkSNmD9yGn3g1oV02k5pEeQEFuR/rvqkBPrdpv2Wid0WW+
DIV3bepcrdRG8j/R38nFzLYDkhbZiOsIfQitqXmXJ1AX06VK9vOnPeyGqHjMq/5d6yvmQnK+NaHc
jT2eQZtOIiYJzt1AbFAZVoikehqsUFxjjgm/q3vUcdnHwJu06RqEMNgsDs0aZ4xNC+4Xe0TiygvH
we8j6iujCbuSNGDUKLABIqBx6wiZPE9Y9BA+KqBBaPBex7gnQ8wrVmU87QghypeGQEHfkqRDTHka
xPm4BHan0pABs6Cist8KpXi2M/1ugK65ES+DzdS3BepvCwQRqf5VK/lXCThYtIAMaLj6AEfiTe+Q
QTv2lGtgqnyYDBYDN6ZayRy/aqgUCD6BczTXD2pGFDT5xmU1Xzc9jU5Bw0ofecKJHnoC650q9Y68
Mpu+JsHYzK1Wqinxmk7MvjWeDgR9J3wiVW43IXoR2qPSJjxWO3RM1R3hYB4q6nOZ09gynEPb2h8C
ikA9mbcgCsoA4DHoMqclT1XKoB8j9B/ueJRM1mMbeh2mam3bGxm69nHIA1thdoO4b0bfUE1BZCi/
3JYBXzRMOyM1mAyMaJQce8fUGzLCsnMAse9qU99Zy3jKk+oJ1gbsvgIheoI8ZG6Lt5SAllqpXz21
zo6DHycuTJT2Hg3wI1jT53mRRWB24jHpll/1ZBNoia6G1nBpt6EdT6fFhZ5Ew1UTSFk12z7VDTKa
WjBJrRnK2KY45BEKFaKbxlTBXYJS7Y2p/bsXF492019PkBUzdUTgWuyFWbzlELAJDycFoKc2MIbr
BDJjMeNzUzuaWnmj35JJEBgd308yTiywfquQbyiY9aWjjcS+nn2+m++znN5jwUzQKZCEuoCTZcrE
t8x/jU76ZLTTGymK5EySYhIbu2VID71ZPjJfZSKn1vcNrtI+VZiOwyDc8H48mAuClHpJBxIgDTJ/
MbxCm/oQrjjEPbac1YdfuSXSD+l8C1Ms4AgZnPcSCUNFEgErLd8lwinbajXqrx4hWd3l5HwSdTQC
efQ8Ypu8w1spCD5uGWsS+4VGfUTappA5jeudtVnRyW7u2S9HCNpNR9+vOuq2iaAqOPmVtH6pJcYj
dXzteVIEObykDYkH6lw8e51ClsTwkHZwQfre4a2PzxooidrSdxIQw1RHodiTCBYK3hZOEkglUixX
m5Ex4XsyMxjsneacuqt6QYqtKmY7mLzrnIjcoicri6EQJhW+vaMbfQP9Ptb5CNdi6l5QhVzrnrzt
wWY7/XjXyPgdEiZjEI82VDYWb45H/NWC2RPqHE0tyLczWYwWXT6wYpzEXtqOuNWaBCLXUK/5Su5M
CKcHD2dyXZ7xBqC2wQyEZ4avS/9iS9pyS+ESbxjXNwUZMZCjgeKq5hreVMaP0Im/m9W4Ukoo2q3X
P6U04vddwlQFQY+DawGPAbrzKh6ukG4lGzSM79hgAk65emiXbeiQlGt03kmSek9qDVr6IsXzxWjd
IASUyf1LmaNOdWOSKY0FUPtg8CY7vI0OsTqc0EmV73WH5Ac87PRZmKyWD+ipG445xExoqDeW6NJ7
ORCvastHFjgqyTvvS536/lqbpS9kbe3dSD4q5sxuzuvf0fxu5pl8FW3s3zvhhbA4mGqkM/9FMkdC
6bZjKlLUdUt+hMKXhyKsRRNIAFbL+VNFkFqSBrqA8HCX4sWhqAeEiFS+QQdObTyPfD2JAKuy9NrE
jzXE483kZRwubXqvcfoJRL9CyiEEIlm5jtP6N3gs2uPgn/zcgEnsnhGcfGoTqhRokpTemISiFDyL
U5168mVsisWYJtvgxWdKEJA31klP82dq7WfXNkjkjQEyLfr0i64UwxZ3je/0WGrsOcjd/iOGs5A5
9p0SZ7TH7RbpNmFGzQgvnt6tNZRMm2xCKU2XGsxeg0EBjMN7MyXps1q3Ye6ubLRpfLLqcavp1kRh
pbC2OuyD7f4WGyrDXiW/NeiNM3P9pCVW7Riz3bTtwhRzSYYdulxDMN/W3OoJBdEnO2XizPMW2avG
xN/hoFF+65H+kdb5IbKZDqaJJCjkXDYqIK0EMXFRUoguFik8Ali/hyknW6xT13uPpdJ/M9oxPPM6
BSmG5D2YcUpvsBpt5RDfZoNpIiJp30i2O/YV8V7Gyhtr3lsTEMbkIRojHfKpMZGMQs99cleoRavC
9M0x5aOVxQDuouVQQQggTmG8suwH4FZpZX1kPaisYZx9CJQ6Wc7zo65iXsr4Bia8w7mZQsmEsmUh
KIHI5GzYIyaajRJkel+mI3Ofp8LhW1qWYwsGiffJHM1zPJWnGSvzukkiYXgWJ5FbLwqMARMbGXLV
4ZVEGEULbXViDEDIr1mb4WCyHeMkBY5LdfGBzs/u6t0do22T55zYFOPKSMQbmeSfuq3MYaQPD+oc
bWfIpf4cEzqQkoUIXYGjv1Zmb0thEvMNIXiNGp8cFKRWufHbYFwBRLj/Zqh9OW+Sfm3p/qyrdynq
+k3SOkHuMbtXPI4Sx9I/LNf9TpkvYRWsD4Y+7odZ95g8aPet5SGd0jxExQbWuRyKPTfYpqlF8rNO
OIKbMxjXiVdCFOlog0sdAMBV85DwIO54zbQ16FleKQgU2xrRn4AnmxXVKVHt49C1wVJTP4/SYwav
6QSQF6vlLws2tVjOtAJeG/NrRpLUgIIJGFjhExP9nVONb44Yf6VQzRaG2rauvaPvtIJmzYyvlhZW
VYetbxkZCHDwNObDkDt3PcPQzZyVpwHHksKMckMI+FtGXKaP/ukxkve9qTIIZesOktGFe+REAUOl
U2GZ16bG5DOPJdS2CaOG6tw07DoGwBJBwlTAM8cnfVCeVK+vwjiZ73G4DQFog7sy8hiEZ9GBrdar
69279NoRmZTOpmKO7EuZUWBTYNrkVweZXgfzaB2RjW2Grt9JJ0E/hOu5eGpxgB7VLNpzTPodOQ/b
KYPjhdyOq+pptVV0m87zUcSYLjWBzy9Ol63X4z2tnO3Yqq9KURzdrtd30TTv6ikK66HA9NI6MIMG
+StpRTBbxoH6Ak84BcbobCyqSnZf442aH6ikrYOyKk+G/0PdmSw3rmxX9FccHhs3ACTaCNsD9qSo
XiWpaoJQV+iBRN98vVdC9UrvXr/nsIeeoECKlIoEkMg8Z++1AS8ZZe/wZ5wt830N34f/XABaXnse
0b5u9By10XYi0wtfSyfWiW8iupqeSivOtoG5z8CQrIq+yFcNrhYnobVngUEs6LAHdDs3QcJR8x0C
tRofMnGt2GDugZclSnzlpAQ0cve2SwStcmDKAd1t7XuNhGgF3tB3/ZNVvssAqFsayasWWrdIyRL0
yQySqfkKCOIQRLDCbYrgFEPe4mH6lqJi22klSbkVVzxRai5rQ2IA8WY2V8W0U7lnEwxStJ4tkc9p
SCu0DMBnB1sr6yXJpA6NgYBaSBy/l0F21l00TSzBbJb1NuFJcXOIxrJdecyzicIz3weBqSP7ZtC7
3iN8++GiZgF2Tf3Ez4+pkO8lPaCdW2bvSYbVd+iHXWVGV3OIULVis25U/16fr8mRO7g3I3dTLsUr
nMovsRnsTLv/CZJF8ZrAPTFGGWQu5b376BsjyVcaSo6KVXwp6uu+ttCV0f1z6V6lvrnXVCk8khNU
cjiimcKuxggYHZrNKymHR65R1CAGwW0Mh862DiHxp/4qnzuS65LoaGT6NzyoGqlH1v7RMtGODFVw
20bv/vhUeeIJ/cyDm3fMNqGu2Ogs1k1AThyiDhRJaCldVgtMeLk20eyW1b6qnZ34rjsm/g/xOOad
xhda35V8eRQFxS1hstOmtcRzD/fDIPF5M6PV4sj44RkLwUM4OwdD6d6sMGqYCq+YARBZxhoWkyL+
rk6Q3lLieuzNGz8Kb+UHA28QIuarxHmM+ltIgOHKqeE8JYrvbunPUd2YxGuUV3Y2PIzoFHZTFN8k
bn8WPjoyj56sRRt2wyLwPGDzHidxb7wgpX5xcS43Oidmaj+6kXNvOkT1hvFl5M/7tMWCAq2zqbla
iApDNHJohP7ctfar5iIJ4XMdMVWBjNQpxiTc/905JhnG7I9Vd0UO6mXDAOBbwPXq1vgeqMWrp4WA
sNFqGCURtA7BMH3zJqtRaQUI0gNKTYUUGCFAHbK6EYsEnC3MYrqi9A+zjpvKpoNcBu1rYfW3MiK+
0yNNRdTdvZtZF4gsmjVNCuZUSO0BkVLsSTRtY+XJBxMAg6aMCUk2Kd+iPDokdnqq8Rbrqf0eeUDh
6THKjZUZ4W6M9+Ykr1IHvG5dZUfZjwrKCceutF9SoznVJp1YYkG3SYr/NmnFaxQUt3Vsb/kvXHTR
NQHlV808nAsN+k3qIN2IwV8M4i5oNdwZwc+50B5M5VnDsfOgpT96NA72bK61UJfMuUy0nbnciNZ4
c7v2aPrxPUSc8FgW6XsbqC87yn5MRv+UFlhVCoHTuCFn2IuHqwkKfkn4ABaKF6YQL7qSOcPb3tly
Igw1HFaezo0cnGa6jmb4o7PpIm/ulkrluB8ZMjdiojSrxyYBPybVhOiHjyVI9VTPhOVdoIK+y72B
KDtd+z6Hw1mv/FPkF5cmQzhQlH1LjgyNaxNVjUqAjp9j+PXrn5Ut32yRvQZSBkzgy1sipVdI2Bhc
HNwxAeYPp7qAqL6Fmbd2qOhlqSEvRJbfI4ZcFS4akgL1yzRgYYqM4ClJUMXaHeSXeXAv4tkStKkR
02tluHeqYljr63YeCcFz43Q3h+5FVhYvjlX9QDp+3eeBt405T7lCnnA7uFut2/hFeRl3cIHNOlm7
QxduXa1Yi2S+0gLCyrN+hvsrtnYH6Ydbnra1s7VncnWhouwPdo/CXOmpRw+LnfpQUvh3o0vxBkwT
q3JmdJzFxaXIHiHIbKKsvKmj9jnq0b6qU3CeKnNVMD3ahQ4nCrX8K+x+eyriz4HbXlG5vQ4gGrJK
MAdGJ2NrJ+TzWfk9eOrv+QjPvmwjprWD3Hv+vI2slhtjEd+jXuA+rFOUoXgsD6zG7tspf1b5sax+
HwavJQgdP4go5mADQeDZludaBt+ZHnTHKGKKElCoP2ueta3RUa0R26egmMxDrVmU9ZJJMGWowjOU
+nPpEnnLWvNpzKntzp27qwm52aC0GFjTI8TBUENl3MoAXdbkTWs0CPgFMKy0N9a9IOT7BysOvMM4
a1eSVfkxzFOKmF546uOBRaNW78QEzlYmiO4lyYVTkxsnuMEGrsMqpBPhslDzIn2fB8Z+IuLuaGse
cvzJJ73LEPmdNjVoaiBz7JeHn88RlZVwXdK+2bhZnKIFlib3qtZmGZ+X+4zAhrAYnz0rvqTx0+2I
tp4we07H0s0JhPDcHw51ZAMD9coVnXbg8+xmg4lqZwVU+gyCWhrncc7qZk8847oeuIfBLN+ncXsv
x/Kla0FAxQ53n1kbjpbR+3s3+Om6E7CXjNZQRd14bioYsDg2kb5m37WOnPhSMLV3BuMDNzAXDTPs
PAheRWKBzYFrvYGqZPlY5Iko4TM5DEtedcI5oornGqJN7+AG7lvkm5hfrFVCRAYtouAo5visW1Ss
Wt988tOrDikCHuHLSv25WHVghGNUCER/DL736FkQMbziYOG/WfdTcp515y6X1zIBw4Cy5r4Icbhj
ZDrW0qKk6V7jYVzVrvdej7bLzRCSl53dJqp14GvA4uexvrD0cMAFIbgi/GLadnp76np0j2Spjqty
QrKG0I3LWhyL3voglovVG/wUdOJVGlEJdQIyPlzZcGYJCOkTxjsQUtd10j+PecN0aEywNYr85xDP
zWWbtvuQ8rZus1IWIWxGTkr6AwJvYKQ/x5N76Yc/UUElF3qtvAgsOGUMXLHRkvt8eAwEtpTeY40W
hchjS6zfY1uiEi5RZvgJa2eAllDoxz24YeMpJb7XS1sgdSklFmhQ9t6ILyzwvCunJ+PW8x4cPX9q
ckiVGuEfm94AQUGgLio5cx8rKVyCIpODSJKHqx8sKocUqdBpUvbE+DuTEsYxNiVs9VlzrkY7Tfco
g3iXeSHohe10z3mZMSTmUJE3QU9zpQ95V6MYb+3IGk4TEJbAo69TB0J+MPcPRkYcpC4qnMWQflaC
gpUt39Okuqn9Yjhkk3IXkZh3NK1jm7cd0h0aU81M8cl105eOIh93m1LDbErFLCujY5j0agJtfrcd
/K9UK8M9r65v9BzN0mAib1Otp+BHRYUF45LG3LU9YxzANIihMsyg6TEZuQ3AvACZo9jZ6Zq/7696
TSFo8k5uoWvXzPlpezj94CnYZEG5vyMkBIzazhdhCoOj3iCeA35Xp91tldMEamzyf+yhvKAufxna
cBWgRJ9HkNLGQFmTuRRRKj0WGlZT+4iM+jXNV/2ype2Oo5RBjMghPDbxZWHp1760xN6CLbsjKPA4
VwkGjbTYRqYFki/k5hCGVnMxUG9PPSwNSTo+OgU+UL39RteM41/MwOaoyAZxk5yykrI661ZSDNEX
1qLfFbqo10NVxOfWpX9a1RTtpRi1i4UwmvnAAlvkniwgnn2/2Ba2mn+WrX0x90c7ZSTN4vKxcGZB
EBioY8Mqp5PVqJ5QrWurzsjxbblpzbyWtIOyo6xmRZwW2mCZF/QbSYfmP7SdHPsxVzFNrlEEa49A
eBNKhD3A/ra4RBsJRNcJrrORP5FOXMIiq8GWW5ZARVed8dc+tQ7fbWC0DpS9FA0Nl/0mHx9rh09M
aIAHORaD2Rg6DGu0ZByvf7J920AKnp89ipIXYQla2sVqQLcVRkSwjdIGyiNIhG3A3zbktBMVQ6ih
Zlnk++Ip9FCCE2F8sFi4g0HNNVJ6rWJPs1hEdrHzkWFGUc/fq150x2rvcjPY9sn0BI7hLHu3h5qQ
lOgpsVYUEy2iGYDAGM+8SPtp5RrfgB2+SuF0G9frTqQczBQOfdOvAVhQNnfku6lCnnEn3PTKqesF
3mMW9d4Bn1JP7puUqxYN6sasqkNHMDCwfTQauKa4kCCzyEtrahluRpIYXBNnJ9MKm3POksb7GNov
uvmzH+f3rqhuFWDVtqubuXH0UxNjLG+CF7R7vNsyHQzdDwFkqc0oGTIzZjyONvRXAz1mB/9UEvXb
JtK++7XlIVWo9TXjHZICS3O32ey9RalFT4e21xplLHONmbnIxIyVde3eJC5snY9TuuG2fUxEMJ0c
rDirmKWPVXRMZsNy3GlS22cyvm+1TN/V3o1paUwM9emxHwFUNTpV4bH+BojdgV6L7y4kD2ocfPA6
Yzbzvw8vo6b9nhG+04ifZELdeKz2WQRzV+z78ckyWQ50+NVWka8xZz/UpR1dhyWuhFLQNmCuMjTo
ecueUB4A3VlwmXZpv7K698GjoC8TSvB9qD20FAVKom1WoUkmI/zob33A8jCBo75FC/KisXSvI3eC
HBZbxzxJbjVLAqGxodu4MxD80qd+bfSs+aDGUfyXxYcuhte215mxOKR/MPbs06KE9Zm94igPeC/m
Es1jZWy69R2fKOGswldUSzvbRwKM51xtUi055DpsoToQN1XjJ6cSXfJaVPCR8AJO0r/gPCrWRoXX
JmqH4UpizbJqhCwj6Kyoe5mm8po7bMIsWKwwlcQwUQt0IHI3JWVzxllG1d9P5I0+y/ekQQvSRsm9
qfvBOqoovUalDaGvonCCga67Lpx1nGtv1NqHH1p4oPuKjF2zCPChzTaPxZvrwgd1CYZO6+aqUs6c
xNDnfQjV7jpWG5vqW6757ml5Cp/KW29TeZCpw6dtvAfABeMhRyBOUjkZG1gad57mQxas+2kjK8bh
QBoPSRcnnAf6UyOjYWOYprsmr8sjmmxjzf5TGEdAZWpq2mWTD9s6YCFDOgpzISKhyupYjc1D78p5
b2JA2vbAlMaUPE0GORzWdVbtuXhwEXtYlFoP769BJ44pHGOsg8qelVdabkXddFe99O6ygi+0mPGr
SqO+av1WrtIYJCXvRwCvtbQ3YLhf18FEkZ8yI47C16EzYJK6tOWTzngUTuWi7vghYarvoxGDdQm6
rHavczpiGyzsyIlRzgdS2/W0WI1MazYl0LIE01bg9FjDy1Nad+MuzyvgYcEVULLL0GGtwrIMHayE
F6sRwFYa6KF9KZnkjB8MucDYXO/GEPVt1aWUYRxIHBP9T4v7Upi1rATwZgb9TRLgGo9tQVpLkYc7
LQP/VhneT9fu8R62j2OL0syqmW4QSrB2m4nxWZBYMRKPI6CzJj9d4o+3c569VSMkDd1tmftpqP5V
pvsg5Lc6RUzRcnKZzcNI1rhfo/DBp7lFZ/7NgIWP/NZ6s/oan7wwQMv5plgHJqEMoLoz+i/bPnSO
PpKfk0zGb8aMhS+UGt32ki/Atd7hBuy7SFvjFMl2Y+AlmyHJHiBE0Dd1cfIjI0eDN133gu6BbQXf
oxsUKIwq62CYt53ZbrS+vgQ8lu2RZRynPriWDQ1il1pEahBMRE0vYfifnvLC/qjn8dICb8AsdRMF
pJAHvIKzU0MQ1IBhx6eVqtkZfZRrJ4mwdKcNhs1eHCq7PRoQk7p8vNem2bjs0AKZ0uY2EB/gUthM
3sWHmQpwxrAitLKdqXOl3Az43sxqnVeInmovumjppVFzezGttj2j/2S09wjxa1t/Q2YfmZcRZ0t8
m5Vw+ULG+rLeN5ZxdHqCgVIAydvMkD+IbMBaN2JXMrWP0O5eUit9bSEqc/ab+6HiuFjxQHatnu6c
uQFXSxGSlPmtpiV00AR+PrMECWLhYqPCQMfW5mvu0SwjfGKEPSVt8o3jf+e+1vglNyH1Asq0FP0b
X8d3yLLKDj/GZrxrTPdDZu2TNzX3dCGgkCZayJfe0nfGXVYFLAcsQ6l36KNqeK4dC7yRHhGY0eVz
xZKfiFpkR+JCVsarEQxglgp0YqqbVbQhwpfMAxZWyGM/Ohd9fZrEtHe5ggrUezkDd+Boz4S5/KxN
nNiwrMd9Cah5CHDP1x+F2zz5MqQaXZTXlUX6AHdOxvQMft0ht/rLEaAE3tmB5sm282IkdboldyET
1Uq62dZWNhcGn3fX/KCh6W2j2b8ckaRtCoMAizy8xSwcnWAInUZ7XgzllxJAGBP3/OwACkyLKt+3
pANukc3ZzC4gNhbO3hjG8Ny0BHqGTXWHD2yr2yWXf2qdahalYVuRM9eBHsj9qmWEx0iWfIBkVwkY
7VGQFrEJwClaDlUcprcswpxwq00DFojIv6CyQWQGkfKeHRvb0S0eIlnfiE5sRqAO/DdInMJHu/Go
lq+JmYF8zFKool2+JhLaWLsiPSdOdRvCul2Zo6RjNdLEIPiJYlW2r1oNQIm8bmfdgNrc73BNgFdL
mZTJ5lAWoD46asJxAXmnHYutF82XMfzqdRBVxVaX7Sn0kmMQ6gjVURwZABi38GueYhaL2YjfpSfr
j+Y7HDgm/QAg3kMaelUCWMEPtXijTeaL01bXlt4ecj8jls1gvpu1uEOYV2vrIithbQ83bShepXUR
CkbNMR5c2mE/fTQOJTHtWHf8D3dqXyh+WZX3SAdlPxZk/9TphWBRGoVMI8bQvHaT8ToakFQPHWoP
4yjDLN8ZlAec3LkZTcxwlKfqvaz0E1wZ0Ga1+dSM8G4qCqZ2Dmal7Ym0KpyrYhb3gUjuLMaUned2
+7Se9740TgF3cstL1l1Jg8wBmZQkVCOxwCVYJMxqFBtklDzyQiY7El1MA89Yb/MjgUT7qTd2btsy
K6HY6BcjEgAtO1sjETVJ/5429CqSmfCku6zqOi6aCStM+Yzu/j0e7Y+uL4k4NTdCz+Re10b6ZRMg
w4pVuxO9UpKlYY+BjOKZdk22wkNku4+JOx50UxwxZVYbrTXPMXGB4GXR6HTcEG0y91bnn2ipt5Uu
uWE09br3rZ1dcYfVh1ck6zdZ+moJBTggWSnNbrGEmRy/8mkO/E0N+gCrk/HNL2vUSP73qEPaTqfz
rIFJWCG06xDOjmc79+7xWlHgzr1vet2fu6C8/r+HFRy2d9t/V/EGb6WciA6J2v/89z89+mdpBn96
0eX97uGvv+VPv7T5z+XHpOmqiIE/PdgWbQwIqPuop7uPpss+/wO/Xvm//eG/fCy/5WGSH//xry8I
zopN3LR1/Nb+KbzAsAxiCP553ME9K87oXzYvwM9e/sEb/5Z6QH6B5RlUvHxh25ajcrh/px5Yf7B0
84RFy9o1HZtog1+pB5b9h2/RBXd9zzRc1xXW79QDy/zD8mzTcR3hG46uAhGWo8CX8Ct8mO+PL/zr
8Z/CiIX7l3xqHRKobQICNhwD06W9BIm/vdzFRdj8x78a/+brTdEGAfDKRIuDDfBsiSrKo6Bj0tUg
bejYhOjPtaZ59mxAfXTkT6hznudcu8mmACVkpU8ogtAzYH3cmf2MM5eg0e2UEZLmhcNNCOXMjWfy
YCQwFq6IWQfuSMmXWANYf2UUIjlIvP3oU1dFX0TcZX7XON2zmKHP0sVe1V1xFY0F2aRqJogSWi9h
54iauDCnQ21m+N/12r33/fJbMs9XgzW+eRJREka2XZdPF1YxnTym7H5anO3U6Ig1cC+JoRSEjqd3
ZRtTt5yxoRwKNMdIK5q71MbAbqq4SdkxTW9tDI4JSAEMJmfCYCS8TSiGA5gVrfgJgZDyOsl2JQG/
Pd7u7gagncohbbhTe7Bsyp9DxItj3OKr1rK+dYOFuDN91FwwXwVpEFgW3FUKyZZKlIpSqRxFg3ub
DQv5w0CCX2XeVVl68hz7nmIPRQzZVquE+Amvhudm9wyyxQvtgJ5s0WZKCCSs67UpWOel5bzVWMEa
utNu9GHTznTM7Y6R2GFa1IUO1kMgtsb4qCc9eMUKPMCQX9o5HzflW2howLPq6G8gSgKSMoOCqXl0
SLFWJvKuLUYMuqa3Nrr0PCc2RUdkkSsN/FM1EZClTbFiI6bvZXaThva1HXb3VkfCBL8DozR3lg73
G+kO+sYUMlmFPVZKmmdXdJLzdWyPr3WenjUUx/SlM3rY8x3UMOm86aNzOUjMky1fAuil8W4aVTRa
n279V4CzF5qkWEAN78Ee5xtAkrS/SGEeYmpPRFhB+q/co2Gh69dS0h4MKMNRFn3DpeAdorq9RLgo
MeP1D6VnNdsoQ0E82+muhzmOyqvZUQhHeNDQ2Z0S4ynPuDU5Aop96KVnB23pzsA5aY23TVRkB7uJ
rgTmf4qxAbyDvnjOPfmcRik8KP3RctMnqeDYaU/ZmrgNnPvF29Rf6qq3lbO4TFFjVBZsWfq9LKnH
nWxLGnPO3ZyjOowsZEByONUsxFAxdZSRgxvHbmAOq6iEeEO+0N3sUhCuyoM9cwuxaV1uAYti40eD
OOLmFK1IL782jRNbzDT5iLm61eKNLbigh+kZmQG4FMqyXvvRYSKldMgkZ4bGtp4qgiRBptBvx/yJ
rcuYmbwKv2c12cOVdqNig4od4YO4ReSNaUynuxbr4r3qa+JsJwQjdXRkel3sar3QTyI259OgEjOX
va/ntIp5FR7RzCtOy4amFnFi6mGj9tRgvB0t7/nXDxOcBxUzVKwGyKr/tq/N0t7kHaSLz5/93a/L
VQFGwluSptWR69kaB07Mz0dpzde0NeJk2hB7pCaFAYL+KnfpxNstPPKGFFCvi99cnYk0OuWqPjSE
+5lTRvA17lA3DvwD1hySxXxlsJJ+yTSQQOPPPZYa+N/BqH89tbwiqU2Yj7G7+3p9rN60vGziXrKZ
bWZ3mjLsmco8J8W8z2fX3NckOYP8Us/parO8ZNkULGaOIYwe9aavdy6vok/Fu+JyKhjcjM93fv4m
dLn8ZHlRHyd3COqxaNSc3XZf3jedHezSgkSUIdcupmkvB8TpTErdjFTzLvTE96H8hibTgCoQe/uq
dKsbowno6ZA5jHG8B56BKGjoy4dhmurLziQC1zGKK2cOylPXkutcyyI+Js266OE3ReH8gkLhLk6V
HRXStNToqec4YsYquZrzwDqPU49dViu3RU/OeODCdaJR4Z1q16wOZlgiN9bwACidqpSgNhNJcRGu
dRu1oJqfR8NnZUxuPBCG51rAIbbpPwtKerPGvHXE53CFB+SYmtQ4QAG9VI3hHrRCNId8Kl8toh5W
rV1Fh6jpvW8xZavccdNDG2vOVmpeftS88Hs1dR9F1DV3jh6UN2YP79frWRK23cNcdPEJpdhNF6B0
dGjvgEOCDT5Fd3kSBVCYnHorIyfZNq7+3LcRMoqw8khs5obbGN0meu+koolEtzVn127IsQmXE8xq
jAjJZio6BD1hm25corfXjCQkBZC4bJHhvnfM4MJSFxayBeiNdVPRbVOPPUomoveP4+Dp+QHFKl52
tZnj4Lrv3WHHbCI/jbGObY3VFAUKz+pQfvU2q4ym4Sp03d4gSUVBEujPgFbkzaDnN/ZIz45CTYnc
QXlVleU0ASrw68nl8SR1cy8xQiIpAtZjjrU8LRvSDD2wwJyh9clppuo0KuK7Ria2tGR1YhmHH/D3
3vLc10PKpI9aAcAWQgHWEcxsp6ng7k40/UDWg5mioaHKH2OyWS8/pViJf8qEmpa3sUBuSuuLelF8
JISzOi0bPBMwe5Zdz/bkiUirJ8fpATDHXXWymRWY+GeORhW2J7rIZPca0G+/HhrRkK+DEA86fLqe
LoQGJvdzNzL8+rQ8piXSowmRb1ZII5nPSyQm3ydnJF9DFuBRQZLvTodh9tZt5Ko8RixuftLb6+W4
0uRhcIzUIbYlyJDKgc2tjnKUzBRFTIkkEt/s11HulL+0UZtlb/kBiY8fNu2s7ZcBcXEhLifCsve1
masOP7Yco8/jrpXYWpZNrE6D5VyQOXYwgPQYCTEvAJTkXMAkgTBr2YUBym6oNc8Bli36fLo86vEr
i1dC6vXA2qSIcSjNqq9VfWXLpmU5v+0KsLNfzy3fN9JjYw9ADCiMTkXy90bT+Yq/Hi57y3Oz870q
k5ZE9QEp6fKdLqfbspeqkN808Lz1cr59bb7Owa8TEQXRUefC2veaTiJHSIo4RfiZVSzD3bLJQpPj
ovUQC5fH5ErQJ4irj4Ea9+nz2H1eo+iEs9WyGxctQxuisK8D54YaiMF/dAxFR9LyANR5OUD9cs1+
Xrmf+6g93tzEbLbLgfk6RMsR+8tzbuEjUM9U0//31euoBGVnOXbL1bv8xNQgmFeR/ohY7m8Xb93w
DSyPm8Tluot7Nz8y7VvFRQbYerlklksJQ+uv6+vrOUzke7cxFW6jrE9NIJhHI9Nxm3HfGEN9smp6
0svPPl+gnivDFrMIshpwtYyHcImak/t77y/PaXUFhpe5+4o2+azujW28Q7NB9FKk/Pkxtfpl4OhZ
6Sx7hR/RJfTrH8shNNSA8nVEc6gAv44oQhXn0CTa5yW4XJJlE0WkA4QGI6Wd0vtK+/BQY0P8dQjn
K3+osACpMVc4LrjPOQnoonNJOg0NXqMhMXG5OMG0M+VbXiiFcVskEOCXA118ARKWSzbwuOev6irg
5CVLZe2rq9K3Ld69HOm/e4wEAH1bRuzbRJ2FEWc5wmoj1VHXlyfzvtUQ9CU7UFa/jrDtq0mIerjs
LZtl3F6eC9BXB0XlH76GS0zNki9JjZyfu/z+74Uf0oVKyW2HaJ2fclrjJ2dKwSd4y0cYxajID8vP
zBAqwvKK0WB+dFh2lx8xD/v13uVhaOqAKE1He+2ljKLXoE3zfag+Uq+QCcve1+YfPVfAgeECVm/5
3OTqq1l2//JygqWKbT5HP5fns+V9FAEvbFvEeyo6f3vbP3rvX55Lo9nZkPHF6fj7DxO29uIO9rBd
XluORCY3JezWun03BnU7KhCbnyyYQJ+bvuFu9fUcXQcuNlMnrKk23f04ZBd4GPK9cNSxWN4WYgkj
9Fn9muXNy5N/+TXLw797D/ZPdGPiXKgPH9XiyYhMAs7U3/78dZ+v7RElccT5NgzRp/vl58vGUf/f
z5/2tMn0nBOFFifDRDNwQklD18FERNVwbBw5bQH1FfUB63pLIdFtTnHkMS0oiv2srlFDbcbl5i5F
wqjTlkZ6mu+BQ1cnLWGWUC2zBKAcHMIgf6YYboOb4IqYojbYeXI4VwQqMT0x8xX2waA4TxqxkAwy
xan9vVkeesvIuzyZ+Ii1xiiJN7G6235ulmF72ZWt4BTyphYjut7uBtG955ast/y/uW7UxlW3heWh
tdwRkgK4NjqriQUeTlxGnp4UPL42IEPqEyxPLR9o2eAcd/Z9nu1b3x7BWKrJADiY+hSrW6OHdwgh
FLfAUM0tNG4MLPXUPZAgsxR3cjGBx4wZ+yI1S5nUjXXZa9o8OoFlntUAamf6d5tOJpAkm4FYbZY9
A0uAhYbr0Kqhd1QvXfZqBxcr6bOHTg3c0IaqUzqYnIKGGrGXxzAbKCrBtrRa4sQPsZpeuWpQyE3b
YpQMntt+Hua1piaLiLhY5Cx7+EtPEUF+uZiNbaI+p1c19WnZq/hgwCq6y6SyI3NrXgbqPrt88GXj
dFG3ga0Dml1NKvJC53PrakJRspbX11WEysLrghzQDsu4IdJ2SK2d/UxSgL611dU4aeFNZSMyWE4c
+u8FDL+C8XTZDVoYkCsrOFd+OB9nRX7RqWdN62W3UyM7HIQJmEJyEGo2NqhJ2LLHMeK+8PWk3kcg
j2vICan6EF+bnICq/dy4u6+nbHUGtSFmvhZNJ0UKUhtHTbtdfhsok/LzTywPlw2wKUWLaZ66PPS2
yy/KlnvXsotzmC/eSlJwl70NVYvF2EXQh90hQgNgqzn4sqmWU42QaYGc/6CnGgd4+QE6CBYHbfUS
qEOznG2enwPZWx7bBdicVdSKjoMrXszepM8STkwG1Mm3bGJqhKT9FOFPin3V1qTMqUIwfOK8q/hY
yQIjE0nVJx2kP4v9349z8oEPKfHwQZ3CEE1akvg8Uggp+kcxgiD1bBzjIvFsUpcKYq0Df+pPYcBm
efjfnkvopftDgwb53Juqzdbnw1UHgXoFxpJ5DYUiwHkKJbibCU9Zt45233tzcooJhwFc7KDJ9wkQ
hJSJK2rGszjpc7ytdW++MfK7SS/cg+XLTSare9nM3kUylg8zNI1DE6PPb4Xz3TSm6EyWIb7wWb/p
OiTvpBnKwLtkup1cdpMuLkYUlEbickGE0XbAmLiNDWudeeLGp5r76MUW2RA95MMGqFsyVqoK04pV
r7unIaVQiYCR2Nlgvk2DKT5UjYsXbiCqUDjBYajUbGGwd3Goj5vZ0S47MmDAJyXVQXl8kG8JfPxj
I45WA2WPnE2Yek2xtwC4rZzK6Y5t1x38EAF/WOF2Dt35nMSdRil4ehrwFqwHF0MbqSeCBE8Sw00C
GI90E6+pbFUXdSLQcqu9Lq0+GkFPzq4aknnpnTDJzcU61UYMi9Q5wWQYSGk7ArkKQGZ0hFwbakaA
KiWz4qssyyl8shrf5Qnhi5ZPJ9MqDyTOhCiI66u5d68ZzoYHWq4e3ecsRwFBW8YqdCLMsyG/TkFx
RCY23mkKm42dIFMk2nJHb6w7m14B0Fx2PR0tM1mjeik3muddCkBGO7dCkIaF6ojVLaNUeGtL7SHz
Rbv38OYYLYVUpMBvdoyd3zeHLaXWfZfRuFyEnDStMfOP/hY33jse5qKccCbNg8T0Kh5sgFAkDsbJ
wbKnb6NuEqyd4MukpWufZDR726TrfpS0zbDxGhlNUZcMVP3VaSjiFv27DBGgyFmnwo85AsnZGpHZ
ZdFY7coXg7mrhU4lOEvuKkcli0Pm2gUNqsLCHvXbxuJmORTZZtaha+ZTU+087hTrFF0elFVaX2gw
eorg67FCYU0W0dbSTDRsNhqKUp/ELs3LGW5J2K0cpv4osvPhKGe68flIPPwQv/eYnZH0iFQVpLXk
QzdC4syY9qEQKwguwybYIKy+FAJxR1fxh4mB1/CcGNHVqElUPKAkKUaX3qbtaGbEXvXRKtVTKmgB
pywwEcWUmy5F+VqbIXfzFvisOeb7WICcDAtjH9igNkWZmRsSBbcCUdRmVO1u8syu4VkQgwRov/La
A61GrE5p9SpB4iJ9Ee3m/96223+UVy/5R/P/oOlmWqagP/XPm27XUVz+fbPt1xt+Nds8/Q/bsHxd
Z6puG74tSPj+1WzzrD88wzX5Ka04UxeG+dVsM/7wcW2S3m24Dv/Y4nezTXh/CN8lot4SpJS6Bt27
vzTX/qdmm8UvkmU2heV/UXcey5EjWZd+IoxBOAD3zSxCC4qgTJIbGJOZCa0cGk//f2D1dGWxe6ps
lmPWTQsmi0FEBAC/fu853ymWOHRX4Im3pO26Pj0fyya4nJ//NmoLBiPso8J1j9SdyDLFdBtwI2T/
iZg1D93vDk2RRH6XvXVPk5eejUJV2TfypVYSxIoQ/bodQqgrArNTiAmBCK2NYna1w1R9ycrchVEz
Uvj5PrMsyeqr9F1l4Qyoesm9bICiOwdkLNIeZW8QqeOc3JTAdBelP3oK8xVVTbT1mf+tmkfA0XAc
6FlbNrMx0q2tprO3v316/5pH/j5/tP/LW4LjWLm8K7aDnpuP5fe3RHVSB9agxHE2fHUIAdSsQ3DI
CDLxaBrGHl4Tll0sXdtxdm7MMDrQ430zGLhukipnQs4rbeFDASYoeDXhlapMkASJWtlpCV2ix0Id
Ku9l8r3q+PfHzs17SYT//QOVjuNKrBUuzj+JWofh7u9HH0QYDAnXq1FwBC85d9d15eR3GGJwTLeq
3COOui2Gb0XsQ4yqiMqpfbYnQstvZWIMe0sz/gOh7qGRxs3vl/bWGyZsMunWw9qGwJ4bUcMALa+X
TanPwMGoV4tYCbI1pASXSO0MF2kO2tSy57vYqpmzGPpnjrx6VWE8JrMn2zIcO099iBR1vk7pFK6i
Ub6Qe/DkV60ACmsdEVZiE/eOVprEZ09ewoideFN16O1U+jRfAXGfD0ZvH3MDWUIsZ2+NUIXNBuAH
NW7SOFqbs/iO6AqIl9d/TPQFa6TYOb+3HqJbaVh624SGZoDVq5XX/rAxEFBxMIdLggn8OnbSyM4P
MNu/1QNLD3wSQBeggT3juapR3fW28dF20MsirDG3yzwOqTvj6J5MyTagaAs786omxwNvSE/z3/SP
k/AeC7sldGkEudXyJBi06jVMtTuRFx9I95KVPfR7PylANUzWezo9EjsLqXYU7xIXp3QiitD2ErsS
V0glCOMg2DfNm3OaE36TkYU5e1sVZASxaUGRJ5CUxHlzzazO2ZkoZFd466jmiveZ6ANcMqCQZzSz
Xa9fKlfzWQ5xRQUyjlj8bOCerDk6OtOfBzfRotl0oaSjx5MOQVodJgfkKYHF8ld3d6nxIMkMOWSa
XIAEevaMXDPDMZj7JGSh8nUjgkraWeyiuHg3PEIH8nbAWGqCa5pLkMASGvVUTa95/4RwFa9BXTxX
k3jTbfPdz9DeYEr25Qjqoi1+NEl8Z0ewLkDykGHZYmTq+m9eXb3OFE0CfgYmgGw946sNZYcWPDhT
JGBJM8WLH8dbusjXtTnrdZngIyEIF7wc6rjKCvd+hUnJJJ6bKAc5MeicaIiCTcdikrb97dR3+8hu
rxb5XwvfXY7s8FP94dt3DBeJr86fGgtJPfXmu2G520Xckzqkkmo+FhJVQC4TwUqbgLYfOrDJB40C
BcyIuiNIE8qKMoLlJb7J1H8k/+ckDArOiuZbNCb5JkpC81BAqWdvcdvH5X3iNe9wqF+jrN+LMNu5
XEkkznVvLSnKBdOG0sdxVshDY6E0SBXVkmmA/1QBN1bvcS7pavvZ90bKX5C+3zRm10I47waFydom
zWvjk4vajOoS9+5LwudpJdFtGsTntE72ra6fRnZUtB4uvut+BC4voBDvoIT03rcg8xbBvUyq60Qx
rDfDpIQ9dJ8JvW1xo8K0R2oQBl60hvO8z0PrZ8GVt4J0jUlfZE8dkR+eiRkq8RY3gxmjPJ1LDaGR
qQeQdyqn8t4HxEZYEM+BgYC7xkTEZObcEu+5KRdfct7fTUh24zG9S7zpRjnGofLVBmEamzZ3sTZm
gM6U2pY4y8lUd1YkIIi1U9rHJuiOiY6AJwTfbTe/Iuz0QU2ELXjT+FRlnr2ZA7SvwWBe/vi7KeGY
gVfu4Ggcwjl5R7GwWa7vqcHtobmU6MwcgyzYOom5JdWAWMQQjlAJq6YffzISrpFlQig2HFgc1gXZ
9t3yg0T5L+CtmLWp73Yb3IdetqHJ5KzioGEuJ9/k6FyF8hykR79R4S5AJTYfJ7QxaI4VHvFgD89u
3MbKRJjewcYz0KCblbcny6ABfINdJY7cetd50WMwuBbGk+5o29wyIVurdYMZ2BJgB5Q+Fq31zYE2
lOhsk/r+jeeXMMz0OY3dlzbjFiZnQRbWOxm98aaOx6s5BkNeKL0tILhESGo3hJZj7u3I8ela/7HR
2PVdC731NCckZEhSOlne1i58cdavZwd1R0aEOBkA9gDKzrnNKv0cROPF8xlLhoX/bDUwCuGwRzFm
QtU5P5yGtKcWk0zBA2SbNNVz8HHLj/BB3ldCXRW4IMkAaBHfOG/2UqwjBiCxNtzg+864hTCCHfNP
N9YSRDUz6Zz7X6PT3XnwFsYw/+6Zo3kaNeQjgmqu1LDMf+KRZrbTV4zX3duwxYxPQv2xzLrHkV0o
3tOJ+wtrz7SMp1PrI691T0BZCQULWofvuACsGlyksF0qI/hGLPK1E5DSAw2h2I2Mxh3h4Uw0r3M/
Jh7BhoCCeZJ8bbSBSk3iurLT/TDJB6Qv7N98hB0TiXi5ijZvSRW/TznKbM913l0KkWQJ4TXwggeC
9JIqbottqn1Md7QQ545TsWq9yyx5gaYT0n+vuLMMKQmTrb4IQrkjk2kFbWus1JXT3kY2NmSyVKtr
r4jNc9uEP2ZpPtZjT6hLp/CMccIj3NJYo1Z9Z5Yb01XZZvDKn7GJKyWzkAdDpmeSnOxDSx3bsObj
aZ2AjsdjG8bhVR8c/RE+uM79iykQIgH6+IHfHhi1PWFWt5+YXLF3N9iP0QzGFec/DtgS0lCebKh+
IPtEVKFad50VeQsE9oWXYG7fM8+b90DH5fXOzZLrIei+zZg5uRfnHuKhq6EVD9nobnzska/LW9cG
CWMWPo/BdV/CuvsxG1zEOQ5JugEr1yiQLQv/W2jlD7kPL79rrW1TWi++tqudj0AGE9mPvuixKlBt
tzHR3KOqz2htL0PXvwkWRLzBTFECCEB0qNdkyJerui6fZYhDx8luIq8+dpN3b9BpSCoNQj99pPw8
Gd34SEiPiyK/49Y0q6OFYIbfwmNHhtny6lgeMVqVqzybsuPyZx1P7OxUPcjE+9kkIw7E0X+ufNI+
eYUeeqMhFXCibrypvjWU5sAFnBVARAH+n1bLeDcqlV26/vvc5yTZpV2zZ4KozCVaokLe60Lca/PJ
P7YjVJR+yO+cReLBrd6a7G1dVE9DO5Hk7XenbrAOoyHGtZNNyClcQhaLIfbXKCZPY0kUnohx+ADw
gqqgy13liQXIGW9FlbdnglwvmY9Z38D6DyjNhjhqOyeymeha5dkGnVl1lZLbZ7Wy3yWMumEOOR+y
TazzANhpAsEEdyp/Ap9ArWAAfI+EfExS4IgF/Yyu7XA3pOaD1a2JjSu2gcumvQy5/K3hSF1Cp6hQ
P+MQxHwxm+FaJrzx6YBJbrJnm3wHPay4DgvcyfoGcqN5XxQ4860wxnAJpDNVBmj5AoAqovRmXVnJ
CtXeGDZyY2QNVA7tbCrpWZvRJrjPRKGWZ4N5BByB/x0K0NTTBC5CsfGyIL/28/oBNmi60XOGGC+K
zl1mG/sG1dvKqHOIyjO5BVkQ0aP4FNE4U5yTnYPwkTkyrfvly6ew5s9vPx9ZE5ZLb4j3nz/EKIOP
lO7j5vOHf/yCc8mwdFAZMU398yk+H9FEJMezNy51x3ygJABxM9VIzm1nj3rGOxqdb82Ycph6RIui
wbBDEpn/iybo89+q0b4USYI/YulQj71maPj5MDXxrg1BhVdDvo5LO7uInIDeGtBWxsdAKW3rmGvQ
bI7v1/t4LMQRtJZYsYELTywfDz4Gpy6ZgkfhVrwty9MvT/P56PNPhJ8D0M9/zJYZixTWuGkCbkzh
Jy598hpQarnJ51UPV3ET+ke0KNs6D0nETqziqLRpYq7tEIdGcr5J1LJjctxq7+DxpfE5nzlloltt
WNEtWd7WziBPk/tAU2xpumJDsZrkJgrCbDsOtt5UoVJclfPDMLIojHT07/0wzDY66UiGdIlKoJDG
TjlMmL68ZQZnCPfOta34hLDPwiJXg6ZiFrX2c8vZEjy9ykvs7qB9aur2BeCUJuZtGhlbry/fqEcA
Oocqvooj/dySi0uVWGzrzN5NVl5fm60zXwzsT5bMmbHNk9oZVuXuUou/37gYLYbefaW/8DHrOT3m
OVVqowNEHLsMNNUxziH1CKMS9yhyT2rqOgx/OPKZKI/romKpaHOchE3kZm8zC5JMHNwGVa/P9XKf
FbJ3tnWo7wgvBiBtaX/LpOdBWPZ4Pcxspkw6fruWtuLZo9UReRrOOwRfooPcI3t8cWz6ILnDngZN
mUuGUqP43rdXc2ooplksYI2Rw2W1qMSSOmyemBu2qwjn48ZCKYWpos9efD+8I30D+W2ajDiS+vCR
9IJfTs39e2iAc426JZYjcE5TP7zWaT7u/cGfrzlF5EaCeGQzHoYHj5BDBM3yPDA9PJORrNzkfmoh
B7LlBiWAvayp1HQrvP6SEha6T7vwu1u207Eqxfds9BdHFWLU0Wtq0hfj5KYN2vjGcJAPBEQibNBX
n6a5nh4Nz7A2adFzt8zse1qH8hFZS3E0eoyXi6qfXT3+ikmDt0orEAB9QsVaJNK+whxqX/WmuADN
6olDs9KtO7f2EzF8l7QacgZlI1E8RnVRKrgZEis7SKdtziG0PNKHyhN1eTDP/kVuCqZM99py1FWc
eQc8H6uIrcn9NIEdhuhnnYZKvMQewhYTdeRucB15jMawXQ1eaG8Lxapq1i8B1cgSXuccGzdRR8I/
tiLX1U2FjXolSIE5eoRqxq5zCYfUPBjN4jJT2PiyxgY29Gg1NB5m4V2DpwlvbduHGJfZ5X7sw1NM
wNEuyoMfbZ9W99CAN0nR+/spIkce4AVvmDW/9npMD+DIiRYtj12Bg6U3y7PLmasbb2eYDmGp/SmK
AH35w0hkYlR8C2YrvfcBsVmBbs4DLeDazONN5XNC9LhoKOfCc0hXxmduRzRbWwTDjTvSL5HeeBcD
aNuV7oy9RKTuwZzZx1su0tK2sR3wr9AuAnFue4mdUFfhOuy6n5h2o1tMwa9B7jz3ikpmnDHODJO+
05y5UR3mJyssoZjMztGKml3VR906n/DjU0ssoaDxm0OK+H0d4nVqAQox/bojpusGrkS/RfxTsAHJ
4exkUH2NcyUnXp2TJ1sxEx+UqZ1K8mIfJ2RuS3Q9UeuPNBRWIXiLsxjS7rwq40LfuXF+iSlpENpL
Me49+vVr2TkkOo6FeY6M6ZZ6OtmVupDHYCFed+rWNCvmKUVmbEN/QsY92ycNKobTxlb7uFXeDUQW
7jIaCLJpBifRecWTawxMcC3zWn+rtRE/dtCmMesTWvVpu6JgzE33nlA9IKEhYW6FINzURn0MQ5SC
qNQU2UO6yR3mbCTyoIEfJVapfNrPQ1efcWozQkCDW7UgaalEKsJmN7YnnmCNERPlIulnpLwes0Qd
KrMjKKUtrnSK6iy5xq8fLg5rUlXUWrbVOS+Zq88ZAeNlY97Rs1zJhpMTJszgsCuolTr5y5fPRzF2
fcw/J6M2oBXr5eGor9gCB6yOkXEK++QwTD0QGIVoITDpJRkaK8Q6M8AxE89N2waL+gkS6C+oTtO2
MQ37lNAvZjZFpGmcTgETy650Tn88XIKG6CjUGfk2R1kMZnBrZ5mzmVEVUH9wrXVIcoYxnU9CsYFv
c7yQmetPp6gRm8jvgCYv1sPPf/r8MjXqeexodcANGcgFXGTZvW9DZf58mJZMWc0eFk3u4vxavnw+
shHesw/ErvDH9+2UxRt0BPkmXYbZQjNp/nxUfEqzaX0gEhuxSNOvWn/+oItDuS7HhOD4pXCpPTQb
0NrVxiw1QqXl34LP0uXPH3us/Vtyrd64zXtAThSsuX//7ucTfH758m9/fmuaixhk0Ak5lSF70D9/
pfapZ0NEAF+f0EIAiwB8Obg/HloVLVs3CvPNn7/923/0+Y/S8ODrNMBFv76Czx//eUCf3xIsX7EF
jiACLi8mWiRarT2S+7v81f/2G//t3/58Umvkyo1bc1ct1SI3QmA9YgRWUS4qVsODHd6UUQKYkx/X
Ap2FPSheZAIFIPRxfiy69c8vn6EVNE8Ron9+L5efEE9O6y7Iym0F2xZ1WJ4Tc9l3rKKT8ZAVMGZU
ju12OQO4rj6Q/Tdbt5wIcuUUR/e7nAptqNngB5oJr7SzB9XOpzwY673h5NF0zhpNU4DBwh/6qkSY
b2MxEyw7/IjyctjZcFfCAPF4dSpyH4lQH7BATi6pFoQ7rTiLcONQp7v9E6IAIE1p9RDHPonrFUF8
sAscdSmt8N3DRr+y+vSGTuwv3TERjy/12JmMS2N/U3nxkW33S7+EmjMqWENoYlC6IJgNk9gHbbx3
Fq9/xlyazNXBqMcP8h/w6VfjSA4BiQQ+MeQr3U7XTmn8Ig4zZI15KAbxlKTDY1RPFcZuefmcIJAC
Soc3Gz6IbGOAzc7Is6tvWvyU45L0KPvbHBiYnR/Jw6LbpAcSbqP2pyiMdeSMZz9K0XGBGLPCN3t5
zQbjigZfjCXPvpsEFIgRfw2HEPVfglN/7Ep3HYbFA9Ee52FU6xZ/QQoGoHDFre12zzHNsIhmelY/
wx28d0ugJ6UQ+zY2fjSS4EnVxLe4Nh+kNT+lZT8eLFHgK1blVatJnzUQJ1O7pWmQnqo2CLGwTvdV
6MHRgUDF1HqT1sC4o4ENcoDvpPGc6zp0sk3sYb3npgYKbpFcCca0g8VuQGVPoyPxQQ7oZ8+aYgsf
sVSASJEc1LOz9rknoVWh/AdEe9/WT1M6DVA7dgmDNJSsb5MBZXIMjlYX3NTucFA9vOgCXU0LkCm2
b0yZgGrH+O2X6sEfN8l0XbswZ9r+uia/3IunjWrf+qERtDeNj0HVV3D5030Ziucqea7s5NuIG5sm
bOfsZZWcUbHAURjgBdNEuJc2KXDSq76XTs4hN2rbcyPZO4mDZbcjiHaoPXfH2QMCycYFE6JIwV6W
GMvIa91VDCFypwSzU7njwbG4CqW0dgIT8ipcNjJeWQakXf/QUJFBIpHD1yAtQtqAwYqRQ9oEqxlz
7aoaoGioib0gO3W0/mo93SsjRi00yx9+l90Kn0hurC/pOqhzTsbgjiy0apUXwM9pKT5Kh2Ay3w2e
4tLfF2bzzKbsyF7CW6EKlRCAAV2Fwr2g7sJ0OLpgwfV8Rr78s4x3GKMeykz9koNZL8ink0rRADsz
Amhonm+N6XhkbaAuSRfIDx3VtZ0V69knvz3BiLfx6d/b38pM05TMfRpBWcxEAkvhCh5xteA1UnQ/
WQ4OmixakkeruT4PPu+bCtOXSZnHbiRw0KVrOvMWVIUBnqZ4I6w33dnLtVZ5OZuWU+VaN8v/4bWS
Z0DpSoPT2YKwTHaGqx854bnTeBGnlm57NLXER5S07OqMLoOeWRxLAl2ERgU/msSCxZDQS5JfaDGU
m3iA9N7OHiRIO7zJGRWwmvk+FUJ4BQBr8iCSmRP6iCxk5c6Ggkbxa0O759yUabSbpQNDdtTjBmeK
YnwLYUSmL5r2yNbJASA5un4IMoh1RAreps1Mu8l4yUf4XvPAdbUoigPvzS5xq9TLG2klPfMvNwfP
YzHVCh56Mb01rvrQ9EP4NKw3uQ/1aJPUGaySefzZMofUaXofq3LrD5jtAy98WgbSTLvqVYO3Zi+9
bK+HOt5CZ4del4KcG2o5kuRLSW+l87jyXbQ305AcHRkBGshzsVLt8vJbHwMmWYa1dlw6ef4+q0na
xQmHkMXx+IOus25c89IaxrDtvfrDrqNmn0Bjw4p9bBik6SznFLQFMz/xq5fshmv37PbG7bg07OHU
JCRtHTHQhxsbW8p6cQ1Eyviwo+QqzcoPvfTT7T5JmH7o8nwtVbh2e/KmK5KV9r53UGNbHQN7+kBa
JDVtZ4Pszj6mddNO8Wsw/hqNqSLg0dkQZXYzWIx3jRm/JiedSevU9H6ltAx2VbXgaxjBt1lxiJAP
Htg5EVrKZgZZsiQ9YY7wCAp6sHgp3dfYYmqcpB9OZgNtyGY6gviZsJMOd7OWHyn30Mpwn/zUOgOd
qFa2Zd8aeQ/zwRLvbdMBQ+0yjTaQY4K8sSkMwjqCwrtNUqyFXkGqvBzbDVc7775HZiIlQlJ/fhTi
kcFatQ6UzrlRTZwQxH3tcmXcSy7LVU44ybolQ6csAqITCArdtMYhM35Cs8noGzDZwVk1soiGXANj
/Zxmt1mp5s00D3BPwzU0Avu665DsjDi00u7GBJuOxY4IRKe7VubEjS+hSKpnigMb2dvnwH8xn//p
lv5D0PFvh/uXb//3/0diGuzcErnF/11Mc1V2cRO/F3+xr//rt/6PokYim/FspdA2CB+dA/qMfylq
FO51JhP8j1xubOi2+29FjeP8L9NGZaM80rJ8oGL+vxU1Nk+o0C4rmsIIdfCw/78oaixz0Yf8psCw
LAt5nCMsF8GPQMXzRVITT3roUDAwJnPJhY6jRu2lnh7rOd0xcY+pkDxjW0Sp2k96XLtoVXd2Jpm5
9+Rr1QSmpbTOfHg/CkmWtFzUtvX12HbunQ7yJyvJgFIN1qYU0gDMQaxn20oCsKoa3/YYHXOLNUkQ
6NGVRN3Z+jUTdb5rtN2vYxCISHK5ZvQ3edtEdcogCpx4kxO8XL6ArZl3BRY67jIWTD+DctbtaOsG
/tWsIGyMyOJklTfUQCwcRBnuJThievAcRJ2/15jbD/TiH3XdtFwcvNbSxH7aU61DmbGBSmKmqGlh
QOjofrZ+z6oWVocsipnA4sTLKhj7CWIBokez9yrnCXQ1ndDd5buJIPP1NNbj2ZKaogFnqhxu9dQc
TGZG65GZ7jbuh0PijRR6r5EFwVhhNaa0gh8kSxudXsldPl+WtIHopQ3CJ2ZHHncDixliEdspFZhE
8u0xbApp8yRSvE2p6/xxzf7lkv1dYPQpIPrrCSKEZwuXs4RzznGBLPwu0UkmqfsS8cyxctSj2YJS
//ySSRA5rscKH04IQ+esuzVJcsM8hasz9v/1Zv52df0XsdMXtRDnqhDKQSRKBIr0LfOLWsg2LHOE
W14dB2MZJVfFK8R4oQ+gaC+hnT8ZqvgZi+yf3oHlEvjyDvgOGAlpSVdZqKz++g7MHc6rJvKyY2PA
Vq3xnHNiB/AOogRZAIlJ+8nAj5As1LxKU+oaRMrsg6FFjS69Y13Oz3//PtjI8P7jiMSiq/O4YAmN
5s7xl8/EtJshL5rsKLCBrJLCELCUWmjiQ7sfy9JZGR28IE8QIgz86oxedAbolS5uROiyDvFF4aB+
9mOl1swRrb0qs/3nU3kBDVfHtpnbJA9/f9DOclBf30aXmANGClLQ+P3y6YVcAXGRJxy00vMubqZD
m9DTa3sQRzphQoQmMd44Q/3qWUjQ6pDrMA5MKlWymrba/lFDwds7qqWfaJR3HmVSFNdPWUDLfLRh
+5HXzEwQFU7ynYQa5lA2GcXEBjUbCoXvqoNVx3K+A63wYzRGVLXkndBmsO9t8sy3XaYe/+EVLyfG
l1eMMJJXivNZCUt8ecVjGmZUFmZMZTkcHSMTtK9iPFHDE6MTG8y7hHJKrplpi+RkidlcG4YVrLKZ
nhxDyHAHDHSl+z7fUZnT/CeTIga8FI9ApO1RPfa1F6+TAIF82jO25Cagqq7aFFnwDguI0UNXpyeG
9iaI8u69Jl3tQAY48XYmIw/II3EotgIl+t+/7E/gyV9ftmtil/eF6Su++l+uF5SQ/pR3TnJstXos
VYeV2SZkIMi+G8SS72nDTeWmsNGtj81EFmPpwmna+ovHXzXIGSjB6Ql45AW54ubvj81h4fzykSBm
t1zbxvEmhbAXmMtvClJdq8xptZcc6+lg6tSnDVm+lFKzJDTeY2VQtc+GSyABd3O7ByfmoVorQmip
TkZXc+jpFi+Xeccuyo++ixlQSxt6CKlYVbq+pt3WugnkBv3LhU9DDufjrKaTW5yldC91aOkD829z
WyY63xCJdiF5SmxgTDA5rfJTnMRvsQi8679/2dZ/3sLQ63mWBfHGU75nflnl0zAZ4tCrkuPsId1g
pn4hrkutTdBXa/D/d2RvbEiFhJ7qnFXANzP8osXGcZ/kIj8UpN2v/uGQvhQeQrkcBnpek1LGtUzx
5ZAYipO/GKn4GIHqJcx7vjUjT+xpxLNn8MUxamUKNMI824pWc+vrG7J52KZj//qHI1kuw9/O188j
cS20QUL6pnCtL+drkuMi0QaXaYt+xwUjGI3GEV4+4s1kAHzHfYjY1vA00xMLK3OD3q06MMcbT9OA
9NRp/adMQpcl1sDbIdTdlp79D8e4iLj/8xhJA1IeKx93k+Xd/O287Tz6dV45citp3BvVWuqkjXQj
VPlskKj6hlFoDhHG+3EdHKrou9/PyHUG27xhAkFYlAD2zGBXAn12VfIwWt6a9haDMJlfbCMjMSVm
g1QqAWEN/dk5sY2nrovqdTnZzXU2Uu1JECMGSsN/eGXWl2VhefctBcOJlQGGE8rzv76yfrLSGCAi
HXAMLAs4bhPV/XSOpQyZAKGIctqRy4hUi9YCkoIyKdkGuBYwRZUEcvrDaSgOoDaMf7hm3C/VxnJg
to/c3XOQgdrmV7E5rMm+nAM/Pg4MJ4FZJqsmKRPW+unRNdncjjQY1+CO7yXkzOUNZHvL1x3yjtHu
corQkIXNJ0u1GQPjiFV3U1aOfxT2BBcXRORcwMD1h+zW7Jdwtd4LN30sLdI2vANwnO7RGYHtdnNi
vJMpcQTN2UAhaH+MqaiYQ6HoCER3NQgUu6Wb33V1Ge2mMmZ7XKbGurYjUpfKQV9Fsv0R9DmT+a67
KewUSXXP59imgCir9h371PVon3irt2WLsEKh9OxUqPZGSmhSWxL3ESxO34ADufv7S89fTtsvl57L
yayI1FEs496XD59yFfImeM2DoPw4DD1doBo+3wwNcJV1rndhGncXKA8udYDqFn5VhvGrrnaeZaxo
L9t7ENHQ3tPRPfqkSLhRnlwmaSIrIcYdCu7P0hEEN4rwG8qf5sD1DFNAaWZXlJmrAQ0cBAKw/EEa
qB2zpVtm8eK1Ch6JbmrYOV2VZHnu9KxekjDyUNsxrHKKIAAOSsjY3BDcgIpslRmkSAVIOsNqPNNe
gJs0/BrwdW3cAdplSLePHBe6ngPgSJtr+T1qpluMjtNaS/YLjk8rBSHkoU0dMP1GREBvoKMDkdIH
S5YzDTODsNpMvYGSt+8wJN1yxIjIEBQh5EpOgrAxWblq/fcf0Ne1nItAmpz/Jjs3alXv6wcEQKkt
warGRyNuu3VbNChpC/NQjUj8iGneJ2679GkRsCBJol9WPJI0hz5XlncR5I4t2qbr1CiztZMKhCJN
027/4Qi/FFmfR8g6Tr1hS75+3RTEhs1JZDTxH7VwPfQPecBQt8RrN0vJO85lhrV72g0BUIhMU/+E
dfk2xZTJPuK9VVmFBzH7E5BnNmD/cHT0C76c4NL0fSB00nWVJLP5r3e3STYu0o+Es0wDVgBmrJhf
D29Z4qfkszHNphM9nQ3RTrgy8W64sKDnBBnZ56LHHHvz9wfk/LGj/+s1h+vC9E18OqbDoX2pSjNd
GXZf28FhpMO1YbKf3gPoDjeWPBKpZbzwo13LCJEowzja59VPldnVu1O+WgmNytJx9Ecnl1I1yhce
SnQW5U/Kme4c0KXcxMCcEN44FwKix+0Q1XLncltcZz1XRW8xQuiz5xC+4qmP2m2fjuFF+zFbKq7q
Ix/lNWy8HyUiqmsvganftPMlsEuu85CBL8kP8S4KGWrOqnf2no6/k2gXXY0u0Me01D1CfqpgV3kn
J/EvKPOQKiiOs9cgzIX8MCc6jgUt4+okMPgd6iJEYcZTJapsMAihxk3M8F5584IFY/FHcYGTP8hj
kMPBgMZ6HvdR3/zi40avkPQOuln5wwGotM3oYp562q2tBOtQRHOPCtUkOVa65zKMrY0fieTRRtml
wwib4nAfmPhY/SGaiX8kjstjA80iJ60rjzH7NshC0in8bNc1jTgqyJnxHqkIEptKn1lQ3wziZe6c
0SUVlZaEO+MeyAkjOGVL5yKcknhvleSM4vE8xxk6kQF1EqNE8nDmXrzmRLRS68Vk+TGHSw3veh7l
eM4lbmG4UvJAjh0rVkd0ggJvvC914L1gxkiJ19VRPyGPtH9Nc2rfd1ny7s/TQB9oMvYSE8dqhOjV
0d3ae/TCNy/cBMmQN9S1laBTGtrgBvQ8WKOin9fJOPBJIimwVWIfnID0JB0F7RbJOwrqdkQ/iSn+
Utl5jdOzOAS2sPbsbohwtbmqYTsZRxDlUE6NwNxEpf8cQuqDaEdiyjAaAK8dwj7NsSEhxHuVLVLp
BLLNaYpVt/EGqMiCUG7csCmCdHTX5FVCS09AnbNtzndel/r85kIyNUq5I56ReVpRtkdPDz8GMiz2
oeHhDnUrTQU9hfSiq1uaF9fCbeDW+s3ZGdP8oKbhScw1tL7lmvbmbkPsdrvC4kC6lU3DGR/UWaiG
ttDQeBvd+Htb6Gum/dF16mF4t5MUsXthbCxSSdeh67EvrvKRgZm4s52+3fnFSJ3ajSjzcRFskiUW
AUlleBpzogO65U94PrqJ0rwza+sc9WwbW3v7R9Gti2CXqG7e4JuFWe4x6SKgas8Wx0YLjk8s0KgC
jJnOm3apEX2MbJrIWJJuUrmj5/ItwBu6bRrmWWmv4kuWteiQGpYvRz6XfR3faQtcN2htCy+/2V+T
ygkTPeCCjGzEq+H4bDf4JkRDnrBNwYS9JLJXyJaAYnvNPsUgdtUR8+ohJt39D1fntdw4smzRL0JE
wQOvJEBPedsvCKnVDW8LBff1d4FzbsyJ8zCMkZqiKJKoysrce+3CxBOfT89DNTtXaqCGKPWDr9nL
3pmse9yh8VWUvwcxEr9hRcyecj++uuuTTqV/D4PKI8aaubJ0dUowTsm73FyS7ZDEbeAnVsOqvG/N
JL5j+EA4EGLPVr/mA3IGQsjIRbMI2yEmz76ICoxeo/DgpMSsWAQrJXWWXYbJtEKhsZX7Ijn0EjFI
5YjLoGMcdsYeGkUiHjUkOvr6h9ddiZVt8Do8Cmp6IxAjDwHtvua6caF+1A5JWXX3nsGTy+M0ek/6
5U1bhA+X3NcJpMaInYjhqAyyaEAJmG+NS8ynVoMRGExOueyGaZJjRAZ11ki7ujgmswCitaz3yoid
wDSz6jwbkK1rTYrPNsKJnOXOg/QXa8/RndfJoz+hW/KQ5o4MdR0rrj55v+sRWjzaXY0XAz8TTZ+n
Dhn8s6MxRu3mzDjrdvYLone8p1LrKSXvZuzXFBoc/dvlw+pYeloc3LglaE1Ef8qBrgGnxh+jbuWu
tU11NKU23KcMXvBx+49DTmKk50Im5pjNCaeKD+j0ddiHVstlebDd5KXE/nYv6rqHlUFARN0jtyJa
zY3A2OvFEUHlt+tPNt1evTkWinVoAMp+R5vkY2UFlXYvYVGkybWsinORGvAo2kc74RqsO1MLTLgf
rPUSiVMm5akYcSKkam9241dVW2+odaprzvg0QNfb7hoLAAcuvIbO+N3tUSfpZkS0eVFI7HsXCjxy
O0v/hV2ctWq0q21SCIwBBAUPlWiu+EaPpllaQU+eEhGd5akx/BMTZz7iA95XTye+uknOS5ZB+J+9
Gi2VeVp0ErR6NTx3pZPtitgEGu8TgTjrGVPf2nmCT6zfJ7TDXeWpLVOK4jQu8CxTsxPo72txiGOY
k5oYQ20krcdzmGMWTnGGWwP1m6ZrVFsMzKt2vo51hxiSsVVuAt1WX31J84YTi7lhYnpHAKpC98Ib
nGLeG0uyQ+hBdXCv8R10RQbEocru686+VI6TXcak7CjX8MFHOEe2jGLZ1dgE27I2n5O/lJH6maiI
ELRUd8xAEo5V6V3kcKh0E7ZDW0c4ropjkRgfi+8SFu+KepsnJ+H2bajjfd+ZPnv0yoDkGKl65O85
8r4XP+H0gFXqVGpSR5fFdisEcdxZBnCXI6gbDs0AtQ7e5Vk41dZJOy2MEgM6ADPrgy6ZHo65qwNY
9V7zyWfIn1RXCPzwxWhyqayBCExOdAzy4byMsttrQxaKPFGcwm2Hc4za1gTM3xdW5e/9lYEx/JW9
yB5w8qwGtCQkU0oLZwB8AWGVW9CqyBYlgpxyWsi8y5ajVWCZdZnhbJimwPYua6bAYmwIDe+AUoy/
Ru19KpGIEVdGixh0gxfZz/k68GAdRy+LGDn1qQztLnol3bjTA61y3YM0ua8RW/rFKEPPS59TRZuR
S06y6ZK8O6PUYqyz7E3y65y8/xJpjfXBfZvm8p684mXDyY+2E04jrQDJ4aGNmEwGJOSqxSPhT62M
cF4v0SOyv1Neop4iRY9UWOQRODvineqbO5M8RZQHXbzrYG1klv1MSR0YqTNeFAh1cBcwJIZF0YYp
vhECVuq7iTuXbFf64tL8jF20DlOEgNfCd0JrBFeh+gBGhnOPbeA4Fsg2hr7FM2piZyXqXcKyoGwz
8nMnmjQABUrm29LgtMxalrfKJ7hLRSFTAftgGoKUcz0UxGFvBjEEzfs4rCnpdDeAtrI1p7GBjvrD
UMTN5LFKA8vEq6Xj5thObtmHzHt/mtGcaN86P7rVvIGEJjEIKVgYaeghPMqJSPU7MF1h4YnPNDF3
bY4sYQ2my1LyDOmwNph3a5AZ00X4k4YSQfuw+pq3e/7ibI/cpfX2ieS4XUxIGw2czHleBKoyMN6Y
8jXhAEdZ4RJf5O2GgWQAUq6/dcc8uw6Zp6CIBxowyXWoaNllzj4zEbHINinDLvNPlY/Hgjz7dMFC
kk0aGL7QXxidayM5im6ZbnO35WVXuY1RLXoYSTaGNEHQ95pIny/ED5EjM2zYve7NeD+5m2hGpjhx
cFIJmZJrM8hvyBBXzRUdXLHt8/rSacVvo5rP5LTODhrSasZNoQt0IVRuRPd2Pds1IOMk+gYC/OS4
5XPjdAdkf689/YbNQlsjQJtOvmh1h4gNB14poKew8Pm0ZTZRweUCKO533sPbgDa5LOo16QkOp5eo
4ybOOZpo/tHJYz34Jeuyeiw98LQsBYGT1yx9azdQDMawh7f/3HTM2Gc8mFdGgFwS7aQxne9+URyx
ZQ92HjiJ/+qkwLtsvdrf+HM3Jt0NP+dVwI1I2qZUWb0dt3+43eX25T83K+IIu/y6rd3+d4yGsPfs
r9v9/gtlR/zB/9/n9oNzK9J1FTrfvvrnjui0UDpP4vLPl//1q9aHHnNMWlCcoOfo2sCaMxL20kLn
+J9HNvrGIBRsfcb/edhZGgGNeOjf6zf/JSz+85P/3Om/HiX2jedqyUCdEw+1bG9PQ9iIqbI4i7f/
/vj/PL/bg//Xw9y+vt3nf1642/f++a3/3uf2sLGqXn1JM2qOSZPjuG71ojzaUg73TIUPQ4Y6YHSn
Lx87PbWq2k9aTLwgKRUnrSOWAWpAul0EGhObFW2XSavAATOMD6ZHgZ+V40eZqF2Sp19DTk44WbtH
2diwmPodGk4z6PrkDawvaY6In0KBmY8wdkLE9Wl4J6LPxzBVBK0YoyN6oIqtzUKWWbblpsobMNPm
QORT3lFaaSU56slJek11qZm9O25zcbyyfDAh0DpejgCEIxgHkISIDRzXjiH+ysSPnzLx3Y14D4w8
9aD2WDUKMmvaeceloj7XpuULleljPiV4dMhnE80E/6VGyu+LwPRYTYFVEYCejUfckjPsGnHOOvOx
m9c5RFRL3OiXPoFZnxbiUA8Lkty54Cjl9WrvuN0+sZyXiM/KVeApRGVZh9Iakr2nPShD4d+CiV2Z
YF3HhiRL3zzEtqY9xWHHiW2LKxrxFXR2pl28aDLSmG4CcNpaxUMhnsEwAMBY3N/eoIxtb/oEfaKW
d0YCcmiWu8ZPQc1mmLwafTLu8CRg6ScTlpFbf0U4gRrSQKk0kYRGjktK3TNEQV1qd0hv/HvNOxJk
daWv8SX0gSAZFcS5h4hHcg5KRhxrbv9Kppp3Sfxyl3a8eqY/fza6/2AzTdp3mU4ntyQNauxVQKnY
hRFZhvRo88cGAy7ha2SaT9H8QCIreXzk+yZGvRscZEeVXRzxWDDHMt+NleBBNGVyat0cI0hFO93M
JDGxRnnvofSN2ztXROnFmlGC6VzYm6n22n1UWtMJIXgwLXPGzxIOyQK6Qx0fbc1ZvOZGOQNF0tLD
Uta7ZCWFMb+BHFDMaN3SPVQSb191zXZx5u7oKVoeCZPMGdmdW6EeLhV7IPixNZET3O6tXnQQdUO8
12WAZyUK7CVOD42e/uQTzpUS0Hk0Z8l+mnFc6r3j3SVmvtUHnjE6kyUwcPaSQts88KfJK5G2m4q5
MnnmgoaG+0cWCFy0aOSznCodbq+tDgqNdjGGVeODGsKIuiFl8Kin0xnwaIU+Ls7QqP5YQoojP5Rs
+glHWqnqcK6dX8PQjufO/c6WZ8SIxaFdsLukprxCqmiGtAuXmPh3oCFfUO1s4oHH+6KKXvLY+mGK
ZHUucCt3Pua2dsKlwZMsi+gwuB5qY3LuN1gsGOhG6PCqxcddn9cfk6r46JspEOLKiegatfdmZiAq
EwQ5lnl+ifQaMiQTAdIU2Yg7n5WrxUlm1dD7lm9P0DqrICqViBg6QhmJ33PfDSlLnBs0khjTvUiZ
P67jgVmNyAexh+zMVL6AbbrY9jcqy4iuqfbQLehakjKGxm5CUChmXE5CTIDQ4uG+K+S8LQzoX55o
9EPb2r8qBbfLs9Cl6Xa8erDRjBgEB4Vm03/o+RplpU97RaCYyCYQCPOz0Yz79K+KYn07Tc5pUL4M
HVf/yweQpPGpoIbIrDcdUHZEnb+PeqsE1+rORINiIOqX+RCZBh9ApCgQqLeVSYOfYzLhPzP5DRW0
sbD4psaY8Gmf68I6LU5BdBfRWdM6fI6N7smvwD+wYLwVNll9efrmCwDcBhBJKaIM949+rd1pP+DQ
MSyfLipYIXtOX7RUg7ig0VN122hNcrfKffdjp2Po1GTzIFNagiozarK8TTdU5fCS0bYw2+xvqXmP
Xi/4oOFwh3RihemTLNt2V7SSa2QuHsu8vKLCFyHDAtPVf5BVG6Ek/gsUw7s/I8nMYtQAaixfwIdE
+6zMcOKO9MD9iFDpaQFf7mrFzq1x95ZQTzuLZoLeh6QCt0i+ZP2AYi2+auIuFeitG8l0why/ImQT
BHLooI7UzOh6id+y3PpjtDOJsGvrCZLLKasoKWRhuE8mTn2XeJBpbEO7dc2L5ApIOu1bZqwPo/uh
dbgNiJOrr0NPEodtv7m6Oon21yxEu0XUTOpBCdhGag+iTdu9p4vTkiNWpwxvt5HL7CyJOrXXKu8t
iaf0jOXs06HQa3thkK7kUsJHtMvGCWTIQjhjhOYZ4h91ZovqBQwKwDhoEf7IebZkTlpnQBUzbBZF
DzFGRV+JlYhNbvbDQRVruLj9iySTbOf3OaMPd09T9GPQe7AivvHHmbivQoK81BwSySfYyoZwNJBx
NMtSPpkJ2SyhZ5CjhSCvOZTGzqk4b3hkZO1GJavd4J76qEWEHSWw0fpd6xEgmuNIupDkOYKequMQ
lM6T4ayhlxjCpdphfDQ35gpHESJVtNg7cPCGfu7wFYIbgTjV1/1Lg/MDzGY+IW+31/jnQexTi4qf
reokJJiDLJ05D3ZpipTIDTQBAc7u47+RuxwRqrh7ShGW5ZHJ9iIJ54MSobaCbuJm7VCNVlTu/JqN
U2ArgfhyqOPh2FQEQEzlhoXTKeCaVkB/AjtPXyMamSTMTmTCptPDqh6uqoGmsJmOu1rQzWP5HrH2
aC2GKNJdTnBdis0w1YfO8fvQLgndyockGNaLlATLIuQ3zlFGrhjIQ/ptmKq8+JBnCRJalVVbpWvU
NLORhoDs7LC06YDQrOgYw5DCqqDQxn+qtLCCpXNB9xlNSnhbjn+j8vaK4NnAnciGMqsf+uIFuO0t
MosGSn+Rvsd5/K4svLZZJimO9PasTYzRyZeLFgJv2q7Y25G/3GNWROmLC5aL6MeuYYCOSY59tiKH
pjWNO+JiCEGMW5aGwfiIdYIlSaUorQOnHRp1svlVSghHRt3cpbho71rXOSJEHzaAqccdmQXV0WnN
nZdB8hqyU8DBjXDQUrhnH/vdnJT+YRbz0xTtUc9poey6vZN1A8eZhE3il5GO0aYMUyLZw1JXa4I0
I6HeH4LOVM22aKy31h+f5lq+tdDXgjZx3hUm9p223CsLTLgw+qtIKEmssicS0T/jM3zQwGa03ehu
RqyaDpf/loH7XWbjerPtFpPG2u+U8j1SzsTK5gbWRJ4eKwmBlZzH+Izo07aflpAwUcXRuhpwdF5g
Mb8wJwBipPllQN//adEf+g6Gg7XSgtqeEDVrjoIh4+moxj0sWndBH2iFwzRQcvnLWoq3d5Fokqtd
jk9KH+h91vQjmbzriNd7/7lccbRVmqkTrVua0hWhmWHW0E3555tqYLzeIQ4y3JrBUoGZpNS0hi22
MV9jgxmViqEiSIkJrhxH2ASETwTKqkEh+xzmD07ihvXii9PtBq78hPyO0imDoHq7caKlxkq45jAr
oU7ueiPh0rqLMA+yIswHR8oHSj/U8pVrnMZCo1jsGx2ggUyxXL8ScsacQCuWT9S5YW4q96Dn/nRq
pg4Fmllf/oXy/8voZ7sCG0FDaHv7Hkr7NQPkdEtB6Ff87C0WIupXZL8+xv2+1kFsroTaG45/vP2F
/35tqtIN5hhsUVy6pjrbikzcoelNOj841255JFW6utTMsQfl3nvxu5EDG6IlNGdNdLz9zspMiGT4
99endN9kSQRMRujuiZZ1VhJWt3Q7tWhEI03jSX4yaO5OyfrvtztNE4q3CSvxZjFJTEebr3lb5BsE
glf21oFWToymIBNA7xijVwk+U4tuRDeAI9NIddiYOCoxMVlBRQT5thIDOLob+/pGqRfwB06Eexan
5e6Gp/+HTL9g0UmbKD36kTvvaQcd/vnHW4bNIhgUTt/YTBpmYCsguL2hq/uSv4Rh9+O0HrFvNxlb
RTDRttqAQm0ZXIHxJp44QO17lzklGtSmz+Dc0bcEqA0Yer3JNYlkhnF5f+jIoCj72TilM9X2qHnG
Z47L/eil+QEtt31y8/gLd78WmhWf374vd2qG+n27oZ8d6IpoAzW2WKiKyKOj0f/nH2//V6xfdl7D
JKX3E9TYDD0TDRwaTn1/4w7TmywaRjkgJvS1g2MkDcXla+2Y0OeW/pM97pMV8DcEGgRQiGgG0sqZ
9iMXwDCuDeJvXPPtZRgfCw8mgHizCvj89DXo8oq3hXPtBsnqgzFBRDf0N3vAVtfjVvRL5ylKh928
THiCDWhl7vCnjqmbf8W2+mhLxqFmwUPbVXXvauMjCsw3OYwb5Dqvk0MF4g5fYoD4tegt2bDtt2tZ
X4gvH7HGcthsxASVBqmYV501mvwkd9EyNwyzPJs9AnZKs4WBFqM+KGknVqUasOR8ATjPoW791r83
kn4UQweVHCtMxrfvF26LVzPjzL7+2//cNS3WVJXbQ97+WajeDbvJev+f+w3+Gnpx++btfou0vZ1o
rWudl0yFqrI6xDMZqowa/uLWu5InR6vdTz8ihnhYVKDCNrP26lIBbNzS709DJwJPO5dZhD1QachO
C3GdotLZMhd8JNv5PupwG3eFsZEtlKMx5g2B1EwSRfRkmeskzNZ2ce5zhsUJbJPGznSJ0caQ4oDB
8OM+c8np4i9pkv19A+qgmkasrd1VZ/G4OO7JAlsVeHkSzP6QPZklnLJ2pripgB1if87OkyynO5yY
YAvX3l1cVMwxmv67Rea5r5F8tnASaSQYB61uXzj2u9R07d62LZY7LL0GGuWA0MMldJT+rGftdCBw
jaI7Yi/2qDFmtuu96dyZnX+YklY+TAtBplL0pyQyjp2duAEBWt0+86ZDwpGFUhHFdWK55p5OJGf9
Xv/ruhPXqDUHMmeSlJnZB9R+WjTWErrs+fP4DlR1OBFC/aWnRb8zHOe3LLyr68jHvi0enD7+sWwY
AgJueRxfGrby1zE39iKX9jHzgDwLit9Z7nt8rUeOs69l5wE+qBnU6eX8U0vvrTXMeNeugwBZu3dc
Ha+pn6A30KFSlKa38/rkO5PjB6s9fyLgFNPgLJEkL5Y/Qc9D5MS8fylwhJY511k/NruhBhuTuIva
I/n6o/1wzhovmee86E48hohQ3QDvxAuOk/5kW+CdNRBsOI3dv009Rnu5XEmjQbbWmSfmmDif0AV3
0c7Ol2eLw0oJ+WWvl++mY/2GChlz6TL7YK42h6sWumcaO7k8HzNKVy1Vk27VSh4comafduUDrV6q
XA7nZhKOmnFQUl2qaal38K9YIoArWSJ90Ez9l2smD2M8PGSIAaCKqM1oJaA+IjA4WFJpXeeBrYlQ
g72z8Ltz5zw3zv2CMxAditwZNrQn15heYp0hcNUlP5q5GHQXtHNFTMriqetUTp9WTrmamONDXruP
nUOvogfSMA7vsBE/oBtcsdseMnr2dtb4m2wuf3nu6uOEP2diy+MTW19q4Ji8+yDxrfjRKZLf1FrL
1q6SozHnFxZ6wVzph/yKC4SHP5Nu/VGM5Fmgv6YCQZu0gbyl6mGpym6r97KHRm1c3HL+LqX3lygr
CmIb00yHY7vXH0z5gwbme9CxNr70CtIiiuKBmKD69ywcXv3kz0R4IPMke9zGE6if0vzMl7UVYDCz
kMPb7BsTZyKytmB8cYn2dChAdiBw/+RzmYYZHD4+pubdHIu33nOSIEMnTB9e7Nr1cdCLdBT1ccZk
CDqJ1z3rHq4HyTSR1km5taOVrReNqwwQy6cjtj6obGa3+AUKY7mYLoCEmieeS9EEMNlesrZv9tVS
Mepvz4nqP/tCVIz+31MvJ+2IbbXElr4FY+GfMWhucyCevQZDdTLbvb7ydTXIFxMacr0a/WDUpzsT
uiI5PLxligSOrr04E4MNDtf3SWywq983q23IIpWJJq8T25d+pndFWD1mVUAwkFUheGIiZSZFa836
PQpkOAYZubOnJ4ERK2pfoV48mT2Ncty0dF4nCLQZkR3wa2n94uRhteIDmOkUsPxhB63zDlylq074
mI3yUZnaV+R7T7zCM5UIe/vwMBM6OJcN6c9OoJIINFt/r3J4yLF9qMEel6MR1uX4RoPJdMVfxM8V
HMqd7xICWs/PQ7+8NyNOfl8vTkNaXrqCAYjG2zPY6B91Glg6KbIc4Arz0cyxqLi9/63bgqzoQSX4
1M2dTAWKGnvANJzKPRRBVK4SKclXjJZu4w/Rr2UUQ6jzPAquykR7sCPiPcWCoIZ5pTK/aU2cFxuf
khU1v/t+erfo62SNdDhl/GkUMrTOiZhdufZe6+VbkjqvTC1ooik6yGkx/ulrkhUG3XsUabxX7Sdp
WNOWU9adKLVrpi+/vdR/g6cI5I8RRm2GUW8vFA3Vm9ax29Z+85t4HVqBDbGvGIJ2gxfpO0ljfwst
BVCE/GCYZG3HzGsOWBWweQ0DujZDUD1MMxjL4SfqOb/kannoHDgI4HkFLnVBs7z6K2iLsrkOjzDb
uChRE8xZS4Zd8rLI31qK7UjlHZ+Wvj/rA5QlJvf0j8D6dTrGsRZRGy5xhZWBErgcvubYTa+p373H
FQhrRwr/PqabumGW/A2GezisuVNhWtblMWEtsTQGEQgTykDD6RYsGq9nFukLalBaoIthXuqFPqtw
5xZ+m7jzVxm9aCJyuu07b3Ks53Z+JpcGpV6NvEJHjWdHfcacwgn5K9H9rO0l5Tq/I4qac7vAwyRs
SQtVBOhOxe3B5CAWuiCTN4UJPT5qkK/XDudLIYTO+Fn+zfXxUPjInlJYEeiLjIZkPu6/dEirKlWS
Edd71m7ymnYLBv0l8ormuc9yWiiWHPaUm2noK0UDuicHtbLnx5Z53sW3evfipK2xw1tCQBTBJBd9
5TXFunH1jeI7HohaiPBRHCdmYqPvthe13nh12oeTztuLd885GavvZJ6Kc0323140S3VOoWWCcVg7
S6glT12hfBIh55e5KPUD/bN7J0M9d7vxyALXjDLAbQ0zywY7k0oTTRBt/dgZbUprNlHdUiVyBEl/
jK3k7najzyj3NB+lubU8eAzunY0/rq5ERJ8bvfcvYF7RijgTzsKsTA4Dql+jrUl/ZDPcNhFwRque
5u2kpHimVh2e3SOU3+XZs0mNL4RtACWrjQ3pCeBtyrF76fWp3OGKoErMMmPvZXzk4t4mKaV+jVXt
Pty+cGJ93unrDL/Waii6NoAv8KZlYBkounMpl7tkSdhXoSftG2Gy0xFZu3OMyrqQBPtHWn26N43O
uRQLziq9Sw8OE7qt08plKxLEP25k3vnuhGxORXDgcmwRoAiAFrujFWKN7veGwXGvz6ArjENnUVpq
DNfLnkcjCQG2JVP+WdBz6f27yduPZjM/8yiBkfWHmU39Ps9anfAgvUaGN0xbZ3R4zH2Upitrmi1O
GjliRkNreJMnwKyW4siQkFkzK3GIBvOo+ViMEsqJItOzs5rweHcOSCMYGyv3LU/1XbL6LDHRMcRY
tOvU2SrwEmp3R6G8Qx5DODEEOJbU6KBNIO1t7P0IRsO+ZWdKJT9sCnKDecn2jUMjXmvoK0rZe8E4
oL5APICJ0jpFRIXQjpPUiu4JVNRDPZCGTOOPCgrEn2a8eYKzx83QCy8D+3ost+PCyW80Ff48NtCQ
BPpQt+L5iP3gGhMUfE2yqdgvfXffLNZlkSVsWLf7zAftByCqhZa03Kh4lbfUgCpkyQuBXoeja5Sf
icLzGUxH0CYmVphFfUMJJzykeiZNI2fmCVu5lrEXJNRwsDvwa2FqSV0ttLs4Db1yhlU4WH/zaOwO
Pd08JE7TnZtF5/W/xWb3zdwRDIffvieIxBhrJh2RXV5kvDRzOt97I1DmgfXfJIV1mpNPraifaqlt
Jj2OELLkKziq4D2iTLGYnQVpylJt1RaMBI8ezAwZxOqVFQxe/F1kEkGtCcw0nevlmqW/i8r2jxz2
aaA6MFqWbm72VoUMMyVPbmUJXfOq5UQMcHAX+zTBuvxE41Wi1cr6tdcMTiISzMicd1wy2UMfjx9t
RPmRKHWoYg5sy5hd/AxMylBa53lSq2Ua6rxPyeTofX2IczOmmumTgzlxss5KgR0SCKLRwuwynYKr
UhT9k6kbh8z6iXI/oQZHcT0xWj1HWfKgwD4cI2bSfay3W2b6+JQS/QyZ1Qug7SPAKoYyLOkRrp9x
ESqT1vAtY2bu9V1bsWHMEzg81XRHgfkqs0G4OsPyWOjFQ9KWzqHyJah8V08vld1oAObde/bDVzE1
n1xC4phoaD09sAVHF2gL4k4N+F39ZjCF2juq/4a3OZ6UnT6hKl7dJtNlzqwr0QMep2DqC1mNb10O
3hr0eDQz8yCCgEn2SvGr+2HrZExIluVXO3SKtqJ9geVtopThRGUorm+myBFWyuzE5yull9c82N1C
BIvC/OMSkORB6lQLUpr4kYRzC/+4ffYabUtwSsRUwn4H3xeY9uDhMBkwdFfWt77o2q7KPXroTCTC
dGqCyO+/b9b42ytWwswJ8/QegrUkICZIl9cGfJ6ga9d47lny0gZVV8ugtigRC52sgZzKCoU57k8U
IvSBaVJ4VnaRvv04KOAhNw/wzewnxt4+O3zAt5E9qY0LeeZgo+i/a6yn2706AER0CvC0gilA7F1R
gwyJRAGVtD5vekTKd48QwfCgQzr+HhsGVUHm3emmrAO/tcDUV7DhBHOT1kE4knv61kccd619afKz
4AX6dnezZopY+47n8oWzPjMzEjWYvZxzndDvETdNnX8nBIYddIdmsCSmLLfT78pCxIqkBTLM6rXX
B2s3jgxwqxIJU8QV0KSoq5wFzl8Ssjok23JFCWAAx6SJTE+zbDwLv8xmxOaNbDSs53xDHdjz3mCe
i93PgmbclhPmS2bxkIUJtC9uo2Nh8oqjiyJYLdc3QLZelINmNi1erHbiV+dYjemZHKxmeFAmFVch
+fEkQi0ZdU0o/YgUg/Webs6B9rak5nZLlJMVfZIa9RL3MysdMyTka5x21QyP2tf+mgOIobKtyu2w
MKHJMVB3WEPQWW0XJEZaa/ywnq4WtvxBb+jFGWNF/JPH7wCLD+YKKcRoQM3Jhgt0yS9XZz0Ck3JX
J1TUosGma7DOJ8yPkTNyLdj3ZObyJhk2DMVtNPOsPKm9TAWe8iabP3vFWcxpmPpoKW+21RAHMGcU
RhoqMymD9ZVhGEnemkdxJyEXbwl13NLg3LuIC82y8AKlJ9+3/WRp3WMRV8c5exgM+3fScHRowCmB
XKYQ60CurXedqCWnavhIFt47nfATnJoVdmhEKKRw53dGdm/pZrV3mqk8Z36mHzoMBFL1065c+dOe
QTnvFaP26iT9dBp169AKcbdIR167VvXXmpk78LHi6ObVdFxrYKcY2wcwWhwcZutTxaP1MFBGisno
MPwVoWZCQc37dcKzBMzaqmAcp+xQKedTxl1xvt3AKf0FyTAmjK2xQ5AxF2jgItrSmRsCnUPIuVrc
92TUkM/as3GdJ5EeCAA3Oe1MTwzbh/1iiKfG7p0da4l9NlV0RoxCPTSBk+aIf2i99pdfkLpMsvZj
oviI9rMWjg6b5PqhEivWIVHWh+YyTMz69fWjvXayZ5xpVnRaLJqg/JWXyT8y7PH365kfZJ27QeAk
jr13cNvC39PkdzZoERjctSIAa9Qd5xzH0012q6vB3OoGdATFu0dhMGx8yoRxPakZIJpCyQCmrxn9
cSHGx1qkhDegBM1d3AzUj4923ty5U4ylbAEP7D7I0kVt2qV8lkbtrqaSQeJA0VQ4+TMphxUynD84
7LzAMRFg65zWNy7aIZ5bM2/rrg3b0XnrG6/jGES5FKPuqWT71lEZb9uJNei2ENFegfHlm/6mkWzH
UaFBljS/l2o9jSqXsz9xHn3L1e8yl2B2T3ELiH5KOdwSIA31nj6NO5BEXkKXA1kyRnN7EFAiqBTR
ixgWio50pt7zWY2VHN51DcN1RFlmwYWh1Gdk3JO+UnQnXC+obQc21dvr5Dgf2og2zdLxzBs4hm5P
uFmmZRNTbYkxfl0oBANKV/Z6GCg6BMKUIfou4SOAMEX/M8/JFHBNBlpt4cZSiCW8cQ1ImWhk4qqj
o8C1mgpo73GV0TNgwTJ0lpocuU/fD+RzpAwdVuyd5x7rnDFe2iTkwiffq/m/l8V3WfFpQkiL2Fsn
Nn5ebefe8Bzr/dvMxwqPEiSV/3wERcfQO8PzHVvqRQ8Gsm+xXrM+Vruuau9yWG1Z5x1TPfnARS+D
iuz0LVQIyhLuVPfAbEubo28Evoje2h+BgZ1umReIjiU/uiuXmTXZGa+0ruetCw4GlC5BL6QEb9EH
yM3a9t56WF308olz/J0WYxB0dQRz63o1yB15zqi2PdZnOXPgy7m71VHyYRChVWlk376cr//H3nks
yY10WfpV2nqPMmix6E1okVqS3MCYySS0Fg7g6edzz6oKFu2vsen9bGARCI2AcL/3nO+okjo2EmtV
MItHJkE0mZvOG812rzxZp+TUvuxCGbQEPvmu9obrhJPMSiveeoMYgzjk19R6sV1Km17/cijCLt44
lM9XmvwfP8+JgzhpRiZ2gUjf4IHG68bCLJMbm8QcrXOeIqBwRLDOJ452f75lThLfNHShwEgN8+s4
xg1ukSra5V40vxZ4DnVBxlVlDR8JBZ1DMzn6nV/pH9P0GAWV+Y1CBYrnclmuEttND45FFk2EWX2j
UaCqdD0/VU11TBxzuLam8QgRC12AYZvXI2OcIl/QWVdzuA8Ar+HmhZBSIt9E28/uXIM8INoJalYk
gBO2kpKrlW9OSaTsmHM8yj2kNYb3PpifTbO8hilwIypwIGE7glvluqu39pHaN5OcwaCtR51ZyL3H
0RtOUowSdXkmmALCUkJOKlYOu7HPOeLsyP+2DPPJy/E5u3b2Ks+HHCeoDrxtHSdvsRc+VVlzXy72
l36Of+SS7ixKzmqpAxTQd9aIZqDyu95jw/DaElQIrURW9nOGu7Y8iJqJD4Jux+DekVbIor6NapLb
UfxAK2PYge+2Xy0zxTedM3KQt8km9w7qgh0yt9XNM6a5FKS3k2/woIN4P49ns/Xfat0/ZnaAO9A8
xgbstrqv38OOYA6DnUsfnKfJp09uFzDWN2VQzCsyqwn+w8yylFx8/ZFd26aRwsUvfXMxU6+iJTjI
Y9dMu2VX8HUmzX+aek53rZ4STan1N4POWHGQw4nJCnd2g1vZr27DmoNBL3FLd5S6nci+qdDhrdQ3
b0dc2qk73za+9jiMtkY7Hvsbo4h6CW5M6Q0m6gsFpId9sw84ycV4rSbvpsnY/RWISh0uEblkGCSu
NbTT1Bb5fyNMCMOQpmun5rQUIo7HsPHiytUcD4Qikj+AsYSzA/7aTQH4ozKAMc72DfmpbAXbazmB
6eFP0PXlXq7XidpcMXT1N/mIVAjJUBs2/JM2HdP52iZqY6M+Sz634wQHHmlVRTXMHDndqT3dXJsW
R9KQXOOIklV6LjpxCdoTdDgaKsohpUa3xOVkWw/sFD6eptwlcIrRkpx45W9mYZ3azMc+JjlZaVIe
co+KIthzBHYuP3sJ0nk7F2fHh08Vy7l9oZFNVjnvTs1MBYQg0n5K0F5cB/tc090tIx9A2eFWa5nc
sfdD/8QyoKy5fk8yRWnKSiHB0mEG/rNjKk7YBqc04J8e8COaOxgyiB59bEwH3iq7LFdxIlBSCie+
xlRAXjbZOcj8aJc9Fg1tuzS4zzJcG2XzreKf26ZZ8NxhrDES7T7pACglRUDX1B6YMkLeCltb3xtN
wg/tukdbDC+9nGXlrQf9GxpjEnGZ9smoTmNxl+Lt3uRL8iZMDvqW2OAhgHfoggNEBYKQqiraQ4TE
H43lgqQEBvdW7Y9C8ZGq0ebb/lTnbrx0FBoMFOxTdSASY2bcyF82Wdaj39TpjTfbH3nxBsZs+kIb
VJ+9K1x0CPFzNL04mY9Wlsynxmgz3M92sHG8tF4ja8huU2oP6zytKcK4HugioJeRUfmPtHPWpYjN
DW+xwyiMPAj3ncERRGBpvhXB9JwNcwz2MkOEM3e0+PU+WVM8FBskPVtdGOG1tnDGMr0ZVCiaKA5+
3BpQCP0mWA5j191BdJ/PqYeQbXbao52IZtfOtx0VrwXdErFxLwFBAMcaWw46HHc/RrgGlxqeBswI
QsoyrKZBu+utgWtsxAAIc0O19uNy2U1Nfwf2CFPLnOUPhoXypuL0jZFmRNRnDul1xwx+bVHEKzW9
vCMxoH1YEHAO6Ek+kT7/K6jgYfuw/T2dE8LZ3xDCf6UO/uNJ14+7p9/fRX6Nv98GluGfX2vzvf/+
jzvbsk/6+X74aOeHj44p/18xl/KZ/68P/teHepenuf74n//+/oMeM3U5YmLe+39EdsIlATPw71jC
u4+yZPQxfi+Tf5AJzc8X/kkm9Ow/3MB07QAeF3wHJwDA8yeZUMWABvy7pmvKOE/JhCsrvAb/89+2
+QerXJhj6N4D0huhpnSQknnICv7wICvR0PYNK3BlOudfG+Hukz/wf8v6NEz9N1YTNB7btqjp6KaN
AQtu2D/ZCXlhdUtR6/OBSeWjAK/GeS19pPhXgfpd09AJdpEGzAR20M7UKdxgY+x2BUNCnELOIWCP
fEB4UnQpDcVe2PuAAuTWTexoW7ikY3jMo2ixjdNV5XX3IoDjX2h9vZli0iX8GHHoVTG6PnFcVCcL
CuqFhZU2Ys41CaDagfFahhEnqwRfcGXP8r0Ax1JZvzHzuD/ZN03uhHfVGyWd5NiCb1458EIWEcSH
JI44JefkyGUAwDZdk9UbG4vHfvZsGVkSvQZWDgJFc8gXCiiJoomkLNzhGIgfkrSt90zP9nGfjkR+
el9jivN7mrfoqiKwI7gJLQMekYwknOvgCvU3Aw2TwrOW56d8oeHHmSTZFyPB0o1rdbuOGOKVXtJJ
i5LS5JRl6yRgGfR34gyZpTZlR89s30jb+RmH5KJWFpNkb2y2S0pfc8BLvxpznzFfbMOWNjHb5lxT
Uj89JnZ3nVnXQk4WMzuiLjgybS8DCq7uMiGK8/zjlEFW8oKhOTKPFds2yJKbOSYLLiUEgBnhNaAy
mlnuWxd32ZU12teWZnnXrkdCw5R2w5ZpQ7aHowtC321w3k7QNahgb23mqWs6UTI8FC5h0I/pegTK
idfL0YBCJ6+26cBunuaeRNAU8kodUy9bCgEMuXtyl/o8tmJBh+kfYgDEdDoou/TvyOy/txPXwWlx
b2nxFLfgE4mgcZn/aDL9gD769ZLn2hH67a1TVd4BW6Z5E5jElVb2V88o+tswqq8g8NVnbSw2EHKM
g6aD5gapsbcqIEPhgFCqm7DHZSI4z4uDlDJD4cuYmwpW+DwFggoLUbXbzsaBNzPC2pFboa+0LKZt
T/jb2pfDoMy1x0Phm5PUMXMC94Szb+If9GYRQ0jkdEEBwfCKnVNqH4y3unU2MYBrqX3CkbUeen9H
7cE7pgvXIjNFMdFFzJTEVO90NzeueEmzRhXtMjlmw5EjA1fBju6GEVQyo+HhuNTwN9LR+4bRJztQ
s52Z8tGZAA9AMG6vf5kCXMWjafpreyKEx2t+iDLkJVP3GCCZ30Rd+K3QxFWhl48LPRnKjQyu/AiC
TwFNPcvcrW7qCNVG60vQ5o/dond0yedlM3StnMjyU/O621fgAqrvycLIaJywOs7m45zoBZnT4j7Q
UEYZzWFwTZMpcxHt84Rym9A+aPcStomSfWU589Ggk+U12ePsxs226Old10b5s8CouMD7ITEktNhf
6Mzq3s6nWH/l+LhA/NbAx9Fx3prL7syXtfBMLW8Axk4wrNG9ckLaIpx/a7xqXxVBc2sFAVOe9qpr
6YK5npNuYP735z57DrIWUbi+t+vFW/XuUtzLtIbxRyaoUS7TQKiWC+Ag0TVcUbieOX+j8R5SAtWW
Jf0SNgZUelj7GEVL7AAInRkmm8zRXPsc+oxmi34ilTvLBOAD+40GwHICBbcrp7HZg7xg9wuJsHTM
4AmqAUpQL3GoVBveTmeUQVApmIeGY6kx9A0JFMTE5+NOryDCWtF4U0/wWEyHkxE8WsrCyQEDKbiS
PfP2oHwG2hgcq6LZ1wG8qmYf08rWdM4PdDsxJpiH1lwYZqW0E/zmiyPbYQIcxL5C5dXoFtByvCv9
PKDBHef4IICek9XotIdhyoBH49BCIBui+0zBWnfHuSm99dQ73QuhOWuq3k+94xIiLdCQGwuni6WI
z2NjhGvXKm5n0773RnMnKoEBO6rJ20tncjUtsZKWy4cvS46FOguHZQtAZh57cALopCadGKsJEP9M
tPva109WmuvkOa6Y0jPaytKbZWYMPgxRBewjcTe98044iybjHzd4OuCfF967FjgHsyxCkAzM4xDi
Sd+HTWBmRi4gSleN6uTiOT/swnjA/gNqJEy1bSt9qC4Brk2VvC09Fc4hKV/7bU8UgpZ6MNAjI91Y
RrvpQ5cQmgNa4zcdNd62t+K9tthUEPHw0BOHHE66qIbrYuWktA7NfmNF1s/GLV9QGWGylm4jq8Xv
aMBvN9A8QKOm5x0H+XW4ZA9mNbMr9KYc6FuPlplcO1gHKNI3w0EjYwIxoLEfdcIPkzLaEKyQEt8z
7xxUorNFyBsqHWZIMuN2trZpf9OP4X2DNgzqBlrTgJ1IxoMGxtcmzluJlox3UcxcSTPHY68LIO8m
UyMHcApW70e9MnqKDyZ90p64CeQ5R3BR5s6qPS7FsIHXSNS5jQCRbRy51R7wawXkK4JkshxLM97S
5rknGOdYpexycznklPGTb0AjnesIbVg6ZPwUZ4AQT1QURYCCIG3rpgjKg9ZlaNRwgjCR8/ibe1/Q
ixfvTMdTgGB7Mw3Ru3jPwRz4iMbabeQU00lfkIQ083umSTSeFSX8PYBDAtgQUfaO3OA4uAgxG+c1
mf13UGjIYdoXpnJ7SiF3hi1eo3GhgtZ0t1oK2xojn+EF595Nb8EMQeMhBcEeroF3tCvNlUkRmXtM
ci6y3thvS84F6wGtLdc2qK0h5HNGG3sqM8cE2xNkTYDEsgk3d2/Tyi/QW2iZG6N28K+MumE4YmPk
N0kYJyDzthrHl2wuxlUy+dcRagyZD0FqG1kNKbF2az01j1FVvbYDdu6Wsxvh3t4+MbrnIGjDlTVn
P0wk+7tJs27xmjwvKWmTqZHRQ6J1JCbPPNMp2bNz42eN4ArWNf/7wHilyfHj5w9lEj+XTfNDG91d
VpR0Q9EERQEih9xH3+ikK465PXyarRuLdGXF7H121u6SCZZHuK2tFisSwuHV4KJcD9ORzMDyOfJ1
YR24sgMgEwbBe3JBK41GDbT8bZb1XHCF5nJsNjmh52I6gY76daHWuVMoPh9gB2DI6Y4ZJ/C8OeV/
L+Cb1qcWwPBRi3azlNMrEXniOdhl1H0OzpyEx2SFH7g7Kbn/Mrr5dpBy95COyDGtH4uMCBW8ingl
TSJouqj+cwFo5c9b6gGnFu5G/RCtNzF5hUZRnoJqLGEKwwac+/LY2UaH65P1vlyoW2qhntENzbuT
MsS+rFK31Ht8vufl7YwaFei5nrP6mDZvS+pap4qSMfS0IxDJbF9r2U0clVgjizDBuSefAIEKX5NP
3qpjU97S5Hfzl5Kbnx8h72OgHdYT16w1USXlqUUuf2oL2BdI/bmpVl4Wv61T7/jbupDuQ9FZ7eG3
9Ze7NELLdZqSblZVnMjp8wDzs8m/auVC2SZql/g8Shjch9D+ktdzsBXyH738rWmE+SPXEW6t1N+c
Ty39ZfW4O4mXQpomSrVO96Lq0FGFuLxY3frtDdssZr7ikTJqlSjRLwvlZTCloUGtSzoHj7SHZ099
BfVWmdrH1Bt+3iQQG99GhbtQehaUm17dypaZTZv3hbyYDD+Utz7IYwNBguBodUtvXs8O+ZRulR9l
MCQqh5Rwoc+/LaKdSs1M/YVq26ey8lU5fbjRQcdzwpL/WW0S4qBuuUmNp0QuRH+d1cSlmIuNHk+f
oL193owaUOxoKvdOAz219fpXdRipheel/Au1PKJKp583fsKkxqhxImHUadkaHETzHLQndVfd0uVd
uv6NTkGRm9RRyTehvhaWxFegU/uqBf5wlhGK6PTcw0w05h2r1x2ywCciAcuWU4nZz9+6JtzT6Jge
jA4fdps9+LCcoLB8acM2P+FNSOhW4bjKEPPsai9Mt0kP99Sun8rKIp7SL+5LCzyBE5XpPq5Q0FWD
lcnzJZM5MnVwG8mRhwnfyAZouYoHBmjANNNDt7jvpmGkhxGXnpVlANAWzzo5qX7TDDQTgsTy1zQ/
0ABhBKezrB19Mi7W9Cuys8DyiKYtLG4QW3CFJJ0VUi9T69pysxOul9XkRPWtTrSz61DFRtf0dTTL
ZGcDhdrEUdtt09y0Nk00ZydXlD85wumTE/vRBszLNC2JD6g78h1m8ZmGIhKfvrvrOwyyoetGR1is
9nXgh+uAq8IqjsbkxrQYERot9GIRu1VxyEzcpQt5KowoYE0U6oQs97kZPlO2EvLmZeVvz1GPBhJ+
enle1blfW+wu69YKrtVjeeO6nGXk0+g1DbtqMu9CGf66+ImMNGOh7n4umJasgxy3iEoTS5nOLOt8
adxjTHJxLcV3wRBsVPyYNgZ3k4yeVW/UCfZjdavNiAzJZFitO91dHgtloO0oo23VukZO8fWZPBv5
wkEuLm9xuYv6BSjinBD5h7sLGVMIA3aOuq1KkCPkJ2KdzJu7LHI/7fYCTkKaEzuDDcHaTGr/9weO
kRyTK1NQEmTlussDl7tuGwiMx2VU79GufT5FPRpl83ezI2n+8ty6q+21wTgPzNpfEXYpSc/7lFDI
OtH5D23Xvso1w9/h/y9O6n8gVoUH1P8aFVWAjUX+76a8LumW82pYFlIDnRxAtZhl+J8Zx7BE8LWv
x4BmyVDw01oHtbYA5oVza9448tzCuLw6qVtBzV/82zp6qhhbhUlKOOwJhKFsgVJefgOcmvzkjKBX
LPUQjJf7qkjAqiI5BH2xHMV8bcozsTnyK9WtsSB9EV/fIbJMrgxuPe+d0TwwcQVvwaGB0jPBOqe+
waJOiJX8buoLtpIKXJV6jPqBT5/c2dkBH8aygoEszbXu6I/f5lQMJzHM+7rWESvKC6TpJlSDff/e
kr+1U9fHNIv6s7oPI4CU7w5e9zadooR4ZwfjpRct88nOW4hC2UcvQ4XVAq0k5PBBXhHQTZMLGqVz
RcI2oDG5Ti26ns5867G5DbmHqdepBwYn5VSVq+tHqpZomucNILwG6T0f8fks+UaXT1SfpR7413V+
F3NNubyDuqVed1l3uXt5m8vXu6zDGMQ4KKJmBtHthQ7tX++snuzhzWXQpr775TUxepXDYpjby6rP
p2imR9XE6XvUZdZ4Qhc6nkivd3d1mxE/yfGORRZnMpdepvgcyprc+yhexdXBpnpyUiuhk5JLjvXe
TlP3sKBd8hbpOouIIbJby4C9JHcZteeq/eSymDz/ppX46nZJ0eqIezxJ7cknZ/OU+NKyv3jEqWIY
ww5bwevo5XW4BofC/F9+H/Ul9HZ8FKZb7nyCHaLEKg64nruTV9behnYBCs6C4GZ+AsXm/mQVkhli
o+WgsRSmx0KOQEmDvTPynlYil2y0avgQ1XtwFQdEKBYHMgrugjqPx33SFz+pWjefSPL/31H4144C
lh6K6//eUbiRxf//2nzPqv6fHYXPF/7ZUQjcPxwX/KFnGraFXc6lN/BnRwFwCGFH4OvRg/n0DHUo
zn91FII/EOa7AQ9T9iKmAB7xnx0F2/kjsAzd8ngZHkDd+t9lHXnWPzsKth94tuW5lsk3dGTbQ+LI
f6Ho0wuha8Dc8IpcYXlMqUXey8xOgr/3XE3MvSmPJnV0jfiegcX8fV+t7HXwJaNWuht1doQChLrX
aRG828YRO7c8bbVhuKYYh4oRO/KCoitnxuTJi0+bJdNuirXbQQ5G1AIiORXIxBqDI1Q/BG3liXFR
Ux4SaQpW9x0zhCLbxPshKqIjXvwVWcYP5YhRcImLl7zyv8WzRbovusJyvJlqYzllFaDNGXt2ON5S
IAIrhzgKl1X9TM7GU6ELyPGiOEJ12FJu19EEZPUujX0wxZEPOsn270WSnu0QQKG3WFQe6urcAEik
OVsN2ym0D71hkFw4N6hbioR+c9m8WxWXXVpEdwwAvzRgFLomup/1/jXHxLAxnabmF6bbEY+ODGzv
9qinzJXrhFdNSbR4nwQ/3WlTtAgwiDSsWIEorKz762BIIRqIa4Rd2lZDMNsU8y2+g3vDSr45tZsz
OmQMzHmmNGH8LfqDiz5y5w/fxsBBOWybYjNF+PQRRO3lG/Zx9zo58clOJGIQ5bhDHXyVCfi5XRTM
uyKhcy7TLimcjdSZywfcCaiEKoOQtRQOrHUV9+W3OmKrTl5UIACh5WEZyzlO2q+17z+h83pk4HLn
dxRyYoNCDDW5SKSHoHDB34Zsd0Q3XnNvatRbOgwONJ2XqT7Tf0WRGTU/mp78F4meoDwykRHNBTFE
KVAee2pFQnTvvhXiiYQWEmX7OC3Bc+Qn3FKnIUqojNQ7S09kYSNEROceW92eAA7HgOFKJ9xWdvPT
pNe3mvVl2ce0m1fRPQlQ0CqMDyfn38rrp2Jk1EJH3FiR+P2ToeCaGNdz2kdUFz0cJwRRI+TmR2up
A9HNYFt6AzteG3+j34z+wKvmXWv2FrwZCsK5txYieKuZgmxa0d6WBMHrFn4x1LioBBGXwc14NF4z
k00V4K3BDuLu9DG8AtYNEiV7qPXqUOn+PZ4RpLN6F3OZyO8ScFcCF8aCxr5wT5rn3prjTAN6ccCQ
JBTAUB6tumz+sWDOy12GdlGf3oIx1/d9hrtlwJ82GsV9O81AJPTshYnZK12qm34gjwu9C1czpNMA
i6hG1+YPMHB3GlwGtNRIuBjB18A3HMvM1rYfwwyCAwq/5dkR7g/Elu0mQ86vjaHAWZA/kuVH1TFL
jwgWbi0fhXclqmZjWslJG8W6aSCrDJ19V3oUi5o8vHHy5lBE2WtDlNp6yA6t1VEhm629QRG19fsn
kdH6wvG0JeE9XrkmwJfSzV/qPvJXgERBEaGWScW6r9ND+4jziz8ZxLMdcaGfnWtnQSI7ZC79Aie6
7yfrvOSkkw9rh42KeRLfWWYCearnn3zA1yKx77S4QR8Mf90uUMIi7g+79jF0U0rHBON2wj34moZc
LOX7HutE+jTC9Ap23UMMnGPYC7I1kDzyezoHXTHGYtz/NjZu0y4wZTnWpphpf2WgYTuM0Juo+ZmS
dRgFN2WAsajVH4Kozta9wTE9ptYdeDF0Isgb8+7etZIXYY9Y4gBMNv1AXBh1Sb0Sd4AiH6Dy5Vwl
2L3Sb6Plp/SH3Z+dT6l+wTBMDXM6o89+RB7MmcwhWMXrxYfu3BAUe5gi/5Ys1I/QoEFS5+Kht1oU
qmX/ZKCbW9kzHskAMN42lpjihUtKPBD0GY/vnVU96PX4bar5ktZS3pACQptQC/b88g2d8Ls4KEka
ESXegOK7NrXPhrCkPPS5ou7X2cxLMqbsRokZI9cfQi4C3jj/NMzySYhmbyfpzykqz+kkA65qZETM
pdZ9T1ODho6XoOLJUeIYuKfSpgYlg/wJA5jpIEwbymedtzd9D2VJiGs1s/RDXrjbVqY1Levg3U05
VwwxohvnfZntaTvFPm+SJEy+83kLhhmZOZJYzND2TTLaZ0z3IHjs1zDRP7zQPCGo0bbxYkNntb2r
kLzgYBJnb6avQjDJXRIO50mHB2OPKNMdEKvFRD8w/w52T4fHr4fgq4v+yrLoFRd3NrJKthnIE6wY
23YIThLlZPbGPs/L+3zMP6LUul6Qs+2Ccfruk6Oy8afqjj7OOpFH17Q0O1rIUhUcfywOcEqE1RjX
qG6nQYttPgds+83tUpo5HSkBKLFw1YyYt4iUZ7xyA4jzfcQyvO4MPEHl8tab0cs0JQ+Rj7Z4TItV
P6B+SlyGx52nf5F63p1DERk37HycGuC3njdir2uvJi27m4kW6QThQx4n+VILN7Er9vg8H4xioHND
l78KG2yrtBD6zL6m/IVRpM/2glF+LXDQON4rBmQkoOztgVlDbieUZsOMaxdN5tcI3/066qy3wmrv
R2CsUZLug+ILFPKDN08fBK1utcK7zoX1DKj6scT3gTpi+Ip6qN8vPkQVchsG8PNY9Dr0/jPtOKEd
+wDusY/FYqpQPZsPxEif/QDYEQpM5qzZDuT0nUGu8Zr+3eSXT0ET7Lo6+24LswQTCV5sYUfUU6hq
bnHuaJ1vPKfmfAeLTqs82dWrmMYvOqgmh/1mrMhYDHvEhwuYXT+nAShgtCJPRkqns+fCRw2vGFKs
RaVzdWMPsex2H5X5wa3tk6vbJwQdaEfwygSYAJgmozcOiHxFoYH770ecmVAnaRGkQnsL0Casa+fW
SePgKBAxgCqAIdbk33rh6Hsi5gg7sPZjJny8pxkgr6ghRw8p3RkVLKpEs2JuXz6BrBcbFw6kRf5D
OXPKadvmw5q7bOc3zxYKecBBAm9Knl/Vsi8XVhqHg/VcjRyuce2/MPVyav85GRGMWF74SsM73jpx
+9X089vZrbCgVukD0Q4og1qoBAHDJ4DQSMde3d7H0gcHMwFQ3GuiX1nF9GbVdQ7RWb+pkbJXSMhF
/mQECJa9r8XNaFPViwxyZtucM2Jhd09kZ6XoVvVXTaPhi7u9XJGjvBs7XqJX/utUVy6DH28FGYeK
QC9OWKyYyw4kj1dusS6sEZt+/e4Ed1agfxOOT8pWxeHTiasMxhLwAgWq2lBGfA6DeCInQb/DOoWV
nwYujPSWfiMSH12QlpZNeM/86NakOmjnx0FPGB9l0dfcyt7SBpZNhmXUSh96M70xQv3am91gDdb3
bHX0hjsJ/azYEU1UMW48vUByhnexNI8L+eWl5p4rh+KjkeePQ+5eVQa/kUCCap1ouyIVd2imXx2M
sNsSbKHTWJx3pcBoKaUQ+kkzIcFpro2KJUWgnkxfaJaGnLzqu5CBNT9lAACM2nMjUi5CcXRbOcT5
TcU+MA9Onv0oDYSx0XICmcRFy5/fqZPjsaRNSBZAvvNnrNYdHo8Kj1IBr9updvI4x6r3lEgBAhaE
GsN4gkaaQuwS0yTxxvvKgkuboj9YzXH+EGqISQJy6zh0ygWeGu1GO35yfdq4WhkSQ0M7E3RN9ZoZ
KMRJfy47+yHFRYRsNP4++eKLF48/5qH/MCn5MtJ+QyNBLJ7OtorD9GHQsMTkQ3FqkSmNdp/C3xse
DMx4syOujDY8u6YTrueo/TZEyJUFIsSk2mcVsq40PaSJ98VMi3PYND/jnkvsbOTfBPARx/APPTXl
1WJm98aA1wgB7HvcUw3TS3Ft6NltgMca3av71oMnoBBPzy+TFzxgYuKjGnQsyKLFPOkWR3IIzP2s
N1z+h0e78t+sNISukPt7TriTDKIwPIRTZNfROuzQkfvTOyecByuGiBHeCzS/WSTIrqeeV8XZtkpS
Gv1oxUWKPtyCYnKIASY66fNkl0/AFbj8r8MC3W1Q4OFH1gPEUNfYX1L7zIBg1w6Os2qc6Qia1l5X
g3m7xN4tWo9bExAjaozu2DcTk6DOXSd+sRvN4aqpxKPZCkmPrg4DUEdfD97x3j50FiK4dmjuZmG8
6LX/NazTKy2FRh3qHGA+tggXk1cOGAFAYrEGiHIcSTGDm+L+mDvjnj7zvp3A3mVLchWjV101wYtp
hNEOeEy6tRJdX+uefduSb531xksGaMz1EReFI4ISURxSrzhP4VMq0Ke6khc42CAbCF+cGuwgjpZc
I8+Jd4lFhIJVTQdr5hwV0A1fhV9DYfRHTKgrA87xNn5Cw4yd0aNA1s1+eHKLK0tqf8LCe8aY9EI8
2LoS3k3Ndo1A7fdV/jGYUk48XpUmMq/xI4nDH9EivgSe8zbEkOdtxtuBf2L+fQfz/CcavPvQ96ED
JvV+iusQVbKLeqHCHO28p2Z5NIzpqk1uJ4PrZRRWe78KRjJW9oY1HBqTwcJU5DSExVyh0i7R61f1
U9fUpz6FTpCVTGoDvWmRluXfi4ZJ5BJLRvsUf43bWxtuD+lhXOYDLb7qE/QSi9Vtgzn+INkXoNyT
w3XPdLfvpBoVp8lOPFxC9ko1V9UiU2UGdTPtw2jlukayVXdhEO/jmn19WooZcxFo/yicl4Pq1H12
5fD/Jo04ksjTbIO6/qFeBz7JJPCFwJpANX3VStXSJn88RUrRYrWV7V+1bqrNYZ9qE+rCcag/+8Kq
EzyOBm6bCU4eKq32u2r7qgU6jP3Qlh0hIoQ90acWLkRhZJvrOfa7rSbL+VEgK/mxHn0bBXVJANWU
WV07LXZ91j0qSLeb+bdiGKfd8lmMEUl2dARlXlm+zj2AWsRZ9ZtO1o3Vry3l73IcgPpoNQogf9Ri
1K3a8PkwdTMoJiIGY8IQLHZa1UIOLo1ldb/SIqAN2h7rD4wf1IfLWv2svNPAOP1yUz3bI0174ail
7/x5E1XU1i3d5KA+b+q6CdKJHNa9LsTxXXroItFAMjo55W+5rdVWyXqu+R2uvV+2v3qF+ifU8z53
B3VfLaw8AIk6xAfQ3FAChwe1KaRsCWSr3DSXvUE90k6C2WcAV1ltCvUlTdUz66MKi0NPuWN2mrd+
6rY+XpfP7WuXSMDBIlmk1ocOex0lEHgYESEn5VItm96cHzjBljQMWBSp6+1JC9h99np15kCHaOkG
d0VpB5ew/A9++eDfb3oSIW+Y6OjVMz//vSTWGUOPlkn/ifZALKtoQ6tVBxeP9PSQ51nyuXEn1Tz6
5ajxTQ/gmdp4v29Bq4lvqmTva0u3s+LSWHCZxN+0oSDJVR6OaoEu4mR6Pi4SuVepr0TS0V3RinGn
vgtZxLfYjPRdrTskX3UFB7owtd3nU+X7qFeqN/vXdcFQL5jS4wxjLbvDCBafnxhS/+GeObmEoIRE
OP0twZBPcJuFJ9gMi+toBntGp2caHHGYoR8uA75Hj7IUtAF2/n/9XNmjDzG1rYPSwh8tP1t9pPq2
REj6DN0YGlZue/zck+TWV3uSuntZV3n2Vp6RHHPxtqHXiF3s5XdAMNkR1fPV4nK0/rKLft5Ujy+U
QQ+BrIPIjf35kj4G6fNCaCjh6bLkWjZRtzej9ng5wtXPUy9R69TdSO6F+jjuaEexmbxkpx6z1c6u
nnF5/e+7oLqv/jV16/M16v7nzd8eV3d/W/e529aqiaweUih0J7ePUd0NMKsOxLghghtRrqnfaQbS
eGbixJzNXQoXwXc6ZkPyHxeu6W1d77Zc+nsP0G5Y+VcmnCQiCFa9yO5L3zoIMh4c2WWk1nhfFueq
w+CPF6CnRoTj+2Bp+qaGCnfQcPie1KIiLeeEGBWYlrrvkXcLoFyPxAZZFj4uMyQCrQSpkqG/lggk
nv+fb5Z+CIHaNx+zvF6Oufs022l8FnKBR5SrgLofmm7lrtXNwWzbQ9LqUFcmEe2AyEZn9UAUcaFw
6be7BWdo1eBVC9UAvty9rJus6a8+/edN9RB5Nuz2l+erl//nxy/vnEwefTfU0NOVQ2Nqd3n5L2/3
eVM1pX9Z+/nWv6y4fMHLu/yndZdPV49OLlT1sEXMYnXO9rcHL6///DjV+f7t7Rca8Ls66Z8/3+6y
cX573i9f9fI2PSWwlTCZS10+Kv0/7J3JctxIl6VfpV8AaZiHbUQgRg7iTHEDo5QUHDMcM/D09Tmo
SmalZbXZv2yz3sAQQTFIEYAP957zHW4uI9e/izIHoJUpqdrfTqcEbCnK1eDYR85G/6v9snYP18P6
3nq29mXWl+1E7F2ka4d/7Vx+dsDBl1BynPBmUDRndSDUHMsvw+D/9TorahcqXswidB33cXMV5/UQ
rDdArIbPoKnJKLKMu7Uz46wt3LVTqzPBhQ46+w0NdIa1JaWm4RIWvv5Dn3yY8/TZ05HrEqLLhvho
Z37IfpmOUNkKoYdrQydW85He4xhJSve4tmdzO1K6CyXxWl/rSgewvkRA8VbQOwgNJchapQHrGSuJ
A7GRDZXKBNK3viT7mK2N0lTo9ialcUzff2nPvg5ssP7r7B/vNY2OSzaFgttKOlgdyWifh1EBZD/f
S/XpkGH70tdmLP9gsAP7ICRrSXU9EyVNWM8MpSz4eo8AL+4BB9L+PKdoAxvouCy50CxOS8DpeoXX
125jPkcVhKW1vbZ22xI6IwhmlZrhq/s20wnfsrumYqzWdVId1rP1Sv/jPUutH9n7/AQyxkTw2YH7
PF8v9FBSU+t8jIPqcq6X+Ksj565T0edrNYm5aD8QHkEeU2uWZFXhradzocQxg5LqkWH9AfCtDtcr
aGsKu/p1Rdc305LwMY21aq/p/AVAWrUHl1EexivyDjUgA4Kivb6+Jr4zhUCVPzmKrpwPXTVeCEXt
TrMLj05pzTREaV+Hf3uPCsxRS1rjAC4EXY6mxDnq0JWUAVrPysKv92ZSZc4qF5MtSmTvMH90MM5/
WHFQn6hBOggSh1cHEhy/n1IexOslWk97hpDIjMXeaFvu9a8rsV6Yr6sjGoNNqjfP2/USfB08NXN9
vfx8KDsXueycfayXYb1A/3apPiUflVkf8Ybu1otSYwsjGRMxr3rSPi/R+uSBH4MqPo+0RAQo60FV
1GdvPhJojA0KpniD0gFkg4O6wWIVSjMhw0xNJyEc1Z9tFfPkvqvCZtTrz9MgJmhDF+yf1z+hrv6O
n39vdba+NOyBvWNCA0w9LUlq+mGb+S/rALk+McE8BdCC1AP1+SxVbnJyK6UF8WlNu4U/bZENpttV
FyQ0OB7kdsBS0s3sOJVYLj5Z1GrcWNRIEZUTnLOlfl7vJamUpZU6fL1cz9b3yMuh8cACYr3ThPoz
aOozVr3Af6SpOHxUN+/FR/v/gMeSgGSToPr/XRHxSCX1o20/Pv7uzPz9Xb/lEL7xh+t4nmH7tJP4
sN9SiED/wzIcZAimb3iWz/EvKYTl/uH6hNP6tqnbhm44qCR+SyEs+4/At1xsYAQ/+xamzf/IXOn7
KuX57ynQPqHrLt4A3bBcPQjWr/9NCuEhXNAEcZNgAzxVhEDCs069o2112CWeezUlVJZZ69tF98et
JgnxXueE9SvrQStmHoZ13lhfT5poz19fXr+wvlf2hDlQSQJxympxVaytw4Qex+h419efp77VnMyc
9CPibSC54LxYR4N1hPiasT9ncFz/816T1u06xHwOPuspQd+B2qCxAFhniYxqwbIFmYQkztEadkNJ
f8bSdpK2G29BDWah7WfPjhIuyoIAKwe6d7dcRkbIqWj6s6EjgyIpbqROaxKfA53tYsgZbmcLAjMJ
CI22A8S5In6nNIStbKqf8HtB5M+w7dxatv69wC52M5spJQUyiYEaREdIaPW26LGsUoy/7dgpjjZF
xHweSUakXLqZadsmypDQYw4XQArCvkkPukkokmMzWMWknnSdBwAEVKVeite6scC7xSkKPrReNng5
L86Ti2b1+FRaQj86cqIOJK/ilx2fMjGIfUGKaj9OhPcAbzYL+wVL3yPIBuDXNE8Ri5FgUAKHNYri
bm6TDA4qPQgbUNHeDx58ugT7dCGBaDH815LqcV03U+hEqbWb9eBqHsB7GcRWHvW5QrPcovGo+sDY
jw2VPU2mYdcd0kpfnjRxD+Hiew6AAMQ+2PQcO1ekG7vMGlSmZs9OI6CCLRa5GX0Na5E3Xpmx81Dw
AB71hPaAn5BN39t7z8hVHCTbGSPHBehj3kPXcm23NSBv2/ilUeKnME+KqgR5CIYWBUZ2dtjt4aHU
sIq6dIGpa+7RmzQY00yo/2RLbGttgR5HT1G0JYRcbDVJHuAyYSCeGoKjgTF9NxNE2EhvjP1kYJMt
I/fHqD7FncmEnWgDwjSkGz5sLH95SyIzwSeF9kitvJaHNq+K3WxO3/SyLinsx/ZOJKO1tYX9M+6U
Z9HyMsAg3DZRWp9KnLrwbppD20dkIZru2bBxwRZ5QHrDeI9oHVuTjNr9SJbMpoznEKcC4iMSjqiY
Zcd4sEK/c5szbq+904ynxR23NU3Gq0TzSXy+C0zqaPTeS38AUdI4D2Yy/Mh7CFHzUt11nV6S2Yke
glhlm2ENqaI5n4S17IxMD4EZ4MoiNIig4fa+bMYexF+yrSYge5rj7FKYES5/jdLFuIe3xcA3SJG0
Jppai7PHRrfKMNGMi75QsLL/TMyeCNuscI5upV8ZXVxuWhsZ+JQMMz2V6gd3R7mJe4TyOonf5PVV
Svs6Y/8KNqY1BxvuYsCMzevg9PHFzg/r2sVAvxphwb4Qk7rpOzLMja43NlVFfdxRSQ/gmbizspB4
VyKeg2POVkND0XHARIIiJa/vqmbe1PP82o6wffFqmuGsfjFJGPC2t+IOC3Xcngr7sYCZDYq03hv7
xNF3oyzoMNMBKA2B+ysacHrtx2sM8R+943VH1wfjXTdRqTio+Fez9gUuTHH0rKGlhbEwQlGa10DA
0y8bwxbZRR0AftW5PChqBtQ5gVMeUr2qDyII4LCZE13fBkGPNxp/SrKViuaVJFLK27WVHhlAEEbw
aAhRbMh5uQXYjkRDEqwzjBplERfpl36tg6faWtBHv/W6/WfuMKZC+O3J8pmGpLuZc5vyb9PEpzZ4
iKYgfm49B+32nEzoXstTwz2m97O7X3Cmb4RJ5XROMH8ONMPYkG6cIIOgPeg/zYxXhR6/x9q2wbK/
xT9JCjnooCIfdpG4n+NIO5giv8XLjenNNZMdmMS4rbkbBbQQCWmHOMRnmv88BwmRKewQc9WGNneg
1zZ+3Bdb4m1jkK1eBQZWnlyq3Ns5wm5PLTwiTg+lFAE2zji7KAT8D3tieIHsjT4+4DmvTzATszcl
yKrRWJV+U7w69i+twG9uKIR1lyenqKL3XtW//Ko0z1k0wOE2+iOYo0ciUAHoaITxlNlAx5nm8jdM
e9sUUGKbadEJAORR7/+sZbyAe7Oeg9kbiDI3wF+2Y7mrysDE9OMNe5NhqrahVuXzyfPuKU2yr4mI
dTYM0KyKzmv62qiiJSiyG4DhlvTHUlt8jgXlMQLC5Joqze7NamjF20YPO6dX6RyZwJyYlj+wmr9P
874ukoL0zem2GOp+Z+nBma1Le7GCW90D4zWXGWg8M/reVPp48gm2NEdhnCLSEhzFIrQ7vLa5teRH
LQcE1eTYcx0bPjtZR9+0WvOpvNs0p8woLLyqPYnZ7Xe0/87BdGkNHklKFNGuEendPKXoVp6bYoj3
GmuQXb10JJtYmIiDaTpHDuDJ1gmOVkoeWiW32WIhNhOjviFP+hFWbhouJnEDuV7gdi8ZNMbslxMP
ZViMEHXndva2qd6bp/aFfdkxGObruse17s8QdZf8BQUX6Qey3+U2ch4nKX+RfathPSSksRTSh7sp
7+J2vp2z5bFx226fwf+6UiCsxZBymxiWfR/TnkmRMl4IBLkwTt8kbh0jEpHPDQJt+pIqupAWez4d
iGW/TVL0Hd0gl9CqeCbask0Oru3eaxqoC0dSZKhMdoz1hFI8QrSUXUj9vfFK54En51VHp3PGBDkd
cH6dAyXrXg8ZC4kMnQvssvvaId3BzuTOESPLh8EhnQpSPoZRIBpyrE7FX5FFljDfCqb0ne7715FB
+IjUF2e3ZPmdqGm/+SJ4G0RRhHVWoZpyrEMU6xNjnS1pWRfOoz5gnRTR/B0WHBBAWhKaLxxVUyzM
kD75e63il3qb1deQaSQ/QAi+17OUNBfQ/VRs41NSK64hxUevkmQAkg3ZkjVnRPR2AwOa5Oj7G9YT
R8BFPxjz232gydu4GxwSL9nBElJvYZuGWwwggTkrQOTeSL/a2jOCdAquvZnMh9Rp70pQOFGh5Sc4
r2vhXlfjdzpWNRmKqkZB02wv2+beUlLhcVUNQ3QH255ARxstltaZde+mTrzTVM2oUVsxWLjAMPiZ
rV7q54L9fUHuSU9JwBlvE/AFHgCQ42pGpB70aKVQRxn/r8cgmc4eWEkiD9Jz7ApnP07iljjt8Qzg
Gxnl3EmaGJSNK9S2ndrq2pTi9nRd7su2W05W8jCL57hJkx2oiurTeEi2mhphxckLimSf06nYGHLa
CRK4z2ljwicwzXM5iwTQFNvPAtz5HlbKY7rWAWZW0vt+0q5h+jrUC8yRcc9G1kiNDdKZ2OiY2EMj
NT6ko3VhVrjihG98Kz3Yoy7uerqoAWTaZJA7HRXDDqAJ9mK1IRZqz1xEb3YbPaULi+XWLuIdD4lu
+fc4iZvjKPRny3TbfUd+NxGo57HN8e/MfYHs1e6OqYEEYMAU0TXuqx+3+rml37ETga0ELigtKuTp
gK6KtwLyHHkm5XlR+3uPdZSyLuKpe5PDAzmKH2PCeCH06qZMDe1Qmfk5kNbTBCkjk9ljIjVzOyj7
Rt8i3LFS9z1IsHsuCuke+Fx5fY7kLqGvZqP4PBlx/rwEvcEvbm/jInhlHSj28J3I9CB2M6v0PYS6
jyEDWk4ZKoqzEUCc+NWBjjeUZanWHyEQW6e4s3DgqE2EXWl74dJJzv2alIwKjSEfA/Y/qGhRlo8I
0mPo/azB9FpppafsTpMOvZhiCB2qhSBIqC1FucrlHYaaEIZ2PhXBfTO73rlWhzH+mXto2MjNLgBE
l8+WZaDg1RcjOIgsPiYa2jYtFs3Wl057sCjt2CNR5V5ef2dFAfOgYLDx8Kx32MxlTQhQU8BYi6fy
STLY7l1rJ+p5uCSJfBhGkR+q3hsuGiWQefGN09xTNM21M8Swd1YPzzjQEh6r9uIE0xaVuL0vsr0+
ihkvU0B+IwQ1oiwc+1z67sFgIju2Tj/R8aL/Xhe5edbIXjl51UuiuVOYM5Z/PtQ2cnJTmuU2mFBT
peouNKlAnV27yg4TXWWsP5Wx94Y3L6VxHtUkhBQ6uZ9xn1/lE97z1NUChhVEYHEx8XT7KYj7jj9R
1CH4CWbylJsgJk22SA7srK6TaEzO8zfkIYQzdCpwxIofqxkPUJd24tIXi3vq8MBoZaqfkdpCVxTe
c+xZiEi8ReFzuUkceXGJxDkDQCvzhJ8Noh0tIuTdOKLNUbXBs0yQsMeqJLje5rPqlzLwkMjgfvcS
802g9N8Oc32VEiXpWhYZrc1yyWOHhZBjbJJ6gcyyLA7eOZbUSOSbTU2KIohvzDxvBaTujVkVw076
v7Btauf1oOuCFRhhtneQcLlH1d7Vxpb0ecjr/nmgD7UfNef3W9LVERGKoQ7XQ0QWND32uL/SifdU
i/RwoU7PRNqeDVVpszLe0jr5Dpcy2ARJ4m4nDYw+01K3wzaGjQnqvoIf+VRm3eo4UpKgc9TtRS6n
ba5JkHwvCYPROVrQCSaycD7PMlQJcSYZrZmHAME44NjiEnRUqUFRtXBzwF8YezAmdkgyHttKW35D
DSUOuisJIJTuzpOAjAb1ta/D+l6eIhBFclyHSCP5zqpA2pKm9zCmPXrGVXa2kjsk0ejPkTb+tCmu
kL9KZFtaZUyglRvcSC2OD8LVCRNUvsWOdKtNqexVduP7oZ1Vr6MyUcFaTTcjbeNt5Zkf8aGOrO91
T62gyEC64VkR3MwY/9iKyfOXKzpSs6QhWO2mslvO64GU1AWEMcDy1i0YNgBSTl60nNeDttyBAnRP
67T29bbZoaTkGZoLR8cPyGHpMS93dhBmPjnec2K/R3Cv9kZkjpfF46ZKFwbfhXv0iIXzBLRuvJTu
QNY0rPEyrKdcslXP90E5nGLYhJEZ7BkDdGYXVJqWKOxv66HQ9B96Xz04nUcsXGA8ycDqmTijkHjk
zZylpP82ABoGYuoPDZmpLKygJKHbqunkqxp9VqNe0/d2Qr+yf6ofBSyUrVDWzhWq0FMC3lFtYv5W
g6fGSoCMvgyqkN7uI3CkWxD9I21zHttscJez3+DYwEP3uL7FHDafv4FP7qlHcJiV9S8diY0irQiA
jqoNDGt/Rh00aEgB/b7MD1AizAuX0+i5fQ292qd2DDaQJ64ZGOaU5GLt9K/qk9lsvrEbGz/fMtdK
fW0SEzlJOP9rd0kdVve/78JdJ2RsS3wFQ7T4xh+EVBr1ddhbuIhZViO1FYzxBTCnrWu2qBnWNMd8
5RSogwl6eo5adns6oXi9KxpyP9n5ndfJCl7977Oc6O59VhrP6wq1YjnqFcI4TJNRUtqWpM8YfxrS
F4c6KeCLucFRc0EDKRh5VQ0UegK2wxEy+J09l+mxjpnVhyl3WZ0EPVpBdgKyP+DgQHAcCa679m0y
Mms7RODxF/Z5YEbdj2GeDLrK/sX3U2Rm0VJT5AfIVN2LOKWePw5nPr0nVyqDCoZwfPGo+iVExW2s
yMh2dSVvU8nPGqRNCqN0iNKIo3CIXDyy8xhdk2ZU7/K54tauzJ0ItSwJG38Rt34X1mM5HCpLXkjK
5M7DeMu2H9BjzdQr4m+95X1LB5skqize5dI0T5AK7rM4/UUxIjtwvbNp2pPE0oTwMAFM1cNTRigu
a+04nP0+21CORj3KJaB7OWdhMpcmkh1SV5r0KU+sj34ukZgmWbUZY/HO/uu2j2n7BYh/RRt1e6Ss
W5OiEEkEKFnwDWw9BLEbrlJmWEeaUBBptZRoYSeaNmsCZ2CYPIP+XO7qhD+2t8gCjCjxNp2V9HvL
QXDsX2W2TszU4v0g4AMteX5VyBnw2sR/P1henNE7p1lIFzC7RYZEbcU1HEz82D31aldTnNvxk5mU
Mpfv7ilrVMty6WcjO3j98jAZdIJZdGBVTqg6tmhWcmnVV2ZWUJLSUuO2mo1dYWrcoH5ypQTGrkHm
NoWEEYYfM2QWyGuXGleupR+TTi2O4LeriTru1moK7E0Kx1REM63sfLd0y43RapfZ8hV+VHugQPsQ
yoi6eW28Di3lutk5JOX4rrMr2qSm3t4XS/IaM5vdtzX/7VbC57KJvL7OmMaTPH5gAZeiOZ8LFdAm
YJqRF2FHjFQg3skYLh5dM772WMvQgBTXk7rQcrblFYFQU4W013bNn570l73XPZdB7m5ytJKU7J8d
m5gGaO/2wevy69FjCxu4BNpRJryRsQ+IatSKnZPChRKRd2oFuR9lZFznaUyVQ8siDFGkE00vPTrd
k2ZAIPXzvQFVeFczZgHvba7k4KC/6sdjZk0dRVgDzhjtP6Gl0TF33Ptccc2BAkchIpJwMdxrlxJK
2+qUu4u6ORctkv8ij+6y6JqUQRQsZkO2BNVuPcKIMbt2uZuJXXPH0Qk1J6MHB8/JjinRF4EVYKb6
0ILuT8sUN2ZZ1dtYq3IWNN9j8U30cXSaSU+m2hNvdIuYBja8FB7QRPsO8C9+NrlOlrk12hFsOwmV
LICIJSAbUuuis681b05j/5p+lnR3NuQSXGuz7hDALl7K9Cc7DKJwSI4Ku4y7u8t3OqKcXVl/mxNL
AZ+oNtjafipaxKE2N4i3PEhH91nnWjs7tstLn7xB3ORJG91ou7ivqUFmlzFbyJLwlGLHb3YI0891
hvK6xl83jGzlbEGsR4yFdkdwQNpI/itFumvM1yol1DzNrCe7M38kVllDEkEpIJbqmTCMfgtTPttA
VL80fVPtO4XFy6gC4fl7xGMhGywkEc8c9IXHKAmaY+QNV0WVPWY25KAgRfbuDhX2hgBMYIoxxEzK
9xhxyFA7LpUEMDUWFe+tIe89NrQjWPK2s0biz4mVSZiw0BNsk/q4lNWgPD33uh51D2jVXqo5+F5m
KgLUEMEBNfceDvGNGSW/4hQ3wjzG1savS7WwTqn1l8xGAuxeGtO5bX3QUl7OHhQM2FmpE8vQBF3S
j9T7gjk1QtfCM6JVDnmOBpnRTGzpJk/Ip9fagxNhbTfaeJ+uHX0yE0O/sQk1BLnpaD952Hei0bmM
5eSyHQQREQtti3WS5NfB4EmT6ZNkXb1xmxqan06RuY2NZw+n8YG9DqCx+gp6EUzeSRVesmpnV81V
Bp70MObk/UHppUfc5A1EOksQytZcw+EERWZkD7K2fpnNcqQjwu/vjd9HD7JmJIL+VMj8WjxmCF/7
8eI6JZV7MCIbL+AjBlHL6wg/TKvlb7rCvGhJ90Lx19lKy7xNqeycUmwn0gEYBUzf31o2K5C8u50E
hkYmeByuReXtl7B2aGXXtqnteOqbRrjbzistetAWHR1Z7Yc8+El6HX+ZpXav6cufBvVAteztI62p
yZLE9FqzjHNqHhHmidalRFcyX24ck0C3dmLvQIoZa1fdC32XfKoy6kO2U9yF5Lnn3htVqZ+yKkFV
JPVmGk+eEeiPSeVRxs891n4O6wLrZzJ3F5htigMkd8tUnIimMDaBF4f+n97BwBCyzUtskGDw2Oor
7iGgL6Hrt7mZvtMZkfuk62YcrYxltpY+NFWGMJWsQ6ylCitEo6Xkkd6RAFqGeV1mOAEzKA7t9Gh7
1bkomhSDz0TAgqBzJAg2h++NzTcVDKqeT+ooTOvOR4HpkLTVeJD4YeuB/zlHemnvAMYd89h4hSLL
rWm65NwOxnVCY2rMy3f7Z+rk1o1ZD98J1AAQ61T2yZEQnEcP76GFWBDmeBU6kw9tzG9/McZ4W4n9
fgvH8QIxjoI4Y8YBfA+MvqUnKCv4UVFa8BZaeOnYsEv3b+jBuXtDlXyqwUZLc+jIyjlEao37dfCU
FmUVUPzjva+XGlBASBFxGW9xemPDU+KMck28Xk8/VTXs/uSW0ntNCuVf0ppV1fG3f99EJn1LpDH1
+u3MfiyYvk4/P059fKU2gZhhPbw8CHdw3twSqrTQfeGL62H93q+Xf5P2fH3586O/Xq9nn2/OSpEe
g4ncTxHu2vUXXfkjq/RkXBkm6482XGEcsbEhU4zNJxt0a3ciSNLeGe+aCdUvVpuJT0TMP09Xfov0
Z5Ahff/2D5lPuqpRVhUQTV4I5+upMAOIVOtpq3vpuXAorw02VM3LP7++fp5XUiDcrF/KFS1mPVsP
rpn+9yd9vmkvLAndigUvU+fXv/v6tT4/6+v1v/2bf3vP1jr/5LWAaalXOkrzNCq2kGfP1m59uQpT
VuHO+nI9W9/7erm+t37Aevb1j//xvf94uf67oq9Glltci0bVopUka5XNxPxvf0uy/vVNq27YKqxf
+pLUJF/f9CW7cSWblt4/japS2/TcibQHOY3IBP99un5pPTgEQGhSO319+z9+xPrSAjb4/9kn/3ea
OgQTHW3M/670eflou//znDSAr/8nTv33d/43Tt37w8MObsA28V1iTRTh5LfixzcRAlk2Yhv6jegN
/g4/0f9wLR39iO8FruUDL/xS/Hh/GIFP3cZTbBSTWJT/RPFjOsb/hJ84aD5c0Oy2kiQZNlwVfsG/
w0/iGZMnkSsCO7zDxGRWH8UgW2hVyS2+wQa5i5UzjVU6G+b+vev9Ar7aVTYa/Q1dF2G7J0w2KUKC
Q9ITul2WGQGpdqHh9kdH7HrvScrGcdLLsIJfyYonVjFBNV22VMAPiqPrxIXpiF9w1s+qJb9t4gC4
AnGoYTQuL+O7a7MkwI/gsW4++n2N5iOuj6M+mFvmXgluOgiHztotUp4aDN0n22ajMsxatzHZWnmx
KK5sf9zjmIxJU5guQ5wvVyPYusWjrRwLSedyATwcAEY3/I3IxGbMTePECkkcyoiFfGXInZ0ObmiY
D70gMYS6IvBie7jOdWv5NrkVwRjsPkLZsmBou7TZGHMWbOuuDsLJChoCZUUBqZh6O206PcyTDBye
OT1kvYMFPNk1w4SfsZQAjvr3hn45gIpuvk0DnWfe9CDfkmzdE3rvzvV1M6rwPbIs6ZJkzGMEexJo
30l4CHLgOiX7MelT8pzqdGfSPRTLPD1aA50RvyVxhsz2yemKnem01/gDNkxCtflYd8N4RT320TCN
cO7aZwind2xYt8Po7qVrsN4kJ6aB8p68LCbN8ICEc127jHVw6yIqGvrgSffqd7uMWOUDzMgsYiKy
udmpQVx91WJThOnKIzSqfRvToFLK63jbFfjldMO+6ZIGK6/bIX3KK9A2dAYTsrM3GtNk1rmsp1ks
kH52jvE9XXx9uDYH/TWpoL8vMzZQcyJpVVguDg8dhKyJYz6v6m4TZLZxoDpJfpxPPGpkEMOa0jMi
TgaJf2sOIXhonBAObRyCgRy2WnjI8bY3XXmBiNFww8UVG2G9YwOwwOIwi201m2Bui5hgqOlnV8SP
ulkg4qA1uRvj7NqkIU3T2rqvDfMqi5w79Gu3tJlZ6IxvdkyKUGOkr7LG49fAoJ+SZTxqVgRZoEda
oHYAfQEHUWuDfdIYLoqATJAvMhCZlIj9WBqHTGdTHZdQIAasP/YYHKwZHCKh84I0Am0EC0THvO9f
TFi91Pnpbvei2TES8JhRn9NhcGHji66iRrsbgPBQj25uhTVeRwhZWJiPwOqoyRDvEVIj8EODckOG
vIaOS6BY9gZ9Gu+mswt57SXDfug6cnYfId7fJ829Tw3lUCHCoKW0/Jl2RLTTif7T8eVNFM2UZ3We
RbstDn3e5FiRa4RtSzOGld+J19H5FuVudwwQaOyGpbUAC3ug9rc8Nq/UwaWDGKMf693gmUmIrvLG
awiaTGIUDvNLaUwfszZ4BzE4N9KdTr3RmOi/5LZy/Hm/YF6mgzl8I+Us3/WVU24H36SJS6Ac6Du8
CoEkyS6+A361R/Z81w63kdkuWLcFn5DTPK8cBgDX2po1/BPP9iTxisAs48oq6Pb3RAck+lFv3wPw
/JQL3qeJZHYPWT3h9e/6oi5QvIitYSJLA6bh0Z/cNlh2jhpuGWidzU9MqvmuKCjG5M1ykmZgXuUj
mibdiu4nGURPosgpDD8UQlZAu8v3uSdjobJETBvT5T9TiQ/4faERjNZtMuIGyi3v1oqj4TyJ8dkL
LHxa9jP9IrlxJ9TqI/lpmfDvBthCWT2QoKD2dn7Q4PLEsBrmkH7Cse6uCt/5cNNf9MWe80VhhOeg
2zmZ+TH25WaEIIWNfZ4Rc+mPHuwkFOI/Qb6NN5ZTUZXOUf6pYj2dWSCi3g8fwj3RkT6hNhYDVmdt
rdQnZqNmZJLVcpgqIKl9bsd3tOm8vrnutLkA1FBzdZE9HSJn3rlkjsLeCoiGkvpV5lEiyqzLVPfO
RQCMa4T9VNQUIy02u7s2JVQ3T9BCA5StcjO06Fcj4tY2RYJYTZiq9uP117KIn6R+bH15Ow7jYapr
f6ulEMgHZsmIzcZdEejbzEaSJ+sCFIajkcrohA4itlYL0AiZUwgcBHN6Rh+HQDf2/YZL5Fr5wBZ+
hssTp4clC97cwCOI4VeQd69YeglJzOVdO9fTyThOSwQaIJtvc/3Gzl2XEY7hpUNlQyUk2jSdRaqw
jmpJj5uDRawmPQUpiA+K2bFH+jfywsMU/tBVnjwzF0iCsHTqoFps3AzCOg0N09pIILoFbOFbZdh0
8amH2175OqFwu7iCvfXiJae+IzAzb7rqCjHKdXssLVe7tWmsp8IdbjxFB6+I57P14CFpNUVlhl6i
9ToH+FtYGchGq9ujk3ohPbqHxZNPjh08Euuq0LEvIB8wSfvjS0DPGL2x3I91T0q0RwdOutahiLUF
wURwknQZj+D5GVflftbac7JIcpjFcJf5lxrehiW95iYYZ+RnVFM2NNdJN1qC/TwEd4ulzXdRL2Hz
zsufPYIuKOOwwnnU3upmvEfnR8I1OS6bQA7boubGZM0xHtFjdttltgDF08Ekxpr795aeJ3FQxLP0
ZSB21UhAoV1/VDTS93KqPiRaNpLGST81kIA2gw3HwIHIUo3+Gd6UckCK78VkPTa9n+0HG9kPC5Ak
pwzWBwE4HArIQV8BEIFXHM0dcQ8F+jqmI5jc826A2sukMFx7w2tiqtRPyC+UyTduER+dqShu9cYP
RWLGb9Lz2n1iaARsDLDwq0U8DVVEu7CgpUuKHBHdTPAp/vp2enEbxUSQxaOReS/0w/d88NbFxqrj
d64NEcquNI+IQvr9ggvxWBkIfafk3YE4/9ro8c9KlQ4aPyN43bq4cmx5gPiL6RrCY8sMnoYSlEvi
u1ckEJl7Gk+kEHgB05hjPhfE5GxcN39PSbVSeGjqQaAqHEnNSNOG+2LunvN+WED+i3hXwZmkf0DF
NujIpaRfisXhiSYeEAhahFvCP7PrKqX95nlLfV1NZMn1RAHVP/RIQjyl6e4o7eKUTClcze4EmZ6+
cY3uqnbe6yFpQqNZ7pTJGsktbaz4lcwcRkT55jbaY5Z29s4SFKdt2lqbaNLa4+yJ6xbD/kbkRFQn
uDGllTrAA4xfBR0bKu/DhuWDf2pYPm2b0UtP9C1CsLnTroLeom5UvIN7j+t8YrWSX/nGxBKJsS4Z
o2aPrJzEsHasQz924I5kA3yPGfhPQ5o6qP49PZM0q1Gjj3lNyXCTZ+YPjW73djDx9mum/qONzTfb
rOjDasktSW/JBZqavSuWGjjvbakzRJfjUqNjLu+hbNwaXlttnD69T5cbWYm7yM4KQssSlpQ5jJwS
kxxiX3p4dVU8eiCEqta+m8vGREPUYH3RLWL/9PuKDN6bjrWPJ1iiBz7z2FhjLTHV4J7a8rCoXUN/
7+ijQZeiufMs58ovuusIdpuKNu2PuQZcZoyIRrS1tmWWXbBtT4MGTKlGyNMuzffCli8seVnbtQPk
iAEuX1m33/oS4etoaGR/VuJU25Z8zDpgEuWQ9tdGjuq6tTSfp5u/t+cRF8H3xOgFD/bQP00eZnr+
Qwiv/SnaL3RiLoOmCusU7bPJitFeTOMuSk1EBNovxhilXOqLN2c4eUo0YPXPDQ1fioksUm3z5r+4
O4/l2JFsy/5KW81R5nDoNqtJICSDZAQ1b0xgFJfQGnCIr38LkdWZ1fWEWU97kLSblCEA9+Pn7L22
Cl2k2zxnoKWlhCROGK4i0Hf0nBFxIkBjl3XV0ZFLoCx3t2AtDMi0TnpKAkQx1En1pa4AIQH27vfI
bdjX0NVs7JwcBlByrxAgdrNT3E1OAha9y4d3AB9fCrxQkKTjqY3U795oDT/B5bBGzXAWHDZuLdJ5
GyL2xhw2nBHYOjJgvsT1VwZme7CH+LM11FG4XKMpN8A6yuRnlN1qhB3cTVoZEwZUv03W9BvA0yOs
ZhqwGr3EfpS37Z2pWTvylu8KnXY6kbwmYySScVpmh46IyEvtCdlM6kveNtBXAKrNZ3RoN21ffXCK
erDV9Drg0BBaMa+lPOZZfVmYRRCcdMats/eI4pP2vAl3oqNVm5jrOcygJj4yE360xvDDJRpj9JpN
Q2M/kwwKm/Aj0IBiNbpvmfo25HjjmMOdTDM4KHq/9hSNwsy9oXF8iImBXkll7ywzoo1r75kYf6IY
GGfyXDi9KXJEK+SHuu29mM6I6XSDOgjQo/dF9fnLUawhZoBHuvol9TvPBDFvox1ia3FFxtmgOM8d
y58TnOdQHouoeo01tanoys9ueza9ZSaVOY8Ag9ZZNLcclYCIRAncNzh6LuLdNlR4OhlkZflDRfq2
IvdAz9NpnQeoPiTKXMuObquhOWPKeCf8fZ8wOrJUd1MErNAa9EirPIoivC8Xy7g+MoRjXRh5Nbkc
aXgDxngohf5K5gjuG4BaYWp9kkGIQfNu1lyBMDp99kzjLqma0+RoZ2CbG4DofVUy0i5vmR4yG9bW
VUPMYFXFt+9NXBAGY4jnqBD7PmFVRhFc0vWfE/M0NualBpIiWnmHVfe+TzeS2G63cjbhmF4sz6Le
q8G15N4t9S+4nWh0yQ3qv8ba3k6UONDKyV/K1indcr+lELARrVLa2Ulx78gey0P05VnjQxaMdAQS
jn3SOVsuqPtKPS+gsDqnabC8NdgpfMvLt8RGesy7SsauzCifkjIkCHFgljw6OAlwQlUa+JVS3nSe
sY+Misx4+eYyjvET1vaBHWl5zbXBfW5KIufC6Dmo7mCXfDjEUxQS3dhi5C8tZz1P3hmp5Gu4CO1a
tfFwdbAE+bRBXigrXuleZJRRnJ4J3TmntgL0hDwNq6j19Fgxzj8WKEY344It7PP0nBKifjAG6ik6
LndaKgRR7u1OlDPYIPIuFZmzisAlBMTgKF3epkzYh1B5RDG0FQdl5qmGq3bs/QhkjI7YNXEakcEy
YaPv0Fb5nT1oTzE6Yy2Km70WwKjsoFtyAoRQknUjjs3gWITj7Zw6rLsAKZuy/l3aPIAAKaLBPTSP
TnZqa+fNQyILyhMkpo3PYOxblLyJx6BXm++zBGSpFuxlX3F8FdEHipaHWA0rlIn5RujurQE7ns4V
ZVxo3FtR0m+de9slpp2yIIkkh/nojtrx01HGJ9L3tqGMSwZ2C7tDzMDVcz9NEBvJb8NDksX7uSo/
GVMSYWcS5U2Dj4lrDpnCa89VyFSl08o3mwi+0YH3F7Tis9GG6VnEBNqC2vECQsKDznomTfiOre+s
jERb2cLZOZP2bCt4v8bwKltaMGVLt0pU3laL5cmxMvbFcr7oaV2vDCMyt507cbfBE8ojdP2i9quc
8eRQoA9Ea30fh/oxXQYgbhVtGuQe6BezrQqYDpbMdTekHD9bettDXpEXoywpoqsvU3WBPzY22cGZ
dTCYqiXSEH6Zlh9lsChd8ErNDgNIsJAC59QziufDQvhB4tMdMzqea0ugnZl3CCvRbyNiWjngpUhb
RZFiVMdCD7zdiPSGttrwnScILjJHyxkrNfu2Ytkga9Ld5OkAtEnh9HHkUVocOcrxKYnUmnILQlrR
XXSXfPiOwmbIoDCa2nSwdMSIodUdoYF6jECC99BkvtoQNjtA3ENs2K7B/uh7vRkgtOA31yyak/HM
zL+2f3LFDdo7NSdJS73bjBsRJT8RzJf7YdP0q7hMWMU9TiVD5hhHr5ntray0hz5DUMR3p5tIcvDL
LWc3Gl26lzLgdDdbe/ZUZwUFg4aAajklUJx5CZst09jskFrWfhrtm4YgqlWdO3AtA40+Cu2NXJ/U
49h/l+REk0RWNuzcA90q0pZ600USLJC1mO2mlD11QT7edhWNSrLr7oekOTtjudNpxa6GkaTXGiOh
TqpOQCswsZPvGfgL2X04LahEv5zA+o05rmBaGGirHrjnUVXiqfHavdCAiaEEPgOzfjBi7T4ABrYK
yDFE/M6QlVMOtSBQLt0VNjb25Fxl5lfcejCYE3Ubl+HdrAfbFLIjtyjZXA06bkwupYZQUjsU8jmY
gRErh19MSADkp/tM0L4sku4hK43nXitpDkwasD3CP3JHEODiGJzG0NaEQrsLDCoT8MUxAkrfBi3d
otLYoVEWvrOD//hatiH9WCI0K48gOBP1hymNFsQfndEilOivNxFqy2+C417smY6UnYSpnwPd2dFQ
3QcqR8bAuUOLEeA7zYj9nNF8FYIfcXRUh4VD8Tv2hOiRKT3LQx3cZsCJu6b+ajRTkkNK7jpHpgdM
A5LocD4sxiOAOJm1tfX2jOhF38eJ7mtpQm1RLsLpqP3nv5qwIRhxgJfnBZpGugs99JizzpqkQPvm
+iGPEHgg57dv5FRzAV4/2XnxRLQ0tzpCiGGBPCOlomF1uKqTw16/pyFDzsMyw6uW7AdaM8C1lyQH
5uSwxMPFbXulYk3XvAjc/fGKLgyHjUTfmxN+B9rJ9U01q/2wpE/8EQu0aP6u/xrgcJtovwlvZLlH
w9+XD/kS2LxpCbYIrhEX179+FUcS6g5griQKg568i3UFYMP1wVz/9W+5PdfPUYWuxyVtAyawhKjO
AJBUMxL7llQOGdH3oQ2NQPPqRVg+kF84+kxW3owFITAuJKAoX+I+rv90rmCPeqF7uQuuKO7Yfwpp
3dZXAkhrWkeAosmOO6+66WJGflGlkLXFCFtQByAsXj703DWbQYqPvz4lLZdUj6La1bKnpfbXF6pp
kSP/+aPJRAQbdgxuqT+/MJQMMIyaYq5E30cHsN1xlARl8ecHj5hEFCzL/8dxt6kbWfqJx13gtgun
UvYaAjcNmSrewi6EOOzm9ZOTBfldiWN0VjgOxoEGdp0Hx9wpxMFFupIJsFx6r+troXJj3XSND56R
7PD0sITD9nmPnhLFIDRUTWPhAWvGTvCA9xfV8NSLxyxo7mNopkAk6d2PEtAgdU6M2iycV4y2OTnL
lJA3Zf+epYbLFVkuZwLrtp/iXdO5WIHoSmnjkwyxx+VUt3Qh7RWc+eeB23Cta3QVSaF5mZJ22JkT
eGMuymNiouOQbCyjRQcinZJnPciqW61iBK3DG2SNvplCtKYzAzzOmeDsy6A/m5nXYh2NNno5EZhU
FNvZJcO9HDE6drSG/MoJb2ZSjH2WudKfVQ+CtBcjFlMQ+mLqb8pA/aq1/EWM5Mgm9IOwDPVD/sA5
ETO2VTmHjDREe2gcAh1tg3nQTkt6PpAGuJLhJ2ff7Fxpery1g4xovMzvC3NYN0X1Xcvy1Ir70JT7
2uCogm0tc+h75tZrqnfEzDbG71yznxoO1VldHbNsyg7GBPhZg+NqZsmdYciXFBj/Clwk+u0DynZc
tVFsrUI1PuNeQzn5TNAS/RZjOGGKfoRscxi85F7E07qqy1ea8Zz3iwnMclC8TCYrLng2wH3qEuXe
efmzlYunrwOK79hIV6I4+S7KeIn4XnJfJ2JExSYPIMVqIn+yTOfN1JjgKJqyWQTwuGdlLefme2iM
dxTOOyC6IcIkCGG9bH9FEz3sUj41HTmEUBZpVIIjn9q35dn5Ju0GgjDteYck6sNR4dkj4tIqLR5l
hMOKeqJT90nocnIzMYlazxWSEcIX6CZVWbELKvFSd+NOyZlTYtx/Y2invOKcSwecvVIeKmFqx7Z7
BuAUbCyRd6xnLjjmeBdLsiMjBjV2naMNi/PfqWlmTEwQuRWkoMVl4xNcxW6JPW4Kmhns7fRcSSDZ
oTUf24oelN4PBWyRtjtpE8xab0AYXHb4m7SooeOws3ra9K5GMqiRumpfR7F9LuhiltaMk4ZZRlYW
WBGbDgPyzFMomOwtLx2DIgO47bRR0Knv85JTqgwYQji99a4RDY9J/Envkx1TSvNOMoJLVLcI4+l5
B/piv6jvGhsD8/J+NPCHtk2EBB47850+uW+qER+slca6KI1fqmxISQazXdQNjEs1fZG/U600HLay
CXfdkCGcDppn20xpIOCPzXXjFBYVbK+BiDL6NYgKE+uWMDG1t51S3GRd8jkVLrOQ9iG22x8npRGK
qn815SRjh5Y2+LE3k8zHIELwLq6NMURkblzmCpNf6bl+bXq3s1c/Br3xPeSqWbUBPdeyLVZVBzfH
5B/Ll+KY8IA0bb9li9/TNV/tmJs0iBW3Y/naOPrJm9QANE8RNW1qu6x+5ZAFr5XZvR9mENNNAhgO
XhASxM2RMseuyETd5CKl+euhl13P6Kkdp94YCflFcasoneN4Xf8SPUozi0xCrhPeErc5WjiLhGbd
m3GOShgqRTS/oYQ7SHM4Aa9HYQaaGPq96adxTxqHpe+BPD8nkVVvXbtZylSGd65m7kKQQFxBNQtn
stTunLY8/P+tvejQe47ve7rZ71pkhNvAZTM/po5+2zT2paYEa8noYi/Fx1i5j7Vnf7oYmDQum8Lo
f8tyfqjqsyNLrOu0Acdg4QXwBaIGGQTXwftywTfRvOljD7ZjeDBM7WZs8X2gIn5IU0Kvp+QDosee
tOYtD43cZXsxoQ/iPAV0YigW5NqaxpeoXFTNqfZIYuFtpT61EMWbq7rDbAmyeBMTzkC4WJAZHlru
xmghS+Dd3MgK107teOvA0PYpvlb6VA+2Y5+NrHsoetIrCWQpM+N0/btTlyUrRI4Rpz0kig4q/hYA
nlw06zMlt4nWHQAw4AYKJCqidNr2ZvbiRKPH1JVwa3ICFvnwrnQXcDk9lSWNJGF7qUl1fWwd7iUl
HLT6TXHnFcGjjQXAmIZml5sfmO4rEk2sLyhc5wEhU9vUL0md7EDdHonYvjc8vEgRq+LokQ2S0Oyn
URR2ESuYaXy0+HS1ybl0rvvjZp+iRMbO7IykZW8DGhnOh6OvUqJ08aKC8gMy0jR0WEdB3FNzoY3L
YdFNOEbCUGGh1Yr6IwnzR8QUJzL1/Kwy5z3JuRlBGc68oQa5ha16Izzz2RLmW1XymuU8AWrLQzw5
GfHDzgWYAjZ9Ou8VUoqKMcxKo31KTQ5ACq+KZW8YB36InpZxn1UviRpvVPworO5LhNQ4pGJ0Q7vL
uE/YaHdZp06CzUCPGNmY06EqaRPrM31Jt9Jzv9aZtjcax/iJmVhF2nYjZlrMpbwjknEzCfO9nsUy
vQqOZdCtC9QJvTNlnBIXMb7lIy79lfTqrU07gRo5PqHtr1ZdEj8MHVEqLh0ktMvv0OM3bdd+opm/
5PgYi4yyoI9falv9Mh1UtKoYH6g1ii3nR3xudYzNZkg/IsJMPKYTK9ql5JA3nxbvZ+COkpvBIaaF
wFlyUPbu9BQmWvcA3eS2GtdSYPtm1mecMhIWfHaaYs25jeggbqXSWMcO72jVjzgTB7LQ0SVDl4mr
dxr6a4RJgoEXSlFNTz+6GkUA5kvwMOA87K6+EznzYpMXBjlBEjHhZX4rw1+tRnTKVB8hlzG8cNkp
kZAc6byeLQ1AhRMdktH8wAYHMQ4J/6R/0DTLfLwuO81D04B182u5v4MyrP22g7Ew5gBrZAeqyrSf
TeEcSLZg9bGZwg3GdGs5TNrcxs5JICHZM8xwbjmddWr7lAOo1L7Kmt9iaa8Fq6Zo635l59QtaOnf
kAbszcJuNlCeYYjQMr6W+073LW36U11IRI6n6cvWfCpUQKFSs2RilMDa9qWZPIpW0z/bhkAkbVhD
mOPyKTY2Qh5fNhbhF6F+gHI+77WbWo9fUln0EPNS3CPuGVd5fOyZlBj5MjZDrjyD7sjL4NmL7XcR
MRcIg/FuSoPXTqij3YID0cEeBD266qSofpMhzpIh5wcilnYOzq9Vm6fHkuMQXQVGIR3xEY6RoGpy
Pow2hrfuWGtnTHQaScnGTsd9kQMVYsLvQ1tHN00bZMX0YNiVmvVWz/FwqNucLp3OfNKJ32o5n3qK
yF3gSrGC0vJACYRGYXLeEd7sm7nxYI7jziK9mGdkMOPup40uinqT9fcTzVXV1yNLhn0ZaVdsZiwC
i9rY3BZgeOo6rKG3lMFqSLZ2CZ8+at/ljGR+GGG7aAiTWs+gE+qEOx3+Lq9+f+OFGA6Z3vgOE1eG
Qceq5VRRthb8feXsDHd84VLAwVmfpTUMB2Q/D5qTvOBEAE6hsdVCQ4S+FHQkCw4l9o2pXlOsIYws
eOYsUYcC7VAw0fdpW4CmQAYov+qUIg8zD0oEr99CXa8xgGEVxLIRciAUSNu5HRiX6p050Cewz96E
MKS04ruMvtWOmbPYKT19tMhBqMI0uRXWwUvvGw7ZD0g0j2MUGgdGZp2YeUu6nMqGDStPyGO2Qnc+
mBVB6NB8V3OVoJWim1f1OXVkJFaNN+KuYyAli0fc/ThiJNB20bx2LZgfw3r3qi8bT+JaW/LohYwf
83h+LAzadA0zS7K1h8cgfXDL8DjTE3E02mIl3Xu7z4ZtNms/zTwzUooHAiTn0fNLSQq31f9IL7fX
WTDtzES8mNolS+3fwpz9oZDF0cCWysAsvp31cN54oSRnQxibeCjuyVF6NS0u68KrmGCgJ5jJNnaz
YqvZEe7+KtwT+XuvdMJUCLqhOdh12yACYkE/2l3JtMbpbpD3jptsHeEzWd41apvk0PbTMg/EmZbh
Zym9nT2a7r4snJ07vtKeoUdoa87W7dRnIRnL5FXwNIzOuy7HV9oRLz1h65CMvGan5fb9WODcbqdv
vaEjm/WUNA1Tm5CUWz8nVZtl4jBXot9hKx1W+hBaa/ZQLtOsPSc2NJ+IIC0g/bh9cWDUpK77oZt8
zBmntj5/B0nOxd9f2sjbFl3DXB4kOwXVcMdA/G5CTL+G6WfD/t84RvHbLnBKpAFTj74fk/XA8ROY
CaG6zsmNAU/ms9L9iS17b8/yBNGJQotWp2UAkYp3apDpqhr1z2EqOj8lbTcPCWhaDL2l/tJ7Zu4z
JkZ8kuXFFlzbys3yc2LBUygM9eAV8kk5322Sr+G7AeUKaGF3/bud+EHV5HfYBqht+A+vNlIHkhp3
QTDfGgK/aI4DdAXcCLZluE9je9N5M730Vuw59Wn0/TYDBzF8AETovsRxv4pyY8mtboy1J8jS7SI/
6IufukjLjdeHOmnJ9qcJ92yVwvTeqFh/jEzRHcYBplo72e/9p1sSLZDWTJNoMfaOLlYWMTtj0nHk
KqptFHCkTYcX16rvImnD2sa30M0Fsav1Sxy09Y7MhCebBGPCfizM1wU5cp2szHU/Ru22yaBQoZLZ
ya5jslbsdaMbfOZbT3MIDtsKT1ZDZ10P4g/blfFBSXVqsRv4zdirdTbmiR/F47SeTWuHo9h51KzJ
t21xm2jGsIloryCnxHxSNr0fjziW9GzPMIcYtWlQe0vbY8ToH9KQRyYThUJPMcMNMa+L8fuqPv7/
laQIydBFifzf66vvFpHrR8Gr8LvoULoevv/xt3/+0P+RVlt/F6bjCF5uUwjyYf6SVjve302Pzc2z
cK+4ugSz+M9YScNDj23ouoMHD26iboJZbBHtRP/4m+H83UUQpDvgGU3EeML4f1FW/yddtQcexBWC
WA04ishZSNL8V111IfqkyaN03lcMAddUhpDEzPZmcrhxJwYNxEGnawLacVrVVOBqHIKbbJmPuZS6
7Fzf3iJbxguzMgjg+peX8vwHz/F/FX1+5rTetf/4m86z/L8wjzw4YjBdYUmepmvaCwbyXzCPXeYR
jjIzadfaHjg9p1h4evRSuuE0dZx9zLx5nUxnZ+Zqp+eLKMI22j88BV/j/w5/l//Fg1jehX9/EERv
SsM0LdvUpRT/9iCsFkkS4MM9vVAiqdWExLxCtjJVvChO8EweIMYY4z5o7N+fSYlF0WKAttLeRMpD
zIjNMz39qeQgLFHj+Ph1meeI7JJ1F0iEpH+3PGYNsIP/P796Es3ef3roui0k6E3TlVxp3r8lhhI7
7sZqAscG0XMdeP2bwlO8kYaxzwJCzxIo3L6bx0cnSsQ6FA27Db5We/4VC55lp2XnYRyUf32t51SJ
lUAxLjmW+vy9fWph5zeG/EXp4nmUEVBHD+qbCn7xIhn7JO+OzpKtRn7FQ+epYV8pFpixTneh6Dkg
9JKBQO3G+9iF3DvvdaehH8bIdiOMBOcasihi6tKZaeGjBE3nB6aebm2MR0GUDBsG+B30LcLOxFz7
JM64jBlHBFGBWNzVgcZpAOlRy1QOuW1ACh+8ULOvnsJQO2tgbygd+R6i4pYjc7vJUsulQJV7ekWC
9w0A05hVF2eRXI+L7FjluyTHfNrNVrq2vOHG7qOaWmh5JZfvvp4dmDZ5JLuAt4uJEwmJGaway29N
shn0NDxWjrHRIS2sydijQ5C9h4UT76MI4kkWmM1KyfAHIWtyoEUElNG1oh1Nsks4mO+lSxVHzdeu
Akk/IYsLonc8Q2FjrS4DGXI0U490O78ywZEcfWqKxzik/LRO/Pi0ikygbrWs8SXkzBhmuuG2UWEo
S16ZpkH2cbQ9MYHcVaVBY5zNHdP2makWTTY8qIzR7V1Bj4vmYZX47UVvUZa5J1wMq7puJ7pqFfU8
sxILScMq7UJOEpX8bTvIZzqNwxWYRfh09D+vd6mmxI+W8Edc/gi3Q+haz7Wplaghh7fWTi5WEd1X
BVAvL700gvl7bdAIy73n3mCaVUcwzBwOsY0Juy0Ue1Rc3JNNeByUvY3bhCOCkbyNVnq5fiXXeZvU
MGxHy3yaat5zD4JeT+VEn2yWC8cDmyltORgLVPpD+2KKdlhPifkK0XFT0wffqkLtU5NoDzct/K7m
tXMqbut6jn6cKrwdk+xFmu7K1iy84j3OK9uFvlM20JBcD2YboQdOd8oGDVYXA06UTFRFaUS3SOdC
LAbmuLpdrzsTYmrG6MNICjD1pc6yXCGcXJ5BGDuo14rpyWSI6hP1imW4sbgxVXwm6illgmL+DLYC
78+4OhmekXRknLzRcYW8dXhA/bnFNlmxLDVamz4O4LYCBlcats5igHMZ2M2W9pmAS1md23qUi5Ny
7VnBnYr5DZOLdx3M2qYvlwtD4Uf1ZnMkRz2H1tSU2doa5l+JAgogBQCiMVKnOfagL4x8f7iBeV3v
JDl526AmrcjTppOidk8s3bqRg/EpSQWFBDClW7gpL3QAfVaO32HfVJsq04wDY5vXYrJahCwW6KDZ
WhkC3XeCsJDDIlcvUV4DgNT8BU0ZEJCMH8yLiboUL3vderylLmz36zJeChQ6bS5BLpkLhHQobz3b
pUWpuJR4m50oRCa+bDRMK5SvBfIUaq+mcL9IXOUONN3bBg1u1Ogckwky8frXXmdlcxPUBdf3puq5
PhgiXqZZBEDiAGUwsWtlxUmLm4SMYg8LPn8ggp6Hyk6HUGl+NgupMGUuu3G5d3rY8SzV3M7JiQFF
5ycd26+Zcmtf35G+Y2Eehmgzj9pva4wem5E1YglHcU0e9ZgluR/vYRj0fhby7OCD4FcG8DZm/PZo
SHd5TmYjU4tVKZOfsrpepjbXcceLgmLSZMi8HsuXeYi+zYmk0SG96AY5nNc/RJXCHT3eWD3w0JqL
HS5h/LoI0o2E7eV6mbA3cLQYwsdZtjFTAW4N1Vo4mT6SIbop6/D9eonMA6sZk/GfFklxziAG0Vy4
dXV8W078CMECHV5VXLysSbdggX5QyLkwNdg8+mQcydJJucX17GRZCFpUbG3aEDzCuLyBhp3zeNdp
6Z2CFCCsCfqO2QvnAfYKsBLrTpdfoSHEClUK8lmufSNghFKYQE2gldHFFiNfxJy+Gsy3NoMR0I3B
4XphBhObdxymP1oQibVG4tdkkPyAcumziwO67rJZ16p/ul5FhseyYobzhxGlpwb9sxOwSwjJ21kv
F3ibkrBmzvntJHWiImu8P3YJvLGfmQc0XNsNHVFfs8sLVh2IoGG6bZT9q+Ct8ySLSr4s0WUzY8tA
LQg5hmEvJ9zr16p8iWYgDy9yPL9O6DPrcRvcDDX2aZZiDAe+8HhNAUXwi1RNIz1+tZe/PJVVuurT
U26QGs22ulK0KxMVPCvBu2Lli4QKdhx7A0uysNgNkXhBslL1tssgIhORNIBiTJiUzifdLMABJMk3
+dxcxFX90vLaBq7R+E6PtJsMOaoPGd4yDL3YUbVuTDAszDIFQxZnfd2xGWkAqPDIF+P81BJ2gYcq
TnwrN7ZgRl4Uz36toOJd6wBt5LofBdsk78lqziXrfXFPY7j3A2egiBnfaEzSD0vpSJNs+ZNW/a/K
dM65pTG5626nUvmJzuoyJ+lPMT6TFlSjwwou2sjFNTmY/Xp1q8qxhAbJmuzZuAFo2IPdTLdyzg9M
Zf2IqmW9vGYGYFiU20tKLZVftUlrEsYyjV1oFhTSNaGAJUB9j/HBsnLOA69pLOXOYbVZVS0v7h8l
iM4gQMGmKRalYdVyWXSYUqaKZruTnCoj2NmSs3rEbR4O9ZPq5lfPvqFVhirGvDdSGMWVgyRPMMtz
EB34yqvRBhGG1Xbuumm4kHrofWVGM85K7xrjfqq1bw4l+A4Wh0wfkOKKjOhYmR73oDm+hVnDHbks
qzogP2ofXp2mrC5eyGpXG/ygvLfbErxgNLOe8Vq02C/WVY6jrEThuDAhaH5RXxkWDyEZbyIQsfhB
uGVBnq7CxKr9jjSUjRbyy0xn+g5djOlEqtFn5SiCeMi1/M7SfiNgBaHYj/t0BmkKy4j1kCAQxAlS
J8stNLXXcsh+HJetFeUkLrIYO6bm/XDe2FoVdgniSA5TId+7hpzZZbbJmLuN2hSVTzMRLMsijVx/
m3fZc6VlM0ArnmRRhvsIVwh2PcoztPvrFLhVN5l7OgCURRELqAIavJBQTiWEnpXMuWCKNv9q+/5R
1jNFGqidtYHMrEqsN41yQxnzvex/tcvCnqAriN3S8c2xn3b98Jr2Bpoy9RMQd7qZwSZBdSMjCaqN
H8nu1FHooTyMftzl7+cKjBFiJlsMwyaz83PfZJckKZgufmYj/AIZ4P9Lrvtoee7CJWOX3E/ThhTc
Z6BhS/YhrekIP4s0NKNCboDAH6fY8YU5im2oc63SixartqRETMvL9fLzwC+skWwyLCXZof4gQHLD
TXnnLIvqtZ4jsfJ8LYNi+SsbSFa+LsaJ7j5fa5DrIp60bK56Ih4Co+PHUrowwCAvC6tqeSv7vn3x
Gkb+hc4tYhTuc5XH5xETZ1JxqpE0W8f7MXrBIrIOF2so6LOWTQCLFfC2r2vti9cCgRTiPtfQjmg8
sQyYdblnPUCdG2c/ouK6XwrurE1/eRxvVrqihLRFcBP38Q+ME+wqDeulnT/UgekPiHZL80afmrM7
B9sSPYlf0NtbJ8gMiX3tyH6lRJ2X5X9OwZovYFH2I6oNtwFMp/8KFEtA06h91FqXNGcjNSf7KfNS
Gva81irOLg4kHmyvvmEsZ3fdF8goGXY+AzVhjezsYzdZl+vuyHyB69/u7+EC3dSU4BwoYM0n1hmZ
wCVuqWpKZ/6mQFk7SxWf5cEzQbsUgzz3cYhuvVCd1VI3eDmylhBWp1smP1SJHEPY9ywTc8zEE9KX
LcBDU03ngyKgvm3IFB+X4j+MrQ9Z/O4R967m0j4WmTynu0pLf1+vfYfZ6C6G1UPSEd+RYWGgVkba
QRVT9O1TXjd3TrHsLykcmyJ+X+qFxaWVuRy6VUw9bNjpOl9eG3eY72LA4StrVJ9ld0F0kmE9W5bx
6CFFpMw7SXxfY0XnkGhWzcxuBxL3wEcXF9nyWOlf7mIDY0sbe+W2ar8EM9gp1heq1s9yRKJ3uSxo
T8PMane9jpd9uDaB+k88rLynbCfyG9vi7aA/TALVvZtQIk2y/02peTFtu9+2ytjCzfzpDPRbSk2b
qVnOuUju1nGoMBshy4q18XGIUvMwdLeVyOO7qkqPV+o0ya/b2p61vabVv4zYeumE+wEy/R6A0Dmz
ub9KSFCrzM6+SaFWu4Qrd3tKBUtMjYh8Ji8gjZiamQdteWXEckpBJC188F/zsJZWtyH0iMYgcAwk
f6iLGcRfi8qlB4BYF82SxezE1AHbLofOJXI3j6DLzBSEehW/plbw7pTTbY9qfe1qlBbSDl7wgC19
XW3k/MUmuVgIsfDGuxpkY1nLCWSefktGbr8m0geUE86YPfOMU5F5PypAAJAOYMdTi5zuT8lsbhco
7hrMxMg3CGId+wJQeIqmn0qsnbODDEmnRyLLzW7ZwJuKEYmPPn2Ihjdpuc4dRx3qheQusGOssPU8
cTOWN9aCRe6cigHymJUBwh8mNqLI0WyM4PBgJ6IV+oNGbSTNzXAusqgUG5W7JD9o9v1VNPjXh2ph
LhOBjpZxkLO+qsCIrlka+OQQ+mbuWHu6ZdHWrNXLlch8fRCBpFjZN8vPXj/ZI6LmTmV8IZfsk0wh
5VawVtF+qZsrxNexCJsNsYiu03liCt//GZIpdLmJM5f06T8/9ce3AKXzGF0utJnrl7RrWimzHU7A
jCYwKfzrr7l+y1/f/Ncvu6aaXnGu189d//f6r78+511/81+f/Ot7/tvP/dtvjYGirhSdmn8+vfz6
JDG9otz56+9cH17rLGDRjqnt9QvXD4HIkLtO6JFzrWmP11+edows/vVF8b5LcNUHo6wnQlTKFZZ9
LcWDkZsJpjujmP1mUYUaagja45V1ff3/0LEfiD5i7rLIOr2glZjcxj98CSK69J0DUL0eYaf0YeX/
B2Fntty2kqzrJ0IE5uGWM0VKoixKtnWDsGwL8zwUgKc/X2J1R+zYfaL3hdeSZYkEyUJV5p//MHVo
O3IhzA6eXUEMEBYt1+08rN9c/9M0WIBZDOSZBFjaAygY3CI0Z3tSV/FeyiHprl+xnXoPCZk3phB4
IdLf+jq0D7jwmg94V8E4FZovWoYXcw5GJmN0mPA7fmeUvnVIw3FGTrHthDpcwCF2hUxs5JjQKz09
ct+WD61OK1Jo+AGHbnkiQPgUEplxdMss2yYiMibI4g0NXIBwdZ8iRm1bRqFRip8Dmm7YUzWWq27h
7u00eRwrWvkzEjkdEmKYHRsTDVtIhrAp9GmmtHYfPzmkfm9jzGs5o02cZ3yLmz6hgIAeBZ54T7Px
pR4rb2N05ZMmhO2yDZ5Cvdp7yVsEOUTlsMiscGCupAgG6QzCayxfQ5cbw9JT1wT3YmJJ3N9dmN1q
C36+4ZOX0qNshPkD3JlFTE6chTo8jJ4nPXmx4J4vQkLXUDosA1YbfpZdFGF2HHQ+sy7L/2vO9m+/
9GyShzQP3Kn4E3QDVPCm/00mxSgE+KmB1KA59bFK+puTDk+dkOUrWPNRPNOuuGy8jaN2eNdB7oNj
X8K1h65PU2oJ/X74kwsdvxNiviUU/RqufiOkfZcF4efeqYKsgYUGISw9Ge9tblXPU4ELAAvIAzPz
TkWbEClfQ/goUkzqXDhoDhnCYDteucMa4ttUuC5FS2ZfdCZQsGjI6YjsgYlal5Zb5eNLiyghKOYf
ZowYn+BahAtUoImPiGJBK79VBFVvpmJ+GrFeP3np3JEdYhwIkE6JVMBDwo9+4gYS7O1uvJCeXWHV
Zc3nEQlFx8xYF01FaI0fOFaEIDDjTgWvJmkCGyUyDIUeI0eYgaOVv+9rH26lTNEtv9gULk1mHfZ/
uAL6FdF4ZIg9HEQf5YiwrUlCRr6iCNGYNiMQyUQpEolmJEA8UiAiWURNkoquJENgMsLWEb0JU8Nf
4HGErtn+ftR7Zu4wbCxRqQzIVWgNTxHyFVt0LBmVWCnKlkE0LqGIXdKWp2qSPXBqjJO0cYlFGTOC
XbOAULWJaqZpkoOpM5lzl52nKvvgdFBAB8f48EVz00b2s67CQylqHEN0OXgSvrt9fANGeHNDcqlX
BQ9SHjyWHwvDu4ei8WlF7WNgmCPqH1IZPmlcgVQQBqFp+G7EQ7wNvOFWY2XtiIYI7Sy55KIrKoPm
Mydl1yBxYIPIHBcMREieqJEy0SX1olCKpjOdyifQ0GdMpO5oWBctd1kM5ZP7ZIvKqRW9k4HwyUQA
5XfhVRNFlJtMGyLfXuCd/DJEM9V1Ecs2BLQxnki7RlfoAldForQqdcXRPI6nFhHWLGosE1q8oHOl
6LQaBFsFwq1Ret7FnK9ZCYpQLNM+DBLo4SSF7ZbQvbU4X52awTrMZnzvkYYFohGbRS3WBAZWCuPj
jMnGw8LGjU1tiwX9wo1KBJiT+me/i/ZLSCDXIHq0AWFah0ANBjKpH0jWcC/Qrwx440cTOVsqurYe
gZsSpRs3wYDDEOq3F0wbnVctoTtLEceFiOR0UcsNopvrEdA5COkmEmNEV1chsNMGAhEQ3M0I76jk
0H6ixEscB5Kjf1yS7le4POKaeW8Q7rHV3RPIAWKOkSDs80Th5yH160fw3sY59WgvRTxamBOMCg1j
ewqSTNSCkdW81sgHa0ZB4Xzqk+pQCHEekWEtakPk+lvGxXcbMsGCHFEXXWLGIeaLUBHBokXkYBJW
TzOEJH+A1EYVDz8HahxCR6ItGj8/KgSQOkLIVBSRkWgjcde54g/+aQuWoYEwAq0zKcGdPCNbM3xa
OvOxRmzZu8ZHWZjPzLbwXuzPqGE+AyaExNzcNQNH8OvoSwR9ZWFKg/giCjmlC4RIFaflT+j36Le0
W4IAlOC7xxhB6CzK0ACJKE6j9ohc2KQMNpGQlrrxrpCUekhLIySmjhVBIHSdBoYnZXkXJ09T11yy
lBAeRM42QlV5zwuEqwkCVmOqb0YeXc1EPZsQRRDyA7SjpibNsMf8onjxEMO2iGI99BR4G0SilV1E
NUumSrexEdJ2CGotei6Y6cMtX6ZNEuNu2Lbv8F6QR0QvpW2/y0cjD5Ug1W3Y2XDnYPN+TP0fdqZv
6djxBmjHn6HvIjz17oingoE9efLecj6OYap/ztxDCn6vb7w5iIYdxMMBUuQwd5h4wU8xkBdHC6at
iEcDZMeG6I9dhMhg8BsbYbIPBD5M/VmbPqYZrrkFdJr7zR4joZ2NsBk85dv8bY5QO0eiewbxtEUH
nSOIjhFGawhxIMGhlc4RTRvmZRENteKNn3N2tsR76fziV7lED3118wF1ciTYDlJsVAtw2GPtF0I9
6CIgS7ZfoCMxIHAxuX+0kHTjxoK8G6MFzkBRfBtIvyck4GBi3ylVdgTL/G6Ti5+yDEuOKzKt/PNc
GQTrFRdcKk5TPoGLdpdlaUIEUtlIZ+u/zAAcnnJiOmx1Glrb2sMMFGsu74aZt74lt4HIgrq4khKe
go44Fxd4TbwSkU1ryr70qe/ty/yJujrazW637Jwk/Gim5m89dZB/OzzGjAjKjrFvCs25TLN+Smuo
SVWJL4Cr1bvenz67rPl0O0790mYR6hkjVrjHXn0tjGlvgHL7MQGwlXedOvVFIkFxLPHD7ByMWcKS
VKDMiX4qjbWmFtx3MTDcEjOxVxopvHjoLDt9QG0zeHG34eM4C+3NwmECYaB5LCab9iLGdEWDtL8p
WjhYyvIurgFynGrfQLhfXM1CxI+vqeNiQJCbGZ/8rB5IU/k2UyQJ8oJC2cZ2PKQdjL0t5GB1SjX9
kk6ZfWT3+20Y4bsTacmxr8efA/ntB/ClaQP35aNigBrD2zGSW1UtP3XiRDd9yZlOBsfVVsXR0Tix
sSfSquo7bFQmbGnxfQgATjPLdQ5lAtnOBW7jcH00Z4s1r4afcxwfyCNmqIWubYtfG81sor3Bruc9
yZs3bZwf3SR+K9ApeSaGCFhCtZteDZfUdI7KJWFmNonzAzfx9KhmhJfsmZat1rRfQQCusnOYdUHv
j++NE9xU4aPIp8/PPu2F+ppaz/VApeaCXhjH75d0ao4qtE+2Wf8ch2e8oh3f+GwWJq/8meFFUK9v
B4XEvMWc2Blfdabv+AtLIhz0vgPJL2S6AXYRUdVYkpcI+5lf8zm7zX/9WzKZWE8wmsyB0VPmTr5o
0tm/eQqXh5dHSyo68do4jiJq1nb//lUzrtmNIIvIj+A+kk341vN0FSlW8hBDyZwzDLezN+xnHo5K
Xv5qWugkkrdlucnjRjAdTf4vPxzyHEPsYw1sYFQiVzVZ5fuSQV/K7j6+CBXAHNhZUGYHgwOpjt0d
FrbQzNL9+rX8G39q7HoDVg4mFJv1+xSpRjPs2xTAQv9Up7bSRLm8/h/R14muAjrOsdVYjLC4A35f
fqQ2vIN8LbdjwHOlZfDYjt3Jqg52dzHtZ/YheGfM73v9Sy6s7GciGIQHnqgXaOBgc3D2+A0jvQT8
dSwCIJySG+dY244QxbE8hX+JQAiboZ1cq9M1sFsJD7KS4CRPXrfDvpYXwODayqYzs+SpKXfycHJd
8rSavBxMpdfXzmM0zjGi25Lfjn39uWWSjePCQf65VeFW3h55efIW/vulBlyVOVHNgZs1C80EmnRY
wRCB7D379wGZw6bgex0TsNkjQZ2v5Wcq5v26+4kv3t6uQDP40Q6eovw4SvyjnoTbkIfLAsQeMIEN
cCwQCgxPD/KtiH+uOh+LIF5nn+wW2Ogzduq4OPyWh9I1sGvyHFxA97ltP1VV3uQh5WeC6ilfnuUn
5JrK6m/89O+LivimXAFOfGd5Kp7iURHZVdI8p52xPp08nIuhGg9jQd2mRfkWLCcVY809QHAuqytJ
g9gQLCgZyhsCZTgH5C71FlO9El1FOWA2OJpMOiIr+fIoti3uqlRpBm4ALvGFiII57ufbOsCv+/SL
4/auTSzXAp3MEhf3KDWDi15gMcHE3FSQ8d0UjXEPFq2XLEU/7h/TMJyO0BG+ajTQ08Q0e6n05IAj
zcZVTnNyWgN6SHptol8pgB6HjflCt/BZjFPBwN17XmkQdsNCHYsnDknAMhmK2M3dJryGMQRs3rab
cexBi3Qul1NsFvHZisrXaizRRPuwdXrM9KhxgBvyh64aX+RPETTmvhaamFDBcOi+mWm3HMYDcg4m
WBwiWxXHX3o4VoeERNmAhK/Wmb/3YYs9nwNEjaAlOy1UbI4F3cBqvTdrSX9apedjToXUk4aBKD4G
hR+z079mEfXQ4gCyuybTJou0u8pGAa7pZ2+CFTvLgdWmhuwogMZuTe3pR/p9hbt9GzQdHxhEP7u2
KK6azCsNmcAA2OXblhhOM7FOs2YnpwB3OrjE7H4WoPBczLd+IBg9zatH1AG4WMnITO9hUHRl9ttu
E4TvEd2jqbj+8m/lVwxrrfwn/AmspXoqJob7Z9UaJ71ggGQm2GPpIWZV9feyNsqrsrMUiRNu2JZ9
WAyg1N5H3mkP+mudg2kzTPvAXAH0ukHyL0OKKgoTVJj0Outwktr5VHpgB2UM0G3C69v0oXVcwp5J
bM4xHACqzGrGg60qDyZG2kjV7HPd6pc2AIyYVSIeAAwzHbO6rhB+fi4qLnNlXlVQxTZ6reD/jYdk
6kBKQ7BsjAjzrTLgveXVa4SunBuVUaSPIAnbMRcDycDZ21M4HAo6mdkbk2PZMfQrixqXdJk7D7Lk
a83DVgXb6YPTXN3ZsfBv5VMdoCgr0pmYh/inkjSSR49qibGKQ2zjQ1Bp70s4/U78xdgnAXlA8tTN
tLo7aMmewGNcQ+yoPOvU106JtyJnKj2ZVT39oRWUvtKDx8jNCs1N6GBl+ZiiWdh1kX8pEtaF0nEQ
nPx2WyuA0wGJ/BhQtyzJM7Yy8zGZ+U0vdbaIsbgTh/huCTNDsUenCYEEmrEyGY6l09yLEqg5Vp62
gXv7YNlmvlPjOR/4bJPvTlj5mwZ0w53a5UCsaona/zcVJ7q2dDaPcBoufYdwZzJ/6AbDiVjlV/pA
PNKmJTsg2iQxqPrNvJvMV0iB+xhdOJTy29DFVwMrRD9/DAJKoyZv7e2sgTrLvRAOrG2tQNwWKVKC
XfYAI3PxEaKJMPT+GhjYOoATTjHsrQKfTNxpYVms41QZKK4sqaLieijytt2SfLjKejSo9z1kuPte
UR71KdVgx1ICtomDmFwzmR7bLjpTRlCXFJ/DwcfbjXHROjRoc+ZylB8fJE0z/BVWg/xNt6ubszjf
ChiEDHsY3HADD7X51A/Wu5PSwJXovhk5ZmN1HV0EUsZ00FOXmY8askPoMRGo0Gn31SELbxNyRxCR
EV0jvLjSoiqTJ1FMookL+Y7T6keXO69ZDA9IWF4cHVSPDMuWHnVrwg1cuCyznBiBsND/yvxsJebA
mTfp6PMLUV76Bqz4MSIuVD4ej4BsqOZXeg9QJOlzpwj8DcPbS5NmH6ZR3KyatYBV309NEWvVMdQ2
hxRrfeVxP0+IFgZ9Rz417TLRe9eupwPVp+9xhCZZYCBnhMmTxA6qROHIQEK5GwsYUckrbKd6oiex
si1aZo7sCGJlECV/IIhZDFUN8oeByLTI5UYY4ES4rTqpgeQam2Cna6H5ByKwrrhVfFsYfQMdskDc
kReRyIdkh6g+jKLdV03V7f3Keq27oHlgyLZLqmHCUxKmR4Xp/zlw7Wercj5SAl7qofvUU2bIpJ4R
zqL322TkIwhs+gt8V0k3WMeMuMk8wLBHujzg9gqnp8epoyUvETepzbpihpbuwR78g8dMqmA410bd
ezYFx9ThnWs9Ztpe/1Wm/v0f8pTqfpX1l6ZekuqMf/wly4UXKyO/PHEfF9N40IXW2QnTM4u9XZ9g
y4q/AoSaDg59SKiiTOxcGbLjfsktOidfMhR0/fq9M9VrZgSANfQbIxLSLUBwQkyI+8K6+Va22kYn
qfSwzs4GWCJ1Ffxo1fJDTWxAeLrw6glF3jlGjY9nnh7/Oy/YEqvsf8jWwk5nFqobWHjSmFicPBa8
c/79f7CqW5MbDQ5sf0JpLh/2OhRl8kt6VLnjBH1dIIeeig4Y0SbzlXSN7cpdIFyt3mPa9A81UO/Z
+CYOduEqNQmroWqrmyZMRi+iLMKQhXQd/kaskiz3/IP3BJOKyCX3uHcfZ4sOR68f0nygfyOqGEAL
GK/BwYMG9BvCB+f/IEQ7/0kn/+dlW55j8NqD/+UhDo2rKrAXJVTTdE45G8e0YHTmQR7VOJo3S/uY
1V8VMpmdaeBN0PiGteGR4FxUKTcEnRysAMqVCv7dLDSfGCYAJg7pF0XIr6aTAmwJPv0GO9XRJyKE
d289RQHYthmEgjHnWDPj4nVsQ24EKMihlnxJ2RTLOs2ED4QNd/4vrr0QHMoSKChs5htV1k9cYYgZ
Zocj8piWKB7PpF4mpyy+1H+bZHlutdz+P940K/j/rBZeqGm5vhMw3P1fb5rv+Zk3alZ30hILAlwd
3hdmlDgfspfJLHdqX3uTsdhKplzpEUxdsP4HjpOjhYbl6lUBZteOhq+m9hQ15mElx6y0pmVh8/Dc
uaKNyy9Z3/HOuSyaWI9fgEl//sNms603fGoZEtMiCbkhUnheZe1Lj19EUcZnon+iGFBa7sD/frN4
/7lmLIdNAxWGD5PxPyQI0dBkZpBE2A5h83bA6kMLfTGI5JgotIj51pjA3Gav0E3Uq50veXysZc3i
o0wKIYELmzycw2enRr7UePiXOafFZasrxnNXQ7FcC4apmV8mmAaVHCqRXXzMPu9MGQT3EvfurWcA
t8CBYP/RLmGhmBHhR7pShxBLQpmjrchrPSIFBi9j8lumyIdJlU4wPPLp5OnlKV3mlYeUKltCKuqz
65O77MrZRvwSvg6JhGzwunyxdDNyxkAW8FFCC07wOuzP7EMP4R5F81sGNWHxOhc9AKcr46qagjzD
7UhWhZkGO3jcAGD2uYGJtfvvn4ipe/+5gRERjGjF0v2AWABJQPifG5gzaFadz6o9pRVpuiPF6rEX
d1ITW4yiVE/u4mJG2Xscpc3w4LqNuWvH+IszuR4gNpt99DYLpw5DGKjCTYn/cvHoO4hXtYpf0pLy
e4sLX1Ayv/pnU+qMs+0Om25s0j1xMr90tfzxkugD7tlBdcndDPIvP2PjKLRXgA8OVKy8V1ZZ1ro6
4ivvMbWHj6Wo6/3chHwe7s9GeJzI3pK9NsbJPp5zgsO1t7CPsaSpB/UceNO+X/qL1pDdlY3mDsG+
g1uZci4OdNcss4pTy5gk5qGvY0FyeDC2fKfEo1CZu6RonjuwupM15UTmUiBgIdPpsMnhzu5qBdxI
gvierQ3xRvUhHHyvcQE72fCEGbbS2aweBrpj/RFCbJtTI0mR5rb5F77QyPTZmxybKnBlUq3/blLI
WTi162P0RQQa4SIWUj3sLKSgjIr65mpMMNtyiHCK4c4Q4lbrOfclbK/SF0d18sNL23NQhW/slB/S
mtJFW9tZsKEY92mi636Eer3LnAFK7xgiHUFcCQx5bRYqrkCjRljElGOpfgoxiIp/a2sxZZqTfdnj
9NIUxcXUY5cmEQ59YlGFL8GfuYyIlc5PK1O1j39V0fCpmfJYMT0EMV9eiSTCKQq8Rm1tP2aslCVm
Ykc8J+6RdKJJU15b17tnGgxeYXVJxdnlOPCsvSWk8qufx2efLFpsNld+2yB9B5JwdvUCAT/D+FMC
h9QHRPBioA4h0NkxY6eMxFYCu2BBdsVyYPYE996u7wO52kvTjVtfWmEq2X0HMfLQDdaLH1Y/QtmF
vIUiRe+b96QhT01ucBwFsOvCICBORxgAdYQApjFvNXYyD1VLj98BPERM9BK//e5H6uZY2DKZ9D0b
R6VHh57c11pKuYLyzyAtcW94+repqb7VSXWbRTfRM0ruaY+xa4ZTFOZql9jhXQM8J9fA2LZWE/zT
dvcawMloAAUslPeG0B/RjTsQ3s9xoq5D9AukX9PWZRvHF8NoOT2YGeUWVtouDP+UUMZLy5tMug8k
ibL8QUbvnuRABUOIwTWT8bchq4zLAD3N0aqtUllyS011nmdfnSoUx0hOChej2zE8IEgDshiyb1U5
cp7ogXO0l/jm0FuetczNd3WoMwD01ZWopE8nm83XDEm8lY1XbC7v9YKIpffe/Jj4cRpwLN96EKcE
vifRibvWI+YBuxcA2T5BsB535laZ1rinQ/d3GcKKYciPbq85jP/x4q+CSVDSnk7VZnDX14RKQNIs
Tx4hqisxCIcgnM82KZ/EflqTul3/Af13c8g0ksCXBD32pFu43C6PJqg5YQMaRJayPBc9vm9LsDzG
JemcSGBu2mAge0YUjsFVdlxs8lut9Ec94wBG9xodlNN9YZ1FB6KBMVSmYT1ASbMePK/711eMDY0M
rzLN1F8WwzUP0NdOtW6RGepadzeoloegf1dkcIIvQUXBYIREyPVL3ITzARs7Mn4n+IqNdjE9LEJ7
NZ2acNEuCbGhD+3ytf6lk++sX6GoYwja2tBsyzndc447EAD9xwXy+sm2vQCjgyU9+qX1PWmC7DpF
5JdYC6JjoyAXjZHKJeqqx4H+51Sp5SnyvPRErjGRHvkA3ZxIqUuuldq2GjG2AEbErH80b5DonON6
letVWF7Hy7C6ryqEwxKS7Qb5IWGkgi/FNqQN3VbKco4F9qRmNMdnN8+Z7zTZNQ9T3A4Snk4nTbrU
dazHcoBzg+Hh3jLg8XYwBC9+8d4M0OtMJzpnXksQjRQhoVHBp5u66YjY7MXGxOCkHP/oGUAqGXUn
g5bpPUj1w4Jt1mSafyxFJGk6mO3FbojMIUDtN24MmMZO1XCJa8JaYMhEh8qd99k0GmfPLhnmgBJe
lGl72zRibMhe/BpG/nuWjAkiOx06S4joqHDxOqCHtKz0ouYXp5+fyo7bJQ6Mm6nRWoCYwB/UuvQ0
vUblYmBq97BwAcMSlQBDoXGE5DQeOyN/iIa5P+qFS5fcNEv34GgeRnahtRkXCUpIZ+NWwnB6gGCf
EvsXwj1GuQBGKEnRtIUZIpMHAiT5SEx8K9bHiKDynhSyjK3pkQZBOMlTIhbHpmhUaMaQZFOake32
sDKAsw4lSlX1MLPw7mq7CFjdi0+rhKvqexDgbPzCjRl8Smuu666F+bbaQa/+k8fum10sb2t1gblJ
tWNOdlQm47yo736MEWxHn3EfTO78w8cqLlumfqeLnoHsCWAjuwfl2a/U6HyakmOMoGp2qoNqs885
ii4rPRuvAQmyhXeLYTQ3I6I15WpP8KMO61WuhGmBiJawuE3xDlLjgxEbT4aNvT5Dle0y4BGQdPe1
Tmpnjg8VFcc4hW6VhyQBkVq6VvOkf5ACXC4vcnyuHHLEL7D6W/Z+XgVuBum3JQT9LbrsQwk1WId2
Tpne3pem+BA+rLDPXQsGOsImRonTrkMSkCCCDCuJjwM1V9G849SnlMaHj9oEag6Jp11IddkjQrQy
5nB1s82a/CEFV9wMA8/TQ33OxF9SGxpaK76zimSw/Nc3Hyu3f4zp3L3k4OVQUXG9POJtdicNZDyX
BR45iRU/trmqDjifr5qtlSA8tcgIWp1edIRnv8c+R5B978uqIzglHThnYdHfNtOCmaxLEESP8jWt
RIMamKdJa55aPbhjp8as0iTbQrQhrro7MHcJxflampx7lRHUgD0/VoeSJQCUNX+MPgyVXm/25tzc
Gs8+lbOL0MQ5rQ20J2zjofOeYUs8qwLznLGDxdV77Tlf0TTRA+Ie0YbtTcdHFzOGGUmEC7qKPWNQ
75bces0F0KxFXUMCW7DRm+Ci4oGixbo6JrwpCVnoUL7w/0SBVc4eIUkMQrep3mSHJgRFM6cHK7Qy
BjJIMqLw7xgr6mJZEUtsgUVSRm5Ss36iiFabFWyZQvoTb8y/ewGe90n7A2naOWK+gq44Uzs9VSiJ
uOjuXAzQVeyJ6qmMqItcBAPWsCxIdIuPTtMOXa59X58AsyQIPewPVjn1m9Tp7iLasdkf2G2b71J7
rvhBiGdh3zjRTurzrmlfM0bXiGSofQtAmzSlrY814kJaDSds5X3LZ4tI+p6cSljQYQvTuWuDO16S
kGqZ37oktG8CvUY4kz45pou3LZemD85dOTnur9N33YAPbXq8Hb3i48FRwYSHwA8aoM9bffb+AG7B
51ciAsPsk0/I/euPQbUf3SS49iJFTUSKRHYIl2Yzp1tbRI2HCHCF9sfojxY9ku+zAa1+I2fnq9YW
bOjgT1bId3aTV1GTq+WmSq41nFO8+mKPcOGxes6Zt7L7IHWZ8n2iRZ9GyXsoVSoH9t7FK2tRzcdJ
omv1ovgyTMQCct/2Rvzi+sVp7Ou/WZidDQFACpBfdL36OZvbPyPIqSXXiInvvfaGdJdifsglBjCH
SrqPYqnCh6Wtz4VlQhdzbZ1G46SwFIQhazs7TVO7eLQQNw6NfXRi2LrWlH6tiIgP0yHSwg5vrCLe
YcyxW7+txeJGbrz6mf/Ln4InMCgM7UNcb4e9PvqhcK14B0Q6VEUfJa74pLNhttsteFDTev2zl0V8
0KpKP4Ip++VH8d8ydhvQ6Bol9YDJlReWh8k4zDGdPCRx+IUduomZaahFOHxvHetqoMERzV2nQWkc
G+8gohXpx6UlcWbaa5j+PAmGblhyPswVcSurvj61fiXZjGBQFB5rf1THnNpRTOBuRYSYNwb3VTi1
KjAMWVTNrL2VJtQk5NQrALfi1qZUzV6HKAWnsg3hrKI8ipD8UvgVgjPbOHBvLW7UDCDyNEwGMvss
/mcAsOpzSGxlIcD+MrwRKq10HTZ+gkl3UPq5dR3qXir70dBstM8vbvBENPSxqMxyY8A9OScd0V+d
6zPFSfKHZI5Ljpa3wcYNanRwQY3Ohm3iF9mR/pG6Lv0YxH9EutrTuLjf+roMt46oyrR+BPW2fs+y
y2b0oKonaUJrIZ7Tr6Enc4nQBcqwJTEeSquODd7etnZmz6e4KmJxCOUkKoM9cloMmDqscGn0C0W3
t16CnbLjks/x04519Onc3NpkP3cTRtOy7adkWW0bG9W+B0CrdxQHmSIuL5xvxmxAwEB1MSxBebZq
3dtIBnuEWONhFYiq6GQ7xIn4/Q6pp1Y+rwPOtck1Se+oLe86aBlzdtD3tqh+Wr12iKrlqVPcqKvq
NvSYVzrNhDHy5xBM90DrMKuxEaglU2mfUx2Dnsz9UyGDOPSFd61LCLQzVpSHetatcxV+Eh0C9qCb
KH1JKhebjnnQ5kfTfs8jR98W+KUdVsQHMx80f51fXsGmH7wA7cHEFtrO6qvKNPifHqFB+BBs8/yW
JrCEfKqmSiSGq2Z5VZ7E5Nqwo90Du/m5jtzmmbPO7+efS2BcU315GYsl3UCFBxgLMmEplLsmSH+u
sBVKUc7VePj0wuV5gretKu/eN9O7nZd7L3PvKhwf28o5+tK/DkAVsMbQbImvQ0ggOp6dDGRk3IzX
6VX2/3WMq+n4NSgtwt2xyoB8EkKEXXyVsET65+Qj++HWDUyPmWYeRIG43l2ZNR9sbNH80oS6lL3Z
ES+lSptzMMChC7FmlfKu6dme11uukInMOtSQQdEwfnoucW0V5N1jPr/nGGbCiQ3uVnpLHP1POXBf
alp8GF0+kqDA7UCQY9+D66pjkL8eyX4WfWppBVWZd/mfkTS28BsoUa5oooZFu4aa87pOetfPEKoF
s/oU0LllmN8S0TJ4zCY6786giZNFaqRKZ2cafORy8K/PE05BGxnGa7r2d7THH32oXoDDGDjgk76L
Sanh9qgBMNbVoLVJvV/vixVD0BiwMPLhAcEnj7PufZOaGdJmtlsnF+sAq3d+hX7/umqJcL+ONhqk
Rkztu93kRzNA4vIeTxqUhjA+lNTDYI9cqw1oSF63s2XUyMNnQFCN5J/rcYh6gPsDIBEbA4EzpuUa
yYKsB3pnqaUHArM29KBnrS1vgS/aXjZeI2fz7aiZkkiD8QDbm0JoOlly4vlQPpFy5zepx6xq2hVY
14heEG8Iwb6k0jIoPdd3OY3t74q6058AfFaJl/HmLeRZRxl2jUOncYplBBzS+obDZbajL5n1JTH8
lKV5qsf0uD6WI1PdpWaSmrbNncb/q9SQRE+a9+DzyW9XYTGGW2QMBndgOwwnk+OKAU2wTla8eSIP
beqYScjUBf4Z+epUe0xw60OK9rBR/XKQESZUM2ZePh9L0d6QN//oaG6XJnhD+sCGAJYBo958zPL4
x3oPNYahDt7UIljxqn1UzXu/R2EiHjUiiXOniuXvR7dVSOuLAF/UvJ72JwekQMUUHNGWUGbInemP
+QfAEYZz4z/uBgMDbWMmW4NCacIOkzfjfR1xLAWmBLX7Osdvw19nrsiOtDl7Qu8JXc5HSUtN1jqf
fMeQtynzL8srP5JC3cjzRG4ZGev82/YOjQX3eNVPaj7VrVlzchZdeZ3FTKDwsvJQk5GEHqCy6Rtk
seIUD/FE0CkpW5iRJTvcjg+rqlDquUSsEKwC+asoEFfaiGMVh9xOgYwbhtrQp1BraicLE1UXVdC+
TEJg45RVKzcWY58HZ7JfzIh5ma7N6mAjdla1fbKi6mslDECxZ2Za9jtl4YP+0baaAaO8uCXLQIES
YXtrYjXCtbDT/dADTP+ASRPR1pJFeYs9qmMZfsuul5IrBdsfy+YmsjZqyv8IBqkGashVwc358R7h
pYOTA+vaz5AG62h9pE6vgX4HdKJL6JyVS0bW+hLikbyeAPdtkrRIjI9f1wlGKWtz8sP76muBaRw+
pIzZMLc8VXgCZJjWbTPH/MBxlaE49xU5Cy68m+XbhPPwpsG9iH/HW4A2pDbRq0Y4fEIGRtNiozan
hWgIEm++zbnb0PHS/A18LEGNPnZw8A5HSMyyWIsVlFC3Ei/m0o+/5B2VZ4utlo5MFB2diTebYNKF
be6YnhEG4WTXEgR5ccr8sML8Oo2psSvb4s+QJ49SOS0ZJRq17SFPE1TFONQxJq/fdQMYJkQjWhhK
bczlezMgwCWXAo0NO6Vj2gb+Hctl3TM60aWnKYSmDP0keWDWJWynA7D4nsul0WOY/o8snspmGjxa
Zx8sF8vSbYtbJP7uy7yl2sBIbqTbjYqdOF8AEzHeEYUDltp/dQYeuCgHW9Jg07b4gjoKuBt6hIcG
4Cl0YLYIbp1+3MElSzcu1l6wMcbfbpoeZbmveyKeoTzdkB7WeYiro/rPPUZKlGBrmamTsAnC9duv
kEAMxTW143jr+2X4wExzqxoNu2Iw8NWywE+cA33U02pVYIgoPp5BeStM66aCGnK9f2LLQ8ABzItD
cWER/RJdpfayPeahdbQ8TSrDoi5pYfF5b3PTkUTlv61gwopjaN1M0sxovq7mGG0+w7bNOtie6IHG
jG3UD2J6aMt7iLHmtGJWzsJhgyV2dOjui83RnWUoswp/QK7xNdsYIGVEzm0bx3mNmYBvSm05TT1r
oCw52PVgJAQxOw1i81J41aM2kAjGmPKXr/6uKvWwyaCXBLznA1iNT5PqkBcVo9T1/ZGjYEHXFSgC
VoQY0NMRAcMTKzNyE+GJfJ1i9iErbDiuk/7/cXdmvZEr2Xb+K4bf2SAZZJAEbD8o50GzSlLphaiR
Mxmch1/vL1jntk437jVgP7qBk52TVKnMZHDH3mt9i6HCObZ65mjlVk/fTY/u46BPdaN67ViSdWel
qOjHWOpYszPyAkR/iId/rxvobmmfBfltwwjZj2CaTZblxIHgGsb2370bTG3HnhS6cYJhWSO+Hdlg
eDL7lanqNOcmJSCJOI6npb66UY+67CtRBt/smCWC6dywGReTtQ7Jlu0hzjAw6ST1zlEIucZcXhJA
rUjqnMdCKz6If72rG3thXpPcOT4arGZBB1do8ZSKKN5djkqas3A382s0S+cmX+i+1XRJt2YQblfJ
RSd9dp5udJUUKZsaQORNuPzyKGzR5uB6Kb2yhNBFnWQuxXtR48ZwGyhAjcfvm1L4tFaJsCuTu1U8
FEu0dHPE9rQNWZScPH+fXPEHcGQN39KuBZ3MS/aaD0EkGB8lxbE+k+uZ2EreSSQDkNrllxqO8dtw
zN3aQOGjrqlK3la4SpLVOl/0WZ83azToNO77C4QqbOR6C58yHfIsDvM2yn9U/du6hK7rWZl+JJJN
gVBoKZ23PEgOYUJ/QA4T2WlNc+sxe92zzf8wCLe1CvUY178Gv/+mYKHjJ+czy21KtgRV3WbyMGCK
7No6WpzEQrOiQijG1Q00P/qvH3p3V0bB0U8IPECoI0pJkyc61MvVHmKNB2jp16Bf3jsquBhGeCis
7PsK5SgMVrhCt6bxENw0WvQRhf5LQNotJQUVmM9yrrtfHlCAVdMxLvF59JN3FIc096abtc2pGPVs
8BMegsFLjisYalV6jcQcRJwHVuGAHv5lEhGtH2W/kDxRGYWA4p06+7WChVzJGSUAPs0Z+I10xl9p
m3/RACN92jQrIkqDqvnpEw+AiPLnOq5D7QdyXr0tPnUQ1B0F20VzGxCjac3Q0KG2bJnsxvrgI0b2
BYvmaR0AWx4TOxo0N04QPMACvA+R++0wZbDURmjeu/BZb5+mifIejCP6VG03GzxNsKI6LLTEr3dI
ICOlCvCz8WttDttS24mngfZUv2FCgpDV5XO3WpTwZeOjsdZwnYFoEJP5HKaifk+sDDt5/SVlMEoG
8yA3RUvSBYP4pz5GPavffb7c6HoYQBadutImvGqtEu6F41r7rXu3yrhLinC3+Mw0gc9qlLSH/6tB
+IgwWwBoQqKbHCYnO3SpfCP2ANtJFH6PtaQ2tppd0NqMSKlDROM/+expz8mg3jrLr7eMdzaB7O7Q
miGE1ygxvUubNBIJv59OjP+qe75DQawxTaxlr9vrVfvSOmiu1+1Np0lj6xi17wnjdspy27s/c3fC
UahxEnpno7ujCWfAsoXHICYPWyJbtpyHPW2f1VIQB2lIOvj3c2/extWCVECwP3Pc+gytk2W09L7p
AyItkKZBcb3RVfQqgCM+XM9Nk6/1fdqwoSj0HxrrCqDr742jbIpyF06AsX2rfVz5XdnC6Trx9+jm
fXaA5BmyRto7iTS8rUTMsRwa+3LGOG0zstqoHuOmDRef7+tSeT9Lo/mmiVZ6z8jg4wuelmOd1w+a
KVIl7nWh6UETmZpxcpieBs9gS99xEeLDZCVnuWNdeSgW82VlH+b65QfGdTINc1dneIhbTaODJEIS
tUCm215oYn5buyzWxMoRtwsb0eYLIeMLxtMEGWAitvotnJcMtHA6PPlazFNVIaRuuPp6qyXy8jU3
16n6KqHUG8/1yF00XU/vwdbeEz2Ks6B6yZ3ih9D9U/0u+2q5LZR/9hTjukX+KMYamwwSXbP4PWvm
kef8tJPpUX88wpUZwOHdxHLPMIDwJv1pGDSZmNnUQOt7PlOnfsLCxwmdMZ5+2KZEm3Bp3NS6stJv
81oR63b6ur+ePA76lVaknz1Dh0MtTsm87gAJarNxHmeXWS8U+gyO5yjrIO+BSUYkoYgcmklRwMHL
Umjs3IL9MLuGD3zJX10dLWc0cIwVnBreiUWX2r5u38O6vJcTfjWt8lyIC79pav9pPZMMqHzAHZmU
8sz3U0Ulwlf0qwRYWCzF2YExrv+Iob/Nyv6rXmvWc78bLncC4dEOnagz7zWKrUeOQ4RP8juEg0FE
BNm5CrZhUqr3rnqehfuyEqR00SvF8pGXwQUHnsYPkq2yRNFbd2eS+qwM8VM9OvvMIUW+UXyguqpY
TzaGjxt0nvdIIv1Ql6p6oGDftcASbpxhOKXleMImBbPYfG1H8jlx17+U41NcMEnGEvFS27ZgkJiy
dGUfa31rlI6xKcKbpHW/VE09/unGWRbNANfF2WhH4o8K8v9XEDGKTRtp2n8NIr58K9tv7d8xxH/9
yF8Y4sD5hwvG1nNN33WcwLbQ+Y2/2u5//ne64PY/TNexTemD4HQcV/yTQ+yY/zD1/zxpByLgEV7D
f3CI5T8CHPGWb2ppoCVBFP+v//EvVN32327/C+rXNDVp+G+yVJN/QJgIUi3pCt+W8t84u9Dz/TyN
JnmxwhD0ZW5iiOjNq9eN03nxF9aGBADprMgQ7OvhkvR5fXbaiYXNc32k7p4fs4lOyJmVSX5a78v0
c9ZrAyh21Mj/cbOy0bB3DTpG/aNl+JGEjjoh6SCTQfNP1mtCX2v6XpwGfJv/vPvzsfW+fCWPfD7c
VS04I5FdGs/Ol03s821OnGjn4uYqjOTrUFTWnkytIaxhvevQN8LuO/J7iMvx/3BRdOYbhMZkAbDF
0EIiZWgCM6d/a76QTzodLcfYjrERX3IWyZ2UUtcuNZP/IXauELCOft9ggi1c87xetMx4IHfmb1ZB
zgZTcMaCJu83e6/t+j7qMYfR+cbB0jgZO0eXy7/HxPhfb06KQKM2MnftMt17OU1WN+5iKvj+Nm9l
d7aACSpptQemstN5vcg5e2NQL1AjOB16B89l++IGm9QGlrNeGItFy2a96pq9Oub8zej62m04EBv3
+TLW14KB/69Xtd7kdXT71hwfAwWqp9Z8nM+L9b6uYiYGA+RYpujuaOASM0KaYOri36ny+oTFiNHd
zjFwRQrfp+6A5t+e1wtTUIxRSbIzxJbWFQrbf5cb+2WInydWu3M1uagYzH1iNRPpgB66yhgXTUyk
SpiADsEque0Xged8SdBvuQPGhaC9MvLszwmkwtET1XECKjoE56CmVy6sdNiVvfBuREV8lYngEOnX
ck6Yf1tFQgjlEphnRwHFqOqg3JVh4pxHy8W5UVvfQTdeU1+U5xDH1p8LUgHMo+njotB3JRWwKL+P
b4lShe8fpWh11otQJwyu16qZSHArfwoX582bZ4PyGmfNAp4aBJP0T0KectIq/BjnUcmp8BikPdm/
DB2Rgs4Qh/v2PCpwgBl5QFts6u05BnkF7D74HdQFJqQkyhEYoQBRf56tmFRzxtTPdNpfU/s1xOZO
ZuZxSB1mhmb/6PRQbHADmDtrsH8QHDPzFW1Io7fYV6dpN55raREpCQRoi6mSeY9KFRNe3T3Xb4cE
g71sACRVf94UN7NIgVPq6d/+9nK0eBdCLz4wuoFEPKLvILOKRUBfrNd6fWxCmwSUtF4NXcT8feke
e29TiCE4OYnxsxnqeG8UVyzdISWjH2zGFpFGDZVrC82OSmw2SRil8wNIbGwZktWdtg65W3q5L3JK
Z75injx7zaBhOvM+A3S5j8v6kGUJVtVpP9khOQ3daJ5HxidnmR9as5YnuyzVeSHjju/vgFXNjrC0
+3NLK9vNaZdPTgclm2BK9Mhwsulm35C5o+Gk7ogmFYGaNTZnRn+G5g87N52+SY6rtZuL6BusCK2v
Ud3Zxi62N6boezTzBWXuvOzyTiZHBBPHbEBz1rpgLYxBi6QgaFi8f2dEofU5EfZf19b7/NEamGil
P9aj36/b5lzXGavBgpuUiTjOLEwX8ZbdFiqvluFgLdh7YKMbdn5Tpzd/XlKGwrkGz7KuQetdXiDw
mRtWg3+CdgWwJaEvMj8fzoijHIqsTana6ujV7tZdSj7O9bvw56pTsxPr5XBEJKZDeqqPoEzELhNh
ByXmYYandOrtheIEp4Kz7Vw213YWTOc0Gu5iMMXU0P0MadXaJsJ/CCxFusP6zmr2o2NfRri2NOJh
tdiPS2HskiqbWV/iYGvmDdXbP5feMjYvxBWlf9ZlP4Z4HrKZu/EIJj/SDjIOWTQ+GgTJocQD06jU
bQLubaMSUkBJcmPc6BFmJJoK28KSRIgBPTLe0oaJvxwPMkz6swEB7bxeE2y+NlDVj0Uf0IGr+Dis
wGzORNXzrdA3Q7v/WZtVT7YynBYYCe1mjR51PfFrzoS1q0iKQ1NiZhcFN4gDzo20oSPNayo5fXW9
8D6v2YQIYSaL8dRWTJ0kVsV4ThTGMgEDMneqE9aEghCZvLjMOJ8v/SgV20ZQWUXnEudTohwsdUDp
BFPoFBYYtwmbQ38BJP5cm5tFFMHZNFlhmYDKPVTQp7LtGeWJCpWo/1iiI4d0irweYddZpG118mhh
B7Y+F6z3zVLZ2yCHh1KMrPOt780Hi6gdrzTBHsMusqBF1fEBLjp0utE7JTK/HTBmHcdxWmCpMQqZ
U9oBIZmyaTuj7gIav/Mz6+TbaNcAYRxqnnVJlQ0DCWVszbwksLeIAOFNRJVB70F/UkVj/vVJrTdj
CqGD8KazE2yKbhkPbdQ/Tex9SYq5Q+QUHdFSsKXuOpGfg3YLhQXvpr4ofZXuhSpf+zWnVZc9ua5v
1otSX/NVkZ5cumw0Pmhg/HmAwNEc8HmR/2qm8b7AKHq1AQhv4i7aZDZigLaxntIKMyfQVvqH2Q0i
J8YM+fCWRBX7TYo3gYptMxq9AE1s0l8gcGz2nguF6d4ahbnV8Z8wk9lej6+5i+s3lKC7svFtzvJ2
5/bhFa0O0/S42fmBPqRx0FsxuXqNW78Vg3wBRZPdxEa7HABffHcZwbSKw4ODkQ5BcgvZONcGJIai
jn3IVdKgvwxeCyu5duMyH6UQTNPF79aWd9W8uCf2grtpgDnQWcny2pAVxfhz2ONQDlmg61cJaBqd
6KvXTcVdQY0nZgL9khyteMowvli8uzYzr2ZSYZqN4g+vAuVEVjzw/yjdDQvTz6Qsjqm3DFtojaWu
GI95rQdOXtdpqc62ait9HvimGMBjSK7dU8csZ9NBZzuCELUfaiSHQM7P/MteXKj7MGHe7Hb67BNw
alkGWqbhBGbNCeQeqVDPgH1oQUuNRBM5xUuCJQyFx7jsp2Wy2LS1DPLM3xIZ402QGz86U8j9kNcw
gVNJK1bOGoYGUE/+tAb+Pwk6Qibp3HU9QJdIYfksB2ubLhQZASn1uwJOEnLKQzS0HHRWdJnUKWR+
wfBEljeJyWywFe/zDCRziAu0frCVJl/h8M6jyzx91G4VE7qOLYDIKNY0ch5dLO12K4h0GGfe3iD8
5lfu2elw4aDhhbxSYNYRDxLXzFOm+Re2yNW+L7yTINwWfb4JX40ukERyo6b0dpLMxkMKhz1dPXzK
mETsukbnPBPr2ZZ1coPH5MRZdV9CCSJuWJJvOznbePEAlsYloaPGPklSTnnsx0uvsYD8I5wpaKNv
HWP48PvO2eN+fR1drDv060ZXFUfwnV+zuWA+4Dp3+LbFTXsrbQACjsjSHZHp421PJkDZD9hQZ4vc
Qr/bW0vwNffB7wS80uGljx4zmVxiCT2Nlc4l7bKxbwSTVfTQhCa2xCuSXnOToOHphJWRvxnMiIJ4
+jRB43ETSDb8N6aqoxeycxUSyyX1SB8P1VYt6ZXpOyVpi21AGfg7RrEgnB8e5yhOt95MJ6Qhi2ty
g59t1LAQOrRyHKw0B9pe5sEwJ+ZF43EK5f2QVgFHMRT1vHCIBGSQ0RFOeFD9hOU3wGluufTPsHow
1IJbE4UP0VjdpCMe7WJ4rgr3p2Gog7L4w83W3wtylKKgeoum8jtiEl726PcbqCjwY/lgbmwv/l55
9Ce8of9qmU7+3erkt6EediPbZdjy/XsTAMqRnptuujLdzxFoLSvI8TQVCN0otINiKs6qluyZZr1d
Yzya7hkpNWyxXBWG+/UJnxfrkz5vlutPVrq0XO/8t4f/H+/DSHobGIrQp3jTCaqjSO9qIBNW7NnC
mt2yvr1eJP+8tt4cEdP+9TCDP7m3A++2CcvmnBHBeV6vddJUpwgzWZPJW6Ngz7DevV4U+lmfT/28
b70mZUv19l8+/PlrUjIi//xj83M28N58/iIT7dppjhmb6Ff1+cS//QOfv2fIQl0uwqdmd/zPP6Ci
cj4w/DotpFntFlW/pfocl6zA07BNtllDpwxYGWDU9c714vM5n/dVs4anft7+t+d4A2m5pdF9zWWK
VU7//s+Lz+dm64bh8/b6nFi/pM/7yl6lCxZQvbX4T19ZH4hkwxRz+utJ64/mvglNdEwfdboZiaij
92Dh2IEfQKE9MFT/24XUVdd6H/kaqANDkm6TtdYalG6jfD7+5/Z//hja5b9+y/r8TMvmugl1ukcu
DzU5r04S3DCYFWkveiucl2k23q9XF8djUzHVBvKijtoQ5zRJvFz7vEgi++83zZp8MxbT4+cz1msl
oSwb2U7jJvvXH1h//j+7jyOGoffnr/98DsFYj0pVC5pmYZ3jYuCiKX8ZsiCbVRHasfbl/n/tPNLd
s/6Pncc7LGHxf9t8I9slKb/9vQP5149+BqE5aKI9xye5zLali63zrw6k7/xD2LQQTXZu0vEdgaOz
1L+WuDNJ3xL/se/6+IT4MX7qPzqQ4h881fIDmwQ1E4rI/1USmiDK6187kMRwObYQgeciDLBM4dEH
/buv1MumGoYZFpWEdik5j+qL68NuMHVPRtn9Y4oH5DFKqZ8LKz+YHfs7dKDiiYgzHR249HQGFLVq
KZ+UUbPwtHa5T0DZYRYj5XhcHPcBxLcfqeFB9tE+isr0uTIAq+bJCDqnV+pNsK5zhs4Sc/kgpBBF
AAHsd3ZXqku2lHqb2rJVTCzvsQ6Q6c9uWDx7GRi2SEab2QrFk28bGH1tIHpulQQXhp49rXoZbm3A
j4ihKHOquZ1+dIFxC9TD4JXjjCW/Nj8uUwic1prHd7NptiyU09eEKgwDqrtTTY58v5DV2zxrNFTs
DSeRc6wWUf9lmuF8xsasbnscq19ahBY3lercrULipbk38ZeSpC62rqiol+JC2/ZuXh7nMHZOg19/
C7yghOubHSzaI/AmXRpZcokP7B/2BBWoqrPuhEjeAiqTnUdCRb0UwzUogD1m86UN7W3Im/Vq4pTL
UT6cUJ+/VBKlieEOzRbF8S9j9KlA+efMlmRQpGyMO/NpvGF9KWMVH8tlfEIdHuw8+xm0LHEuTrGH
ANnuDaet4MddSR8IXqGVPGIKLB+ifnoPx4LxzJQPtEfSkcqpr45QZscI9NWIATJAdzdhpHpwpgHs
w2DdUYzCwiDa5gB2cLHl1fBz6F/EKXUVEq6uMYvj3Pn2ufUYNvdOk76GiC6dZCkfCASIGX9b1VE5
PzmO6mOWFs7Rm6V5nwRkYoeVeGkzg86Ox7TMj9t73y5ssJ+hOgWKIOLGtcGN2R3yXj6cPXkZgG/n
YS/Z5J9yvSyDoGTzUhBtaaR1f+wyCjFDufguR+M35uHvyjDn4xzV4tE0ztEQipNll8HVpWFwmvil
eIfolHSmjM4I/aHdJzVh3SIx9gZWtwPCDgwBQyAe2H2ihB2KdhOK/KMRZsbYmQtv6S5o9pNjzAnx
YmY53/sYQQ4WwyLMKqTKT0vu2aRpT/atEC5E5xwZAjrY5yxRBH/RAvYJ5AERNJ99J0SAKwwwUr58
nMRMli4saU4cNdmZBeNTXka+CyCJYaeEkq+wzD3gywZrZngeoEaTj7/o8YVDjIoXo9921Uz+lG1s
B95y4uJIs0ppWMpipBUZEqFsF6Ki9gbp6uFPtlTa37yMU9lf8BV9p4OUn5oa15OLeLdknLatTHJa
/do4LF7THOflCcbMBZWhB9OzKFED6z8fTC2T9IrToFEvSMLJR+/0lxW+cbJlK+JsW0uB9Bsy/5KM
2ZsZO81DUNnPYF7YTgtxa+PZi42wuuRjvG1bLCMDnYV3hhHEyrQlABzfveXYeXO7KGHlAnhn5cvj
MtnzSSvK5iZJL/CPY1RXIt7FpU76whp46MHakmYReze9Sa64OZMSQhQJBxoZSzr8RW7Bn9t3Iknq
21TEABFK3AV1vQWQlZ5NXM/TFyOAeesk/S0Ft0WKW+MjvMZqb4qO9jH2RbZMr+VUqnsg6cAQKjz1
GJ7O5hK8+wG20aX00A64BYRXEP2kq+9r36i+JinAK9Pb97VQt1HRQSIOpgmbMlHtuafiqzcvhKfA
V9swGkNpXbrog4yiv++8xn6En3pv1115jzfocVkyY9MgI2ABl4icINYUfu19H4eY3CssTSp9JeMK
iiqT7V25rYY0Pc1t6N70VkZmKxLlbVt4wS5vEr1jhKua2EYK0tP4Dr1ofE7JF6vgSzmgLG6lKRmS
5E214zykLffisZz7N3Nm5bd+mV5s3yu+/bvYTExGry4cOh+wVDSRUR8Fi72JepKCk4EWOuboDS3N
bzD2gldB6/fOwbPQkHW0pcEEu5Skd83FnK6yMOz9bLoBKYuwtLAgPtD5rz5Sd3TuPWF8wWZwKRrZ
f6m8XWuHDmYDwuFsphZ7s+t/g67p94ZpYzRpq/gKb4uTB33HY5E586X2s/c8sZ6jZDIu6L+R7uXZ
SzP/UEN438e2/yU1jPfC6y9Keel2ySSkbJtOhh2j9cb7uuwKmk5sL+rmDnnQme6z3mvMH8gjPmbJ
M4eiAN3Z1MEJuxV+y2gGTILX+hjwjd92+Bof8cgJR/yMUEm/EhYOi8OMHhKfEJc+8xG7zhgVxjl5
msysPpQN/5WpcVvEAhunCLeWCoaL05IGjA/7PYzJIxqzojqrLMYw6C/FYVoMpJah6veyQfAsY5tE
Zbd66fNebMj5mQ5YBYJ7Xwx0cD1v7zXYs9zBNa9BjT28Yg6H50GObP6L5RRBvN76MTrTBkLB3Qiw
7jarJLQoE3motL+MVjWdk9R6WBI4ITih3SeH71CEckBW1nDuQsJ0ehcwKWdqtbVzI4DAbv+25/kb
RnfrdbYu5lAGr5B2nyiMvi0EEG/quQXJnrVfoiFALtiZfXtdamOnMFvhOB/PlTG+q/ZsWCLYMqBE
OBWoDKOJdflzIvHm9BTjk9/MqUc8fN2Yx6blnNj3HW23orPYg6ECjLWeOcjB1y72N7s23cdsNK0T
zVZxtTOBQ0NLPGKdagSV0D82ELBuGiuuXkj7IgPc57Te2w19tmomUEu01aWxSe1mgGiREDSfkTT6
Rw53GmDjD5k/5eESXlAKpwe0SjCC68x6yvJo63VDcBF1dRiA7Jxbl12uJ+6j3jGfug7ZvYoujpWc
m7mqTirrSNqp4PmgON6vkl63Ve1jG4SXgAWI3DKBoCsrskPbtPI6lPFZ1tCtUhD9N0RZ/6qXmqrA
ACzRj/Ao+GYDYZieyEV97gh2fmksJPdsw0ER1+be76KDQd/wWqQfuTDLEx6bn43pVrsyIHM+7ghC
THxaWAtZ112r1Rpg7kssGohGBz8HP5aBT8wi2FoQbva2uUCzixh9ZrZ5l8C+gtzalMd4JsGJT1rs
gPKj6QLwUld9u8OpFJ3GJbU2ix9sh8rv7wfZUzym4zWcazCaI0aPtnGdrePXuBsHO75Kt/rVNxOZ
R/jnZMwuvXWc8tSOfvMgDONtrGLtQ3/uPKN6ZsChy4jMrOBZ0EMuSmtvMgrajllfvg+kTU4sbcby
YLnZDy+l7HDsdls7yrv1qQu3KlINIGmMRl7wtXSfjNgZ7yFMf8P11x+KhRFojdTOSttHZFc3E6bn
i5/nmAekdaXR0WE6uuTD/Fu4Anh4GDFpjRZOCh5ExCBhxJDiGL50ltr2STjvSgvoe9ek3UNBqTU5
Y7SL0v6BmrW4FryLG+mh83GcKD+iggPzqM2Kg4iY/HvytbBbnAIZqtqichcEVRnNs8HsLjr6bxAo
JUkdjI6zP39xkMEf0Pu9eJhxjl2NNstNx/uY2g2J4HIqVU8qfccx3/GKpG28pCQlh37zrmezlEEY
UOp75ZQ7waAosJP6lDFA79MKVDTjiMCazbMLklxX2HUqCXEf+4U+L7bqUA7TU4F9IMbukPWuAu9f
cO5Uy1OGvMpM4vm2YswNU2F6qHRKhkisUzsBWDSmYIfrcdgKQ8u9R5hw6BDNfZyXP9Hk00M2RAKc
nzlNMmPYijuPkYWPc1NOks79HALlMETNNsPw9sjkqw2DmfgKUfataFLntBZDvF7YaRMpDJ16bpNe
6V2AfY8BHOLfEly9DMke0LLk0Njq2ZsQUSVWku4JyXjMNJmPx8854patzCrsRRmqkMRdmh2SfEyd
zoylWxdlozdOV6h5zE2lXd+AcIXWOhYfadUVN41R5ldGT/VpKM1y6xlJdnWJGiJfSO4Cb8bmJet5
FyCwwXmJcVwOQBhQ95PEDl+wESgmJZZbSK+shy6h7BjlqhHs+2zdIWjW6Y/BjhCGmJcFZ6lQ86Ek
lW8K3OIpogcIMXs8x5K8+opO6GYeYB3XFNvwxzBxJHadU1UGJ0NQ+PYJNbXRiA06fZQHBd/KGtTp
IRb20YNUUgYNufNYRreWyYh19std1X8MNhUWJG3gj665S53p95qa1wacU/MO9KmN+9ARjGU8he8S
/KyxKR1J5ksrNFccSCgSbtI3AYfiByjOeTAQATGnSJY7+65SVorfv44JZjFsvgKxXW8ZjrynmR/t
whaHw7oM8NHtWqJiZb3ct4vtbrvFb07oxzZweFJ2UOOINNNytrYd3QVjWb5YqnwPGipgRtTHiIIR
sjFrfThP8cWZpufClMOh6kwkm2SMsLniTIfmlymsIhylT16WNptBTsMXI8mPBI4AxJP3DCUTbLZC
9K+yvuAELgE/y7A5eIYxHPJ0fgvS2roLO6wEeRvqMGq+lo1d3TDiGs6gB27VrN6SmDTGXJY9YGEY
Nqqcv7bFQIC2M1cXuBZy77ekUoxLyAeaZO99AEVjCCTty35p94Mvb10byos7VhwoYQUnUqbR2Zmy
S2k79cmq3Z8wqQdy1zDYYsdBiJPkxnGKwpHzaiu2oPpJM2y364Y78UFWh13xTPgu7/hg/a6oX3ZD
Gqe7OBp+zK7i40a55NaOj1NdC4EJntsGRe0jTsW9bo4caklBHuM4G9G+qT1zqzKdZ5BBxKtiFC+z
TRRQ3PjHtlX4eC1iFhNC7gnYw3eZWfKWhAjsFo44S49qxcFcsLeIp8ZB6v5IwHeEZl3tbGIZDnNI
MKM8BFZLhoAe73Ws2/vQqb9Jd/7RLqeOfedxaSdI20OWMLEpg9s6NE5qytpjM6Vi23tierLsSfIZ
zuNlhlnJYJhFWLVaNLqEt1M4fLBz5Qn5gBjF7958b5AnZbvdQ1M9wI8/cBbv7kPORweHVg5pAlog
7QdksGzFAjpzGQcPxzvHouuSEmw2GU6HaAq2Sbv88lOo+1M9pZTibMLS2b+i5bdeZASTAaptfkg8
Db5gb8rZo3wiXPAkXJsU6dyvbgYCGg8Sc0PgF+2pKe+mynauNt7UU1JCQoBZxfzVwud7w9i53VkB
J7+qLZJDEaaofB0U+VkLtWd2S+vO7Jh9BTiOizh8jVFx9aYihjklgs0SVDtV2aK4X64LMuIkU9kd
O4Lu0AdkQagcURgiGxJKZlC5UpAfZ+lT4NTY5jUM0i+y6aarIo13mGE9z83DDIDoUuQjzsewfWGi
WLTY/704cG/ZdxzSrvQfusl8+pP6HEDzpOgypS9PZLxV1ER0Z4OYTJGA2Iy3CoqmRcIUp8vlUIcu
ISstQ6ikwUeHGeEMJXA8GYv/aCGXf6j8DzgXbFjH6kFZxd5qu2BXIZXbEljjnywhNk0POgql/nFG
tb0pbDntM0WTynMYLVkQqWfrtmc7fJtk4zsRU+0ryCkaBuX3zjCSZydP3sN0KC5RGH+sZ6wU91fY
loSaWHVJNjA0RBoxUJKa5zhjfRGNuM2gK93E+AcOLHL2iWWFkv0Ri2D+GkOph8eBYTDgb2vmTpGT
eiiSwb4fTWfEDhBGB8KTyg7LflyfZYUKMLCsl2UG8kfuxRE3OYKVaLqz9V874Qti1+wkpyAldkPE
Xn1K5oM3Ue9FozUfGQ+4N05EOVensEEyK/otF29+yHN5NIXRPmH+JDLhqXB79TXVKaVdSu8ImOHe
B+2QpU51ccv0d+o05q2LccUtYpJTaPGegC2B559smhitGd+RBhb0/qmeZqSbJMuH9aGIR+PUJkt2
SSZRQnsNun1EeMltSfzesfb75yoYef1NZp6Gojm6RAkchhj/UJql1daZ4+Q2H137oHJkUNE8zZtg
cpzvjKdvaojX7ti+Wy12Douu5g0r+b1TTDHgp5ASv/W2PuSKW7P66U/dYQLNuGnwKG5jM/ga65AS
n/7MhmIvIld3aR7awnoytYtJ9OxmqGzGh/rDdxaGIgIDQIMEzQlDOPIYRp7iOEYEYr7FQyc+cHeG
odFfEuESrCLDk7S96JL6+Zk/ZryXrXOikdscnNQ3j3jZMciUZOIYhkEzpjAfjRTljEq84Q4l1Qkn
EN1c4WfPJWrQYCEYu3XVtMN7gMNBN2vF2D65SUMzE6MuNW3s7ZYU5nzlgMYGEvnaZo+TRKGSuvKH
LeLxPBheee84kEr68YWMa+/eGU8RPfRrwHnZtsbw6LYTqFzwIRTfiD0XaRRsxCcytHw/PNA4p4uF
Ywuybd6fp9AYN9GYTRsDBu0xMbR8p58jDbL3N4osPRRzbUQCL7DdtWMxLDCb8dsXByPBPYKkuNsN
kVHs66bBFpVUwcHjUF+ITaAJFD9UxvyE5QLHATKYfuqH1xnX+Ynz893o+D8Gtwqes9QKnhW6mWii
N+E7D7CT5o1lGXiZeyPdt8X/5u48lutG1i39Kh09xwkAmUgAg55sb7npKWqCkEQJ3iPhnv5+YNXt
MudGnR73hCFVkZK4iZ35m7W+pY6GNlFbeEH9FDn4vijurkOYEv1N28txGePHrP0H5iPAQMp0O8xj
fhyp9Rjrk4ZQTuJQgFoxWBCcJgv/oiHgscekv3mDDQIhZF6o1VZnXfym3Orgpc1r7fzo+wVcNy+R
xSYKjNQno3sZf3ghlXM0+kf8HvWprOq7TyoAo7uMeJDySc2du6f6Go/ZJO8odUI2uGl08EmdXkV9
2V6CzEDWV9pMXGtbHXvD9nHSWCiyyoZZcEMWS580B9RKjecW1EfcFYnNLqIt2u99halnqBBF9uC3
xhx5imcU3zyDrII5DfcxWztuHNJDDI5ke5EQdaM7HbKGTJKM+0iRa1uH7rBPQvfONev21DfrUUMo
aRfVQZo9GrNYiUVFZy0fzI+RNGIiwaaDvQga8WI/mYxQdl1A6nY9GqRMcExqvE8U9/NaNUxcDT7J
KBLzhMb1MOWeucZLgM22N29UIOhtJVI30nIxLmijIWfMKA+Orreq4/oirSDCNYPHME58Kn+lbxp/
8nGMsPUk/sTYCKC8KBGahuFwGhFUeLxszG6X1Igmuqet2DS1Y+xFLu/M0HcW+Phdi/drP8z1g4Rg
faaxQ+uahyAjl39n2quZ7xd4n8g6fKeC198vX1xdwgsNrfVYq03We4RYRwaHawlExYqdchOaIlr/
6Di0T6qd6mWNPOzzKT1+ws5+I55RrqelS4R1zXBwGNIWG9O2r7pghw75rWyyj6okezRpw0u+iLeL
mNZR4BRzSz1vdajB+2AzYk6DTz3qwDikk7sfxvrH6HBZszgqjfSSNP77HHyBG5af7BlqVSlJylok
1O7yIUwnCF/RZG9gDiIqNzC2MALTG7k8Ip8fGPl2sFbJmgUa0Z8kELR9oPtLuijEp9EeyM4ZvneR
3+xCO31yqYNY+uLVmaZlL4FCUJreOiyWCPgQpVNlWfyki/SxmIDHEO7jbFo83UqrE9PBcocMuEEW
j3veG8WeUleMqCYKmHc0WavRTgf0zlQYRuF/D+vso5QzyUPu85xkPxHD7cySaKR6ZpHBLal4Vggq
iNqTJcJoh2f2NcAye7JlU66mfvrqRAwpK39DFYhIdzTu29GzjljVVnjvIGFGuXGaTNB7QUjoUz3x
g6gLuE6z3OBLhCGspIY9cc+TyxVYOtfPhFTyzvOdbINzORDaZyXVvGc+wcMThq9YZu2Xcu4gJKTu
weEQOMIw07uwKoOFQPFCFITYfO5IZtIkzwSZ8nfdXSzgYCRo6vTdK4mENqg+HLc1TmhtniNy7lmP
u+JkFtOrPYxqa8adsRoxm7DGCPepMXBm61B+mZQd0T2eQiuQG5Ey5WZiNZlE9MwGvYzy1jLyOx4C
1PSWM+aETcItqJnTLxaNYfmAR7Mhxch8/O25XGTHE3NGvLeQ9WKoMEBncv/D6V6bOHrECRasZl1/
c8ksZHLha0zc6ubl4DkAPv0azWkj/W7aKAN8tOEjloH3fGQsjBe67QhMQ0PCXkeKQ1W49sngiyOb
ZG8JHoeNAP41LuO1iEuKIh5KpKnMEHdK07f/oEzxlcANiX05NuRlyOQjE8c1Yen1yZD+N8+uvpox
0M2iOPcpBbDCKXo/h+NX1tEcBW5FgzP0X4yiemt/eNFdbim9NYKL2YLu6vXSVNsvjdk+SRThxsBY
ZuofcXRtEDoTgB3REjELUpqcZEsjMs/9l7SJAIt7LxGfenLR7w8iSQ+OT5DxGFRg/WfMViMk7lpA
aC4QlkLsO01qgUDhFCR6iYp3ZkJWg2IomGizZF6rLiZR+zJ0tIO1hX4EZscDzGMLFIHC/OjYub+h
YcVLi10PIxmzuwipWRw+pnbNNKLA4o7h604SfzFzhU/xU8j4ifIllJDrAPYKuGwR4TmrcnE5MNIw
Me8Uq4ow9W2rx4/EYQFYHKqoA4XcMDIwEMMERMwh2MyPzSwPUeP4+5CGyFKEsgl0fjoK5cFazh58
muWJ8LmTrquRKZptHFxDrEM726nELw79wL0N34M2SfgfORLSrR3O1My5PdDkM/piPrA2VEJT6ftX
0FNfKIjDDXKr22eAs65ISUcFZx3CJjT3MeT4UxZM72wmaDES+BoOgrmNFZjJmR1KuG1LNMV9PsiT
X9X5bkbHiEZ4NVJPMsPT5j4U5WleqK64fsMd1m5yG8bxLbdI70XF+FotXxaELRdezU+nNR6oEJAS
ZsHN5Pz5vO4+P1TL2S7jpNgmjndfm9F5tLFU2otvo5FVfcK0+AQMgSM2QDlflZG1ITZly1lX06vY
9IUo58tF/Mu/tg543aOQKG1R5DdUCzVac4o+BN93pskf4YenSupb1cGRVSlv9LRc0AnVNiTJj/yM
hqZ5uaWXf/nnr4bsWx9junRbQsjGEuZJxJ6PlO3X8UEU2Bd4YauqJQ6QwreinGE864HGLdp9Bo24
kv0qyd1H7qth23SLFzSRO5rS+YSliCWAZeFtzN2rP8Ji7ZP+zXbzbzpU4zqehnltZJS/uW1LOmTx
3V+qE2frC45nQoigl0p/g1LRO6Wl5Z0Cty+OzeCvJQRceDbDK4CRYbFSQ6IOUubxPsC7Br8rPpRa
bjMPJLaTJeEm8wOurgwzbLQ4fjLLJireOUqHOeY4i/3nvc0ASx+N9pswjWcZj7doeVI8EZzDUB1q
Sz626HD2busS3wUukGkZWwS3n266xWoRJLvRVCwnK7WXon6detIpVdLcpd14FkyEzkTdbifRyEfR
5DUbiYCjWI0XfpIdQoDhOeyHG5XtA92at/GcptnmvjLWMi5+ORYHBL3yxjcXeticvXm8k2oNOSIg
Em+Q1aF7S01tH2dk3IujlJ9c2Bdbaf5sof5uxxK1OCddsIcem2yHIHhqaAGhi7XNjYloEyz2vSUG
zF5CzLJqPA16XDIhOQWXwRzEHZy4z3UC06mIogfOiYCxImMMh802Vj6rIp4Sh2971AScbVsc6J8Q
Soa3+X2ZmyZvYGPfiDrYO2kL7duCHsvEDnIGgEmdO+bR9FrIVC3jgtx7Jyg9PZoWRYw73XpWIucm
9pgmoLjR8XDrQkQAFCZZo78FSfHd5EdMhPc0rR1LE7TZsH8e+vproeyvCGcz0TlkLgk8Q8n3wkLC
Uk5kfwrPGAi8xcBBw06ANZ31mhR5wnEeSzjVdDwWt+Qq8c1+J7HQoGhnt+uno8Fl4PYbKudXjCjT
wdIfpmUcWsvGQVmhhanx9fqWc58kvHgA8Zu9BetqRTDWs8vC9tBOGsNOYJ0G52dQBqChYfU59JLr
RmUdeIVfTRlkX3wwoFWbH+02Sr/6+9rPQqyJwNIHWRBVJZyfftUqEtXIhOomYJR5cI6jBGDmPHpg
VKujAFKw5RsId6ZiQCaJxmS4jMXBdRGy+9gTJYaJVSDVKw/BWs4MhKIW34xehAGwyZxlMx/4+S0e
svBgd48mIt4NPvT1lMYUeDLkTbUuzPCboGBd1ik/lJ9iqOE3QwIdgNyCfdbh2e8DzajRbNTOCAfe
4DkR5GpgQwQfP5iGkEnTEzr38IgEa1qjZGjvdNLfh267q1J7lfvWB+N7597Tbk4rde3wL276EC/O
EDOu02Q0sVK7WTTYDvHZmzYMyfjrk4NXVuB5JKILfawy8wN/GrMJMSb72MeewfKr2hOyvg8YDHFa
UaWYySabrx5RZqSp9Ft3ns7j2FCAuBBXmqZd4w3KDkIiG7Plgp8Lio3jqXndOW53sIX7s7/O2zFm
/tfkAenqZLWuS5WwLJ8349ZkgbYLEvnVbp6FK5qjHtAoxEjCl/0Vyh/UH1uzVWCLGHKVAplLWjwg
riBnJ80aFspIGHIsX9LgOkq3DB/poJwZN2JJoFynWTp24K9sQptJX5Xn0Vy6NRQ6JbkYLtJ+ZZZf
XNThuYLBwyno1hCPqKkjug484qXg0DAky6Y2JeZ3wBtlLv8w4mQJmJymi12Qihm3db2OI/vDYx5c
m2fDGYttGKXPWVVb5wlbkagBIbg9UZK1QZHMNQcoBppB1IAwjtZJ0uhNEdaPdHlc0mZWY6Cat5ac
Nlmsp6PM0AE1rbV1DByFObFV8Zw/5AwKiK8E/dc4T3MHwZ4x/6aqMCHdlCegNwnWRswd1xgmj2YT
7Tw5NqeyBQsxmemh0wUE5MzeJcHA9hBBeyZFuxtTXrvQGh6NJvTXEU9HlTonFqOkwgTVPsHVtg+s
4ojpvlqjswTB4hIGE7bWD1a/YoHWiU2b5Axi7PHeTJJ8Mz7S4TQnZzEUB3a8k978tY5hUpYBYThZ
Mn5RRNr5bcP+RpLzLeqNN7jmTse8z/Oyf0f8ky87OsKAMv/MItjYZ02+xcvK0eeNj00xaio93BDt
8qcMypS7uoT6JVE5dWXmMgo6JsKoHlReAE/v4CbZjtrIYPpVmtGC5VNX4fnEz2vWEfSqG2FHXLyY
SHd2GN1S0DBB0ElslvZTnvWXsPCslQCKvyp4Wqsa9IdpYKxW7C02IW7dhkHKqhrybWiE7439UEDd
fyH8duaJwp6AncC2rV2clCAYXe4iJzeZ9bqDuRpN/4JuTGzYiY84V+xVX6gvRTZp/NkaoQsA8zyh
uXfsCB0zHjtguTwNrcsWHpelE6C0g8W3Nc3kWSvrzWN9lEsiNwNkop5VRrznXjJ0iDskGiFnQuYj
IhMt4CovOrOmug4IDwEgqniHkf/sqeAtIg+DoGHgsuEYn5VEg5870WGZ4netQhijQ6y11P+zQVgA
JMJVPg3YO6ArbtFl3ddVdgvcsd1ZFo+NJ5sAcV9t7Oo8xlY2RHdNNb0nd6OWP0TG23Wqipeqq9ny
9mAt4AnsIh//W4TFN5qtZQwJFx9++7boO94TqMFIaad5O4WCBNb63LGKj23uZZ9VGPV8/Bo4KqHw
sMOFTXpUptOdhmJ5J47U0Jx90e/i7NrUfUe0w4vnut3RXCp3d9GJf3747bcLCVdNMP8/rdzGVKcM
OTIMInkIEnoZLHx++PTk//Hb/4f/BoceuxyNJ0AMnD3ef1up+4RYCHOkz5yUtnZe4z2ZtIRpGUyo
jbp90KTD6dOI/PmraLEkf/7qjw9/+2+fv/3jK/6nL5MSbDvTHr1pJUA1EdfkyrVNdCN1ytuG1kwo
ddmhzJuCeWO0jGeimWTTqHmRg/wIddjcYtJncVcCopa1d4aXx3REmcVOIkdeKz5L9shMCdDADADS
2qpOnt0zEJxYu+qOaeHQJxeevD1HrL0bJ2oSnMjjbSB7sotyCa4M5CKKUjaVjDkcVrUrqeNzyP+f
InTH6FjWej4wbAu+Ap6y/KuE5Bj3BCKYHHO6nZytqru9I33gOta3MBF6MwVtuIGn6RhWwimJGX6g
J2T4bp3IV3j3ODqOgdoUo/ha2cH9hGN779LCL0tsQw/f7UpZZ7hqG6tjCapc5kKEXvLy3Bo/EcwM
BeLHHkWRDRHMXipKFRivOv9ltn7+NFjvnTX9BLkabWYzeAnrTjFUJzSz7apTmcJf0+QlkBZmSyib
e0CkchcMdPbDWH7MU3KlduEaNNtX9NDMpWeOAtgLd5QLgDURXkaWm25jSz/mATY74xEVkdjwTb0M
jdrTpcd8htmsbTv+0TKgWCVTjOPbJ8DAbrznwsBV2A3DtAHD1q3pl2/kWbx7engacwoHc7FeDzlE
l7LCYSUJDPAiLfYxkJ6TELVz6rWHUa70njPD0tS8dHRjDkedcdG4ccfJ2wEdu8ugLJ1q3wVRp9XA
YvgDkHrAun1JIGiFAfwgYZD1EDKBrV3iJMrxZrOrXnFo6mabcdEQQZTCQygBFURj/jBP+inyvZb1
ut1vmt6dV4Y1uieV40j3ppzARmfBHLNuSWPGqYOf7VNOQf51zNLzfKHHgl/3ffvogTg9T1DTOwwz
B7n0eH1Zkbjcd7iGG7QSfslrAUnXPkt3fqNRBPjqW3jFhuhQBbjaqxTN92gdPr9/q7kRNMUIZTTv
2JYzyZwUnXf+5qbpvTOK+2RA9xa9ygAVkGdWJrIEBssMpR91Qr1jM376/IN85yIU35MxMHKOlLHr
mBn0UaMO6DYmSBnMYn0XX3sDWwikALZjPOSHOur7Qz85e+GYE0sr/MZ5eU7hconsLimSU5mTAmL2
zPRh3YYuSVVOcHJrgweHehiNK91/6u8o8t6biF5QulAQPOA8U0X5lqUjQdREXFlv3QiHXuCWbCvr
AkgNg777PhcQ8YjIWsKHDu4QvIsgAqRuJfqpF1jxZjM66QhoosPKTAqJ5BmzZ6uDL4RpmztXJAz3
4+k9rSoIDCnzqD4x0m2QEM7kmZH5VDo16Ep33wB2f9QIGVZYz8hIzvZE9MSPRcRmS8+YaD3XvxoZ
9Trtw9ZlI8Vq2ktueZocTANkMJxB6BWd8o9jEZt7Pz/papCXcvSNg44bNo6Nz0iodtB4RzdLW7Qz
33CRQgCdvxHpQ/qW+zgyygnZOFaIOnbtFD1kSxdFalrJZArdgsfmgb0jEPtsePYy5hwZKZxr0A3G
tqz87wnuA9RcBApZXgaLYnn8OodRvd/yspNu0q5ZL58jGxt7mDLdMqlIFzAzYL+ivSMCkb1Vlbwl
VSVW/kDqIm6KGnBDxy2WT+HM6Wdz/lkKInmIDlgrtg5AdDPMK+t58smXTRxgimhm2O0M7/0CIxH/
F3PgY9mkvmFugL35Wlh9v7fYRHgCURDIkyKbk1PQ2SZrhOqht7ATLwuNzw96iRhyTANetBe8jumo
VvgO4EU6MZjZfvzIST9cez5S51rPZ0omvKTcIGm3kXb4XOQUijgnIAsysD4pjWFdLh8I5GJE2LFZ
/MRmWHb8Old8bt72S1qqrc92sTQ9DdgvkL2fX4gCgMZqOdOUaf/yPa8DPi5fZQMfhEfj4NeCnWff
XD30Te9VxQYPhzRMlPGtWTbYpZdCPRjSD+RS0bH3KvPWA7/cuFoyDIyNV/SK+RzE94iMu/VoAKU1
3VTuhla13JojewATHnflFXrDOC46z8aviXk9nYQ8qzZWN79jpU2YTfPTIxlznTl9uJYD1BBbfBk0
i2LTRIzlAEC8pbK+MD/P9igyCuoyfQUXcmz8onyEifMd+/NTKKP53SjLs+8O489cxFf/fnDm6L3J
2WnPhhOzwalQJ3vQtNnavdrRtE5mZ9hBStnoCcvATC7h2rer+Iut/XcxOM3H1L65UbnwPO7DTiq6
pYHgo0L8ClzEqEkJey9pPCAMvU1vWCDYEnhRNhbRZsy8g5/pLNFRd5CMJmSAAOuLK5kGiPowIT+5
iwQczqL31RqOXdXed6bzqOpYb5wmTI+tB24mr1+YUbG4yha3AHQzlHHfnORejnH0XDQWY/SYqDGW
+rwzONncOvkG3iU8AzfLL8AL9I4quzo6IaKStCyfSjRyxHC16Itbk3a2fhyQjUpf9D+8jtRDj33v
cxURLUplu3KKRzXp7hJY87aeLCyXsRWgFUDYNdVViAPGwhTFz1FFLq5XjxmsPf30BeHKYbIvwf//
suvo6DVIvmne1S4eeKF8LZyb9izryFGo9xKFxROeL/pcPE0/nfBA7m51mKlwN24463MYOThmtHXf
OEi1x4a1oqvUxdblfiqH+tpHYr7XMGD2qR0xAmbcdvWU+dAhl0a+3BbXsIYR0iQMU/vG9DjTtfXe
2nO8i1PbPbnLmuLzQ05PeErfhqirrkWaVNe8idXWq5iu/vZbBvn7tpNQQahVJjkP914XfYkmPF65
x4aHROXHxAucjfB79FQ1DPjMqBebiA9bNoJAYjgu592Ybp2RqPU0UN2xc9svrjunl9BZXvOKyY1M
LXmpU+PF0aRRMwcotl30y3LVckVOr6yD4LnMM3pIiVraYR2sA9ZNlKzkX1RYRqNsPrWRE9z16AFE
NpwQnKb33tOglrh44BRrryRj0vZHcOeFtW0H5JiYNyiJbcksqcI0U3IYH4y88LafePI/Edbuf2OT
/Rla5ixIsj8hy9jQSEJBPRvbIJku0v5bEKWOgiyuujg5KLvFxDO39rXvzFNsd/4DL9dOM5s6pVLA
jWVus1VyImHAZPM/F5hSKKUQs2dTnKFoSV771qPABYp5itPYOCBfySGCqTxdDZX43Qolsgj0QAOB
Mazagxrj5DRRwqMYyNRzl/kt3g9tnUWKDr+0gFCHljlvmSdFB7sK3rNCDFcovcnR1uJWBXN4/eOD
lxftIQv1Mxhu9lqSOqlHAUfCA3jgWQOFrUzrUbt+8B8iZqXz7y+jJ6zl1XQ9aC72Qob7UyAx4RwW
OwZI4t3gflR9aL3rJunXqUi8FaYbxYSjj7/MRNG1aH4Ic9owxhePqB0d5CBZedQyE4/sX9ubKwFY
IiDYwa7A/sKw+4k3LmYc7T6bU2scU0BM6EvC+zFNFCh4oCKlUj8yq2lPiIOjBxsbIpKL6GvWZGiK
xjl/teKRaL4SBDRHtLtG/hncuZY+euNUn5GE3nc2Pj3Z1seOvTP1WWu9epL9+T8/bgts7++Pmy88
SkBbYZN13b8FN4NSDcoIXcBB2wFBzXm/VUG7r4aSbzexJ0pJIAYojrpzbyJljXqiaGxzPwhNOJqc
7oLCNy8RGwp3yprDp4Etcbr64ISOD2Q6CdcfICnCm7cl3Gp6ycclXjwfNwBDQHkF+TsJN/2TMcgz
Gp5//t74e//Hb07xDSrkwpb8G/6vIMdEF/2M7J10vCPyUsanu6EU8deoIhVYhiUAP8kPgu2V3Im6
HVeVERukLVvcXSVFcJMR+UfE+LbwWLayP+0BA2nzpfEhoLpNzqibx2rVziXiFTa2t1CQR/PHr1In
unNt0d1NmmwZw067Hz1HpDKn4k1BBNt5e8Q/4wlXrnU3ly1hSqHpvgeAImBZYAsczVezS95j0H0v
VDd6n+GAOUhX248ZQnBIpT1CzGFSSNQNOM+1esIqAUksIboIZjaxQiUwoZq9yQEO/lGJjYUt7WxH
941nA6AOLe+JS++EtFyDYc+iS+Wr6I5mlgMhwEvZJGNwbuvirW9V/7Nn2RXI7mupJ5JqFFJQ23ns
enQMoPvrleV08qlilr8H8QXyh4Z6Y1gYSfMaOZ+re/WlHsub1czOT47WA9PP4KzUiKE2DuB2aC98
TgKZbbXlqDtsdjgujPyA6RJOASbDJNpxbzekNmNRGXbtXLXv2N487IdH3rv4dwe/u9gJLhfZcx0N
TfWlcJW/8hEpoMWSpyRy8kMnmmnvdEgx+8QmdKfsQNhSZkRBab3/81Mo/v0kAhtjQavybaCX1t/f
YSx4YkPgyT34DEwPJtJlwWjz6vZvWW/fxy4sCBk2assw0T5nkMEY+aXhAQk9Hb83dNtm2TnGpv09
d5jzSnZ3e9dkT25OhBjk07SZfewddotTQC+q+pnoA7dr83VOeqXTNt5WlD7z+yB6R9iGaIPp6BoM
z9Xs+EyYL84hZ1f5H77t5Z766z2GmgLXmxLSFZb590R4w6mNWYNKOcxueYsJNb3ZUxyuVWbEd6Gj
CVW280MRFs+l7SOT7039TEdzMwa9sHNbfd8SxKF712b744RXI8jUMqwUyGTwLFc96u8w71EOLkLI
efxm4f5bCQMHIEnxL7yJqo3PTixt2jslotNC6WUcTRjDGLCfdmG0ZXbu7Gpn37L/2syss/7DS2Cp
f//RQySQjq8WmKlJb/XXS8jtzQpHcB0dervqb1MWelfdCPZl9hfldt3DHKroVIfxD1ei3ZBx9TbE
AYmu4bhbIqq3Ye5X71l663rrKZtSVMy5LZ5zN5Qr4kuY+8bj2amb/s2P3wNkCvf90H+vR9M82PWE
zw2o/KsgrhJFCu+0NsGvMpW3TgTI91ljR2X2WrB4u81x82aQhLQmcyQ5tUajn3wX3mRRPWsmQpsa
PvtB6/I+q8zh1rBCJvR0Iqm6hZmKbK+tJtThjnptp8S5dbaUN87LL0QWmRtlWzymXdw9oh8SF1gD
d3atHVrDHHvIYFw1rqL1THbUFlhUdYO0mmzIkb1+aks4s49tRsvfm6OHPKSeHyvHghxdlWddN49C
dN6FkFo0wzSDlT+jOEYvuWfXejbKCs9JV4AY1g5uitkj8Mg/d2bNqmAwY44878GxdLo3VGcuxDG5
HQwEqdgUw0qiQHcr72I7rYFoCfnLiLRsx/zjw518GNiVC/DUq4v1oLPgPsutGxOHbJ/0WbOtPJTE
bRE225j2fWtaOcRQjwyG0TLSXWynJPnE+oDkFPleTF8ezAy7HStMiTwckjOabmDNBkNzJ/KCrVUT
1S67lKPgleKK+o9s0pURYXxuvztEcWyaeULKNffvpiva/RwhQsEZSe2nMThWBSSFPqFvaOboV53Z
9+g2rxaSLVIfGY5KHKYewpxVTdtFJLf2t7CLxHacGLjEJG+wWi/QArqoLabYfMZnXj5k0RivB8VX
RoGiVp+9V5RiK+HS96EwVZdcTyx4KqKS//lksWywwn8/WlzblUShSksqX/6tRI4sg8FQ7xp7tqkj
SRKJdcvcIFij6LZX0yw/eprox6JKgs1ktdm2InSWWGHra1+4IfQEBndGAlei9P3xvjXs6KjhNa1h
JT47vgcNE2TBrncH6yCEeusKcz1WU351IOnfuslAulf37UpEWXdHdNjad7ySBu9+jNLofln3PVCQ
4q2wbHcbF6h+A5bznmkTGdx3HYjBnq8LGaeMbpFxC4n0qkrED70z6A3gMefqyJy1eWmRqeeX31ib
M6n2SBSGkIi6n+cxdiz3zs66GsYvgXrR0CSrycK6nU/dWz7Y7j2B1FuB22zx6e3y6JQDUf3hTu0x
BoiF0PLetr8zvugPSzw9MurdTBFx51LhcpMMwwF4CPoTlWwGDuTt0PO3hDbRdWYezAehwnvAVkhu
aMFYzU1HuBfO5tMH77hnAeUGaEM1H3ImNmQBDP4rNtprOtXQKeRDMaO5ovAWp8jxsQNC6zpgn49w
JvhiK7FhAzgvxC0tKM0RJl3QYa4tMgYWmeupyVDGDFiTzqoglxwZ+yJqW5QQiKvRuzjPCc4bJl9e
vukDtJhJWs4H30vruxg9yAy2YitDzHioJJMwyX/4KcIAn8wzqwnss+3iVfx8Yv9/pfPQNXnun96T
m2/dt//1E5hbN919y3/+n/99LIe/MHl+/4L/poKb/6LaoXUFpONyI/7O4/HVv5S0lYXbwPJdHhUu
w995PFL8C0ym5blAenzF19Gs/c7jARbOkJx3EC4cDzUiX/U3Avg/EsExB/z17IAILhyKEltI37Rd
IcRfr2QcQuRBuuhtapG+jQhauwYfSbv4GDn9iD1KXj0KlYtntBfMIi0Z1g4xIZP9jSArhAP1lO2D
itV2MveXyvsa1dNwFCie0/iFDf5KV9mvadLxYZr8j9H92iFeR6HtrvXUIw5MY/tZ0D6PlSfOldlc
4h6FrB5egsZMj2iAmp0esmcqSfEwudWFtMYTwl4QYGEcIxw1hr0qAv+UDt6TrCCYN0tJlOZkgDfe
JWwIO2v68YitjvGGNgiqoljfhQ3UmhJpSWW58bFIUWRguWEBnJg3sOX2KoMnXSWEJjkuiEUVcCFV
UjzUhfrpqsxft1H/M8Zptp0b5wKZcTxKr32howsxseF6EgE+BFkK4yyRDDGlfB9ApNzFGljuwErb
GQLG1Nb4kvI+rYS82lLn34WvWPvEBwaA0wMrEvNo6e7oCbQSbp7OwGc4M+GunKwOsURI9Am4Gffo
sXgmSGIJTq1uw0xSmkwI9BnjTe9RAhJIcm4qd0ZvYNursprmM1wK0qiO8BfxxWFCGx08DNzLImap
k1YxMITpO72MfSG3CVUHyVFExRZ3stfWfkQlMTbwRZr2hQAi0p4CSdMW5XsrcD7qApRLm6n2BOcR
i6ONZcXvXbIMh1Qdy/QeAYV90koMW2t+1LmFLhLVkpo4bthC7LOY8zLa2nZvYieCPAA0AMmolL+E
KM4iGLozQR6XZDT8SzB4O/WadkW4n/3xmo0Gk/ss+i4HZEuY4k6yT20KK+cOwTukISceD3H5E48W
Seo4N3bpmBugp/R7AaZzE88TQGTSdayCsDakC+ehBgTQumG2TQQqqJEbbjMTPrGLOfn7nkyR0mGF
IilYzDD4sFSMIJZgE7TzBN6l8RQvRNNuXRnug1MwuO4HUKGMAthvq/5rscgyMtld03AuzwEUE5wP
3TE3yqPjhohAbLVloeURCfJWTjfwBeGDSg4gsBkdNyVSSWHskStunMr74hhiPi8R45hOgmNuVw9N
04trXw79JbF+MdHPrpGhg60D8HjdgKnZYDqhppPNGbJ3QY6aOW6SxjxjR0c85SN/6/DNaMUeW6YE
ykZuri5m+cMY24ZYofw9nNAluCxvNnZDS7EkpmFaujPtT4BssgnjOuCpm94FbHqEYbC4DcegxpIu
b+1uxSZ7SiLziIlko3v5VGSyuOZWDv1FoRYrAKmqipgVZyJaFx4PuJwwWPtpSrrx1BLa3dUIdrPv
BePNPWpwrOcs6vaYFb90BH8gIr0LR7jt09c4i/3/4u481iNHsiz9KvMCqIEWs3QtSaeMYGzwkREk
tNZ4+vnNmJUeycqu7tr2BgTgku5wwOzec/6zaagbeaF7Xw+cuLRpsrmqEqrhRkerQZZX+Rw1cf6D
XLFoh3plRIYEkETXUyS6RNDo84fpq6T7YTiM+rX0KRM8+u7awd4uSHjR/dLH91ztRi6ivG8mZImz
L4uIpKGqgaWbGwyc6T3MAAmKYQKu3jVw0KOX0TYQyDfKGm8yX+Dsrkc1fGJuY6LBaMmrTQtgnm0Z
LWqmFsv7ujDh2xIVvrLsMblR7mmgk62YR3vaYbdmM/SbDnNZH4YEe2sxSgMbP6TVYVeZEqSj4ACZ
/6bUbu34Aj2jX3spCXggFrZ5Cwk1s1yGsoq7i81b26uBaiRauOyLQKV+DDIVM8YGlr6PVPl7iUEQ
qReMliymK07UEkKI+QSWDU1AMc9rZfpl0Y1bjah7oaUH6HRgJkx2/cMeOX7Mkf+yakVM6+x8y95p
1dKSFtyFus0QrVBjwxVw8iJQOl2U/6QNeYJbmtwkHYlYrdYqK7Vnqut3+yjkLRdozBc4Q7x9nlHK
IBQRIq3yTm48bQXRgyhGtV4ZA/UZ9MXT6NHVjYzgmWvuph2jy1x70UptwZrHiN+ALnFOyrM301ae
FNU/agNzKILnITkSl9Uq/TeyhIEoectag1ac1poDMUQ/hmkTPHhZf1/1ubWZR6Nm+Gkl6x5M0mYM
e2dB2OnDRItlgxESwmuj6rcJ6XXPk0HXukNRu2x0xAKUskStXpu2fmNmN6rT0lvWS2ttNnRmAien
uGrOFz+p27XXVScNM/8a8q4h6LLTJdGygoO95rcRz6eW4CxcMI4HtovOYFInVM1Li3RnL63pCika
PZ5K3+JV2JlzuSsidNITzgNCsuZV1fT1Ig/JX/aauD30sC3t3iIdxy6rVW9n+qos8Fn6A9cEdyw3
Hunp8A2gPvTVkwpWaYUaPaS1N9LYniAFdKrOEa4rFLpmPrd61iA6U2e8MYuJk6+Pz9auz0AnTpkd
mEejrmu8BA3Qf34m1ljEt6RObO3AuJlLbzjoCvQnikXHHEzPWoeV70MZt5VWg+RAfYArO5z0Id+a
5UimawlM2MXOMsaDzRUZFIldhHeR6uSogfJVolTV0aEm51XRsBgjWFlu7XhbCgBbhaoN+Z0aRy7O
ur2FKy2F9gDWAb9jTZFqAWrp3DFp3tUPSlQqIEoMgMdR8Ej0gUh9hmlm+yW5fyFygBrysAvKO7VA
pVg+krAwjq2zWfYmX/2mKpVR5IvRyOiBZScFgp6h7sW7zG6biGGAl2CrZpYfpMqDG4XBXm3JGlMU
5rk2Pf8TIqDthKpkZaXYhCpcvpyAIMJKSxmQFkQIxG8swQHou2B2NAAJaV0vYDuRl0AtfuWHpHpI
F0NXu790Zn2rXt8HCS5ouVeumcIm5+gdLlfUoWnTP4wiOcHtJliGBRoh3VPsQ6nbCPjCOGGCiSXG
Ju8kJt8ep2w/woozUK+W6U5tVXxVNP3lYqYTt0bA9IoUBe+01f9UZkHgZWyA3wRN2hqef7SgYlQc
MsSxO98iVWMEJWOGRGEA+hsZiib5Mdbdcts2LrkClQmznYBVrgOJ1RPMSkKMGijTWmvbt5YxOLqC
AhOPeJMjKGJ+jigtC5EGMnYWssQ+UeE1P9WZ/ekPoXjxhDchISkYYxKwTaTyJJHExRRs5VYgyidz
r2xiEdEwCRuWXNNFbINcuy4yLH5GGXk7zA/1QS6aP9cm3VD2UbCuQeMeQ1eIfb17Q3heKt9P9kz+
gFm72tKiGwnwwA7WhUUUO1pDG9JDeZF2FoJRXAF12EGgLj6dO9K+YwwtfQG5Khd2gIM58O1vo4Dp
SjthXwZpvvPFz36MasyszGW4ttZIBWqMJ41g9Jp9zT652iCBWyZqiqFFWBhV7ZvWa8TCiOSHvtfQ
FMjV1GqSBdQmdyW/1kRIA13EqhT25FLu0MziMtsqmnt9fAkqEmk4PqEwi7XrwhA+rFqooE0SN2wd
GOA8DxMYIGyuRm+WB0ss5GY9Je8qvpf1dVdSYjfFMM84609XkyU/FvlZNbp1svTI3+j01tuZWXtt
HghzIShyRmjSRXp4lItGrDXuR9VR5Q6HYuJ6ZiKMD5ijFHnVH0ZUei6DnZ0vDI3XBUCVgXQgp9gk
3vyUMdU/lORYHtJBHHMRv89KQW1FDeMgF27vENlhN++pSiVvOQ/VvA0bZ6cw7jj4ivrHwr2u5WaX
IjrCjjOCVpYuV7kQqZ7ampIhccio4byuqTirC5g6uT7k73Q3fl0H29GcO8FaqO8RUkyQTrixFz92
oyICta2wGJnS2NWlqN7UImNAbuKBkk7aWihx5Jo2ueh35HbfBs+Ri8NRfinyu5BfVJ9QULVz56Ex
4oxYl5hTTmV7GyfS7O3nAfrX45dqDXOqJh6X1wPb8Zhl9R4t2Sqfl/JAHqWSlYoQnBIGBK78QLiO
//55eWOJwyCLu3DPdOLzI5D/pfx/KVTOh+t/zmk7R7Ya7rOpBwlVk/WuGr+K1O0X4ZgDEW21O40Z
Mc1u4eSrGXvT/ec7MF/olS5RhdLzaKGjT8WTknfRMnZzDbHUjMDXJZWYb8WFaTWmw/S9ThJOsC6h
8nmeRlzHPWMFryLBtvnPxejVGhTH6NgQw+SZabe2Z7DXNVAqhxA/HVldjxZ61QFsUaDfQoGvAfkv
lZALvYnIOMbPRYLJ3mzM+4JYuwq3V6F0zMWQazsJg3cNF+Ls5eexP8d5/pNY42dCw3tyIQXcZoi+
ZepzjAiEnkr5HY/Sd93xUaThpeCh8U0d5ilW5vEOIaZVVPFmGLNTFCBDz1SdzNGezNGGmSdMaU7t
TbPpHPzg6mwBTEk74BkTQx+nf4zh2hyDuj23xuDugjR8wjvp0FGN1yoCiaWaRM5eU7m+Cqt5h/F+
qxkAoMCQepn7GBuZuqQQcXTfFOoEcGbhw3bucG9BhR0mtz8AVTun9c9Rv3MptxOFvfFDogmrLDmF
1vjGhATQlKLcKB31at0E/huYzNYpIVOJyFC9+A4g4powZ7d+iAOLBJPL5Ca//ClCPz+FnEDT4LXp
GKwo+JSXapecXAtXz+j0Oysu70EweWKqp/sYol2bYNeivSQO/oNwNGCgEYnhD9m5KypkD3F/Vsdn
3yENug3s88Qgo8VrQ61jihZNjc0cL41Tlk/o6rBh0m4jegaLPfzMuS1wMixbM3ltrP6xsWG48CHM
IbXwbsA75NnQtNLkgPH3vqLcSnXBWJf1/DPRmVP3WDyJEWiw4aN6sm0CZ1JPJwIyeu7oe469/jTB
6FjQd4I2Yb3XtVGvOqMi6Ae06USPK6MWiX18Nsdj68VbfvAfTdTi2YLFtioJSNRH61TFKSpWOCxd
aC61KnIwXKJzLdXmPisVewHNIJ7Jcmyjt1lPhOHEWI6JfQbaAAYqISLYF24I9ITZdEzMbpOA7UNM
N/7MO+0mzOqnuXYeEFK/eDbkN53f0VyQUqIaSYF51aXrk21zNb0ZEthnjEm3OE2/F0V2L4hxWu/h
FNFid5uHTLwIQt6M2L9Xk+ovqJRgGiiYuQO1XSl8DcFwGQng4f2t1Z3Wz9RrettB/1QvcF4gBkUc
szQy7xKNzXdS8DDr+hMyx+Z7HSCVH5pk3+pQwMCAdMu5hqnXjkl/1CPyHvJZealz/Fm+VnAp2HdM
epyicTa+azO5rfpXVe84+Snd2kLgwxic0wHae2JZ0/bSISxDhrQKE8xQWPugC6e4InLtEct2D5Fh
SFchxpcYwfTSqJEW8amRpUxZrs764dg1zQSvBq2BhYKyMdtxWQ9Ew7q9tqT3/5FWVrTs7fK7a+ol
omLgQJr23k64tMKivykZYi3QhpMym6Kz7kpUmUFfrQYTQV4S3U9JOB27rI+IPN8ayUiNiH4FwD0I
XI5DJZsE9ZOqB6dQzUMQMmp8KWFVYiQ0to3l3HthjXq7RyRNt3YBpAnbx2R/MLII1kbXV5gDL44e
aAijn6cmwttizyfNjE6Fh6RPsbsPo4Ng4VUUJGrjdbRqgcpRXyA8FOt5No+4aLRlTBa4oERzlP8y
01qQYOYR8qPISi9RKJLLYrhnBCELqOD8kGdbp4BfUX3nuUs1J2vGz5+iaLo0OdXYLDH6rdqaGh6C
9JmrBnkePoXAKT81wcBUzRlORafee/H8ZqtGftYJ04Cvp9g3bWrdAtVGZkuzCEcZASYtcugEhkkW
UhZoMwP3j/sRx+m4ZhpiLRsFiWHsRCTJWdo6tMrvpDKZJ05r2Nf4Nq2g/qDsMW3qsVwZZlLuVLym
FeegQ+5VHyHYKTqrXD6z+j2kirKohg83nooVrHZXTdt1YKZ3UdgnKwgdwsenntq6uzXBQXCJOTWc
yDZAPBhztN8RdbxzSScJeSSMw7PMAymL+zj+lVj2BBamG072wLUxZkzWmeTnNkjg23YTN7hpUy5p
/JAwTypotMHehkA7sC95vRIAvIaR7F20nraupXCWYVQrcAqDzmnQJTR9Vt6croayPpHzoqIJ0evo
vk6s7MbOhx4otQ36FVMfPMmFljoXmryENbhluULsauDwXtcgl/1xqZnmj5oWF+PMbtiSsrJT5/fa
5SdPS2fjFQh6DQ2victbK9qeiDLq58uh6Q5VEb5gY8+XM7ZgZNfIkXMMCc1051s+sSQZRjoAGyrJ
nDSFTePW7NBT95XDP0xKcqFq6abX7XsoMPg8XHTeIHmxKQwnxXbfBA1MYRa2Qs5VLnLzMU/miFkD
YAvkEfx2uv7i98ayq8sd7fh4qcM1mILePBsc1RFQlDkeppOJEpbLl95tQnxTab0am/QYcZbADVzM
fDT4i4mc+xYhgWwbwF9dtgxQ7pq0rwMO/VRDf+hsLGf4mRjJY9GdYdHSKaeTsEo7nEB9pzNnIsUb
ZC8VOButpdtuI1+JLlO/HbVZPVAmy+mMeyVqcAv4W23fRZF+QVXfrVLzG6xbzkRiyigXQOaWVZL7
oAvKR5MT24A+XbiQW52KF8WhkqgXpM4WRsrap9ObcPEPPjL4Dkd/MFUMMTpSp84WJ8Nxpxjpmcsc
spzOu4nwuy7SMX+I+zdY475eWWsMJRHuP98Cx2481ZjVnBI+I5bhVw91FQy5CDh52r/M2vjGuGmt
BekPNaGhmKTunY8+2egZt9T0U1PeT+MMv0Zg+1QqT9iozXWGWxx376tlTbB88tJmoryfVaZXUZu+
Y1e4L6ocCxnmcsuI30rdfJupeKzKlsi70WSq2XHUua5y1qNesB79CnpQESz5TjgNJ3lGgYD5vtLZ
fJ0oaJWgWA4TUmxKpvdGRS5JXWW4/Ix1q3nYhwpsqWlcbeZZlJKG7LnW9GLdEYtMMdNAepUhsUX6
Mo25DYrCvHW0sEIgG4O9wRCP47gob9s02aBaybkwmu3C6clwHuukOoWImBI1g0fqhM0msnAe9PlK
VX8CeIa5yveYlaG+6WySh0rVex1KwAx0RqtsSdVpXvITh38qCuadNp2c6ga4VL726uIxS52a+RVe
xFDgJdopJVwa+i2YdLGtVgHpjGLq9Zw2oGRqWUfIBP1Bbl8XURlyurA40yu5g7pCK7ehNmC5pfD/
mcspEznp2jNnczneQrSmMvwRDPsdPRF4eALMInddF/0ATsFHV4AdlBeNRyttdtILoMbnWPiUKGWs
SxyxBxekIi/c9Qe8mYTF5O5skQ4KKsUpQBUzQMSU0Ane0iAWvIHTrAX5Vu5X7ZdYN6d9lNl/ZDu6
HQPBebK01SDMrmPVdDTc6IzITcduPSj+hFFQLPsjhzJUq6zclQxngiqK97S7wO0IDpEjyiOWWMgk
xusibdUIp9asEYrAnN78JKoY91oLmCqJ0kdr0OuNNfrDQS4qEYM79wn/lq3spMlPev6+uP/kvkId
Li00I/ROQFFyMQMPBL/Fs0mj+ty+7szrcFVYqbaTUbIpOBWimkqczUyO5rEMubr7NIsQmwNTqck1
RDcswEKuvvCrGDd9Glt46+luKTGPswWqqazm5iDXTLEp18Q9Kt1tdxhPMPe2JuLZ8OIaTnyw2g79
ttHF7kEVlLDYrvHDqYp+yGxdP5Rirccov3fofEpts4+WPsMN4SngNhO8GOid44Azp1zTRlQ8amdT
4My7d80wxnVuVYwmlFBDNdZr+6R6kxtyt9nm7T7hG2vVXD3IRf3n2pdNBrzNOikNJKLiXSnFaHDc
rjSSQA5qVxifC7l7AiJKkMUdLn4rWzBNIMs5jW80EyUidSferHzHCYOEpWMb2rIU79GcZu0ANk87
yE25sKs2XlX1fVJyJYZz2SHP/3z9396EeDu2a5FdMIn3IW+ZOBAinyFzOCTW2ncfgaffev0EoD4s
A+ZcoHLVbxkQzMXsYBiKwhpQ28jEC6U2PQ7D37loe+rSvJmBFTCmp6St9FSzG789aToa4dGNX5Mx
fWMMBJMCWcikZzZRx9G7ZeVPBcocP5lIIiyIeJ8BetDpQak+J3xcYw7W0Z+YSyg0D5GaZMInX22M
yTy2zGjaMbe2Sc/T1ej7PtTVyHxzS8Ylqkc8HRR9a/bs60h7KrT+XRHBoHYPFSyIIchMjrOgU8qR
2zuHoCVyDV3eg4IRdFHZdfQp+vvfqvXQDab+/07rcfM+/J/z+xj9LP6awiQf9ofiQ1MNIt1JARBp
6zaRS9cUJk31yIE3HNQWyDqQfVxVH4YjHqSiDvUMB6eVcDr8ofowNLKbPKKfDaQi/NJReP0Hqg/X
+yIYI2xLNemmM3lEg8lo+YsOvIrNdB6CPD6JjBaqphzmRtnNgNpgcNOZJppVVApDki3BrJMLswjR
6ilK5tOMo1JahdZPE3rT2rBOxSDyWkMuEXIBwG8kwpbhiJJNPzKNQreBaefg0QLFOC5Wc9frtbVc
7UT8nFyTi8RhyKEk8F3kAK0QBdzSqC5V1kFTFvVgudCACiYLucq0MOcC9csV0dueKCjLhfPnmtzs
MiNYT5pCl1CEcM/Mig4yiBrWEEVqudrOlKXyjEDEzxBqUeyWPrrrplwDgLYE+jXvIkHKCsTii//d
6sxw25nW8Rp/JvPUZC7aQAd8M0fNSe5iMDguJ8QCJGdPaQoFIWRpy2DpvijuUw36A4NvmlemKFh/
rjodxJpkvLfKmuqpIboulSiuyoXcjAWGSouUjxrY3MBomW773GDAnCwlHo8OUaspNjbUMP5qLvtf
VEIu5MUOK3smjxaL9rkNu9s6hiUzNf0WrT/2RPAiixo/9DYd+0eSf9F71BQt3OyxCxGrERcLITWx
tpNTrVXUMxf87xWmZSK1UHWKtY753LbXtFc/SdaOoUTrehA5r0miCFZ/RrbenALfAYFBRHAgmgXy
u4HU+8QFuPLnc66bz/L7C2Z8WWgt3Lq9mMXAqdVuiUIduhjEjAlsqFDt9xaeMgYOmAkcz3/k+np/
rl33GRhcKb79eYu8z3VTPsN1H0GodI4qMqnqqWNE8OfD/pun+XqzfNpADwmblquftyfHeobKeH1N
S7656/b19f7zfXXpWcskx0IuHysXXyKPr/v6lKwlhaQasOdfXurzI7h+JF9ulptjHqOL6ZhuyM1w
YPxbN/TIBT0iEr8vuZBZyHItkWGR1225s2YmiopBPEbe8nmn6yPJ7dpOrRMuGX1VJB3869N+2Xd9
edziInjybx5yvc/13eQt2h2F8TiBjryIvOHv7nd9PiXovE2deKfrrutDr/uu/9t1X9Lot7UtYunl
Z0Lk31NR58EmFGNipWBRwpVUsYVwiqyZjczLr6sIW8oDzfvbuNO0jW5XjYrwGrCnjS6ZcTrPcX22
L5vyuRJHGITkLR4/NqqA4sUnPzZ3LUgueZ+/e5zc9/lgeR/5Rj6f4bp9ffSXfUU26vukVos9ycn9
ofR/oELPIJS0Nr27yEtH9XM7Su1xXsqbflsl3IFmZipOo19vKrsdhl+6vxFHHkkM4LFyZvlRBClb
9il7cctnL/O3OwXyrvI2qgoZdgC6m9fNzja1zZRYN7LrK5mUstkrF40mYtY1DASQB5s7ue/aHQbq
DKn2ui0ffN28Po0kdsrNUAUP4OUwamfx6eBT6dHusyYXYJcJf3BnAYP+84a2wfkrELFEZMGD+evi
7/a1CefdOlhICqrslck1XfwE5VpCITpZyFsCbdyVZo8qsE2YQkmS6uRiSdby6ObrnT8fJ/cq8rCm
4ryJ9TTcxWKKKRddT48DbilNiz+7hLJVGOnipCiudfIGDXkGs/Lim1qP/Z7sF8bNYqE76sBUjj7/
2vKC76P4qIxmJu5a8DQCtRqI7WvoJ2kGlIdB1EKEd/6KcZRrcl9YWG9qPpKsJBp9Usogm3+5xf+b
982+ETWBRNQA5Frc+nQRinJP98gCqsdCG9tpa0PFDdWMOT7+b+iP5nxf+1C2pxh5gfzO5fcr9QBE
J3HAyJ2dPHYscRFMjzNmeh5v6HiBc5vslXagLC8/CfnB+CYmOC13tv6sgrrsPNGQZu2P1jRr2NmK
ddIVEQXZfKL+ISbW+mwKdrtonqtjzXZYqAtKW/HKFY1RfcQET6t3eOCDIkvWUCgbl46ztCyRhOtB
cFtHGa2wJBRJ3woAvWaOoC7C7VpHEPeYBTmgSMllcEdlQK9A7Y1OHqM32cyX27LZ/7lTbstb5CKf
Pe5Z6gCfjGL0oQCI7evtv93pqhhISXHf6Hp7/nzKmZEh2SBMYmfFeEDuk21oeBMrQsMdKYBo78uF
IGHDbTV2WrazEXjtdXG7XMg2tFz7bEHLbfmg631aRaU5/eXu1/vUdmXSylV9KJtIVORi7iLOqXKV
oyzkYBbD3b+9fbIDFVOeG6++3Efe+3+wT97l81XkQwiv/xV42HGuLyfXrv9qP1LONacMTaf4IOSn
df13v2zKfzRRttZ814oL0nWhiYvQdTMQVxBfXHo0GNlGPdocsOLSUsir2fWOcg1tJ9e162OuN38+
bZQa+e7LTqcRn+qXl5X3+S/32Yzhl0ZqbGyV+CG95kiXizag8/y5/duqvClXtD/u9PWejYUYjLjq
/+r2357p611/2/5c/e25R33kVycqr/Kp/+V2edc5Ijit0X799hp/v/r3r3R908mkPU5eGW9+ewdy
9XqX355C3vJ1W+787eGft//2dsB0mA0SNCA2FHz+XKAd+GMzK+K1SRl2J2+87r/e1zFVKBVz+uO6
C3W/ftCtNDOEK/ePZ+pSUQUTT1xMzBCJZsGwBvdcLEZAFgdwL8DeYiGJkatyp7wZ0S2z4es95VqY
gu6d4Nku4uvN0BWZLMvbf3s6Pc+4Jg1lqQLSZVXe/vlKcjuu50e0i+mmgdijra8Pl2u/Pef1Lcln
lzfzdd8r6HU2WgY1p6/1Z/lbuf4i5KYZ2GTkfv4u7D6Gq3S9F/VzhBIRoxAup3jCpGaLZB0mxYMY
61wXbt7SeMs7pBJjZXIp8rSW4HjKnnKh9DMdPrmazYmlgi7lJu+97ix8hR4plAtIWJz8xfBsFMO5
62Y2bmJqna5Lmp4oqzdu+IPBDhWEyVDWbtO9T535y+dCnhbVFnYjMkYSLrMC0GPXf3dooB2jZtI2
rWb+EASVtZxbJzxN4R291sjWCOwIS/jrohOjeJyeIe4nLisKGq0jXN1VDU1o14aJcbANLuY2Qtyk
imtmh92WaL8nkXZiWeORlvZGVRl6cexoNRIMl+YgBBk09Mntde4qSxFyFgs6YFhXNoBpbyD//H+1
p0o3VO/feqpEnW33mpXodev3v5ba5CP/GXiu/sPWNNzEFNn0q7nK0f9B78Ams1y38UtpLrW0f5qr
rH9QlNMsz6Oxb5qWIED801yl/4NqmOPiicKg7oJI+E/KbJawTv3u+AaeyDPZrumqqisMW3+1VpmK
PQaV6+C1C5ptEkHfzEICnNbKU3VKd1B4YH5X2Ir1dVGtusf21fwZPLbPtCeIJJ88nD4bJjiO8q0t
j52/1ei65dvSW1o1KqidF68yZYWlIXxCxF3l+9K/T7fZSt/krwaeemNNQZfudvik/YKgsXL23oq6
9m+1z8vnP/M7nUX7SpSQ/6Pn8rFR1OTPF1wGBsFJ0zN3ppftPDPPvA8pI1augLmZP7u6+yBGh8jn
JHqxIu3+3784Nry/+YRFIdOhhOlQVv3y6kXmj1UcGPPOffKGo/pR3Ne3JlHOP9pN9oE8BqRy9+E8
oF/zV+ZR0CQfkHyfvQcXo9AtUYDmnVaftVN10F+zm3mf3MGcbm7IWxzuOgwJ6+gGpjojdWIaHpyY
RveKRL+fxXN4Mi7qtnTfA8tGVkBwcvKOC9O+oOVbDaRS0DfgMWdgObOzoFG66H5UT9lTD5rb2NPm
yJy145FdhmVrqUEUrYgFXzSn7DRs1F/jojd2LQ6BirQdqOgLd1U/VDc0gLRjs3UPuFJ+FE8aMVY/
40f+nc34Lf+gUnMvSEVnf2eTDQxR9TVwd8Opu0UGxzTrfdplq241T+vIXyTl4kM/EtfZemQJKnvi
OZu3mSBHpC2r7A3ENJxZZV//QGef6ev6yaUzwwhWX+MZCR4LFOdPYFHS+G66zAhzzoGN7P2xuEve
8eKjtVbOxaO1ne9d8vAw4D7i3C6wsQMuO03f81d7M5CDFy2sDygDztm295wQk2Cdx3Cwdr27GQgw
Iq9N+KcX8MXt6XufcUyfZ40LCURU9c5UNxMY/rv6x3C034qLf9sWN+TKGwvXWPTFDrYCHCXvHrH+
DReym+DQz7vgYh978htXeNgaY1m+pofKXZBJE97RXf+I18hPu01WL1BLk4eCc7vfoBuEYkPT/rve
rMviEj224dk9Ai52hmWOnnHdrvPjvDU3XEmapRdjcl5YL9ov/1zqC/s8f28446+yW/pAP8IzieoB
H22DPgRBB60jC7P7It46p1Fj3rqdji7RhugwVkhl0vf6DsAreWLMWG/VF71fW/e0+2oK8uiAlwWk
MkBZj7A7QY4jYHecE1UqfRe/dvt6md3q9xo83Kfgzb7pmmOLU/qb/+TeIQ/h0Iaa2K46XGd7+ya7
HTANrDPj5Nw1XHrxP+7yt2GTE8K1q3bwyVecT7wdHe0YZpr3PFeLotti2xnX7TLj17FI3/sbk0/z
qMePMN2q22Jv3zbpZraoAi7gWDvJYQCaxpdmoojqFzpI1BXs8VeIaXDUFxphc8t53SjLYuPdWQcg
TuG5KZfQFa1hL+bhC/tnvZzEP2hv8rWzh2QNyY8JqEbo0Xna+SUomEW9rG/gOnX78Iz+HX9c+GS0
CPCw7K19LEz2qidLFrvkr/QpXAP3fiFMIN3ild+NF67u9haRkbWPn9of02o37cInBjx4R/NgGdw6
7SrAw/cI3fFDaQ7ggAFS9fvpG8Efa+ht3l3nQ6JaKNup3uNJGLdjsGz0hXtrdE/eXX9uX8KDwHC/
TPfqN3WVrVBSqPfaLUyvf39+5PL31+uPS6PRdEFdahqXOWEw/h35pKezaw2Eqe6aoF3l3rzVM+eb
GzWfbu6f4/8L3ou/uQb8y0lYvIzl6Y6ncrHT7S/NpLpGKaH6GogjbXgUL+FN434Kxve5wWKEwXip
zhWX+P/7paX1+3VH1//16uoCA1PpYUFpIhxCFSCn34BWRlCZNuatZqcp2TdjijA2UnDelWOAR8k2
lB+ahWiFkbVfPseBZ64097UwhhyBF+hIJHF7s5weC9/vdzOxEhiAixnXXA5w1FBPSTfejhg6qKbV
AJ0x0S4jFYKQO+ruptY1uAMznrykam7akVNGOhOSWJhH1Ujj23w2qpOJdHgFbOSQYA+pmuZZLzuI
mU4EHV/tPGCBBf0zBMVtlvkQQ7jQByhXiUid3OKptZzuIYBvc/ZITcZk1K+yhFJKbQbl3mtpHzlw
POgcOaR1li9eT7vEuk2DjIBS62cXDMsq79JNbUMJJvhIwf5aVC1WmUTb4rfeO10+b2zQdQtTJIXY
PqwjRMClh69pGHAaaXl/iXL+Bb72ltOBu8i9hjg4DSitSqgFdNhvelkrq9qby5VWRx9AmpMbfUDX
HhXqQ2L75jnqKXsQRdxzoiJ7tLCUQ+JOOxAtd3YqoN4T1ZgIeahp4Y1UCvdDfww1oREnc2fFIecj
Hm4LQIyasdCV2dyaVQY6F7wy6Ci0sjCjz23jEOQ1ExupDlz4HPN2qkEJ24r5NhBIeOO1axO0DQZB
J931vQ4Ep7WafQJrfhziC6mbPz2dd5Zb86Olv4IWJb/TzX5hsiR3r7S5ns36bdy32GdRU7aFbW30
yH7uiDFem0iYEKKHQB0YJECEAppggnKz7QdrDh7g3Qjv5I3qhjtlsi7a+Ksarfu5VIytGUzfRrt8
Lsf0Nbzt1JAAnrG5H8P8IfaDRz1qfsUusoKZA3g2u2RpNd/EuolzeohcxH6E6CG2WgUj+abwRPkX
E3PXc0nIya+0ZhsdpKmvTD3r1lkck7cZBzfY958oZ54VpjN4/fimXabFVCLxtJnKri7qddwPzdJI
wN3W3fCcEyWhuoJzXgbuRhnfJw51VUkfx1L/5TvTYZjymhNfkgEX2ipJN2GN7GouFPZFdVBJTFwZ
2pueb2AiwTzl0yFvQZtKMP4B5v6H0iTRtAx5H8mq7NIVwZKoqxHs8QjVVzZj+g4/a+OY3dIIrdVA
vGc9p0gsq515scnQziiJAzpe5gWa2QSuPi4Gi6CJYUSFTuACmoZsiJa+9sPqlaUD3zhh4JVb73H4
Oo8Pcw+Gceyf3GY4eQYUSqj8ZhlhCZipZpKXyRCtHyP7mDm1fTSCwCR/N7udQitGyu47+prpMheN
ujNO5Ey63YL0vRkEApnRe/BfSGBBJqwmYub3up1Tz4CShq+BdrOljd0xR8CiFIG/NQsMeiDz6mVh
occJGqF14cyHTwQ1q9vraKn7nmDxxsQtPJJNg6TN1QD3TEW0IUZMJ3dPiF0mXT+kUc2YTQf8sq1a
9+JDeVjmitWsYlrKFPaMcj2EanIkVz05OPZrnPgMWuWuyP2W99RJiihLj3KPRdzO51qv/+QXEWNh
hjbqQD5cZpXZrwEq0B5CY0wqiJf6h7DT36tAVyjE9tH6Ei1TUiVu5/uGKFoHkvOCLMZVcy7uvGwR
bcnuZcjov+hP805/ict1s6rP6Xk8a68pFrJjkyBCWHmXWVlw7k5epgd++9UJo9H4QdrKumeEcDJu
3JdFcReCPX5RRkZL4WtzMjfjGVWNf1O8ZUeG7OqCXqv+ne/I/u4emwdwowAMEYxznr91SiJ/YCEv
MxLaTT6opdqiN1+RAeLcqBfMMxrD02RV2weGs1AJKPS5OEvu3BUDfNVc1C8ky0zOSeOcYK5QEjhL
O15Yb+7F/UX26nvUv2CuSeKVSep9xwP7j8pYW88DjNJlTtyIt8wTRj1LSL/pDZGbz8UjA/ngQmTe
M/z1rXpLKhE2TS5ieCLujI/0xxz/f+7Oa7dxbsu6T8QGc7ilRCpLlrN8Q9guF3POfPp/kO7vuLr+
0w30bQOGoGyRorj3XmvOMTcwOj+mN+K9jQ3BWjmMB+A3jE0Mefq6OTRbqWSp4uIKGPa5v086TqDW
yozORo56bQPIvY8dX3bHfjuYrsLsqneU+iCpO2RMI7+25gCPUjxh9ONcqlGJpl9GRHvphMipzXl+
Lji9fqeBc2LzriXnpkPqgPY1XQImjJ4TAuMJ/FCyFkHWUdF1/BeMuwXgAts8m3xyYil3RWRXr3Kx
USQ3I2wXV+DsiMWQZGsXeW9ibt+Tns7mgSsi/xD2FNaadf/KPo75fY2bRrQrZSuzP/Tj0Lpyv0Lq
DcFxFGw4Q6ETXnP2FrPLL81bKdWh+gCJzdeDG5mgFjpanMYv5IUTw8gqRM/u+243WDfhzCnMOmva
Xr8JhdPhTWXpvWMXGz6IngfjDGEJkxuCXdGGXw/kG1/6amLOaD4a56wifvMMZUD/pTnCdXr2Lqyf
aojDrNrvm0dYf/xv/42p72t2LHbdL9ZkWb1Sv+BMnPUTIVpwWODRv/RPIWFa+so687OJnSbfmj0M
lFX+VLgkHLPUgqlw4xegfKQs1qL1bLXATABjiQP8qfQdUBHn+EljqgqzQTqQFmEVDoS1F/zofr8t
+Px7Pq/YnmRwTEy72dUOBj5DtB+reIX60yg35RNqj9HfsZm8ddfd5RLuF7SlaIdh09JsdDD3shMN
FpLnGHPXUSod4+BhG1pjJxpzvimX9yjjNV8Qol3vuY2f/WmT6is9huRwED7UzAnvfdDxSPetDflj
5dm6wOcQJzsdTsOO7MranoOqsBHYHvSGDfKS2B32dORO5IAxs0l+jdYqeiVqJDl6GbEmaB7AINow
PfKPirATVnM2Gba5bxuvHFc0xQZk80hac1vYypwz2g9K0FsoGfUx2MLONsx1/JpsGn3FZIAFGL3E
5xA/54V4inQl4OpQUC4BIiNYAKY3FGkOkZWvO/2RYAnkydPJ4qhhiUpdwEneKoGFy2pA0X9lRZ7t
4/ixI+Deth5RA7cvOTOcYYO7ZlevpFd6+BuqjxuKObcUpSDDxy45ha7ylFFXcIwjNFpneiCOZbgr
Rbu8S66sZ26YIHZ4ctRTzGmMGL81AhDjF5GR/jY945967V7VjfnGNlxZ6ZrZNth3G3JdfKgDR8TW
tPl2eb4eLigHxoq2mZvlrnj27lFbEDwxK9pXIFNoRt7XF+FWHrQHyujNq3m1cvst2NUHj0IK04Sr
NwAoYLGNc/ohGiF9Yob0dlgfPmQnfWYIbe6w6kjHwc3P/rn6JKsWeIx8IlfeugBwU5luPRUfcK9P
nGHVR+UcPsUHf6vKJKJQWXY8PBMkY5HiHB9x5RfinX5VT8ZD/pzWpGYjPCaBCF/gOtK21S+WBsR6
Hqqd9IoUd7qwpDszwlAKYY0YfjQg12Xb8vGj2aRVk9GQqKsUpp63Z7+na/W1hDNgF/g7XiXFUSB4
XMyz1sCBcEGxdd42ELaD5PI9wdRnW/L4Kg7HHJhytGKR2lFRaN3sRFmlz5ksHFlVSr/q8oNZhVWu
8+aoXoNHgeAyG1rMVd5YD1Kwpued4/igm4BBGT4h5hK72gVEv7b2cAy3ITMC61zirWRAOsP/R51v
/u4AXuw47PyX6TM9L6c51cH78jbnfhB+/Jb6+MBsyxnv0g3utKsf7hXpg7CvyLz6/Sl8g2fe04Wu
aL7T9DiYGDcS/cTJH4e+H2OHAIzIkS78xnayMQ0nj+44/1gj3k/rMd53D6MTfEovgrVmRdCfkhsV
COVVulAAgTwmXZLd5JZXiSAO5nNX/41xiZOBoryTwtieukt+T/ai9gm6Ca/bCxFzprXWIQTNCjI7
Yijj/AgQnHFYl5zkaSiefLjG+go5msXYkrsMKhJnu1v0NtfzLzLz0utAMDh0Bqphq2ancMRGMkz1
detMRMW+Ae+DUgzzuvgon/K33Duqz0V4H92ZxcECPrONbvPEU3DD9yHHv2J34bqS7HgfXSZlOzFQ
vEjbwlU3AGgA/1EQ2YqbZsfytCXQfh1U+Dnd9svU1hgcOW36JUZMu72RezOdvQdaNo53a7+awi6Y
BTxiEKHDjGGSHwoRkE76ZNCFucuvoOPvAWRMq/gdLW/5W3HbNwjm/u9xn77LyjUNVzWLuond3h0w
LDK6JA+MeeEV/MldJ260cNfsQ2d8U9t1+cRZXUk5Ta58amNnxGgPtH8ZRZSt+axTpiQz8EJB6V1x
xS9uSNqm93cDdWZKrHM2Ii5pJ5FW3qNM9fKg3RcUSwI3SK7pF9x7s3PSL80Ak06u4CGWXBo8masY
Z/x73V0HG5BhcRTfVMotifrRYerJI9FW/ddJT2nNMECpTl67OT+9kIUtWgV8ZeRfQ9ZCrWaXYcVC
3TGKnkGXKK2NJNvqaWSB/grL3DtVyu+6+kTZX92xTSSsGt3K2/lfzGGyS8UkgShMACmrhFnC3kDy
XwHEWhW3qGWOa6sE+LGw3mvk6XHoP/XgKUmSeeyOQDA/+zfMWLG/mj7KL1aNGBnzauX9rnV3YKDp
WTNDXbG1F8hCjFkiVt6NsZ9O4zo9ppuU2eW61+3+HDPNqIg6UDd4LiWs5Iems2H1OZMI09BVf4k7
pojhpsI/dVBP5ZaCH6eX0vHPyS3bRRtotvVHWzg0xoLHEqIYGUM2I8XF3JRn0zyIm+Gr+zLPHJUC
2WOP0yk4ZZ/Wo39pTniX1Q9rFz5Xx46jwLPL52F0x+y3NN2B1yUmlKXXGO2IvQ8rd/g0zE1Bm8Ji
KWP7Jgc6CJYhpPvamT4IgGEUoVihXbcHkm32RAWvAs0QD72fSMSjzg9IYnPq0gYOVz1WTpMw2oJ8
kA7LxfK85dryMqPH8ZjFxGwHOQh2EGcSxuT52bkxoY4d7xK/2fZpFFxrkYwyDdexYorI9znPNGWt
rk2xkh1DZn9hVRg2aaHDdxsgTgXmytCiix8M/LBJzECDJOEINOJraAUHXTP5bBa8NEFNRRfAhgbH
V7RsLyvVdRMX+L67OKV+JHPy0HOQpuSr+ILRuN4oYtUyK0z6IsUoS2OTydN1mqi5SbEeOGVb9w/S
nFufZolbylTYEXDDVqKxtS69aGAlXD3UtWKuc898lwOVgUuAITMqa4MMh7VfkWUDeaty+gTqwCB7
qauAOnoOQ1crVXUlRAYxbD45Ap0CYhvjLerVjKEwL/MGHzeeTiVYkyJGhOHgs1gbVJZrEGPVlnG9
iCcKKWZ/CKLkKszUlU6UvFNQKzddnTD1cX6IWhKws5FKpipE9wVWIrMwDgaDEzkxh04R19JE1mVZ
MkPuc++ahMj6IKXtGxnDXj6wfI44/2EIcbF7LW4iQqN2sX9gfX3XFCJ59+pESVxOMeiHKSsRzP/U
FtWd31tPQYr+MwqxHnbmvjb8o1eQtxdn8q7rYaGkjX7nRe9JWwF3sKQvFbsJnCFzcGCPRxvRI6Gd
AkgE4v6mgvOijtJZq8ksBDudmoqk6OF+8q9plmmvaftaCzkEVLG5Ze1EeRlwXOQ9ltpviJy4tv3k
uQsSxtUyhsVaWb/LzDhINcAhAWbzWkTw7qWEjZYDukbZFGY744vQmN22GQgJK8Xg9wQJToJgWpk+
HuuezCCPWh5ZME8l8IhtGwmkmAsmtW+9p8Pg9y/Es4F0kFmdSkBOLBLWhiFBqzVBrg0aV5WIlQgj
EBZ1IG/FgvJ0qFibKcZ5HmdBA3Ln0E4vWKZfUKCfdcbQzgLSWnX5S9OwGFteSyDfb9HcxVLBybpn
/U49LTQGlvyJeUl0cparUXxsRPU1G+JtWzr0wwVASmLJqEN8zDNn5cCGaM4nMD7hVL3kWr8PyB1a
FxlTVCVvnrJSAO2iKsy1e+ujGghn82BvMTUOu/Zg5EyYi5QOgmrnlnqzEum1aqk4xjTV6ybsVzFO
1Lybg9hZMpDdwsxqBgQQFrqhR+/v7gE2+HY+sqKDXbTJpZDFTA0FrjSu1mg8C1HPssmomE+LRC31
HxEZSMyKPSQj1IPSZqeFGPLkNqPR06GQip4Qz6F8UDilJOQ4OEGd5OsARy6O6tEpR0haZB3piDZD
fd9JDACG/9gOWAQMZdOxLo0aUIeSIF7x6bl1bTUrIZzl9e8agj6qTwSZmU2zkxMl3ih1wbgoW9ZK
6ahbCL4Cn7CkohfSQeQU6ShjSTIiGZmiQr/Nb4sLiY9XcAJPUjnOZbLRBLRAbL3U3Fs9OJFS7J8I
ToxIEoQzFs80JMjpoe3NFlhoELIIIpjEKRBugltI+VVh13J0ytm2UpnSgr6p7S5uX6I8YT6S0Ivh
HJ4erfKZuNKadX90MxqL9lXkjWeAVavINx+7PjpOM1ZKVmPXBGub56ylhy6Qyf8UxjVAKPlS0AcU
SMd2dSvETGtgrbUm2G5kx0Ym0XJSYr0jwgdXH6RPGFVtqMzMKi2FxNGBMB0Vwm1BmQG72RfuUtyz
7UuRR9GqHomZ0JOIFEUAlkyUMbB0e7OW34KBiWzR3ET94EvFmb7GtjDwy5tN/WUNNO5TktWIyDaE
7JQTtIj32j+t7nNT26Vl+QAl7TwU1abrdTptjdjv0qr6VSR7axTffR/7DFV52MchsGMolBSbjOQW
C24d0/2ttOCUQCSgPIrbw2eJM97e9dECAlEysa8DmAQddVJFkI9NS1WkEua1KqCS0MyYeEQhIBXM
ugk8f6Wk7Tvk6FFy68GvotRN2pGBFZN+XU87pNR7LwL1mFdCvorE5H7omltXQB4oU3gzvgxIQmdO
lGbdNReE92FO9QqUCxCXA9KJSz9YPt9Gi6oyYikJMsIUjMFNsACtMHTD6k7lauvF4iYwWBNnkAqY
RyXGGnrCUz703FVQVqv67pAE/hOBs+s6J42k1qQNlvGE1mpP9beTNzVnM1snZcppOuUsTfJz0o36
JlRjUCcJDlIyxwA2HiR/EnaRKF1Tkzkosq2nfgDU2urNw6BQwfV649pynK7ItCSV0NooKsZys01Y
N9Fr9Ukd4tcB/N4r3LhUEEUVWORBahcU+pSEyIiQQFglKQ6dGT4IbP9zSPE8zuNXpO4EXiUBs0UG
MilTYrptvbhTO/EgWgKSQiWlhBwpnKcqNUTDz8LeqCsWmB6MlBDZLCgD1h1TmEEgi8DL4GW+xAgp
u8g01nrvd3wlFqmgPSZ5+jrIzFgAhzJLQ318V8GLr2DnzGmEMYZvaZvm5k6NmtYxBQlwdhvHFMd1
zD3gBFFsrPuZoTHJ9aoW+f51b3KVgHWZhIhl5UXC3ag2KcxcNVpXBHPZbZoTNQs2J+rl37BVKeMm
9ap/7ARRQ/WEi36MWDrUWPblIKSzGziTmm1Hs3moU5O6ZlPtvNbcJgbR5EalXfuUIbeYIDYO1jlm
FwHaN44FEZHrYgYV0rSCsvNQjjW/mFp7kWEUgvFJb7EnkuAYkFWhazTqrBeDpB9X7gZXU3pvFVoE
aHe+/qqawCnrSEAopsQ0aTLDJhjH5evuXTJ7XpELa7auUxMw55q1Jif3kyDANp4eqpgOBCd2jaD6
gp9xqvaPJpzXlW9Kv9q0rU5qVAMdHgFTYrpyO6+5JwqdAN4PXYbvX+Nl99PxN6lfwUx5NW2PPZSr
qtMO1NfwAviUnIkYQssOiY9ftVF+GiWgEEnnkAhqL103Q62vY2R9cbmSuwzftiw9eWLrH7uWhYKK
OiL32o5Q9fAhBk/l0qBpoUTNeW20suMOCcTkholnrQc6GmNPXcNvjJMMlxg2TXEC0DfarXX1vDpf
kRg3bcKsu3SKK4ChsuU5y3KqMnVfz8GVy7W/bg5JPu6CnIVrGX+EdIYcaY697M3gz4vlPrMaLScU
/bdFE7dclB2/AE5YkpMWzNo8Sb6Jsze31rNPLQeJacWWvO7miLzFba8FHRW+gJQ/X2IhOzv/oAkJ
DqIqapoJK7dZid/5fr5TqTppCYr7JdVyuSC17SqkigGrCvxgHY3ABGQtN1C7K/r3RZahP2lu1hyV
ueRlLhdQEECyaOUumjX+i68/nf34WtmCW9XE+7Q3qYopGukFXi9vulaLj0kZq5ul2/1/10MrzqEv
/+rn/3+89PNX9/7rvxDTZWV5yT/+WUn9DxHlnKHzo1R1cYaW/yc1XZozjf5R8skYZk2FwAMVHjq9
xB8ln6LxkKbPwjtVlk1crv8bJZ+kqWgT/9RSIBg0DANPPYI+C2L731qKoFGHLqsK5RRwLo66SnOM
CpWdb+WcmgPOyKFAZHlEXbYI3tt5XdDEgXasyt4gIxwuJOgNSn5zkIngAdmVaZlGhCsRW93o4Pya
iglNLjOV5ch7l4iVCjxIl21bS6t+biiLGCI7YdoCwszcfDDATnqjY0XUKi0pu+N3rG0kc494tT4x
QNpyrhnricTpVTaFEeWGaV8rgbmtouaBFMvyWGnqo6n4jLctnFWpEsm67DtYWjJ2GuwMe6nQcldq
h/oZ1fajprTPVSLmL4rVMwYNZ8v06p3V9pQWux5mmRDllDfKS2DIRDhrVeLQtf80BCqoBKdwbu4N
EoNldZ+IbXonUAE3pKCnyd+ah1YvGe3n5aUa202cVutMFl9aAyaTNFFsAxPn+cUtz+u7UBxPEyzE
dd+V0PEyVpoBvYqwYoYxiNM17m8afk/qEQRMlhPgkn6S7i2/A6Myv0L3mxkvTf6PbGYhGAogj3qQ
gDapI/73DDcnwIqiUHynTWGxafK0dhSXjvtGIjcOFYXKzi5+t620r3J66EFTFzYGW0q8meda6i9d
oHlcm6i9OL3QWrO8c8ggKx1wgDFzEpvUyWIwR03LbBAINLHMv426vw1aWm4Fj8pdFBprC3xy2A7G
OooISa6ihIlCltQ7XP6uFrPWIoU1Q+7FokRj5hT0JCUnKrqSXEQ5iDQ5q2NHZlm5Z8iINiHkFltp
4I5EEwknnSDdFVUfn5SxmrG21kkHDGsLTNacxKdDQJ/ZuwMXEJ6SmOrxvG/yKRIeQasUCWIM8r0K
l+hqfgfm2G78PIuLtSEnyV1RigcPPt3ReKCj72/9Ok9X4LI0YKWnUso/wNPHG8KZOleOLOb1ZkCQ
dyG++GpN9qXZq+we7zCJVr4renrSAsWyrmPyp9RMOlK/OoAuWudTr7zEtDVDH05RpdHJphaUoMg9
RIAiKV2B4JNUuqpq6D9Zet/B6lI4bBsRZEwqnuVgqGFkyqnjSQAMK75FbFjWJgjxWHWQotZ6qcCh
VZKd3tP0hHVp3vGpt2Sr8ZvvE80ZO3h/cHFe4LDURzDtGaLCR/ID2xvEz4fEz6AeC9067xIA+xDc
1tNwGOBTHypqBbsxqAwXohJlM0a1Zz0MkYyCCXwXiCWFMw0/W7SQHEqcQ0xkSpJAtJ6qiOcqBCDl
TQITmjB9kY00P6Uylu4i7zp62ZG2SbyAfnhqHgPUH9v5dEWgVQqD2meafBMT6dSIZvtVEht0NETv
OLukXNyeGgtDD2SpyD4YMYMh9GjyUyiYTOS9/AZL2zv4ZTg4/VCz1Kjjcu+ZjYI+k/XVJAzJxbPi
eovKyduFhZqcFMJJbDLnTBKj6450WgEFY13L66DLW8TwdC68CkWH0A2gMCWm/xWZeeso7f0VETbP
TaNGj8w/V3lpAhiUQ9j6qW6iQRI2NQqJO7azGRnbTZleQ9iR4JZH6TGApPx9wSrvlGkeFP85I4qv
XNBZnkh901wsZfjC8ak9xH5ISm0EkawYu0ObDWtNo49bivrbKBR0x/yUBAWFlZLqVSuBYgpcWMwc
y4UyX2sDpsRM/bm63F6uZcpMUoAy8s/jRGBQ/JlvL4//3Px+5nKnUcE/t5eH/ri6PDTAOnPrQbpb
3mJ5ynL/X+9I9DpIglh+olY4u68Wf+0fBt7vq//OuPuXE/cP/y+OydkK9a+3W17919OXm8sDRkJT
y2tpsrO+pYG73PnvP4GwuL+WJ/zhGP7j6vfLlv/8fVWxogM/92TzY17+461/Ptjy8Pcjy51/3P7r
gy8PD1gyV4OBBu7nfX+eV1d0sDQ/c//+V98b+LPpPy9Zrv399OXOP7buv/9k36/84+2XXWD49ZwS
PLvolpcWRUfLiooTFbx/ecCXf6Iufu/lSX98iOWh5c7lWmGpuyLRqg2nwJuvdTKpKLz197MGeMax
B1eHQKa1TsoGAHDZ005RzoIEqZKKBpDJezkU13S29hiztScqkpo2emZyuCz3/jzUVHIC81wgeoln
/9y/XFts28s7/Dz6/S714sL74x2pKNtRAYhrKOPy0ItOBL90HxLeRBluvkomDfSp5fYYkpEUZCEK
nZ87M8q7uzh/+X7K8sDyOi+gvTIQ6ObFocV5QNBLVnIWXXX8spz6A0B0pnUoySTYjzWI7+VapcKw
goSHYKNJorWcEssxwX/zhs3PT7RYTgWFfJYbtFmtlB+QTTJcxfw6mANnO5PwjLruvoz6izM5zahs
fEuEApu1ZIA9meaLcWacLBdEHmLE/zc3f563vIxvg5oeyi88uy1BX8VhqGsD4SvcSXH4yAKrcquq
pq9oTQENdqW/ean+kHsM86FeV39YUheDbTE7VMsB9ZLesL7vN8q8gjLn5RaFDn1vGVG98oa2JV5l
BovNF1AqmaMttLE07ejW5z47BiKZNbPJxPnacrMgAmDTmflOGPTgsFz05J6v/JHRPO8k6iiMwNmB
8BYC7+evdEGRLxcGxVe594xtN3u6vvHO87UWAkoh4boq8mL2LHjY//VBv6v6OjyMyiSvRmEAcleY
GAI88oAHfGDalO1U1ZoFhYKm2HRzYiI5mDo2CkWaUpaUvWGQ1SUgD7bTPhLXwYxzjyoZoWSPmUPv
yhulg1PFjIThjK8qItQLgtMuKIJEdpRYpfhQNh7wf93biUjAZqyVNUO4JPVgqD2wFTx4yBQ4k0e+
zMV8rdcJrFOUfBvMtwaZTm0iiRAKWbfs05mbVc6sq+UakaVMsnLt1BWEzS/fAUd22Wz9tkxWTAAg
oc7735gv+saUdmVyT9EEH7hBP8dYCDReomzFskZaP3+GcbaAE2qK6q2fry63E1KWF4j84upfEAFa
6ZnpVrKqaRUSrLFaUApWOqT7nwt/DEzSSFP13AsZegkN/Sj6X45vbaQ6CqFv7LYRhp2F6L9Yk5cD
cLn2131jg2g0GGBImvPZ0DKQvwm++4dXe/Et/3FbN4LQYX0W2lk4W3wXTvj35swbukDFl022CtQR
6YRLYTmmls1bDrh0ISB8fw/zgWZ6OzUwxN0CiFg2eLn2c7Hc18SC7PSm8urNeKKFhc/6MdsLjYzU
bWHgL3fixO/sroG8vmz0j0t+ublcLPtgucZownQVJseSD7m4+hc//3LxcxOI4a0nHwKdoXhHp0Sb
VgtQ4vuqotLC7RDbrxYKwV+BBH/dzGvVBajkbZpSqziZ9X9eEA3DdGe+z5fNcsNhsTd7hbpo3Mtf
jUiLN1M8RGbzRRAQeD14fF91WXpbVc02ft3+LsJYxQRCn33Zfz+ojb/IG/QZ9rVcSTsPk8CGwBu3
i/HDCZMir8feINaoBRI6FFGxpnCJcobcpZo+Dgoc/KB7lZ+0lkv4tUTSC7OaRaAt+TKdRiim/LLA
WsmC6kYqmV2ifDE96HxyZ+hQa6DoTZBO12APksOgREc/jB77vgkdvy4SBwk4mr95A9rY9GE1zid0
nBPbZXu+fwWCuO4o51PsB0HRE80BMHiwK3+EYTgfHbhWUbMFyeMCOfj+pmcA1s/BYJRKtCc0aUDY
UHk+FLh5baQm74NEKY34Jo0GLBcCi0GhbNCP5zX6nWVUs/pwnxSrzLesvc7UehuKgdsF7TOcZQFU
eeKjNFIovnYBegwSS48hIH9yNMnibNQM309dXMmdrxBlGbQWw4RMUE3N12PZtutKhNwnmAhViCjL
nBoK9zYQw61U1DslQv3bztwVoKZspsqpjFglTG7LbcnLNdJMGGpn9vY+y8RupUomoGWTabM4T7AX
J7QhY3BMWoE415BiQXdOUmTIRm3dmdhvbbOqHnt9o7DsXX2/u5pzd0IEEfoZ/m8/5cqqFI9Uhkk+
RwyYoiaWmoaZjp6v0xoVGGKTYl8TmAz2EyVG2EjHQhLFabXctzxK8wOqdd08Bi1j6DT5T56XeG7U
+Dn24I9JFca9XPvSAVmFEfJ2Q0auQ1h2T6TPzs2j2aCY0HwT4wl64vzBMpPqchvLcKbzS0VdAMXj
zIX/HdS8KdDuV6n2R2fOQfb8XnY7kxbCYKFYncESy0UmCH5i1+KXWvNbNKtuNdXig+nRRaq+3drJ
v3zb7QgTZvFy62qr74zuYphD5EQBPq8MQoiTVQmJQbPZm0xYci31d6ODZtNE4CE60VuTZGsCfq77
720LCsTcIrltdjnjeoiWKvZoybmgyALHl9PMOL3kY/XsQ+FgsT0hlDVwlhl6/NwEeuKMMQAYxQjH
U9RkOGgKY2U2jA7L3iHdmSkRnQ8VnEduoeuHIMBiM90v10wzxLn+c6c1PyLU4yEVxGCz3C/PP67l
2s/F8jT957XL7eVd4zALNoXEFzj/oz+et1wVZT2GlQ01fHntcl8a9bswE2m4aJ/gaVsnT5ISSyjS
EaBkwrrWooeMML+TRdjR/ViRHhr191FlYQaSEaFWxlxCE0ZX8egX+TD3tdH68Pv0eaJZ6UwJjfd2
6HS7IEiGQw6JHyaSF7/NNqmJqkBJECTS8bGhRcl2qXQe+pDh0ENk/vSGGhVYYb1hnDVpglNT8jqi
gNS67W0KqSgdxHiAAjBhJZXR60WbwVTUN6Qn6K783rsYgV+dPImYqIx0u3ejghc75PqTTO1rS4mp
RbCkdW+xcFgeJ2QdU6zUJ/vOq2CDS+0TzKbhXQ3qYBWmnnEu/aI+ZzXt9Lnk8h7I+X0me+LRT1Dl
FnWo7Zqp15zlQdr0+CWIJqCT6LaTXoA+NrKnKpjOy7uy1zjUQ009WWHeXzTqwvbyQGMKtyBS04e+
qOS9pnqxk44oGEUQAHc54mvaUNOtpPjvIvFot2WNobcvULTMG0nIHWIwMsKORV1Kd6x++EEwX78z
dSKS6pGesydW3tWYQlRLQzBSXWNTJmoKk6XHr6lQTRuDaM2NBMf6VaMps3yqdsTjFES6fOgN+M5a
bGJvXPaOjyIjxIZ21/mjdMyU0f9+y9HA3jNo8vOYRc02H3MLPFjT39Kg+H5lACLGaWqFTgrKpYe2
G8hYY3+LSaihVPeGizymmGj1pkebNYeEB/nZTMTyicog6JChSl2J0Kh3DWfrvO3A2FUnrGr8ub3Y
PobxdL+8YV/ghOo0szkHY6GfQdMQDzdvtWZmT7IIkLkcYlIa2jbeS1qE0GZ+UKwPViD3b5NuNpCN
gaiiLtCeIEccl3edAoPIkvkQaz3duyyH3fJCtRQ/qUbL96o4zoFHZBosHz9Dc9ogFHoOc5SuqTi4
Y1mou8DIrWvkU2Al+iEj1UHdq1EgvwzmVGLeg/ruR9Vw9Qd8IsszWj/baboQvQpEZ7rqWJX7ghPS
tRZmWZuY5p/hoG4AgY+vRNBZTqCUpP7M1VEp17eWwoG2vE+KgmNQk+DGbEt2cKYT1Wl59d3YmJQ2
5/fRQsIue6G7JRqVMMHQUuYPWXBHpg4kzvkZcC3Wvth5t9oyCoi6KcHdgSRdKBOnq+W/VAON23xs
3vxR5usGjAHQMS0vohcQjza/h27MUhXNfJtKXOZDIUXHLKcOnQRT9/2Mlq52N031u1mT/hYRQnlM
ibI+ax6hcst/GTgHoAh7T3JzWGeDoBxrPSjO9K1phc7/xOq2eq0kx+UJYtHWa6OpwlNDdNaJIcL7
fpaB+z8ajY+uRb9p6Qapx2YzcQhKRCl3dfKZ/OcHylE3Y0ZSTora56eE/7WOq176oK75/XlK0Vy1
ghCcPaHyjmHY0HJW1OQjFQ7L55GmQiG1IW/OhO+Ix9YLxDUx4vJ7p74sTyByblxVYqmeG+xnR7UG
oNv4jXjOW76eDr0jpXt04XMVVewb8d7wgznUYKq36ZR195MJyqCT9PJXnVjIn1v1vVRSEF4oPc4l
xydWLkLquygUnoXGv/9+Nyt4KMxce/bIjHPoZsUIKAT1zMFkcayb3juECHt5aqw0o522YXmv5Wq3
zWMPa3Kea/c5sUvfT8lI7skozr6rBjolzG7VGVpsf4gJJXXkrihfxKS8W96NX89jK1bNM6WV2G34
SexLAj4uPcIpZj5Z/aEEtDfnLVZY1Np6owtXUjHlLZMnYYN7MHowfErSGbP8XylHpUhgAqgdFF0+
cbM1XkJjAEjso6MLSUl7QaB3XnaPLpvPnViFz2o9J3T6g7SXw6y6DLWAcF0t5pnRy/LMiUQUu+0k
ibjbztr2pBeh86gOQ1u2D71RknM/7++RBNZctcY3ISLCvmsb7dSLfoDJR6RHBgD+dWrj07ItVmG9
il2rPBmB0LkTEQH7WBTFi2RAIwsp23xK3WnZQSUrOdzjU3Xt6j4mPLLDQRT72kPYIcBZnuLpvmvS
rnrzRM7Vpmz1J0MW8qOHMsvRwrp5lVJcNPM+pFL3HgYZ42Ta5wfDS4jDFQYc8JllXvUpHaEnKiAx
0sqRrUq4xa3irfsmr4+ZJgVnLYoRTqRJ85Ga17FNtc9BSBgULUO4KMQhQQ5XA9dD2vZS9eNpea+g
EX8LJHY/0l8wNvXQDrhlGLoNHy0Un1r77MiPG0ZPerW0qXMmPRgO0ZT5l7RGwfj9HvOHWm62viWc
TZGDSZpPTcvL5tcvT1P8/+O4GgkqzP/U0j7lWfOe/dee9vdr/ulpi/S0ZXraqihJtLvnDvM/PW1J
hwktSYZICLckg4j+aXFDixZFS2QmabJ+IvP7B1aj/oeiqxoUG5llI5Rp6X/T4oZz/XeLW9Ppciv8
KaBvgNbMSeF/GOqLKY9lDyvzRYdU6UmVwqokz7ZZiSCM+fNuysDARv+PuzPbbZzJuuwTscApONxq
oCTLs9NOZ94QzvRnzvMUwaf/F+mqUraRP9B924AhaJZMkcGIc/ZeO7fOxcAsIx+Tn17H0WVJx8Db
AjChIfVuaesZM+iOofzwMPTldS9+ALd/tGsiqNwRQIYahcksA7Z77+PKatwXwpweikncMTnAc0Eb
Wf+Wqf7XPHPUu+m8N5JYIZ2yfsQZGU1meXDsor/LM6U/xPRiysUPq2XeJkdktBHOfDRymylHb1vM
do2dld038/yCeRtOgJYcqo9oqvaTag+tt0DWB7sM4jaDW5PLYRuF+SHiZRsjRmOUJtFrnqOzS1z1
jmgTsA7ZuF5rR8cZaY9uA7VGoncVjW9y1rOHoifgwgee2c1teu2a7lkbY5vjMqSkMDCRmyf4Pomf
vDf0vcsxh3SxRDOOOwPZ5UH3qgMBt0BJcXAXKNTI4azkwaxZiouMKmvcJ4fYxxBgg7UQHv+5Tbn1
OsWIBIomILObGkRdsEbA04nIhX6vqe7jPChzKe6aEkFnTVZobyPWRwKM+wVYydxSEhrxQg5a2QOj
x/Hk1E8d+8BeM4i6Ne381WjxSDZm/mYM4GUIUokCMk4mRjWHAgfATyvtfvhpjh55tqhJDvqV6VfT
dd3EgQHLKzUWs2SO3iHBKX2I2AKkug046NyfRj4+OrNt0xAmiq3EGL/B7dxv1Qy3s/LUXTPF7Tnx
8o800whUIuyExdQp7n0bRzTvMWct4uJyweoUyOQ450eVkEdLMI6l8XjKsxgZcl6Fx3yR38eOvNWs
ZtymBFHIhBWlVeoiKKVn0CgvAo6Um2L2fxlROhyczP1ZzoTuVjGasVH12CNv4yZCcmfVbyjQU4K8
SlZOmDwbA/WYU884Pqxry3SoEWNEAZPJ8ioHtZ6bH74e16cYFbme5DOCQWQfnrD2sqKOYbUmmW1O
dO6dY1f9zrQePF6J08tBaXWwLaGukcGwcopNzHVZiYdoLB/j+CWM/RzCNlqRPhET3yfeaWlhbFCP
kLwqN6lMHpk06k6c7hv7t2jIJmP6pLd3nBXLAEWYtzhW44Ljm8B7EFnIow1UBa2dncBRfPdBV+Fi
z3ZFQlev9csMI4T7VrThe88ABuHD0LatMoOEUyfzLOS+SvzjlvLG0vGFUi1gWU5piGSQiV2dOh1x
FViCawJMAkPgIvVrQNoNBSTE1BEekJYye2ykr43w5MmtrZmifQ3KouzJLVicrIW3bxOiF8IYZMFM
6vxuyJmnIYyspRsd9AYtDVSun0wUd2gXoWpYASMwwSninS1eohHFAZsRCNJXp9ZgCj/27hhoeOtU
aZ8k+2wbHa2QEmKpV+Y5S6a3nHiuquM8K4YkxV7WMWVEaL0ZkmKJbq6mU2rGr7Uf3+qVR9Keh7to
rNjlkqzW6VcMFjmT8wIKidHuVXvVd1Gg26UE64V/dAinwNd8fK35a1RhNp9KaS36nLsG1pOW7pG6
qxOYIBb5ODf1sQ9MW3vzrOIxy+M3USZ3ZWGJO43oD6gUFBabSD2kA/MFFOL7nKr/zkh7wn50lhJR
j9S2w8vpJN7BjOlvqCFE1K22Uy132nAaRN7examZgV7GDVkOI8bOMlE0tYkPoOVWUf7NfWpME3Kf
gx/p58td6zM6Vsa0Rj5f8/nY8sI/bptx3O7UXLOPetp4lQFVgfHPNWOy8Ps771YWHtLYMg5mTv3M
WCC1kN8gsy4314usdQgdiuyPfpwJxmncjs5b598Zto6lNANo20mWcSQ6Rnfd3J0cM6O6HlKBbGL7
emagRgDkmgRwutptzNJbnyk6JpTTUFZRLPLW6vx6db3oCIelzLDUGhZE4nqx8v26BR99uc/opbEr
44n0Hzm7RH/KzUT/dhcvI2E6t49WAsW7CMcgMudvFaQsGvfe7SzmY9wl+ZG0wjtdswy4xlzUIjKv
7Cg+DSxbDmVrZFeNOLNfZTB+nXsnir73YfHQSVg/QJlJUIpuPJadJ2sFIrd1VBzbzCSZafnlhMFC
uI+epEMW0Xa9DxsBv2YLs2Lqn4tcRldeSdh9p47kix0dE/i4lN5bT7+kT63mnE/iAx8FlnbPIanR
7e7E0j76RC8ubRQd63tZzyfb0srqaC6kXddk1ehQKVJVEDmQm5o+JmaZXtHVerGmTgzFoqVYrxo9
w2MbVT11LeUeNURlTe/oG1f6nMAzgvhqPAg7J6LYzGDH5l8Zj+QJZFf2gyvkE/G/ULIhnTtU1xNq
kLS6qS5lzgjnY/yp0z8LsAedkqkpAtpiRxTvJmXFbkFAUEUdw4zc1XUPsPRhicYkythYK9f/J03y
y30mCJRdN1HrLqa+0PfJskWKjlDaGQvCdt1KbVLX+yJp/lm3zeViXjpwl5uf19KiXSWna87TejH3
qtupJX45nStCvuwGB3HaGmyTyZH1ocBqPi6NujWoYr2wQtLXXPTPJck06+4wL+2ayIYG0ujmh6nI
tFfREOoYXiZPJfEvWKe/Nbl065pl+8pll/eWsurlZkGHuTiuj0hXtvN+fahoHOyo80oUdVVW/fsZ
62MtfRV77OLVikG57T9vTEdkSWvG/bO+m7Ucfuu1z7f5/IjlG6zX/viY9Tbi7GePVkrw5Xnr23x+
nctHXZ6z3leFYm8rzYsORer+/PLg/3pzfeDLe35+1c+PWx//vGPdZn/8G39cXZ+FiGdmBiIzeZ23
WvW5OS9v/cfT//qf/P3xvz71b1/aLWxMVd4Q2DkT88bqYsAwaXyulCGjoNGNQ9jO7XF9IFQ0tz+f
U0QJkajV8vT1IVE8c5BwyMfiyUUhEUQzcmkvX+LW/361q5niaU1qbksjxADv59POkkswu1uhudbM
HJfz+tL19nphxKjw2tDYSWM02mOdez3ZsJiBbRz50/JP2Jju687UdwCdwcaNI/2R3CFGeumRqBW2
DdS83dEuuXOL5rMVWy0l/j+asIlOL+Fye+3Masuev15bLy4vqaa8P460j9Ym9nqxdurWa2aGidNO
mQesvb/1TaqiwtmzXh1D8mS263tRZuHe9eof9y4t43IB4q74e+X71t6rmh/ohhmM6QttcATmpx7/
zoxhn06CRP2VjPFbZDqsg5bDa71Ym9Apk2FyX8AUmir/VSrzyicBOdCRJmY2wMLOHz4FBoY0r3p8
kLVX90SyIuNdDkerfy8mDZfF8q6X/mxI3KZnuycHsPg8+ST2LB2GZYuGmfMUNlMWlOuAsN63bgbG
XvfE6y7fz1zOmKNCqXHZinXhMj9fm6CFV4hdKCBurcnuzJReR6KYIED/Fwu/tsVhEb3W0hB7vV3E
SGtjX0fncVDQelRoPcqWxoYw5K4HplIQeEqRhCa+uYaDJwYQ8Jzw1t1nozbrb1srs4L1K6zfK3QS
SeouLn/Qy7ptATH6j7hh/T3Xm+Uw/E7B0m1kVRE0US0hJuun0BHn51g+7zMDYb39mYwAer6uMpUD
EUHWZBSgXZTAfgnCiMr/JVpijQtgX/io46L4/H3XX+JLf3zdsIln/YNjivm43+5EnPkcJTjpUr1C
x+GNYbOLOZfWbLL1l1l3a8rP1lawvFga1+t/sz62Xqhl+L3cXB/93KHXDtmyJb7cXJ982TCX1355
q74cJXOPm/WQuygk1psFMeqQbpcshMsR+XnnTLYF0A4X/t7y4RGMdGC0CFmXJ68fy1qTI3m9KtdD
7fPqenyv34aZ338OwGz9oMtXjuqSGG7miZo/fFulH6sUJ9ZCbSYTl2IFZZMKSL2yfxLQUh98Am2P
VRfHOsYU+rmfV8Nlq4EgE5jVN18EHOvNL/epubADyLqIf5Pt5T9e/6f1okcQpbbrVX+dnaxXP799
Pcs7kd7Iqif2lev0CmD9SR9ERLPkKjn2L2/9InZ7ZXqmflo39qpEWa9dtv3lPpdYYeQCQttcnrx+
5OXm5bXrtcvPeHng8n5fXpuUz0OmdYxhqKXWgXNw4xa4/3J7PfLY4hksq+X255efMaPinZuQX/33
l77sW/78FmlaeVr3sYQ2k+JQ4jeIh4GpzLqn/P3q+hafQ5WsVHdEVbi7CIIuIqH12ioSWh9db64X
X8RE/xfPW58yhb/RjkEm+u9hNK476OXwC9cm8+fOvN7rmxjQicxaOtPLrr9e+3zWevXr7fVJn+/6
x7P++tI/HtdgO25755sx6+l2HWYu+qb1tX+77/KU9VFznQWuVy8X6+9xubleW1/3v75rjSiOtPrl
d1wv1id++ai/3fflXb98UrQM+FKHpBMPn5pCBGVHa2zmw3qsXy5mz6pJHFrm1Jc712uX++ai4BBf
bzc9MIDN5zPX4XYdEC5P/eOR9Wpo4y0y0BJ+7tFEsSF7uBwof9z+vLoeV3/cu95en78eZ/9+Jbnp
kgzvIZsNSnpMjpvfNE0cU7fv8znDFBr1gShrHzUXxTd/es5kSdB1N+jPDCc0SGXt4hPEiOHOQ/Nc
Z93Jbiz4U1hPf5TYPLFJaM+mEfr3ownI3AzHJ7iiSVC10t/rKWAIvP1Sd8RjKVOTfzCkqNfl9fWs
ADK5UZ+eCru4nkk/Jq+aoIRY4S3wxqI50AHaGKN0gk+F3Nd/+HM4mfF44GNIt3NBj6aY2Gjr6XU9
sV4u/DVx6HL7jzCivz39y33rqXu97/MT1vf58pzPT8Dwc+10B5IBPoUoq3LkD2HKRUkiKZ3/W62y
SkfWsIXPO9fbXx9fX3l5uSN6CIOOW+OvXQa19eWF55bp3fqkEThtYMrmYX1ArYfg368mUb74xqvf
BonZWyJKJTW8CWoMHXQ64hEkgPi3W14PWs0PXb1MqY3npnwl5tsOkq49UrBzryasMthSxdXo9fZL
Vyf3Rutcezh8rXJ8S7y0/ulpdCm7QvwQg3gMJU19BOXbZXjeJ0z9j5PhVdtuBlxjJ+W0mcsZTrRB
HxetbbcYjOFeiCLf4dWgrkmd8dBrw7n96USxCMyImSFYjJ6PuI9yPTqGE+3EXFXtJpl7VHYxhN+E
rGRa8hAXsAwZnGePnOJfM8ecd0nlih2QjhdnGH4AgtFAIBXI65ETgqrRqPKNVMEohG8ab6nAhxBf
fRc1sislyHHwBmOMGUlzLLBRdMiDEBhQHVK0UDXXxGBh659mNI4djdcuzGH8VO/YSe5sDa39PPYH
p9Y+Ck2qfaGZyZ5ExU2Si5fcgcfiUphr6sq9H0FDxFiPjqieCRVBX1eF33HQPXgFsU0pOUa5w1Yd
c9Jgf1l+2d8OCtMA6SSBSEXgtqGzz4vyXXn1iU4fWN5YSvhYaJVUVt43le7fse777fqxdqVXrnd0
ofvNJvVrlDz2KR9jYMXkq3VlHTTwl7rZISkmBO0QeTANfNjhLNuonHcg/qrSOeatfaWloxMUUm8D
VN1MP2ki+F6O3KSm0Y/BCYuQdsgiyhYGgkurp+KpldbThDjxLBSQHZdQhLbpnv05hHvjRv7e9vyn
lICtLaja5CEVw2tMKGVGFsq3ygdVOHvGN60qabObPuZ2ljznAXBNiZU5GCJkc7U1bVWc6OeyBeWL
BVhshwm7j9+8qULgp5ozc1dLmObKKbpr10AK7Wjlj8G7LRXubTPvuw0tCQrlhvsM1OWN1SeryiXL
vuzGo0T0xL9LJnwIM49MrAq06PjLmXJv69u4+4mqum4s/JRunW2X0T+2llGPetNOlhCiB2qyeXnd
DtEhto3h1E/QwKwT3UVtj8vwh01vHVrBVdkA3C3ubDRarHPpVfhG+2O2uvfCFx00LuebDTB07sp3
tzbiX8rSf6W1LJ/aMUvhHlckNFbGjl3OwExFrZx+y9Zup7M/J97TlBvX7sQiDGJtUE3RtWzL7jgJ
zisVHbbBXAT9wz+Rm5T32ZS9k7EFrcKr92lb0ZzrnVvVAkR0pidz0H/NTmneMFIAk7RQnXEa+pEB
PtmYNcN/2zSvpGYjOfJbd6u1CYvD9CSWZNRsANbbgyjxLXAaVZ7u29B+rQKzAlacOd1PZ6KVkKrX
aHLVZu7Na9g4P0k/9feVlmQbf9zr3aOqfyNniB9SHcY/+FwJT66l2BRroJHa9hpOU781nOmH6Trs
JNSIVZJA79cWXk2MwFgrsjsHhmziYKZzK8ASlu5+U5Fd7IyOcPsqlEhflbn1O0YMU2efTXUYd0sv
Ma/hZte1/04//6OQ06EmRvY6j8sHt4Gz1kdy77ooLFlrGvl30HYahWqvbNn9tFZ7woW2o1J6rEzq
nqUQB9vKHkwvdzZtcsvpjxgrvAeNe4r4HfeqeapgXf2Oyk0NxWcqFz6bF+vBlENGyNmQmgHdNx0R
sPJx0KReTDF+R2SkBblSe2ky+DPBvC+QKE2k++0tbQZzVxfx0bN7ONeLtXmwkeG6rngZse1fNeH3
eUFR53Boiu7FZr4DaQMFUDibZ6/VICuk4YMZJvuqDVNoDD3i67k+t/lSJEcDfG4r48YbkqPd1vLW
lho2FLvjDKE4LxUR6CkaAOqa+QzK5PbDrmzniESZHLxkCxrbO4xWVgDqsKnT4uLoW5JSimkoTw02
/o1j2gMNTY7yqDIQ8JgYWJCcohmbppuwhmfp0WQOapo2iV+3R+y3wA7JrF1Gfo7AATNATmE3aCtA
KbNr05SVdr/z/B91T8/UbGkFRXr0oUX972gecXVbD+NkuSerQlxktybiMFAcsSz4/eLoBgPKs9DB
6ZQqy/AbWVeWemu6WrvN8THmmEVuJk0D012k44mm3KYSI3LP1D7kDYMlQ8PGLcYQsy7hCn3bnb3I
FZuBAMTvjI9nxy9AMursqKVCZWMxWJn4TveWmz1Sjd/1RZUcdLYY2FI/PVhZ/DM1qtvUq6AYIonh
LasZoJ15Y2rj/dynZx/Y0g5t3i9WzIeuoVjrJzc0xc2tSB0FBoizEQ7mG9MxSVJvvFuE3XCd2hns
02jQrXLkg0gEklqsylu7mo8kx/lnrOb0giWH41nXnnODrRtRpsev49hbK/kOiszb529hSFdfm0Fh
yZSJdRINx0QhNCIOcdQemjxLSP5ywChZBxpzWRxZAcUjEB+muvYnDvHG8/edWro3cvhJd5sDNOSN
KrtAdA+zUBTGc6bi/iEKUXaalXnAm3wacrZQyeDS+jI9GzqAJS3ct/U1Hlj/MUqi6dSCo0qKeQ/e
Gx4qTtapAJka+tMx1dUVXDiRI+1NI3GvnGRkGMdRxxnqyiygPUHb7/ajyPaliU+87gu5DxPYc+Oc
PA0mhDxVOMymG8hKqvQVBJEu2puECy2uiefQuHfn/DabRuQVPy1/zrbKGiltmc3eime51x0AwyIW
gl5UCjM2Uctui5tqSIYzlj8dZvrZ1l7VlLmHyIIjYubo+kmd/zFPwBUJevwmlXZP7jebAf36hp0E
OEeuHUqzhnTtiR8g4feyqM+TRjZLLrVuY4GjOSbj9OJ18dFwy+bUI7ncOotfPbZOodugqfXi4eQ7
sKWWgCQ9gagrtft4gCDFvKn2ox3gnvkxtQIqw3msofmO9FsXGtttODUwQmg+YSFH6qzelgAI+Arx
e13O19JyQ9ggnNytxAjiE2wpbMHJeDcX+q62nlBJeBu0xdpO9pxQc6fdRFnLBLOerzgr0QkeGg7B
RG3ConsdUV+AEqx/eGIEeOAaoPE8aHnxR6GyHyhNgJRQl7huy/7RVJYfxGIURxl5v0CbfRMFamME
MQjDXFSvXS6ZJhniKXa/I7gESblkcbd57UCbSa4LceNqP9EdNodkQNSutLM2zdP1tPSqFMGWXcW8
JeqZijGaYrqPH5Oxg4s2uyc3BCKVQSFKFINyg+FlpwyXri/Wd4NghLy4xzSREqs7vHjK+2gbx9jW
BSkB/kgmRazwigHzbhtiuz1iS9F5ThCHcGMM9SnR7n0T/KdyOBd7Znsy3QEATgrNKpLOyex8cc3i
gjUDbD4RwpeOwPB6lR1or+VkMlHHz3A2E5rphXfibGg/JYwOrndiRH8uZgx4lKnOenufSd0P8mL6
PQ/2B+CIcZMgAUpS5EOFfdPncbqba8xh2ugHTVrtnAGLZyV8dZrC8FbvRnwVzcldeoUJ/c558cqX
aQNkO9Yg55LisS+sZQRi8LO66X6Q8op8upRZVX6YO9Xv2JDs9/7EJByAlSZJqoGccJRpYT8U8w7R
C43Q+Ihf70ep2tsOz/5tXyqkJHGrkcFhBG1dBghY69ueBTRUpfI2S2Rg98vSBA5oqryfBYCsXWcR
2VM7+KT0xHuOnWanmAHIsH5MXXWoDPIuxj7fDZasKcZ26S53puu8nPcRbckd0vEX1Rjv7gwmsBZE
1CXoDoNaWMU2h/nAsuEVwCMqGzQHuQ46X8sm3BQTp09jbo4+yR9yQEngu3vJ9ycNFqQpooWrMr0f
dIjCBH/FW68s3srCvcbAksLibjL0wagsBkMsRPkFmxWd8oG9cDL7+dbPiyc5eL8F2TOvled/b9oc
lbyVv4N1cnYhgcMbprtHabF/5fZtm6Fnz1v3e4eyhwapse8jJ7+aSxABpVVutb4jEkuiSwobAL9l
+lL3KPmRvYtdAbZDzoidUNw+l6lKgk5Hm0/II4lXVNFLY/7uxC1p9BJkJgwDzREpe07V4YlQ8x6n
ahw4zAdaVdUk3oJkrugPIUQeNet2ssAW4qeoD1ABxk0pSWghO2oyc+MQub46OlDccEWVm9YZiDFA
krsxpZy2kdCJTWlTIhmjB5PzTaC5E32YnFNuhubLWPKQ3BixioGBw4yCSoQDpzPig2XToUntEGcP
gNP2gDCvcs7+V2g+j1MGSjfq62SjeorPuXcNBgQqCGrY7wXLpTSilV+hStuKts0Js+XdxwYRjN4D
hEtAWLS0xWQ7YTNIYTEUEeox5sF3fYohIWfxwUiWw+QUrhJBXOQhy0QFHH6e8DbFpKI4Nqvk0esO
BdDzvCjUUXXpQ+G41T725YmDGnF7mPBVeveuDIm18aSlbR1AzW7djg9pAZspRLwVu0t2Yos6TfdF
umN1zgHHHhgYCaN/hCL2KiaKA3Zq/qKnFsM8Jy3MstrBd2O6I14cAl95lFP34iWPsd2/pD3wjSEi
yDXzgrFMsTJNKAfIYwnTLQwafjzbI5ygkwishgWFAjHaqvCpEWTzEtddvKfv/WCYkQPGaSoPrg1i
xUiz3dDaaARnFPgE3SGnC5nMgD80d1O0V278kbMtoXGS14dv8Z9kcn7Rvz8sX/GUOsNPQZULAlj+
3EqsXKnqj6KPDn6RFjA9ynY3Da9m2AWjS0q8H0RgdnZZ04vzB0Sw7CoMI/4D13s0WYLAFk3hSUcg
vMLI2oiZn7QWY8C6gryCLr4doOBuhBzTHYVhNHgthA1zwF8xvBY4G28rtt5dP7e3ukyWjkDlUgUp
MZ4NOWSD1gKruPRgHTDxRr/UINTd0FRt0BkAXJNGgqi3jGjvDml+9nDB/P9NuTJsg7zB/51ydZOU
5T9d1X8RBa+v+rco2PP/ZXuWpaPrtV1HOH8kWPruv8wlvhIdLlvXEwsD6z/cK/9flmcjBub0iFzX
/IN7ZVv/sn0fTJVtsY4xLdv+fxEFc4B+wV75huui+RaW7VgGf0vE5R+aYF0JmvFZZZxHmfpUXmAF
6rp6J1x+ns9xlhNyiBgYVZ2hwX3BvRYijHrGHFSlH7k22tU/1Bu0/NkOZxm99ANtVTCfYTqFb4aJ
S+4fx/Q99G7SrY6lV/m0a201qXjX96QbPZWhK+HMZln+isfCMMFCmrqDcCXJ0yNMEicOpMO7vptZ
W3D60NmBr7rBl49h5i38cUyjNtg3DIiM5JNP+GAXOc7ZrOiNwO3Sim+iHvDCtpPnsaLxw3g6ZM1I
ATSdZhMscJHlv/I6Yy1fIeFxd55L2j0FNmuZiA+lKedDOA7Z78hPC6JKBkSmnHs9iO6DLmexndvR
erEHPBgbtxECQoFNJ4vVs+vkyKAdr8IsdQ594HaUMUYsl/2py0A80gKe89B4s5N+yoHGaxCYuqwg
3wC7lGOciqxAwJdlurslhJjqTlK4nCRjp+vCQMUq/UWLMEEs64cZaQiW20LcSj3DKuBj+11+QDWt
LaOF42pMY8YppbazVAN9GNHU/6vRvaprV0MchGOY+n2UW68JjfDh2U2b0KWXwKT0XfRG8yyHPn43
uiRsD3WjWYRkVuiQkeEwyHI2tPqfyEtAEVP0w9kzIODyUAQ9D6VbUNI0XJY/4SQZp6VBxWVskP91
thADJ/d2KQhTL2FVI3LtGU1KPwZTB2poUcBKg9LPVAK6VUmtX0WI0rWPMu6ISxp62y8hxaNrvk9S
BK34cgoW6ZxgdbGzE6NAEqKYTwW2mwNkXghL5X0i5lb7kCjekAG6OFSBRkQ6nIe013iBbRfMtXCw
Frlz1tLOiLFwGZLig+xLH8pjmqXvuiBwieJlZWHSjGKVHz1vLuZNj0kw3OPL8MUN88fGOjZFbZuB
PrUD1W3fSJPwOuRkpl58ewqJeRuqCdYwoDXYXvXYEIG9r5POKqJp09sieig7lNbRaAz7zPfik17A
+e9Mcg7nilky7sSGombU7HzdVzuTRe/drPXPtugWzZ1nbpNa9rcwucV1zFgEfqlKTrFB4ZMCpnHw
ul7fD1alUG5AM1Vh6KKIVs63PnF/uAg7D3XWJoeCMLvD6Bc9xSAqtx1al6DQc/fsWLYLdHmx1hl6
xExW2kFdT82eSQ6rLijezt7FPn41d81wPVWtt5uR4u3MZZ44jAWYrjgynvyYCCsNVuRVCr/ubGeJ
OIQ66mXZR9FVPZrf8AN5O69S4mmEow0wm3KWmZvdwdXBsWep8xRlfvHmVDaYdoTG1R1ipbdB+PN7
addQa6HfgJuexjsWJOGxHJhHFUO/uN5kdK8Kwg2kM4UbvcqTxzLtsrdptMMr1TM1t7x4PEwW2ju0
5352o+uAXFJ3oAhPTteBopfz03KQBBhRHF0NqR5uQka2fZo2+UGLPeSm4Jjba5NxNqAgvuZp5duJ
7Lv9XBMFgqXEeHaiZfYJx+doQZt5HL3ZudGKcT4Ds4p2lNHLfegIkg6gt5+d2A4DUtHLAwFiTwry
AbeUOCiJJAd5+69OFbg5psK5L5wi3Y51TBewyu07M3Ma0ndiSnP+XDx3FLMPueiTMzNAB6ViqT8L
/o1NaorwJi/04jCNCpcnfevHtE5JvNTxMGSS2WlXgR2JbVj9sAAN/VZ5KSEx2C1e+gpGTN2nJXBD
K2LP6bWtVzMbF62T8HGi8hn7HKpdTe82J9zD7WvHVGXv5Ug9mQv5t3qfO79rj2ypvnLbINcESaj0
D86W04tt33tqN1e0aax5du9ncPcPfY/z0xJTvEtiihqKJRmN845Kd8twLlCP701eMm1EK5x9I6wl
lxXlmYcD9EEVSOnN2FH7waE9qUzbWibzWRDOs3ebJGCe8z4Ot2GnwqCHbxNMKwKQ/vx+mLx6axZC
J+CBsFaZqOl37JjtVWfNYhcPqU/MZDRepZBYAWdTiVdxkdxGLcubknyEA+OVv8lUo9D81urYWlTP
HJakgc+i9TS6pTiqQbnsq5N5mzT6eE4s0R/ciUyaxkHpb7YS+NosU0iClBQS5UP79d1wa8wKrJpL
d9U3xnlPMCK/XaHZ26ThVGZmYrgTIeLoSkSCcteSfmN29qnvKBtgu2FOn0Q6kkXMJfrkyGAIR0Sz
E6KlJWRx2wuh4A5lIc3eYdq5NdmsCI0duojtzEIISqGe+fYerIYKqtwi1Ce36mtiI8pDGM0G6WG4
FWIG5BsDN/P1mOnmMWceS5lmSA6+1yK2oeSxmzKDf6anDycWvrCvGLt9fHbb1LCGA2P+zCEWm4Fn
pOWuaLUyAJzQnZK0ARaj82iN44bunGIY77FKhgZIcT/T5H7o5h/+5GAr0UKsT+3k7+tQkhY4DQ4a
fAqBiS+r3VhDcXT6uT+wyGJJI1J/10Y8pZdjCzN5sT3oE2zdSNhAi7t2KxEGoC9mZ6qrBnRM5Q0H
W4Y6AV6sRnEvCbTD1UTPjkSFsLdclAjpsG1Ce6B/DkASv4e5zbNZnOyQ2mhSIFaPRxCY1CgM8tWc
4SpucZzrLAcDP85Iy1I04lrfLV4FE7ajjbkk0LXJuKuKsdmFI0YD9tA+UAX9sDDPMGKPggAV35r3
1NsbgPMG21DPpq2pGSxlwvnDmlq6Ko6nrjEcPM3YAbZxFpHEYNntyYqnch9L2hOTEvaulRZRezpA
fjpBkiQLgomoBFsbcKvZFXuw3LnDMN2NOb8cugR/wwistgMNyE0npvG2ZX560KGxE1lWxzub+joB
0AXxwX0U78OiVUEN72OxWvTYwRrEBCOTvNFsiC9DrQXUA5N6NHjO0R4I0YOD2e2F5MQ8AdSnsVGR
LAcT5iDpyvN/EJnWjt60Q1SJ4bXr1M4xSEKt6YUsvV53D8Bbu23A2J4d0m8PmIPV3o2VuTMKePl+
KGBXzUlB54uKosXEN+gztl7dsOJVo/Mzma2MmpDrEZLAWnfQdU68LLZ3EV20PVBXc2fFQP4zHSGU
G6UNsjLaZiMyFcw6dLCRv05bsbynG/r5rh0EDupwUKecjh4wSwfQdEafqHMTsPizN+70gVqw5lO3
95jPnQdS1Z88m6Mzciq6QuDRN76AnbQAYLZWiRuppp9Ms4udTwwc8pVG/M5Aa2gL+HgpkxCpQrkj
Ijsw/N7Z2O8gyqoDp4txa+IOIArN0I9mTFlcZlW4jyrMv6lJd6PsFSFBYVofTeJBDkNJ2aCth/C+
s3FsAJOdjq6XxVdJ33fbqk+JSQatctClnz9OSJiPdgPkglNifZxaG3tKN/OcLtN/GeFAIrNsq4Oc
HGtDjy3c2Gb/P9ydyY7jSpZtf+Uh57wwGvtBTSRRvbwPD3efENGSNPZ98/W1yMjMiLwooPCmBVzw
ipJcUkik0eycvdcOby3ohGtgkTEezZwbptOLTQ89mxWJM+SvtgrSnwWD0ztBIbi63CSIixuVJ6Sy
mRBl5NsitOUZgpo4Y0a2zJPu6TGVZCfp8pewstDbDW3jUrkahH2KEkExvkvh8l1qV8PCzRwFu0Hn
hRk6W4em2BQQDjZEQwEZBhRPcCLepIIkvf0/vrK2/reVddMUxLb+4//9yNu4nU7f/+sfMIiWP/q9
sKZy5JmO/Nuq2vrLcTzp2a4Dofpf62nxl63rui2k42KmNZbX4fXb6L/+YeDMFaYUkKh1UNMepti/
pVQ3f9v/z9TqhVb9Hxxpz2GJa6Iwc13DMSgE/ueCmkFMVV0VRuf1HDLDx1LPWcat2LFItucpSa2D
hecpXfbWjR3pPkQldRRTQjqk/t1aVOzrhgOKFfN6U9RMNAQF2CTOdoEZzRBEUvtIM++jBQyB3Suv
r/oy5zCyH9TatyCL6xt0N6CpEJ2nzKMRLGDHx5m6BiOpQiNNHrvT74MM5cdoh9UVBOImx4YHGahT
/qSjCcC18NxPenIoKQgwfmOcZ+w+BSQDoJLJmPMV6HYgNjJrgF5HdXgRbyf35DnYg3OuwCB+FiMC
BvRGnZdeIf6dKPp/bUrb3oVkrs2c2QaYSbtJPKyl9KCKOEH34k64k3TJdbgbqVxbwbgJghK/J+tP
+keecYxOfb2kAFeIvN1q2Est9jYGZJ64Cdp96pG42BMBpcuAKVj0RV+sDF2tCCktxQ9DvniNPiEo
yKXfaFPiQ7+gJ2iRijO7jDxcKkI/VRlBb/2nUmTRtg2s2qfXuO+KS2mUCdQ89dNWzlNCptMJssAu
7k3wBobzQObFA3PeU6tjDKB/SYReVWwxcF502fUHl/mzO0f3IWbe2BcO7bZsKi5VHpc7m5H2NiwZ
5pilA19VzoPDGpTxtCWZLWnuWXEku1jHe90nfGJEQnSFguRlpoW5ifWhP8ehwhL1pPRu/tLQk66G
HyOCs1MWiILqH0KpqU53TUq4Q1qkz9bg7Uq3YvCnZIBjqyP2M4yIvvCK0Z8dKoZurQJcVDiR0OOO
Jwo+53l8nNw8OqYEsCyZ3C9etoQvtRqpGO4tq0vtxFdzgfCgX6gQ/OjnbNgAIicDTefn1Swajj0f
0yICZ+KaTA17U2PEPjo1eWp04UAwJ706BsAzd2Epmu0c5rSAiin2k1p/RIfgsByX0YurOfS/yVOV
4J83VUqHIGtb7V5IvswkCU+W6N9HKjS7pU63Td2RvoGd4w/fyYEyuWviFQ21tDj01Ridc0Q0Mcma
EQiQMBHTPYZuIOCa9akvPD69tM5CQWopDAG1Z2xPmsSVaxj1kx0SwR1JcnqoBPCdDXzjzJGfSpsY
Tdf8zjI0+4iaJc+HK3N2NieX2V6fXE195nLhvoRz/q7nnU42SWweo5jYjqZ4Ckv6HoWJqg0TM/o3
rv+S9DlJBDrRLLSeo4SpHUBxyNq7KgJ504qetK+oCDYIVchh7S59THRmnJZ3BaCytiI8Em+ZdiD0
mwlsN4cPKBX39Nb3QMLmbUYNa9PmQCwrGYlDm6lj6chxW1EqiEpB0YHore1Qh/uSBk3fmbDWDe9k
pVFyk3p8L8ey8FlmxMZwl02f2kabD1ZJnJ3mHmWmhc8GT78pAorB+787vXtqhq7a6ZpzLTLzYeSS
vckyCK2ltL7CHaV/UJSozfiNr8S1KCJyWdm5lvBOYfwpHhqAc0kd7cNs4Rp0uxbHehhGg2/MRbuF
WIDUiiYiEa4JxwY9eoqb933TvGHd/6zMJNgwJ5l8yhQYhQN3X/Aa0F6+1oo6nrDT/Zy6vgznyQ9z
ZG2aR9aPPmy0ahswmUYnSKegabOfEajNziu/B8kU3ElgmxDpI7mxEossn9Gxt6yCo50UGpEhpNRs
q7olaBkESge82zQJMmtLt96mznBrtfhozcrBrwVXfrbvjTgoD4WNoTDpmq8IGop94Xk/4sp86ypC
0GUe0yqS5b1OTxwFyozIWAqylgfCbk1mOzlDG25Cpi30dPfTBPeKkHD6NvMx6J3miJ6RuX4c3YzQ
uAx9aHAlIs007iSBiEO7d5PsLOv+2KSxfCBjr4bupBxRHMo2JEl2CveyDKc70L3t/Ao3hn5eI7BW
zu73ASttIblEMHO7RkP1UEESO5In9Z1K7DcFEe8SwCbcFBpwiWj67LSJ69dUFAAgjNygb2Za85c6
rjlfanwijW7TjdFED782IQUtTodjIoafE14cX0/M29B4E0A/sUsV+Nc+nzU/H+vqxKXlUZjPFdCd
784AkT19a50keR5AHTAz5qppwtDcpmL40XpZ/5ir/ikghgIJEHkqueFdYB1qAAuxndfXwSWJOA/Q
UI4Uq0A0s9hAPQPk1QZbtaB50yD0dg71/41X8i21ff8tIx8yC8NnEeXM9xtGlexu8iRLn5kJ8+iJ
V6N57Ay62zZeNBagBD2O4TRvwBUQpK0TYoYMc+gPU2w8iyJLAN1HDMxVcmwxxu8dEv0oEzWcfpXO
fLz60CaKL0YqyZX2hmAverSIaVAYPpiET3Y0v8VmWW6h0+90fN5Lz/+jcKXhEzTw3tLZ2M42TapW
d4ZtmyqaRcXeMcack98mshUYyJaENcKs4qZFlxi/GY5UF8vWvoMPS/zEQv1SE5+GOg3hFf1loi4n
TW2GMIhvg0eMBCncLhDqh0IfshNNThj3ldx2Oflhk3IW4IL07YQEL8ucle/0RMgmpWUfaA9vSGPh
StEIYKW6ugdRQjAhMZ8EWURnIdOT1hn07UOvvJZOzUrHao4VJcstLTF77xTitRP9m0GiKILP3Ee3
KFjIRDbAE+MbIlyKrNad1pQmmojkkJd6ynKP8bzM0WN02pPt9g8DhxGofLQNDadx3GjfiGsyzEF7
8QSBk0Yf3mCAUtTapdQQgAzGZOXGLqPONL8lJSevKWEjhaGaNmXevHHVgVUBOXA30trdkENDp1OQ
8NPOmKANAMQMm+F9EcabBshd4DRYzeqRpnOhn/OWBCSh5XQc4edBEvsI5iKmAe7QBLH0H3HLPCOY
c7rklToQVbevjILgZ6rmJytE4kRrx2Zmlxc0VHX9QRcAHzQr/TSy6t3PzlI3kCK4qwdUCq3nQvF3
5uSaKOQqiLFoULxpuvHGp5y2UPYYq8nsBQBTs3b2DmboGIcOvoBd084tHRH5SWapM6cXei9BJJhV
zCeREidicbXeNVnGCOYaV5NAKdR7MVfBMtS2XZwwIx1k8liUAP+SfOMJG1hepu9puofMQ2089C0F
Ht06Nr2hH1ld3CkvlhcxEtI4WOb32vUKAGftbraYsXTWC8enpGhIRu9kC6SMBfayPnMxi3f6iYs3
R4YBcUGGre96bs7UDBOJiC5UUKggdSSc1Jr8ESaUHTLd/jBbs9qNqI4WJuipCsddmPcAZwbKYWVS
7LnmsJynZuQTZ9H4Md/nVCzZqMvQSc7FBuLIvVGaH6PkWInN+kKfi6zLxPrI3bSlN930L2D9xE52
XB7X3YosqU2vOBvRV3MF8bwH1TE5xYpzajk5dp2CxKjS4lnUQHEyJ56vgLYYv1PP3ZZmSTq5TcYc
hLanyiCBS0JiTPq+ekVMcIZDafk0PyYmx426CJGD8GTCblkR1J9qV1WPmhjKXZo7ERkmMLvJZWVh
UKmLnTsPOmuMLWy32Df4yTPFyE06VMBBWLz2VWbf5iCGhTV/LjWTAGBdMy9kb4ZyV7lNcXQHOfj0
WLWtoyBfBygyvCIgZVAmX0dF5xLhECCVcch2qScvJgXDKxMRmENkp+seKDgb562BuNCNu+pmx3K+
b6or4qbKTxrjYHom6w8AIaw5ms9zOjKrztLLBGryVIviGZV34OuRAcBlyC8tXMDrkCC/a5KaSgMv
bhER68qnUXbvTeydZOS843SNiDWDvN4VkMYLuTgtGEZHndIRrtw9pfndDGuHT3qrtTm5I3iVGeqc
ba1w5jBrGqRlH1E5TWd0yypgBcPC4a12TXWgEUQNpu0B2DTf4jozH1OdGIvMIyxnLk5GixANnZJ9
Nq3yGJ6jxgkOhBt9Q2fqgjWMuy0ZlBs1mURkq/576hF7OBJ+uYu1pz6s21ewE9khjr432ij2XVWP
13lWl1STFzmdZ3Os0Gy/e1aG7C66FzNKUacit6wHosfcFdUM5bVtNb/1/GpfJkWC8ZjkP0NEEv2N
33wCraJ3B6+a78sWxnAXuRUhu1Lu03GOd7OHPNvnULJOAC5w7NYyPNFBOJZuF/r84DamUPebJG5p
M2iSMqrNyFj1zaewbNTRIj9X5ySN8trbIQTehbP35ETdNQ8JBFcVzL8KcVphUs0y3eZJEwocyOiZ
X0hBJd28QJGm5d+lird2T1RjXVYVM9x8y4/Dmcwa2A+H5G6cxmsYxiRLy/SltdGhdxb//pIUOMBZ
PVJxGZxSDYVLjWME0SXsW8nZvZsFOp851YtD4mwtMTX3JQL6DkjdstwHbyP6a5CMxrHJuKxORXs/
DvO7UWYPo5DdtTd7WDySdNGsIReoyJeJVYPaEHifxTXZDwU97qiZHqm+wfoU6Wvm1ObeZnE/mtLe
19bU+rnTn8a+tPexaY0HhNDAXG35uTXixCeeajhpqUQfqH9rXDflPM3gM1X7qFbxTSfAEAoaMecy
wTmjZHPqg/7FS3T7Qrlu3kUJ13iEmnjwm/aaS3ycaQaa3qD7fOqBl5Rl84P8PdsvkDQiKX+OO75s
ZeAuSVxd7KaSCoCXl9WtUtF2HOrXGlyh7zEOILNGRK+LHjF5vakhFNFU9gi6y0nbTR3T90wyoZv4
c23jbZw1krg0IZ+jFjtWQ997Qq+1mx2HuY7GFMtBzxry2fjZegJj9E9AVswTEBejDi8iMLFHlixh
hA/1S4t2ac9gUnqddehk8gT090IfpyLop8mQ7cYtGoqFOjbmxUWgtnKmDgFpIlicF3qFRG/iyteC
0bIgqRbxj1nycpkxsTw2OPnH9Csz3y9SWkSMBe01JPhpAxayQsoFDcmsS/OOhHed4ehoT469yZm8
VQ7dCOHwT8jDoNgQ0fTZpj4QlXik+qkE3Vbfa+5LPCQWAi6XkEy9e1hjBdZEAcYpB8m6TczAvMT0
rbfWDcqjoMu7s2s3PS6Fxwpp/G4NMlg3lVXp52LZrLsM3jpo/wEIPVFasG/YROlgcjmql9RhODIS
dASzNu/BDpLgtL5bs4QarJvSqJozfOnfH0K0gLoter1gxIKZx9ist/6n3WaoN0WOy9hZkhYETblz
43wpRK7TOmdnvXtEwucTefVD1Hq+YwrC0ntJZ1g/8XrL6OP7lGn+vhsDgxSz5VGNzAIOe4SQy5e0
JjCs34+hckBNUsfd0yn3jFalZy5iOIrEoIe2BRPvtJJYa020x67O/YqB51wsm/WWR33u162an2l9
RssEQPqyJkDTHuDQM5ttz9RMAPE1YQeSu4D/Bd0VrDadp7Ox/N04NixA+ZnMwBNH7NUoh6v+PA/R
PzdofDxEtP++k44Wc03CujasdR+0Gmg5rfGeaSS3vGXz+z5gTtoxN/GfjMEAKUr/5wb5Tw00IX4Z
7aXc5uhPIUnJRCcvsab06Ddl18c7OQJ0+r3RF6oTk2zCl7x2WLoU5LeBP6XSDjyjxR56XAMKVhaC
wxydA7okJaKG55+Tz71l4oWxYNlFuwvCocMHZi4VQpXZwznhTDzp9vsaTCL0MD9UUYxcHOhUv2zW
+39llZA3jebHRcJTtPkyA16CStbIjCr1Oo7npPWTOXvX1W0w6+6cjBbOwoVndtZQm2yHARZVExJL
+XuTLuGRiT2NBPjlj+v9vL86w/tTArE9wnBibWYN0n2Z00mkWmcQBaWX5Ks5Z8NKyq0qo26bLXGU
vzf58qaNuUBT1jsfjOUVdHBA53h5QRjbLR22FBzWul9rE3D3lB5YUBcvdO2Yq5ooerUxhoXPMOkg
ETUEyyTw+/bGDcdiH7Wv3lAyXfcSxnTd/OhH+mqKuG2f8sM3WVGddZRxGhLtFvTNya0xcWrBNG5m
koM2lgb+Ai9fAzQ6eHed4jGMiEkWvbXvlP5cGd7nKcsH2nh7LVbRoajUA4StkaV01d6i1kQXYdvf
lfZsehIFSUY0iG25r2QyXQ1lggNntr7xosHbZ9P3LB7Tg8t5nPVU6ZRM71LNtPYq3IjjkPfE87Jo
OBLmJXdEiWkyU35hpK+AbPONSfMYqfy+7byO9UWIz7NOn4vSNXZh1v5kSreA0ZiVaslrnCAStRXj
pTj06YSsyOIQtJdyuSRrfS5ge3muQxRzwcu6GlqmOSxuxqjl22xBoqia4Gb0+RgIbNh2xvfWwMDX
eqwnbHwNSmrvpuC4KCbb4dSCix8gRumHisQ1z/6ipa9N5qBIr21t44EThARRbjqbROlicE6Np6wz
cQi4edLavjl5fUpU/+rlPXzmYjpXBcszk3/ZJkWB89B00bbRjE9VBoGmY7IM5+VzYeQv5BPPB7dd
Vpl5D9WWdHqzx9NloaF4X5U/BkmN6TnL688x2atnavfUNjR5cnT9vQN5vHHI1PSLfJSncHhV7VC/
UMna2BK1nTd3W6g/y7IzfRxDUiubXO0th+tbRR6r7+jdW2+5TPcqClCt/YWGTfrV7rv33EGwrDvR
1xbvODx8jWwBDJhbLezGDVzDr3zhnyVOQTd19lAySNUxikPYy+991j/HQ7hBz41yNniYA2fajR11
T0+3DqQNbFPKEpvRHuND7QTM9E2XEbzjGqwKz6f8fp8Px0CM9s7qA3EwCic5INpS2zqsowPwtB9G
guMPoNuG3sJSXesf54r4Th0l21x1rOxoZW/0Ir2SRV7tjMb7xAphJLicJSaEPjtuPqgVfCCLWzqs
46I7x8TSGFxKorh4mGiMUeVoxNFw6YZM0ae+xmLUODWFKuqr2yaPLpn+UD/Nkn944g43puB4QvGg
2OWEvKXrKYRWKL+L4WYYifItucSJ3zi1OLos805NWUdkivVuZnGGKuqpyOyZKdv4KnToJGHffgQa
0TuaJRAzOBxmjYqoXBA/2JGXEUX5e8gPwzrc2pGFTJJKKyjbsGJsXHWqc2LVydVKt3q1NKGy4IVI
FdqhlkvqqKPURreiGyfXZmllYCdu8ftO6bbPsNMhyt+ncdZgf+vUk/lQZjFSLCckGoKvm1qMcRaV
+yVEXXmFmZyzPLfuS1kiEVFBv+0o9U22Fl4q9TGZrkb8pFVu9AnBeLzQNVP9UQ/Em62SDwrb+SYI
C3xO5al09fDC2OrnRXtgEuejsbB9bWRpF9mAZiMwhh3X3gOaKWxbsn6JaKywNPmuafyfTEY8cqOG
RY9IiEYY9t5NtW8WosINveifNU7WYR711yIe5n0kvWTH3OjFHoaIrlpPpSBIOiRzHkZqzPOAdKk/
ewzDzKeDjUehG1BoVt4D/0vz6Yys69OQtPJBHJsKQRZHXlBW1okUVbLbNftL3hSf8jHdJQ7meDLP
s33oVsfKMnPg/1a/iyfwvDMDu0xD5edkPBshl9N4YATvSKjFJIRuzbpjwMLcFrO4kQZ+oJTSJIvL
uyh9tfrY2tp19SpnFZw1o99XYCepz8bkK5D1tQNeT2UNGUstSRGYDEq0EhlHPR1TPb6asfea4Ave
tq4pDzpaOeohGelh8a1PQp1FFynoabmoLr4CCIDXEYyEvPT2CxPPzyIyNMpY48HxuP4XUQ0RGNt+
moU3kjYbX3ifu2DC0tKmOufM8BoFJdVk54xWh8VI6ekHZ3KeB1P350kcTLxdG0U/hgWfVbJULr4U
af+5WuxHegRv0wFyUAxooGv9qRlnXGwSSXJFYmRWhMO1F909SWs/KAaauDijhQDVm9TF6FtmlPmD
+KSW+9YH1k28kKKyBSKE3fGVuqbaRzOzlHVTVUxOOwZdN4soi015eIxt4rSmZiO8+ikDongIcbZU
wznta8z4C05t3QSC6cp6ayLnDdyGHgd7YL+7cvTdRdNUSlorndZfJogkB5fGhKvPp44Ibz+mJkmb
zsRLXIXVJqDlF2LjPDtmMx7TILllKRcezyvvI8C7B0/pLlEhA1FK6MdOgNgnZvjxeB69oWJ4LeVu
jaLhIklo1BJFYzvETCogRev9Ffh+YltgvLnuY0X53p872pNx8jQErb0XRuadyYdmYt1vx9aKz6Xs
qBSS2EXxJ1MnZwkNshvEmWlLClwODQBPtij9SaTZBUlMepn1LruAZaAiwvJq0RFDb1lwpxUI4a1n
05uxZaN8M+yqs71s1lvrZlApS6r1Zr4k8hVEKAkcPjGFoTExsEIq/UfZmcQFupzbqckEbsLi4lMt
+x4uUYVrGtOay7TustQjyUNrj2A4qX8sP5lDmPGvX8sBb3owVX2tRqdaYPQa6nIMKq4D3CgNYnxZ
LP628fJW5phTO8f7PfN1qHB4FFmsHQzTzo4K0mE2MS38vTFypoqNXNi96831kcmu9oFkvZAkUXaJ
WnKs+jy+y6PyfY3imcSIHzuJ65uWD87+j/tamwhqfVacqKz87LkN96PsaahydK+YzPUW/ej21OXA
RGxIv+VonEkH5ExYSF3oG0yP6NJ1g0GwPM+zSZxUFLQ7UMTUZpZVhLfEYK631g0xI9Bl0NLsmiXe
T/baQeXUqbEOYvWhngdw7ZAHTXiGLkAtzxidrSwrl2qzQ2fObINwI52aY2yZ6q8bh0BguCLOXbYs
60g6+lFMVEm5rJ8cWvOdETENZwqXxxw7hAB3ZydsHJYtI2WDRdNBww6z3Ur77MhgBC0wEc29oFB/
bzxXpMiDWcLmEeZKvtcM16L20+w5cDQVsZRZNt6/bxkVAc0G9PSN1Ubufoy7u2SJU/ulFukqP03s
8oiQdEbBOiB7Obb4qPtljZgtq0UPeSuUT+q46w8RLhSzdA20a2rHBiFCnT1ikkYTnyk56kiuqDVB
YpWhX7Dd1RQoYWwcVtJtqLAWcr4fI6el8xaWRX/oJvO4wlizMngKPC/fr+8z/CIjWcuQh0nB3AfG
8Ni68xJZ3DFXDwoKv2bLh+3Noyu77bAuhDTL8fukeMMUR6ztcmiI2GLeugQ0KpdEtOUCf66WR9dd
M6/bg+G1J+ThLOt4xi4whCAG3GSgNJa1oBdVMVcO1M19M9MZimg8ARy/mEb31ZbTk5oV5JxlFeos
qOE0CYFSr/tj2FPzrGO+C/KLLw5Qb0KqiW1ePte4giXXm8VyfNaNUR/pHuzWjx5Vb5hn69P6SYuU
4vDWkO3NafgJ+0Qq2ijr8ZzuaM7iBONNCjEZeGWP60tO3RLBu95cNyKJf703rarqvG4kOumFlPGv
fUKzG3Dq86PWJR/Y4Q827s5Dg2abf85ydHGEkD0fzdjfx2VwWe6rTbtCDW8if1i+AdPpcmCcy/eg
tOZtJoxtp8ZxI5YHo2uOGOfs4Ok4t6RzF0Ni/Do314/YkwZHNHRFn25ZlteZ+xWO1Kc07CjoVFN4
sJdSyrIXTPH3fsx631kYwgHtw62J4XWrryjc5WOt58u6u25WRu6AFHLXe9Tc10+OSx2RtyGvXmPd
AWFBXcKvq9bESmuKtiVgjZhFYD90pz7LkrNtcMoTuLKlgv7GFUzbKDtLF1vDo5bu06p8NjrXOGKA
vtNzneVDGGxy1jS7kVrLpvXqGzS1B2YQFCMZucDBoMLsQeDHcLc3CPe7QwW9iAP5LAu+VVn230rq
mpvCy57cUr6p1n63U5fwGN3bsaI0D16Zm3zb1jVV83woleJyLtqzVRIo55Rwk4ARVZZ40iyzwXGA
KmcB2Gya7CP05LztevLMU/LnwX3QcaWy2Btucqhi81M3XYwquBVYDAoJJD6W3Z0a0g9EpYyz5q0b
MnASSfGNcnzz1FOr7DEv1+RZPaWBQLodo82uWlgc+Qn3PjZpl/i3OrVvlOlJ3QO0AOTaCUa/NCEy
jnZ8P6bMjOMSOr47mb6xEISYpDJRaYdTWRffOCPnTaAxKZOkoHNlxp3ZKKLHyTWwt3QL8stUWQiI
DUB+MG6+FuLBcgLzWxTUE62JpcVDQgVekXDnDuIVqxKh3qImbCBJTvbQ/tQ95vVV1D/iOTEITdK8
/XoyUnTujkopmm+1OAy2e1hHEa+WIFTXm8kYylM1nZAhMK5NrX6vp7OGljr3zmNG1Of/dYmm+F/M
j9DO+a8s/67SXP7uXypN9y9d0CV2cQLhKvVsgk/+mYni6X/ZJr5DfbFE/lOnaVhLGAq1BNuyhETF
SYLJv3Sa4i/d8Rwd7yMFIJvh6P9Pp6kvOswincIiX8SklulZND+XT2YbBt0Aiw/9p/ExdmLyNsom
gXZVxEdvaD86077D5USxMR+DM9JD6tz9fMjGhFJSnJ/CcSJis40osEoJ6Ytzl9rwQ1Ib7QXr5L0X
kDNAVNCXdASAFerdjzELPDDtM4RL3HwIHoaffSHzazOV96lDv4kFLRKvHHaEobhgTzRxsfRGWn9n
qDek9GSoyWI3j+AoRO2khyEyoYsaP2uZzvTqwos5MBO1HroQhYcom4+swjo2dpWznxRZBEyTo+5b
GBmIF13z2c7HflvHZrIzQgI4yc7aD8j8jxlgsrFD0OgJKiSFG2tHWy+8e5VQoJu1PN+riDwBLQBD
olnJw2g11GDnvjnEI0bxOYWBomfhN63WvbOJkuOlpYV0bKvgPSK+884r+ugO6EK8a3UR75wxmK7K
mQe/7lFoU3w4mZlhxn7eIPTAVq/5jVdiHHBCJqdjQ94ofFcahXi4LQM6UYA8M57S9iaT7DZ56Met
pL8R/QQ7KQEwFsQDCsz52cX6yGIDfY8rvo59ceqjvP9RK0iCTfA+mBBPM28etxq6pMOkKn1XDbsq
xjo9FA1Gg9GFnAODIV8s7VKfXvQynw5eU/NChKngCUeCGBDAqCAluMMwPqCPmFneRrAdkMOf5mra
WrOWXj292hQ1L2wshLy4qL8YEbXC5dlTSzhUMXuXMX7KAnzXgcmEsEQjJnhBlVXW1hVLpSCIucx6
OMaMUvOOUAeI9ZT1ARmytkHzfMbrGJETF+JOauNvfWSR5LpsxJLpum6aKE7+2F0fXZ+3Pvo/7a4P
BKYS4JTN67qn2baFQpCCVa06cqj+9h7r65XrI+vNOTPBeIT20/rH62b9GKZyUUzN3Wesehn9gv/4
oOtrQrCFz9JWBmCPJZV2ecrv5/1+2/W+dddclmQuGrbN+he/H1h3QxVSDVxv/vH5fj1Tm18tG9pS
GHJl++OJf9xcn7i+zUyoMTVSGqkyw5Wz1KDWTaNLJD6zS3FvmMR1QL/KvIW8mn5Z+FqU//ZGOL7k
2ZViT/LHRpvM5OrIlPtISAFKiM3SW+4bqU2QE3rgSvm+/s16b+fOTD5ciaUrNM/W0HyucSVDApAh
YD1VNcepv0ZadYtHwnlxclFiE5l2DdpBu663jIhwlZk6ASWMsb2kDpmg3jCfaoXGYiHz5eD8sYse
7Ww2rh5S96u2bDwrllcTTLA0WIR16WcsdAZOLR6SLfHHKFKugaNNF4LV+apt0Bd9OZh0yG3zut4i
0nnRPU1PXr/xGsplARMdNBzKuoY5nD1cp+3u93007H2jE/V5XJ6BJOpb7UXuLmUWGg+DfSmz3L6Q
wLFWaIq9uXzv8xgZxU5Rf77iPso9tQ9UHWzKhkRshJziuj5r3aDt1H/tYvNUFDKTN2kbBYNn+mUI
KrRHGVX6wJuI/XC6o3Q969KQxthMojpmiN5bHQYVPfdvSYBW3qhUts+FXt4yJ3nNy9Y+UJ7J9k3l
IXIuMok5GC0XqtTxCtdzvE6K6bqXFS9Zjo6gWDYjnXT60LXnW8szZP1AWqtxyRjpz4MV3UUP8WDa
Ow0l9Ub0hXUa0adEUx5dUbJHV2z8xrkhrEvAP/dTQ9u5jQF/zOEF+5jUGCQKNCjyDxsazpXZsxhM
EjjQZ+2HXJuv2qTPV0EWwLXBGn+ay4A1BHet988DJSFhumq/7mI9EL8e+FqZZ7wVxXVKT4PmRvs4
JNnPqPgJcm/oEIiX8j43RX8q28zeCrcGBNKTKNrX6ZWWZXoNZ00dIfvkVvtM+MWGzpt5ncZZP03Z
cDSL1i53lpcYfl4OHPyopg6lYb2uB1ZtaCM0nsV54AbprUK4heCOyO+GoE8AluyaWtPsUbrU9E+n
7MbMvoBJWaDlrZutDTUXBlH4mIbZQ01cs184brAr0D0BR0N9YagyPXXJ1GwhX+FbK0L9nmDPQ0Gd
+nOs5cCEA3Uv8XEc1wT5cV0Cr/DwcamJgMnLzxNQhC22TzILh1L4f7CDh3/zhn/d+Xt//UO1ooVX
gPC6+f3wuiv5efae0d2vb+1IbJdljCPib3/wx0v/ukm/+1MTyGhftJgVN+vT1/dbX/8X5RgJe7kN
bYijf3yIP54PJ1LfyjBfKHR6ywK3IoB83bgaJ+3vXZa/9flv962PdkjND6ZJXcQ9YDuUBJ0Le59T
kTGoc2hTSrskUJxw9tcqD79Swql2Iqu+2jOpYmPd3zqlqG33cXpQ85tlCn+xXp7SEX2OZcIKZCII
axOinin1nlCJxKEMavMXsgA9ZII1m+MSalc6nbJS/6x5NflBKKkb9KozFkYZEUFrOXiy7fwY5dNT
qw84URBIb0Mtuoe2p3eJuUssI96VNNM3Rk+jNbRR0oSZvjXd4r8pO6/ttrVty/7LfUcVwkKqVrce
SICZypZlvaDJlo0cF/LXVwfkc7S3z2n3Vj2YDQwmKRJcYc4x+oDcR63smGfmxYyD9sDeHClW6WmI
JhKJDmVwaiRCsadSNvbgHo2bktaSZdcVqUf6C/iD0lMitOC57edNrhJRWZNt1MonDfNgEXyN+qUf
ZlntwSqNiZ5CjcIB53IC2oXi3rCNcuU1r/IeJNxiWhydQx1BPpWmhttGIrZy+ri7dDlTLQMhG1Kc
hVpJPliiHpUGl0LRS/dYcglKao4Jmg+OKaUplihm7Ac1lpDYCLc6nRVPr61gC8gGs6VDccPsiSZQ
1dHXakm/faaeCncAn4Y71l4sh68ZuUnoHc1xmxo22/Lp2MTotwIbS2GeAupKTEnxPYr4EIbsraL3
DBdu34WR3KTGe0wEHjiCR0vDAB2K6jopuA31XL5YoQw8KyA1Pp4ImJhc90RoZ8PGNM3QuCnuVunT
p0q3RzAUcHfa2XoN5z48Rwh5cXhj1nEC624yu/xSpM1r8bzoEbwZXtQAYWoLF+FFomLx3NH+Ptjs
SpEbeikRufsKdp8B62TjDMWAy0RhUTGG4ApSEJSyetXVBIPG1XaGuwrftB/gjDpqQEXnIT30cKAI
DzMFsejgNoOfUedC6JU13DK4HXFnHd3ZOPCJGdemCMeNetbmPsMyAPsndlVvGFw2DfQo2XugmzOp
8UAK/UJmcwQwEkv9L1s0YFqCTj1DYhmG4q0skJtItTw0JqzbKW8vbmJd1KqLrkjH9m7DJ2hYpCPh
/KAR1Xu90bhnA9QhWrJ5U2vG6zhP071FpHkTpc01HjiXnCUJykVkYracoE6l4l3qH3OKqH1MR4YJ
DpwVinPCSvimxDIm0yWNFKhGYjS3SRIA7TCyPTCYDaGW6J7pHVK5zKHOMuh4aTheAJ7RtcEOECGw
TFwH+Wb4RavtZwrp/KSC8NA3qnHoBv0QdVZ8sksFHIB9Dak34A5HrtISQqmVt8i0iGLH31CYqKvA
8+zyMOkOyMcPWuojzWKVnQny6tVDnwQgPMz2i2XEbyOwwc1ICdGjhmxAV8AyLCyQ3QwrJsWzTeFE
oWdZmeIRpmX7quJ+GaXxnJDs7fVVho6wqREzb1LakfhdC5zLtM3NwoAqjCtsJ8NQnBOotFqKMDuK
yHVUixkFOlo30cMWjOEtuOFL0GXqcZDjy1CXte8MRHfHtnPpxuobuJpbrIqq38IxQOXf6gfiIpS3
MWoIjsROH8zJYkHjfScVdRSzzoHouQPZKQBlzTB9Rp+n+HqEklyvAG3CJxK7DorsZECFcLMm3sFD
r7wYd79PCf66LHGycEDDkUGisfGIlXAFTgB9tmUYZuBmJqwSlXLFsBgHDPtAlndaC0+4HcKHgJbP
uex6v8qo3IL1c7b9ZKqepdklgiDnbunrF6Odbsc3JywKWiqOezAZQ5REj1lIuejvVJbyACxPALrd
o6P+0gPYH+AxiKMLaZyItOZv75JbDQIfm3A+Wl0DmoM0ZCJq0lt4PIk5YJOOq/fQvCTtd8eg+ipw
j3tFPL6yY4Uq0pPiV8yMVU4EVZWlXYBh0I23IqC7lBj9tbGTLbGXkjxFi2elK3ylI0Vfl4Sy1p2p
W6fDA3Xab0UPMC8WjoNFiRFvLWO1dfKiUe/2syAjNbU/ziF4viIUcGlEmzOww4FzHQO2hmMDLxbv
IVq9OQgeJR/6JrwjYiY4B1MIYpgAvYgSxkZv4+5gYPiGt4aSY6T57H6DjXxssohtuiJedaVJoOT5
bJAjhub6W1MwKYm2/VXBZN1iamMGRIBKsgzb0UgfrpES9Qw58VNDl8Bn8XBnABxC0Z//CJAao4hD
yNGAu4buniwSHdigjm8n5j2hxEegQxBphmZP1qeHyQ6g4dSgoJHoNrVCveEsuBhOfgtD8aEY0muo
PoRDd1W9MasLHOjhBrnyGcHTtoQ2HerZ82DyNVhaQtsXxlMWPhOPjCHAwjZDoGbFzrM2MRQUlF09
iDvbEKhcooEVHuwA42uBeh9ADFpm95Bo2Mvc6IeeQHztxIDHpY7P8E0LMhRcKK7ltsbQOHTWnQQU
B+QXs1fi2BuBrmt3VzkYbZzaeiwc9T4tluDOKBq8tJDvGS1dUI1ij2/9hzVH6oNQfjp5T28ldB9G
sCabmd2QNZp7o9YOldm/4EgbqLXeoRVh5Z+Hb0XH6aVAtNrkUcgSeUbNVlGHFjs+dhSbepND04x/
DrX4hjgx3TCIjIjMFmYp9irOlHNWUtci44QvUbEProOemomx8KyeYRcb3FubO+O2tCijl0n0zY7N
N6MAxmqMFLZ05ENRQdEm/FLl83s0Vzh+xNTtOst5mdFMHMqI5gNa+7Lke4X3g3mJbOrYHF/bIkeD
5EzJQSKqj8aHmOozmr0fFjhLEpycuuJZlcOkFq8tsDzPbBXGxJ7Au6S56SHhH2XUw31Ihb2pxTTf
9AE8aEKNXwtqNNDHHqaheFXMKqEiXcFkIBG4nRDQ4PH64iTIoNYll546NIsaJmgAIgGERPa+Mz4l
8m+dk12He1oiu2Iwr4bbqwuZeYn0Relg0UB1wxhOLe31Qm22AKtiv5Hz17IAxNgDLDFGjKtZW7m3
kzNhsjCNc2+nBzBbFh4LF1Av/uj92AeuJ5vgzs3G22n4ZRptsxtzRGTkG4idM9cACvLoa4c0FIKE
eCR893mKGgN8MVv4pIOsUhrn0DhhmhmOr2m6yEWsho+5ESZrUDCelNpHHeXtJOoX12ZSzU37p9KW
P0OdYZMQVHdTRTHgF1kCZcn1EmrSDUnywy2kfODdLmg4Uk3v4siJj8I5Cjr2BydMWUY4ybxhwdte
mvtEzoAE40TzQMPOd90sbloySPFzgewpyc0911X05WCo5StA3HDOjKMyoAQUoeYjbx63Oa3cwrXN
PTFpgtZNVm2ZJwPW18FBt0V4OxiGl1b9VuaNhWJc/NJz/GJjTHSv3i5qxCLut26iygvrujLVvkcs
mjpkIz7+LySCiP4Rz2CIx1EzztcOzmLNr/8Ehpy6A3/6lIz7obO/poHL6lrPe6+bSUZOjYuWYXFy
TPNUzs3oF/kQH8GtXVUl/FKUKPbMeRGju1lEaEf+TTGnx5aELmbaWvVNt/lGMdw64utO2p1I9R8d
lRnP1Of42Br68zDV52aeXE9rDACf6m0GnhBndMGs253dpGNSVMIrXsubngbfFv4tC2uzpO1S1Rfd
MQ9dgvIbl4M3jVaIqBbmvklOy6av73o9elBdEPZOojNdje2TGl4sraApLlHnIWbxc13j09cVEwxV
pyKFdNm8wOYLFJdYU9F9lQE2mnZYvgp2OJgib2xJJRDN6K2VqzZVYPh2ALApvZ/NvL1qhItRH++u
fE50vIJbPYKFZrXO12mUpjeW8rlyh4e0Es+10bHibd3eK5T0Aa4W4OEK9nNGMDhYrug1Q8hMQHfW
e2lS70vLhVxqwLsaHmLU7IdKia6qU9vnuUssb1MtQFXp7KcU9pohi2NnYxkwNPYxuPmOtdYnN11X
3GQSBekyWlTVxG4OX8JBUuWPdkOvv7hhnWyDIY/8ytBvxkIdkdPTCoX+5Piuor9jXbDPbIKw/1L8
r5Z83Nkk/2Ex3fF0dlSdlZTWQR5UUIlN97mndg2ttgUFYjh08ph+KK2/G9ljV6eY08PQ2dNif8DE
G/tTYzsAuTLhVeHPHIThpQ5RJ9Jk7RLCe1U7N30H7YFP+kjsDxqyVDkW+a4s4sNIn0+xSAynmkgJ
q6XXnuY+ux5rC8/NE/li7LZc3HFjeQhkhD6CoSOoUT5hV+5ZutyGtrimidPvOJPNYzAOT3rS3zWO
dLYB3s1t5ipPNlBvz1JLNtPyWIb06mYSGjHEDws0IZrODsaODSA1Qqc1/TJnlr0BJ4P3QCIlBIJi
ssxfzJvObO/ZVh5Jt/gVqD1Y8cL2GMnRKBerrYHlhpjdU91BoxQWY3DPXOi7XYol3W3RK5XtUyIl
PeeITU+eEPuc982RXgNtChVbdWgrxqbtdvWUPEEZQkVetw8jeCvgesOwkZ1FLQ5/IzhwQK3E4sqA
6b2zT30ni50dTyyCCweRESeUZlQHNIMQ7F0TT2Mscn8aKqbAKoGeTXh2786oIJkt6wwzqaMRk63q
8bkawm8xUEuU+Ex2AqlXZ74CBGP8gHqgpQFAD9t+m8IKZG2GiR2jGIaA6cal3rwNZSJwARHQJTIX
D5LN1gb84DQPB+KTnpqgUDytszOcJaq+Mxn6QVZ8C8ORpUrhPMO7x2llF1RrXGzrRsfmWS10VAVV
vQ9ldF8hAGP9RvNIVWsErK+Aq0+afG6yVV8vyyuKlYmv6AV+PrvZRvneUKTQ1NG4SASePjsSuwp3
Tl7bD8rSFqb6fmoLkLJGDTUtTcVPdw6fJ3zyXh6NaJlII9noxvBWVjLfRWryPNc3YQLGp4kKkI4Z
TqOZtTmU2+cC5TvzCYUcm759K2p4+yrzx4jbMc0Tx6tnDMD9kD8ZYdD5Y7tw9dTiK/qMC4h8IOHp
/M5WcDZ1jL40jaopu4/4xqhxJ8zzd8bAErpVqUGMiGE617oXdfIrHcVtn/dPjTLYWA9peWhtRYxQ
hhnCDXvfeJPBmO+VGnW2FbMhnQ2rgW8aP2XszI6acB+6WT8hY97Hjn5t1CDZ0/+rWMmzV42fKRrl
O5qTEK8BJwvRPrTLj5R6pIeSREHCL05DC/FvsDfp97lvllNNxGig8BeVRuDu4izbYuePt10k9mD5
DvBvgEcp9oQemjPTpaW6V+1hNyTiebDQC06mZFcWzb/mAZ9qqwh++I66rX8EYb8H6fXo9Iigw/Hd
nLtxH03KqXHqF3gxHaJYnBiRgZFEBu6vvLPHHXLT19kgVZlps2B9Q2YOXZZbTosWDRpKB9Q5Fdpf
mGFymR0dcgZUGrMbt/6eSZD6TvWEhzbexQHSgK5C8ilx6KviacgwNGuSnIc5s7/WekoTUhAElmu+
je9vG8/fNUH261g356jBGDWbbBXDBscM4cZ+JqzkMsEUgN7JTmcobytOEX7Xrg3CPgQPTyBmYxCL
HFWaAcsRtYWmI1yixkKOROG6h7yr8G3lwSm0p6PRoEYqVS8Jxbup2E9N1t0igDfxiY9vhVMVqIud
2oe1byetvFKe9JRQZgclf+zl96SOBhRFxmuOVKIa6b0iEoywYEj1aI3vrDGTR9ui22h2/Xl2ymPX
N1QBK5dN+eCTB4WL3mTTFncsn6mCbdoMtTBd0Z9A0tDeC/NGR8WOe0pSeSnudJfGcySUyYvwaRMo
kWwrp3duXKzeBzPhz89U4z0Nu2KnNdk7AOD4EBFD79nm4rkH9LcRLC83NoMnktwOUS0Dmqe0SJtB
VUIML/NdOodX1ZqaY9mwPtQGZ185IXDIcaMlGJPcDPmSEhXYbUV8SLOYU6OevkytDLa6rmW7qXGO
yKiTk4Bn7eaCHlQJKD8Czr0pzZmQhmKRCCtXmfR0VRrijxJ5QRePaAUZy96mdHwyeqov0vhaBoOJ
vs6k/2A1NzHLVzOjPd5BO2yV4U6JNfvAL4aqQZveAzdizhyaBnojnFGZK7s6AeghUJUB5Xfv2kz9
ZoGNAWyA5BPuy8WwvmSxO2GkWLZHiQNDRu08xqd9rhZv7Kyus3rUZ8W5HWoXVyiJEu6ovLZIja49
lQKiaXNja2TyqlhRCOYhqf3JtPpdGanaxixueqgzE5ZQcyBrgXlTGsRa9cA3elf8iOHPk9D7aGR3
QzepFMkXUmyAEb1SbNtXChFsayTCW4Uqg6I8oGkaJAyXRpMoykg3oQhE3Vy9c6iW7gsFcG5qDizq
M+MaC+vJtps9sIZu30xZ41X9bG/rOFMPXURtYLxYAeXOvoMba1TafeFMZzPJ8I+N2EfjbLzqTo2T
TlB6NAk4QX5LNbpniT7i9I6Le0K23uhN4bM76iXeqLwRYIjSmCr0sCQtqd+byA0fGJt/2VFAEYWc
PfipOuBzNkp+ox1jx87u4ry8lJq+SduwuCDHPcmAmGJtTpuDbvR3dP5xGSQFEOREwwwZEAc9ZRSq
+5rQ5rBwr+rYf40wTfkzcEpYy52DYHwEw9JGz6xEDE/npNbxkkZ1Fh9nSUl1Ul7BK+wCKfoXe7L2
IEcGglIEEm+rhaKi4mIe+5Dg18bu9uSdzKdBCSkj9GG3Zxan/CnHN5szgYbEAbN+z/kh0TsI+HuW
fjENfHIhkrlu6RO1ix58FVaa+UDj8fP6etT8M5B+fcz6X5xQQb30eX09+vx/62PAQYXb2YxVfgq8
AFYVzIz5nGQ7xdEf//I0H6/6b5+StIVig0uZtLz1ra2vw2xIE/rzxT/+p51gjy+HhFUaRugoCA59
6iAuXl/o8/19PA88zIsKvnj3l6dtmu7Mnine//nM6/WPB65/iXTMt2gIen996mgVqH6+yudLrR/c
ejXKi2hrF4QBr1c/P1EVDtU+Rv8aN8qXgLAeuo3UKmMyDTO9UbxIteCchQOs0o48qj5T2Ln0zJgY
wdhJwlVsdXSDec+mmDXz/Y1lWKrnjLp7TIxkb6lC88KWSthEBEfGCJcQASe08Adb/nATLXlTTLGD
n1gTw3yORN2lfQ+fUQk6RGyTZDVfFF+wOx4mAz2LmTxk/fc+g2RsAlUG3gg7QF1aJhMJqvib4SOF
F62Yzn2d/FhaGM1E8HvSVdfKmN9Sieazq4l00ZEkoiXB3YAqcacUyo2Rk2+UzRrzE8JytK0tCGHm
kyEP7lSDATVBlbgxTEI/AR9tnLmyt/xgi9m9tUKGyAKXEahQvDfuqamj3I8NiBaxte/oxW+KLLoS
TtATGoG9p8r189Dm3+eGj7ekxWVUNtZ1bHquIb+0hb4E99CusTlpAbKORya2g0IOGIU0DU8OuUDU
8qZBWQIeiXPUxwvSnK1BzXbTI7vGS98g95SDH0XGzpTTN2Q57BzaXeDIEIFXshOjDPx4IMFOFdUz
3O/3cjBGr6+n98HOWzaIgoHbKHtk9syBWgedtZ9folB/Ij2VGHpGMq+HqeOVX2HJoNYiP8LSfF1X
wa4osXkY0i7wCy1xUVnTQE/iuUJ35OxrEACelp4D0qC8ZqIyIIyCINeW0bTP2G50SFGP7QCXAsvo
Sz1gObRF+jQErCus1aupfsNAAaoLlmmuNt8nL+ywjzOp+QoSjx1++I0WEyljN7qHx/+xpsRZj4C7
SPcBHTAXNwxjvovviB6Nomxh3PPma/ekzsF9JQOI9z1BE6O0ngej3I5OYW0LJat37YSjhAlhdhvI
RF1J6oT7LOfqZKbtWz7Gd/NE11JE3Td17CzfBHmLlgcX4ap5sipbbv4SvXD3odz7O3rxXwR9FgQr
Q4BrY6mEru/vgr4oEFMWdxSnpommS94r7gk2MQx0LbvLVNQdsQiezKo2fCXHSKcAdN45IVXhvMP9
qxhH2eh7eigaKSNhd9Zyxb0XQJ/GyM5vU06E0paPDAXhf/PGtT+IkTSgLR2Nvk5r1UQy7P7xxmcw
jdZEjRZit5MeSbBBrkE5D2YpnbMuaSkNJg49/Swi9DuKTyRQlf/de1jUjn9XQ5L94PBvkUKCzvzj
PcR1nFgjXOojYo3ptsr0Y6olEfCkXtu6s60c0LM7u4DdgVKzZOjUkwX0o6i+/ddfooH281/eh8Dg
RoaG6miW9Qc9M4UoK5rUDo8d0Ykk+jTi2LW051UGwUEmLz322n2ZWU8aUuWrk2ojCXEhhHNxrAKp
XIGN1xcW9JumwBAZIphhvkIQHWnQ4ETIMI0iVLsGdngOhHnC8yqvlSL1hWOte41CT7oAjeWXsfYG
2omEz7LGwVral/UiXo7abH75r/9s/V8/fhJKDUEWh+ao2HmW+/+SwtGprUPsQRQCQ9fz7SDB5xF7
NvlaaO8qU99GYm4uPXAVAbruYOrVMR8L+vvZzLJ9vBS4mA+5OggoR3l/BA4ab/owcvHPBf0+myP9
0OnARWB+7dZ3/j9/jP8r/Fn+/tl9EFB/lNXUxGHU/nH1/xz8B/9/L//jn49Yiamf1/Y/y5u3/Kf8
Lx90fdw9/fmAvz0pL/v7bXlv7dvfrvgrJPa++9lMDz+RnbX/QLYuj/x/vfM3avZpqn7+53+8YSEv
kB/QrP/R/o1CK/ii/vLtLq/w+38uf+N//sdtmr1FZf73TJiP//RbFO2K/7GEt9imzs+NtvUS/PJb
FK2pBgpoC3kzDC0wstBo/6mNtpd7bGJDHG0Nk+En+g9ttAHe1oQ4S77lIo22//+00ZqKKvuvv0Ju
MBaGLlZoWLaMC3/8CgmNdYrR0pChxvbSHtIhfGOVsVPXy4LoeWjoPo+zQq4gCNlOeQTXYuAo10ag
L2BE8nYAm6QuMwULZVqO7alukRMmQjB/K2QOi06ehDgVmKkNaNPHaCjic2fsK9VMt0YfsIBu2u+s
AcPNLMthk7NgpWbq0VI7uJELVXvxBM6LO1AyhntJhFFcL/HQV5b5XJl5um0kC+hGVaxTL0f7tB59
XrCKGXVsihNyZNN2lcN6lx5q9IHXw3oAyEACCxwqOABuNkEzmcLfFyE65RPRv6iDTdQH69U0pxWb
zQwlnw9e71gv4uV/rEfrs6xHIEvJUsZjr41A7vPmV0QiDIhMMj3nxb24XmC9gOkE7IhtOxC8SddP
rgSX8nHUljS/7Gg7zSm1D81ujwH4TowlyIhz0Pcb11Xuuzq2d4B2icfSvF5aAB+MsDh/XiRaD+TI
Sp3tlAYJtf24N3HdsAnVGWrOsRVf6oAAAYlLjl1jLfVkj0AUilJD4uDg/LAqrHt9jaDbUrOXjPAU
L4oJA3d6GrAT4fJDsqTzkYVDQE1xlkRG48TGRucoRC2zxzT6bEcqTLrV3HE+lFZOu5fuJ7kptgdn
Sr+GrK6v4wCxku0fQQpuaKnAFUAmRxNzJoQDW5dIYSrCxJEk/jIKrWAyoGHDu7kCRjp0tjhDIewu
wdT5LL6/E9RNT2EEk1Ooqn7Fu892v6HVZJilca0IjGYTO8Cwz/rHJT1uTN3pQjCD6zcmSqZQwb2u
g1kgqmXR0YPPOgyCDkJV5DcicuEo5g37gyHsiaZO+5bkiQHUFLmusDFnNN0RbsR8uBT4XSgvIJAg
bvTsjKV5UTNWy7YzP6/3ufjPPFVRMdCxCF4fYCWWc2QtAqvBMa60FtEULO+6ldFzr0AobuJot95H
RcKAdZbfTjrghUidv0CppQsqyIolDHy+kHkwXQYr5vMwaWHoyg978XPOi7NzWDyeJi0cq2v4zUuB
jzBJDHsnLUpcf7ltaL6h+rmJFw9ptrhJlcVXSqjxTl+cp41bYj/lxTPaYxyuN35eFBEljJxKAAMg
O5nFF6oBetwnLYWG5Zq+GERTlerfONsESeoIw5U48OvmfjbDL2wn6HdNQj+XVKvCsjmZqGj92rDu
yGpEsNNNJ1y/yi4NMVak7njqTPqzbtug6q9jnf5HIbSjM96lC5O7Shzd7x1QvUmA5hbK2qEk+ge+
BDttYqXy08dhZRN6oKXlQQ2qbN7+yJzFZLrYD/EoDye0asLkm3MW+xo5Ur+BLk3fArHPxsN6k9vU
SBw0NGqNoTUIDxh/OmWwMFWB8B0sVFoqrRUfhRDyShwQDYgbpJSZlfxIx773I0xX5OZwsWJz1qP1
ttHp98nCGpcaiCsZOCbVKutA/g4ENVoUvqgkNsDAfUPJhf5lQcisb2lGVaDFDZXV9ZPsBqJvnZH4
7OVqIZDOGeNwmFwsyro5k5tCnLvvFuh9xwX6WmNSBVNeAvoKS502Zc/YAFoI6s/iim3Vmh5osBMx
dl2pFuqpTUisMmKglSbGsWLJp3FR9CnWtOuT9osxT9apdpxxp5fFk0WYCJRtkAi5ggtaDTSqWOgD
oB+QqGW1hot53ALjzSJ5a+P93FArkn0NjjBW3gujd48AC8j1Mg8QqDe0Z4uTtRY01sNuqY/ItQqz
XAy1g84+Jkq3VFTM7vmYn9YTAJzi7yNZlg+t2lWEiuTFKV7sqhY74xktAKbVoFsmLxaUpEVg9Mvt
dvLixXi70pVEIZCLZg04udaYTqDvfui2Ta8Y//3OmOU9Dc/gRPsc+VpHxMk3U/5cAUJ1Hk4kNi7u
WRzOJr9UWuZooaATYkewfsUwYfz1kVkpDG+s2DCsj06tbPICqnmEJgKayJNqwSrCiTTaXTMdSWh0
jnE+oBxiOERnMlFPnAWIlYehHvvjH3/7ehWDJAWHpRZMBgtbhOVjoGC7hREKWHi5tl4oy8dBFtmF
UO7vQ6FRIkiwhYveKHyz0hOUoYjx9Jx8D4rlAHg5O9LlBE2XTeY021Dl3Q6pKZGc+KPc03wz2gb8
TkXbreQrYtTJpy3TfaYrdHDIu/Q7Fx1CoClLvoXoTk24sWObX4sGrUBVdxWwwxN4R6700SORQwC/
8ir03QS/L7XN7qBi7V0xXevFPDYMYGWhLv7NLPIBFCVudYwQuJIOXAK0nOElxcEBtA+gqKbyqsUk
bC3O4c+L9Taa7vcqmqXdOrytF8Yy0H1eVZchD0s/gJbQbqj9hsytXXVYf/0fYuv1cL3AluBu84Bo
cOzVF6j0bBdVuOorsOuD2rVkVeky+A2VmhnSSd0C/wS1ROo9MmYLuJBQX9fXXcfb9b38cRXLCKHQ
FFatxS5su1staJ1jkFaoQimYkN/sZF8lfJFN3w7qab2QCk1smfOJlGooLppdE1nUmr9y1l/+iHDs
rAvFm4tqPOjFE9F5qQo9jjMzEqFfrrXK9bdJUZgqhbDAiDtkRmyJYGB0DmrlWAFV7SNtp9NhBQcM
6wqOhUMggMRTM29rg+j1Uqb7VYu/quTz1Qy/Hq6S9/Wez7u1/CC7zjh+3rc+dH1AEojqSFjzyjCz
h4TyTsBYt5ilndVDvZizP69+HEFIOhoU/braQuiy3launvP1c6xMq+zPSV3uBbTLvcHoUejFeBJJ
pl6S3p4vZuceeyxh+9DOJz9uip9x3oOZVrB91VU57/BN3tNaxea/QAnWo2Q5KrCyL3yIf9z4+Zh/
d5stR/idSkgW3/Jcnxc5/pGDVvfe501//P/1Dmvxdq9H3Uj8t6IY4uOnV1V5PNyuv8K6sehCUxhd
FuyEk40M6OgQdnUAJGFcGG2fU+jn1fWoXw3+693r9XWa/byaGzX113k6tSMqsIIepL9OOfoy+YDX
Q3e/Xh+W35GJkrcHoQJyQnOb03rhqCOhO7RBnMOy1x6MqrusF6NtlzjAMaxkYJu8SqPBEZA1wozM
EH1ayXFQlgNJIDrJHhOoB+q0YuLTsKpwXCIvORzJ88qgZmmwL/646y+PAoI5YGIg0PLjUSSMqWV1
nG1GH79YVh+YciniL0frRZer8vc9VWrNzXm9lV1LDdNpedSKcdAiq0SVsfxmJlj/C6DhH8+iSxPr
PKH22TksaU2WCNvQCfY02TYfT/7XWz6fMgBP/vHk622j1B2UNtv15j8eFU2RM33c83G4vvrHG1kf
ul6P0WZNwGR4zx+v+PlUagIhn9SXtjjbNg2wP55//bvW2z7e9ufd69Hn3/r5wH93W5mfl9p20+/Y
CB3nYJok+9GYfo5ueRCWqJwf1GF6GguBLzYe0CNo9Q3uSOLOBlTI/Vw8JzExTKVbwTUyFtr5DMq7
UcVeC+w7mY7VC1vhXyzR31o7qn1KMwniBSLLSnpYW60UISIsMyfCJPoymoUKsDkNTpY705Dt6H4H
QPylJKmObmS7axG+GCWhIZWDSHVmRtlYff9EIXHwuoUBWgpiKbUl6ss+h0VyVqKYqEu9cLfp8mdS
+6Z43sldpjDxWfauHQhCqVmfQttJsOmTzeQlkMaIiajgJhTtz8CKYn6+Q7CN1P6b3tLjs6wXh0Do
jV0lKVRqBERNs5tG7RWUK7nzu74cOxbaDiRWizorqNJTzs/lkMr0FCGBoqkqzmVJ+9GI428RYvWb
KHofpu+ZC93BQJLZJ6jDwyL62vYqDAMjOgoCahEkjKfQMJA4EXtQhTQZwlrZQMl8t2B8VwQI7fWA
ikRiFeA22Ll1TftVsS06+F5jLQWMfGJu5b+SHzE9pGOwI7HLJCwcsHoO5p9QxCgzvqeA61xKE899
/l1Fld6x5Lqduuwtb1jr1g1+6li9qycbMHZs6BuOSHHAT7dLBcq20HqdYcB4onARSqUEcWMkCOkL
jej2I6zXTc03ayk5OqVs22TCxVLZvqmzhCLXAE+nW3xOFSI3KJy0NFpb/nQ6z4rAEDAiBBsbAIlx
FRVbzXDeEs554gZV3r8gQk2N4ieYY18CWw9YkaC4t1iA5izMCtPS9mMbnAa1oAdVARseyON0hkbs
jQxXYV6LBwTpj06V3QyLjyOhGcP5FN52Mtm39Yh5Sad9QDnDC/jI9zE+DGXAtxTmgJbR5r0rvbzw
r0bgjxkLQCuG2ZgBTgqNRJeIYTIGhrqpMWyWybw3RXYyZ/XWjRv1mIZtc1Lt5KL203TrTkp6zJXs
pqoFwB3OV00LyGuoLHJbCA8pM+lj6uTk7GYDHpFN6Io73OnopkSIpVq27Xd9WWQ5qj0eh+qrgooV
yghxvkbVeAkAQDMPQe0WrXl1ZsLish6HJ5C25Ayf39jXvf0AoDFBDKZkWrAvzPQFRvp30lYfhKOq
L5Usv1YMUXDbUoRfNfbygYDbvT4PPbmhV/rG6DZHdpFCLxseRZuPEPsgaMabsvCEheKcrMN7q+wk
/L9f6hw/kv9kYTnFaTVGjH1P9qXGDP7QVOVClBcUsJR3osufEWTvkO9Dx8f6AFQPe1JokTuVQRGc
UmJj8W69B1FmEh3lPpo2JuH63CUSX5woUcNbC6KvGwXTfzZsLAJGw8I8zVS1WOY5PnmXCT2V4CIz
vdwMQfeTRW6C2o9wBeSPGzIGERNlNFk6G1O9dMGWRVBQzeSmDrQWL1z6WhKmg1lh9FAcNlujZOSz
ab3T5U4xlRRY1aLgax4Q79LghNma2SEa1MfKVoJT1qa7yDZdv63FmURkOPOjWGBtIDbtVL4PrSuJ
aUaHgruz8+OWPS4+DRKy5E2RDHdh/3+ZO7PltpFt234R9kWPxCt7kRIlURJl+QVBySZ6INEn8PV3
gFU3to9PHZ/Yb/ehGLJdNkgwkc1ac44Jiq9ztwhMXocupSrlFi2ELf1H7JoHZ7TMpTnElwlwsS3g
uQQmkMGG8bUp/P4hMOuzVTsD5Kax2IzIEiLz3PcZbgjassKvkZb0eAk0hq+8UKbgM/U6d8dIP/xA
YUQoX42IjmxTpj+60gtxPUX4FdFKItKx8pfcJcPR94m7MronvA4kALvbpsxOBG8RfmS79noIsSm1
MkZ6Plormch2HRmTXMfq0oXDdyUq+jTDWxtme+pXM5Eqe8Gn9QaiAI29mdLCiw6jph4L0/3si02b
MdXEYIr93iVHtKCy4Q0CaOV1iCQWMqO/CqPYpVGvU5SDio/H5eDFIC0pZU5HTFacHkSUbvDMLoAg
Qj9N7WCtGbkPARL7jCRdcIX8DNpRF39KXAsZrqSE8CvaoUQJV8S3hhw9BUtVtoW4+5BZulhbCOrp
ddnVEmrzD6B3kn7pN9umJYrWGQNh0392TQtl2pc8FylOzchoZgDTyvzez7EhgUy9HXUoQFXLxu3s
Y9igktVDhCnjiA3GW7otZCw/JwRy0qIP23mY8uCopKB8PZTx1g66D9tK99ixxYaY1kPnui58oAgB
H3i50Lf7DTC0I/VmTCM5cqQw9ItVR3kYKoV8rpDDsQoTY9mCxPRiaw1z5p3AZiLK4QGte9csVhGb
xsXQl4jjhvTZjUsHVzw1kkhdbNNGZ8Y30jTZuUa+yJ7R/GmWTyGShCVBReSZQDnOtbObmofmIqPk
zZ60S+vH1Z54yHqJHRDrtqqPY0CncwqjR7I9H+wIiYMjH/PCeBJT3a5ox1ebnhjUyW+hDrQhZmub
yTgKqk3XW29tRZx2F7EuU0DAm2K9wfBAE08S97MMC9RCBYFXVqidEOKhIO/8BX3wkAZ2DnGptJHl
JwoDra9vp7YBlMIvPDieqpvucQY9qVKnWM1XlnveHfQTZgc7s9d0yQ5aEUZwLCUpkDjUAuSWJJZi
0dPbZeh5b6iqDl0RPQFxaQ5lb3/aBNcZst6XNqqEuB3NNRn0tG4TsUY6hYXf0As8IMGXEalXkspd
jGIVEc7wkUnKQPJZ+02+8it2sL15MhycFGFynLxpYWoWGoDI69aySXDFYty0++IzKwckZhWotChB
LeFDR7cccQmSPqaIyhYQEdOjPtb5Qklr2c8Br6Jfh04Z/uTMQRUfqKD/TlbtiTyTfmHYyOOELp/0
eD8U5XbAvbU352jOXtf9dWpaGzTgJ065LNQ8dbWhMcM5grIn8m1lh/rSNMZXDnsvpdmk90NsrIcM
NYhWKGZz/yGajyFTfnIgna1SZAqGSKeH0ZLPRqwbhxnRhKHw0NBuxqglAR57ZrqYpko++z3pUrUA
khmSJDCFkhzBqjxQEo8q0nSLGp5+o33TcMcucPbWS/w/5A7jqKLaVDyFse89kmBGQJJPFJFXLWCm
k1jdGv4665Rx7Ov0UOs6kGxW8NggsY8UE7J5s5gODJEfo2PdleZ4kvaonjxLz7FQGvWKGjiy11ja
NAPKeofeM9kYMBpCSl9FXh7GJr16zoSXjDVppXfFV5nYP0BuIuLzSMAK2VqRDKurx0EN63R4pQ0/
bc0SX4qbdUDf8L6VhTHtLKYGJkRffx5adR8R9vc4CecOvyrB3CQGs03CUtqn9ZIzLOa45pginuTs
pYZF2VOg9D24tIS5xNu+xY0Wk507GPibEAtnJCrJeEs2rptZSBXN2N2UdG5YOz47dw7coe8OyQsA
kNME90kZEXMRRNe4IXiKrBvWV7aRwc7J5clyXzDbGq9BTUodAcgboJtyaaFkqqoPUg/EqmvNs02i
C+/Ies5D511azYoC3jPSAIzgFYE5ijinlWrw4xKcfCpNkBwqt7C+csfHSMOfFcyWbNntMnXoOxrq
jqdTTFanzh30pVYSvwJNxCNjfGnn5lNLo3OJsPoL/fy4Im43JoqN39ICdJR6PZ2FN58LoMTCAIvx
UtC6HrTme0d+xcqQExQyqbOFoS8Wm/iBVLQsIP4shjZ7HfOa0PQ4/2HBbFvlOWhDZYgGba2mL8rK
3FfVTzPK2w1eP0UgdTdnY+9KdOurmij3RRqVcmcEZFIkHrlqGTGwcwr2IumSDb3Fh8zlylnpyKXf
JKwN1qPesWgpMh5ljHsujdFIJXH3vWPuR1MfT9sodT9qDFlMeGIdlPjSjLq7uBhu0g45CYFcMDWp
MRjIjYIJrxieOGtUyCNzPp3pvxNXi4PNgy0uK3fRTZLjGn5sRvawppAG3wd7IS0mSvoUgHLh36W1
Nn9KE49J8khGnIc/Ymjyfl+S+hd/OjEREX1teQsHk1EyXOuJVclRzsYN+5+zaS4nxnZtu/JuzoUf
FXBgXPLjBhP5G7pOc0Fy6Hs6GVvp9T+7XL2Z6BTK0N6yrb8EaTTehT6b5cJ3T3pTYCJUrynGbfTr
7b51um1RkrxYTOQB6WBsBQ9kqWwUU5Z6gJq7L4Ogogh0MScAe3gk/PUkTXAcIY3mEMjtgjqZcd/p
JgllbqUOrX2kNYSheiL0KSLEXie+r5tQn/OVWasxGx85u1AJcrRDy56UWdinXKO33XkqrPLIKcVM
0Tc3E7dMjgGeGmJRxqhFiTdeow5aZTNReAzR0Tuu/cYs8aOiebaRubU1+hk/USJlbdH/zyjrFetz
eN9rPYtoCDiRzvoibGkt4BDEJlSd3VDvN6tEC8WJp2dw8EfaAxySETd2nsU/9AlEHm6eD5SksHeB
66QARv34E7caRT/GZOMR6ahoVy/iHhBsAa4BtTW7ybq8RhN24CgaCYscPwmaJauvT+6CYH4Del/s
jKju0MIs00r7hqgf+YvnHdkjvFut9VKb/ZNVaM+CyEZI8uMqT3DRJfnwZWFKrFrWJw7yVWcpsuSi
t9BDmytLH4hRKqAYtwkGo4gTMlmnvlka2yiP2PdF0EC6rDPWgOMLduD4FRpmtRG2B5oVKqVIBA2T
3XtH8vKSW4H3kmi0oXTapQrp3URjZSI1Bc4SC9u4T6kwxKATmbWHCwp30NQa6lUIC7FsIuD6yXk0
Lni3P8IcIlvbOHJRjKzOLajc3miOQDy8TKNRotwH0/Kcg4QNquwuWCCnmGj3H6gFoZms/GyXNXp1
BIs4s+DfYtw8DzV4ZQHakVyiz7KbyTRd3200jvH8NJxG6WFb13UIpunVr+lPa5W+B14RbhorCteR
h9DXt2DWcHYAXExuFBgAb5VpJUHRzkmV2ls3XElw15eu8TY4VUf+k8C0+gYmj1UOnAh7Pm8HugI/
d0uju2MGABxHLzUjL4fm110kvaMjZ98OZJr7YgS42rFTrRKbnUNKWEEJMNJABEkKCUJB0Txh9c0X
VWozPSRPPsb9sCNXG5fQduQtLCXWKbYWi8gScKXomRtsR2tff5jPqMACgoVBIjoPJB9J6eq962oc
MLqxSTTTJHoTG7J0cURK8RS3erzGsrDq/BBWyuS/pU19xe9ynTUlTh4/9qRvLDipoGlfNFV8jgZf
rMxYgB7O2J1r38jHArrTOOODF3/ZWf7k5ADFq6nGIMq+EzzSuDCRpemN9taMUN4VUtkV2P6Fcc6D
bgktv2cyJuXdaKMvDbn2pkp3itP9ss0lPjbjwZLTsxcyPPO1NX9PRpr4iLgtPmPGDewrhKhTyGgh
bm2hebG5DiMUprp/QsD9USaZvyHKYGW5dzJxiR+3vJeIAvRCYKNzkBhkAc3BMHqiHjcsnCF98hza
p8gsqmZ4dXGlxf10Uip+DuPxDq/yscUTVddHJzU/Sj5CAG7Gq75kxGFj0J5AWTG8tHvoe+htJm8z
H0wJzUE6P7GhBU9kpeHFDKy3yexmKkG37ZLqmkQeBjpOCX3eio2jvQl/3ElHf+g7DDR1DO+oDPi4
ToX/feqfTb4tK7DXOGj0yH4R0/QKmCPZGR80FQiUBAfcZhheetI0ckYMkXLlUjj1CjHoOtbr75Pn
fXfzihKCAUQ0v3aN/93qus+i+ByawEPnqN/nevBGG+m5wpcGreBq8mazSV4hFL6Qc/9a9BbxsgXx
JUbhffqM5y3S/Q+yOJvFFDMl4SoBTtKWlyyBYVB7L+C5lwI6bKqrO5sMqcyULw7wuLrR3z2jeUHW
u4kUreJSBM8CGO8SHcc1FRhDwjNW10ez0e6jNrnr9OxL6nSVak87EPO+QTLiLfWQqIOawDoyH325
Mo3qXYuf5BR/pG3zMw+PVoMzW0rMTGErHkoTJ08XPQYGggXNevB65wp3B+YARrGlMK1jP7OI6KFR
RWKnHcl1S1Zj0L5bZP5G4TeM6dpd3o7PGhHYmaejQItPU7z9z5V8/5NQ7/9HHZ7u2H/U4T1cmuby
FXXNT2rU/0XB99ff/FuM5/r/Aif6t6QOIS6C1L+1eJ71LwcpHguCZ7EQ3FRwf3NKbfNfQiDTFK5w
UfHZFgK5v7V4tvEv0xK+r7MRc32C4N3/hFMK7/RXIR6sD8PT2Yw7Bv0oZHm/6UJ9a3RJRNLkTq+H
Y0lZIGDOw1ls4dwg3TkW0OR+ESv+ref8VUb9T1fE4mJbuudaiP9+u2JWIEqgWix3w7oJrJ6Grnwz
STq0cQUOQdQt/3y5WVf8q+54/oBcCPyH7Zm2LWY98C/C17DVgqmWhD7hB7NJsVviXDzLKb241XT+
jy8lgCKib+aCnF6RVv56qd7LDL+sJ7mbD4Zpll4DLb5SnBFp+PnnK/0uYuZDcSWHzYnHGPhv31qL
u7KJHCV3gcbx0Bc4aJvIzfCW4kf+86UMxvzvN1CgGbeF56P7NIz5Bv96A6WeEyPKp7JSehG9pZ9F
hYNLuAelQ/twK+AIpbhD2EaFj5A6GkFHQj7Wk1k8/Pmt/CYanccqAlSovXybhnuTrv76TjySUrXW
H+QOzeGGTTkCsfE0hupsaONZSXVqbO9nEIf/2x34hyGEcJ0SnCdM1/d/l65rs/ANpTxDiP5Aord3
9HsXSTmcqladaryxAIPuk2I6J6IKEPLEl9quN3IELMBJHJm9cF8TN33989243fjfRrZwbcuxfM+z
Xff3R5d8287MUMjvWhsZS5g5O9fjauQ/pQtdtD86/aGr2SK1CfKBWfeGZOp5TPNqjk17Ec44O4U2
WHZRGv+f/6d3/ocH/B+/JnS9TE+erjO9/NcBMxEAO8ZlLncaJViUYPCF647G/ogPHm/xNaZvAkTw
Q5oQbv98acP4p8H6y7XnP/9lsApB6ZRAIblTjvU46OzWuxCvRgiX3azVWek+tyJRu8F1P+P4raiJ
E/7zW/jHwfLLO/htehvSPEKIxDug8QoJyVNnVyWXiaYHobjp9c8XM3Xjv99tX/BkMC493zZN77fH
swxyR+SlzHelLjcehAq3TK+DPnHcILxyY8NnuJl94reuJXXrVmHJxHByamsHD4MGvD5zFNIr59qD
HzB2LHwtihQ02WAbx3jop/0x1LsT0QanMgEKXb4rJjg/Ti6u0ViUCdQZfapflPekilJTwlANxR+v
a0fJhp1TT7rUgKlitF7GMaBsDmW+EdBYpwNdIWuRpvxPANywfHXHYqrRZDl4ZQdy88iBuz1Qqh9O
tu3e9USMR0Y0R/vQFKCfzTdaPHgR+zHN5uBTjZehUU9xZS+1mThRqrsSCCwCXHfJcZ5iESUzctE5
3+UdGVURDb8q3I2BtWmS6QyYdmc3P9IuubANOqQE1eOOJbsUN6cc+rXpJ1dkpFc6S9d5PJk+Q9go
+AyYUC2n+RLzVDzfGT0dMFWYzUYOQP+V+aV5PeWoPrrS3d6anvfQEGCxGPhchnJ3g+pfMzxVjoPp
mvt5mzxaV2E8bysQohIS25hf0JWdaX3TM2TGG3yYswOgWyOm6aB3l0Hjw4mJTnhC+6On8RUQnE0h
y4czZSi6NB5fC7mB6zEv913ABDbf/sBJrkOars1Se3XakDtZ5tc6p7pXR9fWC+cjLQySkXY1rLZD
0MuvWbltKz4qEskKKo1+7uOe8OufSkDVdgRBSAPrBG1JyhjMixK0RmQ8yhLASGDzTgIxPStLMGCn
sy/6E3TzXZ47hyjt+ft+46+fU3pZC2QrFzB4+JUCfDPxj6pXB1vPLvMligmq2TAPtLjbzNeLx+o7
FfSFr2UXa9IPznyn2PzQeQElk+rn+ZCIe/malunFSPJLj8oOgNK5qohGxXMpyvCZriFtOPKXElGv
KBvMnkzqBkHYPaeEMM2uwXw5+rOXuwkISijv+2KWwYvoYLtkchEDd554R8QnUBaUsbZsquSSpCDt
WB3xL/Y/RczlTDSui9r1x22VHsufQAeMJ8drgxmAuOe5ur+9ey/l8ymjP83rLtzlchFfTCkWU1Vd
hpxnZLTv/ZZGmzIIDrZNcvgi/TwPZTRIPMq6e9Q6QospfYEZ47uJWWO3dgVJM+hpOQKlpMgD7zIZ
3wxsYvf40YAzZGANqLXPexg3qOWm0slkMEuEB6GVPN6GY+WE12R+cKeccVBr2TfLDJ89DJXLwOPS
t6mE5Jrr4CrcDTwr5Y7pFivDcLZm57+BN5x6diUQgI6bEAbrwvWjS9uzj0AGPscTpsT/vDT08Emo
oLTVz0t9hGF9UAwhiWhGKeI7EXGfjfmLgvunfwE56WPvWZ9TizqvO9ErjK5eKatFpvNv0JhbezJ9
8+r0olX2rorb74g0+5FnoGe4GGF6EZpsUYqrrduxZPkDW2AlCGgeOFxtb/+D323DauAh8/qzmOfM
VuNtKZe3DvCBf4Wr3ILtas06NoLqPY52Nbb3kkY2LZ/aA24I4umg17G2Sv3gQe+4Nz4S2u2gE6re
r1XtmYRMxgrhP/O2NmPAnFo9CKejvqPMs5vNT5dbUsHnfcMHGJeO5ElXNST92mjhUc8NEFpS1N0R
qwSAEIEMpho3BrJWv6YhI0p7IPCKVGfY43vLqu68uXzUyHmZLBUcAp3Lurr2yrMVbxMXQ7qmiaUJ
gKIatQYkYZEvQ2m/RL0bk/4p6bjI5E2FAJycYsaDkBi+yAx9Td2GXMqIe+UO41mfmw63AXnbvLhd
cp2XAz3Prk7o7jSdW8MU17ZQcMZW/0Hf4yVBfdLrxvMQ+IeRAjqhlyWiEGDof31FY/ve+fkWZh1y
E0Zglw/lSuzJkxNo+RlQRVJcDGM2vWX0r5sx3YzkgywdhnUEu38Nz+onYAqwvqX7AqBjvBuChNhY
q9jEORjFbISzpLqgoT5Zv1W4XgDbxBtR5fetr3mrujI+XapIxB6gzjD8FB1+a1LgoQO50gfGPJ3M
LQm2MV9gh3QLZYvwch5KCc8HZjBNQivce+gHFo7Gc2iTVdWHCDi6ZIIiSD/MHKddMhlUm/VmXFWG
aMGRoTgvCmsR0WYkRDFa8iCDu3TLh0JiMBc923Yx/qxEe6RUw+TGmrkI+p+unhdrMkTLVU+TRWZE
OHRCyY3lcLGeybxKLGCycb92UuTwt++upOa+7Kf2Wtjnpu4elWK4tHnt0Y00L5TqBa2/GNn7RPGp
FtkymuO9Pc+48BePpk2HqgA6ZNuhRrYpeyLbVF9Uhjkk+QlcMc0lOtVql9gdEGw7GFgcRGALOiMr
Uh9IcJ/3ssHc+iH7Qs/VchBzC21YJHZ5Klr3XCAUWEZB9zIVw7M5z+VgxCbdoeTU8IiGg/XNK8g0
v01BmNaxGBk5hBYq/B5OXtY2KO5n5YmfmeKxtYT+5g2ejno4IYtzkiTfxH6P9Iqf+FayVSvUfcXx
YGPLfM9Bs11ZdmjCKRs2bdfdh8J0VuAkSG6HueUFwEDcJK/XNusiqnO33E3hPSpigyecjQH8Kda5
Sjn3XRGjf3gxW9G/FBVdebNsHsxJfEErJyNHDJ8JjBq6QfswHMEKI+LENQOJ5DUpIeH3MKQ4fNMM
HOJvoun1Q47qHMa+c6DoGWytMjmYVb+tAhk/hJXSVz4KctqDIfy/LBqXpEd8gSOpWGqSFKDHWo+N
sx8ySY+xT6U7e4tZSleAdTzqW3cjsd00BLKtXk3VmgENk1oVFNJyLFlVrUFWjatxNZrjukzduzqa
i6nmSzG4OM6/387kNsN+KNJ123lbQZjgJsxp9WYWMi8AwLVjPjmqpsJalo+p28ZbRxM7SWHZH3sy
CLIZAzCKsxGP5V2byhV+lmmJSuxJx3y2RY9E96sB2JJXh8ru0B+4xuznGPt14eOET6r2B7aYY1fA
LQWLsImt2N8qmWMQggZlOekJ3gwCrrMYEKTIectQ03lfpBSFlzIAEhOVLg6qXqwMtnmO99Uqlg+9
GwxEjylF9/IRCw7pBfS/Yg2ZmpEAMGa/1Sv7m61pEwBVZnLE0Wy0Qg4mFS2URUfbdjH69q7PU7FQ
wFU8iwv6lYNnXzrdEtq+3PQolRdDLAoajYzLcaYBNowvGADeCKkATtkqrFPEnnAzOPOBaawT3dlF
Ciq/N1b3SFz25YgrXa/Vphubfovq6DEdILY52HZXRWtT2049ekWjwz62/2iQhy4nhGeo2Gq2USJb
FSImRMUsdp5A4eN59KiHnvaSnmLpG2hykki2HTpnV2pBsETrQs80CsaVK3E8aJpBT46dH+nAn31D
7C1OTiaI+epu225bp4rXjhtdASURv9dnqBpZ6ei4cci04yWRgcYSipR9N9VTug2pEzCd+dugKE5m
ZZvbKY+wz4RYXXxrFbEqgLMKV6EyowffxSYThG9ZUIF0AacEgjPYjGEerVA2fS8hB6Kp/1a50A50
qDGp0bApamPAnbj1Reu+Ci8FUIz1foO38cEdmzdfEL8z5n21iGLI4qRarWgx8jwh/hYKyG1BeuHC
6KxlYTAIpnlLSSQQ+NgOvCHHB3RfqO5oJcK0YpuusU12YsKdR5ld5gXzr+oScDqER2nM/gcY+wz/
xg2o2++9Y+7Hkj6nO28KUo+uozFph5L4j1Vjss9ydU5mAuTKkDIJ0gDZ3rataWStQznyzpr3rB1Z
YTnNJD0W+TofnpQPQ0L30GAaineK/JZkskXKHm95uyeTJV5L2GrMSe9EQx9vW9024ZgpEPLSpkvO
pmDzhvDyRD+gNH+2I5+71quLL7fzTrkMSMOBameb6HzcQu+3lPnp8mkfDnMHk2CwUEFYrCfL2c3/
+SYfOq2T61TTbwNkVazDLHjUMtjxfsFvSSR5q7zqNiZbO/RE1zCHvWIgFt5pK0vU8NvE2uZguplj
YpHMIUW2O/59dhei43yXB9o6iHIeXKxzmkE2osbXSCosG+W51tLNdwGQAOqH2HsLmuRzKvWzk9TQ
Qqz0QtoUTcgJuWTOOU1D1LgnF3TZJrBvM04kW7Pg5pbZk9cr9EDOSy5IiaJyKG1Uw0mLUbA6lkAY
kf+QIcM6vZRxBcpENsuxq15QbeTrQcGZ14tqp4EE3CBRmFZuUx6svrjXPJtU3kqodRAXH6N9dEzO
lzh5AAJy1uO4EgqOptZ8Z7WUl7+2VG3x7OHURZDNDqzSYTFB1YI7OO851YF00+9mu9NurVcoorcR
GnZApaHNHhLsuULSS6iJtrq97U6QSlqSc9BD8qOrlQFU0h9diB/Ep3N8cQEgLnCev8SZv0slK7WR
9yfc15jbyLxAFkQbbASdw+a487jx7Ow5oG3yOL5qvq9m2d8pRUuwzLNwH+blAxJXTqYNsDPTPN++
g46AaPwaAA26+T3M82pRzmeL+XyMy/fdBvbSwepYyDoe1yKgY+VZY724nZItSAiwAY862HQakRSr
J55Do88YXPObMBssePPRFvPSw7yZ4j4xPc2HVZlMh45ua4JlVytHTJDmvQsLc0HDkaZUce954yFL
20faaXSxCRkd+ZspKfPY0uPrXFB0wv5zKN/wJi1lN2arhDFSWNGTT0nPIhan7MR32WNoloa6NyY2
u6MXX6z5iD5AsdeD91v57fbmAVvkS2kzXs2cQkXCImXE5pVseFrk/E0tzWcmWHdH5Xk+7+Lsaxjw
aeweg5xaiqGwfhvPCuwLJRj1YCWsmJrzqPXIy/PybZ4wukJ+A4qR6sw2ngKWFVs1g5Tbo1UcdETW
3LPRYBPMWa8T7Kyql1s1mURgyBrOd024FM9MjpdIvQ7zumy2ITbo4mfd80zPh/q+ZMvekU+Bdca/
JwiOFaAlhSwoR3i7Ys0WAzUvJ2FGMH8jtOJ1Dn8ZAuPtqZ3m6lilZz9k2zrQiTlGCKs6gHKfH7SN
UPuia76nigPIPNHKd6i/P+qqP81TyfytRlNHGIZzUVl0SYwv5JQgNFF8ZlnBNKM9Ivl90P1yXE0x
H3suQfQNT0+o1MnxEOtEX5WxmQqqKrVrktxg4axnypjme9IHz2pS3+aP6WpzTZlJUbbu0REUMz2N
734uXHYNCRjsWllI3kyejsqlUDHYiIcULGe4uvQGrLbywOIoPkVAr1kzpnOlNVcls1Pll5tpUCs/
4vFXbNQXYVTcqYr4grmBkRhjCCvR3Cc6Ra++IHqUYEMbACNQb+a3MLqONlUNd+BdR412R6tna7BJ
9OahfXuJ67k4BZwRpUWlxwBBx2jnZu5RKYZgU9FgomGxdkkh81DyrW+Fheg1c0Y4qSYK82pg4IUx
B/DWp58pGeDGiJEFo9W8E+g6g/Aqhzp7StUjz4BMzRUPy88vRd2hsjA3PbUT15nP1oxKE5Rmo7lb
QkE4rd/KZ+jJfYvsdRE8DC3RyvjTFj43JzH5mHxEVQ+fFA/XVT2gJURA1Bls/HIj/9YieL09D21g
8xUCKSpjDlSjhn08xwCCPotE9JErpy1SwFXoiHfLNcGzTgzx2+PXeK9WAOT+dtQOkGIqK9sb1Bj7
kjPbqEBvmgzo+XjPet9X4dUNZwtmBhJt4FjkQvOph+6UDWo7ShPuEMV/iM5YfKIeVMG8o3aowt5O
WuFcKssUM0NBmFXb5mJFoioSFbjctxppjqbNjim6FUC7NE6rScRsgLqIOACf8F8ZUpyK+EKcjCFZ
TXPcBZW7HFgrLAbMlxQpcUuDGVXRtkLluqx9tJ7VGL80AJ+2yd1gAWuEEgxIlgOybpXP8LUcgIm9
tgiaowmizKmYXvsEmTkWYlyZLuki2Y+i7o3j7exZTO46TkS0yoApLVsvf6uJkEd1xioVdBqMZyJx
aLhePCNnx3AMLftoq/x6q9IgSRHEjcarSrrs/XUhtjOzzolY2gpKk7fFjq0iBqWKYetwNPYd04cU
yPZ09H54kQAMMZfk8sBm0CTip0g58tY5WheJNfpWyZaof5a1xb1LfdxJGXtktGtPZZJ7m3kqGedz
r0TxjjGweMdEcMUVQQERC3VJFSG2omsinwjQRvoHR5Bz8rdmah+lxtE7KOE4j5nDhMryZoUj9C0r
PtzOzIXFqL6tbanLNrr13J8E4qAQpViNI4f5FAnporBS9GOEkQywqvGBLdw5/TD0N1rDhsR0Etas
Lr/UADsEfCRNdA+3ZxkkCGdUOT3ednO3D8rWa1xJx2Zu5pBHZTb35y/dgsTi2tq2R3z/HBrVqRHy
06fBCNj+wRj1D8je1BtoAgRh9h3FP4knkRVQcgCxOt8b12Z3PVSkAYXZch71Kj1VKWI8TWAuZ4Rs
m2L80AL2KtKLj5P/PHghwjGivQ+Y3ZGnoH/fdw8odSgGBrWJ6T/fJ3y0va3udCE5FNTjj8DycOgU
xPKEqNZDsCa2P3bwnvNvsmr3ocw3GWleGB8Wo1Nkm5xMiQiFTKa5m8h5JCXgTtPlxxQKbzmSJbQN
2ua+sUN5V6SetmC67FfOmB0GMzYflN53L6Oev+XwqEFRKHil1OsIk50cdcJSo609yncEr2hy0Y3S
WXalVsM720zKQcKIPLecrOresDI0mKV9yKk9dMrsNnqPnizFUgPkWUKX7FFFEzm8lmHnLKsqw3pn
sG1IOvXYxJZ+b2KHi/oI25agMyeDoN+FyfBad0iLcoIqBrbbHI8uxWDZq0C8kXEFOrFZeI2ENlr6
c400THaTFP5a6ul7jshrO3ROem9A3N7aTvFUDIIUBuHoJ7cChPdvNEXauMQUTk51lwBugaXn7W8v
gcFP3QfxTwYGBcv9+8WBkNMmBHWw4IPZCQvAID3+h6zK3P3tBR21i6cdw1AYlnc3xISTFY/QTcL1
2GvrFFwC9ruB+kFEvdiNmGkMAJ1UCJntghT8rVvqzZzO9dXomrnHjvpRSBoKKN+MNXJDMMg3u+j8
EqfBh1+P/tq0KmevBPzpf7/cfi+R7DyiKv2MUcfBBh3vuJv2vs0He3/76bdfWhFMotCp9zHa6ION
1Xjt+pJKKomt+3+/oFpFMebLZN1XcDYOlYqbu6So2RiQ4KX1gHu1FBZGVA1VvvCYBaz4Pg2tl5y0
7s3gdxtlKYXJIL5H5mPuby/dDJsHhsxzRcF//e8/SAIulKVUNIzZ/n17odxv/vVTl6YW6RXzn3jD
XJvUTZunNa6efA0meCn1U5Ma+qmsknCTot1fRYF7FxUFhDMzfkOSXt0T9FJzcIzznZbp4Z5v6VS2
+FKVLl90t77nj9XRNboIcXmW3PlZ31GILGAICb9YAmKwnh1DM5/jSJdrF2QdGGoEea3hNBvAFg6T
zoiietGJlgE1/5JCe/U0cI3br9RAdCEVfo04qEJsu463E6IWPE0WMvfRRlUtSuoUt98DOs72o3Of
iIZWqV4+QxGnKDZuyCn7sPUye4zRs8NCACEe4aVfTHZqsxBxn5tOcyl/zz86RfQDDBOEJa+xOAIY
1v720w35/8vv6W6zIXTzmximaJnig1sNpveh6V67UX5aHTDwh4fcWagZK9HPL7ef0Bq+UDibsJWy
gnuNjm/Vza4JjfZ1Sttwf/ut24s+82luP0mE5ChXZbZm0svuTPoMJjXJvRN95w0+pz2j3JzTXpzM
Po7Pfhv0dJt4gdvxxXJkEyE3BS+juS2H+sXREG7W5biDn7g256fYu4W6A+radnZyX+XguPM2WIv/
y915LDeOpd32iVCBc4ADM7kDEvRGXpmpCUJpBO89nv4uMKs768/qqI5/eO+EQSqNKArmM3uvreUt
8rj+rCbBVySuJs4noqPGq91h1VAG43CYMTVkxSDAA7LUp6BrsIWC2IAi00SLGLQtzfWAteRgRg9Z
FHfHPrHgjGcLCCddLjSFX+wiVPE7A9Q6WOvED7GnhpB76Sl36SivoRNvWCXKvd9u4fMBFzEaqKLC
oqDrXbI5+K8sMBCYsJw7QInhKSFMDjI4oPZ+1vSF6/Otqvje087sdN6CWXfHYnkzgQSFQknIU93B
qARFLN4wihjXBKGZR3vWoZMtz24Pvln/+SyCVbKF3cmdszsQEzXt0rzqj+HCF5kIqfj57PY1wERD
4M8Hpsf4onwIOl0Yzci2MfGtpO+0G8I2TFyGzdsEBBSdPrfoqb8vw+hzGlbN2hjxJpf1tBdB+yIT
m9/8iDh60jcJBzODhyE4+5FzlItA22r98ly6iiGdFRxMWp48jRMPq9ZXwot3sY21R9+HxfjmVuXr
rNpPyUjFKCY8v9SldL6SyCdJCR9MxouKMSl1UR1zJQnv9JwZRqNpzD3MN11inusxk1YU5S0Y9B3I
iXLzYZTaKhIYq4cBc0w4SWsjbGRkIvEcyy5J00T07trN51hlXxvL+UpjslICDig5v6De/PfJrDEC
NI95AIOUXDj2IeOWjMXD8gPoRKJRlzmcEmNo7OaEWi9ekgg6B2cqyovnNhw8hizrsg+IH0UdHePn
8wlKFIZ9TUOudrX1FqXGl3rmP6nn8MMZuc0NBDVEIaNG0ImfgpLAPBU6z9INvhp2+xWOGHOvh4jQ
pBVxZnINQIGUvqz+PGjJeTaOcyVZxkn2vVZWb9WMWV2fWnnOiugzV6FLoof1QROsp+yq3Mmuu5dV
iTx17Kb9TCpaVmskuPQgzYaIG9xMwBq7uH5VPwAzX2xJSX2eLSbgrKI+QGKPP6c8ptZ5eaFDhgs/
SEZksRw/9/ZNSm9RUae3fZ3v4geICxJI6gdBdhjAflq1ZaIXu8HHMgoabw2VzoTFyfJ1K/0juKZs
HavhFbV3vlI69kvkFnrr00CSC0ejIzX6FjOuGJDY9X1SDRvDSt7JHXwCuuswO6RndjK8+AuCuGcu
AG+UqhEpQcdYKI3Sd1AA2mpvQpn9Z72NuUj4/ofmytXpCpA1uWwFDWH+pi9q5jmALMj4yijUPp/o
VRCyh4jO69XIjsQus69Uej5tDKL8LGM+sYyakEx7nSS+JIzVpqHqZkARCeC4dAa3jzJgzAguJDWG
QyBpZyl5lrFwcx1jsG2dorns8GRRFqIYmT7IF2FfFVMT6vYeY2cJWzl6L2ILUlH1xXLk+0g+7Bqf
PKODdDtzuabkhwDYaWcLGcs/fyjid7yss3woaEiFbapF//ib7tEOoKU5jET2dSZeO+REdULLurwl
8s0vgtCcYR+4tTeOneP98/eW/+F7C1Ke+aZ4hBHF/gaSbMweSz3pzPty2XhnPhMjvpEIXxVjBtIT
rouvz0ItAi0CJ5g8uMNwXLow1qKPvhtMtOI6Dl9yKrv2UqfuAXvSf5OlWX8Thbm60G1FTDXgS4Ol
4f+UpeX1mCemlXDYOLzLsF3k400zrLgM00xOy3gtFwmOhs7F/YuuCslYNSQfi5gjivgtZjnbkS51
tgUdMVqDd2Pp5W7mQLvI38EkvhOG8MExsTUlRVkQh29FE1HcknxFKx/oS9++jAPxt1+rz/Fk24Ds
aApvOg3ahA8WwZZnp+FKwgFa4+ErdzE33GAeTwS88s0MsGtNzypurNMLebf7YVIpbsT+ccrCH1E+
3H1xLRzlNGzMed6tenhM6wZWx/hJLkPGyKoOsCgXkQchrf2uNqandAz3/3xEiL8RfjkchRLSUJZt
69bfBKslcdWaw+hjH1mJWru6uUGjSve76E3q5UpGIhWbRmKUmNGQv5xPGQF+lryK3txao15wO2Ci
7NgRlXFaNifYsMO+6bVdutyvp4F5DgBKOzuGAfOT2u0fTZ8FcCmK89y45Pvo80c2az0Xt7bYWhWY
uWXYHIRMLAxySrLwPSDkAQ8M8+qIX92yUMwjhmTxwLW/pkfR0aisjIyqC9sJdla5L22mb4wZippx
m8UtFMTk/RCymErEgA23SD/bMx0xO+33TGIHjYjdKieuPLVvv6WtTVW4/HmY8nDbt3bajzQeyi0z
Bw3O/ibO22+ZexvXZ0DTGUBs0iHahaRPdJJxY0bqLRBhVl4YZPMA235sENmJnzIg2Vt/aSc+YMnE
x2Q0l8j6rDHkQsPAT63c9vE2ay+14mraCX4i7UchOXzyHH5i4asvoqfc882ZxUhCg6WjK2uCBiEL
7Ii8GXZaJskmjatyy7okJiCjPJTvElbGcUA2tYZD+Kr4QzYEx6AYvpoDuXVAWXyzw3pjH8pFJGAR
8MVQytobtfYWZJzny1utDkCJfmgDBtOk6O/IxXFWArJGRObxq+ErxBoV2akDqJC0aF7+y+H6H+4o
QklLLFBe5arfSbgQ+f3Y1JpkT1QL74cbq83XqOHc7xqJk2QvWmHIdInl88ovluXdcnstFiXdLUCl
atP/ot/9u+LbNVxuEorzSDKRlL9dU9vJGqwyEhEBwMGXMovvKZ8Py+g7xbClQfEDs56ui6F/XaRX
mZO++3r1yXDUf/ls/sPF3QBKwadj2CaSyN+l59iqe9/KSY4hurFEecNZ1QH5JawKZUsLrUl+q2nV
+plwy5r9S4DkvFnmG9aiH0NPsfgdcy/znWe9i56lGU4bJmH+OirH/6LEXRDNv1UGps41B4U8DmjD
/F2HS4FtsgYfwv2IN9XT2KKjrPD0vonXjg/RxOUlCXaWvVGo3065fgqlPxxtHbal5B8yoD5PSTRs
usjJNugnsBMu06glqcEh3oVIq8lY6UCYuqJzX+FtInjQh4w2Mi+0VdlD/hmS8SVbqPj6jCpWZtjP
fZLDXU25ry69kNQfZf2kJWm9uc3EAy3i7lPPe0k0CZM+d9MPDNbST6Vqkz3JpyAJuijcclqsW5SV
L1ZGvl7mXq1wmi8uwUDRxN5CA9ESQMk5xjWnjVGVOagAIuMjV/tUlw08T+S7HMH65ylFrKsZ+2Xm
eJOK5szUHJLeQha4OveIUIb3vcUFec7zJzdEGxUYGbZRQzuAR7onk+VDFXq3s4y9H6f1vmgcBtrF
GG8rC8OzNVfnyi3LR7AANKcJV6tsasc9SW8/2iEqflYff0LA/5S6/wYj/+3l//l/yNFEZAH16r+l
/H8Di3s/0vfhvf7xVy/Tz3/zp5XJVn/oJgWM4FKlG/C1Ebf/y8uk/rCJHVHOT0uSVL+w4u4fDlcR
GNeGiVPfEPyjP61MhvMHdZtYTFAKuwD5BP8bK5Np/24t4hDgfk+pKRzG5br1W5mVwGiMxexWxMFQ
yzhA+WbRV1tMVtwkQv8YgU7YLKa4FUXAAmrSemszRBUu5p5FGMFyLfpUeLlKgMiOtWY1xSQZFmKR
XCZ2RSgRqtitbofEIjVtcOrzcKM7oHnKhDXOUMj21GRolpLw3DWFttWCNxbfjdeq1gIVY3UnBCjM
oLRWR4EQvutch3eNbV0HNWWHqKQcsEwUWpaXh0hiiPuEMzkVP8iLnXdmo+Ktw4+4TtAo9nnzmQjz
a1HyYwk2Sl36Zmosdbnj7caxajFcEGrthvbrZOjBBvTR1eG+t8GdkGxqqdsEO4YlYARqo1zt8BGo
J2ymJ6ihzJI7Vom9H84nawp2+WzizY+qSy2Uv5kcYkay8eB0+ry39bbamk1yL4PgDUCXeHIiNuiJ
c4bzXR/BYALSmZ67AjWAtlSXbUhvAGm9Wpuxba/HahkBBPqXWUdNmhfuepbqaRho+KEgJE9+YH8h
5pyK06gBCAzwpze1KX7MyAgXqMJVpJIAiclFH981bLTREdRN9NYVmyjQ5CZOWAoWGcmjU9RCiRoI
HUdukWWZzgRpyzH0kbD1Xhslo486bp/KAE2XJfjdb3XZvjKdSr15pNVSc3AKLWvdOwF0N7BAzCxA
woTyoe7lg0o6UGtuAlK5C3t89MVqexcm8lonw+DpAf4KM/ZS+zj3ukH6e5FdugjgFdFYvs+Q2WZF
tm7q6aQAP2zB5nwXhWLVB+jNSyyrXLO9uA/5RpYBiB4LzaVdAmE7KR9yJEiTYZ/9vrsI32W6P+ZP
PYQq6indWdctmmAyVEkdzolrDhB7O8GDdLJzMWVnRTRWmd2XVXIcARKvAp/c5hju+SqZgjfX8g+I
Xq80BHORHFLDeEDy/VYpxhp2UTx1pH4SZpm+Jr2/Jhk3a8d1aYTsnoH/oUXV9rSDMNAjhiZEfnbV
3Wj4G9+OrVXi85P3LLFYWtNXdGyEMra5GXYhNALAszsdjdREyxRo5SYbqYu7olzT7hc0zmwhyn7c
F8NAyV7Z+66sXfIeh/HQ68miQkAFOxr5jrSbcm1XbBBKHdtzHDxbYklWa1G1hDrzDufRZarXDCTr
EQt+55vasQ18bdXVtgX2/Kmrm+HOqjNMxNbOnssnS5vaR83H74KyK4ey8WowPx2H6ENIzwd6d0gH
tcff4KwcjAt3Dalc8YTxhSzEdARUZibOcxde7NSqGbL76wKW6A5GC1JBtyxIHY5JQ0Noh3YIDArZ
b7z/ykXOwySPGzFapz46lF/rVPn36mqkYXt0De1qc9HZArBhdxDNUKx8iP+++DQNkE8BRDzCPdY8
CVC0X2Q93QTwjUEqYwZh1zUyasTFJm6OzWBVD9WUjmdjHknPRBuzqtoJzICR15scGM4OF8SSRcjV
qU8fnQppYsYSVU8mUswS9s92185bMwSx18/udol1qroCNGf4VITVvMGy9tS0IQoqMJVp7ItdOwdA
z0LxDVOyls1Q4Z9QUe37pd7hNi5A4bvi3q5EitZzuPbTA3X/qQXAj9o+tGAs+p7j69/iqKdMkuoV
6+ETMfJElEjTZqTkWyeLufkpHntxyEFbwl4PtmCGOhbiRXdiF5ltB96AUbX1KepkfZIDpMlWm7/3
yTLkm7YwVF5jAQ/JEjECDeXsjKBt91MXPdgMuXbAC6Fy+g73Dbu2TlKq4FB2gWdnr/Vy4ZekRJ50
MZabIs0Bdet6u2cWdzIj8oAIRXDXHC3JWbHzF8EUHlKn3xXJoHadM4xcdLiOQpKePbfIa0bIDPAy
o/mQdkNv4CPsa6ZKO0Vpo3ZBL++1XKlT3qPoTQjcQoVdZacwpTpLYr6dZtkx9KD52sYQ2JCiXoxx
0k94HJTHRwHbB15VWLnJ2c6NTy7sE0boNqr7vsIG6lqXAu3oKs4nwqxr0/JAcFg/30W9vJXb+6nm
j9COictYvkJex7jnQPv5LvMwYabQIeFtAs5lciv6qWIT/fNpFVkHp31lqTezwjCeC92QntaF+0lY
clubEuMQaEkq5l+rk9uz206FRMoGx6PSWZf2eLWqYIvtBsMUyT4pX/UtUHAVu95amshiJ/M+yBHM
TO58ua1pAiPPD4LhXccsczdo8wVttPHTpvj/a90oTcqqfyoc7+ofQZH/tWz885/8WTcyg/ljcajq
xp92dprgf+XRSPMPZSlmNTpVJYMbRmf/8sBbf0iLP6PgZLqOzZX38MsDT2NIAWjggMX8qrv/m8IR
Fe5vXfhi2OctKKmWHs7Rb53oX3yjSdPNydC50X3uvzl61Rzzam6OWGxGiKLTfkqDrV90r6FR+UdI
q+2aDKkXZ4y+B3rYrMkfJfB5IdH/eqAqBEwfG+fRUmTVj8Z9pAi3uD3U8MLbqgDQaCvgamqBWo/t
wnkZtUsadBLINg+F3VEbETbttQUBCH1dHSh/i00bcpVlYmXtrJHbDNG3KP+TfqAmzZJ9Z/Qn3zC/
xanm31dEGW1bw33NnRieP4IA8g3uLRfFxzDdo4OMHhIno6E3r2J0nLNssgtBf/UBJsbXyAp/nr6B
SV5EpQ35FscJg6Qb4/iWbHh71t0yDhZV6QAksSqsO3Sn5U6l6ppwOz5piHLXfQMddPS/6SGLwTF1
8AEsm8oos+BxO6NgsB2xdvO7LZMaCDrLg9uPBqRznG5BfarAgnnopvJ1wE+jxUcVgb1nI1AcYTMW
P1/enhFV/jwmAD395XeQB5a2b23C1asgOCVz03ozAgtCBIX3i+LsYv/eA0datbckydsPp/PdmHdw
e++HNtrAtXsejPiMCTI9TZPsvKlwJL7ixD46Xai8Tpd3TFs9oZkoxNm54kuHMxTI1MsgkmboXrGz
ip4A3GEZ5y5xF1FrHQKSAne5ylEeipb7sOosuRoHLpf+zLXPTtiEZIGzlVlgE7XMPcxw859c7NtH
/9tv4tdvp4gSE1Fd92GY+U4vJ38PiZw0EFw+m7rNCSxYHgjVqDdOoX7odkHoQzc0XHdJcCG8sWb7
yclwe/brYdTC5igJPt2Zk9rSU4CjXx5uP9BvL6MlOIR0ISRyy5Yy1IgBWCcLwf7nU6Kz74cULUwk
5JdbTwZVEjD50p39eimWr812be6dbElc5HcO9OTP3/nt5a+D4fZsZmbHvg1m4u2MvJ2MNk6pRelH
gMbti7ejA7z+ZyMD0nCjdd8+ul8Pv75mhDa04Pg4LCGqwXIipzfAv5E6+VEsD7c/wZJHKVIOMUtS
gPjJvx/GhXZ/O8+zaOHlNwkUOoVveSN7szzWBpJpyFl0rH95nSZba2ofTDYFRGUsLPQQgQhMt/Q9
SFg2t31BVIlGPZvhdTkaDtJhtTzcXt4eMCw3KyRJ2gr+F06nPcTZXUkHuGePbnhE/TCZkg6pE7cQ
LdTwPCWkI9/lY3uqB/+TUwBKLCR2jqjTjo5hPE/OUi21S1bN7U2ZmzaK0qO+nGy3L4jlSnh7MP79
7PbSbWB4ubW+A2uR407gH0i/kTuIdBduEB4TJ3EgfLc4WRksaE3Xgo1mUAeEJg+6pk1Htxqi7WyO
n6Osdo+RFoZHc37hk01Y8Jtpf/QNHvrQZVvOCb/1Q/X51qpjuXx2YtLQb2+xWi5ZYQY/abRk5o0s
XX++9z6Ks+ozyBQsTUNliasY4udpoqJF09J4yfzQuEhsisEsN13fXON5/NqyYaWnZ3yl9+coqBk8
c6dbS+l/j1yRHuaqRGqctZ7066fU0aM9MYGvulntXWfAG5+771kpSM8Zsgd327l1Skuvn4csSrd5
xd/ApApvtpi9biDis5nSS+nY+c4Zxy/jMHtYu78EZuEejDGG3Z45rGgIkacx5lAYxzujBuzNRPuL
P0EIKgQ7hrHrlghriqPYSY4y7xAU9lGDn5HOqsXQuSEtNPDIRL1LwvyclnPGJaInLJv049nmaApo
YAvFYrqcT8DTvDExowN76YuoxicnxIszKJ9cnsymAYg7uZk67m/KGfeVGk5zTH536ZCmVI9hg34R
gEeNv3OKNZiXYf49gYmD67b7hgPVPM6lsDc4jDBANQ15G/2D72jhRrr9SwSfblfG0x2R2e0hmIZ+
G405asB0IoUebYFhxMbJblSGLA+7ZMxIkbxCAkAyQkP9ZAfNLQZYb7akLBQnrXYNElgq3JljU+0a
Oty10fjtRtEWeMFwVwQEPymzateGSSBOHfms2mfyaxVxfx1m03UaO4JreGGsa9MwtoaBxcfJkh+o
EfUd8bXPHQTBtLaG59Q0JEYTDcq+YW/GojXAbGEDw17guUKCGkWKhYmc/3Rq0vt2Viy87Xw8yTzR
ruMU8o+D7+HEqtNJtdTDzAcN0c9exrIdN4kdiy28/zesImxoZu2YGzNtr9UG91NanozW0fEOB2tN
q7VrZ9FuBgOi6y7rSUZXyfhEqFqzVWZH6CvQZdvpxMUpVellgsJdUCd9TTHor2bB+4qMLt3KEAED
I8VP2DLD7lS4bPfnXB6KsPd0PSIPHmM5Kb/zKrS1yyIRFlM1rXvu5/ubW46B2hfIkiUT7MH2+rIS
By1n6wDTb4OgRrvwZr7b5hTT2gltQyhgY87fRW7c25n/kJf2JUn5TC29eAPY/cWp4A2M7mUokH7a
nLeJrIjiiIMrUmRnL1MbqiunKqGCrReGob1SfnduMqFeZtvH7IxCnUZOO1h5+ZJM8LqUduzqUWwR
uHZeqsdbGceVN4SkmnRm+FpY7rdUxtxOdPZajq6069xuuqyI8eFZnJMim9ewClK2AOOa2LDuHk+N
tumhzlAZDN/oRhbfvY/AMiUZoj2Elvg0NLr0Ss38AnbuONiuXFnjSxulszdq5kdS2+ohr5/rKUSf
E4wbm73uoU4skqDMXB7zouftxv6+IbQY2gMzm9LZ15oc72XiPvFG7yO65TVa4eoS4wIm7/TQZNaP
eDI+z2UgkVboZ0P3sUnpbOkCo/Si0Lx2gtqyt5CPtwgL8Pro2iXzB8Z4aXTSjeqjLLhF1L0e4m6y
NIy22q1hp6SV1aau7a+j8u9iza22o15dIn+OGU7Sz4+JOLfdeDXIpF53efIg7eSx1tNkTVL0s9l5
RhPegZ2vmcfhY7QzBM0K0seQ9GKFDW3mUCGDq3YGhQE7YAnigEWtSsQr/dh8GhIQGeUdSvdpDV8w
XE0moY9Wk+6MpNMw2BvvSr0ZU+Sfap+RmAqZh+qc9aQms2hNkvvBppTRTeIgBJV33nwFU5siB9Te
57zZhl3+OQwiKnEMdV6KLFzY7qfQIb+siwhImk1SEsKhY2iln7QxgcVpuvYm0arvOZzsAx9ECjz6
jiUMVgStvp8dNIQ08XasIMYigpxLbkckZ2LVqbB9FuPkGWngHvtlYmMgkZHcsU/sCTdcnror99IA
29B97YB+FD7EAcniucuneT1YomYWERV7O4ppc/R+kzAw8uOQAg1eLs3JUp/cXt+eBQl/cntJWC7r
NY2SbGlfbg/UpoQf/Pslt8R8OzT562iWlN9Zjnw1y3GPDnHuxUsRdXsYltrot5dFN6pDgAdHUu8Z
3E2IMJmeDKPWMQeUJGgOTXSyO4jDJcpTtGWUEsiyUrok9KxA2etdaJLbl6cvRqFPW81tpk2F83lV
ibLeonf9dksvi4TRHG/BZbeHeBypgB3KoH3ObylDsnhE9BJ7slnYwKFsuYb6yAuXB4EEYxchqa3N
sjrCxHxPAm3aGJJJ/kBw++3LtYjgicslPNfCY1dNRysgQIi0ehIDddV6ygDjoekkBDmO/D6lc7Nx
SG2jGoxKxTTziGW//stDu1TlMsBLQFtH7uK/or/KpR7OSgCTroVILwAzcLwlfrWmQtB3e+2mDLKS
zL4DLUb21y0f6vb0lhfFbqM63l6KJZaQBL2lqEftwHRPLk+5dpFcoFMYdkjlxmK+Tg08mMgUT8oo
XuGn93vuIqA2Rz24BH11mc3MfDZRAcaGc69lBQd3IbQ7kPXfu9BIdksG6mlqumKLYTjHpxSPVwR4
49UP2x8sS9NtquzpqA2ZvhE1/dEcdi40/15ou9DX3yLml1JY36JgKvFw9qSeR7ZiVs4hEiKp3k1D
Zt2Jftr7OfVCHlrvXWGqM4rSY4pu4Zq7LCv7DAIEcmf2xhZQa4wl7yMtlz00xSM07qx8wjS7zrT6
k2iXCbKj2SuCEpRHN66tELyrF/bUydECoCvMHpKSX1xa0cpVkxIigjeJrQoEwI2pCOl0bVHfhV1Q
3w0WOwf0JmDuYwUeBCthFHLJtCKBtDsrZiZrlgqYy4bjRbrTw5g2l9IqrvwioEynis28+AELMrma
KOpzfEVEK1iekcc1ZJiUNICZJLWssYtts1j5wdFMd/EcDlth+es+EZ3XFOP4kHUG7suxuvRDRv/P
AbNSaDbXZQW9gjkYUumZxM0gqw/jsmHKzfrqTlFz7YoRwhFkUXYOUXxpLNTmgC5+qEk7BW7g7+x1
W83sKhpyjUaGbU3k4EpNBxJzNDqZrOGtKyNYnBe4PF3SrKjv15Cn5hNXhUPTO/rzZMOCUKmUB6tA
FCphTcWSUExt8LdaH5qbogohakQ9Z7mY7gfX/mw75n0I+f0wkW2gDUo9xGMYbp1kfK/d4E3LJ+O+
nar+mptoCexcu7Dv9HduB76drNVdYbJ9m+ixHgz8glB6WQ5StewoH669yNNTrnrqOWedo/AhkMjK
V4MxYI1MuFLFnFx4DEV1BxrFsqM7suSQOpMTEUvtBJlk2uNI+tYahsXcEdMNKuT4ymg+wISUjg9J
FeT7npv0wANd83SGH3XUqShY+rVk2tRCHOr08+TEtCdMN7FIjdDDO7OiefelFzbxsnJkbOnEjc3B
Vfa7MGRrx4IzusMLAxV1bnbNPBmM7X1+0tot4PgWR8nQYd9V8afCopGdk/bMXFdL/Afw/49YiMWe
/zbfVGxyuMsTKKPVNvjthC0OKk2RjMmdjJpNGPn+2fFHA9AUUmfRPABKHc41O7vz7RktCogMLYYK
YdU5+l7FDpIylb4ngK0BQ52u76KF7N4mFGXxEovg6/Gpd5kBaUUcrLkZCYAFBEwVUXdhX8YqzrKH
LegDP0biqFcsLqTlHs2ssp4S7JaPcP9Xn6pE7ciiWKJU9V2y9DhaEN917t3YDjoE2f4lHH39Uc+/
dC3nV1GE26rP9GtvFf6GqyteuPqr0LFz48XF2gKmM1zLbD4MDdop2XfUZINI7xpSS+6cksjatPk6
6MESd2XUhxCe1nM5B0dyq5xDVfNfpHHxfRDntHesNQFU0JPrlgCYoC6uuql2cT+JFTvT9lS07TuI
SePsAh5Zux3Zsiwk+K2mmECYdXR7VWjfu9Ketp2JQEfPrdekLnqS6OKnrnXrqwhVcehM8Xy70DZz
8xiwsT9ogRqu8LBo7ycyDG1/PrYsGfQim47IOjkQupD8MUfcm9EQXDolt7jFWUca+pW70RdYHfUx
d8YHG2LBJSo4AlsfnUqJylphfdmw+myo0xJMUSmAGdt2X7jQpAcxocd0hm+lYr87BQT3tJaNcAa1
2u6AhIU0Fxt3WDHIo3RCPDlOU1KtODa/WfSzefE5IXKaErMl+UiKuyhxBZG0veExNbZY+xLdqVkJ
sRshMbmlrO/Geegel2nquE+7GESHNezaxtpwThGtZ1Up1VS0HMPFLsgRkek6pwMGqSIUx1F8pcQY
9ggGSeRlOZtBJDognY48rMLVNk/AzGvRuCOpdu+m9o+Ysv3FpLrvKrpIgNgWGcrHsMyq/ZRP77Gd
LsbjZQXaT/DAIVNzW5H+S3LJXHWIIyvF2FWoB8rrfj3USbyJBsRLwJFgIEv3o5mBneWwMSh10Tqh
zrDXgeY76MQosDuRP1esmqd5Qi6NgpOOVjpglMn6GSOMXo2kgJ0tqnlkHSUpsLWxHWp5vZVieouX
JFeQcgi2fG0BlHthXYgjuugXjMNHs+2WvJwOFWkZDKsKzCLRPsDQgig4q4H9TjQxjKFYx8uD7tN3
cPrPBOFIJRj6AL2K5mwXdOm3EUOVhy3h0SY7AhkmHj7NPLlx1x7xJINfQFttY1I5OCr2nzFZLCE6
7yb2mNOQkmBQTqLnMkYAdT+XniA85+JmsC1NNpx9FhJsLZIZPjSSq6K+oKku+8Km8PX7rXL66Skg
OSVp4mHPKMpcSXyZG1AIxMtEaXhNgSuubHNOti7taxUhLhB4nrsSQp5ODCqMjuFd1eVjlJTZRlWY
+yLLJ6po9J/nKTEYa2qs0s0YxgiY2g2auzMpDv5Gt7EdzJQ/LMddulb5RCf10c/6eLYbErXoGJt1
UcgPFPaMTaRxGOZ8o09a5AVJZnLPKIj5ZAeKBAB6EgCU8dSROeLWiL4M4eQvBJ6Md53h31nme4tF
/5PZxdzZZjyNrQOpMElDseIqedVYxu7d28KwYc+pm/1DVROkpRGowRXG9HcqqTXPLGuGnI14xBhI
eZm556APP02pS41Y4eoYNB5sJIqnTCfaqjcXLmo6L+jvhPvhmBYb1F0BpOpUOwcK+3LsNvU+EwPa
bdLl8uWANWrpJea4ya1yvJhuo+0SSAJ65dTnYojDk827HzW7WIOZlF7P2Gyfzv57FpTly8SJGPUA
rkPljo9aNezmUgueYj/fD43iGMvZf4iYRI25cYqdwtcJwgZ/FeY8L6W13WR6AEWAG80mJDGNlYUZ
oPvsMbC4eQ+KkaA/bvOa57d4+6PluzRMblEBzNxISRfwHDjxSRaTtd0q8WzAY/essRnWDssa2oeK
fJD4sbByd5PzTUFzNZioIyrUpCqu4FLGtFaLet5Hpp2mYIzSB6ERXO1iZfFst1WsZvEtQojhBkCL
jUVX6w6RNNdhEKYXBhO7wXQ1wkVlcyIOtkWa07PyD8eYVZAtDvDivklFUSR6p935mvKvlstIIq1E
gJ+BadUQ8InMBFpFMwYYEzH4QRUO/RrCY48ZZO/ZgwY/J9fy3e2DFmGyNoSYrguowDJ8/WSjdBS0
Zz13ojmPtlg5nH1rQVCJ7MUnAsCvLLncDuBIrTfNdKt17hTPehrPexUY2jEO8DNNsr0U2fClT2fB
VZbQLn80mShm3Sy31MoMSJvks1mNZPpls3FGe+Huqin72mZJzWbXtfcuoBHmkTmbEyM/RxbFhc94
1TPHOj4t8UpCK3E5jgC4D4ld6gels3Qq4jvuycEJqX56sTKTkI2kuLZ6uzX4yXboy2kMVfDoM9u8
5GQPRMNnvInD2UmwyllgFjYmSKBjars0aYX2qGLMUbcHpwaH5Gp1vNYNM7tTZZlszSHjcv5/uTuT
7baVtMs+EXKhCXRTAuwbUY1lWxMs27IBBHoE+qf/N3jzz5uZg6pV05pwSbq2L0USiK85Z5+YErIp
vHafjq57JaSnvPJre32qPQnpfLdt8nmj9bvOld8nPg9nmvqBAT73gtFyvqK1KW8NQa6k9ZgvRMK2
Z5l2A+BEDIBuNm1rcx5fyvVh8lGilP0LZm1mopNsnxoBEMbvz8Im1oTmwQQaA3Z/acgMw3/ZnJfU
kIBUszEsc+NuksDySqoIn/WZkJp0WsAiCoM4Q964IFHIrbVeeniZxa62WVgOCxKX1KN29bl3BU0f
yVNWLE9kLBqHqpp+iqFJDyZv6q2MgVQUc3r1494LCBQz+Ff7X+Nki2fJxxDUn/46RDU6dv2mEdxy
o+c9LpgvLg3wDeIoKc7zo6hs9eQbXr5ra6JuStU/MSBsziPpB8y3RXZ2SspGm8FtPvv9FdZno+FH
iGlNN3mdhWVmt0e0z2B7INdd/YmOhYnT3ev4EFkESlFmXvq2bK4uo0NQAWaY19bbaJvnum28vSbj
9Bh7ACPMBrGfi5jiKZuHp8WNB2Tkcq8y2DbCr9IjmiHmNGR8j3C2N5L9qjIIumaB6W9mbp7EI7Hi
6cjq2hpVacHAImyiLHyu64Ekdtn+1qXT7DGy/kxm9zSqobhVHeSBUSoExFEDVrZdbhAJEihTBGwl
DKc3Nfvh/TxN6PlzjnpJ27RDTbwO3FYZvVbvvYbMo8SM+/fCbi84Wa2j5bJvXnAl7ucCsAcUx+Rs
592L7vVIs6qO5zpRptde/1ZHvndhgPsWG5wlpFOw603hUTq9e8QdX6mmPgJ/sI703Hw4erq3mSyf
wma2ayxNy7mGzatrvGcCYKvDaKO40zRNEBBtU/X0TJQaQ/224qk6lw1yKd2uDin0J0vnkFG9+lo6
1Xd9roAmzOOPvqey9Sa5ffwevdeQgr24X8ek5AOMme8wGv2XxBv6bVKhj5m7pyV6dyYR7wbUaNwC
HQbEwK9YgyFrrDrxVmdn4PzTN2Fz7owtkCXN7v/a8T22fY/l3997v79/Fkf9W9KU5Y5pLsPeYp0l
1esiFsnoto8YwlSJCBaUngHLpzLU/D7nTkDaI9Y55kKlXgS5u2oQHt9LpQKWVvGR4aF+mn1yeyw0
7qExJpTvQkwn2fn5NhUpvE89fo6JSUGFKdPwsTzuUP2dqKHGA1o2QsxSpAk6FhLLwzSuawcocLJF
qhCvIdaj1quTnvsgZWJgBcoxRoyuZRE21hqTIYl9fTwkubxFHQIfmATGSc1iIL+LD3fBFuscZS2d
sm0+c7HAV3Cad3sZTXqWlMATepnqjEYpDlj6F6Hue4wxHKOuER/NBBNkMyrEfmIIvVSBNGV7cjW9
PfkLJy9hIgseSv+LIYEoxLIA1mFx/EWNYtG++v9pQSDQrr/J4wHDOp6Odcj39880y5S7bK6+/Nce
OrKokjK6EXtCtv/4zR9fVTU56n9/+/jKrWcZtlDsISK6VMFoQE+Pr7x/ffX4NllfsMo035auuSVN
YQVFDZ2VG3u+nVfB8kO1jLOdFt/S7HBY3cWPB5vTC85dxTqIdefi0e/hxebLmpzLvx4e3y4Yd3hf
Kkw5xXQZoJWcVbzo1AG8GOtzg1LOpy98yDCyh0gh4+7MVJ2lMdsKCl5ptfR9XrJXtf4NN69GLChD
U03nIXvMS6lB1Ml37ffel8nu4dB+mLAfXz081EmZ28Ap5dPjRywSpyO65O5fZumHTboj/jwcB5xS
wzoRfihlYsc7FdVcMn2r4R06zc/BY2hWglH+y1b/EG09HgaruvSm0e4fYjD8cSl91ToRZjlobH1L
ZodV7m2sk8x0EnfhZcbuoXr6/1bXZaCE+j/puq7pL4agP/5T2fXXX/qnsssz/8HBzshS+DSJCPjR
aP1T2eXr/xA6bhhbsLtCYOVArv9fZZf3DxT6OmnqvuXoEBd4Fn8ruxhP6xYTOrYisN/s/ydl1/o/
+XdbDq4CXMPCch3h6UIgQPtP52UzaROltCJ/MjJe6USra7QMAFVAfFWj/3NCWXLS+yrB+djp28pM
lyeyspOzvwAcWr/rjYqPYO4/z3krnouk+NZUy3h+fGdPOUwcIyE8r45/iUL/XZrqueKUuiQwKoLF
qInCxODPYM3Z9lDdznHmkMPa4PfVmLoClimMg9WUDdFMw/c6z5yz6wy0FSp+MjEBf4kkU11t0hHc
uB4w+7F44rW+A3qdXkrXAc7sRJCSfL0FHtwX0Znp+cEGPP8kTIBhkb5HwR4/G/YjgaEk8cxWsHyX
EYNm1xyKaRh3VjLomNyM8rXJJOuwyDNJ/S3FsUsi8FWuJZ4XDobAjZz7EJnaayFtDKhKf564Ga3b
f55088shbO/VLQR9l8z7UBbwjBpz/oh1HfQnB8uGBdbAjchpMalO5446cpNDatjOUh9e6eEOYAr9
i0cEI7ThDFnaoC2HtRPaMCx1b948dMwBlR0IQlIvUBWearBvbdnNR6PThhtbIyTQcclotncvCJn8
V29xAkTy1X4Y4B6pTOpPlRk5HNgg9lIi1bZxqoaL0zmvjp5Ee1MUEh+uUT6VFXkqbuFcpm7GZ5R6
9BsspBILNI8NZKfij98kS2otbu/w88qFVi3wMYyEpmapgN/uCN7VuTuE/54TO372Rp3Rjju84Llw
X+yx28+MO5jds7PVUBKFj0k1xOz9QLdwTTrtI6fA3nad35yjmc1A3rzHRVedjWFhjazXL2Pjj4Ht
Vh2VYuadWSbasHld84hLQR0809h6zMoDMevGXfnTSOKYBAlbRvi+LD7b9fh/ccj/t3nQxH1Dyg63
BPBBNnOJ/7rgPNXDK2+X9jw6mEOHCCMOTNyL1U3VxujTq9L75Ghb6WuXxIixU/VdRIyrEyHBEMYQ
Gv/thvVPh9a/pw2Zhrn+H//Ns88zwhC0etNJOHJ87gT/eQvQIDLUWk9D58fJeMzpz3c25KUAyT2O
z0Ic9YHGXjUqI9jd+SgMXXuOavpwtsmNb7VfKwl/OWKF3OWFd29ymm9QkvHHKMaLgxO/ELSpLu/b
Rlnsh/xfUDJmZuP+fB56eFqoXsSGqG5nX0ov2kplb3qQZ3gZ+BtMmK8g8ZBN+jPEaP5i7NRDGPvA
ImNTjUecKf1GuAgGybpcSCiWTFSKQ03G37EZoA2X9ZORC+ecDCAOdYPGTbbxdBOc8lZU/NSwR4Z6
pLl71DDXVizyLe67y0xe+NmNXC/w9AFGTGZYR2E410wz4it21TUxHdZ2XyfdtWgBUc/ax4hf/sVr
aUFa/T0zpbhUFAGOqYn70kZs5IyE3du4Ro0PYSdr800npRnxkZCTfjRies/alIek8xPKs1wcRTId
Dc0tDsP4p4isbg9K5YvROlzcqQH+z9KGUPnJbV7zO3pXr86gpy7k8AI2LL4XRYc9aiztrcj9LoT8
9sPHVo98Z3H2Wd9/dR0AJ3OXkdozNmFNy3QkhjjeuDUgoKRLQq1ALDCz2xIKlbyHIPPQZtbwXBLG
jJH0yFOqDsnMvJjKCVsMYex2M06XaUHQRAQjvM2+6Q/SNTamMXy6/lhRiwNQ7JIlMIxYbM2CQE1d
cy+JLYlLbfOD5ypFzoVHoridHQ18PQH4oe8YS/W95oCUyWOUvSLpG0anC7m/Gm13DQ0MNi3XSGtr
h0VnC6ei+euQpMjgZ7nrHuM2HNgVcGsfQZsyIzRDmH58kPxMuLEWJ0KczWV+43eiDY1eBYibraQt
uCrDueULSQw5O7NbLsAT9BDyXd/Tsd5iJJK+SHeo19K9Yb4PzcyUjKsDY1fk7tyWXElAQoFZ+d05
YWJeeZZ/sSMXup/MdnKEr+jliDSatSWM7fSpNXyNIeSXBq7QkbROxqhW9MNmpYg+Kg7a2kj2mNpX
k9Cr1uOUzxO3uQp0Wn3hZy92GSBiqkgXr/y9P6EWKq3WQLGPZWISGHlq9aY6Y3rxXGxKGidApLSZ
BYPclmIqjxoZk4yt7VdrMsQTGUg1A7yjsghpaQiBndZpRZZGb3ge3iubdZmGkwiNX7ptZFVdZlYJ
+MkM1Uz3XCCYmrPyVoP7DSNT97dRmb6bKJKCwam5HEgBCqWcUeUkUAfUTL5JTaJGtWYzJKroN9qQ
lvs1uWP22EV3HoHXRZklgeKUaqbWfo1bjK5AOwkQyZ+pSdS2NHRcvWkD42ye/K2nqi/xMP8UdU9K
tRXfJWgVJog6fTUEzonh1L4R+YeviYHPGneeZmk/EoyL2yHRVuJM+z6U/heFumlDIjIZCiWN9ri+
DhUDSZ1dbZhV5UHmi7m3oze3/wb1QAa2ce90zacEmpDg9HEHwBLqpe90WwnpEkZleqkSGyxWrtn7
sRa/6hSSlPWrWMyKmqEI+2bcCdv4M6YFn0UwjLZKPlOVOttH5HYZRffEaQ9GSWaxNTAowI4cPO5x
dSa4GARFhnKtSz0N3XnusKxPUPvRbzUnMbYf+MPkQSsCPJjpvtW7j7pgwtV6AqZtU3obOZgsAUGl
+Oskgj4J8IWYoRQ5C+tXtisRChabTHNYgbteV+4GGt+tG0t397gi13lJMifVzXXbU60oqFrFBnUA
PlotVf08tBGq1KW91HMNlZaVM4D4mATapvtdADi9FX2/M9xeO0RmfYtaw7vD3PXvnjcD+o3RUokR
Iexg9Ze5DxueG9Goq+Wb+Ez2K7R/kZW9OGzbRT2rcx5TwlZpcuz8eg5cILCo9leRneO/RbnlHEqY
hoCM3QscAbT/aMulJsMyLs1rNAO5JGsFvFKiwbny5JEtrX4us9Heod38M64ewqTLllB4qY711frt
rCDADEDiVhgTdD0/dndEjy4hVQmaj8jGphN7NsHV8WfmZ+UzChyD7RRzmUhIVM/9c+VmUA64mdza
nNlZ2uNdI37FuNA9HHOBCqjDamQoOBdljHFzRQFX5Y2QCXlUSEasIj+p3Iy2o0C92THv2IGu+qEh
8d8Jx2IjzsTt7sb+dQateNRzR11WJtNMZguH0VOZIJ5KlOmFs06eR9Pj912ARKMPnUkEMeobKe3N
1fM8EaiYOVInzBDyu9oOXYcQNBZQqT325NzTMOei/LZ5xQJ9mMcdslEVFiwuD1Jg2iQlgt9N42IU
WmMfXfQsyLwwcZYRLDRNjs9albrh47sx09gwr+NmjhrAdhyxr7mZHOxl0Q8Nve2+RJs1FKy0+Yxl
oT5wL2fBfURpGz3DzbB1fW95XvS1qJGfIoUmQHXSn3Qdlu4iYZoutkfG1eptmON+Vfui+VQkJpSx
+DK3H4zvOhyR3GDT9VbbxxLQ3mLrgc+ldDT6GdX8klxMjzWaQN48KhN+sFRZCPKRI74lQiJJXrrO
+53lnNuZqRlvimFQ71M15ZS01C3tpyFr9KKucast442ngy0tS39Psd7dB8c+WqjNNv3ksCmMmy9M
i2H3CqbaYoq6/dhAOR/Wtz0FsXlbxukdD08dcivS4SiAefdvXaMd19glYWV/Up1MDJKs9zqfVSAm
ALCSBChzxmGwGL/A5YHd95o9nJutxkXGRRjyRCdAkry4syRxBqXIC0eXcGYDBLN+17ntHsQC4qCY
yG9ok9w92n7x3c0bDCup87ww6Hup24wTcOpRqhR9Q91Z04WxPEp1U20NoAm4OAH/ZBq2Dy9ud6DB
rC9kgmz9dgxTv+ruBGGskzKZ7pKVE/l46Ev9s8KpuzO1hAasjedz0rEcHIqz7H2b0981A3MBytU1
baA9dicJv8lhIl6EpTfkhc6xq8tfDWSbussLkNM0tVFm9JzL+JAJcF7QSqZUgyGINuzwrSVWFv50
SJaI1ADPjA9D1KFmBuxbj10Xwq2pN2Y9yaCYHRyORf47ihw/0IZh5I+yH3UItz1iYEakbqKGSvv6
++NTWZAZcB/GBIWI/eTXTX1PmpUSPdn1zrSnnwkdUiC7ttpVrW7uWMmBfxVzvavd5qtJdwcMEJkB
1TUaRGRmqIrZfPLMeHpdDaGCmj5E5VyskgoU8Pmc7BYLAsd662cjSm5Av3KYzIxNx+jQhtZhMo0R
55ZVnRm8L6Fb1izNErLoY1ZVvlb8jHQfDwCfURerQOsdZz1rtlZGaa4G58XSUgntMD/Hmv9r6k39
JNr0N4zln7S4AjYazmXDpG8YPG8r8WCDVpJ5OJKnsPPRx32Mj/2E7QUxfn0OOS5lfu7s245gBici
eLkkfGDTsB3axubRGgbjMvTmT2OmyomFH1izaW77mvAi+Ews9IFdM8EmSw3dFGEEOrWVjXYgrJjC
b6rBhASZeM+RcGNOHsKUlBqii/1BXNR4G0vjBUjNSTPYnDLQj3c6uZ8EKFfvdpVOQVTqBI21rkUq
EOEA+dZ6rjrHO8xs7PbVZN4AOuKz0IjRxFc1G0UDrYfyg7PCOv1yjUm/5QMbU/aB8A/Yh1lmvxxT
neI6cuLv63bsNevM186bIXY2+QWxv3uxeLG2NPgmqXcxcdErFdWNJVA9If7wrqSnps6MsKishASU
o1iMcVf1gNtMpaqjnRTP6J3eo7RyAnOABC9JHIdcgktJGNwA/KL5GWXKutg9SQBKuGeCu+dbdxjK
0rvmI66uKvEt4nM1dWGofa36KDvzxH5E0+I+25FZEOqzosnwHl51au4du15y1sW9q1jwpKpN0A1w
eVtFKt6pcl/zGY+2idSu7G7UANnFs9m4p+ppNqwE8nA233UGOYbb5CciK6yAHQbM67Km/8+vdtHW
59H2s7Dwp7PdCPtqZKQKPqq50oyAw8r4mkeuvrOJBd/h/u1YLlU+228rRaWu/ItOAs2Ii+H8eFjS
bStE9hQlxHi10gQ+3rGxdCv94JQ0tdIcPzOTK2kcKBhNaqvJTrSXseyr8wgAbK/WsVtar4OvhU3E
Y3jjt/BtKHiOBCIM57YSXhB5GauXyUnO6SRTlNF81RhFGA24i3zROWsClrYqH5oLFZp3YOv8lKa6
fGE+WT4BvqJD40YQxLJiGcDPQnfqf1iRzO5cK9l9gpQYWj3NY21mO7B19VMDYfUSmR3Ly8GYqEW1
JD9T6mfnEnwxuhoWgKi9olNLtm8wknvmUaLLX4sjsQ9rZfHCANQ4GHNvbM1Oi6EiBWmDOFeU0feo
70gGS9Yrq8Ryif7CO/U2bcTgNuh9WlN7G7PyK5VuD6d0ZldYAL3mIxnkPmqzh1oTqWe7BpqQEL/g
4c6YPcQWPGytqtiqWShMkA4zEPeNs5eYxdO4Dr20icjvyZ82PYNydmtx+hYDezwRkIXWONUTllf1
cpmr+JPc5dR91RuXOPmm5ZZglMB6Z7sNWvQ4e45x+VzNWZCa2Ep19kDCbLk3st9grNt8wKROOMzs
gZnZUO0h+pr33oteBzp2OLy+PBAliHtlqrRjlnnHxy8trWxXxYB859a8Wl5rXB+flQ5ZI90w+W5m
fa9JANs8hpC16WTnhVFGKCLzM3KY61Mn54cmYpsKjUQvxzvd1yZeMnUy5NRu0tGbqZddGTIMpAxW
+jVpMHS0y6VlGnBtNeclIlkxaGxjIypN3xlQDC7Ntet+o46tLunIbckVOulr2rqiagu5bym9QjtN
3XNlRy1efLwgfnwdUM4yJcQpb0oycDyADlM/1WHsQbWoY34lI52mjV/xTilPvUGeAEeEO/Wg2MnC
/SWtLI/GK2SrKBBmk940dHlBDsz9aukSIwzxgSFRl+z5V9HWMkQvBYioSyZEe8i5oXPaElWYLMZv
dsI1KIs8D5OUNumhko56i42+X5zzqUPRbc7JZkReh3SKBwGwZr+M46s9mO55GFGMDsWE7WgtQDyt
PS1xW4RKTUCUjVV5iiQBalscqFLHbUSQ3Z4qxSqkEYKy/F375csEJWcsNQveQ/UjtoBypczGtyYn
1M7vvJ5gtINi6LERg+UdNZvZD3m8Lp/uAaGIZTdwnW7kyCgyI5svba1f0b/7X8riagLvBsyDd6co
DeNqa+QtIQU6cGSY0Pm5gzaZ8u5Ll0vqXe+5d0lY8wlAvfgLOkQvtc5NWz+1aCDPU6O+WbXB9e2P
aOgRSz6Co2yxnNBAvEVFtns0kqgc6Rt7wh48BjpK0dyiYgdw3OFCzvj11cwktXKqH6laflcJiTS+
+oqymVWV4x7x21xxLTe7mdAHdJrTEkjpLPul0hzQJjANFvZceO62j4xIaxqONXu1S6UNz12ZpFc7
xkqSaiOVp//DXls87BD5WkpP5YB4MC3YKMht60RhxCl/Ks/KHpkpSHp10ZjMmyI+tEXsBLS8DPNY
1bDbJMAw5zZOODUII5FC4XNts2E93pjo8ElnGHM0i1TKX1YODDTkZONUlv4W25i9VF1C5asrfft4
/yndZpJGFh9qf/1VGzpsiexhd14+yJ0B4mSW1jt8yO5pLpAzMgW9+K5Hdx+blyVnvTDPqdjWubKu
c+ntjH4Ue80vBU0Fg8w2QxisCNuCJQi7grPyCYTbmJGszOtoHakEp7tihY9Npgbqz5K+cOY/o+k0
V8WdSfUeIh8mnYQRAOBN9NHGEVmizynkgVkSqumRG2GLjJGSwIP6UrbhQ/fWegOon4hBZZ1abw67
9GCqXWRQOE6DuHebIPZMzGHJnjYB/WOLWMHOZHtIZ57cjNVH94eTikpehZgpJpVOetpahh4fEZR9
8zIdRYZwXkrESszz4nc7sW3eWp8gspXi1MFDJ4o4+gRqFdIPr6z9oj1MwEAD38b1E5WMudB7YwzK
EK3sGVnQZDAZ/uOWRnPR8lh77VnuOBW8+scwpY+ab6w9XuopG7awW/CkLAg/ijVqxCnlqXgnsEgc
Y16ljdVSWgmn+rTaFF8kkWe9RXdRapp7spuuCI2EGHYY1usUFOpzHEGXrYz73PhI3gqP8j8VeETU
snEdxjaOYL7D/L0ncDJRYV+P5VZzPrJRWScF4WMzmm75PIwNVBb7ROUldnjgkHEPxUhsHHNZaYhy
C2Yeou2PpBvGD9RwbxV3DixX+rOMrhYxgMS+xiHhB0T4ZI1Pm2nU3z1zJCPIL8ct2qU0HIaYYsp8
62rDP8aiS88T4l0GPYtz4nP6bWKclTIFfUzuLT7Xrmiam9WlLwosT+gvxb3qaHP9ykzQiEb+++B7
UJ4Weoeo5gbajtoZzSzeqrU17S3u4a6k2vLkQupvPraHkf1XHH+VqXIOrg6XwSMx5eLh6oL76aeH
QVjRCSPTBeguTSWMylcomd7GQs5LGxMjiLD65BVZRRWMI9J9e9VHuOsDjO8rRP1u/yhaEhNNdqVQ
heZA400+Op3hEQTnRR2RYIaSPG+vOUuSKdeZAMktvpMdbb7VfLO4+OtD6WjvTlXheGmTODDQX92q
Bpdywq2664znzIB5paw/HozvQ+kOH2SjekwzBN1T4y7bsTPnTa5i98yY9B6NojxNWd1cFDhPfa7j
0yKdD4zezb6qasn0YIqe1Zh+5fz/WTWd/5px52Jf0rihoKI8ZItQZCtP+Ruwv0Dr5BAsslzHR765
r9mbbgBQMUN2B+trsnS/MkXzTVWE6lii9hdEku2nrB+3/lRuCq+Hn9EZinPcKbainZtQTlXxtujF
qYGRdew07GXd1LP/BZe2yerK/kIJdBiIw9ji8oq2S65HV9nj7DbN9MS/bAW97y1vyqPolz5rAyTF
6Jdc797J4qOtx10CgeStEZ/K00Huxq5+X2Rz8Uf83o2ZFvAWrSoQI1Mwa+m+OHYZQVnA0T0Yo3U2
zOqL7vFx9hEwcYdD7x1Pyzek0GprATMgXpMjdQR7BdJta4yQs4qZAsUfCoz2ZoaTpA4kc00LU79T
dawj2dJeFh8UjsNLnef69BVy9J8oW2gHmbpdvGHa6dxKv5W1+RIjJ2KpXWM+HjlYeIu0fVqn6j5A
uWd8cOHqMK4yxR8bRUA4SAhujkvqwVpaA1jLxHuZYt8JEGfGOyjr9U5O8KmlTL5pgKb2Lrb90Mhx
e9YKLeiQu/CO1rukD+9g75Spt5uipv5eg0MmsH5Bk7j+V85M9qI6DnJRXhytysKK5WNQL3QRAtMx
0tynvqBJk321b+z5TorscAT+bl4HsHTSmcc712G651InwdrTA+HZ/Zco+dFA/MJlFgm4wAxN6Img
5jNhveKTYk7tU8v3ZUJACtCqr3b1OSexZNdWMQSPBGq7tEnOcZ80nP3FdJ7wPhHC6D3TvjGEZQW4
tDMZWMUirmj5STWOJMx5qXE1otAJp7a4zNBFWdnAw0oXSUHStOoJA4V10Y0/JjrAx1o7k1T4ftZj
7kjbV2/8qjvm3SH0bqO4jeCP8n4Necf0G2EvhhKre51IZTozzLlr8/I59mX3Eltoyj0/xN8Ox30x
GTEa8g9hI07YNtaP0tTfnNjxARv72S5EHVcQTao1wRzPcdBN1hMBv7sOavUe1NqTtPtXBMRHSfOx
JbYNOj8fc8fRPqNYiTDRjIyVMK0ERIBdpalrR2/La6nQ5R7g5bqnCdcmuBXjTH+T8rKR+lARR+OV
hdq746GNhmc3k/gfSiRL81B8GroRs3sI1lWKYywY3fClhEahf3TYmAKW714wyZmLPh1YH2h5wUy8
h+4LWDuvP7Q6NblkKF3w9ssac40zNhe9yKJrkjj+9fFVHGuXTI0+Iqqp13HeWsMBfce3MfbIY2BK
YCOCDpwmiVnt8/D46vGgLUo/DaZ2KKc2vsVlAS22Sz4ba0W9qbxJbnU0HlU1zAhU1p/hyExuCDpJ
PxWcE2xbwQE7jkGQBHJldH5Vens8gDWKUdDpHBLrzyKwi7u2Y0Piikne9NjDYDYnyzGOizuZdvL2
988fXxk62bXL0DoIynYEODNO6WsPxo5TXYTv0aFVzW8Ocm6xDapuaki86ZDFQonXc8e/j/Nk6IH1
MRAGQ2ANzFgy/QTD6cOEzWgSu90EOoj4QcPGIgA9Ahpr2q3hU/zq6bxstdXQoIPEfc0YTV5Al4WG
7r84zhIHs8CcbHJHiDrmfczi7wWvbAAZgMI5v6UlEzIrcj5GOq9NXaVfKr3+U47puwWPl87/xDy5
YymB4TluGOV0s7VvrZTxeyvOBuBIALN4Nqru5FYF6+nxsyy/O87ww2D5h1PTOIzNHmlZIHP3a27Y
rNUShdDNufjoqwk0tqja8BxvkjJ+UexRM9vtgdY1cpVxomugiwOD0SMi3cyaT/CXnQRVpv8grVpt
ko/e+OmyL6KTEqdqnNxt2SCSN4aY/HSZ3SwTV68YHHTMfa6BMrMLdCamsZmGgxDV9CRa4h+E830x
8tPs4lhZjAJJhec+Y6FlxVu3N2B9O9pWgMqbVme2JqKCdbSvHaOoTihWmUQndv8cMRIPEL6TdJX3
N+0wAWj/atm1i26F+kBSNBL7whyvyy8uJolVw/C9JDxCn0vFbbfZcmgEjI5tgmj5N/V87QrVIdPw
VZfVz3ywQVfhFg6HpexCLXLA5W15HnZoYR/cuDMRsz+zyS8ILEjWQroiEdxwoIn4GWObHVsr6uHC
zUOzV7S+62/RWp9wd75Q5y048OxXvyZFbUk/gUo57npdtHoSkHCbbkTt/lrSRpCKkOX7xBtf0Hrf
KtAR7I4b4OUmsXTZ1OycNjqblstVENOcCW8OkN/gIG/sN481ke92jHjIlQrcxP7tZ59Z77I1VfgW
UmUB6ehhP6MZPhSxhTc/KvcO2XLBjKN4q2Ns4k+/jgMJLFrfnE05A3UpVUvfJV4TE6e54Sh9W8uB
EShG1Mluv5oV+mUbbyxnx2/b1Q+U7Tsz03GkAHvgDs8wPtnBvuYdAIy4LZYG1rPd7IqFMEvY03tL
c599FxhpGrs1819Qt0Ncb+kzP0Fl3vuW6aOIStzD0G11u0N4lf52BdmuivBolpXezsVm2vsqDvHI
IKt2271pl0+KAY/lTA5b+gJ/WaZ/sJT8zuua1k/WBEg1gWAeVASZb/WOBX2vbdlac8ZUjFFqPFfE
nlDVa7w/EZIIJNAlq4FMHZNOHeg5S7ZsNksY6Lh0LiZAkZHTnlyLcZZ3tQJIVGYbmJV9P2SCxoFj
ViP0fNW+OiZlsxp2pRTk6KYVe0OhQtwAVbgUCJNyjsMxblnQO3JTow8PY7e5xG1KAiCmY8LUVpF7
gIV0VcKrbYq8aSux9xpa9lx5UgQRYYzBovlbN2WtM/eQgGLgZ1s8PisSzrqxDgVIgKJ9MwJV34y+
/rPL0cIbDaV91uYshEF8avUn3O5V/8vQfoGxHBTRl8o3D3nBLKU12jhk4f7aY2bZkHpbiV8FmvWl
mH+gbPqRcUfbuLAONwmCGpIRnd2IO76ZGfkwwdg0k/Xejxif3LeiN0gvgItPDPPBdR8WmwgXIoM4
MZOmbVShvdabYrQx6zsDomqKeN0bs/1Qf7RIXoKxIzAZPN7rPKZ4zUqUlFURw1/jTXV0B8tRdqSx
+ypl9tNIyIO0uRmX7bz10zHZkyTyNk9nBOPfTe5EIdGkE2mr4kVnXJ94DJeFR+ebZt8IiUiIojZ/
1VX83nPVSZ/kFJlNFOrV8lH4xW93UPUewTih68e4/h/Kzqy3bW3Ntn/l4rzzgN1ic1FVDxLVt5Yd
J84LYadh3y32/PV3UNlVteMcJPcggCDZjkVT5Gq+b84x5UtmQdwkuZlWw3QsJJmzFIcoRsjBa7NG
oOXvrlpNNmqs+BHprOpb5sfNbP5CNBKjH86tr6gDPgdF1++sxsGQ534jrhB6SKpgjnTUHyTIL8P/
Db4V/0KedkfY/yxOA2LIv3t6iUFAyM/itKpAaB+npb8nVs0jv/5jaZWkGeRIr8I+MDY6kZmUJXST
sd9fJSn5OolyStjoe6R9RdBkrRqxpBVuAlZHv9fOae942jqycVsIdL0WIl/bdCF3l3+jIpr+FNoh
vYQ9UTPGTs7lL8uNmrWN6Z4SPfX81D25RhvNFS2iGh1AhFO0zCwas4rGuqyffLYo2YxzQYmqj7c/
HCDq4nfSPkyTNofnojTUVfWdtK8LC6ut4QzsTbZ5WAslq4kcXv0UKbAlxGxG6kEs+HQc8aqgb7KW
xPoU598fxi8aY06TraqkPCE2dgiy/Pk0aSQCKQHSwz1qGpoUU7IkpcUrMvG5sFh0pvOHWWJK8Ys0
/YO8cf7VP18+JMo4fDKOAfTcnumZf/+EqsC1S9TBBCbOLWkMwcxzkbMSPVEc0/wXBxZYMgAQfwze
mT/7d++sCcZPrlzVwuPyjrWuwe4q8jQTtKCi6oLsa9/gjHT9GkZAEM3gDYatenjKJ+d7YU9Qvczr
eF/tZaQAzQk82ZAm3ggkGDDAAOxrag9pLLuTEMVrZrGIR+vwJ3nq+3AYLmnOlINFHE8fl8x7eeqY
UfJxWRnvjVZSX1GmfT+XaYqZmwBzrLsa2pJOgdwi0DMnHJY+vIkjAlyJArQb16gS414vjkFCz13B
Hi3betwmunwomxIwCnmErUS/ZxvKhr4xIvLpa9Y77QZcDg0HWhOLDMHFkRw6tHI2sKOqjlFPxPqG
1vSJhbf29O9enQ4QVa4S1bahDqvvPqgiNyuVM23tW+rGoHFcpjQsilXXfqoNVoKRpACs2fFHCbtl
/fv3/lV6y3vbQAjYkwgdSfDPl2fq6z3q99raa0Qo5xOwEESahErYvmfPZdPfv9uvw5UjbEx90GRJ
DfklSsXClVuhlrT2ka5864vyAxrvH5kviZYRee2TfPA/6Qj/YvDW31Fj54tJuKahEm3CZUVN4Oc/
L6myispHIfaJ79urSImXLIk3Wm3muJznYsfcIogKyv6BcitLmSPzMphtC4ci4NweraRt7owA+/gs
PctKN17mBrsq4BtKIaCIMmBNTSAupBLsWUO7fxg+9F8HUMcSDF+cMNPg2bsPiExzzHGpZcJEU+wl
NYt8E9fyqrVOsB9sF2izpnwyaIRZLoeLoKpduNlAjW2WI/aAIBclabwYUxepCbVjKqyTo5TPelQG
T1P+wRfVtPn9Sf91sHVc3aW1y2lnvn9/zl2dyMepFPqeUgMFfkG3Ayd3vkUBuNP8AqZrR/IBpfAg
Uw+/f+s5qeL9mMeVbFsGBWiow+/nQ5viLe+d6XtYhdmyyqdxoTkod7CDHjSDbr4vu/GkNU5JfF1D
r2vW1MpBxW5tt90frnZtvrrejcAYZEwHl6EgQMOYj/Zvs3OnQj/CkqjtU6tivJrVQ9Os+bly/YV4
3z+wK+eGY32o2Erxhzv7nmfz87tjMLcFgjpszPTC3137c6/LUUmp2Jeq+kJNsEQ5YoyfhLPJjPQ2
RbSgDZFRAgU4t6jvrASQKFDMrM92ROBmqmhvUrO3ExTJS2fsqdwDS5ClJ6c5q5Pw5HVE4/IymNoV
6hO+a9/cB26rHZKu6vZCEImnd+qmEbmFnZGWW4mm9gx+YmVQZ1lgGBHrjNh2NLeWu4qK1PViM7t1
RrNtKzc/0JSYG39i1AmbZwTbmiTULAi9J0YmJP09rVmmu/C7NqOWf47V4KbjiF8TbGjues3fAs8g
l0fzIjsYjkAhrU0/50QFpUJIczd+Hnpjq8SokpQMep3Cwo1F7bHu+om+mEuzs2ZHFZOhQfJf5xxz
O31sguTa1qHG7gyww+8vXv3Xi9dVMUIRimTAvdHug9nfLpccj3I0Kr7YB73pHCY4OCgN3uKwdh66
Bvh7gAwjGdEMxBobmRr4XB7nT+3gi506SZrLFFmDCl2x3qYbF3fpkhzXOW2glLu2EjBYc+I2Mef/
4cDFr3c8ZkhGWVKpXMcgZObn6zxIO2QrrAH3d5moQGMyKeP3NgjEW5bJzw5U2BRM2CmZJh/rU0pP
Om+vjWuSMF0ynSKhyVh/MWZF6tFP4bG5loF6EMIDzU5jBwaNumL8HNCtWnV0+TZklmE5Kuk11LS1
NPeTEffQLDQlM4FX0cm3kKnvtaG83ldWDfv+Y3bFMcXA6A76KtUjasj0lg9mZjzAaMRKKb9IYqAO
3pBGdAoZMrcVFTwJ62itfHaMElMKGGJ4SHTLJlb3Bmf4kvn4ziVusG3RoPMSev/y+6viX9h1XJU5
mlGEID1VfQ8+V6s6nDrgz/vUgVkzhOfabmDH2OifQncOrWuIX9Jm1WhSmFCP8YQvhxBRROKWwUYm
fxjdtV+mVIv8AG4bLESMbeb746kiwElEjIH+B0q0s2skFfaMRlXlOYJ6YjUPSZMXSxuInz6o5Tqc
UKrnNo23KCxq2Cpa6P3hFP1y43BIuJoMFYI9s+X7kQ5UFZpsiod7PYwMZKbWgho9DUP6DUmoUZ7R
kdfZljqeqPePOyslKk/t9IOh2cbyD8fyy3p/Pha0xpoKFJ8Jez7Wv93EGe6csvbVcS/AF4I9FPmu
biqgET2U3ZYPzdd1pK/0Pb3GUjTPbjk2pS8vQQLebqyyK319n//Tml7FbpfNZBQfpmH6/IcD/XV2
slhQzJsSzE1sEN5vzVIjjAartPu9IiGE4p1Ud1mgHlHHuuzTEgCkBt6VHM3/xffdreJuqoJb242y
8KhEN2PChNLb4kMYSLkj8qRdSElmDVTfU7geEPreymrI5gy4Mxkl5SMjRHagY4nhqC9XesswXCR1
6Y1mIldT4b74efNNnZB/FqMBOE5tMnRWZe6CMkEQLmKT4uIsrA4rnwhHR6AstOoNiSDfzNoWO1EZ
BASNmb1q9KpelJiFDiKktI0ybW22jr1p63RWkdn5lmKBgTzIctdTkeOzj6fxwj2dU5Xs99RGfeSN
irMsQAceBoO28P2hbEZ4qmNhbu4bkIKGHupXozlOuCVxh+TWBfRC7sGpaW39gzaynI+T4ANpjy9p
zRY3iNKVYjZQ73znu1TRg3TGBKMul6cgJM/JauGc3QfRmKLhQXW6x7FqX9RiwhuhrHqUVkd4Rbda
x7kfDGgpbDM4BeVHGv4xngPX3VuERd930pEvvw8Q67EGwbQvmQmW+RTAo0sj5rgM2Kwphj+sOX69
+IXGTh+/sSsMiB7vJoIoxyGDmqveRwlY/IQE+XkNXfYrBw/wGkYjfZHx37/7hcZtT8oETQrbeL/e
bAJVb7ohBM+ZkPupFOYpbTv3ECtQRuLOirzJMTagDqjSoMrKMPP80CuI1nKOv7+p9HcbHJhlLLV0
ZkLMYEL95Z7KsX5olRQmrWnlqSJ46chNxBQsKNgi+4Xox1Vghf5JmZnNs19jsrkSRWG7z3GirEPZ
0ypz+hOBTG8sRCgc68qyROg4KBlrJ5dW/hQ+GLT/vAJlNqFPJE4n9QpIpP6nkd55X14y+Vssw7IM
/had+A0xRyr+bTAzUzqVJqLtfThUkQfQW9tPmVD3GUHi2eL+Gsuitr8/S/J0WZdjtOtnPl3c4IRe
3J86PpKnRUowwBo4wfMwQPu6P8AlRaxJlC6jjyB8mK8LpaB4OGPHgwpivj4kNBSaBtogUvRWrQwP
UqDuX9pxJ6uJZkpsGYAIYnJXw5Isir+eqihTFJK8FzjHjX0cEmYhrPp75o7KPirIDBE15BWZ1b5Y
ZjP3wvA7ZEupkW1NkWyhU9DXjk0YpMi1fdhrUzY4+aKZn46YhWhIQG3m4f7MrcE4k4Sk8og7mcWq
oT6AZsMsI+PHxjdxS/tVsGUvmm4Hy9zojorMZggfq5ZJi1EMxVz1lDUzoAwEMy2raWOHH8IsEBu7
ws5GLwG9uGJFhFmET3dn5g/7FXpBLHewocWAH6gdacuUqVldlehVIw7VN7LqPJkhC3AZDWsDm9ZC
rYuAPHASHQa0JDrNjVusddpTHgIbRcuyGvyEVkFKgxXKjTy4eII2KaP0cswIILEzw6P27K9Lk0Td
eRwd+/JqxsStl0HirFOzCbcNRrH7UdIDP+X03nckyUdL1c7FY5PokQdmKF2zfaEzj0TIs0D4HAkS
aI8x4ic2FyWSe52sWdlQa2ry7ur7lfoUB6q7CdAOS9P1H/H8L5OKe0hVKoN5qS4VLwTOg9rPPAV5
kF6qGMFskaDAsnrL2t3tOkxbxFX1tK4UCXokbXLs7SN2edxaW67BgJzwEPGqMeOzSLUgb5DttCsC
EK31F7yz28botafeTIwFIFAFDygl+bEQ2RGVy6x2EkeRoDwL8FFsGkSuG5xb2gJsabB0K3Lq5mA1
BGNE36Gu2RQZfsgE3k/jRAr9n+CZGtEFqxVlKA12MxC4nZ6Z24DNPhr1Ccq1L/dj1C9pfSR5pX3K
M/EM9f+TU0PjDNsQXymu+J3eSuirtiCfTcPKFxQ7S8XiX4Lk9mSnf0Q4y9o5T80VbJxoS2xfz5vG
rRyuHOaisbDH/6hQqgmyQ0feigqVOkay292YOs6y3KFyn3T0XTNpCPIKS79jPrSXQiPbOFeA/Tg9
8qoujT6ihK02ncNldHcX+yhsr2ZHh0mJrOiLJGoxmKyNW2vpBubP7PZK9WUehwW2VrbruAy4Xif9
gWCC/KlHI74AFh0iTuIleVEnjDwao61qoRuhumC3PaKW0BiuEaQUrIkEb2eRE29rUOmuUPKtAYia
fjHmxQHD34pcKug6vm/c0Avw9pN8HMHPe6pQV7GSzDhRstliZt6lk9DyLHbmaJWPkBlAd0sQTm5k
QsKe6LDm6aw/wnrrNdz5KpZTBATp1gwITzT7YJ56xwCxrYoEUoZHiiXhzowZhWqVGyI3oAQSQAQh
FhiC19HAOll6TTHHZv3UO0z4Nh1qtzBQ6OEsOPSbMflWkspxQNtXHtUompUpGE5ShJVHN39gp9Ic
KfWmKwqQ7rKyY2PtFASvpUoR7GDcscq0guqJde0Skpz5wIoJy4pbn/Km1c6uoQDcqW4Yd2BsyZYx
hoyH1Osal4KKOfQH/v6QlFvCMVVnuMYiH68oqIhwwHLV9Xa1FmYIXjqotUvJzVSxnV0GiDH3ET74
uYDb77tKOcYOfuKAJlmrfipKEELoB54S3fWZKcfRa8rggoDYARb7hYmBDmttOPsmY9fDTrIKdGyb
iHlNsvpOovM7hFBXd9DqJ8ry2lqtgOkSlZGSbRQcsmFPlq+NtaR5JYoWqlsG5Dgok9YDyOofisK5
1eogOKWvoKB3Lj6ZfeIighsRv68j2toLCwjSQsgu+5AlH9raWA64rQ4RavJtB2adLmN8UARTnHSF
jwekRNdomywrS4aUm5IE61JB/6EV7qVoVHs9SFVu/CR+MHNKfU3JjQ+7yPQUFU9ai8J8F2W5ugvG
7ANTPgMVGlXOtkqhz61bDEno25asiclZDIeOKMshht9pLQbitu/d1LhERWQ69aHEgxstWnejVCV3
syrObmx8TwLLG0ldWKALwCUtBrGKUE3lAf1uhLPFYcxYLle+BxXrs1+N+gIagr5uHMG6OU0uqO75
GOJS9WpID3SAe5xfyiZIMQrgFpvOtCQptBF97Gm4idchtuUVrphs409kTKSulhyketJb1TizbUGr
Bp/m0kviInxkrWiTdGPlULPfDI30ClsnwjQT7aoQMICRbpHdUXPqm3RcF1Uy7IRR4TmffzVN4Wip
zbQWpDskntvD4z2Y3WYIdRiDHis9iEl+bwfEE1dTGOKxYqjM7Dq/TmORb/qu6cE6WxhOOlIcQ791
4Lap2oozGa+ELfBSjvVsGYmOZNGjypuG+FV1ny3w2VFrv1jwNmpRpfi1CnMRD333iEptedf+FklE
myUUr5ltoSqM03DnKs2q8hXzlOXmuJKdvLKl/KpH1dbp3GmnqZ7JUoqN0fAVOQfuw6x+sME4L9RC
E1uztc9pEpx1atwXvR5fRrP0vTRISQ9T3a1OEMRyMpDaBtgTl23QaxuWaCuwp9a2xjyxsCldUotj
1xGapBmMlBmaGtoZiPxdllTkwVfm470t0zZGsrMUaXHc+WdDRcHRdNaxyauDOYuth8AAZpMci9iU
Oz1paSf7AUbrroHa6JI5aPAuWlb24P7Ivw5C7Sg66zA56deqid2ZUeYZFHiIoJTXajAS/gx/XBb+
BKlT8z3yb/PRLc/oy5AUm6UCWJAGp6tKd5VwOiIgDZSCIAiMcD1dJzwJ7BMaZPBjJUkgngzhSb9/
vTvLwYAvnCojv3aqj5XTOAvhQpBx4ffemyFNaZA72iVeVWmaNyBthdNLjYhMEX1FPx9Nq9oTQlWG
npNpDyXVkbj9oop1hRjBlL67I3aAfBe/TBDoYbg3c6z3Von1vZ8tjDhE8QlLg0Zd+Ia0eNgSAXVF
0Zp7YyzLGUXs79nkoZPHGr3UZuiqjz1zE+niNfIN4ySmejYqxTtdTT/5A9mr9EOhU2d47m28PpGa
ExplW48uqatAb5W9n5G9aBFZeUrK/jE3yAtozcCjiToum5FUssyotxq2X52l+Y3a3lM26uohndCr
9D6Js1EqaG933Yqg8fCMnIQgG+zNAErso9Y2GE/IjZsDyrQVpoyUDLIgY8MsrpYSPTOMy31P8egy
MRkbyFt3hhMygDTJuZ2Ee6F0YkUIKCM6gggsaftVdfeZ6l/5YD3cASdBYg/X+zoU0fQ6dY2Q/DfH
YBhH0q1UjVwp3PmeIicVdSEkZAk/8TCZngkheYfIo/YCw+keFLffqfiaT02r1CjhBZQhYSUbgN+X
WDXlRslSTDMTwjuYBQhV6ujN7pJpN/QtjlU3u0ktYULLFAJbzHITG7XLcA8IfBI9ZvDI37lDVd7y
CVCCpljzzBls/ZL3GrrkY2fUj1U2PFta79+oFqGHKhP9AkBSzHz8lqDrGjEfWYDbOmHXgrcJa15H
tFOtThe9BTwgs175PBrpBSdSayn2dz+M+Wul+sp+WPGk3hwjSXe0mqiCNolGAk3O+sbk2iBvqcDU
sqtLTEfE3/VHA3/o1qqcN+gAOs6xQ9XQJZv8MdsnRUWWA6mQGDegO/0QAdfACRCP0k7FXLSwqrHf
w/H5UAl9FRLh8IAau9gRngAnM2wfHCOzX3tuMHfCFtSmNZltiCNvZM+h+ZTWLgrmjKyhjTGo+/Oc
wVZryMJ9bH6yKoX1YF4jSS7rUvMaJGv7uqyiXZiN16CairVpTv4nK0RtM1jwwuPuGnQm91xcG2ey
Cg74N/C1RKF+JYfx4gLnX2u9kR5HvNRulLpPjoHHEXnfqa1M6hejfBB1WT90HYrIrpzM5bx/uF+3
PZrwZS9huNQtyt/WNobb0EvtHLeG+8zs467EiB4eo896LAESEAmXeNJuJaTUcTcp7PPYYT+bbm8e
lEzFYKnqOVBl++Mgc0GPjtHWj9Vl6aIOzWUWPMxImVIijh+TwQTQZAyPWQO0gHSdrZVi7KZs6Dym
zos/CQAomvvYg1/5wRXhtpbLeoqY1ud2Qatje+Jqw7xY+LQRc8AtNcFpcQ6hl8IZmqt82GUqvGtH
kl5gdt0ADgAAd8t6IK0MABdpMm3ctIdukBbmkalmhA+hI0Aq8++UMtwVXRXyo2XWLhV9GHeqhivC
H4SxjhHpnYzCWCPmSQ4ZzaZdYzdHfSDBZqDJ4gjAhoA5WH2MSJiTpNw0LlKNQW2UjSTzbVP46mNO
D4C0R7xVc3lrqsMvRGPiwcH5CooYCCwWa4Zm3XqiBf/U5+NZKri6TFZwY17HOB4FRtE6RKEu8Xpq
IDHVetnMLKM6Fs9RhAenqtN65c+uJqz69aWsOvIgAxefleYcGEhIAo4G8h8pfnlRW7/qTWuAJOvI
GkhR7iy6YB7D8lH5oCJfhulP8XckTs/RzzTLhpdUYEEZ11maWixth5Xl98jbgzJnv5XX575pkr3W
+PusSYuDUyVvAdwEUhkGHB0mXbDCoB92RyQ16GdXyLbIcU/cZUQJ6gwTZ52LWj4YMQtJP5ZvY+iC
Bp5Bnk7ULWo/w/up03exoiH1AKQ0hy5ojH0WCQpmBdBUlsPRUWRzcHBwGirySTABuAtJqwQJOJgT
iyarCDmHue26S+oW2M2Gftfa0tpG/nAOEFxuB13/bstRnDLVOY4OvojaxJNSjXEPZLs2PFUxPpso
jlcWOwo2Td207Dh/W1s+9w5Dg24wrbd9f7uDoFgbqdz47oJ4xx+YCaTm2tknYburQnmC9vpUoVpc
1o2cE7Usnw171K66QEtPlJD9vhiOvRj2DnsIsu4YNVHWrVD8JlC1LHmwY/2iEbh2Y3/O5TkbZLPo
TDT13klc84Iv9wArfUB0awZX6vdeF7sV4V5EYDQ2sspRCaujrMp2mcrqopXt+JHwVJgvpUq4TI0Q
3cS1ZndTfbZbcYDWzicPHmLti+JzL/nBu/VQAJb3hja/JFiF4OejvqxwVSwIy3uuWuOpIzQGm9E4
p94t7dgHEwaDaMnI/5YpIR40IP2nnvfcub14Vgr3M2uVRWU66QZbLctcihqbVOYYaNL4VJFXfd9l
ynz8UShNS8vY5ba2rjVar5Ng7lLnqqXbpedKD1nwtumjb3zTgHFhD69GllViq1aF/tHxX6EovgUD
nhnT7n0A88Rnpxrb/kE3nBU2S83z6yZY42zbBrhjkokYdrODHRO64Qnn4FezZSFnUxiAMlsJIohw
BCGYxq2mPyUGJTFNa62v09LKPyuTEZyKMGe342hPbmot6sB6MTrRXfQo3UnVTg9xld0CycbLNEy4
L/7w0I+mggJLIU48sZxlHZXOLmr0Q90G46ruDfHaaZFYQT/eWUluXNiLHrnkC6sedugBdE+J8Bjf
V3AFo6sW0b2IUB3zJ7kI2oAw2l2OpqQJNpNqfw816lG4MjF6t8gC+pF7tUaxGtrsX4ueYcetjU81
1/oiDMZmZ0zdgLNKyVeuOq4YJqJ11PQHfaQF2mnV+QcIchaQAX8avNhXDQwOVCWG2Ew9YpuNtT9y
bXYtOuO8wM5CAJeaxY+uNdsra4SDqH2BSZuKh/6tJCjTb1g5+xaGmfiEa6xfBP6Ug97BIjRNwzfb
As43qbFLRXAIZ6/gPKDXX8s4kltYIljPu+lN2cDlwfHjnnu97fdWr/fLwSBn8I7vgioAO2lAth/o
TbnvdYq1d9EkjWKCmiheLhIB0EUEw8a0JVVYtnVOXtYbs2fZ7aZsp5iCrA49b46xfNF0yUonBHvf
Nclr21jRiaV8tZAWkXoO66ZdWDQPfePCyK5tppRRvRdNqeTNX1PleNQyLfAMkXfroO9eepPol75J
82WSwC0fbZuEZ6dnozfMFpWmR2gT1qSPzDN+20CSKIjxk+y2KgNfGNckNlSgdkOa9Z+sWt9FJq5n
Wz1jolXFUO7ygZbZCHAI6MoSuOlwReJpL2xJp1Ql/6QlUsJnkG0dqz5MqvowwcM998Rfeq0kd1Xv
e+4dNqLOvNlJG/9N9lATHNlyNVdANhxRFwvV7eO9CfprOTnWJp2biSrePLZRPXJ6Arjonxi7EnvQ
YoKYsfUnjFWaX33me5hf9HbOjtWOdV+d9X6wdsqIAZxa+tXdF5clxBaLalFJdQpXyy5OSGCtNRjM
ulU/lqle31IZm7vMbCglKtlVnq1emA8iCY7SKb6oTuqsys6sNg7iBAoVIK2p+GpPFVPVLqfrUcji
SnjSEtgcbj6fCQGD+Q5J83iLUvAWyejM+o3oFN/I6xEHq001j+HjalsjuIC+CpZ6zBANC986shLt
xgs1ZM+QMDxiaKcPaFZp0lUWgVpWX3M3JuPFwOWGcbgk57GsjAfFYbA19drZ+kBmyOnD0cheWdCK
mK/cCioMVt92A/wUQJfIAxrhtbkEcA+joezDVTboNum0LfOaolOudiPrpR+/OiHuLKX02WLqQ3pW
Zfbqu/nnVlA0GdOnOtP1D3o34TZF/wjWozzoovvKnj/0ME1l9Cym8MJs5ZmWnh9rQCVrA9c2aTv4
xZFR3qQQq4mB85HoaGsMnb1g0bQOB/OtrMboGb3BJ0cjmch25TdBvTNIPji5YxzbVg1PJgOyhqbs
qLe0DxzKLVuRT9/6qAixNhCKhYrbfPb9F3ZETxkVo1sRJAb5aMmlaVOVTkZEuEQYYjDtiVpkQX/s
c8rpSuyPj7JUuX2aUeDxrtqF7/cEn0/UpEIrqB/weD3rLIFORnlU9Ig0YvKOiQsOk5ZuUPWciLb2
qkRWL85sRfD7crhUVaE+9Fr+CT9deR2L+nveQiPTeyJVkl6xP04j4W+MS8q5GPF+JP1krnW2Xtu6
dWMWUEp9DoZrCwWp2NhEKhl2jCiYEtsSAgljlTWDCkRTJUeJenrvRxMFwFEnm9An43JCJrtDyUmh
y03VRajnj308fPQLZViHIHSPvtYfjLk0Yo1dx2qbzVxWyPGMjm486wxlnjIMVHXb8UPSBua1G/nF
C5NDq6qe1W7a0IQm6egxxLK5tTqVm2N+OZZ++6i6O9NK1UtahJvCLrQPQdivbF3NXiTdlQ0pqOWa
bKDmAwmrOxb+Xmfhdl+sfLzKXI8QakBFKq9aOb70QE+eCWdeZY7rrLrMIz0gOWYTMjI3Ezu7gT7F
Lt6xiLsKW+DDvDcOkGQxt6Rj/A7g61prtbnx79u3a7foFvjf+cd8vUJruYFbdRBn/eo8pR+tr1SD
9XJR94vewOAPyYW2kdewgiApZkk4p1i5jMLQAcYteGN57J1L1D+iYy9hFUsP1ezG9Far8+r8csZZ
tnh1FtrSXwyrYaWvxb7aRdfo2j07n4zvYG9Y9ZYWYEHKOUs8oryMbxXpr4LWxyohefptoF21VXfE
x1/7q/5UvxDWQzMywRNFkJJcUrj2a1JWVkqzbvsNtXzcqyhBcJCo53DMxqUow6ewLdc1QDTcUjQq
29Ipt4AQu40ftyZWfOkuY2NUdk6fn38Ey7ThCwm4AzeqtaJvbbwlLAQWLGcV0KCJvQ3y4kh4Y/9a
lMAA2kEpTiOSu2vbq89TkK9rqOwfeRKjTCIzOieY+iOV5KWQSBASEVZ4y03zo9EREjXFLDfj/GBg
+Mg5iMePcmUt8NiM62vTezgy99cEcJX/eLUf8FVWZW95oh6r/f2hMsnSrMB9/nhpzzkFQYnr539Z
/3ec//3l/VlCXNKmzbKjRjuNIAXtqITHjMrtupojMV0CE+mX8+zdS0l3ZDuJzovnRPgisyF5hEHF
o0a/bD2kzu3+ncm3xDISkgrxnGbux8bRpkG4vn/zniFfdUGxn4+g73Xlb18vc5siHB6cvNey/f0h
uCdrzlHu//u1+zOwNvOwz5xNeCQzJO9Z58zX/uRXBF7Px38Ptjfp6S4DrcSG05LLWgfFZmxSWR/U
Um83BXi3SZBlfv+d9/j6+7N3X4srAE6aTOWSPumHKa+g9ts6RqY6jBqPCQ0i1BwLcQ+2r7F1pnk8
bdAx6gw9eohDiEa1nqp/f7h/LbBlSkmPGO35rN8f6MdSO43chMfBGsDdKEgkCOmwFkRmQ9mSsP6T
1CHYmPb+D+3gvwXk365uq/+Y/8eXohwlNd7mv/7jp1ebb8X5NftW//aHTo/rp/c/8NMvrf/r/m1s
P95r8/rTi1VOaXd8aL/J8faN0/XjAP76yf/fb/6fb/ff8jSW3/7zH69fM9LEI3aW0ZfmH399a/f1
P/+Bbs5BE/Y/Kvb5WP769vw3/uc/dvnX6DV//Rf/57+J/uY/bbTgglYdlgG6jqhw/iL6O84/sUTZ
M04bjf2Pb/030V/7py1cTDA2zS4TOSG6vr+I/ob9z9kd4yLrc5Fuwzn4d4j+hmvyq/6ue0aqaJAe
wPYBybPl6Po7zXqrc5VO4aAgc1pNZrtJLYMk5JgAOJ85fGG5Kk5EehR1PEQrKwYIZWL4FqOWPaRm
rHvGYJJ5k/fgYKJgodCh34NR2WStRaCxfG1qOvhTor9ZxHiwM9IepKWb+y6JXiubEFGKp7gwSXii
i4fbLM1atugZCcu9FarHWoGlUSg56vC63jXDJ5pYCUC1aQOHswMMF+wjR5dekpGWldlw3IysOLop
rqVwxPY8YqxXi14iaFFPqJLZ/ul5sqyq+G3UG4AX5jCrwnygoXW1LJv2ppAWJl2TTWzE+EvLiq4U
hlKI+SDV9HbEE+h7o7A/s1gI12OmMZ7K9FApJhppB+xG0G8U+C20HrTipNUrKYt9CUXhK5KdlzjN
WO3hagFw8r376Koa3dY6PbRFTFqtmbieHjKLxpm9GRXaPViA5zapySke2KJ09IsoV65Stzfo+c37
2jIDuE7X0/2WdPBpdfuYpZgLc+1CSqa+qRAxTmZPKEyVe+RjbbmfwpOvDc3ZjFtQPV1LZF54zaSZ
rvTCfAtM4EKhSSHbTqxqWwTqIwkFoRasI4TwSyMrF3JO13FCbTXquXt2/UF9qNrvcXNxdT342A9k
E2Y9/jvU019a0yZDyWqXKP/CxeBG09nMyCWa7NsYYUEdM9O6VOlDEvOG0BE8K0mxoc+U2Rqm1i5r
lBu8aG1ZFclXC8L1optaCbOHlLNY6cGx2dmtYBpdhJo2UZiKDTYIzPqIzx5qwJXL1Jr78mX6xS/c
dB/bJdALFn0as4tHHYHgNEf5EOX+yiVj4iHEqM1Hx8qI2Pac6joHnVfTqn4uhgKZRjreGqPT/h9z
57XduJKl6VfpBxjUgje3AAGQFJ1I+RssSSnBe4+nnw/Kmsozp6tXT9/NTSZFiSQIBCJ2/Ps3G6Uc
211AE4/NU7Wula7VApEJCgXy1JJZoM3j3SyOIZnIuA31AaYUnajfxrSsnks7nvG8IaKW5HRwWC8Q
hRTYEQpN0WUdpLEK1VSfIfIiuarsxy2+KU+0lm7tAsqIuda4w2/REzIYvTJyhq1u4cEpQTABy7BJ
tCCTVhH6fZSTBJhEOKNpb8aoTg89du1WQNDNEsrzLoEEbfYCaRWy4GPHi51yWZ/JEhmcCf9DuEro
tNjmHqQy9bSWfE0xzyg6REilsdi+04J87ttZdIQxoWPVv8nJcCbmPrDNOKEO66qrYIbaIavvDXw+
TsRhYKaVAIFqg5hsBuMrDeNkN+bDhhgR2ZdUQ9kIXfghZKgO2zny8Qf6FNL0FCnC7GPzsJW53tBR
6RYIwmwrWkP+OdFolLQAzljxILBxFCmBFzWry0Yf2YxBHbzgnxdtYVzjyouJpgeEPnYG2Vt19wJa
jcOrGW0zNuC9uXwWmamCC+vHMKERW0xV5Y1hd99r/VeKmzS4eKc6WTyD1gjwIYw+tzvVsDPdUK/1
UeF0qV0Z2EOBgwEQV2IDksvsV+gDFyFel9Q3ax6aJ+bLNjUCcxOVS+oaFROQqoWmi6cQfXGwHAVL
JAXXczcbeiRfSNcrCV0TfQfD6ccDrk4zrpbTNglRQgtIEzdJUd9HBRb5g4mTJhlXU68pRzVjaseq
FJP4JNoMknIVK+NVC9gQhDiejcJzJvexl/fps6AijdXiiKS7cS6cJVVptcHx6JQ5fEk7mDQTEKXY
FcwRevkQidZLRJgcFurYxi/yYPpTU7+HtXwaYnY15K0+mXNlbNtBowGeFttmjL+kshzvLauIHHUx
H/JBQB8tdOatpFUSxvnoK2V4oWeM1Xq+wMwSS1dqOjKfmMcl+oGbFLAMJ2rsbs3vUIqDfSn3jxW4
8L0Wf5kdIWx6Ttdl1Ei8FXDnTdT+Zckhwiz6i1Ulx1LMrsg8r51Y/1JN2FzxkCPDHaEoEJTCzYmn
wDydJbH1TImyLIQH48hCNbimSVhs1PvhImLFLyubSsRQBGV+LxmPRSQtR1NqZ3upIgGu8yskw/gu
kQTIz5aAD9HyDgOh8hcp+iJwazokxre0hPous3YFWM3GBLudK8nFgbS/N5SsZJ99xnFzuaq0kx05
DdweqImzkMzbZikseh0xnfhRO2ONpNmageJEzDJMqRuzdUnGUEK1d6bJuIX0r2RBFM+EmdnKpOWb
NMOSlzwAwv/EBQcpc3kPVIzL0ip90umNn6xKQwaeE9JQTdU1n+ItnpNYVqrMBjoNdDMOtWNTF/ej
HOlO3gKS9lZV2gVGMG4rVl94VYiHJpWZ/ePV3U3v3/VGhw9Hu9bMZeDrAKMA8nF6X+t76H1FiCUx
fnqQW2eqdotwc3H8oO1/EpNaeFJgfvWq9TGgEXLJsoNvCdCC0oPWV1EWF0FDGknS8z62ll/p0H8k
xIT77RqXXHcFzuJJQhgmfWE5j1ZH0tucEJIsBGK1UXuWih43283c1Q8iSBWJQvrgagrW9QDK9sQm
aiMXywP+t9j5ddmlylkLhbnVPbkUg00oPUQVhHlrZjrrsGw+Nh2hrLqgk/LOLj5KaB9UKVjTkuD4
NuE1xA7LNyv9aHTiNkQkssGS1sZlC8AzZ4EmRnaRUMMq4egUlU71BY3bT3oW0jAi0iDrzDNIM9EY
80vbEO/W6Rj5xWF61NoI575IvJsxwwpnQFWcq9VTN2Tzzhjkd3Z6IRhJbxzDgXRZtRUkHyTXckS1
+0XHazrU+ch+PqOrQb/1mDyUtQWHoWx+TQa7uVIqH3W1foNjMWzTlmUkRL7gdtZ+LrvsFncNvsjq
1aQfg5dg/oxpk0oTqrLFOUNkMgC9TOLEnF1NgisLy0fckhMoJcWpYVPN6t5JIPPq0+ok68lVTP3m
DVbzVF1IXvFLM9dhaGJ8J1WS6kH9KOyEjLce4BtOzfIZjYlsy1R6dlb2d5h0hRuY7szwFduiKq39
CmNpkpClV6HvWoo4jHqsFLaBmaE5mGWonzRpuFFowCH9WCRykUuhcsp+ALbBzyQrcTdkieh3bLpG
mhkyMy0k61CgBimX5MlUavGc5MdIsG5x2gk7hfTQjS7NrlqPGcLCuzwxyQWfsV9ZCIHN8fgF8HiC
KCNNGpa/Vjl64K3eQOzJys2UgYQSASIgVaAx1buuqeVdh49SmVenVBXforgq9zNVvq3lI5CFqsfz
XYCtnD8J4j41iJwxFPbhhRnDvVl3icYcsJ+XxQpvFFwoXTr2v4j4Lvd61pTgVcFDrEYP9AMHvKAa
KGphCgRqqk3pdmUUYXsX93t9/Qdrlm6PBqT5588/T1JjS7u0uSoYX2dwgNnj1imTKa9N3NDg++LP
rwARq1AdzXFlGq6/LuIOK+VePNe9Wu1ZRcAv1kf/7sd/99yE9yq5qLFh/7w2W7flVa5Xzn/5Lj9/
Rx6RTFdq6jNSi4ThL3+tpdBu7T+v7qjhMQOCJveX3/zl4Z+DCnWFZrTZ4O36r28gCDKE5rCUHdGk
mPr9vv+v35KOHjsvEB6In/nbjI2K++fTfn+Dn7dKq57hrQjW7w/+eY52OSwWI6VlpqZcd1JfgC2U
rfYzFBoFRvjPL8p1BPw8wkErxx+R5ezPL5qG6QZdBSwiLI8cqYNthTEYQyr6gSSaFVn5+ScAtMKv
ga7lD7CxgknrfPf7n5/nLAVsPCxAQfIVDwGHxpQK4KJfsRKsOUBNVvyk/YFSxBVVyYBX5PWCRjkj
tGvjYo98Ot+THp//fvS351TV3KIuAO03qFuA1TSyYaxir870z0eNVA/yixjw670jaynQEPCqge+U
rPEZJaRtECSZAEnn53P+/DOvn1iuONSf5yCWYSy7aH6wAltCOUCTWQaBznV6iFdQ7M/zEDMsby7l
Q7QCWL1RsePG0RzFOC+yIv0aSUXpWZpKwxdkEhDt5zeKgZBRHprtzwFX67n+efS3H+V57r0FKy55
QSAWg2txBNmK6wlrdCcIUrP/eWRyy/7+MVoxQXNFB/UVO2xWxLBZscOfH38/tyKLQW/76e5Cr2B/
KWObaBwGWrcXVO9ZtGw/QzrSRtfGHb30UNjG8ZmINzvczV69aTcawLDbGtuxdxLNuyz759HzOxdS
nT3NmNbCmjpYgSstu+DmD+keeZrp+MGtcbV7PCu9AxiX028IWphtf9m3G91u3Nf1ww5MznVpX9Jm
80xS8gHr6N0zdKlnU/D08/zJE/2GDyS89KYBc5S/pNwV0hs3tp8fnoNblwEfxEzpTmQ6yz7eUQXf
c2xkx/HhaOlsprBvvI7seoOsxhk3HVzpTR1tSuKLrFuOS0nEuYC1zLcbX+L6qBZnTgvpP+1yKbVP
Ts+ciu6y7CztJaOOfpvmc2GN7hJ320je1y1SAbecPVHwULsMeJXN53q54HschO607ERZp8g58dnB
MSOpK6NSHy+jxyWRyGtRnDoBdd4OGGzD5HHALHD1IkFMhJozPnMc6aE3fQ4D+8YGD9HMxs2WRYEw
L77Wghv/6rRpm6HLA360SJtedgtGvREIgY3cRT1HhS+Od9bsQMfhIlAS4OJHn7n/VDQWXJBZtsNb
6Q0fT57VKoegiCDcNOlt7Gq7VhwVtVnmGcWJ4n/9sAmFGyHYdvlCgwdIM+0dPr1sXZxf4h0GozOI
TraBcci6duxDePs7hgXpSE4xuzp0UbrfYeuaN/Nc70zznAUXViyX/9Tn0pV95jv5nphfrd4E2Wbp
/PRpnp34STkrNjmKgYMiRb0WR5mAi2O0F/ime6Icxgd2mFINjf9D/BT7rca5Nv3oQ7xkBMCOm+EL
w7zijbOTz0/BlVnRRjmZRe+9u3jRAwbFNKE/tu2D6LlE0LYH6HTNsRNcXJYqzPqEXe4o19TJPrDi
TsinyNMnqcEDb4L1chSv9Ns28Ua0re/gk2JR43otzqk6RvJddyoeM1ptu2+VG6cm0X03ZfedvDW8
MicuBdFI4CC/YERDUcE9sHNzBYalbmvZXvmevhWO3C4PyTtDoNcETzR2qrRsyHK+Daf8F1h480Tb
1uyAnp1qdrlOyZNe3Vvt2mJ9kEiPqe/b4nXNkVxD9dbzoZ7hT9KV4KpL7LFzl8wKIdtU85nxyCXr
nedlL376/LJ/ASt5k5ItjTU276RCQqqsIDVui28r20zO0l6lyskLqBsu3p0moOA3l79CHc99U2Gq
da9WRwYX4RaRsX6kxpU1oZYdoye+HG/JDRFxYY322uEyp64jGpn5jFKDvdlyLLBWJbOMNy0aujF3
quAxGczytzCwl+/fGcktBGhpYwmHKDwyKJGWKJWDhQhPrskVVXFntvvs5ywV6T41H+vqwao+e+UX
zqS+lbt1g532jsapAbC1psp4cXIQmo8WdyXeQDNvSuPl8mGguB8yGH6SL43zVloTFi6E72Lgs8vr
+xQuHXNFXZDq0jlZeZGro3lbpH2N1anAFRkzWH3jM01XkJXdwF48knzeIip/PRfoTp7a1iWog5mR
e2+ltyKS3xCKZkIL2hGAQvrPJ6RjTCjxHVgu1pt55gojieG8Ds47+plzZ5/i6Kr58yd3sI7pzQoZ
siGCSbntQF23uXUeVfdduVd8vA5oxDJQDkvO7MkjLgcdwf3grnM3c+wrQ4nP8Mku+mRendgUzS4v
ghL4DTO/cjmUQ/EEzjR7MtUYHHUJ88d30t/km/DVANS9cauQHTh/il7l0pAkpg2H+fJERtVNPxvH
6GdqinsfVg4TvbJnEHIkqEheOjs6cQ7A3UAx/EV96aWNHrrBefZGcmgemDkJWWt2hU2Ys2P0jxyC
yh9reOq7iBpfzMmbPfgI8yezD1PpxL3Wb1KTZTHYSnvJX1cOONmDGzvVOmsWT0yWpI2tAxWUL6FT
w3cwfDh6+tlMWUkZ9cKj2vnFt/CGNbcueAN2LNTnjnyGcaWGbr6zDOpSyF9vr+pNOH5NgSt+cur6
DUcx43BBQZb9vH3yDJLCtKvFO+IcuIP5LVP1z8cruY9WpTwYlfNuvLmcfeHRuO/s8QVu75txz/LH
dTR8TlD0Pn7ywCfop1lXkRT5WuZhYsE6zMIucqHXlVDFwNCW9sIjegMTyhf+dZdKZkSeiXJlMVvu
F64oQ4tjxRvJyeF3rsMBvguXQ+F0UUqumgRvcMTPd0Yey4VBT7jb1wfWL/PMVbLuuesXVuLWW5z0
YNznvB/rgf9svLENO6A3w92NyOENk4Lii2fhKDzi48KkOdvPydPkfHIS9BuKD+YS1oIjZ5yHfH++
FoOfJXTYr/epdle5Ec6atnTP8qLRSS2fsif5xmUsDyzPwc04Ig5GOcYc5UPRL9aZCVosR3PPXZYf
eNvkPSruZK6fI4fw0LZ84uKzlJk2DTly+yzGDIOFPSmvZKoEZ/WYRduXV15MjQL7EVegO6bKNYR+
GxOdZDP5ZE9Mg9KeO49+CcJ9Tnv9wuKuHV/5Fsob3yaMbdZQzqxmdy4+5XyU8fbatAfy1YQ3/gHx
RF+D6/kDwz7fzaGLqEpgQFcu14WIINWL3gvtrmWd3HWuumGWZLDS8+EADJgWaFs3yj3zP6+a1kGq
Tx7DLPvmsFj8+Qi24su2b7ZVcGk/ua0Dw+eqFHjl9pCCKRtcPto6ovhFe7zphAOvnPXtZN7WUaq6
xPXKDPSDIvpBvQM0nigWVG+8ZN9g8SbVXnhFNrr48zLdwA/Q7On9I+tmtxoXvRFHbmvaeOEUEDxy
SWanHf1+cPLdYKehW9wFPZJue2LU47utIsFCbo+9vkGEUn8UrgZg4HbiFGsSHIr2APgxgJVEbcvf
Nb2nonfJongL8fEOO3MDqcqmhu/dXhr4BvpDRfsgg0+N6Y52fDdvbNLtCh7kViL4LMO517acEYat
8Yi5P2JQP8PH5m3kwuP4RitaQKcqkHqqOWnX7dBmH9aTT/bOWqJ5sCmesxxk0aNsqjAucMzhTr7J
0kHPz0xRCO7t8XPaS5BB4xUEgKgYJ68spyNvA3Md4c8AZ/+ARNwNvNI6VqRNHfHaq7iINETQFtFf
L07WBK1zHQZmeayaFRt2HhEE2ot5ihpvni9U5uLoy+UxYrhSEat36kZUXFIxKipXrs81PGqrBS+O
2F8me/0nllbjMWFHyQDGVIj7NNzQ+qGmWQfYAe4cH377ZMyynFNnM3bzLR6Y46VRvfZ1mB1sdDvC
C0U/Q6TzMvc7cRd4XOh+TQT0JtVjDSyIczNPHT/eT+ZJWvlA9oCRpuL6vs8k1zVX4bFpPEZa+cJ8
xQiYRATmtjh5vXXMKYfCTYwZOapnN/XJH1qYBZhWZmcBACMJWofhsFYrkyP+MmNfEV1BfBgHtIc2
Ow7Glh+Vm5b9DssrtdvKmDEfioScIYcinRWjRdJ0yhrU7pATXLxc4VsOjaMcp3krh5v80H5O7XeO
47ZwT3evIEHx2ml7+UF6I8PWVQ0y05iM2W/cdbAwKY2ZkHHgw643AGXHb/6Cdv2Mkn1rfOC4xIY/
eq1l3U3eQ/LC2crE1i3DjLp7Sn1eGLJF9eL8iuiNU2Hu8jfEH5OxJ3k7adyoJ6XSIdw7w+ToHN8j
AnQmF8Z4gpsx+y8GYAe3NY9xT6f9dWxfO2733GchpWrtrjrSQnpwDq62ol2dYJF/csuVictNDEuH
7nLurEpV7kfaDBRyJBkWO5AvUn6ewZtm8PgQsZFdf3bfLFPGnVW4HWvdkcmEixuhIE2PZbIJhW2G
z+txPAI+0uxs78XYWfI3mrv1nk4L3ZPIEwEQKV0wzkJWIw4uAvrImaHU0BIbgWv1HRzPfoQFBX3I
yE+mchFfa2EdQhO3cm4P/S+TFJMLhP5I9XIBOBZq4AWmUdE/jXS6tX0ivBCGtECaVo4C4iUN/bcv
PJWjrZG87AUo8pn5WzueXib4WXLntBuRgGTrS9eZhV57zZFQJJUw3R0ih4kC7gsPmrDa33fR2RLf
aajzVXQ8vIptSPVM6EHp6qJH4PbD1XJaLzr9FCZQ6NgcvaHLGxzjaml+/hU+zhcWPGuhQ3enincJ
yK5cMzNuB4AAVt0cpllfHBKFMsQnaepXCEh/xd6GCC+WQbt4FnoPTXHwEGzZdE890RXYT5d6thcT
o6b/P9LsudeuLcCwuklqP++4kzoM2es3g/mnfhtIVulCdk74xqI+aXEFc7RrcA8xT/mFait/Ct4I
DgMRsTEESG7hEXxXu1o9QqgPxERDsatqHw6ieJMWSIJ4axylt+BgXTskpBgjpwzLYZsk5K68cZnV
YRf7pnwg4zK4TXvmH4aCYfNOXOsMRYMBU/BECoDd3M3DfaxdwvFhyV5UhDPEW0bRq8IBgOjaZFfg
lG4rWCKaSLSd5px9LhB874vX8a3O2MpvWIGZJe8mm/3rYd7McO72hCRktlxg7m03H/wfnbOz/Nhd
aMS0mCLkeGTb+nC2hhO0hwCtG9Rr5ovEFY65vIkRl4K0QTx4Z8aAfJeI2OjbNRAtSiXZJZz0UO10
H9suZpi6s4O3xZsO2iFidnO7QygxEw6bgvLg3fSP4XZ5SN0UwpoVkdHIGRl2rYGx6RvshU1du7Gx
3yYVtTL7PWeJ3lvBvIjwnDfVDprsm+VJHnMmi7lbP4Xmxjzqj4Asrgw0LJLhwA5jD222e+5wSJe8
gk47wB19VMsTESixv9pGnkSNgjJZsJvsGKeA++ldSEFvnYU7dMsQ9239HoG8Hz7KGHslm9RPk40G
MHdmNlVf0yNRfPj1b/PUVbbKJr8iIbWjQ8R0tpESW7jTzjgX3mRmBZyrt9OhJN0yfF+52gwfp3kp
dgXNn03wWvtiDQLgl26r7ytfPaAyBJW93IKTtokOxlkAUrCNM+G1d+JsT7d4i+F2RBUqHzDBZHt3
rqfN9BC7maePTri86K/hW//YiRsRAdymflQ541uOGC3fckAxhp9VPdksq8/SVYOveJyxTJfvStNt
2hsXunVMZg87d5KCgEmP1tYobJsSJgbFll8ex/pnTiwdizn/VHW2vDPc9oWsDAbSKx2y0Jc4y8ou
Tpi/70oVHgYSXrev36r4AYcd7mLpWqsXpFoSCczqzpS+qbpM9L8sSs0uwXuIqjvP8Ylo0Eq8snVi
+aNCIHiJWjQvIX00kyPQEl7/L/G2EyiKNsnBdIv9QlSs0+5gU6fMmXfRhOB0TyxyEu5yXWE7T5iX
0zn9YXwxoCBQ05rP+SH2c82EsTf7zTMchTIkhN4ZRDt0K+GOZha7Klo6tNpgkOv46dn9vYrvw1G2
8AFwytxW0bkgB+p2BYFrWEsZ/ihxtyaPlJvs0OeXVN4ss0upX7mGdVmke6B+cVese3aYJIjnofja
rP+gGcJx9t4ZBQShUfbmPm2bOXmDNZo5nRudou34i9Yfu6aCsDr6Jnb4mA3sPTGzerb0PRQLO37q
DS8stuqxtIPXdfYOHztaQ7biTS+E5z73Hwg7SuD3jfSpgZ5srG1KHLXlBIju2kM6v7Xfa7StAmOC
edw6wg3Na4f74huLauY42AVUHAep3tAWpwEltwfgABkYJXIJFN3RZoIfBHwAA4gKgVkeRgemK8kL
Phip0/oEmGpbc0eRf1vqfevk15iRkXhB9V7eE86DrT1RgfCfAIesU3Qm/kIqttmzyVo1OihNLfiU
v7BRcVOyrftDq2iKw2ks+s20j197st38UFl3L9HTIPm9vNEIbLsi8RrYPlv1a/UEpPrZJfdUWoKf
q5eewF31ZJV7CZOLCTP9ctkydaSkN9kBdrDDbjxJz+ZrL9h+7bO9P3BLKt5w657114hZlJY4UYjo
bb1em7Y4SqQ97DXNhyrQf3EG2AV+5yjtvzSNc6oeFAL27qxHiKHycEzfZfa9obswREpb8mLuwaBx
aRLAKS6eq4/qo/y0jtq+YWcPrnGGLgBbQKlvGTd0PzkDTGZKla8EKR/W9PHFOil3jI54iyWw6Wvn
qboPwRf23Z6kmeDQfcSP1XPlrlXZOXgoFEwwzyG5V4otTSQ/B181dv4LUrocccpDFnuF/Ggie//q
bCVxlm14BzRguLLhCq7K5GZTATABb2N/+Ohs3Dy4fXjXiKbb3bTtthNcBDKyHZSnkx/eU94erROK
8ofKQyJtvCzAaJ6obpZisCFv3K7WKXyjXxWRmyW+ijcwtqd3GkD6Ots+Rc+UUAlXmY81yN55NC+Z
hZkDVBSbaX94Nk5auQEXPyvM5Jh/An7aiSezj/fzo/Y8/ZIBft+Ua/kY7HpCxZ7j/fTASPyqk8tQ
1ADaT2q4N64PqsB3+6yd+FGyjVMAu4Goh1O6F049KzJDIbhkm27ZYFlDKogTvmFFF9nnNNoOsiuL
L8ud7uh7ijPQjVS+78Zgm46kuj8YpXDoBOSAawMoRB4Fsrw+HMk7w85opoYkQswLR7IERDRL9Izo
+8y9YEDwGmh9jHSAfp6z6viugsfj/3Bvo3kpaI2urC65AZIkq2x2/vwmX9tcf35UwwHeg/jQiUXu
dGt37uf1P//8/ClpNbzTDDUctmXNPPB/vx67bGkXYoUn0tjpBL3+/U+4/vjzXFCNlOiRqb3jzAhs
znbY6KO//OnfXvnzHlpJr+jPu5VNUHpZ2t5gJkP+I2aXRu0WY5F6//NPWK+f8fOQxDM4ij8PTSNt
JddAquy3U3T358+Hfx3mn+esUKj/+RY/T/78TZ418Zalxvvzdz/P//nx96Moj0Tnb79J1UiBIcPS
9OcXptLxIT8/lyN1mVRV1ubnLf7y8T9fG0ZoyF555rZqQwpI7mkspbFOGFk58fmCJ1XM3lBZAHoo
NZKh3mqaEXl09jHnV+pjiL5YixOwq0V5kFJUjMp4ayVr21ds/7BHxxKgI0Qb+kQDQb1DAGXr5HnF
ofBhpt2xVeU3y+j8uYBH2YnAaNg65j1BbOQJOgotC0uwIIyo4D8zIbsOXN7CEa1kAWs2/SGXJBDj
QfXIsd6KDbSCNDCsraJBk43S5wzNi6O32q6bGzh44kP1w/VJh4m3nB4VS2IWLJPbOC53eUB5JtZu
McybRNrKhP5OKrVlnV6S/CUMqVNAOUY2b5pp7YR2olRMclC5jAjPJma/Ep+jFlmpZDB3KeFleRdN
dW+QQ4HQX0Df3TxWsfAu6gtebKkXhB/jQMSrQjAoHAEsO85LsxqVppZJlxSfAr3vjkYvAYAugDqB
8TZBF8XUp7hANSM4uKk0NkewI9kB0H1lFdGs1zCErFepADrlOAjHKDuNgfE1dxP+h5X8CybJUQyN
lzCFwkpaNsl2n5KEw2/2WaDwtccC3VsbtfBX+29srz5oIxeY1CsoysUl8smJxSVouxBxBgjFdrrD
AyfoimdjTuiVS/umnveQSXZ5Tp9lCQ5TLF/bZrgQCYmwv4EdVeB0REeoKSBldV7epU4z6tRiTPfk
cXLS5UecgAbzQVdJVEHnhR4GTxbdJBT9Ueq0N07TRwvpT7KysyQnHyrVVraGFy9Eecl4IVSgHjnn
TEmkryrpP9pQRIKzqFR7rPENJBfO2Kwbh86QGltoNJz1FxMlL96sBFvSgqkVYhmm+zqs1M8lpV0U
aNe8m1/yqgEHtXrQVCWDZ1R8SSGJT1Ev3JHUs5nUstimteFPOTCY1rOnUtc+NYVlkgjzLqqTX2Xu
qLIhbsJ8fKxMVte507CPGBDvDmlymOAD4Vc0bVoCSu1czKoTjhqvCwHUG/IFhc2AMgzftaepl8pd
my9vqb4wpcgSXBkSgaABCORpjq/s9ek+EcCYwbyMm8SzFPWLkeRKUvcUjOZ7N+vngK70YkDVWMTp
Eb3XHc5obqPXMHeHnFA98Tgb4c2Iin0uYZxTW8Afyihfp6cmB9DJrEHeJfQyK7nDvD5WH5XenLDq
kt/rT1Gxvus0H3ZpyemaakKsjBnJoBR4Y82bW/PM4oW3Vach+hfqaSFQai9FwmkRAySpaoAfOHZ/
SfcljZa8Cdg8IP1+hE3eQMSEfTvX4XEZtHe9gL4wldTRdMSWHM27QMyrY8zlr2TO3TlQ+nMqlib2
6ifIz2epTqk/GoyU1ZDUQmVMDmP/oklMcyQf7LVM111Jobsd4csDG51gniz/bgzSMHHFsA3TvG+I
7nOG1WRx+Fbb5QbbOYbHwLYwCEi2T8rkTtfb57hnd5HLIz4+MHrpWNPsyPBLcKunTMo1v9OWUyUg
cOPe5OxqL7FuVZ4kgMjE4s4MZ3qVeuz0ffI2j9LzEEH/khuE21gMAlhFGuIEosm6dI7QgY1IifWj
Rgy7HssYms/iKY8yKtUxvJRfQ1P9Cjr6PMhXl3yvRIu4qfEMQOhN5rUcOL1utK48YPtraPJaEtJx
wbxgb5k9sd10PzUB2FNg7tk2OHFiVBlfoqx+06r2sS7GE+f8tDQyZrYB9gAJXVNBfCbWGiG19RCM
9YX0WF+oqkuskrQrFCwMjbGIdpDH3+p0U8pJtUNyoWys5y6yqqRQg/HmzkSS9Uj0smUYpo6gDTC6
dNHW1LRzxCH7FEozglzdfas68Fad1YS0piSCqZ3TKdGHiT38DmrwdGcEbPmZv7O6LO0qVSEjQoUz
ulvbx99dLM8XqWP0LyFsdexPgCBYBaE9lF5uDjHwYJ+4SVu/pFM14uFQnBWyP+xFwD0pzL805LHO
L12lXVBHr1n3oUcLt7ooj3ZJ5LhDLrsLUX8v5/dC0KDtrNsT7OqVVQqgLpUzO5sAufqY0a3p8ich
6j80WSELVl5bXStWpzabAUsOZyyxtMHR5jHWcQsS6E1C+5TtAOJcRd+zmiGwy66QVXthMgxfxDbY
LlIB5xkQ86oDBDHh9k5VeVEKel9Qcdd4t/FZnFAgxqq5a0ok4MW05ldZ2rPYiFTsYsGo7TuAkCZ9
EBf5sxwit2x7yDzOhNkE7kRUTxnkEkNKYRDMOobICUg61iNOBCLmlnkC3yjIhl2hluSztY6i7IX+
YCh4qCgibYYwsOCaTNlWSrXgGAI5WjmkT0OZP7EWr22xBTLKcyDaAUA/NU95X+K5NfQWR0ufpCgm
sqVrCaC9Kq6k9LbeoOKXr7dAAKa8F7ELgXU5TZs4wBSokRIHIyeAkb76lEhB/dFJ/Y+0ZP+VVOz/
QyWYrEg6aR//tRLs9DX+xytO23+Vgv3zRf+UghnSP0zclk30E4i0dXwM/yUFM6x/GDoOxCQv4dUu
6jK/+j9SMO0foqStiRAkvygm8Uz/koKp4j9Uy1LwjlIwnbdIYPifSMGkv4WXqPjWK+rqMKGJGhbN
+t8iKKRBrxEq4zw6oxw6D2LWXbHYx2OUjPs+Z28oBQuTtIoHXfCN2Ra41moj+peTdvmdePEfRU+q
c1x07aqw+7scjaMwLYlIIVzLJOnvCV5DKwrEfEgAdJlVe5UW3AYrZyEjj0lblHwl6x4bnW48MfV6
KAluqHXf81RRfWlURIQJN79Vj4gW0Qz+m0OS/+4TzYnBHFqm7sC12vpPntUNQgyjIp1jJ88VXUTc
b8HrF2rrzPiVdwmcIFzq6pJuGZXth6oZMMk1Xd9IpmwXmnANUJ66fTECWGj49aUZrsOGBWOsEOH8
GaIw+tXqfmhgOuKaVaBhl9hshdXggJzcvRBOj//NSV6tvX+f+1XVSC4NWjPRYLSZDCgTlSO//3y/
xkW4XpL/VQtiO7G9K3aitYh3GPtKrhmVYB1x4CiVpW6ZbGO/TScZNznVT0mFgUJDunF1MKfiIabu
PBey+RzI2KX+N8fGUP9Px8ZAV0i/WW+Sdbz/9di6tkua1T1114XjNYBzOCpititFffbD/03emSzH
jWzZ9l/eHNfggANwDN4k+p49KWoCoyQm+r7H19cCVFXKVFrltbI3fBrAIoJUMAKNw/2cvdfWmYTU
LlLxEXMFM83mBHqXFhv02MQOBlJL4+ku1aBG/Ntsn7+fmGQu6Tg4+WCuzoH6DZce6dpQGHXlojU5
4iZwGJSZtFjarAYS2aWhCjoCy91OYJv3ht+/FmlPYySjNjRZk7imXfBvTkxrPkx/OYyOpZt4Ni3s
m3No2Xwt/ekwjjWoNR999oG5fL+zIk8728CTdGbCSBxCMrS9a2yY/gOa8+g5E/Z2tJDtTGjDd2nF
Ok/3ioHueu6s8o6A6Q7+1Wk0kR3kk/5GlCOWPK+6TiZi50QhHbFi+WyPA+3mTj/Jlo6riKqrGO4i
HK5HjO70Kgtj2oTI+kc1mFvykL7lLTHPSnOHXZ0Tf1s7dKCLGuBn/h40Dcr5moD5hFXlTHUw+0oj
ABHWAhhANY5/hFFpbLE3U1R0ig5XQUarv52pW6wr6RZC++izvmO2op7/+Uw0pPjbdYL9VvA61z1W
XWPxzv5pB2epq/wobagoA5CxjTS/mb53LjPXPRuRSam8xN4Vl6q7H8BmDZmcaJJm2X0UYEZpuefa
5CRvMqH5Z7erPquUsN+xZAeN7Y8+yPnuY+mdY1zp58BzvhclULowHF32L9VSW/Yb29GKdyAS6yBQ
Lgs5owajZmCpNOR9rIxnEnO7Y1A7+k2r2CyPIN/6p8Zu7zvXLtcmMBXEICK4WzZJ4N6Ep/Jjn6OS
a+38DDf1kcPY3qDaDId6Jrp0MhsfAu+OBNn2PmtSscdyK54nlF9xXdGEjAoCOEdSDjh5pg0RprZB
698i2GBf6BZYJVH4aypI5S6A8nMsMshtcoqv5HzHV8P6NrYGlKxB+FeDeOvdNLXJkRvcRrfbCO58
CX3cqOIDmFZ5sVFHRJdY5M3FVnx66jfhVcDMSg3ff0ijt1Gjpc6tjWhUMY3nJZIBsaChjeMNI9O9
gtO+6YpKbQSG1UsfoM2TUPxPtModJpcF6N6KBlOjp9Q9Z36LUO1IKSasSUCh091M40mjJkKBvUCE
3pp4XryPrOteVJGr03KM7CSo1mQ2ERLS183ONPV3K3ApHpTofwZqhBcg+0cz1W5+0WRbB+/mhbvq
0S2d8MFp1BmgvEnPLg4fPK0LHwA2BatcL29mBfdH00rx1GaOx8isUAYgdhCG7V8s8Fa3UmXjrdc4
Www5Jw4l48VwIof1giwfXBuHZW5W+r4tmq9h4wOfGdCTjG5br1tH4pUAqjY6NJ3Mkbt8pPlIkjpp
8EeS6II5I7pg8TSZewe3eHK8nSuagFgQwTCrhkeI3ojdLRHeDXrg76IOzcnUgpbN7Co5doGJ+jkL
9XvPRqYVRuGxHNsPTILjPfHxw33HZN6N4/MEm/YwicF8lHqpgQ2hCj0/M6VO5uHATp7Jy+OYrSCw
uqxCpyNZws7dsrGImD26wNdJl+a1yc3Uzx/EFt+j6XoFWYfX0Lf3dLyKYZ8a+XRZftl0oedaKoNw
C3F8lzp6NyOf/Ydq3iTppI5cJMFqeTqWDKYUdIerrOz98pIktQuzujjVZtpTfFPB3sBw9BSDIqXq
LeEzGVJ7XDZ6ZJ2CZJxu+vwbQLfbQ0I6NOKqq0N44P2yaUgdPo1y/L48Sys13fh6VE8EY3Pd0f8O
g+Rp2Qyd964mJ0OQg0Cibhu0DlqkUyQH2FslaXqagJjew3tEHDW4zZOf0aKqmwm9fHZamJcCVDtl
7LpnhdltBNGwRYaiM8BJeGgtVBmA03Aut9QOdLem4F7HLdZLg+6zVxbvquzWof0DZlD40oycxHoH
ez2xXoVFa1uBATkKSRIxZE6HCs3wHUOWe09bP3GMryo1u3t6HyDgX1sQNdJuCVIAS2hTl80oWxzG
hhKU5yJEaWGIJV50HLguthptEQvIwNFKsHjWfQP7OrUuLdDeVehU1T6WicBjNPXkTKPscMt+3Cdp
PFHJ14dVF4FT1YvwD4OhbecWvWTkIkUz6RknKkPZa/EzgTUwMwRvg/cQJOnXxmyDnWTwPaRzZ7Zq
1S3XmgD7IJloepfudVz+NEWNlwhc5Iqhq7y3g+wh1Ptnb9BshGvULvF5eScqqxlCRDfYesq/IifD
ojnvzUROUPyBgQnWtkcW4f0qpK/bts293qA7KsGuLePTlCjzeeRcruovSteKB+5Ut5TomzOyL1bT
anhy5uQrOIUD65D9lPAqU3d7W5kDFKx++Ar0atrJsL61Ru8jQWKQAF6xkRNEyLogbhQY7iFQqjwI
Ghgdb/DuJ9OT7fvysoAOswy2d5zNyimwoWCytFNZrgMBR8sNRHrm+N0rP+zPje/cO8WEsl0n1rEc
Y21Nsi09sZzyIsD1lqnwPvMyltkKjB1fDd1oyjp8CH0UqkE2rAHjfNO1DD01rKMCevjPrJqoMyN+
qwkugynO5Cj36C+3qOWmm2i7c4Zj7m2aDuRsSNb8wXjA+xYfzLC4Ta1CUyN1Kijl3GTXyCbooW3F
3VuYj0xXBu9Zp8bix7r1FEN6lm2gU4wU2it0NizbQ753286BBOFP96p8qKxIwI8J/Z2DWZY/b9Ay
axQ3Vqi/aqjiYzCilxp6kdzpqbIR/U5XChNr3wugUJdz8qtKmYH73FnHIncvwTwPoB89NFZ1sn1p
naa6c9Y63KCZxZbHG72H9Gy2xbVMjPymu59Bb3YnQhG+MKmxjrFVfS5BmKWOrVhr3DvRms7JIixh
m9mptfUTUJ4LEY9isjhnczyRoZpyNRkxhZFmqO6r1kPzlNnyI4d6+B46tHLj3jqZdUUjXoLmaonU
RhRuwrFs/eoE8xqHL7ZWaAFojLr4qJf2DfmBU0AHyWriQLQ6PYB7vRdgPvZ41IoCvRn2UtRiDlxE
J6J4qRyvQsAwu92bmTGGNC/3iXnRS7ow1pjr66YN9aubxvvJT8UucJ8X3G9IYtDRbAbu/koGB7ov
72UwatcG5qDkm41a1dxJUvrwtIXpeQgGtXGjFikkc9Sy7cyDa5Z3SdUhhqiJENGKY94V3aEbPisr
Q3yRK+j8hDUVkzJXvc8NPEIdSDz8UeBQ3i2oU9yh5ombWraVHDxiy6l+2n4GSzx2nE1dMxS23vBm
dAW1n5GvEIcpdmwNpLMRcTb5iMAbz8uImhLlnjPoaLYojN0JtoU0/GZrwlHz+9jaDn7Dvcd33R2p
oxdiabaeV2iXBKz+ZqqseNPWzpbTxNjg0wsj+zOR4XRPID0YBedoNK7aQ/ybw0bVqS0wlgeEboDU
oILY4cyugYY+tz0dqlIRHV6VZ/LunTwwn6uWIHu/WqVDm7+BNy12Teg+G62H22PyNm2PPImPY64Y
N6qdshU6jFH/o7J8TIijEz1WbcqHG82PrtNwJQCVp7ALRinQOhROTVeck5C/k+Dt3jRtzK2piW52
7TA3NdPooAVzg3x+2rYdbmWDI2536hw03KNIvR+eAEgdY4Lku7InRDULyL2wrQ5FuO1dmaYaVA7j
9IsIvHvgFd2n6dRHag9XVRFlYeC7I28os8+Gci0In2271TvjNLCMW14BwmyfFTCQVTmZ8TZKSG3k
jON3i+V/tcW56ly5kqmDTTsLe0ArfrFp9XjWRsIDtR2ghSHUna2sDJ5q3g8yJpNdD/l1F1rpV3It
NLi+oX9ZHi0bJ+iCTa87oDD9XKsox0uNDkCKUKWTp+VX6jA+DSXA5WFy/3Aasns6fbxpVmSebBJN
f26yhKNXdmRDhB2dfTgDCGrQbW8sPU/u1BS+6yV8Y02/CZZ0DwQUDRT9cddz98m94pGsF+tQUsGB
hjkWj8tr6C2qtV8BgKjh7jOV1sR2GgNiaDCqq6Yp75dnnjDEyVYkxC1PfSiFfrPjNM42pZ2GW1tZ
xXYBscS2YT6MMa78mA7wOphwglVUW46lSTl/sMVw0wlKackSfPJnM7wyHx1Bzm5OLN9BSj5OVYmS
UOr4RXi9cxGNOirZOxupFz4q30A8glXXHwNbYEvjA3pkXO4gubECQ7hPaapfGe18+ahsa8CwYLmR
XxTj79py6aVamnYnalenaq7rp37KSe9dnjsFvTQH8+QGt/YqYoF01kbCWow0QY1OEe0kNf+RXlC1
n8xBnYtgQADMxK7thwl2Eps8UTQqfz0PxhHtu08TyGA/c8sc7c9Q1LTyxcF2yoB+tPWQFC0uBi6i
M/PyDuZSsIJQQEd2qKKzA8huP9RwQany7ozQ+qLpE5cDrfkN8wY4Ina0zUI1u+hTKJLJlyq3v3mV
7p+1pDrQVIbPjci3y3WITKP/oPfRzZ3CG45gnPLGMzO8A9SK2xDyUUeBwyqhKwYpMLkgnDgqC3Fs
NOJkgrCxLo3oTYNnIiYd8VWELC1j6VVBe2WO1nm2pIOQ01hM3e/WJD+cCdOo6l40Uq/W3fROsgVs
l4xIQx/mAoLeroly8DD0/gLlc5bW0CPqHlV488Dk5C2Y7zCJJHqHWCjdKDdFeTCwuPnJkYSu+ziz
vX0Dskk36AyLDNUxtGngAaN/0eR47B04qWV30mv9I28fmefjBCnRoBH0SERK5YhjZHrG2uqGQydl
vE86TRwSm2uqFOE51AEo66r9lJrTgraIP8hOw37kqDcD4zwSNMSQcxPMT+wjpTbAs8kmoqaEJYXh
ctmk1sauAqyVkftZT3zPqK339GGPQiEMkNJ6gAbu4sej450LsBTge9YkSe56ANhIDTRtU0TGARrF
o2YGNSqdDuFannwb3JZJ/FzeSQlJidWrbrja1rNViHAC9b1NT2hlVX6xykMo89w612HHcihPUTCx
q4veA+BMl2mjCSYCTVx+xO9mVKT3hY5czSdUklRemg/F1Pxg4LhjGAKpbRrundJ8Oi+9Ux5gdv0B
2luCOyeiRgyu9Yp3/uaW1jEPgUrAthGnLAkk66vAfKEL+KVqw+QUFiyBCRdDaAA492KU9bkuC+ch
dubZV1Z9DUG9vnFIrlrivVYlATIheBqkA4TY2WRp170FR71LPLqFMV0zxhAW7fFZOmIABgHSYsnJ
0Ag7pgVW3Zo4cXZ1g5mB4QdSgTpHYwcUt+D2pbyi2hgCdr9XecGhSRBrTPqjO91aQs33YIyLB0hb
a6siGayNbRSLtJ9Alxv7DnVvkXvppUsKRNvtiy4a/aL39Lc4hfEGwnWKWqM6SxIyzgWoLtAcVbmm
FdphJ26+ZhSOMKjWgHCAkjHuMX5Z+p2ZCOc+oECdafY9iXOdHPWPQoclPPmOPEeJOx4iPftaMpfa
x5160Cf7OnlGuI4tYe2VQEKcdK61i/sOn/ZzT1H5AJQYGWjhlXd5GT455CNok4ccenA7bN3UkzwC
F7fQj7cqymlPtZNNugxX/9EZYowrndNslvuGrxkvQGvMIxMFwkX9fhOjEdoBlXtQdu+95BFivmJ8
dVwTh7JPq1Af25JCNd7/KYyyjejjB6G5jFsDJn604JYopnVo9EQb1h4tW87plemXdwBcb7GWYoYh
4COMR+a0IeFhLIvKQ1+XxtrLYHdRm+ibeMBqP+F6m/MJRUseoZ06+c5zphdlqeJkUbqeUNnxsBYk
BMLjR3jXFF9Vi0540J9zhM5a3EvUIrXCQ5QmxikAZ78u0CYn5Tc1Jd8iihGniTkgLkMDOdXyPDPQ
DwZhcPzl5l9ACr8c/rh0AS38jz/2Zkjkr9/uobDvxj54UiRUCJqyZWe/O3GJw1omuEFs3OnpmOEY
L1P3UM2/QGXqNOUKii3WjcoFXNHMIIBl00Wj2I0/AtbgJjRbJmvAktrwCCiaqdddW9CtacPuIfOK
S+xG6pQRXL5OivRjnBPuNbNWnPatdpqMuzp1W1aamsIEUmkrYRNR4PtQjrwypb/uTelO9P6Ds69I
O3gKne6l0okF7Wbgg26hwBt8THRVZZxHtKmYTt3eeWor2ipup2jUpvmz64358+SgHcEaFnb9UQNG
ga5PjbdgDMuNBfltA4sNZymukbJLTp4eQOFpwCH1dUslY8yOk/Q0KtpNihB40AgSMMnWIrD8CdNR
Bkzv5ObTDw62w5CtWUfZZwopQ9RgIBq/oGsAph5M5j5xbYJzrXUUzvqoqs5ZAY5y0+WKsm5CZaVN
/PyOvJOryvPsXLYZgeDFRJQYcbpdHs68pgDmL/oDNcVfbGK6z15GscELa3wu9MsuxBEDJ8611wLq
+c5hjnCEEdA9IBCb5vZD832IUcfjf++mBqGyE0CN0j0I4kGQvaKOP2dZpH20HtU7iJHdDRhMcuMW
zUIJyVvBZPwDytgLq6517gzyvfODBzAvzmeK87JrwMQxxiCVN7tL5keQ3PXxUMra/pZm5mzhnT1K
OoX0pA0e3YGGTof0a82CGpuoX5NsqfUgg1KJd9Bzp/1EXifxZonJvaXBH05hMi/6CLH+QHakW59q
wkDmcBr75pd+Qj0wFxvNbjVgshrUgNqVUImTP8yyPrCgtI82kPKV7xDLIDrxTLHt5FNQYI7ijmeL
Fdxo5sFT1Xjtdn7mlLTj2rRxbii4BH6hCQm+bDFfjdlzwBphHbWsgv0qDdcRmWR7iTnbJjly0zIz
fxj86xhZDjIuBN+6Zn8HxjUera/Z0DS3NkTdO6BotXTjXJgFO8YV8ogYD3t60TnXvkqvKsrCi0hc
vNP6gFFH5mgFx2snovbBSO2PmKSvQAKiyan4/kyVMwJuUmJQq9Ju6e5zM0bZpTaDmn7UZdodpIeV
QKO4ivEsyHa2TgO3qshiq3y03kNYX00Vg5DrgfhoCE/6eKwObTu+B0HDFB3s5G0pS8ER3dM2sh+F
/lGasthlec4trFFf7CIuNkERmKcE4DpVjGLXGgbn2ABTM/an13Ass4Mx9k8cLZK9M5c1UNxNyJrb
WTg09ti7WpgNvj7tYN08MEQkaxs59RRTHa5zfh/p45vbOHgDaCOVxAIgyiLSeSityyDenTa9W8JT
ggmNY2b7zVVLEYQRsYGOrh72FvFqLmSzzNUvftxsLXYv9qzsSzKpHtqjDS0qsm/Z2L/5mZbft6V3
cWZyttkTK6APtGxilGEuEVbr2CCJkfSsu4nStg9WC+MOGD1C94IzKRuPkx1TSbd+lOawzSy8KD0R
iRszQoGLrnFeqQOwIx6J+XFKTorp7G3b8jdD33zX+zE4T5oVbupuyA/dIa+gt6T50F6DsjPWxKqh
+Z7wgsBAM0fMOXoBJ3CpHNRpCqelKeFJ4T+onD5DOtdh2VelOIwxu0NKeQtT5bxXL2DOUstr7kao
Mqexi5/8wQhvRJ0a57hBLV9KfTuMs0c7KPKrp62RgRlIjKB8aDKcGavyFFDQ66HQ76ea5T+l4uKN
0Z5ZuB7tJpOguWY6jiGpYqYMb7ZGr5lJEgJ/vfL0O2hlTHHnPIWgZjgETEWyZKXxpoZ/31sUA4YK
qJ70xKGt23gnWIRsfboS2BrYf0xs7XOQqxaCqvvSD265L43Kg8ZMfKAjxw0DD/+pQE1FDKDb0VGJ
jPPgRZ9IFO1dkaA9zdpH4oDaL92of2kb7rAOMs/9EvwhybPZF9UU4F4OCJOgPz+mtMYATJqw2zt8
tbre3WyMM0XBxC/CUzD5hUN4WP4qRRRcrNogDCkzyHwoPMz4KVJiayRhTvEWm1ANc05O5JG+sUd3
ue4G5xCy/j/XTYCR2R3tc86c0WsoHMWd0exZ4ZZXi5BJMpeomlq5uIaB/aqnxKMwVr3SqkBOnOWI
e4Z5aiEqGr6GqqkvGZx9hipSCHXo9MjECLfcHTSsEX5M4cSDdcOt9yRDYzoVMu72MhwvggnFhdyW
4hIajMiV3569nhlhoaty1dKWOoU2zeYiFM99muCwi7Rwg+uRSmp69k3ArXWv/UGgckl/wiueTam6
O4iee0u969ZoPaPktJ8niv5NH7+HeoeqNxHVxWq9g9ML3GNT5BEUzQ3AZZ3YjIWFY2Gin6eaeONR
ODunicRl7ONIzipfrktREgOvGSwQ0+EKRHdaB7o0N4llt8PG8MNPOyoTbIsEf9t6okgLfU39nM6B
iLy1jWA9BXqcT5RbDR5WiQ8PKC6KrUfJArEUAwYfEK5RTVdgRWDDbuj86pCQ9SKBRPrdMaIuVPUl
erUCldXG6yz8XmgpEIxzf5kMD7e/bIr+FqBGhHpDI77LmhfDDPtD1nuYIvuMFlOSmf0Vt+LkMiTH
tXOHRbEmY4/NMuwkXMHoUOKDM9zRtGSuXkLCuzlzm1oOoiY88c7wreCgIkb4aI5YHkcRA/HhkRNq
n3HOojtrevuArI7eqNttuirhNS+72nlXX0i33CumsefKhitSTHFyDCJAQl0APrFyWIG65gup9dwm
pY4PWnog7TPfvvbNEB2QlF/joTm5dZYShRsHx1JPugPj3rRFXI6Li7F5nwDFDBziXHWVuk+tCImx
rfR3zyRGKejtbKtP4r6tWfinaQtviB25rsMSjleVa6dCT772AoZ63LvnIiPblK658+oiU2a+f3J0
03+uGnEO+2E8+xYepCBygOuY6vsYyIp82LwnlxebGn2j9wHv92RDOa2Ykt5E4XtXOURYjy2cwhRQ
Th1TPUFkw7e4L3dkU9M9YBKaKap/aatV9DYNKjv7zsRJlJa1+xxl7t7FP90zd70QZXuBMGOchCBh
qtTzO0r02zg2io+h0z8tv/1u5Vl+8Nx6fC4oT1NaeA4LMzz0DcWl5XxYzgxPx6nIlGNbkDC2MdLU
OyY++kZObs74On6RFUwCRTljX2eyeshYmRJT7q10c8R9SKmMPtTXLpgpi9w3VjTjq4sfiWca4OSc
ZfRzOtZuOypbLPtod2LMqx+7OJXHMqdSEQ1YeDvSKl4z1/rUauxVUZLoe+aZxsvUMmvNJkLRl0HY
zOkqhYo5nTU033tkKde0qnXyV8p8M2Z0NglL0fZYaqzrVDuvQZ43z5nuymtgGq9x+WDT/3+yYyt8
xstOhToLxT6IXGQCmD5Psi8KnbIAD5fn5uxaWR5No1udlqfBiC3VCUOXex1pFU0YuUdTug4wkTYp
T8smy2DoVKSCDUgw5AxNg8pG516f6XU/H8a0tY/9eKXY/J/pB0uEwJKIsDzSCRzA0dRQAOeSj1bR
DH1TC8TtZx7Cz8cZomVYSSYKYkNLjt5f4wtcFeKMt8uzaEr9WJvtj7ghdDyaRihw/ewrWrIElkci
zm3GcPstAqeIqYWiGYDr+eEwPwx9gw/qMBoFNbxX+srFSXDTOk3zZnn6a4NzJdyWMb3a0MKBtLzB
8oY/3+q/XyOrYQOdOz+kLMCmdRLDMLCG/nX5tXh5bXkDJOV8juUj/PaGcYE4CzHj6xJOkds9B0KL
AjiP1ExP+bzxA7Koe0QZG9IBMcQmWbauZ1IfvTvohPOjX0+9QGOi6kMK/Ovry+7/7bVfT3/9f5M2
Dza+/37nxMeuR38QSt18AIkn/a+juDzXCAGCSVD7J05+ncZlKE+erOQp6QPbhFCRIshw433f44Rh
Xbr8gia/uUZdgFWYOYTuDAhc3teZMlTjy8Ml+2L5yfJIBAB89aj5/uul5XU1IwKXR7WrasCG+fHX
2y2v/3zPfKDwJ2dmX2owCFPBa05RDadzebRslh+0ISvwJG7lOiyeXJqfR7KsqeB2drJ1Zz4gFMj6
xLxoZfi4OpbDHCzn2K/DmsS7br6oliuJoCwCIedNN2+kDcGhnMJgq/n9cCJncjgZlOcp6vH012Z5
LQ0mVoZE1kVx40FPSlJ81/MXWYI+ls3oVP7WjyvCFCeVvbhRh9QJvUBi0UBG50Iq20z/GlZmXO0c
GwftGFLum9PYFFR907VQbKlnTeGfpd28j9Js4BYNga0siYkIXkSWPZoxJdgeYgut/BWlc6yDvkB2
MO6ZoBlnZbHEF7FYE/QLgj/rXpLQuANoTKjkGAOIYL1DI/zFzvmDKVaTsuWa1rL8TY3msctgAGde
4O9r0wTOTRUUFdg19jGBUAV9NUrrrjEi/+JLfxdMc7E59C5ebAcnhw+4IoV8rL9Ri6NXTmN0hQAs
LjyODG+IioC4d6BnDYyQdCwl1U0sywmxAwUz7aNnm1dPSpAy7XWY26stbvDaju6wOZ7lWHvgTs5d
U9IjbUdyZNo3mVT3VMz2rfcidF9sglF9L6y3xk6hkDbusfbj74zWeAx6vo9PrBDId6QK4/dponsv
yW43yGFVo6tWfmG9GL3zoel7vcbSNDjNdzxXPW5gR1sZgn6BV8cTTD06OIHBYoHbeCixLuIWWoct
DA9gzduWGtDV98KvZVii9ydEbCWM4UiU4ENE5wZ4/9H24AAq+on+yFQ+k1j4C6hXZIkl8LDp5lCQ
QfO+6ymgykbDo07JmKWbaJA6EMdKGKEw2XM1K7GTZ3RHzYemTl8h2BVBQv/cFe+5vTdclllmyhS/
IDG27ryHEDxfPgLCSeO1dFvYL8xrNg2cNda0Sa3I8Mt8GoE2zUET4A1im9VQli0dK6qShhFe3cp8
Ght87Z7dtGu0EY+UqK58dwBEY4iiGLPmzgHlM1QuYWjWZBCTlL1ydf4hGlyw1EkjPGrzBP8ofU4u
IQyC4iQ9DDMgcSgs8c7p31hA1FyyhsAu5JO7wPww31CXXw07fDBvY2Nm1KTDb2HR47FW+gaFJORM
y4F/kYrH0bF+eLa3sfoTPGyQCg37uK100t+NFDZVlnr7apAHicgLIp8XwbUs410TNANItdbYDfD7
t8ySDTKbM31TlTnIDn9w1+RPyOdhNpf0enaeXGKRFflDc7Zu/UBXfTfNy4blJT8m1bTtxaNOWCt3
Icvd1uX0bngGqaVT4xydKIajICkXkHfgHH1rcJ61NijpoHv6jr4igk7Lex5QFx9dFomrvMy4QE3o
wZltCeQ+EmsV36CWRfYg7Wx6CoIC5ideDW30mPHonDYuGj90LeiVTNpoVCbq7nkYxujWFdELN4ru
edk0w2kYav0pAkzl8U5Raf4olemyxvL6Z0dWVPsJgtSi6TMJoSobIRby0NRAOqU7s/AMxqrEPTjO
NF8mWvjoB84pkOYlpzGrOgsE0YQlTDbY41Pn0WxM53EQ4W5Mpu5eb40nYga/B3rq8iO4JMNoZne2
BOHY66IHAhGbjBrwHKpcDBuRVvCl3Gqfy9oE0knhMCeNHOH3B2Vm2PeUEan7DSHTRdlfnOg1LfCc
Tvgkt149cBb0zwg9oFN0PdwA5TJ1KpgWJvq1tJW84qGS18xArjiga9jZ2mhzJUcWIYV2QtnfWRM9
JC5SyIey6+gu2SDfKVeBDtLezKGzr2ajLgO6q8M0leEmTWFd4pQoNlXYzGp1guHRh3+OifGEsiJY
CK+ksaUvNrkc+LWeLEB8gRW/pWLsL547FtdIE4+L6qasqEqGuQ6/tzp0Nn/+n5XFYrZS/EW4rVBd
OaaFm0PYgFt/s1pMnRG5oWMWh1io+NB3NL2bFNMNmsEXhWjxaUix8VXTuLNmccdgN+G/+QjG39we
SikGVF1YAqetbv4mZ3e9oGkjBP2HFNq18lrjjihccu2I49lwI3snhjafBQHFzsXLdJMuUHQjBR9Q
5N26Ls0UZZwfnGexqd6J9K5T/nNDc/nIclW/zSrQpRr1zzvOmBXtv+04RfoR7gl0+BLV+18V77gZ
EjPKB3ac29jbxBLq6HfeTZjQJhEvyL3VYd0dOgGni/gQlk3x+2QeBJ63sB8vXi3djwFgmQq+2Yb+
mlPMofhD4KKKLCIlKqbAVGPu6xw+REqY9OnffP6/mRvY6yDVpa1cm6+xCM7/JCgf6wjPjLBzhrqM
qbvUcvg+NV/CqmiyjfoRVUa2RvLU7abE+dLZIcODvEaN22xz4nm2aPuJ1ftmxRFpa7b64s4VEDIl
3rny7iOySvY41zDgpQH+yUjeZJO06+VL/K+cW/9/pYBBReAK/Z+9X9ePMPv8s/FL/Pwf/2n8su1/
uaZtYR0xLFvh1+Ks7T/r5v/+Hw1PmM4MQCjh2IZN6ZzL9L+MX86/pKUc/GI4D+gs6eYv45f5L91y
HLqtunBxJrnO/8r49XeXAy1UlsjYgbDciN8vqsbB29IMGq2XcQVnt5gRVsbscVoZ3/Gsf22ftSOF
kWhlHbGE/GlH3f+8dP/i9/rbOIT/yLYodLnknTEY/XZF55QwSxsbEvdO/CgQ25pz0t/SfGc3e1Tk
Q7lW9qfo/1//7Hyh/ulCbCXpWRUxIYfqCzHrQXrXavstRCBMr159toodNLJ//qZ/N+v89Yv+NuDG
+FU81fEXmQy20wPoJWiZvsfyZNNEr//8t8hF+tufY3RXEvuUgWuNKd5v+7VOsHv7HZHVPriTU2BD
75Tm3dC4TFgzVV7DOg62FGfISnVZO49mHCGn7FmMOla6yo346qTZRH6Ox6LGRhScjcBk+7Kg+V4h
RxEKMpFZ6zj4Hf3NczoB1E/o+PNgM0XyRwcPceDA0zlxskM2p81WrIVQDLOH45IlWtTfeVppbEg0
v0obbFc41WjQBnqadknyBf82tX4Mmlw/ytx4pLVGdgr6beZWPk5kqqqmnd68JgxYEOPUldVbTBw8
SwboFaromKI5TwPxsE/XNoQJRZDIAZiFvvUcCn0+mWEiqBFQVR/1OHDmmR8gVyjgZOMLi6tZYtzM
WvZTbaO7FeZ/8HRmS40jWxT9IkVIqSGlV9vybIMBA8WLAgpK85Sa9fV3iY64D93RXd1FeUhl5jln
77WbiyQ6W9j2ERnSYRDtXxMSFkceaJvC/LHz7hJX9QeA/jveaHSeDaH2w9tExbOWdLdXc2LIdcOl
OTUUimsS45yGYCFCM/E+f9Fio705mdjFeqsml2u4c0MHoV6pD0RufDGI7osYWitJ9QDYuYg7ozuS
RLavwVQU4sfU+H1IgHl6U0D+gh8lQhSHrgtWrJhvpLbsqiHj2t1RVPKx7bV6ei+0Ixe63G9bSJd0
WI2ceoom27hc/5EWlR90e5hdA0ropp90Hu+0OTYkfeMOHu/TwHgiCyoS5/Cmp3L+Mc38HlbfRd58
0v3OljqrXnlJQ60JTzBNcl8O1ceifdAkPK/Ctbam09/tKv/Rh9KPW7Sry8/JzfGuT/bDVD46tcf8
orFAT6PfqGyocy2MYSd6Cm22q0qNIIs0/pey9C04WDP3axzhIKRJN4IQ5Iww5kxIgXnDp+Yihx0c
/V8jeI8H0urg+JTWjyZdEshagmxzSFKp9sgVFidFEv9rUt5B3gTWKkL1kJpQRdHac7XN1HtiWosl
v/n2SpdiNZKj36VEF6T83wTc/+hIQ1dZyJoTgDg8RLUGhqN17fJCasuh3i4wwut96CdMpi6ZJ/c1
hIl1VPOacWbdPEM9WTPLJDOMc5lwDes1L/NNbjurTIsOLenNhSAGZ6hZP3XagsQEUoCrHhs3LYIo
rRdgK7+hr3e/X7TnsunUwSeRwY/8LFgpLXs8kYCrQahdpWFZieoW6DPTh0rcJkmW77J8GWIBF6zL
v0y/yIV3s1s4IdXuw2aGpeU+pQqn+pjx7gINCRowJCgLNo1r6aSHZd2MDM/TfLhOAvKGmbUfoFDC
daPBWSwre21Jj3x1D0R7L3T+AOr1wu5+Mo1R7oQ2o+9y9LHzSWJuOnQ6xr8KgVafqse4GI1d06Gf
qFpEglBIko6P73fl6QQRsu/iGwqrDyF4H1lc57skIRJNkaxgL09ciQwSvrFOxoi3BCKNE89sbQkg
9Sg9OwHCOoTS5bbo/eaUmlpp+k9utM8kVl9TYWCp5Ek1lr+Ztgn+Dld/Z4GZ9Zzh3ks+48ZWHzIu
1IaYvJuanHCVeNPOLcJFk85osX8NerXAXDB14AQDbl+jh2P/XBvYLsjdyA/LcnJLGHyTYDMLKQnQ
1N8zE2GbsLa6C2nBzh2S7WHYOTyQUUpjqZxe26oaIBTwiAPI2M4FW/7v95nqaxyk5BTk7YVwO4hy
5Hyu8oA35dUr3eEPSULrp23YqJiNEgCE2209osUSwZO7GDoSvlRrFj8qG9iLPcJyTaJLzGnnLFKR
kV8svPIWW/FN9VCYVXHXBF05FcNU8mL1+/vHud3imH7zxHCv++muPKhJWvCgOyxnPR4lIMzx3uXh
NpTxczeDL7GXxThYP6LkdSI1Z49RKKZjG9CG3zN+hShq/pTJdBc2q5G97KCP5m2wspuh5zcQKP+8
WdKjB/gulufY4hudRz4uGsEQniGy0LQhHBoQC/zqaWeh/Qnm5tLpfBQEzlTrDlNcxMc6Lpv7iGao
km7Jx0pqBFdz5ACDAy6U8weI2HhRGUjn2UMvL5T4iSUNBZxwL1n70He7em5fp3RPSYv0jDHZKnTJ
KxsB4jSe+lg+kqnmiBEWoumQpylPkRGjmvh9g4aGzaKG5fW74G0cfnWT0JiWFdGJfsOfCf+dczQu
yUpr2j+cyCG+ychXCV84Iik48k1+k1aDlqD6iMzwXaVMEmNp7X4z1CeO8Q7yieHFwc4DkLZhyux3
KvuaDQcZzLKr2YEOPRfAFVrYGfTgTE+B3oUfDMO6HBDpuYOa9mXVNOu2CpI1etpbMmG4KJno+C5O
OiOyz6oqeIQihXR3yG+q4KEQ4/BoldG1C5pLjZN+tSDGsuXki9rsYibtjQIKxQ7lPWf0ia8w2CQ9
AUSIB6Bo3qtRgpyyEYOmSUlZNXr/8D/uaG0wBySFdWPAqSP3Dh5lFJebiDJcmyHoaTyxRzeGxua0
091Dw584se6zy2o7tJ4CaVEEJXoKtlNzUsMLFhRflyldWwVgHmHpxh3dd1VLYtIBCtBmAL8oez83
etQFpCovFV7m61BR0EdO341NyBz8QzglBgfgeE75q2wZYk5Bu69EL96GSNu4Nrhw8ug1kslPQ9IS
bYa/167tbV+QJDFrDjDxjllGHFtEl9h/HMlSZmLHHzUK5qTDsSmhDkRVsy7VTHiZU/sl9hHYWuMt
miONPdb6HANIMWmGzr0faAhnDF8W+u1M59Ll48wcFL1e+tIjdIHIOQcI9LMvrcQX6DozZwVTmIX5
hF0qUgKIDnj1MjdBTIXWsRG8on5ocU4XJvgyoqxCEPRO8GVNGcHzrfahtYK7jjbxaUz9HgJPGdbN
eswHl2Q28aT1EFi81t0kzFjdBupYoY1bmXCB461UdCXoVzIWdxGoqLOY6wekO8WpmdPXUGPz6Ueh
+eac+JXFELTX98Ao8q1D44iAkZqWNEwipwngNBkIG43Zjve9O/xFSohjkjwJGm2G38Mqndr+xW0R
LrlC23A6EEgV6S7YLhcLPWe6sgbNn5tvdjsMHphUQnM2/HYk59Aduhe08gvmPfgs0Qet/nsRMaEy
/WTvremBULyzN8YfRu7FAOax6FlmNvB8oJ5nRAodJiZrsMRvtnCECBzG30MzxzFHfY8wJlt7Osqy
sYhW6BHp4lGEouGxXiYzfjIjiS6X5CuSuqxiw3zcYCCPjhuLNWjL3sQpADzdykzugSZhUPqeSF0S
bJKoQjF1GEv5FbiWvUH7KZDHbIx5/O4lD1UQGRWuNrzciuiztg1a0vlwbEVhpSNPKZ8K5oXQrJq/
DY+mX1bfcc6CwNfy1xLwUKdZEmPCyHURgW48brwgosldGCvwbeP3TKfJH4sMIFZUsm+DzcH8x3xe
88iGMXnxvyuKjSKWbszzElzi0kk2oAcCqXCqsnuEaFqGCl5Sx0zRtZCn8UmYSyVhMLMB0Z8wWTiP
GkhJ+zukwwQYGFo506WLnc6Zb3WstAYnxkiPCMhBQDM5jr9SshUhwcZUIAlzN88h6sfGYEFxy83G
TQNEFa25mmuHqVTYcNIbDVm3Qr/T4UWBI1I/o/pae1ktdzjsPvMlFLcuD7MLHy6PJ7YBG1J6GOwC
jvAtozxuV0P7D3kUF7cx/aIq6vEaF+aqqi3uwrnaaSbsn6oKOdGnec0yxuOO4JDSxwbMLF5tweSi
JZZ+o0I3Jt7xKmPEXGZk8FmRyLuuovSpIu11lfTBC6QyAnmNGh9Ox7VFNHW57RP2I+hmHnqtjZv3
yaa0zbMVp19RMRScbYcOPcq6ywQMMmRnTml/dxSsKCwzb6ds0fqY1+/KgqQSin8AFNIjoMKM2gNF
ey34Xh2r8XajUx8cuwFbq+OZ1NPuLXP6J1nh+TdKyecSINFyAQ1mImiB106bXhqDH8nkyuTmH5p7
ptQVcp5ySu7wRKKtJobhwB31ahcZOTNOg0COfERD9PWp4WrRGhigoGmPYwqIu1D41qrGWCcNIqLZ
ZEk75DNTKWydKW52Ib54U439mhHPO7Yi4F2W9hxX8klUPTLBX6WLOTurQYZbC79OHxqEkqqGS+xU
Ncim9h5RkgSJBM/EexU2APUU20gUpAB1+2OC2tfSS9rjac/vTWZqDmkD1G2LA//2hbI32hgaycZe
b/mh19YM6hJ2m35nWm9ogtvPMfOeHfQfB25WZACMTrDiU8NV7IFuY8WduQjnzDd5rr2BQJ8ZtAUs
soeog13qAIshQsl1t60uXmxhPWju+GWpjBRkQ/D9htdk8IZDwcg+yJxhl1fjF0wQj02R58xoyPDF
KULt7hJNyqfLcm8Hv0SaC9Ij9A7tAH3ZtVSzah1gdRiygP0tjxswmL3TOZs5792VwI2yVJssT+IG
12OotoO0tV0/LCsts/QNtoedCTGEP3s7RFSMyvAaimIwDjM1hh5r5rEb+8OscdePapcO+0ZFZbih
A7EvXN1GAUbvoaHfANJL60v2mkSu20Kf956bnsqhurQZkgoPHo0IuPPFFdmu1qzgfW+rcdTRnZl/
CqPylUGGHUiyL6lFH0Pip/FfpaOv41azquz6s8QGxk5iHFOc/bUenDuR+7M77rS+hqyc5tgx6p90
mg7Won/wFEYhzBzIEEvWL/3CPQ6jP/oURuuyMA5TWd1KEJpVyEiRezayV73mOGHW3KOjc7jmMOkF
kh/1zebBKJ2JFau+9QEAfVFl9AoKo9jJGGFTKutN2TGLK8unzqaSDQjtxFiUfiVmiOGbic96svBa
8Mc8Fxadw3SeEHb5vUt0ttOZxjmQqMYKfdfbr2DWit3s2BE8eODLSIH2CIHRY7aZnxex7Ws10MkY
N3rV/eRN9dTn0bMsgtciCZO1kyEddCPCK7FHET6hEQlMykUeWRiE7fKNqZ1gBuXg0XB9QT+KSLQl
S1Xi4Ezd+VTNJnJZXgGfLlkq5q2JrYsJm2Kt9DLZ4bPadpk5gifh1WSOu7ds6+whmQe4TgZ3QCcl
4WvjVms+VlrGqwyJDbBGlIEwV9FIjnIj03ybZ/VdL+ifjAwsgxEGa9r0Fj6S/BHAGjsz3SR/qijv
2h6BVMfFHoYemyCGXYLs+sfWxLLYOGziTIdfHS5JW6PQ1rki7l5anXNiCHuIHzXdhYvAGJUwqI5I
HPKfkp0sShp0FR8XDjbuSHKhGcxuSHZesqM4IlyphiSVBSNqz2ADCqHYO2VJQpEr70yVve1S36U2
g/qpfhN0MJBdA/lAO+skibsL4CkxmOUd1NW1kzyO0ZRF5yzh+jNZ2rHUxVM2NO+ygHtvTTP0x3yC
KK1AlY4dITsx+QQSb19kkxhlGAV8u4Z0hJgtLAqwGxWMp01wn0469pcRDg1VW0QuBS3B/ZRPw3Yy
ynGvYa7yTP6tzCrzrUsgqNTDsJ01hRzQmssT4kDfSXCsAczTyOZNnmSo5YdS2DezNk2UeiBwl60+
1SW8u3KrjUnDM5dwY5UBWtWJzq8Zhvm6xpy2N/Wx2Uyz+RU16mVoqgchCZwzA+WhoZ1OmTEQ7CYB
rVS2dxnymQQ1oBS9EA9QFEEvzEjCw3rYVTmnaz7pa9VHNJxQxy6Q8t+z2gFssR4o05KIqsnzOLAJ
b+aqC6mXdpqO4Xeu3/CWgpy1uGtG7OzjTAlvKFKNhIO4QMrg0SODA4oH4Rk6D1IlsrNCvFaO8/Qw
DsNbkGBEYOBFcM0UkWukLS4O+EX18LsvJvd+efGeQafYaei6qjLcDUGPGALTqq8sWq21/RaUs+mL
MVjj8P+ucu0PsiF3AyUsO84pp0LG/H1YPkBhq4PRcK0wSndbeUAOUvwuA8aNXSETte7Ze3Fe29um
8F5du9FWtsVnWqRk1dlEouWu2iQjiqpJnRw7v0UaXcMGHz0XnZIbSwqlhi9igPY+AN/xWTUrY0oL
CsoGizyOC5xekJb6rtlYy/qCshjvdMtFmJAzqx9YOZmmYY9q/jqBRbvOFq9eSP82K/wmhGGfqpDS
iDQFYziHJKVP4w5p2wHXIzFNA83HYiYbZzKyf4UDTjuNkm5r21zLg65FNQL+Yc3iXnjr8tvuapqC
Ga9MadYlM7WHHvKjM45n/P35eh5F+mhV2leRblDDQxbXq09P6YiBQpXtOYqACH042j8xVx7ATzbg
sJnIsSsjb2cnmFXNnqGCRJUZi12GU/hiqHwPryEGOsv/Q7f3FpsFVlYKCBLF7XXtpd8gIT2QIHWy
K+7lPMKRJzaytyG71xLzfj1yY0txxY04u9em0UMFkTlxshHtOZv152rOFTGIuUpEob3IgiF5bBLK
0upR5M8BMUMSB/1KOXSCmCCzAWHwmwn+/v3JoDFeGndq/bHm4xXp32EYNynR6bd4+mQ6nxD4UV0c
DZRnZHjsJtlXrHlI1wuyeZoZgnFneysB4WVVzfTGy6F+GBC3Lz4N2KtDeR9aqPGhYhwQGJwSRrfc
rQmQQNr7MGg0oFv9kHlQCvr8Rfu2g+A0oxhZ59mMmyuyb/UUb9vKHJYvbWv30bauqkNn1Z+YUieV
hvRIKckbO/jCBrUNEvfK5WrrWcqfPZtYkBjOZui4aBXMk0O+Yy+nGbG1cdYc2tjI85nwr7yBd+GW
6jNVAom2x3ZKbxT5gl+q/hviGwpKI7s6+NvtNOTinuD5Lp9GB0n+BMlYABBAcMgVEUXeqkWDVDnN
OayCkrRA40VDGitc6Fz9UmREmrHR7egWFtHBRuRBZwCSnp6ab0EKOLGuP11BauzYaTduqJ8VuN6p
m96S0D0zJ7g1hC6KAcl1LAm0EwoX84T/oSpJI+atqbH8pDH4Fo/my6xZLwNxgXE7XDRmjhiQPcj6
VYICxMg/G2d+trTij6X4hVSDYtx0OgY5jbuWV2FMrJ4yVFY4ByQGGxuU3IguazLe2xolX8VIPGct
IPYr/5oatKNWsZ8pk79NrzDPP+rJ5WOxgLy2nHdiUU7Jkp0c3Na6RjFmo11f/547KqYGzuQ6o77S
A4tTpE4a6pgBxeEYXfoljZiyNmM+tMkzSMC29VSC4ns2A5KVYopAjd2lCGodxa2b7lTFndtmzOIk
CiHQwl9Qh4lHcu0FQb/TdchHAzJEUmeT4Vb2NWqe8UMkxOPE5kNDf8lPLNdaV874SCEp6Z/viwAc
dCycS9qU82Vq5NtsO++606PTyLk6RRESdqu4Ru1AlmekTPhGVO562HHpxKDqpJSEEVw1EFZsCVlI
FwF3Pus/2UZa/KXSabw2Ntt+rJHFkwORTSxqv3mqm00rsVAGXvls9KZ7s1M6elM4JpvCmaqDEFW9
dcAm3AboR/nP0HtfBYlZmuAxt736z9izW7SQuuGVa2rkz0sUzmtvYpQc4t/jYkRmGR6M9RCz6k34
AGjXKGxxe9kBwHWDxyozkQXK/OZmLV9hwgY5RmRjpZCfvY5riTTkS2+ET6ruaKD2Q7SZSLxeLix1
TYvIGPrsZGsE1iYKY4p8HJOiPA9MHG4OcgtTfyXEId42SneO9hi/JV0dHjUja7bpZG61Uo9OJbM6
3ErO3a4Ha59Zj7QF4p1C/nbC/5ciWF7VdSX2Kk+fsKXVV8ftDmWbwXcAybvDQpS485JXZr4AAfpu
tJrZEE3/E5c9dbLBK2ljjmZeYwQTUM1348xp0pQcugSIr0XgsFPxmbmy9GgAqhdl38npChGx2+Fe
e6tR9xvA5WblHoOK/lW93FN/z8JQ4wck4klKj9NgxC1pc2S7XXo1tSUjnqYqKppLbbrBRrMLdFaV
fLEts+F5RgUMeHIbQzXikGKMqPPl/W70KBbg4A/BrbVxr9ZR/PW7dEkWocTXM6KZsBlzA41o+y3u
HwMVnYXQDfDRo24U7SZP+2sMhwJpccs4MACuWPUf1iivbg9/7fc5p175Zyq+dyD2KjboK9fVvy7E
5RbwY70mStZJVZqbAJ3P72qAUfXiLa+xXK5bdTpvWpfWRV0uNyL6iHVSLjzOkpnYRCO09dZOxbgX
4cZ+jEt+ZMVpFiVVs0nMedsZrrOOcTweReJ9egNj0jiwcMK6eOZTbgCJzKOVbnTLRoQZPcD9y5cT
3Drr2aSxeJTlTIMu89l+Wh889sImp1TTXd+bOZVhKTL6Bu6/5RNKemSmxhR3ZN9BtpCSZ9DMZ+4n
vEhBvSFmQqBaDKteTflE7WWuHOiL7qj/i43K8L3Ik8deHo3W+Z6byAPQFOKdEvieItmO199/6pre
2LBQCfByxnjrBXG2QedOJBVXgVjniMAyPOwt0xJoAjlDKoLPNtpU3e02TQ/G4jS6CY1nNmlz0kmj
Bnv1OJXHyWW3Do03EQdo21V2NHoktQlu+5XwdOOhwoZzIHEBCZmESJ2EVD2cj3sFANB2dUnDIo8f
Wj2DT8QpMzqqo6XgkoAjsvc6MXdK93Yod/8Akxlv6D8pJePHiM7MNpyT70KXjEkFicauQbheF3zY
vUakDy9/XeWw4UOoIUPGrVFeimgDbNJbaQ48Ic/TSXmaezgicf1WpERlgz+SYKbiptlERvIO+DDk
meySk62o7aqQWO6UopVDG9klnQVRmySa1lW8k6Xzd2AAb4uMZxbkw9p2QxLRk+yPLOvHYTnQZvvB
rJTOgYerKDKTnjxzoh6MePrXtf0pAcnOChwee+oI3GLNH8gPO1r/30EVX7S2gI9v6rTeokWe5jHX
iFEormUYvGFc1z5kv5Vmu6ECegHwQTaxbH485vIbDQ+FRb+3aiXSb3AbgDx6LsiMVjdWEjvbVtof
YjH+6Wk586Io9wta50Zcn6uFbzjlfXOoq/SaV4tiV0ARsFMwIiYDLCPoPzUokC8jCX1cLbMdfa17
AcTsMMTkG3JjJQqR/G3dY/4ZmzqcNGI/aIxdZTole9sMJzy/NIdcb+zPVmVF2GH9orKCu6A8q3oI
7VoQvRiWCiCE9i7XwMk6BPxVquLKdPwYODqGU5l4x7BwL1ABWkhMxmfWdnTwMtLNBlbjJmPxbgOc
yD7eTbXLNYafVpGezXT6JxiIbLp+mtHd4t6w0uIdE96w8cRIc4gp/zYaFzTNcBL1onovg51jt9yO
hNiNaN5X+kwqUeKAQTXI8wHv3+moTdBpV+GinTB825I0SqdieK70qdw4NkcoFxtvTcbMwZVz/SQt
4jZrZ4eX9XEgwwGP60gR7jr7QjMRTyf9Q2oNQCXA463puPrFHNBMoR4Ka9vdGpl8qGRoUHZ4UQNV
gr9BQ2qOplFEwkdp8P9/FDoLzGislujaynK2ddFc//utzA/5T7//L7CR2Xz//Qmx/pIEAgvavFQW
YBhaC5iK4nukH8+PBZIbb1FO3nU0/iAMLy+whIhHHExyMorQ3FHZkKbVCw8FykygM08ApGm4J2NU
eXvD2yIiD4k9DB+8SGmfT84MHbBpvOA6SRZLIb6KVv6ktynUjEOMMQSQf/BQEd6eRt78yHuIj3rV
sa5tX7oxEV567z3ookL07+LaDUV8K2KmxwAIUgQwP7bNPpbrsNjmJGW+z5/3bHCgz672DNHRTDPv
rA0W8attuU2q6k8apS2dhOFPggo2H4P+ojtRvxtcK0cdgC8j88xLqKwWwTXfoRnPd6IQui1z/WJt
dnF6yvMFXsAnklc5xUtu95cayAmKlnFfldR6gisTcMktgQwnFQcpN+v0Kc9LBVGkvI8CYUYSAPVE
98XePPIN5t1bWwZnJ62ep1RjTCvaRyIIiPR2BjQnjTrRkyrQm/Wkl2e9fdQEyZpQZi0oecRx2vq4
VFhEPhAIkcryH61FLul29uYBYMhjuR3soOLrxTbU0SmtV6WRnPR8edIt5HmeOcZPgCCv/SCJZ6Rz
6BshfFam+Lg9mS4Poty2CghFsVB8c0gaIdIq15k4hT2kYEM8uFspTTiUMzeosGmvpi7y3Tx7kD/H
xNs1jNXoPtjdHZUOQWyIoqNYVAcagGQK6R7mVUxXLktdm36mwk3hAUcrtzCOfRSOh6JB+xFHC96v
mMb1ZNPLK/q2hx8tum1asNh/85yyvD5hM2X0VZET7QSOwN7M84/z93uOTIKeSWaqqoHORMUUl4CJ
RytZZEh9ZCcna7QBAyvnOAknJwZ7+CeSYd2VOXE5zO7kXP5LTPvVHqa/2A+QFcXW2Zb2idnbhsYQ
zUjDrJfO0huyvMgPu+KFRWxfrckgC11B4Gqj2XqG4qPF3Q1cD2V3SMNSx7lh6lhlmzJwNo4xyEOB
MUeTee5nTLeOCj0qj0ovL4FnDTtbLthhCvK9anP3lNAuOkSN5h37PvBAqzXRcbB5Gyz//BB6jnkq
9bKhBvHE2emCJRFJmJckqNxtavb2tQyYsCfRpakJpEEPJXwl4A1JIyh88H/FHs+kROECe7ktmxBm
RG1sbMPun+jAdptBA49vDu6SzxUjGM/H5xaj7UZpbfxSWxo8VZysL51XE41tyfyOZAfKsiy5AEcO
Q04G5QcjoKCyeMLWThGo14EyZp0nqXr1lGKFY818DZf0wFHvite2ZogEvSJ7JXogpVPAXFhXFaSa
oUlem+WHiklFr/RCEc0ZafgKrpBUNi6p97FARJAlnntnY6Ih31TyjryqXBu9pR6D1PPjqRR0uJFH
gZ3lrFv+NYlmcbWDEpBC/N4B0oOZxWw98CDkNbUGnwl0euw0wzUIrf7atvFwHYrKPHcRc8zl19t6
wOrr5T1zKlyyjdGeVCL3Rue4r23q3lsAtmzYX9k4wONMl/GCZqR+7oZ/sGnYZOEpxschKa9wow0+
pWSEcxcrkj1yeus9X4Q2wk9B6/aXeeW0jZUiQb53LB9XDm0r3ZgugnsJjRFMIvhRP7WJLFPdKB8T
Jxl2c3UdBmiwWZ3Kx5lXrCXOgoE5ejjtn3Kb7ZgJMByywGM/6yFCUtvug1TJUzpgSzYaJoJWhVLC
KuxFsKO16zJSNMA1X4E3QBcg+4tt9UxPhsA9ItoxNxB4n9owObVAVnZ1MzCtsdNHFcf7Tg3Jkczb
gpsbm3zfM08ezewcAO9ctzN5ddLxaexzs+M6xSEAQEsnapIhW+Pnk/p2g4SGW3oVy64dZhVpKHmn
Nl2RUx8pm9noUtcyJVkPyEHZ3NlEir4514qjwYlqpn4OXFKEWAjBsIAJQZcnMj0fFaWzwpPMhT3r
YZhKdz6btuNcEi6bFE3e1jWn7mRYABoKWsAPskzOTL5ODV5bQMluua3cWBzYEMY9y8/mhT1oxEch
Yp1hvcU0zxeyZDERBWrJmVtaFtn7jsimxBqLjT5xD4nmnsohYbBIOmrjGPVjOAEnMGmKsW3PO7Mk
pYxSCDf56zz381NIG+GM0z3cFKYeXJpoiNamigD36t4RSdy6KE0MgBF0gCZUmKpruLgjPQHe5HzI
onZ+lDPW7QqQh26k18Z1AFN11jkDzOQTjuEeLZwOqy6OcLnrmCxDjH+OLR6YCiJUNc03Lamw8qh7
hJCZlTU9OBXD8tE2zIs2s+NGTd9j+kmzPXZKmpYlvdpOJWcdLxIDvAmTnTc8ILQYJduxpzv5kbM/
8CcIzWt96t/KkfnIpHsTNkMAzNZoDSdwBuZOyIfW6kh0jxjYdJXIIcGTS9tH3RnARnlwpwVY6pb1
mZvZNZyDftux3hitQzPRo/KFsg7XZO6c1OiNx3a0wDurvtlVVuczju22VCYAjKSm/GFCiVeGfzTd
Q/ZOy3g3dfXjNOYcDcqwgEOE70JQBkWmuzR/oLuoqyc0HYBllmyL2s12QWrWvhcgrmqd8AgCjcOz
UrcGTxvxQriK8g5DFiRF0EqkAm1EoJ+52Uwsxv4sZbsdxkydxsZ5+C0c+SRXKicLPKrnvczykHYB
CoIepvQYOjfNUQJ3qw02kvezzYS82BI5blb0jp/q1NG1LlCGa+F1zkV1bsBk+ppJ7ljuWLR1Ao8u
IWK89ZCjG++T5JWAheyYzsVh8U2dPKc9g1Jq91aSPNrlRJcE0sHarK3uIOOBWqgNM+MUlp1xmnvm
g9Vy+P/+2u/f+uW/BqREUJepiWZ13tib3JHmXjnNPgT/c0LG5kIwJgPOAj92MMdJP8XLf/j9J1Ew
5sfovXTE24C0a1dtrVvf7khun8MNSgXCwCHPMby+9e8DcveXcFMf4o3xWLy7H/1f/DuMC6M3Q9uS
4EtjN99Yr5QL+NpYCJY/3NzpEnxCp2qHW1PvPLSE5LvTVgEWagE2Xhl/wn5LIPxe32e7wnf+8gsP
5TNA8RsyeoN6g9ziV3GD5T3/kbhUU0A0a/uxwBxJ+/ouz0CJLpq+1favi105ocm9IiYlWXsvjAj1
L0jA18Rcm8/plyPxPG4WOuVu3BB0V3xXLyT8efVFVg/QZ51b+Grl+6b+6qsLGwKYH5NzhFFmcTIa
fyIpWsDA2mZAzWBn0E1c0bZmmUEajisqhmybwI3bIYURT/VXqa+6fZ5dXGyZ2l/eOuK8rXknuwxp
Dz2m4bs+ICxZ8gY+W6gGVwuZllpXJHXX6QtouIgT4zAZvo5ckb3jhoekOxSvyav2gZSAVhK2B7/c
dbZvvlpfmTgJYsNJeIt+2ot5944JS3XfATuX+5Bh4goP5Rl9W1avko/+ExSKeYs27iNvblpbf8fd
8FaNx/49euleja0y10htQcyws62mZ041JEQ7Kk7DRy7SXy25qtYqQ4WxKu46CbnkZL8k2go0xNj7
fQul6To/NDC3zh55j2gocSQMONnXQ7JujvPzsMf+UhISxhbmM92C4kp6wWo6Fuf81XiwX4phbTm3
TuwzFL4X6yiAQGDsZQ7xrN/ki5g2goWjHXTWdb157454A2Z6w8laO+cn90LjmELyJTlk47ICQiqO
aR++MbDrt8WPutR/gJkdMxT6u/ww+9bpjnDSjy45b+aNBA4ENXST/0IXij/Vht7f1fgGQ4oQeQNd
OH1QnHEf2CHe2IBz81BWvhHvBmuHEqPlUL16B4z6TM3kYSK83Dwkd1cHvbA1xqOkycyjuule6m1x
pQ7/H2nn1ds6mkXZ/zLvBJjDK5WoaMuS4wshJ+ac+etn0TPA1JU9Ngbz0BfVVd0lifziOXuvjZZg
mAnixn+YMkX1OW+E1D2vnFc7wvQ23qm/F1bhQVsFa+O+TG+1YK17c9ebP0pH+dZdczaNCjt9rGs7
+ii3IOTh9lMsoba69GBgowR9rubZE2w9yoCPzVKdC3cB3Bx0bFNoPfB/Xu+hv8Sbcm/c5qsLZKVq
p6zyBapcYL/z/jF6wRByMo5oXLIn1c6oRRNkHi0Db0H0W/0Zfsa1jXiiIiR5oRxE5bZ2pC1Fn+6F
pUx5pc83CepRgK+ofpNhoBwUHgxKTSc9Wbj+ZsVLdi/MaJlAgDnXW7zzRedIr9WLGC1otJKNsC/W
YjNDBWrN+pn5VKzNk+TPujfdzublqrlJTpOjBykuaDonOsWdI5ypFUEtpATWzMWzupTfqqfw4tKm
Whgr7TiSM/CYx3PzxD1x/JRiwAxOshNPytE6+uGaMpi7BnoiHHhCXNZDwufs6lWA3L3iuJEuaBPp
G3+T3ehPwAlf3F259Vapk39WS9+dha/F1GmyrWRLOgUHT9RfeDGJPswc+nTbxriLjyQQBcsWUsU9
dfsnqMHRTajOJ5YDThsHxzliZKR13acn7lX0ug1bom28o+McBgwwhw5pDXAOVqAznoWCvYZBIyMH
s3MLad5c4+wJ9ldZ8+Tt/MG/CAZeo1n1xo21X9SDjTqRZiwogkXlSLc+6uNVCIJ82+yCkpfNYIJ1
NW1Nk/bBNm/yowjSN5u7bFnBlogvQ5shgEZeRxrPxr2fQIvDTCzvEET2461wkuk73oX36LkFSsF2
nKwqdSHtBwfjHYFcVMVnrLpv3sHc5+G8nYuLeiec+ltrN96APIw4Meytnaft3Y/OnIU7YcktER+G
cmZHlDi7PWlnghievRNbwrOxVt6FXeUw/0Iu9RQMEvxoM98pH0B+gMxEKToTb6wFZoaZ/6x/eltk
4nA8KXk+kwxINAUdiZYeqSMd4PIFKxq51gYGBQBjBMCiMreshXkqk3n5KXoLYRO+iLzSO2kt3RTN
JdwljwAPqNpNMJXOrmfc2pDJ4IclErK+iVnKBtcpWA/FbqWu4Wh562RYhp/guoDDmHOtY8tUoVjM
aPQSI+Bp8Pfwa/GPmudkXeUOLSU0FVN2+VrY04JFZT1ACzUIlmqc8einKxGcwsKb193MXxhIs4/K
YMvL+sHaS+Iq32KC1Ay7WPU7fWUxTaQb4Sla1A5Hd/k2+PD2YTY338V2rbOm3g6SjXahgWK5QifM
IUh9S516S48z4ScW9y0BYd1MTmf9Fpkv8ZCH9Nl64owu7QrBNowZbUDhQp0fOa77rh0i+OO3IC9K
Yk25ptSvlohOD4HxvnRZFubCUT+B+NT7zbiN56CeZh4GoBW503b7mj7KZxJ5aRq9UvrxN+Y2PSTq
onr2H3L4g29MOcmz663yKtzxdJeEV/hzHpjR3fAgRrLWq3lwJkHdso5hZzfSWqaNBudJ4C0xp23l
UQw2urno11q0k+zWITMFkcZT7RDEDusDrJT+7sZ2RFjvTBehAs+Nffs5ZYZT+5KpBa3ShwrB4Ayu
9/PIk24XHZexG3MbKPSbFjiziXwh29mxuPvbxc531FfVOjY3CBOzfpgNy+rNXSvCzAqWzV2okZi3
rO4Jn8e/WLsYaOyEh7fFoDiQd0D72elutGan+yvcGPLO+MwY26RJaLaxpyevHRu2e+E0cN4IZtpD
eSSDM3tN0VwuiO7ub4Wlh6QGZa2BMtlWswUTM10RdeEktVOON4yw6jbJ14Qr+eKMhhXyh2Yb13MT
K1K6ke/43xt4/HEbtIvhjjxhI1pO2srIZq2ij6T7SyVdmtqGO3ugHzkphNm9ru5r0EbmmYuk0Ow5
sOUf5V1tnerQcTmGvoTJWjqyQCF/koN7ioLpXXUT3KR4KjddsfBOzWNUrCIaLxprFMahubEmQ3uZ
v4mk27LpP2g3vYJPZcmtGGWA7njZoYg2FOc4zqFCCg7exXyR9ywS8Ud4bF8MandOu1Besl2x9jfN
tn5W7/J4NdARRlNKkhBIMWxTpFsQIZPM80VhONZLnaxMFEXJNoODmN6kxhwLIOEA7o03nrL3/CX3
cW7YXP0Ck6P5h6eRYWSnn3i7EvUDb9nwhHcRGxZwFlRyCAcnwTeUoCVoPNkWN5RJz+kqaLbViW6n
+yiA7dmPn9lOP2VPoTlzHfPscfzaQEuxCTqsZz3evH2uwYPH9zQP9VnBZOUtMdiOEGBLFCiz+J5z
XJ1eYOhllEb3PXW9R74n5lDMA2xfmwhdd2Sbd3Tc3PxRa4/CbXLCKdMDNWWacetAKvqK2HP8YGMr
MEZsPY4S4Ie24iO6lVPFrWMjKLZGr/1gOhWCaeqK40w7ant09OHDsIRxrr4y8IUNqGLOrRh+YGLP
0hdYxuVHs6vmElOG7QlVHYL8h5SleuM6nFvmyTHaKuVcW2abeGmug725y/GCmZyCZ8bev+Hk4L0w
Z+Jtm23gHKJqrEU7P+njJgfbwp0ZlI25KK2zizWG0aZttIOR2P2Wujp1CtVxcfDly4gZIc/yE+1f
70ViweJERTwP6+w2MlfxgyvNx+z9WXjJ+xcxO0JYKp6oOnvC2iXvhx0EiQJCao5nfXnu1WJl3jVQ
Fz2O9cRDBJx9RNt652Wwq0Yc47nQrAEz75Nzfw+uvn2xjDlAON+myv4+kER+xtBCd1IiSuy2pOW3
LB4hPPtsQi6Soo79butz8JOXFIJN2fHvmaAZyvGlukmO3gqRrcn6uYnX8S67tOCLtvHZO+RcoSzO
SkDtww8KAXfqK/0ZLqIcWM0FNhkS5hz8feChwk1wm97xtaVb8UU8KmeKGXws7ijuCM94fVoUycjZ
t9mclyts4xdqd1wU4o/K3SIgmbrsZ++d1TgRNiiq6oP5iGH3NfwsnZCW3jpfqG/uzsSs6XLn44xs
Z3sLGs6Mul6+6zZJNdPm1cJ/T0J6WNyHnNpGJfNUbsIFexTjpXmiVMB+3TxR+qiLGeESXBrm3o16
JzwnS/FNHJakThFlINxGrIcIP3nk9QXilvpWfrJrdQXQoVlWzbu1387Ju39zt9WjV25DxLxreSfM
jU2Czc2fw7dqzLW4LJ6J8STVyX3kYX8ioRc029rgAzHQSszdfqmtrGN5rO8Rc0LMmpMwSNWXmc61
LFoOO//CqTr8ZPWT4rkOgeZ1oMDn2R8tSTzsCuoCfTa7fP3YHH1lF79rT4zOu+DirhLHIn47mFtb
4yDhL3ynt4DowhofyE7KFoQtz1iNX4Sd6Exkp8UU+QwTxda3tE7m/p5h1VeLcF1tfCzwt2TysdhM
IjHucESd3ebTJdakw0Bsj+0dhnvp6amQaMvPKfvQtMVzzsZYvMRo2Wf9Uj0wcHhJ/hEC5Qf2V/Mu
zuzgMzy3b2wCwklaps/peUhWGfvE0V31a+PEGsWkMN7puu2U3bAJMQo/R6AboByd+Jf1zzWEqXGt
wmhUOKXN/DUnYvcD5fhXvMUs/FC5YnAyUlFO2v4ee5V4xyrv2T12i32IB+acHbILcnRrN9U3Bbo+
C/fOO/nMJ9t9jD8Yw+0TR+hhgx5TPAY3LEcySw6WM5t2V/VYPWrP1SPLo38nbjES3BbL7pG7K9Cf
nbQ0tuvoKC6MJzK7lwWC0mzJ4sliqT1ztr5vXzqHbsxjfo9ATZgP6Eg3LUfp5fDEhZ28j2qXo5Ms
5tVSpOVHs+/B2jCaXstjIVCWmUWIwtJ5dzafhn5rzduD+9b1j2G1FBKQTTCNuFvaqPod40A2N1e/
yeHDJa7DxmiLz9ME6g8FkUGf7lKTnRFSPieAZikWDvheFB8rbTsc8htWQTSH1mbgy5ar8k7b9Cue
gLhTFhUNwXs8xr4dUQ9KH0DGZ9SF2Chpbh2m4zNewteUY5m/6BciJKhVVC1YwB8FFvJJuGDnjrHP
L9UTdgqZi6d0FO4DbeZpdctUatSVgQi6s2ISgmnNbL7+Kur1FgcqqS/VKIZzo2RKI97H0PTiRSDx
6WuSVEPXjVwSvLK+GG2Dr78fIcJKorpgqJB/UUmkWsC2QwEUcbELQgxTyhg/CbFSLY1a43frlUBk
uJbyl54ZbXAc0vELcZcEnL1QKaMQ7ZrbSAyLVZzyffy8xeo8MBm66Y8Q2Q3wuaLD4w2gxzCgzUo9
x6U++99/9Ga5b9RcXwG+izd9RzwcjDEcXCXMTuvD+sgg0+8soTEbUJEZRVj0CYskJ2v1f/2hj/ex
IQDFM1SKmAiMgSyVAccH33xEZFk6fs7BHN0jFkQKzyreU5QclGiH8V3UwrMQ3XpULLrcMxENSFif
y0Onyu9yJBLJEXKZ082jy+/dBAXtvyJp5iRicAaAzjyzcHcX3vABt2vv1oTDAPNrMI89hbpcMVVE
/Me8iEaVHfTKiS10I9tjfzSAXK9GrBZUZmicufmDWj0OKurV6a/hRReoRap3sMZnK85PZV/d1cIY
sUaqs6yPL52eU0IdHodcUFa1KjpU1pfSYMDw85xckA8KF0+rde9SST0ZxFrYhgzdWx+4sZSKI8cu
8aPDuOhq8yFvRqI/PNRAbj/edwQ38Do4wGSqS50ofzcFIo2NtpmXYv9mypqwgSqFo893XKXcVWlf
rRtcVqwzcbwuDY6uRu904uAfSgHTCWaMYeUWzaoVvWAWqFMXszL2Zmz12zblkGm1FAOLhHKQMKor
y5LfBorGC1M2XDtAnDH3JBf/6OPYaJ9qh/BRcJl1URMvtZjjQgMkGwP7ISx8bsMEDf6P/4P4+Ylc
8x3ihXjJ0HRLxZ3Jh14BXYhHldNWMEunU+FDZBaYgpb9QnaD9QQ+S5JiVarhBqYem3E53P/+8d/5
LtOnf0W/63SI1Cu+i9GD0yXDtnTEqPt0e3UuVh6lg5AqhjAJlNxSp9ol4pX+/XMlsEP5vwguGTGV
YlimRnNLlacv9h9yjljpeS/3EsRrL3HtEqdYqRMZ190OOl74UURNT0Q7Nry9bqHnpJ3MzTYjHtDq
/qBpSdNv/P5VDFkBBUY6sHX1BqRIEwfkoaXjimARyN8DCyF8gINHFXnj33g5/ckJCMPw7emetfea
W4wz6OVZ6w1/DIdvIfGmbMkSWlTFVDWZQO5/Hwtob0kWsoBeeZFiqArZ4CesQDzkFx8vmiuY6h9v
QvlpAMpYPAwsJqIOU+zfjyTVKR/zHPitnlLuM7rkHuQcOklOWs1I4uv0+A2pfslzF2BMuqpwohY9
R3vkALhM4o0ClxGJcUjwFReYSOasr2r8n1z4fgPkU68sH8ARL/MBZWqd8HrzhhZ4ATmCCxHisAWM
zePv4+undyorioFF1pyoV1fjevDUnF3JqxwTcuRCBw9j60X3x+T5GqTXI0eRFdHURPhbhiH/++h6
nM5DbcnQ/UrtDJvm2CbGtiPz1quZMTklWHITjmPegmOw+IvOXPehtsf/Aau9i4+6z4iKq/wWdKBq
7nj3q9xUP6x6YpbkL3FBavoAQCPXC1CnLvhF/zMrk3L5+8OSv9GzGHWKrGsywcISMSFXIEFLA/Tu
yQrXAZKUCKHIoBXAxSNxyibMGeRQGSROYihr4l8W4lRWNpcA2x88qUPgGEEY0fsPz5I/zKi8rybm
guJBKxg779ZNzPKPOfLj2qGoNO7YvAxZ//rn/1k7lMrSMyPg6zKyZo0E1QbD1WycsFNS0t5HtNQn
T/9Lr21DhdqlhwCOmgzpZOSr/P7opJ9mD5h5U1RR1CMMvRoCHsISSTDJOIk0uidGEQ3E1lOD9akJ
FXKx8jTmU93SYvdoY3R+8v77F/hx+oIblklv0UydgfjvGLTwm/yvMdgjKJqXkkyRuQ0QiQ73ZhOG
5EJkdjXNPHxZEUCQ6eW08ik0qStNOJkemxw29v7DnYAoI2L/WR1KH7URUXD19nmcw+6JuWXDDlSs
4dz67iuciC02SgqmYbuZKEv1hKH6/Yf9X56sqRvsxrJKuOe/PyxCg8oAEksSW7ZaQ4ldV3AFolpb
9qBm6hAt8ShZ65jCeQj55fdP/2lfZIRNxDNibeVrrqXau2qjJuwJw8TpEShNdCPd1JbwIMkz7kMi
Aoayq//4zT+tWqoIMUmF7wPJ7gonF/VN2g5xB5Ox510iuHnRzezl91/212dc7TCBVsv4RBmwiPz2
o16uVDP5Y/H9cUwyGSTFYl7Q5L4ekwR3daVcMykKaal0tAAGVhGrZ4ARTXDsvzBBarDQigaOdHrE
1EQzHv1wHO8I+dgGZbtvRfyhpizNuyGmS2VQMfAH/yUgdbOuUAC3CiO5EYZ7P2dvHiZglGfc5YH7
OgHHTBeVxu8PTpqm8r+rvSKKhPeZrD0Wkv2rPUXV8kYRgAU5HuJ0u2Ybt9U4WciIoGZhwjQzqvge
dzctB3A3nlDQNck5+uZWOv/9q1g/fRPDtDisarJkXC86hW6I5pArhVOkn4JHs92XqV8bBDHAST/2
Ze1uFYAVvrL9/XO/n05QTZoI6wzdlBXz6wn9Z+G1PKkeSTcogOX6JN8yJyse9izLW/xoLLql+9d5
aBrxV8+c32dqBsZ5TVGvT8dWBT11GEzcYaoJPwJltqSIT3kZPvz+y378HFUWJV4wq7k6/fL//DKd
O5xilUbmmNRuyC5cCR1mhsL946xpfj/2KpLxn8+5WtQE4oJchCOZA5KiFgCeo/nmlq+TDIcsQMpU
+op3cZCtsyrsWbfzZzVcG0V45udTa2ibdilYk+ZKSRYKeixJ8cVlyEnIHv2Eb5wOJv8M8kGHgq1Q
Adw0HjUj1eqx3+diuoIfKix6TUTRC92nsUxEFa538hJ8YLLLNT9U1lpRecuxXWaJn+w6lQ4dcYvZ
jMg6BPAZIPhsfMNnLqw7LpR4JjvkkfTy8+atNUXkBZHvcSHGLwZQ5EJULtdTWm1eX6NXM58lA6UE
2EcyseuunmdrZEjSGR/jxvT85y7RRYSr0HW0Xj16uf8pwsSbRy4dbEMzqWGOkrEsNe1JXE4x11ya
i5VLhTWzaIC3OnabMEI8YPb+QzCOZy+4+X2kSD9sTBwoDY3FAPSuol2fluJ4FBSuadB3E4AAst+d
2jg9Kp18MkvrlWpEa4tDdMTO82gl4W1l+QB3tQ6r/y4LtM2QqifM60+aVCwkP78nnexF0klPlpWa
2IFYXpEQRGGn0OeB6D2UrZ7ycl2SayRp1bviO3GGG92Ijtja6FKp/kPW0joVAIIq1mvcdSeNyMCx
bk5yRMm1dZdqmNIQSaxDWfhkz/mzGg4zgJxgpvQN8Th4OcNjIqs7vCRHuW5PWOa88j0ku1BRpPfB
gzAvGAd4MARclPKlSYmz6mk9Bjx2l4gAlcQSSk2LAtY05HGhmU3fU1a7aF4ZzcnXpfev/1+r76qs
OqK+nRLJVoKMnK+OrU2vuI5GWxDy+6UKCffpWdMk9UmR0zU+C4Lg0v3oy7eept54EWwIv7wXxmyP
2wXmju/f+6Q+lX4+7mpw3CQjCXd1Wu3Vxni3NJ1qvlk+ZtgRb6PWwruV3mKNy+64gzKmXAxXf4yQ
HzYK2YKWSvFJQ5VpXC0mbgK1VC4H1NFgyDKvHDY15NKZblGHTEptGSTWe4CAHUkGYcWZyGuPqp4m
qKt0zh/fZdrOrxZQRTaI7lUtWB7W9RWFKkvbdnmSOeBA7AJNnCAEk1GNTDn0co0utRuE9yJA7u7S
G/WblImnqkRZ4/umusjanG4iEbvrru7/2MSk77cOhRuaqOuyZELFvF7bS4+4S7/RU8fDMkC9KzeR
ytJ4QVzubd2+fHaTETqhIcdOZcDZ8oVu3TSi+8emNsGRrx8RfFv2M9PU+M/1XbEeIrNzhwa8rHkP
ESBZ4f9LhMUXNwRTh92H/bBNY8SJSrYuJ5pGPXnO1dZCVhyHOBr1N7LWCO9AdOf3t/D+xn1Gyp3X
YiyRVcKULZSzblkTCyXcKm3MbwlqGeIcbC2CvZduo5MOScX8j5f//XKicD9SQDJo1DZk+eocVkV1
Hkd4qiC0NmRQWrTeywsMKruNy3PRpee4IS2xUEZgMdnl9w//foJWp91UMkBCG5amXZ0zozbH3SSF
2FFM2k34leb9MJyp1i0Dvdh1cnJHaNz41xnt+7vk1A7u2jA4GCmifvWL8yrLGq9tYieLkHyiJcyj
6jLqDdCP8EZz0UmneOT6SxIaR1TU77//5q8j4L+zDQY+P1uWVEnXteuDmRfEearGReyMWq3SW2wZ
HbqM9E6cUVq9CWP92GIOoL2t0ZMWQFt0VCeKliA90XwsG+XcTP/YDKKbocLLn/cmFZPsMgwkve/B
+G3CDIu+Uf71tr4vE3xxLh0c2jWNrz8taf85/xQadWu9SfjimO59BTfwaL6HmPBBUB5/f0g/DQyF
op/OY+IkpF19FAFiomvWVuREEVwDA4eHZ6wSrSGxryVlFkxVVFuPv3/m9wMzPw9iugLkfFpsro9d
ag5YUyAkoWC9i6z8kg3SGSTDXMyl+69HHrnJQpWNP8bj92OlKnIlV8TpsM4HX00CraKIUbtG5AhN
sxmIrSPX/SbQxd3vP0/66ZlqIuUuxYQsSMjRv6+PY1cfBPy7HS/VjnrLHT5jolFwY6vMngtB2UWq
vAxFbWnCFlArVtlSwWnVDOsAUSCQKg0O3Gg8Cu5fI+uH4xLPQBI5v5uyqHMj/Pe79YLcp2GI7bfE
B0SC00nRetYAd1cH9bZpnyU3ROQTwoiS/hpq2rTTXs/HaekzNCBh7DRXn80GUltQjiLH0oBLqBj9
qIDAWhANMpv7rFvXMN1sDJrgGiCRpAQI8gtQFSfejY8J3u5al5zuOth/AW9NCSOgyaRWJLzHfRJB
rGEnIF2RaU/BTJLJbhcQIyp5ky7dKr2LVUzk/USQ+YKO1bmKgR43CT6xeHK0nb9YBkJhLrQOeNHX
/xwgngU7CegTJnJKreDguu6lrrRN2YJkGDPyeGOfUCdTKWawj0FyBK/U9VC+9cD9BCJwAHFZM1kq
LgCel/l0DfhjwE2T9NuDJX2CGUXqClGv/77UMYTh6qssdEMnvLjhV7jSQh82SYkarQCI4mrNJksh
kWCaeseds1Dy6vb3L/Hj5CJygPaFJcP/v1pIErXg8OBlsYOnE0kVP1uMpLNp1H9c2n6oNzKCLZJ6
NBZ1nVrfvz8Wt5uS5kUaO51C0wltotmA7GCdrop2wxHqDPMAPTjvpla0o9/Iu9Jtydf4K/fjhxPT
VKGXaBOZFD+/5ZaMoYiNGDSrI1VwLxr+mPflqvIuUTI8aZOVs6ri17LQDpMRPjFf/98fOE9BZUNX
TVG8rsgxDfQ28lnNhsh9n553ib4sKd0/Fmv5+yWZIhgrI30Gyvffcm36KkolQrSQkUe0GCw4/3ac
x6izjGM0SFAeWLNCpXaCVrfsrmaUQ563WzQmcglFPMLwwM3BGS2OvFP7LlCtxwRmjuwSNtAjD6wk
BE5/L8M/rTakM6jc8GnifCvLmHppgvBrI5SdzUbo6o2Q5xce5SyV5d0g/rnq//icZAXWHdgL81vn
JuYhGTrVL2fobwSpAYkc5ZeGsilISBNlTRy8NvGrCvilE8BVdZxIdZJ2UwQwvw8MY5oB18sBL4om
ryophJNc7XNWIwN48orIwWSMSwfQvwn4AQJlAbUyQPuFSSqrq1uiWI8cCY5T5qBoPhumek7Q1mQf
vYd1JSBfvOK4FLJBgpr2iXLgj9aSULb32l6z3P1Qy2ezp5iRMxhEJb+odfRgKfUpybMLifC7HFC9
XaGcVMvn0tQWhUc4DjbKC6VqSpDWeZSKOwVaU24FE3j4I8hotvtmQtiarO/wGN+1CgiY3Ci3fqOA
txCXdPjnLtHJXqY/pgHXXIa9iOK0F8Fayjuf4WCTLApr5+Xrrw09WXw95bygouJnr6H4166q/vju
DSqsrH94+66P9qVbTSWFhJ2tKMmeFo5m1G46mpzzaUKUXYc+yB8cTSKgsA9fdZ50aEnnsEwvoVe+
NX61HkX1LAScMuuOBbsoixMsjttRLTuOpdYsKv238FWyQI40PqIEfbjF4eVksMiiiTNlxDrKaEF/
bxlcZq5Vs1ZB9zitxYrBPxIh4IOXynHrtDgJMu+uruhnGcIf28BPBwxJVLlGYvC2pmvcv8tzbDSk
rQIQcYSaCL8+vfN6dyOGC8kr7rNyuIg5Wh03PlrZ8McdR/5hC5JYDKdDM81a5fq8L0vMahX7tjO6
0ju4tidg/w+G5C8KKz2F+UsjKY7iDB/6ZCzTEO74T2Jm7DJXuZhtfUoLgHpmTtcvnypVq6pHQCG7
6ZJ6D5Yqqz75Zbz+fa7+tLpS05J0zvucx75du1toq33pZZnThSjajHRdNNR3ku5URul6zKON2BlL
xcehhUqTzPFVjo7E7sTmFNeoIwwf64x/ExvjW9irT4kpvo+w4ELzXkqGS1SJf9ypfny9kkRbkl4M
d7rr3VcVSOwuzSpzsNMdCr0rEQ09eHW+FcXg6HHYSuOeiE1vNZgk2P3+sH46WPPZU+VZljSLtfrf
scWS19WVWjC2CE8hlztngKk7Zs1KI9dMCE846zf+KL7nsfhOnZpIRWlF+vZBk5sT1nw7qk1kzMCn
FTHd//Hlfrjs8uW4ziicwbi5Xa26iVuqAOd5k2OdPYEbI2lZewo1lksy/WzupzuRFGzb07SD7lkb
tfce/vgGP9yreDMiQdc6Fyzz+hiYG2pQJynVpWJoT9P76XTL8Sog5vWTarUnUYweskTf9ZF5CPCT
ofPIQuUprMb32vCOQqo+pUD2ifze4Cn+Y3b+sB1LBMEzL1X2pG/d+Ra+ZTpSh0YJ3XCvzj40rTjH
FQMo8Iqj2aR/NYN/uIWxIIuyrEky6pbrhYiR4WZyNaYExWHr81DDwzOxIa/Oc90/hf7A3+z/mM7T
O77aeenXi5qi0IFWZWtaof5zcc/Hri9Fl+IVjuXHER1jjzfcqPdelv5V+DZ+etv//ayr8WYJYRSq
6lQos+BjVYGLwVSC1MUNRwouRZ8BYDORNarKyheLw5hnBiYcc0tqK5NWn2NZP09E30Q1lh79vDIf
1mKmPgKqT+jkk04CbikeV7nUBGB4xHUl5GcssT4IfaWmWAtFYmts86Y8f5GPkWgmtB9h8+Ufaio5
g8K5UGvBroTjuvKldZEaizRrb4bg3ZONBRHyKOmMjYkHm5KL3GdOnQ0rsSD0vWwPVgL0RRhW5Vgd
hK44RwB8GgGrKQbQuN0n7bBWGlxqRfMZhvW5rfiWXnroUwgmiTuetJhOiWwRaZRh0p4FBgibuB/t
/NVc+xHXs0y1YL644hNRNs9RpTslyDJhUIYZIG2rn7ciITkKRJplgR/ti3Bp8VOWKipJ3HjqRkcT
ZIResUx6lNJicsmRZlFZrMjBqrejN8SwUFP2Eb0gySdjBIIXWKkK4a6m5QUbZjBOUFotq9DrEG7W
HWw6QFHdEBIQ0UR3TcIhUbFUwCCxGPOvmKj7yBJhJWgHvzf8FWQhJONUsG1CGJ7cAp11aCmrlFgg
U8iPYPTw6DDqSVU+gjqfKznnMUPs11XKVqhBjYvwC7dkB1nRh4U9yAiqs+maW80sP9ogO3plehQq
BO6Gi+ZJxdKevVWm9CjH+BbTKHsI+zUsQ9vQwd3SOHicQmyJ+9xaQIot3/E1/l2RuxcJtWoAByi+
tqyF9TQker04WoOxNfUBEylfcloHgKSv0LeulAjuoevvuqB5ygyvn6fNsPp9ufxx/kiGIbE4KMhW
ri6selEV9aCzIMmVOy91VmS/ux1yEi9QCamDvmhGa8tP/GMd/OmQQv2D2ytiCrRKVx+r+QMMFRKM
nZr2jyRahzRKqOenf6xEP91O6QzTa+TqQxvRuvocFXEQ8HordbrBcpquwRMFCT7BrUs1JUNOB3TT
P1qlvA+IxSmkv08KP634bKqGzjOmCntd7rHypEjyTqOjgIcjLlCcNujfO0Hf8bcPCAW49Jm26413
LP4LP0DxChJxJ5YAkk2Kjw2BPHVNUrVMpJapb91EpoOlAUt2CaLpIGfaiZQyBSvX8eL0PfPqu8b3
NnDFt9bQAlMgbarVShwKKdV88sWXHgbipGvmQ6aflQYMXMRy2QxTjzAWZnIJrdQfJqeTOFyUdHTS
kcAd35hJlnFIfBEh/7tcRQhzWgz45HrZhhLcFfmxNDM07CqmAbEeL9PbzCCD4f/qo7kZ6g9cpaJE
B9owgM8KjyW8Jci9nEReXKFDuDB17HzWDQWO3lzyAgo1bbg3OaSSVRCCU6AKVSVGTYpr61FlAOMo
gRCO3WBF5McqVhCo13H+gZEKMKkIm7tvwfIjjOg8lUiDWj3nfVcsBzT/Rl574B0sHNoSHAp6j0ar
byoRE2VcenbT47Ftw4cxyqFvJJNIHM9n4PIBE1bw9zn4036pK1zRLfRuDNVpjv5nvwzESkvSqE2h
H9Jjku8TPd4OnbiKJOJq/r8+6vqK1ubwhjOQj45vQFJM4Qun1NjBJM66WvjjZ/14Sta5V6FLQY7G
de7f3yUWcp4VasnvipzKJ03PS4mvz5bTuT2UhmfJI14MJzu44T9+5k+nHqo0lKQ4anEPuzoi6yWy
gjRmeelp+0JAJ0OZ3bo+GL61lXLeL//99wf78ydqVPKnYNNv1Qbg1Khb4Bg6ZVhiACvPUGUukjs8
ZnH5UbOHQHVa/P6RX0vH9Tlr0sdS60StbFyLf8Yqh+pPgoIT9rE/Uwk5bNE4Yra0CBoVS3us9VMF
m4ksuC4+mea5iKA4lgNnhLKbWn0ZHvP6KLBRVZhd8ZkmNSfSYFxZA9IGTcigTpA8YiTaNkL0RqHL
xRQ3rvXc0GdjOa48N69nhsl863ClkTVAbXvbwtGdM1e2QQBfiuZtNZPcUxljjKthwiWW4mSJfN9b
xW0qpIPtUolF0Dz3ax+asCVEc5n8BGqzHa7jyX1eVECTEAASEpbNuH2mMzj+z6EJdUIDjvf7U/1x
1DJmFVpBtKbRoP47arueBHLIe4nTFflHPDxY0EYi0p/B1x1kdVE38xC/4/hXIfOnAQQPiEImBV31
282gaoX/ydh5LdeNZGn3VTrqHj3wZmKqL443tIdO0k0GRZEwCY8EkMDT/wvs/meqNYqquejTJYki
dQwSmXt/e60pqW2/OECofs9m3r5o7l6nXL0WSwZDt/U93J/HP3+yv7r703ki8W4uD5+76z+sPGbU
SgLJkA8lt5AKXM06Iqe13PrbyjtloXWbV83jsj/585/7qxXvDz/35/NzNrv5UHlmwWCz3ofY6uEM
dTejbb201XDz5z8r+tWRlBIoITGOpawKP5XK1Rgi9EDKdHDK7KL1MG5SYusx1Vi7zRUal/rDQ+ZG
92neT2bCLHsIM4O6ocUbLUQXrLzu4MQ/8gr6ke/r2yx27mFV6kIAOHVyQn6G9SP2mcXqXGB5wvua
kZHc2jaxPI12r4MxmGSAc7z5SfUgTWb5wNoIuxfy1C4pj+xpGYtm2qRjWhtz28vncIkfZibaJ8bu
ohtZMY3UGJw3LPDXK05eFIwr9vpG+Yhmo2MkhLqzsPbx4OG4Ux02PcSQRKm2pTd+HWZ3RALHscdS
3p64143wY0jOI/BLnCbcghWMCbmObRjC0tH3bp6cln1z0zovITti3fHZQKmwjRP94sYzGiz1mFX9
DbqHehtI46yltx3Bz6ZG8mHM7bT1EnXCMatuvDbBFsXwK4bev7jF/OqiiRYBNY0HrtafQ515Xnfk
Lmvq6jWnq8p5GcBRKNN98WrvTMP3RaEo+4uV3v7Vhzcik8E0RECr+OfPE+fLGG8hC4SfBzc2wHti
t8LeWN26gYSbLnYoa2nBdWl08EWG0rAQNzrNskOcFQ9tT1uztmn7Flg77OyjFPUX8vbIrYZ5QUvI
MyxeeAk9QHWwWdt8YATY8qBB/Pl18YtJAZcZC3IeNssNtcqfrovYmHIylTnMI1HsyE8x4W5S8dat
deMWPCv8W/UqZajPmOCvSyNBthdFBLOnigp5zCCiEan90LMKq/IBqx75LUad9lgLmMSF347SI38e
nJ3wHeDxNcRLZSCgyM1FDW3ifU2H5PDnT+qzvvTTPZHdvmctm6mQ8s/yifnDihb5U1go28kP2s62
DUV1UGrho6pQWbS23lmRqDdVATq8sK3HBL4CZ/iS8d4YN4gq5T6VHAOgVoZJ+Bfr0K+CGIS2aR0t
u4TgfxVmY+3NtRhYbOswuerT/NXIm/ukYjDacxlEVjhOWjjenacfgT/eJlpde7S+VoPg5Km64Hnc
FUn5riRvFJR6Ym7F+4StIBj5Fn0ZnpHWkPZxjY+/eE3NX6ygZCOIChBwo7Hzc1fTzETsUzYqyGe3
iJQk8379xLIhzBPmZzIivLp6rtLjmJyiEfRAlcn5OjJhN4zJD3Nq7FsaaHS3c4hBjlj8nH1D6s2a
XuOZy2XKv+OHLLdjqW6ho8I9wawY1dQ4Sp+rxUsHY5PBVcXbycU2QR33wvTCYgWgsqyCQy4jF9tu
yVkqdE6VjSHHSagLL50vuCnJCYAakL6cAsUwLFxT8c6c4uWla5yErGFkbM2mJnlqOJfQS19KYkgr
p3et1VizVwqN8EpGb8HIEuxn/Y/YMzfCYzdTDgeCbJvG/wax9D0W8UnHsJ/izNvETnW/3E+G4AkN
5rdlU6hy56Vr20er73/Y9Prom78MqW3R/ecbO6Z6TNjzj+NwjGpFgzw5Q60fNnE6flwL07mJuBvE
bib3VAsZSW8blClRcI8OmeMjRECW2AHmV60Oc75wRyfzW1lNb3/xWfjVR4FAmmMSWuFQ+3NXbaKZ
kHfKKQ46q3KwkM4KvO+liDu95zzH65NG94NrIPFc1i/mbGRh/UWy5BebFgYEQ3Lm3nJH/7nAi+66
aYplgxZVvH1jXj/7AYjhIWp4bYiTHqKp2c7Mka5SWMt/dRX/YvWnVEJPhzIuO8Sfq+8lPfZ+LNLy
IHskknWZHdwKhlkA6H7jNIxXVQwjXYXeg8c1sCtEAjy0O4i6wvucqHBvl9mN6Bv76EyLAnCIgBDi
5TK949BrcQ0tc4Mw6TENEYeyt9izq2FP2Lb/vIv9x5v+z/i9uvvnktj947/49VtVI16NE/XTL/+x
f69uXov37r+Wv/XfX/WPf/8lf+lf33Tzql7/7RfbkjjMdN+/t9Plvetz9fnj+PHLV/5f//Bv75/f
5XGq33//7fUHrxwQYaaV39Rv//qj44/ff6ODvWwS/+OPP+Fff7w8hd9/O/Nt+jc5/eIvvb926vff
jND6e0Qsw6Zlwljp0jYb3//5B9HfKREtx1SalhylljBmWbUq+f03J/o7BofIIlZNct2mEPXb37qq
//wj/+9uFEaMOS25OtMiTPj//3H/9ur/z7vxt7Iv7qq0VB3feDlV/Nt9i5z/skWlYRf5lOp/uhk7
PgtWOLOEEL7L6IaDF2pqa9P7RNqrZdI6iik7zhCsAvrTNbA1qpnJwdT3qZGfMvbRR/oqA37oTOzM
QEC0iSq91QpANf0p8tBOAbWsLkwO+yEDctmDNBRbNl3kG9NXm/xTdYwL+Uh4/r21d6nVz69/eEv+
9az/+CwZVPrfz5NXyvuMUtguR6yf7s+68yZPwhE+ina21pWndhrtwEE0ZO0F55ETKziQo4hqWWSY
7Sm2+L24whwTsCUZ8JQeSst8LoVzmj2z3gOtLWDUZOk5A4SS+AKai9Of+sh68lXAybOvHkrD/O4m
WIg/H3JO4uyMNRDxiBw69QdU18fUgI0YcBNQZVZuC38ooBPOcjwbeXWcZqM/pHPRbKdAtytT2COi
Axnzb3dfJeXkDaoZAHVm+xgaiXXyl4dIGc2JoqIyS/P0+UAF2TxNbOVxNN7/z29HAYv3XFAcwZKw
6ZAfHJxFWPD5QCiXQ4gVgYXroQN8Pgxp35wcIe7JTFs74amUc4hfZDt6uF8hywX2+1Bh053cGH9U
q9SJDeuXymT7niW2OiU9rxkmbbGJfdM8wRWAWedHN2klyeHqHk6T0zcLjyGf3yy3mLaqus+lJlo2
JiFR8fzi4wM51VUhTq7voM6V4ELL5ZezMqM/PHz+ngHSonOn4FAXZbJPne5OL1/V8fHr4rE/2Brf
VJbDcKhy/KMSTPU2sPjiVcVs/xGYMn2YCJPkgnn//K9pnq1T9yKNZtgpq9fo5BHyxiUiCiaB6ngm
ajKNyXASlEBPHZcDcROKgWGa+gC1Z45KJBJs2cPXbGJeEcvpcBtbkO34rdm0kR7G/VXEjQUlxVBv
Px9q3+RGHVfpeTC89NxXnWaSqodKwG99PsSx5g+L2dhFnnM/m4kBW6/vjdPnQx1+WBXy27ykYxO7
32qZD5zBrnyPD1VjoltkOsQ7MTMAcXJk57fM+WFvABsW9duhAZ1ftVfcfqu1n9rfQv+r2XdyqxNo
OpPRdyfD5GnUqcXIhmM8VygeIXL72ZGI36ogC16RCcQRNWek9s7jNJenOMBrXQ2hxdR09Bz5WbET
ZWaeOvQxqpj9Y5ep5FxOsb9zovQxziCD5l5OVe2uL6z01KbyOu8LGHlRvEl0Ex5oB0KflPEhyFCc
GZC7YeFF/OjUB2UntZr2hmKkzjSYkzUaQKPthF1VfOvd3trNIoRL4w10ueKqPTkt15A2Y469DXi5
SldLtQqWU5SDFTV8gsrVC38/OPJ22afZB0Daer3eJk2uD2ry9irx3FOGAGdTDNjfzYUAbTc7xlDd
HRNIa+F3Z0DnTBrV6rlN1as/58ZJ9wdUhNZRhCCg+2A490hO9klKHIURc8RGm3pw6x1ukKcGr8Km
rmHvd8qlpRi4G7cgOhmP0crP66/OmDg7uyhPQeNhw40T1LeGU1GIjxlZI7NpM3m/PL/yueQsstMy
n49D/FZNfnBqloc8urBwTEfJ+QHT26LiWxZKbpjNwS2GrWi8BmZxcc9cS7CIe5mtcvsYA+ljm3cN
ySMPIEwFWEyGIGaZrfXWHh6bnUOAzegcSDdM1h2jmLFF7Zy0LM++kh9RLMGil6deCmMr7eE9q8zd
4s7dhXZ21VkjpuE8+kK6aF0SCdiZcf7sVCOzU2O9micBN5RT0GpCR4ZxHrChnfmvHHLgi9XOcEoa
w15njXxEbb4KG+eptJEt4jfbq765qZaWXhGK9yl4cOMSpx2Lbx1vPj/mU14yftN2exyR8M1Nf9vk
TOTEEfKvtgzGDRpqPsKt/8Xw58WHPGyzwFV8HnoieV0uNj3+bYiO0Pr8bhd39rNIgQ2wTlwC57mz
wP8OORLFqFosY3N+GSTQAxurwWxPC3am2NLlTLbKRnlumCXVkP6QJdJkbg38ydz03o215L0Yj9pk
ENg3E8w03pzRk94hrUE19F6/zQ3HX5cRaLF2sg8NSJuj2/PxKp1Lrl26fb55TRTtK4SQLBt2XVq/
+yBG3BDdHZIxf9PqBrVl6V37zJpPRd+sO9UjngsJGdb8DSDcwKAcI0HkDa1PyHmmvdMK9qjdlhRt
vQs1cgshGQo3p+g7e/pdakhxP8ctYanYFJvIGxbzCmpaeWxsGRGEy7feLKqTTJYYA1U0+HqjqnFH
4fNYccC+zQVGogrvkG0lAKQj4G5sdldtyvYlGdrvQZsopvEhUhraqLeFkS0aKfqi0vAPGTTDxBmn
bWjSgiqT3jpUYr7W7RL/aiS0N+BIDhlMCsSabT7WZG8GDk6NHaBBjQYuYvgP3+COozb/jMl4ClKm
QufSACuJ8CuPMv+GAvSJCtw6NPKN4b8JEfP/NULzzoa96vP1luJMHgzo84Km3uIeKOGDA5cNItat
IERt2pRfU6DxYrxoLuaVXxF9TkJxN/p28+DX+bUb9FvGh9HghMgTW8fYLUvZzlHVrabS+1T2/Dj5
4kcoBKU/DquUU/h2aNu7GTXNppKkeACylzK+ZtB7MwYWgCXd3yPby/dGX1dE1b95yntOc1h6sSup
VKZ8LC1XGhsT+/m6juY9w17kItAOVYq3v04zB7W83yPGYVNoUs9ppk5eNRx2XvLq1ksuQqnxdozD
r6hzGIqbi35LBExWI9WT4EvO6XTtljDd+85x9/YUznQAgi8ZKYOt6Efwf4VPS63L7bsiAXBaiS9J
WoTkyUbmezKsHoP7kQfsTNCLX8mQWdGIHRl7ms+OZLLOLW/adEHpH7OanGj3YUjlnvulvKTEXoWe
dYx7Z1uWoODm1K1eq85pydwOy4Eviw4IH6gZSAHoIEeJgVGRLiqqlzaO1VUQNdxCHl27sA9M2F5Z
urkObV6YNGsQaXfHcLQOFkj9dWfG47cJ5u4YTs9hVRxD3S/lf4M2OTmJzJs3A42Qc1AD4ovyH10I
o42kzRfXw0FYk/713QqjtgVI0OjK7ZyG1SmUzrSNgsR/hSbGMHYwx4fKdkFSdojpZKPhI04gwIRE
swNlo4dGV3g8YGcortHaNIooQFt8J3wFYJK9e9b94E1/wFd1Lz06olFe3LlwcfO8KHcdypL1ELnF
mpmS7nOfF2cHrFEMPhE1otH8HQ0CiAqZ7EvP2TUQy/zYvQ8gIs1lYB2K0rTWUgJhYYD1NhblYTHl
clJFOSVgoC3SPAZny3dNS72J/ftZhz46CRs75ngd+nSbKwV5TyXRzhb9N52jsk7kF+bnV0aQvfqq
g1DrOsfBUIzaF+VG+gyCxEV3Z1WU1+0R+G0e9rSUa7Nn5PNY9qKhVWGnbBwSelN5T7+orV7U9GMq
4SzGpX/DrHu7H0oCoTgPn2xbP2sdfClr8VDZub2K1PBd+UawC+aiPUT6uS6BqWs3PDiT2KeJsS6z
PlnjC1sH7VH1XMFYZuuVbRUbp6Mz7MhmXo0MWkL5tFIuJ7XzJuqNo4UkXSP6GeqYfn/i78owL3eS
qlXcRNteQKjyvO4McOy5wTcdOC4USChVpoW5C+/UlVsi0tOlDZbdnddJFL5X/evY2U/cb/ZOVGDC
8fqP2h6OzUyeZ05H1OczhmP2nB9Bn4+7uCjPzgjUzfCj66iKz4a8R9Y4Xjq2Y5XT+kCb54tlp5es
hXLkm7GiM/A2l1/rXkE7F2yDBtvnc4gf2KsvCZhwIzefCiFNaCXl0UR7xruRvTQm4DefaJMfh/Ox
XLLMk2hXiQIG05vkexqwaEnMe2vNZ+779b2QN5Z3bGKZXfm183205IUBHHNf5A4nOS+9FtOirZf+
na3ckXR4wzrcODZLSnky5xF8SQytpmTY34/QSwQA6qk2631TE4+WHqBFYSEXC+jmqCQ92hLoAc4q
ay1CKPFMyQFhjhEkUStCAoIHXJtsJOMwe2poTzreOB5b624E00lC2HzyGEjau2VwE4G7YoH3zkZt
A60c1iJeTlXegqSHmin8NNkHHZaXmCO3duaNQ110Wyfdl6CKb9GD2qISqwZw1rZNeNK6cHc42rON
MuecCfTom+vU9nW3NBZHe1VU0bzJ89tSN8+M/UA99gy9bmOPlZzSAHfM9x4AqBPJTY3AaN+jCClr
UAv0wiHyR8YlESa2QXSxeyNqi90c0KVqW/dRNstLylroMwPUiXqCgKE2QQlvXkr41kbp31aGQ3ou
Z0/cd+0Nso52rXtadHZqv8bloLeOZd/i0GPbJq1zY3hPue9cI4B9E/F4H2R1gNqeVcKFdL2V8i2z
Am8zpN5XzwVhbCaFZGOF9cjS1alkv0tsPfVIKPZ0smOmnZraRKXq4r3nbLYyFnUQi+Mcs3OMLcJa
qbrJS4etIJJeQ3/0U/p1TMFHx7b1jBiJZnR36pPxrSYLcjSmA1nMdB9h+4J0Hq+3KkursxiXTYmF
d1yO+VvfJVdREb1VzI1jW/KRW1YYMHqk5/gKIqPpeJmiW5LA56DPjlb1MSLORezAnoPBRQpaRydW
7LgL2CU0ut+YpRy3oOfuDCLPVAC8rdXBF088p9lZs7/39eytQtb3qUekW4uZ7mNP3qUVsA/SLD06
NgmyxBwWgqcFyo/e+jqUbOGDogF16MkUr5vcK5XQgdGg8/yoRVkSP5VOCiI9qrYEdC51Wb87fv9u
cxZxCzQB5s4Npm+D7haAbcBFP37L+/AhbekyLFagjAgiBh6q31Uk1ob/jXj7yhwdbmE6oBkpDFpV
86FzOTjkQclAQ/PAN2bblLGA4Qn+YnbjMt8arS0NJ9wM2eQp3JY7pbR/rtTXNB/LYxEvTlADcZ8P
h8RlrTJjTG8ByUicVGyKYpxpvl5n1N9BuYJxSGbu/lCMsVYm66pBm+GyuuPE5S67RBwNsoNrkx22
FxHYgSyWbSpN7X6e60cTlMDOL+wttVVvzdwAe0Ax3yz/K4456nbSPqSZkrJGRAimk7rzZtCo1ae6
XvV+sp5AjiZm8qUycu6vRnXOwyYkArpMABWrTlcMP2kuB7YFTB/kuE7rAhtRvbyQsrZfwquBBvTG
DHxMCKQXPFvAJZX0OLxOswQ4oDYi+5s7g2kRZLGAPtb0UcyGbxF95Il8qFMkbfm7QS2A5GO2yhwb
26jr3XmQKBbpW7jyvRnMQGEyu989Z1VA4Vg80TudtjoKH0s2kWunFTUyDnFvNNzItJBrGCdq0fHc
LqO1wkjN9XyJEKL3GdT0CZ8KnRBgvQvUAYU9bEKjnGmoMFuiDqY9VDRdRs3N8Q3qpthUsPVwMzVY
viUq1pn7RKy1Pgif102MJhdbBau6E2I9Tu5E3a3hRE4ka6Ub39vNqOzhQjiAd70k3osu2tYOkp/I
r78zSE5LNEkvYrkiGWIH4FpnZxAUzn4SCeUTmxtS9lzH7nM+WHJPuuSqHo23cQSaK9S3NJk3aR0c
aJJctwA65XTNGjL0xoNHmHxlpsXjFN/WiMF0gYpbDBFfNh7sXty0GgcEBHYhQ+cbM5DOsGPEcvxg
a5EYzcXLUAaGnp7XIPictQBD18gQTKnhcA45tyOyW4cXkF3+k7bKE2boBZDdUpHhusp83jty2flG
sYjOgpUu5SSAbwxrHBPBm1F8sK8abspoujRKxDS7BCDCCFCz0Z76tjt0UXVlu+zm82rQh8ian5xG
P+A2vlWha24SPwHOjUWmgkk0Tt7Fy5tnN3Hv4Sw7Xv9MRu+2M31ieoAr2VMEOj+7gXxQDlfLwK4/
KexL0YI7CaptWWB9EHFwjjSn1hn2XsaNIRdfBacbo08pVWn6VsY6TdS7ha1sM5olK21x7Kv+EBnq
1lyuNad6b9rypSKFt54hPHqDepsrLEIZBKg1p/I71Xf1dojUY1vaT8J6MHzIvnRaPjo1gYqnJZ4a
vbvm00PPq0CbHLf6Tc6AZWdk5gMmDwvZpjZQVQQdyl67cL6zYSPDAH627+IvjZ8eSUIRytQ9RO8h
vet6/LL+hz3Im6CS1Mqs+BW12Z3gxJlW9a1fuh+GUTxUy3M2RvXkVxnOKRbykLS1RcR21fFOrYNl
9NTOq1ODsNWOmM5Ixt3gqh+Wq485r+JNbV7rGNmZk9VHyTZ1Xbah2LVlBD/YBB3HOXiX1+m40y2F
M+r7nEByzdzZNNOmnlJKiHi3TxM7yWZkct9aNACwc5mFMo6xET2knBWcxuQujS9IWPMBqxoc8tni
0AEV2y+m/kh7H5dBV8MnluZtXJISDUhnCixJnmJGLEyntWYQAtAaUW0Zc5WigVziq90un62vNB7B
MDPbtpd1eSKfkhxS6C4bbXZn4c/IZXzeUDmPb4XycdX1chtWDKXW+NFYjkPcImnG7tXkTAd9tnmW
O6tOMUcpy96ZqfsceuxojAGppq5zuP2ICR0DF2Ctje3Ex2iVDtjYLY4Su3AgqZASMI9m+dJlOBmN
7tLgwNv4RZI/aPPEQsQwdAeCf6k+HZqq+lap4imi474j7PoDoiW7ifvcT66tmuHvqWxTEmmDvgqT
9odK4mjtpq4FrVozxeZIrJNs8tlrza+6iIh/Z7mLr5cPQhNOd8Xszmf0mBujsLPrupboOuKCeWvu
IayghQpvk0RyxKDVtGJ6PthXtZ9ucweFvZit6QCDtNDqJp0VtTSLTnYfQB5DMWGO7jXptxpA+IeT
4GyIVOmu84lCpWJryfN2KNqSG+1rnbGfptwcza69HqtH2+zFhuQV1FwjrVfFkN1NRiQ4gejHMQko
OFipR59o3oKDGrasceGqKfl79Thu4lKUhDWHeoO5VG8KGpyRXSTnlEB/ksGCVeV0ZpfM8jUBcO6C
9nta6B8k2qtTUHqnoM7v8pIO8TAP9a4WprcPfH/ciiz43nrNtgtC8VyGzk0Q9981tZ8zc2hgAX2w
zHo0sKIT4xU2UuZJEFIJ2y67btgj+bZmFay610xOYjUw80niEKZGFxbv2YS9DUhTtbJDTgRIBgGP
1/l9Z1jutQ/qE8+q3MnMyvc8lYPSeX0ZWy5u7TswCJrxxjSSZ1Ea6Sms9avKmuaqLcFih4zBb5bB
9k2gxMoxTIYux+k46aVY6fZr0yJtandbExATVGd2cU4GbpGM6G3aBCWW6SziqoUZ3AckwmlmA8ey
+zWaxukyVXgPofJkZt3fp6W5NVv7yG2i2XjmMSldD7PIRxsb4xVv3o+xyfBgVTPNjAgvjmVcBeaQ
noPwC7EpsSd1ATDeaObrvvOeRtupbqMapgDWeg7Ou6jYmybthCKW0AQrWk0h6vOTHlqu0Fuke+ok
/klS9a8ozXZwd/A3dGbzg1TDJZ6ySz0l12rGW8TdQwKBlob29s3IOxpwBo2UVns/fW9U4d7Xdv/E
cVmcRPgxQHHNdeYihkDzUHOk19B+T7HRV9spLeaVMfcXt4rvKB2Ne5ZC0qgqfIBKDLZ8Dh9FVCZr
8h+I5cb0PZUMEnBG2kQTt/iRgYwxTSh4cUlaUfdaSifcL91CDDza26Zm9CX10Rcq4iZC190qhwjb
O1P8JRacOEzpgkWdSposCQYBzwZTlqYvNV2CHfzpeJZnFVNEnevgK8OUly4jRBLB8nTyRQvcew4k
yFVPsopiRDCRCGvuM8ccOQMxNGQFw8EO3ek4jFeBoo6Ze5hn6nB0V4noToEEZ9raALEY2cTIwbis
F4fMsnaIayrccXkgQLQUMzQZ9LcKN1Gbj0QnZ67J5sY7GS6xgkww4UKdUawYUL2qryVtiUtHFj8K
KIH7y2kyQV8zxyCMAN0BSE+6d9fg35lkNQxhfD2+6V63jD9uhnB+Kzqiwn2YHBxRncsIu8XoEO8Q
1FcKn+lq6bEmdmhsev8OE3BFc8mdN7aV+TTyLAP8GbvyBOJXiAAnrqDGtdOqMMWHqKwCP1GD8tWd
qNfJGzEXbxyukn2WxnhbolddM0BMktymlLhkb1Pgc+17Pg7ZxkhTyQEsUlyDboCK9q4tHLIUTXkh
14pBa3K4PHGLh1H/LSZBN3STSTQtfGmK4bXC9nkl6XZvkLl6fJrIJvFqDUXT0veoKe4oEkjUlm4l
x+Zt04l9mPjmxlG46Bw1HeslQT0Q+eDN04945mUy36SFm+9ov/Uny4NYza3ElmWzC6LJXjvm4qAp
aEs7HcR+HQP7mHFO5nX10BspWPLxELmYRygs5puhZhEoKM9k/VK3n5Ht5F3i7qSgXe/rUm6+VpSq
X5IBeJvR9dvWBP+U9kV8U5j1eFYKlF8Lu5sJd+70GHOErK4KC7DInFbdMWkaa2On42WUsX+UjyqX
8xakOHkBpzgLPiQ7ZSaMzFiGfT9lESyN6Enmbgerq7U3jZmYTIpVe9s26dyY6RvbhnmjwhQHUeDc
y0aQx6LcvEotdiD1gCEiC4qLNEY29x4e0HHuW9r6YIfaSv6IGZdblwpMWq4CXpcgvgtkPm7DgUhM
nnkcTO/nwvVv57S21+UcXDzkG4RocA5wIGTR7tcDSccTc7Nv5chGXevFUmbb8YtUt23/Idib3892
Gd10xrwtHdBFs1mtJokVobdxO5KmCvSDM0zNAbC9x9iI0932pvW9mKZ8m0rjtusHzLNZD3Wd2/OQ
KxwTNVCIBgOtOzbPrT+vrRhe3lhat2Uu960dXOXA5NM+epcJ5EF5LEyuptptHFLvmCIq9xCP7AF7
C33gZKNoZaVl8w/Jb28l3jZxZbRRVQZEERfqGc/srn/J5voDTTBbZIXloXW+4vEsfzjIX72CbF5b
4d1FOjE6/R5BLbh2WLhJ3ebnubA2taGT3ewFHIpQJw0jqnodhlwAYlWQoFkbs8koQRVSkU4hFI/j
pRIsP0oL5nZ1t546chLY3r8HUybXarDsTZ3N11jaKcMzQ7dLp+HK8+Nkl+niqu8l02QcHGhv6HYz
YcXJ6344W3Le9z2KrV5/acuuY+zSKNfKSLfaT8wrWVSMUhYL9gB81qZmpP08AmfjSBrwTk3GN0rG
7mks5nt/hHA8jPN3dhsGsP/XvPeztRqXrlDpn2IzxeWZQ/uytbuXbsbNb7IKjGjsb3yy9WbXptt6
zIIbn3K5mECHZ4OT32oxB9QY1L5xt7b0D/TW3rJWIVMh6obTzKAkxvHDEgx9RqF9Cjr3OLp0gvnx
3a4u80vazXfAN4ZboLC47gLezqyZv9OuvA68PHufGSjljMfNDOFQwrNgg9NdGF66MhkMqz0v+J51
hAD6UGKNreIbz+2594GO5shobTPp7ExKRdfcNVb02tSt77e8fRaXtGyu25SfienN76DzUCTwVoXd
V3d2spASUsPZ5k2YHgZRH+i60zS2qWqXGh9TxJVrWFBzsvLWq8BodnZL8yW7yrUlHwJSn6nOrz4f
DCMr8L0LThYDBs2azwJCXvTUVkdXUuYb4Pj00NOsP7UVh/m0sFM6R2F1ngOxxvo97ILa/5ZWAb3b
ZHbuIrNh1aSvSGqATkTXmGelvS+xKpmmRMOTJfFt6WXFS5HzXiua7yXslVWsPHIkS6fTol9lk/fE
tXpyptuWFuEpCtlwTXBwWZnRJlM0Kc89vnJ4G0zATcG2qyNjQ6Wu6KOT0VH0YmRx33i+sx6HSq1T
RlBJnwRQJKRmFA80sEYs7FX6lgR1hd/E2M2RM24btoFs4t51OdO3pI459j0+sYjugV/HmEN8r9rW
1sxw7MQGpaVC5FrjmVwKQzdlsY/tIbuJjfAizYKq9TwYbJMjCnfKpfjlQ3WoGWDYpUvnkPh/V8tp
2/s2okrR3Hw+mEG2TTGIDZ6THt3aJSfsJCZsTJZZanJYoaKsfUnYUfnTgCdQUMVpEmcJEIub3uyc
O50vABE9Yv+i5OoMTOWUSwQ5DObj7DnRlVNwFCjL9i4ecGJq/wSHI/6iFR0QVBxhWdo7izzBFM9n
leXPceN5V3aSxns67WhgzPw19NxmW+Q1s45hPG3EFNkbe8xeyJISBpbmthnsK61ZmKq6ORrPmUt2
ozbwxFN3Hg9px83ddgQX2Twk+9zSdN5qcRdrdt7xiNDKiob54uQqXFuzcxX3MnhAAP4WEjy23ef/
x9157Laurmn6ithgDlNGRUu2rCXbE8JBizlH8errofcpnFMF9KCnDeytZcsKDH/4whtqhbC2FnCh
qhE1RWPukPYmqkncHyWzgkQvip2aGOeIHKGVTVynlaJxhCYXNtpc/1Wy5MdoRNNvRB01P6NVPS15
rERHlSmwVHWwMJoqWfvKCwugTZFSxQR+JgrGoWuBoqAutzUz/b1MEqpLvXUciiWCEreR0hLAOij6
YMivjYTfPOAvOYVLokUnOiFkdKW5Jfdnl2Hhpw3rtUtUOmwkFAurh18Z8ux0RbqpZW56R7Zg5yMN
taTlLQN2L/KMpPUSnQcaZJTvHp0QdA3wwBJzOHaxp3YCWR4P3T5aZB/waggLFHfkNqaGUvetSlDn
5oqJGDEK7L48zBwpxily8djSBqRZTXgg0Nn12+olSsLFtxCB24jlILnCo3zXcfuTaA2JY3aoco1+
TUl1g7q6lW41pSw+ilwm26YGZPWPF1L+cNundGMkC4ADLAunDtv2xTBFcqVuS7UFomg6cc1kbTdV
FqV42hHkyAPxrfg4LXFuQRt/rrqSTGmOdzFwvgDpIircUwciFwsuSQfvZ872gsqWk6cinkx5/65n
prAREdQIh0Q4NRq66qHGursUlM1EU/cq3BxeRx3nCLNentW5SzxFCUFhVqNgw/EgdIM5XQxJiIVx
uZ3rNAmSXv2xkDkHE1BuxqlClkNtd4DVsLoqpT8Z0pQ+CfxjZ60Pvz+p4oBUK+KyoBzFsbNhp+FL
PHduBvx99/vwi8YAmoCtXi7ONKFjMEatkuKFLYNS2pFx0PBJKgLWmHwKdFjZN7lDNZq+EH/6/fvv
Qzc3KJkL5pVDp+Wbckd31lxS+pTQSVp/+30qohzdjNa0SVdoW6ICHMqNylfzhSYVawaF+Kz3iTq9
BT85FmUcn9cHMIUAQFLg88mkkPE9hnFHhXv45+FP3nPS5oo+K4X01WiH3k9HrPp+n0LKcPqHAPP/
LQQaQBdo2f87BHqbozmMD8v/gED/86b/hkAbYJZ1BG5NhAf/AwFtSf9HEwFF87Spr14bgN7/hYBW
5fVPPA/IeVVYW1XI/42ABgAJjU+HQvT7if8vCGiNWf2/MdASeYGFNqWlImUNeYG//wd3J9ETNc2l
Lt6pw7WrLGv7CEeQjd2SOm8PtUXMaV1g9XWpBSylku+w/JrrQqyyIuuszEvTs0THLYv1I2m9KMTe
IrEAo4zFzsw7OqV9T6cLW7NaLQ6mDMW0SAacMKN9TXPoj+jMpvQdKZNxmRvtsAizCX/IWF6mjmJp
VUAJASQenrXh4VABjwMkE3tfb+AatMAQYfb1oK66XLLzN5o4zXZiD6vXvWzd1LAnCSR2OWvd7rJ1
44PAlrnGuhlG7IpCy/YorRulQOh36Ng7zXUTxT7cWDfVOdpM6yYL+Sd6w3daGNh+H+tGDL4QvxG2
ZoM9ulg3a2OCEpyuG3jETj6tW3q/bu79us3X7PfLuvFrawgAw8TO1qBAXMODag0UyjVkUNbggWpG
so2JJxbiCnONMn4femIOk16yR/eWY+Bq5DJaP4NUQfG3dGcUgBkVqSIEZtliAZDgxWtpeJjzfWyB
S6AR9dRr+ANBz2vWgAixQyLrNUhS13BpXgOntRP8WEOpjJiqJbZC9mday7g+CKyKlsZ8UtdALCci
o2cxn9H1MuyUaG1ew7ZmFBRak2qwZHiQzqkCNNntQjzLW1k1vLruXovJsKlZlXu1nPCGblmBYx3G
rzJVgJmtkynt5LZUrotIgl1UeeKp5PApMF67WYPPnCgUgE5xS4hLzTVAraJ6D6XnTQylfUb36VlA
/QEqUg/2EID2WZdDuvWG+RFq9AVKXH5BEdb7xDISr1lD5GINlpU1bNbXMoD8ELpjVmEJregyCiCK
28+JbBugNQ7lrOf/PHBq2oNS95jkh2wtaXUtbdOoPsFzfYfESjuUwF5bQ/zVGobaTb0p1vAfaKaC
4gIpQbkmB9WaJhhrwqCROXRkEPRrmmMkSi8GuYW8Jhnmmm2saUdG/tGtiYg8YG3RCwC8jAfVBwzz
hIyaUK5U5ldWkoGUuGLXOqlNVz8olhWRR+dFgQUzNlJ61834WIYSIP1K80IgHLZQjuOpAYshNJJl
VyUbNUJCyMKJNd1JnWajOD9FE3olZZE8S8SD3jzQXh176dssKLULnUiLVQuPWMdtBMtqXUMY8Mi2
ksJZ1MMS7UlkK7WSnCkEhV0XaeUkQKE8ROoVR01bP3sgVmVKGX5n+Oo5jQYhIMJTMS6cyULXbky8
ZZG/tTZ7hTEC4lsseXeL2/2jNm/paHbcTnqssWpuzRQgpNosKL5DtAbkQx6MhZc4pb5VgkyZ4V47
VSagZ0HEFj0MI4gK6rCy1zxQvktAZdOQ1tWC+04VItZBFNWP6TpWgHqWts4doeMU9aR1THlydRnV
O0Oavqj3/pHzWrKLpt9oDV0x2juIVQqz7oDW7kg1Wgy3n2dU2GOKEegMlCg26ghwV0oBmvGrjd8N
VZ/9Ow10ugjyTymguJ8+bPXc9+Upn+vJybrmDRhg6uUmLj+wm0GRqhKOv1WMpxRBqB8PuFCW8XIW
y5x25nRBgxExAt0FzVDZDUaMZjjvEkQO91nTpttBib+AwPZcvOwL1ZRtRNpjy/30ty3jxBWz6htw
R+/UbSiy8s7gPZLIhReq22ODuPmSlMFgGYjzYHYQVSFW8DE4vCi8FFH+dxwV3qU+NDeR9Bjx2vaM
xAn2Gs05t15js0e+Vltulkr/qgYt/GhB5zLeHt3whLblNcmbj3KmYZiHmPzqQrQB2g7UfgFFE5rD
RxE+kl1NxYokcnU2AmI06gZblRyiwBQ5yVwajopCG0n5rqfLUUSIgrb1T3mPsafK43zeyQ/xSe8h
P+azsk8LGonGvKUTC/DhoQRprMmumcNulWsxCoy1FIcE5k0O848cPRTHiB4/dSJu6+nxjitLTbym
vEWAEey+SW6kSU8xLJBAeqvFKfOgoZO2ry4MRSL2dpMYoq3p3S2p0n04hJMzRRgINyLeW0q3XNDD
/juUNvU9VIehoWhIIdoCdi+x/LdaaF0g3mhu6j6l2dBFhgcaaAdcHOEt803O9fSAlhGXuNIsf44r
xbbi6YQEkNmTrulyMp7IFLyxbn8WU6V2kKat1/Nddj94dBhHZ0zMzyRJjqNE0iKhyu+ytlyFtrsA
dJHdMO3vqtbuzTYVnhQD1K0VnSKYI828gNtm5U4TLdzHwrKZSqDeskzzNR/F/SLQN4PUbgPeHLdQ
TyIMa5NO+1QH8oM4Ua+N3MvgAjuPvE7GC3HEvPctFdWXR9SoxyE2iC7wZX4IyYWlx+z4dHSvMkiK
CUjgmdL5cn0YlUzwgFX9Qz9Zk/mpCeMfijt0qtS7yQ7ky3nmTVoEfHxyEvnx3kyK4JLpty7uFNsc
QLrdKdIHYUS1HdJVbIp7BgPQKxsjcx+G/F7QnHzi8GpbVB6uZbBxGFTa6DTO20Sig9Wva/g0PK4q
E8OdKO5FxQ9TddkK8cRerA6+zi1+wJIGi2AEVotmzNwBnxuEvWaluMOO5X1S8q3VPAZ7SGhvhbr4
1oXaiwh0oaWz8N3Mz2Gj6DgMrHbMsBzpQOM13WnxfjBIQxad3sQAskdrHSk+PRY0vnpA5+wbLF0Y
fg0FW2mNJsJgOQoKlmg1sfAMmLs3xZds5aeeXovYll9yr31E3Z95DHGKJ6syUDdRGbIDnaJsAwfk
OuarlpWVwig2grLPHAa6nxF/LBm98pbMZmo/MbZDP3k+W7n6Apr1KJsoHTX0U1fSSC/Rhk8B7tc3
6YFBjs4QExvhgSzDhtHoQwGJMfxUxmAhTt8npflVDn/7uBuCai1nFRM5XAQ4DCXQR/atDEsQZxSo
8e5668oQ8J/2g5qt7M6hcU/yp5pqJ621lVFKGdXONQvJEyUExcgVg91Vt7W2mTTM1x9meUYoxHCE
kJpuWUMgQEyCAOEY1ZrsmZllOlylCuy6fIqVxekI/Riwjjx+LVbuL/rybLTRVzSCaUiFnbnGlWKj
7MofVYnONCrx1u4Kv4mT0wzygnNCRAptlyWVVQdk27ZiBa8ETMmEGHrYm1Bn52UZDkUZeoK5qUZy
6gZsF/5z87TsMWi8GKkGWSASr730wAeuYGmZC/GV0vW2gR2YTSkN7fkGQHdYg1MM7inm28imbOZY
VjlkTXKS3gokCzE6GUUjvBst7iqZAAVjnfiWGoFUlvTTY+mWtwLi6KPkNZb6PWdj0Kvyh5X1xzQS
vozYfNGkBU9RSXdCEGVttAA6VtTtCITL7ipzg2CHTN/Cpqf6KrVAJaYUOsXYHeUulQIgX4k/6u2m
VMttixo1Ulblw0/yztYV9sGiTievQ5OQumYUMGSoj5brJiOm9K4F9I/jZqK9/fujZg4WvWWS93T9
s4ln17/+8vt70mA3DmKLgt36xt+H3z/IXHvR+feT//7Lv58z5JhU/pFsft/x7+f/4+t/n/w9sP/1
mixL94o8lEE2lL3k/b6OHbb714+s+92/jvP3T40mbUy4TwTr4Q5g7qUystr//eDfB0BX1ALWM/z3
Awil//x1aJV414iOFoZg5gfzs/j9jt9Xqf/zpf88p+5E4lTSZHNFWWXVblgf4C9IyHOHsathpgr7
aH3y9zW/DxoF/d2st4XT6a8VOEPnf73/37+OmfTA2dmgB5ETRwCx/+8vkio9CxquUNUl5W5GZI5b
CkJFKhPT/X3OGOfMmShxOBmCTD6Ft+d5hZHjugJ/IC7QrmeH4cdBiM4lQOzVWJ7+pHDsVBqbKPUe
ySfS9Ip7te4QlIbUhO2dmWKKPj0rFxqRJwq5kzPuiVzwWLoWQRk69W25EZHKqAN841WGr4VDJL1L
XqWG3kBxMQ+6EKT6DhYQk8dO7unJeqL/sdyG41wbz/mreVbQi/xWUvpDfvs4SMTDTu5KItgft578
4c78JVdB1EEGSPDRUi3foyIjGJvkc2LhKTyxCPSgkHY9aNki6L9LDfidDTU2Vd1q/JhBmi42uNfB
Vb66IyLdndMFyo2lxKb2lAMndMDB/qlfsz1AZwnOf+GilChD2bk0tKDZ0o55YPa+9KqqcDmDWZpd
1dPN8amInHN+Ms9wjZHWBjCL07nUYCeaevGp2FGj7P3qRahoLh541A5lXAEajbey/AaEaQbPY1KF
Fo48SgZSEHZ3p7yMe4uPM3I0zlvyHn2XBEWA13onbCxHJ2WdHLbkssU8HCk8kwRzg58jqfVOBmsG
rQ5bhFdwWOrr/JKKV+Hz3FV+DzhnQ91Q2eeX4oMFOj+DFthUTn4pL81z7Ag2Zru5TWoGudKWCXJt
wy4+Lf/NsE5gtWpqxQ8ol+Eu93HstvQdFi/oAkCoRWQIdVHs+AAbF276CZ5303qPN/VUe98kptHB
OvaT+3jDnl34gI10iBAZeb7NjnzK7eSwClDtag+7O1VxSQ/tPHTOeMq3G9M9Z87I0zhZrI9A4gRH
PYc/5ha6rdtv1Pfw1dyighzo5+Sob/Wf8ot/J8Zae9O3+VdypT8Z/giD39/UFG0/m0K+h+uKTfjF
BVA2iPQVH8A9wp0EeMG9i+fyVjj6mV0Rc3R9i3mcXZGMuslH+P5tXc2zeRZHSMlO4c3qFlK9VbmZ
bMvamSISFtuGH9dubgfqYBtgVL3q2tyzDwTwfBF4p/tRPZ2ilzfNniXAFc7eQJTphB0UWliutgGX
TOeFwjju4SayP87s5PYSSC90+JJreNCe7srLSzJuBefe115LV9I2Kjc9JR46TYbkDNfX1B00F/lt
uyalZeI9z3Qx3lvFLZhLSKSVDlVey8sQK2mEe/RcnuBgH+pTBeNpk10BM4242wfQPvcJNWnOHn7h
Xkj8bXXtKSZ9SIv7389S0PCjHZTUEWWr8mUAVi/5tBJcoFp2tFsWF0lyptGpCZo7lCrGsoOPgeas
9khO/ac7kKHI1h+a0yj22A9n+WawfR/Tw+xjeenTJ0+ehmN76oGMsoQ8TuZxVhnjfzD12kKJ8+/q
tt00Cp0nN4Fs4P0zUu6ZE1hOTo5qGw+3vX3TLN8IjvlKzYf9u+yBqHMo+PL17kN1s6PwFLqqYM/g
E1iCmM7cTEbZXgAQvFsvZnffoqZiT9fMy0LLLk91eQyjrUGNYxcVe3GnfeNHPzuYtD6DAg03g85M
3kCiTJ7iM2w/y3Cq42xHHxRJUme5JV5k5372Adh+11Ad2pHnwIT3F65chS2yPRbP/tTYdGmJUjzx
CE483vuV7oOPKJ4+qvosPw9/4flxVVrBH5yl2QAoR4sfsYLkqbKc5rN7Sl4wghmYvai6fMg/UBlE
6Q+RLqWsZvSSgPrk4ko1RCzZr/VgXkAfOJb6Of5onVv2x6b3YYta9sfiilAa/ybiCdTFF60w3QHA
IzxpjZ9dQ3e+QbEzE54BkKAhrG7YVKJ6Oz7FFDcd5kRxr4AKwA52YOfcS8SCZQ/mIEsYLCe7OTJY
qoCr4iFGwWi6xm/D84TIzYmrs+zR8XUyCARfpmsA+KRaBGLT9NFY4/MZ6fHjoI7v1RFdnSv9kbds
dEstWNC+sYsdszCC4G3ny4E5knhi+aJsumC40tMpITsfMCcTXlLqNZIPzW3u7RUfECyVN3Prp3vq
El6tO8ZF+WKzZAtsnHmfuxGLwxRtq4+WdRhhHo9rADPwOWGj9+evB5EqnC1Eodj+qtlZ7z2lmuqz
2C32vJHQxPpRXJKlRT/GPmZJ69irO0cY/iAkG663PSHES+UXCpf560fHLvgZPeeXhRn1wiGK9/bC
Ca8nfWTpAUuexBvmG108O9x2PiDR5anfjCDq1/+BBC1fkS3tI8/vrtDJEsNeXOqsT66RO+Fzea6u
1TWKqIxswsnmSiDZMFXOAx0APci/xQGwxR1fL41gN0ASAjQxreUeHpWHBrr4YEsaMycVArnjNhR3
dgaWkdvQ2OC02M+nyKlPjHO2t3DX2MAPvWjDsEp/zL+QpTVoXS17lM8Q6pgrTcAG5bOTcoKzXTxL
X7AOAfp70pd8L3YGy3mOdtLaoQMfj8nbZKeX3gJ+ckp2W/g3pe9De9C6HY87vQmQabURT0a1xHhK
I68XIxs+8ja5awM2moDCK+Opxs9hFP/Er4Bf1zHwBHjJhtN3E69M1HvswjOKdsq++UjdxmHxZM1o
7Fh2tC+80HFjiWw/2g+f+q7eMg3eos/wQ9gr22Yf+TRuuYIOsARb3lXduenIx+38DPdpDzMDKCf8
e8P7XZhcFicXX8gW0uqfc2+bACzohdqthRYgKghXUwq4hM7DW28iWDTON3Vf12HaBCNVI7vem+Cj
VqUyG5yrZoMqyz9LQjTWOtDFfhfAZGHmm+d6L7AWkjQIEsUKwqGl+gBZT8DDI0qKD2ifI8h99i8h
cwBe4GY10kdVfKnYYHhpwMCdLjGl3wS6hChuI24t2hCauk8TX3rJHMO5B6buCJu9KwaaTex5sSz7
AYOz8HrLhtDBLVd86MTDR3sC3GOdgdt7QehTzXJDv7d1h1H+orgJAhTe9DyfwukUNV+54RTfjfDa
5qhj/yhkk+jFHoU9nEZkih1hVdyOztJQ75am8Oj2o9qkO4zlYmN+RilNzxxjzk1vfOYmg2PY1m4P
xTdcXtUaTbotjCi2K8pU4G8pcWrhAV9a1cuEQCi/5dcWDRbdLkgTIe5hfUft+xhurPFDdakkQDbd
sexIm9wvTyn46I3yxdrGfkIgLRmoLsIsXLMGOy2eS7galk+40uDoHsDWZWUhUGXinVh5YtTOdsMd
A6wrtHfJASRMUEIISkBdjyweQDBd7aXRD9TjwUQ/YC2M3veyR3p8CW1ThTeDSGQwdlBuvUW+0qYm
ss48nTnm9uUzaPzOaS+wHGpfvat3od50jn6fAsUkjHivT8xz45Z5/Vbs7HFLxUQ2HQQLKPpTXbGL
F0ljCDtx71EkbvsdpRIIuhZxLiXoyNWRKlycqvMTVjFmPLwsR78MwxrvyNNeoxdBJahCnwhmJc3l
eTerJ0oqSw7UyBdeQqAroA+O2YfxFqquqT7No8/lG38QLPjnerD25WwpmadyzAF7Ql1tudrQyUg8
9l26rS+ELpQfxWnbgIOELjA6sGQzAZgLOcafbJemPvP5AWiQc2nsV3XaaNEBLq7s6MfHToSd7OG6
WmXneQ+AElc5y+9R4sn3sXgX1EOaoIzhfsB1ElB/ISySvRBpDxspZPbnt7Rwhqf2/LhWEFAhIlQv
I9hP9Egyl6KKeO0SPF1gjIEbIUjbKvpR6S4P4U84v0OpBOPI4pKndvHRizYR4Y3evU0IHtvodsgv
y2lObAs0qJ+jUXZLwLwOJwLUZV8EFWNeO1FoNHYDu4BIiAG/hKTuCEpvZWG71TW/CNkrTZ3dowF1
utW+oIzG0zlH05r+AePHlgeAo660GetNWzzrMQRVULuveepD+CZDK92ZphugIFYzubH7kgLHF5pJ
aH/vDbIt5TxIJ8IZ9se+3rHYTXfzPs0uDPYRV3sMMwzwcH4GjjivXuNo1WHx8WaFOS7WnsqlOdGk
jcYgNVjb4B3YSuuX2S5rN0axB65cYBA2/CVPQI3dvFALUcGYwPQGTIpxLtLoKPs/3DLFBzHIMz+0
vIdwKNExVr3OADoTnNbht7FOJd0wK6AdkxWu9l3HL+m2NDaSr0u7Oj08HvYahLGPaC6dnsczFgV5
fKAcXVrkrYcsoRnSQWl+vBSwVmCYJ0hW6iB+iRH5D9QIaKvsyg1YvogGofzouyxjX26yc5EFjwHD
O3rJtEv2Meug+mka51YEE7Rjy5ZAqqhf0wd0XOurxgidXObOriRrzl0ON7hhP4aNeNY8nebXQY3Y
ywli5xonZu9xZ7ERUYNNfbwQ2KZpHYt5oCabB/GycMU7oPBjtEVru7y1klfEUPdsYnengDJZbZP5
lYNmzclNW6l3EbUQtiICJta6JX+eBXd8ZXtgf7L7E/PG3Cm0sP0THi3Erw31cJ+4A/uqDfUrB4fe
J8zcPvvDB+7Y9kf9o2zm2/dCJvZuYTv7A4RcIE8jKU0+Examx5GbcDOIaRiifygLACM9k8tukmPx
nEL7p8ZOZZb07lO4IPQ+X3Qu0idkvBMUnfSbsAtxD7Yx4/AKU0Rw84wF1dy2X+ONtbR0m+eEsYfK
LVKlQYeThkc3iS4yUSqP5ak4ZjtOyO4v2mYtHgTt5K8bL1X3r1TwWW7I9LJdeSrrDdodP4CQCWkS
GRChuEl0W6MYwagGoNZ9QOZDoSTE/VCm7mF680J7wWV15YJSleA3mObqNkEhkn7uOXab6bhuJPOF
ucU3kbkHzZVlrHoeAiZcxvE1sCxYsw7lhcnLjMTNQ0H6y2ZNh7w92PJKSt7ETksTfCsdYjgzgvO4
A1H9wWMixvbLQ7qr2CHeTiLrNH/Fq/TMdOdbCpKGc+8O2Q/8teKePBfPxr4KDI/wTj/+Hk80ntJv
0VsOls+2Vx0J8ut6k5/C4VSm74ux68B9Qaa24f0XBbr9SPyyR34sa8N0uCoEVNYtfVuF831ptEFd
3ikwCV8ZrKFvo3aHZ9kj0mGBLH2TNZOy6nxmaPUnMlXpRnipO/27Iroq5QL/JG6540bQnqiVQA+g
8pT4ZeOJRLRcnISGlCN9UzhKIEaKMOV9Ovpw6NDwtEktKpWOsJ186O/w2Jg16J3Jgp0dCZo06/UO
uDTyUBqffJL2ETe10jXfq0ByzcCotqQZYuYp2anVT0nxV7KtG1/eTz5iogLbcbPCQpCmESHWRZ74
Kvh4UhPCL9qhP0fA/V6mpzz2ZaTsYptoVlXOVbgR33VqH/rZZH7dGUDbMOAcZAflGZasARz/dnSz
z/bQokj6qsWB8B3WIDWcAuDC6EW+dR5p4qgOOjp248KLLv1b860F02F6jffhrb1ObJgknZM9dU5k
2vGzE/XOpTVulehKlfM579LWppxoFz76N+5ICOGWDpo8bPYNSi6f4d/xUlmHiuFVbyhzZcllymzM
3ZmJlf6aWPCaqNof6vFt+lwN20mLikAjFurfb/Xfoqf5Qb2JnA2x2bqjqepkH/nltULV59A9E40M
H/oqIQGVc99TeEVurtqAuKDM2BPHUh3o7g/48A5zdtLcBeeJu7IPrBdi8z1GdeSX/eIO1DDld/k9
9bmRYvYUPaEUNmBdLO8zOrqQvKjB+CQTbM/lhVig+JAfwatBN4yR2jhUQChgUOlhnUbImDrIWuy4
p22Q+7nbHR/I/da+KO8FxtC8FWhodEdxodbspYcuQ0RmUxjXOvQm9YzNRn2j5lsboGEwlSDY7/bF
H7M/ze0Ld/0IGbIe9tnIqZ6slkgg/6rYCBpqcEgaQbTcF8ZBfLxRoQOTLhoHLNW05Yv/qMhYQHDW
f56UcF8oEA/qK9Kuc7fX1zhUT86jrWzqaoN+Awytn7xwR2HPdwxU/IPwb3li1H9TG7HUYN5049Y0
vDZ0WdAOK4Kd+ghCo5sQh1sW1tDlg7oXA513jftlh4odvlOnI4QH1nsj4iVbomBZ74TQ2XKh4VY0
VxT0tNDpb/2Nf9aK20a7WS8QbSoqzqHm6O8oUpB4PTHuoW1mwSg5ZG+3keVnqdEdZHalJzINs/wU
p9FmqzIRdBvcOT+yovI1lK/J2pjMMas64S8Q0k3qp5C2NNea/vBhXySX8A2A8Awn/BzXgq6811Kn
INu055vwxDYEVp0VBsQJjR+CKJT7ok1B1SaQs6ckc9vRnzfrBfngiJAqAIMekeimaxbNjgg6DPZK
Znq/K2BxZLm9kKvXl4KsRk+f5i+u1ngj1mJZg8Wd2uja0N8dnolLw3f4bd+kLsTF1HJZIBOfZcnY
yOmexGJ/z2s3fE/UCyEmvImEnlBH//GL1W1+K6Rg5DX6QB1loul0hLeXXihqMLWeiNrzbRcdH4C9
p43ELn2TInv+kmhio4NFaSaU/CzYktrbcwJWJBDhbd3EiZn2DKTCAAT7KtKmzDwhOXWmJzxxkZMG
/TUvUm2LHs5xuqreY4dkC3G1zyRTvvoLWLIDBY+Gag0BqPlOdA8XmB+p/pMKEVJI1KyIEXTuwZ+I
XBFUh0cwgsWglJ4GUFM2Agl/c8snosp0h5I7lI3J00JqMIQlICPSEUqoW90nDR9LgGfXaJdu34QL
NVGWjCCLd5SUOCxukBqM0z2inPNXZVNsHgEdCTR6CKumNOCKAkzJSJGyHUlS+P6YjsqtPMGYO3Fn
po2Y3mDPM9ZeTSo0GVwFVxC/Ztt8Tz6yaMvSwNEU1/mLT2JZQd6JuhQ7/DScctBTrzpJLZR836wO
UMnlvcwC9xFfpqcE9DkVxz9hSpLghcc0OxlawIfl3YVVS+bKkFtclM14Kf7QSdYeB7hPf7BD+eD1
dYQ/qNN/oc9gXeY9E5liNUiwJ/PIAKfSZLL5VDUVRY8LwtpVEGJBpdadNR0BuzF5lmmnFi2lAGc7
rb0VDxjZPs1Q8tfslddS2GkILjJQ5D73nbsxrhxNb6YkRFrdgMU6x0R8jcf78AUiQIddCKjLnbhM
bcBHWeU2ojiq3ejOmNvSeoeJ34OOgXNLhSnZUWuf9Y/S8vVoU6tbIudO2RfaTWDp55iF0C3bAHJA
3gaz+FgHT7JmHizZpNaAX4BIMCrxfTQ97gO8foTAkfZsPJRBBXYChsqFwERFxIJiBd5+yKvUPp/M
D4rEeKaezt1tKJA267XhfHvlyheyknE9apaU+ZW/Fq3TaW4pe1QT+ZmUq7qKs6NKr6kGnn7c0Fiv
mN7xTz3/cFGH6Z238z1ruuJyobFPIM5S9lxWzojzqgl3Ru6IKygbDkmiX08LjD8vwGvWfo4xntkL
ueJcL1XAp85PRRfRNMKg2uZgDBNIA8Ue8uKau0iJ8oPRyWfq8zP7XijAI3njrHOKjU32h7I/v3D4
VNbxXgmRfPNzmbo1KyU7Hym1VLPhrqdJioJS6OByzzhXssEwWyNHbir7PFcVIymBggZkZWY8HW+g
LTWQfrcfHc6KsdUSMsME1R2OkVvEqsBQCjVWuGehu+QuLcoPC7qQn37HPviEsdqIwl+Vsj0SDRuJ
GtroUyehVDmY3jpoTU+X3hgr/ErJVdbWz/7nm/kGq99yCPBcqGmoWK3RH3dJT2oF0QKPtZoD5Vwf
IIJ6kuFgRtwHfULQeCwOl8ey47Lyfjrj6w2NHN7EuWO7wW3kdBj0isdRMYn4Cy/hdkzBDNsxWU+b
s4U5waHlHQr86yXgGKHDc/4LXO/I4cx5E8fLIFhvUg1s0y1BttnrDSQHRQtsbd+Ij+4Q7kg2opy9
hyiJQgsSK+7jOH3wxeOFLoFAxuTzvZwO/y3dhQ/UKfNoT9we6sIZWbOqXgztxKzQ1C1THrOIXtsO
dAU00VZpAosu+DduIh+2TowEY5yg0dyhoVn3auwx+ulNnxvLBOE7eCG3nTPkNFWYy0jXBc1zJG8E
1obFW4pnfNN5EeS1Uib6dcd1KjuStSlqZwn9ma6u5UqvOFNRPBEyigkXxjxfHoJ6hjq1SiOfUyTl
RLcyzpzPxFAiHkSP48Bt4LVIWq1jEWAK5Wd5HVIr9JWKO+EOYxVY53W6a20AbpSrzFHwOm6DZO64
DQslBRTzjGMMYlK58gYogpN1oF/H+OBWzmhyFUEjBXwTPXeMOLoEWWymOk1Aa48riAQP/neAc9jL
gcYG0yKrnX7YM8j68/BCgzRqnXUuQh58zYF4zlxjpGQJW0DpBLTYTIrZyAy7SvwplgFHxzzWYo/I
cR78LvVEy6nhbRnl9mWxXJYTa8D06D0FJgbns8q3hXoE0oa+sInyhXzs+XjkYcqgEre0xi3FAzGW
SV6k+aJ24x5zmGP4ytwzugu/crorggsuTLIhLg+lzUqbE1zpv7g7jyXHsWzL/kvPUQYtpiRBgKBw
0rX7BOYiAlprfP1bQGSVp+XrGvS0zcIY1E6CwMW95+y9NmmQDW2uZcMGRwzgjA8snlA4zuVh3fyb
zKaCkytgz7Zm9QSJ5M8WZiwVWhdNJdsnyXeshZN6Sw6j+Twe0LrxzSbor1SDxR3bB4ItBxw5CxyC
9VV9pobH1mhme0EgYaukr509GHi5BJKOnbxxQ9hj8nI00bVWQhutTorgkw3LCMTtWrOXhVRu4+hl
q/P6JPfYphJIC3nZOTggSUspN3tqct98P35Xdkufvp261CeH9Gh9Vjef78TCiZ0RUoOOXHj5SHz/
RRCE5x0hq277FPM3QbGsTdFHRqpXZ0/zfOTPLztBTylz2/N7jluq54ATVKqcrMrIvqKLBULJMWpK
apuunzaDVW0dRs8tWLBMRgt0H+mvHIzWMfxCpZrdL/srueYsUs3DpO/j/J3VAzsZC1zWwCqrtmIg
yXOrjidx9O1KeBHReK6HnQkapV+2tMIWAJ7LCfLGOZOphdIghcNnS2PsEGmYtlBU2MsG1+ENA/rc
as8hawfGcuRddBhRT+3ghfnTsVduSPqrR+psKDks8yjhs5VyKkQ3I/UdDoPl+FG3FdQUnLzI7651
5xUdTNAdP3VVHeuKRQVsW8TH2+HiP7NFxYXw6MZU7uUdR0DBGAJYsXHhOCmNW5ufy36t3PgtKbSK
NERpe1YwtSjUI3ohwZQjq2v2CC6p5DIC5ZRJkXNl1rLdpsn0GIdl2WL0Z4lfXQz0/TLhOFufHnnv
aqqTtVigbIbnQvXYDfkWRACygBaYqHOA1jb0Iv2d5W4VH6zw0gYIwEHdcPDYbexgpeBIQ5FpxhC4
P4QvFCsMY+qvyhMsdzTvMwhqbFOmN9arUd/KZocGcdmTugPKcoX+KZOUMza/hs0zH5XgQmcvqI59
eJxyTNWvffu4dL0oJYSkOjJHwKbtMVbJlJzaZb/mWFwQJB+UESzaNE5ZueyY/BTssij+KUmRmjpd
OAI1an1MsowNh0gePHEyMguodEsTbzCPPMTQvsw5wkNzEz65bYYH3ioIH3W+QnngV+NMnouc7T0h
uYdAhluPb8Ezi3K73NR3gNZqhJHhMURsbWxGy11m0hz3AtrPNyoi/Hmj2XHk8c50nDhvk7DOG8js
jTT9p2UAWc7ZJCDJQI2wD0AZ2OU5afWYSG4clojT/eYZyiq/e9l7Mm81221kN+0XOzw9EF+5cei2
EYPdjh0qjO9HvhBiB44KAWhBBZTCkVoPb8mGRBdmTNu5I+aJpqkrTHuR0jlGceHGrzOkdtkf1dml
kMPmFgh+ZcbFwLIORhys5TV9Y5/hkOKTMRLN/fJj8yR2ZgYjRg5+okB0xPTAj8bIkyFaAYXGgcyX
jHbNB4IQBijOd4J24OmdM7BuZr6cbslYYAJWSHcMY110rk10xszNdwEBLiX7zjL34dxHsYybbEMm
Zxwt4sga9UoHR7Mo2y9NBn5WXpUFGHPQjJ8BAe4WS048komnPgtoybTPZb7HWzEFSRyGkHRu8Hcg
EIa4AReOvR+ikNgdOGaop6XKxz2aAFoyzMT49sYXg/yV2iiLddary+kb5Qnlz4WrutUWmUHboPo7
oLSgmMzJuabCBIhtBiMuSObeHHHVbhtVzTeWyOChWRFVoQpCu1K1IxtzuS3UOd2iXsOTn+YMsFU1
N4DLKgBiAQlroz5csEDGOIVaw9NUik0gO3ZZgpKTFMzIKXX1Fi1kcrIcFM+qJGRkMSKqXIXJK6rv
cYuNImsn2YObRSZRlRzEIaTRLWBqifQ6t4Uatgxk7t4LOj/INoMscyQNCmxckUF8tCic1bo0eFOd
3JWA6oE08os0g/o06AOhqYTAYawYGblaFfxt+FipJgupxYJJaAeEo1n7rrPgY/A5yZQKZ+dwzpyO
HGTmNUEANTVBNA2j2IKIaUgPo6kUe3155fpyX9enBS93t95VJ0rGJEd8WB/LsmQCuMGMaLEF5fLY
elmjt94A/cgxu/4UyYgok/9cyMGMEHO93QJ18jq5xARdceDWall5Adjuvy6UxtG0glPJMFVMN8T7
nyfEevxlYoy2lTynCbRc1P2Uppuf2+u1vmH3I2z9MDWoKEmXRsW4Xk2BdwMtLsrYyfP5KFQoO4Wk
hvmn4ubNDYNjBGwuAjEfWNr6aU3iM7y6SqCrrFfXO/+8cHk1yk4e+bmzTPxDX7MGaxtqPbWBEnL9
y+tFvJpj14+zXl3v1MrqxRLpJI4KbqUgEyvWlZzpQGL/dTEsN/9x3/roep/cwb+J9chRjOGUGam0
z/ugQuoCH3wg88kIA4ERoHquRbnZAFIxdi39DTlohp3YaxBmdFTm1qmLTd3WcMw6jVA+DVRmZsRi
mrmUt2MqA/n4u0nBt/qC/xmAUGBGUHmFb7X2UGk0RgDmHWJKaLGB07jsc3gIAkIZRZ1Z+i1GOhBO
IGVM3PhGg7PJQMdPpBk0nA6mzTRcy5YTci/CwszBMIOIZEmUYkRf3ISmSrowyB+wyOZn1jzUGgVB
rZbyR5FWSMRyHVQilGGzih1NLmmEUCRRa/02ydK1EsHBKIQub6rB37Qj05MJzaGj1XoBQbXTWRJQ
n8OnroQpmAKVU1rRd/cNusqSqpWZpP65zLqD1h/ESFJowtXkHI/wPzKTtZal9W6TDtShStW2MPfZ
2ciWDiYixtt2V3c5gj3jlARSzYq8+h47gRN0wDRIp9oWlDTTYyGhW89JCO+hsaWrEGIgZ1Uo0JWZ
iRPcV6TFl31v7oae+qglKvtyQBGSSawwsiJ6LsT2gJ4+0gcatDHr58IwooM0o0EqqDKbFAjhkfi0
ibr3vmCj1dWgUnl9VizWDvnIbFO0dGZSZKtnONrGd/yBHdLMHsU/oDclfK0mX2BhGcLe6wrVSYv4
kySCvSYRHjAqAicviNRqmNOA6ShW6T79qJnajhjNA5q2OMDS1OXnrJIf5GXVhRXiYFJCROqFg9ZA
eWTdQTjnqOkFwxHD4a0g5GEnCAmiQMLOOoAbF5Fzl9GFXj4GMxN7xJ5lmLwZLbNRUfu0YksDq8AJ
LtMwmpZR8CIRpMcCmAmSIE/HLiSMrCKF92gpPUYJ8kx7Azt9Ki3TexBtNsTW9IwdbCiGHixCr5xz
uQS81aGQotGLBWU+Qg5+rWQFKQEgjLKDJRcTbVaZTioHwW3I76DdWS/gP/pZsy2YVMdszA8AfttD
V2rEtsLI14T6bBja4CZV+64HmrSHK41WhYN3WwnGrZMiznvRFO1SsJLLTsQ6J4LSlZTGd17Ow2Ye
8LbFqvpdCUzngkwhNJD5iNDnOZREAzFD1uSHLhKPoQHfekBJG89ThlIJcJ4Ud29JJNAFmttkT3Yk
HA/12wiMwR1qjH3YPi5Kn8iekhBhUaTM/if/QyPLmpXIcG56wnmmx6wyQEhK1qkuqxN+mvaIb+WY
+tJvZWow0JQUzjgF0GtAkNRqR02TYkeIe0gLOI8yqQKffQ9hdKk517KXI47A5ncwQT46vTyxSCoJ
B69TvfFwSEGw87VvMSsyJyt0x5dSzgR18zTU+fugp1jaOsmZlfSy7Ok4dS3R1oRUPhnh9GkmJWEq
UWibIZa3AYsKHAtnZP6tWq6gSC4ETizNOlYbeJfzrgbrfYw5j0Blj3azj9l7YFW8iBaRgRgVDthK
Mw5Cx3xLk4kgkQPDy8qeE4vhT7ukC6stpuGDJArzYVDy6aaGoRuT/8kukn2mvnwGILCV22J8kjLW
cR02N32gszY0lA3D+k1tRhe6kHCcI2QawmKQLMc5gHXXPE1iOh4UUTlV/DSUHFF/B6EFEVj5BedM
ueG4gvBnMSuSpOky0t8FLM1CCKD1naYqL7UlNVQ+5uhQRwpzwoJCVD0BNlgwgnpJhJRQ9+MBCAW6
wZAusrDHCKvsCgWbjljpDxP+V28K1MGJfOJT4UPl3sxERk8LMiRL5dZV8SP5UNWewTg5yPGTHhTi
pfXLkxXMylGmn6UnkfzYTj1NHaRYTS1Ix8F4HyfrGwRD5GZD9HsKSTaSlfCp2AVYTg+F+S5Ec3+y
yuLsV1PqxJiOcQ+IH+kikRB9+lmEyYApKqNTIoXPud6zzqOTMaXSWRJmhk0TUI2QGORRZOUze+m2
rITyrGcty/N+YN5sgWeMGpBObaA9qCRKpDP5F1hKf8Wjf4obQmnCMEu3c8m0sxii9gQVHDkAbZdK
pQ0Eflw/dn7/2MYyMBAcOjQelhIJ3uEAjuM5Sqq9amS/GwPEI8Z+H5M6JtBhOMAoSmxNl1/aLBhA
bGmjM/Slvs8MyPoaqauDKut7bWB5ZNTqPhPTZ6mH5xs0000wAppiSj+DDYG/WRQ5xkerPcmjwtyW
oaVTe3k/iHJ3ksvsOgzz21gAIMsaagTJqLiAPE5qVAZOuwAGC314UKka3sXGlo1XOIIMJjBrSUAz
dC2n1DkhcREUnNGyf5DHPmVpAfq31TAkNTpFhaqVU2Dk4d0wjScBfK0Q65ZNuAEuCCb0VVlVnFHR
zksxFZRYyL9zkDIg1Wzm7+qHL+J9Zme/z1WJUrlhHiJm6G4WIOvQQ1Bnk3UvYUMO8tqiZWLmCLh3
QtEAmembJ9LsGNoFqoqSzmJrDsyvaGa2WZhEEAHZdZNaDoBXUdJMckM7tIM9WftkZHEo9UhN2hCl
adFSmzMrjhlR6hzVAA8/x/0Z1yNpRL8x7m/gn2of5fxa1QROAJbJWd3w/XUcL/NsRecpvDO1DG1D
9zapI2LWidWAfJzm+NhW9XiqhVFEN0x4p87EPKjb51C4HzT06InVVHs/7r+jSfUfLDpLYgFfSQV8
cQ6C/itoDN8hUFQr3aqkdSu3I2WAuThUGVP6RMqOwFnUm5Y0X1LbA3xjulGZFMHJ83uNQO7x+7Du
myYO43ejaWzikwkwlXrazZLPKWgmFWE8T0pEKmxJC9WMlf0gkTkxGCxyWIa3hcaCNwkVsuyLEKuk
8VZH1gFi6BsnnHvdlAlTWYgSpTNwnNql72un0kqPozS3uM2XGpNYPIxWVBygwhwnyJtgEzH4ahTo
FUulPdgo+J914gmqk0b43J0RdRWg2ZSy/sSEhQqBGfaNLY3lnSK1OoGotF7J9tolYYyTNJ59xqbk
0yz8+FT7Heogkkp1SJP4nTQID4NYuIOxC2WA1uQoSCMwUWOSXhQ9uZu7QT9Laf2MbZ3zpIl6M8aQ
Tm4HLLiJ4t6UW9dE56cEFIGqSVY2sA7oc4pDudOlGxWzNs0aFhRwzWcxPwMhiqmAt9Tq9FKz06Dx
4r6vnhtki/uS/jp0h3tQaZQv1JKfLGVC14t06SsppzRcqznmveKhjTuWwxqGOxxdh6iT5YNqWVeQ
ZJHbxURsM/mmcmY0/SNL09JpsGEjB+ZmBjnVThPtfbKQu4VqfRwwGVO0lN5rtbrLCgXo/DwTus3B
o8PwYvHIxtXAj6PJZUpKGmGuj9NebWvQmhHTCIGRKe3q3VBQB/Fj9b1g7mvDR/+V1Tk9e3HIkITU
EHkrl6j3paQaMIwp7OA+7dp06Igz6zNzqxQZfjeGyXzAaaGYeGX95lERU/Nc9VR2C7lwyVfBhoDg
M5c06QgH7yKKveTKwCFc1tPKMC+zAqTrSSDuR3VGzoggjAW1JyV1cusiK3ZAFvvbZLFFFoUBiV+f
lJNIro2U9TpVs8jfWtp40AfsRybJJRsTGgK+vD7kfJVQkyK8TpVmhemJY0JWxfo9Bc+m1qM3TXK8
Y4X0GrxCQ21BQQm0tIw5OTUW5RSY9ZzzZNG/TEay+AVon/ha+iSStUEmjyRdSxMzrMrUZqMG2WyP
jYlTXoEFoYIWRAYYO0Qy5G7YQiHWpF/VZESeRb4xlZPmvdNLcPB5Q8mBuJW5gJRfo9y2jCb3aspo
ecCXFc3grlX4cRvSdSpxZmGoidSrTREZGSCrnRCL2r7Im1dCJCZOvb3FnCWuD/WEHJ1VxBJViOq/
nWFU4n8hU4YYs+BsivGdrA7CI8tdhXPn11xDZlSbY69HVGxMeo2dcF/kxgFsMe3Bjq6m6HP6Tlu6
6CSZsBjawcP9GpKQpPckEsnsznLaDgv1uX3t/fGZsoPG8slklNMatzDqCgOFVZ5g7Q80JNJDwuLe
M8qasaUKvYZOv1BD8SadC3A91FsTS7MjzOQ3toO2rELFHla5gnCSlK0OVOkuT1GGSgruE2nIDkbW
KleV4OOe8kgf+NE5nEh2Ua2qurB/MpzGRKrAjWLsNFum27rwLeMsIM0+eh0jTqtiyNHI3sIBzRQW
+9CY72up2DfIXhuJYXTSA31DOIDJE+q3QhkUu53qd3EgUkWLIH2rJdE84fwqReJTCP2RgiBtedMa
fOT/tPr9aZppUFfvhABKtjIGNCnRmjcl8v+wovsRhj3Lriwh6V15EIyhd0SLLAvRnDfm5xAgv57C
EqmGoBNvqtQpQTC3dJ6e53nCQmZRAO6K7AIH82kOc1dIg+Ah1V6avv8aifOgRMlSsqTMsePjEkVE
7VZuRK8ZM9whKEikYkSvYHq9mZzD+qRI4ns9g2TIFOtoQBvYWJpuor3t7xsrIypKHH4pAzYSU8MV
0keWtmmASD5oUfqqD89lUWjfs/qQR8ktG+vq0OUzbaB4XJrOdIIai3Jrop5HTkg21ajffWX1bmvR
y4Nb03Omny0HghKAeAlFI/yWD4Hwc6YIg91PeM8ENHy2lLwwYPX7LiauljJRfCz76Csq0u/SCCqq
utW1lvzulKOl7DmrGoRUWI0o2fqCBona+fmjM6XxInaCbWVsJLgVhVMpPjoAuybv8irVvWskGWua
od3njODbThpPIHuVgxwoTPjD85wVPbUEg9ZFObsjdI3tOJFLHneAIyL9kMlLzWUxJg41RYypLSmI
d9UuHEjODOXyDo8vrYuKYzes1Nfcsn4pmVDs4675zHV+cTnyS2ea9TsllahIx8a+EZgVGaztShMr
jSrgBuzyCos+gvFRhQRi4dviV+fwUcNdMxpoPcj2oscZygzYWAUEYOeX3iq/ic3z2jb7rRFog0Ie
D2qNgJmRxrfEDyFDTkSy1GRPxG5pEc04QQV62dSfuYQLyjf3U1MVh1otGF5VlnJ+H750TfM69vN8
l2pXK8NpnHRC6sD8yNEuAlUSyFrhN5+3Fu8hpM2tTeoQ2lvT/f8dUa2ougw37b/z2Z7aj/DvbLa/
XvAXm00SrX9RZCVbXSSJWlZU9f/8O6BaktR/ibpIciogFesPg+0HzyZKsq6bOkUjCXQb2dX/xrMZ
/yK2WlREjSqJYRJb8/+CZ5M18x94NhBwhFOLCnQ4hUxs/Z/R7wX887AgoOusS0u+XMKKeGNoZun9
7apuUFPc9EwevT9X//kENXVIOzW6/dAkMwtiY75GIb1RQkxaVvQdvajBeu4LDWd5oZ4ILo6cfBKu
THQHt+7MU10Lg6f6SCAEaf49FkJ0zSf6EdI0RYh8EixvtYCLaUlZ0UdESwozcswIYKmoLXlDGL9B
fnklC8jAxTygWFeBAiQD3RcCNFkA0uuyVEoWaUU3J+tIPWuiQSMKbvmqZmblBfIurgpSYc5oNLiq
ZnPaH825gPHut+hahZLjY30o6kht/rMp/vY260N/20rrs9Y7Rd10oAZLTheHPXTopUcgJZXev65X
CVhMEbOHjyv0cb1rvVhBkFTbSloRaz+Ci5/71AEOK1mD3JmqJFX8uaqyVKQqvJTK14fWl//cXO/7
+TP5+sL19v+6+vOX/m9/fb3v532DqNQO0PloPQ116YkmLaL1Wr/cXK/9PNAk4l/3/TyPpA46Ef94
yc/D60vWm2FKaVKMUhEgEW/98/7ro8y2YaKuj/ztHf/cuz5BC4g+2axXaX72M3Od9cY/PtPP31vf
6x9/ar0ZLjsFS2TCW/7zfcpRZeuvt0PfpD1b0gFllci0N18voyWfeVCZ29Je5epKm9CzykuDGhPu
ctefJ+YLhuLnKX/eY332nyctD//c/NvDSRPy11Yexp+r67P+8Xbrzf/+8Pon/vYpAyKKEMVGBeEP
aY6tXKhyL1k+7PrMCrZxwhxBWGRR2Af+3F4JGeuT1qevNyGGxt5wv9673vHzTrMOvujPO6fL26+P
/LwyzwZoXD+vMQV83h1BLACmhTulFCqvlWAxUjX9z9XOz2svk2Ry1Zc7x5zo2FIjGGogNBPxa7Jk
RRHtPAgC6n31lmmsCKU8awizIHg7J8nUoMC2N1phcgFjb8s550OYkc/kY70q0SfzNLYmHZSi//fV
9d6wRa8VB6Gz3lov1heuz/u5+be3XO9cH16f+PO69T5/gWQVcR7uq4DOKkX/4hOmfUh1tT7OSxMV
DJvKioRlmZ+27+Y6si0XwLEZ1It1aNeXO6SsLqlaoi5Qu4UjaUWjpxq+7uazuEum6jKr1WOhpQu5
vCbT1crGzIObR7FrOoQx395cvvd67edivS/XgdQV8tzTJmR7zLWyJONUMQN7rbyoVAA4T0i6G9aV
4gThMHrEC45eqkvVniSjxyij/EAUC7NgH40U+MhbE/kdXCSiGduoxldLj3S33sxYw7CUxgDXd/QJ
R0rtsbysPCMTw0TSxx0dIuArpUwmIQseywnIl2zpehyk7llT+g+CT6R91qDwiPKuPDKHQhRrtZwh
RAV5nDQ/+Cn0srIT3bW/Dca88TTBaLz1WmPWqmsQ8bK2TaF8hVQfG/ptS9907SMzGcSRtl79uTPq
xTsgOvN+XI6g9SLUwNf83Fyv1ROmYCVTL/2Cn1kvkrBuHCOXDpaRTtkm1EXRE4K7SmwFR691Cnjl
ghyaskZCB9JgaMfmQqLAVbb64c+OCEk99352v/Xael+Vkt5h9Gq6Sw3xKBQFxdXlKCgn4ue12hpY
zP/n9nqtkruRP0bpGygQ2BZoOB7tleUXVghHyvOQbuB6OzR5aKwQJySD3NPjN1p8fz4T7knMoSSY
A6IEcVZH78/VtkJj18iHcJ6xLdWqF9TUE4NS1DcBsmszzC0vKRARrhdVd1Dpdns6PVivrRvTa5RZ
RTBI6kLRKvg7xllZ3MgUromzZ523LWHtY2GNXGm6NVhPH0TkvyhtHsZ3M3Q6FuqsOzBOPKOf/F2E
ToBDapFHEZS1Tb4jKoTXqHfK4LVDpTXuatGdulf7SykvFdiUxpXDHZHN/ShvbQOkJKlBGhGwk+GC
YiHaIhCvpHtV6nfnf/TZ8tYxawbiFYmjJjvweYDNLdhi+JEp9AMIS/TM8diZbhrAfEH6utOL13A6
ZPMvWUYStXTxPILFtODQo2ahOocBB4CL2e8RO+iqq2oHRTn2wYvxizrHpD1pll0QLSK5dXwu9OdQ
car05NPeIbdoOqoJxJxzTflEdE3Colu7AGsTOrRD565Fm+k0i0QMbA4DDgG7aXSWMOdYB4FCFDqw
3yMtZAM62tC91uNOIgU3OfnlHe0I4osBWgkdwUP3eeoM3UsmNGAyaF9/6xTtPPNoJLuKNKbe0dB6
TiTXUVg4hIK2NU1X7bwWqkRyb4Clwk0lXgK6JqbbZITBusoHSENMSY5I65+2SXLKGlik20K80N5p
lrAa0rgeI+WZmlF2nejBycxRHToc7W+Zmspr/WwK3ii6yu9Y30jM1+6kc0ZTMHV9XJ2hHS3SMSed
t/1zfBwtGyc8Fe+n9hztFNPGsJX4+wIJWItE8DAi/woP0Ay1+ldr0Ig+BsXZTLZSRPg5QhFQxZ/x
zDySYRJH43wSrVsBqUB3kKGEs1cb16TDx+/1M8cFqFscyHHyuwie1eaMdGw+IhBke8czqe5OzHcD
0PSbRG2SWRnDBHZT4OgAhAKFcNytCsOuPGq/OWZV7TtEikUvF+Bk60m/i/qWJwei0xVx2WBsJ+pl
G6JU2Dtlw63A0wsEoW4VzLQ9tqNt+14gsV0UTNS79hMLSJyRFhqyc9Thxd0OKvKlo9iSobkTT+W9
hnZUfbSWSBl3Wf4estb1a2KV9wbJm7M91EwdTgYYh6belajAcIGdCCvb2OP7+ATbIHYli6z2Wysf
hlAgoOektfsp3o8OXzPQ6ZambtceANHp+Ub6Fb/r2Nx7bCWNI4u7Qb4fspOh78VHGUGg8EY9OTLu
olcNxers6L0n6czAt9mbpXgNh0KAEPNa1lTUo/t5BNOuEkQvXqGYigh1A4q56n4BDUHPyXbDQFty
t8ASCcxIPK6DFKPk0BEcKpzi+rPNnARLTiw9duZdm2ICdjNrA4FH/y6zDWwjtIO2ckEtSVatwbnZ
2vhA03y7VPfDW0JHxHCgs3b5vgSMgcPhVcBdy8C5CD12SF54F5j/RB9bIAVc6cLObJwxnmFAJ9y7
scnh5jxudhtQjBB4NgH1EGPLJyFaBdsyiEAWTtjGymP3qimvVecaqd263b387Ss2Lm8+moFZzsey
YV7q0uEz+WAsshNle7g+6KGeypdGQ+zrUJtKj2Jn++K+kB/AlWGWsxiKpeFEOpZOw+aziy4oqTtE
BXQeQZUsrnoiC6JLv7FwUBoYs5+gQZ1h6N2pj4Ldzvd0BmbgHdW7otwRcNPRz9UJXcXsH+/6ylHS
MzUggXQr/4j3KyufpgLVh20IBIzc8JUCassWi7GkuhgDceFOqdterZeM7f9VPBvHVHXpGNv1AxYw
zC7BbT7iUZole3zBFmviw8lR29twwjKOZWEXv4qKp892lMsb6rwNXc8SqfLWCncJpCFmwRx9p1J4
pFvSAbUg2XG6DSxKmw9LRM7PiYG2Hd54fmQCETdaDIRjS0VRLR4eu/AR74Npwg6hJhZ7yDIN3cm7
hyD+Dfy1V1k+IOmLwpcMC23fnuXgrg/RoHND3CNLxVqemvcIG0nhSvyTPro9IwsAW9gz1cdQniTh
2AC7MG1MejWROSCiMPcihcdBV9G2B7W42LH7b/ODT3kXvkbqkXcH1oZSEkEy5UB9gxZ1WzkkCTV4
43c0wNCQYs7OWWcv5gEkidj7IMQ62BiSbveIp5iql4coGqrP0rTefeH0K1/AR+tXnCkH9aYk+3kf
7/LjdNVrW3n33TbGorQ1bPY0w0YhKH6XDAfPwSN9T/HBuAxQoik5bzkYwpeRIFMwIIjCn9Sr+V26
wTk4/6pfOjhrF+zYOOxqmlrwSdhjuSHYuN032n0DFct3ad5hQKcZt8H5cv+1+VXa3Vez13ckBW/k
q3LJXfk6MSgwAXjCQ8cRk7/ECL3Ry23qF+2+97ek5WYq7CHbf8TLz/9heuapA3Xr/oCHEacP+RNX
KqW9/JRinYwRuyFTRV260ZBOEeKG/2WBi0Gdpyh3QKNJjmHYbov3xikBjo0dpBdiV+5ZLpETjLw1
QBll41XeoUfml9C2dLf7/DJ7CpAWafdp4Z2d3RhGB2aflwNuiOGdDpxymsAAIcFoLsKX+IwEsyd9
5iPgMID9c8MoexNx7iVncCCY5zMK5vGlh9H0BMSCT+VEN/MNox6PSS+45aqFqkDzMSAgfHGah8UB
+ycsC5NpGy1vti3exxs8C0zr2Jq0F5BE7GfcIT5JjzRF+wf5ubnkWHD6q3bCx9Nfk+Pib2Vn36PV
VtloSFiVU3PprzUu7Hf4fjT3TvQUYPdtAxdy9skK7TOHN5gI7L7zidJ1/UikI5jB/cwEYcppCNtE
sAJBmE+4595aOul88ck2Pd97bz7GU3YZd7BMTYfZxwlpzYkiLdpRtmOyFex0Z2GB7DYkt2zp0u3y
Hay2vbWXt/G1PejmFqrhpXwUXqP7cdd9xI/0Yh+Njfi7eh7s8qBt6HCSHvoWvJChihH2kfBL3WAI
oOGFSGBT76Q9Z40XRjJ2HbYwQfVUgZkgYhANljF8uM73NSmmW7JmL6QjwFXQHvGK7fxt7ljXfBvt
jTda6UK7C896vZ3fMKkDXCTDF/nbFnKf/oa3Dd8fJ5c3pAhbh/y2Pei+I7vDc/zYnobfycV0+lP1
kTLrofL1Kv5+zRaume3/Dt/y78wV2RKLePqoHTtk8+QHbRg/HzpEX9t99y4+RTcoNzpjC27zhe3w
KP7KdzwR7fP0JG2acfNofXbveFKgwRyr28IGUp/qt+nCQMgAqX7Ub/GXij9hZUokx+QoP+G7u1Y3
FSAczv2N6MhnLrfzTuAPfNLfYfTZNyAlqBVqJ8PFDeiFr8tO5wovYFIY3uBXMMJV7/ipunO0ARjM
JwFz5cI+30Ue3EBKDU+YPQ/zkV7TE44Sxpj2Bf9kcebslPxa9/sW8zP4Df6NHEW78Qhoj54CfmPo
kQpY8GJbilBhsRgACkHbgtO63XAwAcXEA26yRmHTqBteBtsDcBQG5PFz/owfMGmjAcSvjN2OPi8p
ihjEWpPDRPgUz4zL+lbbY273OXTzK2loQPlGfhDUSt/1G7D6ZqPs2d/zR2CdyhdtsmlbPAt3817a
B27BGYlcIoLdxOdBeU0cuFGH6DDanIt78mNsxRPOyrktItu4z37hVwFJF1rfybStAtwxnDLJy3ox
DQLq9+Ftuhcd424+ddMtOddHphTamHCsiG8YGmws6tdf0Q0/X7dYajeow/C/4Qe+i27zC8ZmBsB1
lMCvzaACH6h5Kn7hnGRQAVj+uRhJV6JNwfjBafBzOGOAUJ/bA9Cbg8RS7aO9qzzrM0ttfG/DPbJ9
84Nr9Vv4qp36OygRfOr5hM+iuQeehRuK371/MACLQagowSM5wPKZH7xLn9U7HzFe7enVr346zS8L
Z+ATyzMfDysrgzED2wKFOgP1BOFGXBwdHm+yP3uXGR5rzXvlAswT0zvzaNzyNfZoHKnV+5ydh8lp
ntI7hrz0bjizXRNX3Fa2cOyAw93JXsgRyhRoK72LByDF+smyzQMHPmxFPGg2GVPuyHCjO9YdJoZL
4aKP1R6Dl3pf7ibqVRvalc1z4H6Gu9LW8EFyThtv+qnH5Iyz5I7PjT1YYpAkE2XPauyl4ozzaXzP
b+2w1b6lN+0OGeYOO94lfymP+qE9hs3WuiefZIA3Etuc0uQr00HqMOy0T6OrMDzXB1SnO+EoPZjQ
K5mh8s7OlabmPXMKSEPLtw+8FRrgdr/gnswuGJpttZUWFgCm8OSmHfP9cI8feiu9oDriaIVoIy+M
FZC6OWA0aov8gOovBfsJHMHn6WP6KK/1Y3KfXdoTUvyL8WXdhY/Awu7Ae84H3wNPezFvoh3v4rdP
upP347HncFaAjyoAP0nQ3OBe0Z/lj/QqkOFX/g9359UbObJt6b8yuM/DA9ogeYH7MDKZSqdM2ZLq
hSh36L3nr5+PkdVFdXZ1H8zrAEIgYodJKg0juPdeawEwuQM5ALBNeVOTO3gvY45QMxHOG1oW7DTq
a+3toaTlXLyFNwgWR3AwxYbnhYdopd1zzORbq7+40Kuj6wKP6WZ49rfmhnzdDAZ4YND2D3VEBtJ/
iMXIp0gWgP3cPLvujb8Fig7UPnvOH91PXMRXf80BP4qIpEpva8fBSui2wbMRz0fS7abMjsicVIhz
cbbViKM6usBX8AeOQdZgzSamM9vO3ihHa1d5Hz3wFIITypzdybKQnqilKWv+2EPE1YNek14oeT2O
mqDP4BY3PciHuJ/QMfAhFfD6YmOgHqE1tb3RIIPK0C2ukXXEmaMB/iakclt2eng3InyICBTvEZcf
KhAg2DFAY9U/6vjkyd7xeQCeCx5dhKoIYFgAUKrZlSdrdW1UdxO5C/pAFKCOZq++lsxxhaqGZltW
40Yl+TTouV0mdb7JSI7QQwcPpvPiO1V6O/kAsvsMuotp1is9a4dGxJNGgyC1iW8wFHgctNk09EG3
DQISP5sx/qo1xJAn2K0iBDbIZ/MJUA1kyEOofj3EyWEsBMeg+YrxahERUCPVBnsUEv31ihCyz/xe
B69wK0qFDDcH2FqVcOPkmgzfIHkh/zR0tg01GlmCEm7TILWNb3tG3rSDwKURmmiCSZeudPRKv66s
2TJY1wPwS0HFrCMD97csxjl+p1c4whdboZAqWgU+8Nexw6Wi9aQgzoJe3VzIpizUAscVYpxQn8w4
H1kUikJEXlYFehFNi5Cf9MuefbU6SSU8r4WUfQBgPyyAJag2cmPD7Bkef9Ws1sf3OdtkcdGU4+S0
WCkIbKTZ+FlzoAgS9Y9YrX+oiDmhb8UNIG75qarsM42W77RG17dudZ80Bf8XWbHVdpzJyUvNGGZl
7fvU2/StTwJACxsawJ8CjxHfnqEmsidrsePupgzx9WgaTrkqMu2WnFko58rWRufUaI8tUjarbiZs
n3RAOCVedXyk4tXWnZY8wrklO9DhsqH8wGf/wSjnnduy2g23bmYXO2PC52pxw9crnMhIUuM/rq0Z
gnOuS7MsMmKV22QulubSi7AxHtcuWcthi/28itFW1XS9dIk+e3BaG9rs0jbImgu1625UrUPoEgW9
0mvw1yqeTW8g06DR+A16Od9thZTYW1cb3hH9q9a5C0XErz5Z8wtGoWs4s7LNEwxR1uqt7JJFqSt8
aAjgAqNGUAtOAwbJSXivGyAFMow4rznYCSPPSy3Wc1tOkFPlopEdsw3L6rLeeaQ0LtOXOeflL4cP
lk/GUdU9XUyRL9jbFZjqCp/2sswy7vLKPrR/e2XLS5Nfg3K9Sx6UfN/kkh+u/sN/d67Kmd7yHn94
pXNVDjj/g27Lc6ZI8Nou1/y374l8ZbsO//jwPrzy8n9e/DNy2b9cwfIS0+epMV8I073Xc1Ajm2/+
00ysL4sL20Xzd0OIAeDXulhGk0GrZbisLWPksnkpeAJbxizdv7Ndvoxc4mLZ8xjbAJFBvG3Vzv+f
I2OxfgSAqqyjbTNv5O2838rei6YtI5zcn7PzQEQiCCvK4eeqHJ/ja9Idq13/bgk5QhbLMudXWa7m
b+ddXNjfLiPHLa8k11tsqIgHtzKh5v9bSUfVVP8pY+j/JF/q+MvHnCESgJjxR8qQ7v7LZYsQrmMb
qikc5CH7H3XzP/+l2fq/TFMlp0i3dJdkHfeXoKOt/cswHYbbpmMZFvkMvzKGLLosxBcdA4lIUyUH
6f8lY8iwubIiT0Y/zzbf/+e/5uvRdM1COFIjZ0l1LhOGyNwcEfBWzR9T3fy7GkZ/H0wWnts2wStS
adOXkNBJrDXR9zJrdbAGmvFQRZDAarbdrfMKeDZh3wc/AGrRtinbHnjVJ+6yNRnGBNicpHiShd82
gBmT1FoH/lg8+WVhHlrLOdm2Fs3kDjzBk2jREatnBr+VEZAnwMFp8hPUW5MCnhRyaycUy9hfDkth
I1p/cIImgO01VIgL9SSYL92yJsfIWtfZCsy+50WkOdO918pOW3iLlP6mDkqNhGUNZFPV/tDiYTdq
LXCFasjg6LPEfYK83DZWDWSgrSYEFNJNCF3qHVlAmbjK1Lw6pLpXHkxOhnde7r0sJmmXxWIrneS2
Li13K+1KKOp93z4oRi6866QsUKOaizr2oUmfa3zTkju3Sv9iB19ACnBeQDooR8vi3M5ndcAruVAI
H21FmvmdLcdb51lZBtOIZRD/qIiqVXldP/hz3qk5gvtJEzPdKV2L+yyAOW+H5BZA0cuqF6bpziyU
ZEMMC7RdlTk82GfpcJC1qc8J/jg1Kf9zr+xoyhz6EQsGHDUiV62Kq/IdVArHBnI/t6brO294f/zU
Ld5dDyDOQO637bbDfTBAodmPdvGuaSFBqorUaidqzVcNMhu7L8r3QRfZnW1U/koO60P1Ic9N49GO
wLEv00sfTgPFIKmjIAkb3lpFg5vEKU/nphfG5r3wCIWlHsFMkYGeJz56FKhD8gMpQAEOpXJTkg54
tLXchc6dghTAXQDocrfY2yDzYFn3H6RJFgAL3KOZwK4PUvfnGgFgMJi6BvCGWdTv27kAAdztp7TD
GTLw/brokEMWWx1yujOCOkfvGmbf2iDIq9XlJ9lqJ5IroEak47IdKAldLepUO1LDbfhNTeNmGZlV
KQFwq9N/zpQ9YYPfsCR63zVhgx+GQk2adWUr9n2atc1jW2jNrsrChxmC873T6vtRDdIvRhHyOF24
/stYp7CQI4Z91IuAoN0ASseL+mJnh/6wtnK33flqofQvQdN6FcCqFEa8msi+Uo7a3dCN4elcJBkB
7kTbfjDNnYpTWjyk+e7t0hF2bnj6rg9D8HPuPBC1aA8mGRjNIj2f+TMJo0Sa+9zxDz3KwtT5nFsR
4K/+ZUM3e+9GinFI26EBlp+0e9VRzpO8MELSIiS5fsx1c++2U7aP07VshNEEFvZDNRhrcz+6BV60
ijiM7OnnaZGu4AAyA2+4HQ3iLhXYlXvEZpEfRcguarnvkbgIbcpst3wNu+eYxDDG2Fyfx7WT97M/
rdFIQN9n7IJmrTSm+lhX0CrbN7J+Lnq9IA5BQnxZxtqjtE02d8fYq/b5bBr8NNs3dvy2TGqCyrq+
WBTA1Dw6h8a29NEN99UgO81omwm83cEjd/50NsWwjEQ9jmHZRFY4O7mjni5jF7s1zmgORYFpnN/0
Np1wj01m5x36SHevg8FKv6HTpijJ9FVtRHmjtCkUsyNY9d76uSv85wF47PMCZ/qH88DpvJn+r6xN
T3mYNTUbu3q5ybpI3uoaGC8NHDcQTbbzj6LJeS20vKkn64dw7RYvn6nuB6PS9rrldmJlJxZEX2nz
gnKgCordLGCHDyfES+Z3sXWUmxHp9KPf8qFpnZVv1DFDwWPulLbA14i/DFmwBaZrHRBchMKqiqEA
jKKvwDVRJVKrdTHBEK3zDU06NP+KMVvJliyAdSSiTZ/PDdCiajCFpyYAw2I1uFJU1233srNIffBu
WVVtZFMt8egJ4tt25OBsTyxla0yQURUJTI5TUp78II2+a2r4xvO89pKL0CDFP7ZXo+bs04D0lqKP
1FMYmdALJ0a49epOO/CQWtyCmM9etAxeqYCM4fWY4GWPWp14fA9GPug681FpKciqBtGS2t5mHKK5
2SVkEft72ZLDHJwAcC3w0mNtIwMph22AlMdXgW7wsTo1lKyI6iHBEdovlq0egZ11Xz0/1mCkdqfT
VEIf1Lo+EqjpkH/17vGStUBmgcDDR8Dxp4nF/T9/aeBJujiZubbtapZtWo4lDMfVLr40dqQPKQpq
/vfeVrWbpKvix87XpgeDeFykow9Sdi6KLk15Es6YrkaPxB4DFcJntUjJvchwQoNzHnZGSYatMpnI
LioBwpA6ghFeCtt/mSPFuHTImrTJcbJ5YVvmXnT8bvBi44RJUH2wN8A9wLyFpnUozFjZaJYDIqkz
u1OqlA5qKYr5NtrtE/rR5r+rnvyF2vC/tUGqEdLxDWvfB7Gxteza2PaV6gBmm9sBRwQCrLP1XJXW
WZd1rQfh/jx8Hijtrg4FUEwu976HQAUQigr9hpciyxCR9JbGhvvmAAQeYT/4ESrZWuvKYoNadgrP
Xq/eJ3pLdkuE+gNy5TQb3IZXsjokcNAVIt7KcdI0eiK/tVDYvuErn7I1WF8HFBD3jcFvDRxScFvn
oJi8SI0f/JhChfUDG6cC4B7xg9Ep8YNjBqSbhHZJFBibHGcq6FmmDrFb2ZRF75TKto1GFGT/WM4c
OnQzJ2Nj8Jbf6FWv39EHJVsRGy8xSaPpIARsDBSmAQehlwCGy+YTwtIha9JWh3iZftvdVrF+NejQ
gF7Ma+BVIe5RG1+mpK/2wvV/mMmg3Q9Oa73aEGT4ho/M3eT3iJ7kt2lkKY+FquQAYw2IDZtA+4rg
/Z3nO/onoNLEdjs/2fR+oD6xuXyTA4CL/igsq35yrbDcmKOpwkdvKJ/AIazNote+uh6RBgP5yaMA
fbtn94ErY+5I4MWL1/6kw5ZnGsQVvck/xCO5cqPQ8xrKNJKTat2/52gcPJVecwrzQD2UpgietBwK
ssjugmvZKYtOQZKi0tSDbC0jSlDDT3LWrzXkCD3LvPMaUNCYEB6l+F+9kqirE3vO9lwFQulsFQBF
sPAu1eE09aTY2Ggw35ZWi7JFF8DAqprWnRE4yqtqIEtiOuwGsldUA/mcjvIUxBmIamQLrXlUl03l
+j/dtv5817JVNjoLhK0DpMUVPNf+eavzgngIlTjJfsQkqZ5yHT6+PvJqArnBroNcCJmNey1MYWPv
/G4fNbb+4gAi2TaRsg8SB7hJaAzqjVck+UrubvDNGNsa2fRt2GU5NKZNP5I7hBdexFl/9k18G/7b
/4Euunzu/bhVz0/jHx+HuXwEqE2TRGTN4abrzDv5ty+PYebPG/v/HpO0dCcxIHXXR4cSHMnrQHZJ
mzjGW20U7SbrfedGGIb5Fqk8sQJY5oGCB+ZnVOE3k1eYb4ZjIKOQkz8om16bf0+MujoZjqI82Jb/
dJ5dwAxjNgHZqfPapZs/1OrBDGGP6j+HA055P4W+QQUXU0CDRPXcbuyftdgqi3RlFWO9a3KwdfmY
IWuf51F3DNwWRDTRkai1uAiz3cRAclEH7GJnFya2fS6ioYbEWrb7yClhodRJEEoV0tjm3c/00H+H
/enN1AJkj3SI6CG4qZ74DX2XAyp+3Ve2qjiP05SAZc0rosSDW78nlkPimBt/gbgnhkWAW5w1NfrL
5KrqKqsLA7Z+8bFpgvy8igzlKbVN/xBpIP5kTRYBTmdSlZ0WXpY/dYSTn27/+dsrwG9dfvw88xoq
O49hC1f2f/j4NcMfVXeIBDLLTiXg9G6vfNDRB2Rvj7hOx0fDbSjAH90EIUKt1tyUHYnS3Ea6GM/D
/Lr3iKDNMT4SrV2N+C+5G7rzAFLEewCL55JSlwKhcrwHc+q9h1Er4rXluzjqk5yUBBXms+tYROFa
zpADJ9//xL3aAqDIDGkHKDivKg2Zb5KiyaqyJWfIVVMtIJFlfl1pQ13KuI4sIFtyXEimeunXK8Mo
LUBMTQytpazOhazJoncCa9sLzv/go6m2ETy0lWHdteDAV//8KWj6Xz8GHF8w5Rgm/gwD99mff4V6
mCUw1Fj6d8ieUP3wyviYVsmjS/Y9mGYf7u656EYthvYV1dO8cOBwn21yrKxVjW3cQtEAJPXPHUPZ
N5suGN8u7ONQkeXTP12Y4/nVdT/aN/kIcH9uyRGyqGeaQz0xAJX8uqxzDbqg27pFxOSio1ay6U6H
0YTE0D/+EVnLaj8++DzfLPblxRStgHqPJD/ZKe2hSep04FTJOs3KjqM/AU3Yi1xSoWX7sioHeOAT
CWPNYz9UP0wLjLyEZ/BysbndKOi8iEIh07Ma7IOYyQhkDQpNHeTJwYrap3DwnwzS+/dlTmKO0yOY
YAXQ2pyZc2SPwA25l0Q6I/4ptDxIPYgjfOMusuYvta59mtzaf8QDNdzbuQ2/kDKp70lK2qaGuu8e
9pLsuUj0nbTzMI0ET+MUd2kQau+6eBxBubwJvFSbQoN2V476zapaVk43//zF1cVftw9XM3TVEZbO
HsL97M9f3CjPtbjv9PQ7Tg8+YeFB5tq2unOI+wrx2CreyVYe6bBQBDo5LnhcyWGZh3zo6aO7wUvK
s6kZ1RAlFt0hkcQ1e/Js/xgMAZJ7HlMXcbofI/jcAq9dqz33LT1GzEYbmntt6p0HVzicf4hBu3bm
PkhT1mT11rRiQPyZ4zzoc1FMolqlkZLeSJscFzcOXFNCwPkyD+kRXAE4FGycKiPNQ+utnawthbSJ
IICgg1vWleywdQAp5+rv5n3otuJ+vFNcHmZDz7xc/29fbnn1Etnm3ShgxfjrlbkN7JUJ79FuUgdl
n9uZspe1MKxfu9hS1hf2YR622IyKE7Cbm/PRBD/yMv9iXG9CGlr1qFpddOR56UFBMK9a+xlCn1wt
0K1fRrmiwEV25+JHC1qE/7y4N3e4qKLd5O78Oq7qldJgl53OEKPjlxqhdR63zMD79uB56gjFxx+L
LNPkmoEJXdUT3l1173Att6rS9K+Nbr0bs+s7HgSpEZn5RXRRd40TYRbUM93TAGV6JZzyszM6qACM
FU8YbWnvgxqYgmJ6CE7hqJGP/SIJUJIK1ORp0Pv4zi6j5i6DOKVPSu+oe9Nd4djFq1LX/rFImvfU
y8vXyI+LfVvC4CybbRjYmxR2ouvz2LTV11UL01s8D+6rjWLv0zCfIQ5tfzIGAP6jKqZ1YSnI5eS4
tDM7sb+r7nvkII2UlBohCUizHuExQpY2IoUeJs95R2+nx8K0SYGLKuVO2qyonk5jiALoPEGacPa3
qywooR/3o+lRdni+8QADV3CQI7oh5x/ExXXre9AeCReW1G4kH+TmfMcbLNJXbQ8v0KiVPMpzp5SF
7F3ujEtHzN5i6filF1MvF5EzpHF5pcUmO7Rfy3t32kbu2/40sY83bgxAat7hz+15Rx81i5iG5h0W
07L9a785Dchxy+HgYrllLm8BaVSybWp98B8OCwbg+T8f2aDZcyzNMmyNvBFrDr19PLErmq/YeWKT
FWkoO1HlpPQVYdzdxenM3ibbbhgEMAKZsMhGqF6cjU7pFIdhInGfDCAEmiB1RGV2EjcjQL0bOaWJ
4X6q8sm85tkZ7WUzneF3CN8ZioDiZbbJQiSuAO6gAt+YO6y5sGHUWsPR6Y39f3AnGvPp50PIzlah
GbXE/EdkmMjivAl9OKTCS1JXbgSVlVn5Gx1M5D4pPH0FydyPoXIndWWVdbE/V333U1Mo9pa9Qf3m
K95zzr71qgWGeusNFmqOUOIcONKbN2kFPVUVl8HObjUyq2rRHabBcJ9Fqq/CQHXeMpLO7jrbFLeD
Hbhvjdl+KbxanJLcTx5813/Hrf/wzzvqHAO9/F81y515vExN1f7CZ6C5MZS+upp9E7BuXFfRIB49
ODAg2hKgd2ipqqOvMzwXqO6N5UyTnT/4Gh+t7E17UW0TPa3g2rARRCzB1MTe5O2GsfR2slYY/bFT
JxxRs52IJ4l7sioLa6xvxDSq296HcN4iLLctFbgyG5LR1l3eNMcgJLXRxgvx7ATwk7ZuMbODZMF1
AGMqr2uF/t4XFHhSlZ2sSdtk6tEG+qX1YlqGybFt3KFXLI1KNa8Vhh3cQGH5wrHTWtlOmK2mqFRe
mxGmXkgD6q1smob2SYG47yhbqn5TDlPz6g6qcWrL6YETaHT3zx+TdhlG5jvp8oXkQATThalrl85K
T9HUoags5WuoWMW6zZTPRtJlD7LwrCEhQBOduEwXt06YqodQze7aUWQPoRVlD1Xrp8cYPm5XKQEy
AE9Hh54MtbCDX6ltv1i94kHNwoLaXDhmSyjBrO6X17BCPlMHcka5nrQrYfXia3CVx/r00BZ+y8fv
uXARwpaVRw0qB57QH5MoDa7Dvuu/9I12lya5+W8n6ddZIpwvei/cK99y/acxmpoVNDneTo3t5rar
KufGFPn9Eg4yp5JLNTQgRUuIqBKPrmsZexkiGt2sJde7/O2ksG1UWNmZYM8T5BqKM7SH+VWaINGS
62KEg2x5BUspT6HV9zA25s1jSh4bAq8V+llq8yhN/CgApQYG8kXzCK1z8xVuFH/Ib8rRFnvTq35k
cZGfeiN0HwbDeZr5pt4qUU+rdmC/z7xWvJVBe+g6N3oa0iA5Vj05nsVs71KI38zRSTYZtEsAGZPw
Bs9dvjNHyJCbXjksRaCKn82qGV68uMPH/hTo3Syo8Eehe6axS1rLRenLr81NMivZzjY5ZGzQVgnq
QFvHKr6CKsrbT/q3yu6MT2pTjtDoqgSu56aiFEjeG0g6iCqE25MjwVUP//L9zzm5X5qPmo8ccNAH
CDgZJSIO/BvfanGY1EL9HKZoXwil23dVmz8JgK2TijpEOVojtE6KubX7Znwh+QHduSH7bBB9Qc8g
Tjd5G4ZvEWkIcnwaaDa/zsLkSMl0uJvmye8Z2PI7HLnt9X/4BWq6erkT8quzLbkHuo7unKNQH/YF
y++LKm2r/KtT8wxnFI44anNRTkDJmlQlV3pu9i0UVVfwX99VDvvEMi5win7nJd6+hJFu5+D8gdFx
0Nb+2LqfOrBLUadPXyIXBG0Pd9rezL1xa4yoTil6dcoswYaUiY0dhPVJmhozctedVSM68MsmO6xJ
8ANOuoPnMbOsEEOp0lxbWao+56EbpF0QLuh3WgCowurII5FN3y8iIGfV2O/OVWkVota96w8DZLUo
iPlE0bCRrWZe7Tx6nu2SLnkVebHYdaaCo1TxiidzCMK7OnY4OYyZ+uhXAr6ryQbKGdnjKqrzALZT
Co+B+7GAC4pABujtXzZZc+bev7UZMUK0nnheRsmhxMjGa0ftXPTOalhUi9YG+1CqJMgnNngJ4ekb
a3728uaHN1E0q9rTSFGZTaOd5EcFgjFjbklT3YEwJzCRXIW6F510u2fb50HUyOvxvSQL+870jXLV
FmJ8D8IAsKtXPntJbBL2AxEsh/HBWFeZE4f3feYZj11lPko72TCIPI22v5FNwBJONKXvVgTsCwyn
G+XxLrJmEOMYBPDZUnRgLsnueTpbAuRPfOhjt4GorGOcpcUusJqdPrQVHwGFYvLZJAE8g5Mmqqc6
8NVtFSElLnuDqSO7QR3RlXI0FIkiP7wnTaWCZC3J100Wk8s/qe4Vj+jeVyikYSAzvR9ClJ8ISVef
+hpVInWeVAYK7HC+iFaJH87SxlXMo6Gs2rPGwblQiMOjFETbUD1vDfkf8MoxKI0b3TIdolDunW82
sbou/Ky+cpT0TsZ2so6Io0We01oGftQ0g603HkkgjP1PHCISVGldNBUDyIlw4d5ns+vC9zILMkEF
QtjJibbWMKH4ZjbuXrOUjWyVBbJNsuagveqqubh3kpCohDOsYnX00FGeb7xOOMLzpofv8r5rZR7Q
Ytkh2+k03Exjoe8u7s+hZTz2LSSJaRQW7FGpdxu4ef9g5xF8w5UeviQugd4mToN3MxffbfKrvw35
CJsdmenQxTwoMQIdkJQDRms6714WTinSfeSJW9XuIEiVNkWxvPs8097CySCYLTuU1tXvi7Jbuxlw
Wm+cKJxU28um0yRTS24D7aoW9V1pF6fzuNl07pVtfh7qeYocx1fsJJciDfwYVkl+owWRCWut2j3J
QuOgT9rXo8iJQHmwmSCUGFdr2efnQX4otO5FtuCe6Z7KKvoKk7p6rRk4PQvH8o6ycEs0dhzSUG4X
Wyti5dh7KFGhBLFf7HZsz0+t3Q9eSTnqaskzJ/dyJJyGmfV8NsrBatZFmyrK7mMbonQSQZK30XDv
Gisl9oVT+dS20VdpjkIzXsdp065ks+OLjvxIEB5F5jnPboM43zy7cex8SxQdhTHNSd7iIdBQwINm
AiZIHnRFrn3OFRgI8oIbQUaK/QmScVLKNLf64sWE4Unf8R/IfSJtwegB3Q5QR5sjfOCDpzTwj1LE
OnwxV0t7UKbsGopA0PRzdyq7/WjWYBV6s9NgE9m0CUJUJYTHJ9tFRwfm6/A7ueL20AzfiPEiE+eF
7TGPakFktWUPixP7dUiHBzky1NVX9BqcFwtusRWMhcnWDdSLtXzHjHGmFycICaDVTjS7XMkqKghG
CSMrVnQQ1kXR+hvVdLSd6L61Np9M7YpuY/uifClTDcHSBC6yjofGF9ULIW5lB1lxbK1eoFzjjQxq
7Vb2umnPvu9Z0O/MvbZTxZtawFkvm3XKLc2EXfdKNqEQy/ZtxzlFNjM+MBsO7Ucf4AyuuS744bpk
Z3k9HPKqh7PGcezPkZdBGaE52dNU18qt5Wkev42OJH6kKO967RoaGy2J7ftyLILb3s31ZzND/Qfg
yfilbtRdWxnK51g3N4TE/GdRB85pMsZb01YjpK+U+N0TdXrQlSh4ztWwu7VaJI3yzMw2hGDHXW6x
w4zpXhYa8b5zTTZbzU73/VwsQxRPDLealeH8apCC0DI0skjv3MkCz3ezQy6UUFfjCAJaqaOsFRA7
dwYOA7iMKXI3DTdd1nxZTLI2KaA2zDAHBZciNxWaxvg51d0jiTjxc2OH5U7a/dkeqcoRVsanoauM
XU/Kzk3lx951MAb5PQ7l/F7WVLvK75Nu/Nk7zk1pk70IRLT73qumN7MO0BcEVnFviKE+VIS8rpWi
Lr92FZC4QqTvo99Wq1pPu41VoPNQGP4XfeIETLroXeA21X0+RhVcJtR0/H3I5YGtw1fG56Q4GGWP
IyA+QoCg4naMbemQk0eoj68MG3U62SFt5xUsPXyyOaKtTb3eu2xjZOiGR/LriFmXjnFuwvjen5se
rnokhYt9Xw3IsE3VuGuKvsQjZMenqeh6PNAql87j8pVoh/ZUNzaSwBrCUqivGC+ZY5X4JFMLado/
NZVK9CtvxK2XfvGcnC9xmRrPqp6H7x0yJNdpRkax2SRiNZSNucsTtd65LTyBiaMWD6RrGNdTKXCA
Q2y45pebHDvXfM3CTN0Yc0uaiN8mx8SGNwrWoGqVWYTCeVvoToMYsVFtfmOr8uAUInjU+m5aN8JW
V6Q0Q8+dJqSTifZZCzt7X6gJithp2b03dqKgm4CoU6iL6anRzYObOu27nuUprKM6ySPzdPJ3oIfI
oodSQetnDtzjoHC2MlgvC3umN5I12ZHLCP8yxky84CazwHEqrfmkm9GqS7rmU8Lvc5eSbnXtmQHI
ZAOtRphSnHMvHyVw67JHoXruVTMA0kbqPJtN6Z2ykry+aFQPuepFpGLl3omw7MwMRPx6bkmTLLLs
fRyEcUTHwztNigv8PHFPapyFcMmk+cYr6/pVTy303dLK3slmog9fmrG37mUr83RgfmX0KFuOcuvb
Q/ukpihnRmV5YxRC7OuxF/s5RgeLxlyVbVmE/eBdlRVsG8tA2XHRRFjCIDcMSa5f6y2LXNh+t2ZT
EgNV+zbgHJJYx1b3wzujClGSxrGC+jDn5uvQjNJbNf40ilZ8bzp+VqYRQkRT1scyTJT32rUA3huG
/9jP39auV0dY2tGw8AA9rrRRje+8AT/3AOXczioIx1fcRT77VnSsfKV4lvYwCH/aMy05WpyTHvXu
S5OGwakccLsVxQBTgIWYXjT4r5ZXc1jPeAar4fR8rfA/yAGKSOa7vzkcwzHS9mJqkT8NfchsUaEe
yE37nCrQlFeRAzFlkPSPYoii89pOFH339bR4gh3ZgDrCBlzPd/x9ghNKrm1UoNWHZioIRpr2fWGQ
VJ3NV9VDqRLkiKAT2gQ8HZELLrPAZSHzv2WquKwtHRfjLppycBki6OvAA3qzLCVrF+strwHZKqyF
+gSwW6jxysrH4a4ux+bdqVZoFcWfa+hR107CxxRpDrL3qHl3nj3iCzUmcjjKEgoshqV5s0cGpH/2
RBJuM2PWmIdyejf0NsB3Na53S7ObbTE8hRxw5qpsnwf+mrLYinzo4eiDRPx3g4OmAqdphSSVobQZ
xgbfAt2FTqhGpLewsgPcrtpzNSJuBMP7dNcoKBYpIVtWcJU3ENZIhxJvj3VjidD74HJyhnBXhiI4
O5kcF89bVIefzh6kZcK5HSn+rp4HqxOwV37SwVZBIYQIH5pHCAz8rM02Ba6/f5tGcU0ShLtH+IbH
krmQzaXIfRLfG+3HYrkYBSmcdT1Byk6aGxIuVV4/xnNu3EguEel8TbuVTa1RIGQaYxdV+Sx7FpWT
kXelvEc97v3SmBBeyNEwUbQYiZLczd6TEoKl2BPfx8F+NYTfv2a+sG7NqtZ3UWqrhzYs1ZuaBKGr
vkiVrW6nZGh72qxmLpSjQLvoXAymCdsaTy1rqMP9k+xolL45qu1KNsbI9Owre6z6FU67bQ3/QwYK
E/IYNf6B8GERuMm/uzD4EaoO0S0l5qkgmKZDQDBuW009eHqnLx5JTQyuJzbor8mADuI8iTPSqSlc
8abW0E64mTUeZ6GojTGYt1pYrQLPhbdBmZqvZbeSGc9h6djXQ1qG92LO6tOA5Yz5lD+YStJf6Wam
f20m5Rg0sfeiNaEJ64TJ+TXWqhfT8R5rqK8/D7b1MqEi9GjHXfao2g4HhdJI1rIpO5QKnREwGffS
pNgp0XsCgc3/5eu8mhvXgW39i1hFgvnVClaWZVsO88KayJwzf/39CM0e7T33nPMwLKLRAC0NRQLd
q9fS39ktg3vQih9aXL9XqUexi103a931Bwql4+nM1hA1r3DIvhs5BZCofaVdSZIalcRL4inllj8d
tVoS5q9BE4UP0qUerUe90fpPSjkslG5s7zC5wjn0vO6WbTc1n2aXbuR1CYhzo7JGfS6QL1vVmdef
Bmv6fciBd+1Tv6Oc4h+76wwo/3QRCP+SbRO6hv84333GnnRBPkJF0cbmJfRUdOuHMnhjqTfXhgfp
5tZ0ameRBHwI2Zy0WYvWSyCtnJ3NGGH6rlbdPcE0mjMZaqnF1VH2ho33QUDankWlwje2wSco6tun
20Qk2v0UTjw5UIMgwIME89KiqX17b6eksPpYQah8fmlLW9tHZE0r63g3STsgub4kmtxY/pYNX9Q8
G1VLNX4sviKDAny0HJNymyfTd4DD06ZV6/Scl/xQylwv39pRgxgprt0fMAE/iDEHtFLq9aklkvwl
zJC9Uaeyffa8eSOoALW1vB4pMYIXj4WWNRei6sgNAThdJpODRLk3guUpwVoXrhk9y4PbJlsVzNLp
1gpr4rSWsrWmJL45OIo5PSI12S5sCPT9VuwUMx6O8uCJJhkf5OnofnRThEq3773lnh3s+5qiMiOe
3LdQIGUjMjtYi7mJWAB0043mbmVvpUNknxnOSQ41k+6hVQmXEfgonvXEvDlZTiEOBdpfCHgyRe5b
ySZLM3+lNv7KM1iaTL1RHfp8dLX1WNjlCoZW7UGPakdjVwjvLOo9VKXJrtzNtQfpr8v/gnQstKWf
pGJRsxA6a63TUdGfXmQrN/3m/F+7KvoRIYDZVyRJL331QNQ3NzCr/5pD2qVpCMf+QKjqmqvpSm6G
yGKhW92SQ7fRMnofpuRmT9VBrCzoZLfubP+vv7R3VZ6/Vj5bDkv39m3XgiKfz0QKvFwk1OooMcHy
YVSmTV6izXa7b+eVp2mQ3Jj6ci9Nju24T/KWrbxdQ4ZvWyI/VZFe6d//1+Wd7BCN+bOotYB10X/W
k/elYBv3GrFnNEtq64OgSf9JBBzyGjNCdWluBmF/Jj7KQiiJxNGvSfVIux673NjVxLsNloDXjnV+
xX7DF/pVCdKQIjeD6pJUVT5joXypvM686K4en0IX3jVptxwWcmzNCwJabrcSeWftetX1dtx6BLr/
1G0gepEsknhsNv5c2sF6Q3nykFGQLVn7UURITE69GJbSltqmWE1RiwpN2SH2VsHdMlTmS5QgU2u6
VfnI12u+EDRX96Wlx1CsKsaLdPkzYADOyVY5AqLpqunrAJfpJOzwIuZWXPFMzNPoNVJ6qBtre9dZ
E2G7rBm8U2qnHmVG6dNgQjsCzmGXJUkDDan1wPqhOY4zHE8exLzxik37w+u7eitN0bxBC+aDRVBr
AeIzJkFjsJ+dPDi+FH90UbVpNXiWhuOtKWOFRlwcw8KCn2UOKVaT4IHqQB5LnvCRRZD3Ig9AOt/1
wSopK3C9lymGopTFu72q5mbrsWIxCuWLETd2hcoToveuNj5J3zx0XRg3W+U2mx7OcWc7MqklLZUX
JF/Ey/R96FU4t5QxV5GmCbvd0PTm2kUBYmtEbxn4nF+qR62KazYfflD4SzuzflhhbSxFlLK9DmNo
fTrDOqlaVF+qzKguWtDeTFnWsR+fPZqhsU+yU7rNJsfTYEMdCyg2Zwgd5cAOpJd5UC1DLXxRK+Sa
WNBAzixmoIfsvnkiwTQtBx0qjH+NlE6m7yMa1CqLgbDac1Xrl9Qwxo8Joo1HwkfdWjapF/iS8PB6
qsPp5qU1xNScBth5yEZxPrCm4WacOoDDf2yZnwVbMqQlZYyNAS1RMkFgCLZ3iFiW9nW49wYr2Mum
PEy5n5FWgjCizNEzuTlqiRIEa9kfg8GxFvJUjmzW5DeLTVNb5SZB6+rZLwPqbw27+wE0ihPRfVMT
FTBApdfnBib+na/xevKQCL7WnfKF1ET3Q0SCTbp2SRMIl1M/bf3HtjNJoYdk+6EZhmItM1hQde30
pPdqvxJVpl87KhjSxFSfzEzVrwOteG7Jvp6KG9mnzp5zX1HF2q3v/x8n+7QZA/1nnOEmoMmDOFjU
CBgu0MYhozZ67RaUef/Ia6B4QY+qRsgUOJM1U8gRE4ws9NnT0PjWg4t6GNtUPKH6nO/7uMxXGniY
LyVrs2LSv7X+/F+uEsvoujA+ATOFmWnu0HSEFjW2QlXPj6aqA30Xmg03aGnzKpznTqL+PPhK+BZo
hE1Er+UbrYmVAyCmmEWvYe6iMjVhWe1+nw1WvvGUPtjoeToDf2aXe688uw9D00elngwiQpbrsFnp
1odvowVRxPHwOLiJ9zGk0DdmRvqV11SzEloa7ywez698TU8WD74HP/CgYomm7tWrAsBpcauu3VHp
XpUohlMtqFHXm3s7taYekXCEjihlQwysXvStHj+blNe+UidPIFg1pv19ptoGr57PQ/F/oDyt2lde
3B5S19UXfhcpCxhsaNY2//nzoXMsHemo+fTmOJ/FSvSmcSc93v3kWTn5F9B2lNoX1RuP/fpXNccc
qGz4wZIXtdTQTV4LC5prM2iLQz2E6t4II/g1leEUV/ZwQRd0vAwo1ismQAFpkgcTBSAR1O1Ztohg
D5dbrxwQVKwQOhVu4z9zVC6P76SE7ns2yUNoOOPeDao32Up5lJy0ogckNJcCA1C3991cLtzMh3sz
Vfz3UG3CR19WFMsOcP1qszbm6mHZloc69mIw5CWctUzw96z/akeh/1wKw6Eg3Uw3Wh44S81W1DdD
AMOwUCd49PxGe+u0cmasHsxdOWnJdpyD674AqRRkYb5OsiC9BrY7PSatpS0DK0uuUVaKrQUB+wL9
8uTamXFwsDLImm7NgCol4eZX2SoV0LtuCTX95Mblvor0ci/P7gcldEiRyHZELsu5edZ+W+6jpoke
wqJFEklpXz0XYtDUb/prWEf1rhpgkJbNyDKTfSbQ1SvVdLjmAVQMngEpsey1BzR/uwHSqMQy+2sf
OuYRSonv2dzKCHecomh8k31NmehnNyye5MDY93SosYO97EuM0LyUtrKWfXlR2M+eD9PAPIub8cZr
sp+yazCC+KrxNPKjEB23eJPZqfEq/bIRpsyKiKi8tt0bS9LszjJoazgaWiu7ev2IlDqpSqoFcpSy
iE/mbn2SfQ5q0Q8iGuKD7ORnni5St4p2slexw3yJbky+kc28I06QDYhCGhGkX1Xh7DP4to7Ffw/j
uOzUXjtI89RWBRFqY/rtFmnUT0HhsGz9UNRL6QPfAD5TM02bRFSX3005UPbL0VEbqWsvMODlR2Ri
V1i9umM5QMyJVzaQHjPRD3rrDIgN6yUS6brLf9Vs7Eu0FSFKm52cECS1OhFc7MV0vB+mwVePIjJg
gjfFVptbslPa45H4N3XgbvXYT0bwII0Z2tYjaglMcxuch+GqrmA/ZJH3qytAt5HyBanba/EyH6zk
IA+BDzC8u2Ef5dFpm/TWlZbZczjaMx/HHx95qigR5Np82bk9DucYzYyFCP1iVxpR/RaWvN0H1/SJ
x9CsRPk8xWr0JFtGmywnvRtfWL2w1chR+S6haqhKKHIFCfJwUvT5iWVcgjIe12OY+tDfR0G0YKmT
LfUuz9exwT23SG0y7b5K3uzW1irYAFNnOqSGMC5yHqfgBZ7pT9M8Xx6FzckcPSDnXEKaKLiCpDlu
fknTzQ5f3WMeGPVC/hHS1iGHuXQ6v10FHWp0mgvXuTHvouLJr8/+RLWo4cGeOW+4qvkg7QoUFIGm
6kfpapR9j5K1/dt2d5Oj/vhKe+qM5UET3PdtEY5fPFRSIf1S0cizmw0yzegOU9sn7b5nTR9ONTUb
Uy3btWsg/s5CJTgYZdQvmrI0Htu0655HuIaeA20TOI1xkRZWKGJDnFOB5tv1kkWUoUynOGa9VXy7
ezYA8T1p7P9vvQCCKD4KIdWXg4M0/tkBJV5a7Ri/tUO5RWpFXPQ2iSksRBadTdqLlobONfgqjXXo
tC9VZ5N8YUA2EK7IrWYv+yzW+2dXGd9ln0+49ihEnT20TSienc5886fqh/Dy7jUqfesFed9aadxm
wXRXxfWUozH3QfhnL5w4bzbStXNgeYespOZhQW86ee7hzzxirOU8Ucx6tQ9nNlhNnPV5Z1TOu6Ui
01/gANSPsuWrDbGgZuhXSs5myQ296jT7y8589ldr829/4rf9SnZ6+lSd7NE422kAaCmBVnRyBmdn
FejqFX1hPPOSMp6hK0AvdXTzbVMF5nOmQfA9FuFGdkq3QBuMZe0Tjr+PMvuXnGK1ixwjCr19hELf
XNwHDVr17HgiOsoxnpI7O2e+sDFf868Ly6YfRYe4Cq+W1cGraVb1Uo0D7w26lF9upU8/A/01V/SE
ymsqjzVHQCQa+i1oFR3wEa+ZdVmZEKnnHoE1hU1QDkLyEtoIBvS2Y755RbrxM7QgyyF9qedD5ffU
nCggZLI8SV9ch4WECM2DbEkPu6xRNneNZitHuV2KOO3ofrMN28yZNmfLHJctSC2731INDJVeHMSn
zhnENrW7M4iIAQZ4eUR+2z9q6qf0uJkovYxPsl2SZQIZp+612STt1sTmJItKRA3ytjvnes0WJInL
z6nWq2WpIlAMMaWHAuKrk4ric+pVb9N3TYtQX4yEa5FQFBNPNY9QBeZXtyie8/lgeFDgB1NQbKVN
1zQCvmyDWsd/phAvf/YIwoLuyLsH2Se9CogeKMwoj2bf6SjKcDAzs1v0ZhOtpa1G4ugMmYR+tgP7
wsZFIOz5j6nUW+MUahdRsy54kMMLoOL84NEITWNKan5MVmwiTM9BcVxCXfI070pOc8Mflym7o8Xd
qR7a3+7ke01WoP80A7/doobZb5Eb+85z4+cAWQ9xz2k6aB7M/jViQS8U/Nqk81Xva4bcgSZ05ZfZ
uWvFV8tvowXjbNqk5ssYxO5qUmzrEOm1tgvhU5ph1dD1E9CPTB+clrnUh9r+DJLUWWsRIuDa3FRI
3sGSZL47umdvo07zV3lMkj0PoKRIJk/fmImiv7t+dqXE0HwSQxa9TmRXpblGEXmvBNmwkE1f99xl
2qXG/zkIFRwkCiboaAeC04UWfLMCUyyLptH5NYz+2Uesg0bxwb7y01BB1XSGaT6XpXeQ5kqjLmGs
qnrVhkn5kcWw1hZDb5FgHsI3MjG30YMQhBHttH1KHGSAScZAr2fD4AFOaJ0Uo/+pj8HTLKQDA0YT
ngnjl1DqYIftRlvyw5iDm37wWU7rPjKLjyDTLBYaEyrH+eCxdTG0FXhLlH4JoHTsGI+dJsKFMme3
q54Q0Njp0RHkbPzK62Uv09wVMujryWnMR5kcp75t0ZPleWtAve/HovKX0k2n+oe6tyo7GzB5XMbR
/JDTlnmcrqBAAso0X6VdOa1XftYJfFS21URIg2LtJo9/YU/ss655ok4lcrik2KdCCZcm6IBtPX4z
OxXtDE0fXyLUtjcFuUkECYQTbDJqng6TSR4hbhv3UW0Cg7KGpmtODVrv4RD1iO50msadJ215eGx8
lLTmlml03Zr1cLxVrFHZVwXc3XWfuq9hOSpn000OshXrxvQ6c57MXU7Xt/s8h+CdAAXVRJToHfKK
PH3YUr/oaQbE7EkefKSO+73oTOWH5yHhFJH4eWhY6Dh9NX6n0hp5P7QL3+COCWeAUQk0d+hWfThU
L5MyIDtNoeKt2VGZ/OSqwXLUtIbwtg5aM6NgYRXonncqhNO9+ECreJDD1NzT6NNyGeuQHMg+JSiG
Y2CUFGnSGdQxHrH2I3bH+BBTUrDmuiS1Yr1ZFB37i6lMjXPRqtoNBCaG8lemjin8ASTVbBa4SwkO
07phnbHpf9equtjohgnmbdCtzyon5FrXX/kVD6skoJycR+sv4QUjdTFlAoULfEfLWh95Aschi6DB
3skD5RsAMuUpjpzmI6I65Xz4u/9frvfxetNCNH1vy+G3ZtUQLygzcXFa4kZDEXdfbRVYCJq0MzGB
U8ItAVA7OIeuEnwVPmIgZWe4r6iNGWw8Y/VMeFx7dKmYhYGtqvdKVAcPumoluyo1vQuUU91j4Aas
mIfGu0hb32ZI/E4lDO4ZildUMHAfJvDvZMVUPrZAnj/Gyvrq5GX8VFHC8JKl+mPAA4LdKiSp8WSB
ROa5Z63agSARKIb24Im6d6AlBsbgBv3SHElAZmA/nhtAEhs1QB4c3I3yjABuCdtH3lz1WHP41dQp
uTWvep+KYUCg2IyP5txUXNQTnDy8QvkDxLSzn6W5yQZ3GxdpsPRYK7zzjvcA5evdRvY6rvmLslz3
JDulSTabvN8bVPxfh6GfNm4fOyujb7VPImLHtvPMF5Fp/tEO6td4cJATUbtoBjlwcaFFKIoixCTm
Jhi7alN5WUwxKk0KE5Sd4pEJh+AqvOph4Z+0gLi+Yn5mefCumqP5WteZWIMVQ/GYL+BV92YkrV0F
UF0r5qtDcuJkFNE16Wv3QTT9sFYq/dCadvvSzQjPDIIaAL5RvB9nkChsUv52SlTEt+Ze6Rc14aJi
AXiRrX4U8EGkQC6d0r0AEkZoNGuspwAoAPdtPXzXkEVzuiz94hlRsGJtz/JGOOqpLUyxkB4FrHJK
Hn1viFotaod8vDeB6rArGxEWF9qmurXROJxOVhkevKrOPuxIC0CLxe3O1L30o0cyu+c1dG1tqzv1
RUAOgS/io0tMD4p3Uzzq1Vg9BD7xEUi/YM/XgLjkqLgnJbd5KChzsw1dOUUgO3dDwWuG37/5KnwE
KvSyKC5GEqBxpCvK0e213wc1KZ9NODm2d3sD8jIxBuSysl5QgTAMn8qUn1swzr881BorS02+ZyER
PasC7ETVZbzuWvaJ6qD2e2viwqpIreemEN6DgLjlm12IdSTM8Zfueyju9OqXWuTVQh1992CaEYov
MWJbKuXVb6GeIUYZdeNCNqvAsh7BrJClm3tFDCNHkKKaDj6teiNxmy9tzXY249xrCQJGlgHLtuxl
MUTdcsP/hEJw4m0SGvxnRXyRMxXoF1h53b8C0xlfRz2fEW9cQBfZxity69wOw1cAXe0vz9kaalP/
JBmMrEisFVeLcppVPRrZMdUI7ptBmj2OxHkvKnDJxRiY+dfYqTbU6DW/0tLc9gRavkQBSkJZWE2X
WIQUdStps8uKYDwaapxD8NGKqz6nah2KVX9aCIPMo3kE/EitWH1rksQGTODm3HHUxCcU3z4OMDc8
mS4IYIHUtVnzPQLj73ZK9gpoVAu3pd1Ue9hqamJaox2RIjHiai8PsuvetEQIqMqBt+xfY7KEqgqt
dJUNr4/8VM2HGszJUqv6bglTZX4ivgSETXZrtRP/qydkT8eKHR/ZS1XL1WUn0Qzb3OFdfDuYuc/q
CMHwsk/Aq84dfekBzMhq8QlhlrdtZbOKIgcWQgCrs4tqTrMYgdeRfNHCPRlx5MLl6ehr8+mE1lHu
dadbT9l54b7rvDJYy9N/+QfOeSTAcnGNeh0SHXmfVD07klMEUjY3w8avN7rOw0HzEOpTW6EvCZpM
G9nLm7pEiL7tj7KXpDrMXYr6Yo5l+TJPOTSa8ianDNupeZBNOWVP9mspmz7Lm9uUsgk7xKNplPaG
36C6qxuiVT7lWJCUqeHD3SbPetubdmZfIYQm2/eDHHdvyrO7jQXLpnabIxkeAzKBa1OkFITrnfPU
+rbz5FDLlVj5dLjbjWFAgjABMyE92N86T8mMSmyIxJKh+meoqPhqhNX1D9IP/VKdpCzP5/ixD1rn
WM1nmhP9PpM2tkq/e//y+596ASU4t/nyxD96sLnGsbB3zUA9IUxEVMg6roFinDw1jIlVhzy9OUhf
knniAenL+jZU2io5Xp7+axDpEntXaGazHAM7pVBAqTZhB1A3TSr/aUp9n5oNjWVlBUynzFySj386
xhgVbMrnF9LtbndjOGZ5XgC3J1TtPMjuxhBHUMX9/u6nRCLc1eH4MZimvW2QmF/btTrsROwOu840
MqjS5jaas+MuVHPPWN37jSKjX7pK483/1haGj+IQ0XqqJtE/Us+Zk01f/RxZLzXJml0Qhv2L0JoP
afeQZDPHcagFpfks8xLh+xd0TJWnzIFBjZu9WVa1pbDsCPR6Q+oRGV9/gHR2KhtrD8ry5i2HsLh0
UXZ5lQ1yf4zqTWXtkuJCzpE55UFPwBYD4eWpogbIQzn1HDydq2RRDcwMgjyxyy8rUxCZjilN9cer
p6fNpVBFeUmK+M0oivEDzgTYCdclQhDX5lp5dnetvU7nHMHe7iqxzr/PLSQ+g9SfzpRpO4vIysW6
1wvB/gqiKCBLPyu9tQ8iTIbXsAKhGajsnsLIG15Z6vqblhX4UvYqdZ4c68n9JjuTUtdYIu3BJSQt
spDVWtP9sz52IBqN0j3KQ9qS5H4wvbF57BQ3eri17/3yzC7bjWokYte2sdo+NgiMLIuM6KobFd3e
7IhVPHie0u5l256N8uwvm5MISumJTLIQ06EQEQZ4H0cPD01n+2ckXn8fTBu64CGayvVfHRQMwHNV
Omge/RlBfM8/pwYKk9wvi7/sck4vyF9GuDq2sjVYoierRiB5rg2S1T6T1udb00AM+E/Zj7SbbNIo
RbsXEuGz1fG7m25nDtVD9+mkTc75x1ea/ppdBP5es8p6YwxTrFDNDFmH6bUbN06jgkqEdiRN1+f5
tnPi+ZS2PMtgSn3Qk/AggoKnj+3pJyi8jJMh0C0BXbXUOqU4WaMHEbEWZtoyUqIM0P3ca7B+6DsX
UVFuFLDKfLpqDN9HwW2UGV26ks3MM/Ml5C3lFtxw9K5r0U8xQ5tkZ2w+8yuxr/h4TyQYn0pNCd/B
Mro7q4POUDr5Q4n2kFMK0A3Mz886WYCHrPfSeQi8Y0U6+uJYFvk07glprlOzgpbWCm9/lDDYyylf
btCHIvssYyt+kpAG1ij1BQsVPMnTHekABv0vS659RnEXPwEWrm94if99ntt1avPjPkePop5HufKu
zUYwBQSag32leqO1AEAPNGw+UNnYLLMJKbQuK1rKFZU2OqQUrB7kWSON02SxORdNwM5tdpL9YS2a
3/43LzkgTsmoQ3UGNPevSWT3bVBkB/GhRd0HHrYYReTHrnVfCfAq+8AYzOooT8M+86mwwjjyg+Sh
QVEDaD90+AyFQkfug9AjGhJ5yj4kOvKQZ6fB/dE4XrScw4jFg0w6ykzk/5yUlF0AAsq99FT0YN30
FXpB7gBBCgWqpZjRpBX78xsN2639p7tWe6U//WkOITzVaKHCzabBf1Qvk3hY9KUZ7wctavzHO5Nb
oyOvOl8gMsmynP40bzPAYDRAl5P2FHVO/UX7tExTv8hDZYn2GBkBcPuAp1cX1Mo2tKuU/7tWv2TI
Fl/i0qdiRPHUxd3m8gxe1rFN4nWeSnbkduU9jIIM492mqtaHG0/NXs4k7TxXlzX4ccqIGKlrefSk
2NXtetJUOUZGerZ9lmOQK9oRRRLbkD0WxfvFcNAbnled53asUNHezSDsaLlwH3FUK5Nk1+wwej4i
39Gw8+eBhXSSp55P4lGLnHp1X41V88ru3vxrcXbvuC/Y/m+XOq4RbQT+sh46Nj4T+Aa/9auzB5wZ
tuH5YPVP/mii481r3gSYhq3M7TcisEiqzi07rqpzpmvl2XbLH4NZgqr+Y5Ieo9BRIoLRdzOaUBHH
XaEcYVlF1T7oxvdkopxyaL3mGaF4a5UUind0m07bGFqd7AQEzofamfxHPW+qJ8Uw+2WUhul1mko2
zZ3pvCXt0O2VVgUfRYLEAabJwU+H9FCUey0L3YPwfDqhCv7dKT2EGKODIYIHlY2xmpjRUz4nFqMw
sk+O1a1kSx4UngK7RG9+dKMfRwu7CfvHwi3RkLU8a1lbibGrfYrN/TBQHo1xcl47pWLTmol9Y4Ip
JKX95IYn2zRj6B85xLyNLw3UvaljN2fZutl9d8deUDmQgJjmWrv6i2eF5k56qEmSXBzIlx9IXZsb
w/ZVhKAVA0hCXQWP99nVFCLQPiNxfrfldaKsJh1pYzmNnLAt2/GRtDqfaP6jzPkwZChdF0GQP9z+
BFfVWRtY2qtRT6O/sGCmOAZNh/Yrn0AOay09e8oJn/730/XDCIFMCmh+/rOlOzzst093N/35hPe/
IDIcUiKRb21ul8zYbgBUYflwv2Zk2zDwZGTg7lftQsVbUQr3+xPKCasw+/0Jb99WGDhQ/c6f7ja3
MH3WO3w66S3nl5+whjjt/kf28ydMm9v/3+1r6We5+Xj4/enkaNU2d4rvgIqavwg5Ok+zL5GozN19
epu048NQKdESGF75Au5orndVi2Nhtc4zqbKXWtjuJ8U3cOxlHgBLzSvfcy1bFJaSnnLhGit3Qkqg
sfMzDybzJRNE5ILJ4ykTxmQ9E0McFE3/KjvloQSMoZvuePOvOormGwKga5kP7aOgPThF/OPu72rE
D3nns+B01GWrK6z1ypmmPR2GZR052nPg5+IZSqyDMzTKMZpbY2n3uyDiq5Wd0s3yoKxntR3Ag4mL
1wTQUThQHs9zyINoimGVdnbxL5sX12vXsuvz7SpjVBPz98SDvIwc1RghqiBWkaISx0yDNtYnwM23
lhw1NNAZlVYJHemfvzcQqANOmvMkTRGEDxvIJPLF/e+FM/xXrib1XnokTRQcbVHf/lJpgtudOOgQ
B2T7+EDSpn/GftfevhLA/sWjGqXA+PUvg3vUvSw71YpGAevoh2d5Zibox4MmKjayaZsJTO6lAIEQ
Gk20/MvbjdVhW1HteJ9AesgDV/Cy8fcV7mYrLiKK8f+5wr0jKdvfV8kpQoE/nvWQ2sGRrAbpCigz
oW0WHWthKjol9X68ZTkPmfXkDnuyzg7p9qo8uS5SCYMaNBcddMGSfI71qgQOSr96NnyYdR88aIM+
fovy5lg5nffLncjVZMHAmrAjq8zSDClQRwCfUoPvtqH9bGxf+QhS14EhrM2ugrqeZQq/6oXSJbam
uq6e+HO1Ryvo7L2tdM7WzZxqOyjcuXpuSxkWVl6a950f13gAqlW0iKfPR40lf6N36Vb2DLo7Vxxl
5JIfRJeOh5vV1t2HgRfBCkRFxn9Bw/8ycrt1Q7xf0ZJ1q7E8WZTZnM7WLllcG88l/EOPYV1sw0oL
iZm6/ll1wYOAL1YgoOySRSzS5jjVlvocqfVV2h0/1tGeq5odT3eNmkp9mRW28gmeVVu7wrNIJDN8
6I+5aCHd7Y1gy09DW0kzO8R9Xw7qa3Qxp8ChDMxKGshfXeos1ywTCUKS8U32/WAk+7ouGmqU59NJ
wFrhmNqu1/yc+GKwDJ2uWE1jll5di/RZOyCO4NhWci0UZBWsHHyHbHYtJVdRrv6SrUlpnLMbuUc5
Es4X8xmW9AXcyLyL54OTbUCWNK+y0cfFI8ztzUWOTaPpavihepItPglMxF4QHaRr0gMCbAnVbwkf
KK8p+88tPwV0do2iDonVc9AHDWlwO9NXUxj+tk0p9VwwXNcAhU3CftIxGsQ/3bOj1U7Fzhtz8MZ/
7IU5Bxo6NeZBOr3FqK0Aqy6T904ZBfT/vPllUy+IeeqR4e98QFrvrAHeVLOMnihXn95a5JnnMVrm
Jme96LiPaTkiop7J0lgJzEMSxySdr3igBObeUePh2NuTc5S9E/lvcEj+dQRddTH15lQ1SfpuoMS2
nxpkTOWgvJvytQXGYi0HmYWqgPIN2TygsLKHvd9b+zFlmPIQSV0eN0SHB0W430YdLCHRUahgJr+q
XiLCWmPciksb6xVsyyECyHzDyGjT2Y+OdybteGtJU9X2/iJLRn5Cs4dLSnuvNSYZr6EgAQkR6lVB
dZFtAjMRCHa3EcUFIJh/aWb9DWYHYD/hXCZu2MVTbJTmo+VNc83cAO2hwivbba16rqx2H6D2Lr7W
NuVT2pxG11rEooAufbe8sniI01y9FoFFqsUQgkC24W56GKK2rjLNeJIiXMElm1/rhK0ZN2X/nfja
8jZTmcXbou+Mr7FBpYJFYfhL2xD1apIwPepqTuYuHvxNqNreObARc3e0OH0PLeVHatvmz2S43OZB
9OqiILXy2Zp9A/iqUy4urA9LtPpQaRqS64Ss1WuIHsRrV6MEFdvZszRFtTE9ULUBsnruLNu0XOeE
09ErZQDPxvjQGT0Q0bm3gE/5tdnf5yIfN0e14uYg+203TVetzU2mfGZu272OXbosIXB+R0tLA34R
6mh60tQL015bQVtC3d3U7+zEkHKKB8onZG/qrUl8dC+al1bPlFbdzIOVBvssn9HRs1eS85v7f6yd
15LcOtKtn4gR9Oa2vO2qtjI3DGlLovcGJJ/+/4iSVJo+e88/c865QRCJBMiuriKJzJVrUT4ybEe1
s45CadOFaSniPPNTrNQmFEvTnoaztMkGKMJwTudmilt7haQTLvMMAXXvCHaVEdnXVSha78PSJkeh
gwM9ldtHtUnjZScm/6GxA+fcFg4i48bkfiEEdwgGf3orJwQcCr+pttRkRh8Dc0JbIkUsmoLmVa5P
5inqtfiak76hrFd3vuTx+EFDfCIgs7EI/VyAaxTR9d44rX9ueNE5UsxYuQs0Q5P9pNghOrP4pZHz
0zmIYF021fyc2FQ1LWxCdYvKaht+/7LP7mJTZXw8kZWP1wZCs8MkgPLI6oB+TP+qJ5iVZOVASw9I
TwibE1UFoxf9pdpd9CCrA+axdvb8v5gnVzGtYe9qdXRRJ0oFlIZEvG8l3lNoCe/JbYCPuPajtIwq
QR9octCXn8ekzUYaefDa6SJ7qZUku0bAXBYiApcvbb+5QtM7nON5QuHr7mZCRSrSLfspRGMFCs2M
jYnR2k96MbmPqQPMhTFpaWxLWfvUs6/SooG1MU7itUEByFkDle3WdbyM46R+04r855G0UWbVPY9D
uQRDEX32xA/DLuqPTmnne4cCt7U0+0F09JzOJNnL3QrpGKgMMhF9jif1L0r2+8cw6YqH0Rgd1H5Z
pskNqCIKRzx4hpo9+rr5Xdotr0TyvalsaGv4nXludZJ27q0t3JlZt4+tLPgYmyTn53UUoaTbFAq2
rexyddbvqxPCHdbFfBUwzBxRnP15dT2vUkuh+5sGKpW4EsX3ytEuRGSLj1NcWCs7GdSz33rVsUJ7
aCNElLxOPRAFwijFd6rBl0k7mJfO0LNVZxo+VJcBIiDz0b3JOmXc2n1y8uzuT7v0NVXzLTDd8LXv
zaOW2vpHf6jgIcuT8FxpHeXxql+s9cx3Pgx6evEjV/sWG8UTqLjsgxHwZ4m6UI6xMYkz7BRUjpph
8wms/D7g3fub5pefkeYyX9VayTduSfDdiFr1QQRTNJNm+p8TJVhLV5iPUHTyyualoPp705tdcFAp
Zb/AHjUsdW3kRzyaPeTjow+qbTKdvRF7OzYYiSQL+jDldbsQ05h+tsroa5k1/lciCQ8FBB3fK31a
q9z2w4XXnyE9KeJFZ0N/Q8XIgtKPjVlk9XcvVK+IqXVfjT76PvWhtVNsT2xUlEeefcB7RfkMXUTx
3NcVG9DR1zbS1k9mfaFwbJcXorh5QFcYLL3UJIyBwtxYRE9hHnuXMrJAMc9HVOI3qy4tonXrQiey
DmEY4z/gHWudpDSPV/aNVpU83UZbn7qk2G2jdeJAXkS6u2OdX1NuNj7V2xS5fqgV2joeonaTur2y
iJVUufiu0I/pCFAOnen6Sx+/gT92vqZ15y8hG9fO/MPsswnR8rKeB7rxr4w65C+xLeJ1ULMPsEcg
KqUqoFdLYufrZJZUZHThx1Ik/SZyY3WvlJb65MbIG0uPobdfDGowX6PcDHbwg7qA9+z6tcu0Z+kA
JVG2gNQPyFnT1FtdiXQ+AvJFQDGB1zUfHTDZOyXNyk2NEIzTJeEbjP/6PjU9sXYH1fpsj90qcvLx
g18P5s7V0Q2R9lr92g5R+qlDzm3bAT/aal5kf06zzPpsuEQUhlR1tlUn0k9j+lWOJdQ4b9hWGzsk
W6YPo9GspF2z2KjGTaYT8xrCNwLKO3kK4jsoQSvR1rBTZVlbIVJn7CWO8qicu3ebHDDD+v9wEaZn
Uk/Rmat3cweQ9gd47FG0hOJPNnUMTrmKSuMPW56J4sJFxFsyBWgR/XZO5wH0CVx4tq1v7+x6S8lt
GLTnd3Yf4dBzB+K/R9F+2VC1vBRCfMitpn6s5spFFw6f428TVe/NI+I0NxNZtpogElWxCtva0By1
VYmi3mNQWMa6NQcIT3rP25SGWZ49dno7qmKHo9ry/yQt7u8D2yuPWRH2uwaWz7Plw6jTJiUZDAUV
vwQu5GsYN3AC+HXwnGk9DLExL6Oxrj4AAygutW2oG1vr/UWeWz4b69tnoY47OBLYmdp2fpE2eeSn
nnWgMuhB9gwvDqAyysLq3JCQilKRX262uM6QEMzUdBWOo/pMMXhwaKcaAKtvjhV7vXAJAFo8ylEr
bauVEyEPKrtG4opTORZfizpTnxuz7h4gWzylgQ9rrx5HZHStZCe7pqmJRV7G/m00EtPW9BL/iexp
8NLq3Up6uRPvL7XJe7xKtSLAL7hmRmsiTyj8+BTWZvsWmfUyGQ3omB0ihZPZd2vZ7drkG7Xx49XN
+uQxZ+9ptSkgUc801qVdtfBeMilDraogY7JTC/RdHdtqnmqXKLCZRuduZrZNWis69zz85ZhsAtHW
604P67Vta1MKELq7mpatbgMQJPs88rOLbDSzmoXHbQTtjCK/2aJ2yqhWCkJUQG3gjLOztMkjKjjr
ndqR4LzbfCX0V7C9aAuQh+W07tOB3MjMwZN5XXaIKWrapvSvzIPOru86blDeq6cb/o8oPfDAcL/H
lf9D7wb1LauVCVhSE17aonF3MMJHcC3a5oPQqN8tjbJ60+IyIr9R9d/B8lqG4f0w6vglfslr1eQJ
Ndq3ps0cGOr67LFKCiRN/9Xez4PvbMQ2UFzpFqkV/qisoNEfPPDMlGSo09oEWHAuJkMDGxl/h+B8
hNVlHI/y6N44lpZttaSjihp5N29uQt5DqHqcD2Ojful1MsR3oTdp1xXq9KXt5vzbT47enYdaq9ap
avo7hWq0LWKrI2gjO/qga4oCd6Bq7eMmiD6ESfYlsr3mwoM7+mDOWfC0eQt8ZyA0nD3LKVPV6AdS
hmIpnVJ2sCC/qPYgCsszZeSxMQkqi6zBMV7t2NRWWTI2l1TT052mVhn4BcM+VXGabsJ60J4cisSW
gnKST2Jyngiyz0B+Xr9IWi18Ktkjn9eQ0DTqJeWO7ZPZ8ATJKk09aXDVHnJXCXZTpU6XMszH1YiQ
6ZsQ7JLLj9xzspNplaQA4kYsCHCpyQp4a3oK5jIpr6MUciH7sgGSF4Nw6CY0GpNfI3IN6S59bnNk
X1dgbBX9p7Exs8dwpr7WBlGchry6SFM8m0AgWOdYtFtpko0w9e5CrGAh59zt8kifObFvNjxurr/X
hxpse1tQzYjTZUlzccO8OEl/dYqUjW9NDUAsw9taBLaOUxVXh7YQHiH4Ljy7jWFswLclV3jx3RUb
l/G5GK2WhLFRzc/cEnEmI1i5HXVnZmJqRxhbIDHIZrYQrW6TjTTGWu5Wt0M3gKHZJ5o2HtVRB4Km
sZ8ugq557kUKEtz0CVZnarZVOwEx4lCa+zGrq30+RyZjGBk3k1en11KRoWw9eDHVIlvaalN9REc4
hCeU0GIPMSnVnDmvyuPWnzdRC4CF615UUI35hbN13HFhzYCPvlKiAxtw9N7mrhN2/oJ6CeUUp1n/
9tutc0AXugMVM0Vo/HTzG9tHtAw3j9WkXa5mz27gWv504y3EBicwpaekbeutkrok95NRf45su34M
uYPbbWhVS1+nKKCHkeBQe6n+7Ni5visCi0r+2dlF3OY5p7RndjXLrFhqYN120lVT2/TQKcC1Zdd0
WgQvvUrfCYeUELRB6nMWwqxpeVbyVgbserpJtz+2MS/D/Pu1L8kElUTYat+UvOedK4Vom1jFwiXM
FS+Cess2A9FV8DTrJsmqR0VpzGXTUWpexz0cTV1G6JAkwBeKyM9F2BG3iN1dUBfuD/Jzr/4QV5/K
zCqXjlKZTwYouU0Lj+rZjhNj342ZsUOCoX+QK0L1k0PK5cOa3Q/hl7rg7ZRn1xw7vq1YZaB35hXN
3iuX40xSaAKL2ss9zt/tgt7ZyIhVhzAjtD1Zu5AixbgwhxyFnTFbZ/APwdKtGGX2GLVl8Vp11Wsh
DP1h9Pv8lassADdaRGTmwUkpoLpzjfogR52uieHvtPqdHCXrUcHu5NvoczKXMKy1aYh1D033AIam
Av9upJ/cSD1Zs+qK7bA9CXzvY27aM91o1D14cQMws9d8tuctBWFJ1S8aw2m/Txs/UMrvdZoOAESg
xFJL8YnSDu/kK/XPpu2acZ0WqbF4N/Cua9cNuy2KI6V9igq4QzwkBLPJ9E5hSxga8nU2rbHFDr+K
hm+8kUHIPIgfMB++ISgefvQyeIKpKxKXOB2sXUNdDrUubnnJSAivoNm2t7Y5ekseb3zsc9NRYHC0
NRceucFAXlwaC8fxEJYeEzLTls/za4oWkRmYJ9E0/osfiPmHorcIM9LNeq9e152F5MXsjEqAvZ0M
E7qNuRt2HjzOiCHflnJKr3sIle5VTp3YFT9BeLR0Zle77cSSV59ok7KfoC4ymJJVmbLxLAxlMD50
GbefZsW+YQgXQJIHlB8iSAesVZmM4rtaas85WcYvfm83C92xvTcUzMYlmrvZs9qp0Rri6aOXOfAE
hiOcrfFU7AeQODCfaEqxbOv+wKuGC56dUc0x061iuemqSPz8OZubkcwCmYZHaVH94OQ5015l6ByG
tnfWtcKa0O2mfFq1/WwFREioKzlej0SEix6+4qbzzzFx+WVlDu4iD9WXxKH6yoaSYTuSftrYfl4v
JbOQJA6K5wLYtihn6XhgrerUoK+S6m+OyZ/nJvpF9lRC6CCvX9BUba4anMOHusjrVZA71qexL745
mZU9ll6jPEAPTdLbEvyO0HmYo5GPZJObr1nYfbP4zD7xcOnQvgQWEBtdtISx+YravHgoKGJaR64L
kthzkMzURLOvA8qtffgmR9SCEBhSpxO/ls/axA0SHRAU79o+2NgeCEv43qJvHv8Yo1a0XaLFyo4A
4Nexhtg8MyEgr+BD/1nLAkNkrpfOB3M0/S1SJ/nWrsruMbTLc+qPOjJkBlv/OvtLbWF2IegcXp24
ehRKGO+HIbKPkHjDCDk3VnoJyi9FFbbBIhDUixZR/0PoG9VQt0NUeR/Dwhfr1lDro8sG4hJwicu4
4yXLgMFhg+q2eamnLlgKYpFUC1UxTNFemCzaLnEo+1QvhtZNX7RZYhXylHzhO2XJN2rcFKr7IYRr
96vrRjCrCArOeKDEW7uGGcVXLfHBs4Fr1WbY/xVY47YOKhJ3nfHS56ZHlZ7yGNj5rjUhWxgdSEfG
RF+2LSLTIgvdbQIn+bEYmmFnu8rBn4p8rY3ecUqbfqES9CAQ0w2bPjLsTeF3H0Mnb1F4d6NFk4/R
V3iZrq5VOd9LfjxQOaMBCw36xlPa9gD168GjvvkBh1nMnAqFh3wEl54AAxmCMH6UDQRl2lFJYKWf
TYmiQCuWudaa3I52Fs6onVVRfhzc8lrZOdH4on6hfDy9QOysvhaKBoGX5jzocdmcR6u+ihgoT5nF
8THyvsdql59USCe8eBj3gQMDCvD+wjwpD35HpWJoZ58EqIwt2HSomeauMtqXObL1ZOu9eOjslsJ1
BVCbqcTRqla78Kh73VlrOxfO+hlxOAMTQ48jXhG+JWUIRmqEvkDaZUMxFnh66SL7Xth85qU/X/X+
+DqgpnSp0vi11YrmgUArv6RJkOETTf+munm8oMgi29ZR/80lE/KITLBxHgaH0kYzjJa8bRQnjh7l
IKTx4rEfHODKU/KVsD4eQrPGvRcl5eLWj3RnWIyNngKqy/t1ObjVW2XE3RoZzHIru7Zh8/jxNPhl
g4n6N68cl6KlDJQom5Efb4cOu9ajb1Lpt5xBFcckMJ9IBSvLUCC7GHqHvBmv1RhbFzcD1SratekZ
39jXVQs1br8K0+qvU5uRdiqg+ayjT1PN7zBW9OXYxc0PYT4L14HlJwm9U0WaaQELVb8aEopnuhgp
8kjp/B3SeASc+DlfM5g8r/l8RBr6mulpRREnJjnYFxRKCcG9UnZV3cweFK3+moDqKVA6e6kTtecZ
BC2U7DpRMJ1Hl2AZz7kXMJ/iKeuKJWUQ9ktZqNkiAiZA4nz4U01umrtpYvDUDe0vfycmJz3kgMfj
YW+MnP23Zp0DU/YYpT8qv3QPQwX3o9uhb0PVTbaLTCqsqM+kMrmGm4wt97gxSqO6TG7tUGypdsRw
gqvXVsWu4FX9mLvk5UJ+/jueISTnCqgUIDycLpAyF2s/itSnbkocVIaE+lKmj3XNC+gs1/vY93G8
600U4ePAay9jNCdfvLT+pPv5Wa34pSfpgNo6cCaiXMbSdozsanSWuev8Sd2BlUbJvNDTtWY51V6z
WQ1w9/zIEBWZad5LKVhe62ptf3fL7FkbkQlqClVFtkZZCysuf7DLewi5F34Keq5QhEkBRVPU7eqx
fXD5KW0T3RXbwXLHq+q4wQoOaP2DSoJSt7P4R26fyWQBHefHfLWH1vnkhPCcVr3WPJFg6jZV2hZg
XWqw0YSxeOdqrkVjdsu8cZKvVTEsw6JOv6thjQhCHqWvNtDATQ/1yXGaDFhaLLC8oSc0cvrjWW9N
98X1PI1b9oYoV/UlCi3KO121OvimcMATiu9akHCjdB2g+FZjA4Tv4iNUxPGayM34kHl2uegt62us
lcELpYjjToM4dQvpqffKHh2qyDz4CxoLAIR5Nj6NmSko+6nVTZ333Qd4UQ/SI7Lbiao14nO6aIpt
NzQ71QnSPZwQ9l4j/3Dif5mQ+mvtC9QT3iqCyH/dDQTdRz0aTzlh38UQef6LZZqEg+rhMGNPhAFD
cDWAFhza9BwB1KOipm7XtYVMdcBnubJR/NzzcFHeungKF27vkv6eR5vORXHGMl9UdeYi9Qteiloe
pDWQCsPsxb7riF5PrpZ/8lLnuwBpeq282LwWRvgNsfacAmhvUYKjXlLHB8OCp9p7RKTG7dAn+VOg
z5Hromv+siHPyqJO+84u53ulRs5rBfXTWtOST+5Ylyvynt41mxswyzCpkjva+baiK3B+NNpqqsEs
hX7tXaWj59lA82OS2HdbqQw20V9uLPMq0i0lrnR1b2vfFkttxHW6y9ALgs1KEK7doszPStAgQDCl
ED/1RnoCdfHZATB5jgxrXYTNMxTU0VKf9NPUeEczI47reK52LhF1X05jqK2sth12Xtroe3RIxks5
N9EuHwm5gDKIdmXgRSvT7vQP9giffj0MPyiGm0LBjh1aq9eaePuiab1iLSBI4naZBtOBDMIyNBUL
oajS2KkjILa0sjViNYGz8xMlX/KV5/eqpR9DT4cGxkUExlDL8TRRrLrMDNLRsW0MK2ElROjV0aGk
ruv6RdJ2z5AFZTtpuzdUhf1yaVxdrIUjjAVvI2eTVMEHtxGEYRwzepvZKFd9ZhnXxAu9TUhxtp9Z
WzJS04kCo3wXWCjeCL2C8Sdqz6I2smcYFXivRmUP7JU57KVNy4C+wC4LHFRxr2wFnO+aThhqmuXI
3KfA4C0ZtYkvqqKMh9AspgN4bD4dnwxGRFH/qQN7xItg8lFpSDsIinDXPQTMu6wa3EcVQVPV0Xs2
PSjNU/dKrDRijxNG3TINsugEZjjfRxMBCxeYx6pyJn1lhJ4PuYt4CoiGe5ZNCn+KFfvcglD0qVd7
VIqgeORdeq52RjZisnlrCkDvvtoIASBuGPKSl7b1KypfBNET84Xvjw1GZwnDe351u1mAuHt1KEa+
EvnMbk1FXnpVwRC2HmcvORBXjf/Qln/JDtKu6pqEabJynHq6wjDlLQytHciyGNP1ZlMte6unrgn+
FRc5wG7BvFhAJGdLKeJkqVoIuLdKV58Gz6lOXZf+PEqhWoChGxpGSK8BKUuf2yF3Ir5XqdpvUp6E
59pCz1hRrXKbaZ5PVSUNXwNv37UO8ft8Olu1zQMgix/bSkn4+XNb5A3WQQMXhm6ETSghqS3nUdpa
tyDQ2EBbGrs626TGJ0lHVBfU33ZS83xVVONDBx3QVYXZYGn4YfAYctVbQnMp2UIBa34wXV3ARCd+
dI3QVvAKmjymffPolXq2bWPzUx/2yTnsvxEErx/Sbiw3nuvDFhOhQNT4kG7KIziVocmRh/emdR6G
ahgJnSI/MtiqjdCEA1+1kn7yYUX5bCFvsbBMpX3jfq8t29gPniu3Rqktrv2LrfKliBJIe6LkaHeo
EeudxaNl7spGQOpBFaRXDMVCDukDcetcrBSR6lejeYokOZNqp8jz8AHfuJtUwnF7qsJIX0wUlbDr
1edQHwJukmBJNlWo8VoQ2t1GC1TjRuBUtx3yq4MOv9BM4ST9BLpW8EXbp6SAR6CMg3TVOZp5aCPq
9T3AXC9aaDdPbKcX6pAVLzA/roFJKo/zi7rfNdoHI/WqU51F/q1rlVm2jEcRbyBwQWMl7wdljVyr
sk2B6T41ZvEXpRNgxHIhDvzWooUgU/VoFQl4OS+dtpbnA7iqlbcQbasnMWZLs6ubl2Ac65cic68l
ZMIPZaDUL54hrGU/jh13WLquq/lbUhTxym/9B6soxbkvR/8hR14efs74Q5DF9T5Sw5LCjSD5YCfE
JolDRjs5mlBHDUaeVJkc9RWEq/JEeVZdU33i+bGT5sHp81MaFiCb2GgCkJxCyBvIYFpGk66oh7Bf
rTSBwFuHO5yKKvs1a4h9AzRTV+7ctUZV25YFj3clcazXjColIKFaupZzda8PtjB8d+vb3A7kME97
A4ZfnHnDazbF5AfwpLFU0g8RpO3Uf8mujkjlGmZ+dSOdcwEm3YR29DaqBklO6CYst7e5w+CvIPxR
t9LZoJhiVYeufxtN7aZbOZTZ76SzGglAT/2chpXnnUJlabZtsgU3urMcr7/0wehssmgqT25yLIjQ
vaD21WuqeJkraV6yengjP+edC5gFdjA8wK5vDOLStemeknbv6BgKbCzS1mpfqonKrJupN0TyYIJU
8NVSj6Auzc0j2ZGDK1xxkf55HaUr9s8Rgu2omzi54BUvIk+sximydeQuMm34Ky+t/ktZhjrC6IZ1
oS493kXwRrWkw66dlbx2KlJhtpfrB2Lq/TL2huBDTeh4Y8BzsJGjWoPsR1ulqIvMo4UJpK8p+msQ
ucZb96WpsmCnhwWk5YKwXZzZ9apRqnoLcpnnlhtM48FDpsJax5bz6zCdD00tq/TlHw5/HJqZVm6S
udorsJ4Qtw3ebP48ipbHlQIN0JvBt+3RTxEimnuKJcxLHIxPshdPefFQgc6TPTBW1slAoWcRzYzp
Uw3JkzsM8J3PqyLQaWxmdq1VbCvGZfTVn42p7B2FksO7mRf+8pD6gClnp7s9NeFcDMfIXr4bKIJY
XVR+Nm7vztKFeAR7HRuu+d+n83s2jFataa8IE2yo7x4/uZPtr6bWE6dRy9WzqhPu6nSAgzF75HCE
bCKaFYVkU82yQvIoNayZBwNh2MlBUUjatN9HaTEnmXvkad8NSGc5Cmsvoh/zynIamr8BPAoQWawn
QNS3VRtiy8CeSEp1C5DMq2Sc8kPRRD8bagPzA5Hv/CCP7gN3v/vAO7//wOW+PHAzCO/l+vd5snv3
uZ/pP3B5t9R97j9e5T+e7X4Fd5d3yzeB8uvy//FM92XuLu+Wubv8d5/HPy7z788kp8nPQ+tH9B3D
6Ema7pdx7/7jKf7R5T7w7iP/75e6/xnvlvq7K33n8ndne2f7/3il/7jUv79SNwhr3g6NAtHekVe7
aP4Zyubf9P8YSpqQWTk5wtusW78zk+LP/m3CH9P+9gzSKJe6rfK/+d/Per9qVaBCs76P/LnS/7be
/3Z+NjNsvYUZ83Z+P+Nt1fefw5/W/9fz3s74518iz96O09WqRL+5/7X3q3pnu3ffX+g/TpEDf1z6
fQk5ks7/8nc2OfAf2P4Dl/9+Kderoc6tjS+jYkXHTulnhkTAZsf0dyNHknGsDrpxlWZpkUeNnHD3
tf06PsrhmgTS3kuRZTNE8FQYnbkMGovaqtZSHosohUCtHV7YBUNkO/fSkkrCHnzLPC7nTJFpH8i+
/5Dj0u7DE7WZahixpE02zQBbhm0CAmsh2z9BF32B1CO9VK6S7oXrIfgsqPN17eTWwFCZnsscBtLZ
y0gSlOTkaOQowNkC9XSzyWE9Mb/3AKiInHVQy8ilynCgzrnU1fXN0YdVctVYkQtPskV9STEhscPO
HhwmYqqbMEHL1YXvxqJ+XlQXk6ABefuY6p65O0ZOdam0tLpoWmdsA7MCui5n90Yz7vwKZMMfs53B
A5icd58gF2RFObGxS2SJrPbxvpZcOhRGQ1AzON7Wi7KqO8V5Ci3vr1NKt3wQw1nnxeLmZk5s0Rx9
56n1QBEzekHBrG5/E6uHHpkS9T+E6zuV+qtpFFuL/9sRUG5wCptZy963mCSNcvp9uAIn4imeechE
B6rCLSuKTnOYPgpnX1ZOeOt4WuSBhpntJXBcCK4IXt1mSON9muJMyZKkR7v+Y87NsxnrtUiz/Ph+
4qSN4b6Llcd3a8muVdhnIt3WXmsstOpThNYmVQQPUZcFD/IIsFeAbmsdbH0gs+S1Gb0PSD/hTcl5
orJ0dr3PvC1k9E+um6TETSPzIJuJ0NkBZWTzII8QTBv3mZIt5GD22012fdMMcgpOmFFQHI3YrLLo
PRV4GWpjIcRjXaU/9IqiPUhrj5jcGkytsZQDt9HZXR6JSSXkrQcn6Xv3IONkb5QSSg/wGj9976OJ
Fj4jMqQTsP2XQWMqzJ2pu1/udhs8oQ6fVl6Q5fHVrRy5n8xDwxBUnYDCZL7q39d16+aU6lFq6K7l
RVhOoPOJ1BkMW65/kI1VFCjW39q7VSQ21oKaEKKFs28GsgXh6xHluykVyh8LmFVJwCAVqXJb8Dbp
jwXrAa5XBYaGlQ4z+tGcmzguu6PsyqN7885GnR60sWzElveB/2qB+7TbOfTB2xRQ2+VsfOrhlLFF
RAFZz66hGubX2MrZXcUISsgB4m0JGtSI1BZwpMNL6x4oBZjyheyDPf1pdKzwBaEFdSPtoMe8w33G
3beWwpZyGTn37vOuWwYD1Rheu5/U5JPS5WQySgsmNzNOniMAanvXIWig8g37UPXGTnpQwOWx5/bC
qzPD2POC6rrSTmsgVQ4U/jOcpJ/hJN0IqKecSpvU43woje08Io/uPnJKM2ycAfmmu6s0/103khCV
+0qpOj34fTs+Tp51NdtMvFRsuA+lqdfrsU7zL4FpkVICYEXobITkbU5BqYn/sbIAriYV9Gtx2/oL
pR33EmwsUciyaRvXX1qWl63vNglbzqmqW2fgt5Zy4AZP9j0/3houX/0/QM9B2yd7mBe/3hw7qrib
CMZcBK78g1d53oGdq5kv5KFs4GK3gBA0aNrfrPVcXF3p1sa4e0J26iPDOfuQN0Imdm7kdLdqIwCW
hAVKuxlgDM0hVFenoEU2J2oe6hLeZ3kkm3LMqLbNTVAdfvNzIPl9lAaAHGByNrfSWTUM5KCTEE7U
1mkuQ56+xb7nQD6cAjlV0hHdkF+2mFTWRQ6E89E/2bMhf0t/r5H0L4Qty1PrlckZ7v/k3NXOqvEI
fULq9dMkB6dKTOBJGq3cQ0J7Uid3FAvp0wgQ1OQ9UYbPvYT6wHmtrG+baCsP08767kZ6sf3DJk8V
/yjhBT/JY4WQ6TAYGUR3pnfI5mawNRgp7315hE4wuiR2s3tvV3rv8He2wQr9g4LoE5rus89tVWmV
fTlHNv1I6clSjlTVqO7IKveWrV1NMyzfWuLNoQqQ3U5D85WoR2t35VsQ5CoK6gJcv1q8aUjIXyxh
P8sZcemm57rkpbE0idbaHTcak5LrY5iH/lEeZaL8PAauvZE9MVb+MWiAJPNw/+US/z662wQwU9Rw
fNQn5tH7wG2yXEeu+O50LdU6q7zNZk78f5l3d/45N1JRoXCijRpGxbaazOBRUWtY6Csv/Uj07pM1
mNoPxLU9yyT16wbxc+ok7SevT0jpxH34FMYu90wrVo52a6fHd+t0kH4dQ1HDd8OX+KSpjbMXSkn8
CdqBRYt4zilCXmI8d7ACbvoY6CVYBLv+ECeKt05h61o4BMpJmGbJWhhld+rmhmTdn83dJl00VVsn
tavs73Y54d6VbtKWl4a9mxIPrbZ/WdIqpz/PcJ9vxKQj2iy7+pZFIVSKuIMDK/lWdlO1zB68LH0A
YJuUyy5HzSIIUdsKjRaerwEFLs2IhgWkWoLE+b80BXq96L1acHsv5FAsNHis5WEZZKjAVoTV/jD6
VWGvDRGDcvOabhNpiTaXHITPsulMCCTQun+UvaCCAOfuIWY3gUfkTL88eGsC/6gh761VebMi7Ric
a0mSVLUpr+1+MaylEerM8DxKQqR0dpLGf/a5z7n7NDPtkhyIYyPYqWD1YBAqjVe4QhJfK1/7BiW6
X51fI5VSKZuc6iiKYeb7nhEU6xgqh6W8Dd7visUIM244D9xtt/voPGCOPoH0+bYqm/tS94H7tPtS
d+cCwSbitVnOfb2dnqn1HxYuGffDlKAXo2dOQK6VkqLU8btq2cBV8j+knceW2zq0pp+IazGHqXJW
5Sp7wmX72Mw58+n7A2RbPr7ndg/aAyxiYwOSVRKJ8Iew059G0YgwhrvsNJDZMndUbOsYNcLvtjD6
imOV6OjWenSVrVHJXyTPkDGXVYeT+YsZjMJISH2up3UPP6YBSQdkQdidu4Wx8js73OcYXZwyBxUu
1kRlspKXCItPzcItQHZCQ6037ZSPzaIy1J+pt/Z7V3k1REKDYWKtIqvsssNmGgHhJUrx5MI2vvit
ob1MHHoujcQx96CmtJewdlzU7gMfx+kSqTDVHJa2OH21sHzdW0b1rZpVl+WqiIFpDACBdfV+Fuew
sjADzdxHbftN1jpxZitzI6g7/5krxrx3l1dyXK1Q6j0qXelxTIYK/jrzKY3P4WrWAGZkrNdga7ae
723nqlAuJTzd9dT2uM2NQbkcm0w7zLJIGwBOhbATXMjAH02ivUDr4xBk/c8rmfJHtpFEH3mh1jvQ
O/VBVxGW/O02KC0HZbWIiiPHIuFRhlrpSthkHJ3Zai4k+H/5E8rk2oY5p4w60GMsC//oMWrl0bKd
4HgbQLbcR5lz5K5Xv9/G1DcclM9BurSi8jtHqeUzJ1DVs6Kknznr70+mqGmqNe6ATGJlJTLKSq+e
i6hbIX0+P8h8rZoxIh6hSMlGxbKbR71l6150l518P9UAHOH1fXsBN83OWW7B7TfKcjmwVbKwE684
ymRQBPNen2AKydfHIULdTy7HkghXO73x3jW1cXYU4LGy6gSIKs8trBxZrTynWahm4pzzQFHff/bp
e804Kxk6437lGe/3Pkxi4wddx+0vRNMyctKvGRicayEKjjC1a6hn1noU7qX3mGzIzAKfhASXH1mV
hUwJzeh5BJ14uIfkFZzR0WZz5j4OZ4fuwc+R/P39crdMHa65P3pgXcVbkMXomCio5+F28JX2aLH2
LFEb0NujPtY7ewimnau1LfK0hFLdNmCtyLq8lNFbH9ndbjhEBIpbNetwBv/ctcV/dChUOJ9JpOy0
jiWELNI+8EFdiXqjKvotCN3lZ/M98a/YLHp0duf97CybTSPVtxq4/L+HtlLPzfD2/NewJdSXnTGh
34guSLpKcJz50Dpv4ElrYtJpB8WH5r4iiuy8IXRWn5sYy0BnTPOP3J/KtRtAL2eJjdBzrS6cQtVW
nkDmYwWdHy2B3JRXMjYDRAdWLFpkUfy+klVk0mj2rBRZnkE8eIthrzJnPqFL3T1oYdY/6Jrlr4YB
x5t7zFar4NyU/laGBkiXqMwKSVdjcse9DMoiRhhiawPoEDrX3cO9sJ/j1i8eQGc6LBUtSJxFU3sA
7nnBKrbVc2aBZoNiuoqR19yVnFa/dQ2fUBNbWA4LJ2b4v7Cr/a49mqI6tCBYYQj7J9lqu+GXYfKm
i+wKAvaa1Xr1INtcs9x2pp0+ybZIaRcgcNIXzdO81wH7YRRePFt5iVDKewCw2RwLH0SqqGVIG9yu
Oi/FhEDrm71sGK2gfvBqt9uhpMV8RCTfG7pQ2aua2WF4QZrMBccWbLoAYMo9V46OiVyVhOGt960t
rIFjKIa2VoLA33hDiA5BGhRXWagW1lBzi4GurGJo/LOhKRukaVQ12NyTc9GK5cSwCpMS6bnfoySj
VlyDUPfWQ1diEPS7QfawBnbtYsVBjMlUNjZK23tex97nGq4xQpxSFVZ72HLhFSxlLe/1ezPGhQhe
yvrUttWuMSEvh8m8LTj/R+Up6B98Q+f7Jq6M5BzjAXjlTPlnJPaLQez68AeSCaKhL9saBgNgUnaL
176SwtOPPXQCEaDdD17rPEyigJWLC3DN7liqRc5DmFnOg6X5zrYdE2dxj5maop1gOB1lSHaVucjY
LNpcD8EoMpps1IIgur3MPXZ/Ga+HcdyjTXP0QqffQ8yGnJ6W87vNlHuVmR37kaLqokYFbd98HHul
eU5MZxuo+gzWpA+OKQjTZSSrppOs0y5odrI1qsYvsS+O6kHnvFZ8e2UW2ioI37MgxLSCoatGyzfI
ckRbWZ3jChSlFnpnWdVqEJ9K/p4bYXfhSZXeOuHPgvIwSg1rmVUalrKoa/D8spo7CHbqGG6bFV9b
uyxwWkAOaN+UTr7lpms8c9jAnRwhgX8iG/ltBPG/ohE4Lh2svq9/5ZroBODFQm6e4vLO9HEFeddb
tepsHHtRyCtZRFhRHZ0q9Cs00GlRgFsteiNpEdykmtTNk+G18fuQtF78UuZd+16q3XetizauU1WP
5aDqL9DSgUfWDTPFKDReRtAeq8Aa/K1sjUzW+7iWGAAwSJ5w/j4mPjCpRCTX7CE+QAE/yEbZP66+
pS6rIRkJy/hTUCsoXItspUTYf0ZYXrUsdZXyU3uSBeQr1QqfBqsvnyBzzuwlqYhdzn6SLt2U5Wpu
mgij/s5v+2JrhJZ10R39u59hSDYOWnodCu6UTCdRxweNeO1EIRvGPLf3wZi9tnb1KyQ65Llbnms7
Xt7yOzs4xOF87qREqRCfl1f3ov2P2JRZ/6+8e7c45vtfKO24MtMgASvto7gzmTCGBedUb0IdxSAK
edWXnJMsZP2vZrCg0S6M/JOM30aQXf7Ku8f+yCnR6tjwe/iuqZXOJIMX/uOV7l3k1d/vJjfZGxqZ
1i3+10Q54n1smWeEirWuuKug1I1HwHJwUZXmW5uUG0toS8s60iYR4GEAjffYMBp4GP1RFx07GZR9
7kXtOvGhLAflEeCg9dw3+TelsIaTrLHlqm9Ym1mrnu/NM8YhuygpxlPeuRouOTA1JjvW8TfN9auM
yaLPLUQuXb1Yy2qpzGB3q37es2fL97+rwzfQ0BEMNa3DK7DIN6Y3deckaTx4KlFwUITyK4OycQ1A
KJzrAAx6EF7llaXztCm0DnXkfzfgMsbusW+9y7g9ZzEyFCJFS380AwdJcoyscEPEIUad25xi4yAL
N/Q2sMytJw4M/G8pxiTHrE2LozPGj5FpZdv4d0jGK7sOy8XflyOMdqJ80Lfesv2PpN+jydj/PmTp
e79Gb8tgC8jJXWuDl5+bNOoRWoBpUMIxWUR2H37PgXlCIvrBX+bDQBvrfdaKduVrbnotCpQEEffT
d5NdaVebOdrK7rtyCXXf4/ChnU+hCTx7U4dQiZzGGVd/BOWlLIwAgHrfGj5wLTDbYLv1+XRvnpC4
7xadz8eEb/KXe0OEPCxObHheqlnxxNOW2zFypLIGU8I8NsX8SdZkMZSm+NIM9VpvpuJJxtQIIZh6
dvlxE/IxzeaoNlrLNlOEkD/Rt7NidMt7LMtadzH1gNXvA43JV1/Du/w2KnSwAzS5eCHHkLHcQ1vW
T8d4I2NMjqJlpUftDp2Ra1FOWHxgs/TUe/Z4RjfzHIsaNPnqaUKFf4No2rySVVmwh/8doHzM7iRp
aWN5V58Tb9lJhlrY1luUDfpljTA0POFxAknmY804lvo1BR1vlnN0aUVNxvXQNo/MHQ6y5qqzCUpR
n6qtg+XWQgZvRaPqV1/HKszoUJqTsXBQjYs5xYsmq+O17SnVJSotTmeR5t2ljmZc+H+7AJ4d7bW3
OUBRezP8Zyq1ZYYYCmTu3jzkZlR8CSuIqy6qVIgdKco6mSvnZKJQcvAa1dw6bIo89PAhV0iwqO9W
EX3lhKv+4cRbHDWCDfeZeuvAnnvoPN1eFlVAzO46b1EwNz91rXeQrbaSoHifTnzF8Rq1dypYyH2K
xc3K0Gv7BG3+O5IKIQQKDUtvEboX95iNRvuuUDv45mTIuDJOZY+W9a9ucDf/f4b7r1eVMfEOWXfp
6wCkfC2OL1tRdOLkVRaQjVYxgN/TPSQzAn3SNp2u8gcVuTIm+8sqRNAn8O7WXtbu48KSydEC2RbQ
pQ4dsHJhs5y9VH0KWdT5jJS9d204YZuavNoVuhpd8qGF/WsZ9iO7QThPeT7iSviQLrDFsD6PVvc8
JHyDlbFZWgNnnKzyjzd91T+kVuXl5GX6uq5MqDJCWVU3LAp5JQqZMgt11k7sWkdz9mPWy+nKHQ2Z
6zHsv0JWOVTQKt8DxI228Mv7XRX5MTY26leL79gudx3kdwqneBshIG09d57WstqMbb/GqCnfyqo/
D/FKtYx4L6ueLsSvMLo4Ttwq3wKUrKAbIb1Vqapyxv8ZXHOO/FqluvrrqOU/q7XYb5VVL/F8pMj6
n62ymj2U5noK1O/9PHsov9oqrkOpCda3zRPQ0QMrGFvDsYT/zCpTevUsa7LIwkwIWejf48HIs/Xo
7HWbjX62DQzoMKpxuxKTdYgx1cAhEEQz2WBi5XBr5admQlES2Wlt6etSH9Ce/d3sVZZRruSIt2Fh
1i6m3FfWLVYxyz7ti4OVZPgEYhe7msGff1UtRBh077MyD9Z61sLo0NVu/mwkxldMPLNtGQTgdLqg
OMvC9cf2NLhXWZmaqupW90ZDCbSlVWOxNHbVsEPQ8M3PK8iEXq0vPN1RLq0wDOE0ILjmKWpLlmb8
ES+rPDAXg4v4ZNR27BuQJnuhQNvv5x6nS44v4k+djkalbblf2iHgQZeU6MT38DK6oe3RjCi8L8gE
fdHKvn42jSk5MFXS1kg8D18Spsep4X0x2anjpLZUwcLq2pM5u99lP9YBPL6hnTyOMB45j+hMnruR
dZMkU8dnU7O1zzBK8e4EIrKXS0dZZCyFQqfkMSVWk7KIKmifalthEJ47LkrD5eycS89eyUWoGwu7
tjxYan6rXpskVq9F43+qo0Dby5osZGOc+IsBbtz5Hjd03Tx1pTFXWFWqjfdmz8Z8tv1oWvQqpoIz
InNrTx/draxmivWKq/MSN1Y8MYRsjanFIZ+aHp7kVTKHWbOQl0HgJs3i3qS6LYuWWgMZTpc/En9e
Yvu3MFvbQ81xHk+xKAJ2YfJVbQwfTmF3W9mA+5aP9UlUvNtmDuOwrMOGv/UAekhehkJ2JxamFuKB
c7oVQsnnVr8ldRy5aXh9IYglMNMSFd2g56ax/AwdPEbRpVbYKsbPddZ3rfDuaYDL81SPjV2b6fqr
2vs/W5G+iw/TgDMc8wR3AZcu+Do7ybaOTfMHCvv7Ju7Y5EOkgeWjv7cbp3iQG/mpXs0LNcjDo6wG
WhiuKxVpMjdxXptxxh8pmT/bvltu0nZk89Fz6g8RLyp9+gxlFllWvsIc7ywrEFKHQh2jD9NNEDP2
mpduQgUyi/rvMuxmQ7gtjXFhZTubNdoB5W6UmsWV+e/qpIyDsC+k+XZ5Sw+BW2Edjnju7z5/jXPL
1rAXyBf3MQPPeXTgQWzr3BlOSlAMGN5jZWUN2rXDy9zEzJeYbE3UcTjJoqjzF2UMnG3SxLZ/ljGk
QcDQ6GW9kD0AmURsT4tRq3xOdhrnPyXmr3h9w0kq02GT/CZz8Qd05oVstaL4U9Go3W5uNR1Wg+gR
hS0nQaUdwdL7nShZYEj62ADMvrCMTRKkLXsmNCWTkLrlEGOr1Im9KdEzQ+1a19RVELQ/ypKtfCWt
8AmE9wKz4pfZO/9XbN+74WeDNIC/xYRCxl8Nbu5Afr0PI7OlS/zNOP7f4//XMPfYzT7+d4/cQlmF
3y7vJhLvJhL20DL7/l6tUH8KzNxYaEpTrdhjKB5wGMsfHHEFvgACk32VEVnMIS5y9WA7f6R6aTux
HtrduvweYaymjNuY361lTzm06ar9ZWIvS4bMrA9xvLBMtpGjMN7MsRV4C43n6rl0h7Umq7JfVqYF
x5mquVEDaOPQ/PruFIEIvb8z+erwfR1u+HO/vTd4bdcfGzYdb2/DVIUJmLLCyNl5zNh26jw2SnWr
ch/TxjPP4F4Osk0VoWJwEOowJmZHoiob2rIb1rXmeSs9Zh6+ZAXnLxrahRu0c8vhj3q1Ee85yVG4
K3SPuNnc28H+tXtUXc6Om+zcqLMurVWkPF8zjkC1RgWig7LBJZ5N6yKv3KA29kHbPt/yZJdgSP/J
/XzeZfwz2Pimh8NPYtc2RrSwxagy7z6UwIVOTlkcbi+poZURwcpaDeK0cei7AApeWe5kFa9zjIAt
qEiy6mZIfdTdM4YB7hF/CedW/FWVDTLWe3G0KacwRnkQ7J8RD+kCf5v6EY+5+jGKOfMySx3G1zDV
fMwU8Ez+jMlknoLtKh1Q65BVmSf7tjFzD5MN5lvfv8ZrmrDdlg1cbA3X86NZ9D8Lr3OOA5MGKPAo
LUGm+tUgLMsrjBCQ47Tipqg3aJejOYHMYKVVwUqO8MelHFZmyxYfBRF+aFgjzSrmUZhvYolZZnjC
t7F3gjLNJttg4ZZeDpm6utVhobqnW9bkBShY2OHXP1os2akQ/VE9Z/kNT5BpeMp8xax95TjDKmR+
RWElpYINM6d+CPro2iEZy+gUwXNFfd44xFm6Cdjj3MUOtKq5rKwDZ7b2LjCHJ8UYYFmjirww5r7d
sICaPifsIsA/nT70AE0EviHtpk77Wzy36/kWHzL9j7jMn4GT3PLNtFPOuCoiyTIinzRU1aUW7rpp
wvK4LafoMAvv3cHBWkDDQG/TCLNdg4XLjl9UuJKtAdKsJ99OeECJvlU+2Q+qEu06kYv1gXtwA/8N
CdP5sbF7Y9HUqPagBYeNg2V8MbQOe4ygj5AzN6G46o2+SGMvufRRmT7juHStUBP/BMwq39hBoyCw
5pWfPJjM7B+VkP3waOfAH9fE7AxFsz4jXY2BUIUJ0ODWt1BghwgUcZJfn7VaYS8tA54tk2WObJBV
WZQOPHY/wJEnCIXmyz1RXilC0rkYvt2Hl2E5yD02hNHnzvmUjsW8qY0m0DbVbENaVFiurTAirZbc
RxumUaLJipPqNHYGd/HMi9MNG0jZ4n/0AksVHwzPWN0GkePdksykf9cUo97FRhxd7oVdgKIepuU9
gjxSdEHHEq+EObJe2JIM9jJ2T5FXTenOS1/TlNW9QZtcurFrGmytPoN3KF7sFpSXRQ2yA/WmlZGa
f74Lw2Erriu7L26dDIfAn/qDpzo/CxmTVdlwr/6REldKuvij/nsYZfbNpY+t1lK23jv/r2M54oWV
tgx3eDbvkfaYt9HohItaSGi1KPsjBeCWq1LxjGMeekhvSamtBNGoc8L5znKyIjZ7/XpScbmkj1rw
R5lm/ShTkB+IUFbCgCkISms3po7D7LFWPg2Dtoc5hxq3Go4cfgntchGv5uq7kaDUEcWhfilb89CE
3WZQ+kPcWMXXMHMbnpKG8hrFZrUaG2V4sFUr2jpoaxxdrCeWXTqVWNvpiN+37ZesceJXo1SchwIi
cY7c26vPecxLERxkkyyQfgDSrDb4BpLNvOKxacwFnrvfKryCXxJD5/lpKEtZszAzenFGfmRu0q0m
5torx1jYSpQ8B2HXPydjFq/czG+3aWb3z2pRxGfugG+yURZj4H92mS2eZA05DmfbmHA3Y5VtoSWD
uWIwzwl/DjY3abdlI/g8dS0HfnPBHEaI+PQoZIM5EVWUT9ZOq2+rFDWgKFIGHsK/nHikMY6WNgg7
W+BL7w1VU37B5sVBYpldACULOWUakweJtAJleK3aLHmQICzR1oiabAvi+NqoqbqYWmYdjtWWHBcm
6gKsfvnkFGbxxFwaskQ+51tZlQ1GAU84jp2LDDVWX5/01nm55YtOgSLsUgMWPenUx+lyMNuvsRd0
R5nCSYZ7bWd7ee+gqe1S5SZ5ajRzkThMgpMy6i2kglN/72XKNa4DhcUSwM8LlmX9JRsazv/VFNKK
j5Tn1nDgLOBRVG99XzP4EP1mWVkhR2TiYZrqCdrGMbY/oiYL2ViIjHva/z029bjwjQ3k3kRZF7aL
OiFrahe5kfUUZ+5xHMPqikdJtcSlNfv2/87IGGP89xidVuFJYhTBrkrS9rmZlA+f93gqRK3Ou3A3
D6O2VBSzeTaKsX1O0g/dTJMnGbHwGMHJ0Bo2si2aPOdijugkBU37mMY6sObKvLA2xZk76/uvA4/s
0FLij9bxjE3jGdG+SFT70nEzsAfXP9Y85mroulyOs6es3RIAJK7vLnKYM2ZLc6u/Tkgv3ap6b+uv
Xe87f1TvrTL5v/rm7P3t0LzNZr09ycJTUT7goVsg5fgrJq/UDsULtoJ9TkFyAfCcMmx1VZQlV7dg
J9CkcefsMtuYD3OJOrYUZe9wQOKZ5Lz02qzspr4Dqp/r0Se1MpaIfoZfAU4CB4vcV92JsUgsweAk
PcKuRnSxBkW/JCjIQG7iZ3LKgnJ9a7Tj1tnbgfoeQmngqMd/KxpuEZ49d9seA5tV4c3GSxWazZHj
j34hqzri4A9Rk2DSUyvd0jDeNb3snmVbjcBColThRda0ciqX7mWOuJU/oIHjHqdESZYAALAXmezp
3FezscRuKfzqGM6GmZL13rclqiI6Cln2pIRvpTAEEwmyZyKMSeoRRSfZk6l19HWurE0+Odb7MAzl
tk/WYYD09wxiuP4nqvA5nFpNebP74Wtt1clV1lT9rela9RVIXffI4do5TQucvzufk0w9DZayqudD
tgUKbK/B6X1k8OP3VW3nMyh7Zd6VoK71lK0hVRRWOKI59ftqzFDKYDEwbGSDLLQytW95DoIfR0TD
lvf+acMhCvZHXYMChB9unBwXrdHtWBnXU3LxOlXnjplqTyg1D8ukbFw+9DlYNE5tIsdljMvSDYqj
3VWVe7vM/LI4aq7FFrRTosiofOsM1LnZcCuwGhqBgU88pQpjwBana4dn3Ree4ZkZf0t9f8nWY/cj
i/sHEzGqT/PED8Y0qvKh9ZJy1w82e4Rapl+MuFJXocaBPZrdX2Snyd2XqBB9d6whW4RqXr/mPUbr
teP3izrAAZzzwR5FUX5zzWTWuzaxuxf2JITXGNh22VoXYcAhj/lNNjpF4D3zwcgmWWB3/oZ/t3eW
NcNu3KXhDiDOxNBIF//nWLKxUmb332NFGJ6YhuadTdFZjhXrL0GamSu57dZbXYq7UdT+3K/7o96P
irvMOhSHGjG3bnW0P2b0YHZoRVgvqRY7m6rPk3Ur5tp9XCN9q3AH7kVVHY35wq41577UFK3Un8fk
UXaUgzlWucfBY+CZRzsGQRVsrcw7yrFUY/zvVwpeyyDi0WME/q0I9NYCOhom0abrm24hW7y++tks
q7ccNWu0PTiP/b1zXLKyCNAPWmiTwW20BuN21G28zYCxchaYcn8VIV/InquhNkXYMnF5y84iwLWK
Fh9mJPJUV/tkqSEw47bzN0NQTJ+NGe2pX+GuQmlXhlXnP8P/ypaD5GJP71/ZMhzG8T9egbbxqLr9
jpWTtU1Qo38xp+Bbb9fTN0RCnhQEiN5MPbYgV1kqzM2a5U83zwuZgcziZug92Jx+WAJo796NWBuX
BifwZ2aTKK+qSlucZb0DNz4IXShv+MbUGtuuwvyRB+UFXxn306DXuB1V7Go77Kdua3R2Dk7TKae+
9/T1XAzNC8LmA7pyzfitqA1x4zF/sDG0RXV40eXe/NIDbEGfRAXjJT41qwbu8R9xPNTOrVmqL4GL
FuxgWT/zI4yi7vn3uMjvRb7vkC/Hlx/ov/Pvrxswzl/58v38O/8/xpfvvxbv35mK9cgByovhWd9D
oxu+dahAz0mKP4y7gEkXIfhv5Tu2DPRv+Kf/M8amc0DktmfCaVk71IPije/602f02pBiq5V3R0fz
uBJxzIunzyjyLM3f8Ryi3S0u8mfX7HfsnrSLDMOVY2Mmdb1IM8U+VoPhYODR6yvZIgvZcK/Kq7ox
6PJXcxF3hy4cx909PmmDxU5ZqD7juowuU5bon8q+eXU5Vf2B3m6mOOiNdfOwG/GoWY7IsGzS0quR
9qPAT6s+yaq8koUycFwemG2DEgqPJAWKVjm3Z1kkpdeeI1HIqm+N1hKJl3Z1j9Vmxz62rAfKHG8M
M5gXsp/sIhumElVZOJ018v6O+qmfDaze6uC1cK3o1A+OdotPMRInY2pjp6niSMLawLz0A/IvSZod
KqfDRT0FzbX1coy70W5XTmz0wptzoCLPhtC/y+fnMWJ54xUst5zpGXeQ+dnFuwBKaY/5oohBu5kw
dmXCEdnQ/Gz9AXLb9NyOHhK4wDJQPvbqahmMLoyCVL/IVjsSPCtQYmvNCOfnDiEusRpmMtkuDdXw
PuJwetfQJfyRJg8OSobBwrbBR8yCJ4is/rpLmbfoBbCDXu0+6zDchi3Oc+EFCSixxDQGrHxR4hp3
qhOCDNAQdlOr8iBrI1sjV3lVXZu+Gm/XCs/YlaWnfGYjQCA4/LCGsgDqeQUz8Vzn5Vhs635iyoyg
3pLDyfFsQdvK0YJC6cfov/pNsRzLyUTvtlTWgZpFh0Qb5qfGipGcRVhuN6qWt3bbsNm4I46xmhKM
b20iBB/bPNzrcTe+TW6sLVgA5vgw0DpXCU8UDPDMLBpxKal4YvwuMIH8WWV9FB8Ur0KPHi2gCzSo
/rVxuiVzEU5NYo3bRhLgiSOq8OwRvevzVTwa/JcMR6hrFmCJ2YJf22Wjf5SK8BBvEu/KgVt9NEGX
4A2l9PAlw3DD4O2iamFH5K6rP8qCyf3VUDWkDAO0y25xZAdMpXxoQG4/FinElEifkd3+1cWMqoF9
w/DjHpoR6dypBhva92E4J8XYhifjrWuDMOUynbt8pfkYIdeAcc7JrBvvSPFXgdq+F5YeXFzEPBcy
rCY6Dhqm/aGhasl5v7vBgh3cVMKG4krRBVxZzfd1UnvKqotr1khFbm7mXsuubhLktyLD6gRjaCSw
baAolwJk5VY18GGzmm66ZkFvw77RnM9ING9KMyi+F0P7UdTa+GY66rBW9Lg54fA2nIq2qFaD3rUv
fZX5K47Io12jRfMb+wvAaIIa8sWgTW+h231WwJpAE6SmBhbzm2x4NvPWfFHBTvHnnd9ynHkewtl7
kkmV+MrAedAWToTSsp53W0Udk01lot8H92V8NXrvpPDc/WK76GAaI+CcKMJ1EkomunTj0H6pJih0
hZO6jyPKYsdBAwcwgdT+UrH5ZnhO+Y7yfroLnCDaNq3VfhJHRjIBl140cKe8P9S9rj/rUfXWse+6
DdgL2NVC+LX1NO1FII42Se1EB0x/IUEiZrXE7Ev/Oio/Kl2Z/gFQyt0PvvhT6DnRzigjY+c2vvrY
Bmh7Izw2/wN+CAEt5VsduCm4m0Z/CBxsq5vewXIWqENeNPHREwrSsvCnWT2B/ck2k4BW3GO3KxeR
abflC3VrsURiqPERO4ZJ0Pk9Dp+NjREq9mpVmY+HYHbYWvz7UtZloZvmeFChkfzPJLVVVI6dg2E8
WHHFKAAYQzBCSCWogMyMSOsvQR1Zj2U99g+x9yU2DWzV0yzMT8HkP8k2x2utx7Ds1V2dg0kdoBTE
y8QKzXVf2BpnWKIeoDK75NZcIPtGumei8Vi626xC5W8qdW031xxJQ2Z3mAdrnPg0M/hvDCz77qFp
ImD/6nCRNQRvu4fSdtlhzhN9LWOyEHoKeBVoF4xMGErGWl//yDSlPdwyrA89Cw7sUMxoifZwtwqw
FnjHCPxjpTuPnN7H11T1MJkJ3cfMqJzHPLPaA57a0UJWA2fUr7gpsoXXu/OXRhsOow7SRfGSedcq
prlh0qF+AoCI/Kmyb0blkZ2n/nF0quTgWrq3CPzgh1kmYsonPKytZ7tibtJybrYYUVB+1ZM4XTV+
1fD6KUYAoATPTsOExXGgrKtZ7R67UG04sS36qy/sCpCInZ67DpTgZCrZRxBg2+w4CNXZNuoC8Lwf
S79JvuLiFyz6zMTYY0BSLXEbHTOIGGiG02cvyMXihdXFzmPHxt96GoEfQhvXNm3VwMYAeLCzc904
9kx690HPx+iq4h6h2u3OnIfkDP2bW5E9JlesFnkssgp4nISZSRWU8zP2ZirbIxiyjY5rob0yah/4
JyQwDvlROwjZtqFT/WOq077MhQi/b8EY7mYsDrJwWti95rzONva4UVezqA5qGNJ6svKaoP4AgYQz
hFEgPmw49UeZLlgLBR+TahcnpETSpcxKHTjfRupiOyI6IfmyctMcWVS96S9W49f8pu0aK9RKeXND
D1Kkx+5EoffPVqAs1ekUWpc+LSM8a8b8oGOh9M0o838s1Yo/qRrwxSh28ZXVbM5d03QGKGsjdZEF
9UXa9eiI9ju2W5XGQh2a/uoKGplk0krGLVjMHjn8/skVdFwZGpIAdZa01w+em5bPM9zFAybT/aKq
k343gonbYI+kXpM2itCv0C6yBlIWYIooUC5stwn6xDwhAzNeV8agL5Qys5+QY9EX02j7n/uuuuIC
4QYLHrW2ELTlVc9RnsAcqfJokxsFT8rBSBTAUSmernrsQMxonTPbVMa8CiBcMU/sTrdq1fv6prUQ
ZHI5lubPEMcbN9FU9aAmDT5byIwuUt2vzrLIxOFNzSc/3oJJvkO9xjzJRjUzUR9hj2xdWZh5pC6o
kNYM4ktqZBtbQfp+AgfGz7gwH+LeMx7Coq8uEAxRdf0VasRVi8KkP07O8R4fE8Vc2k1fbrQoCdCJ
xrBzdxuOOyLYncm6DSUHxnK0OzX18ENrZrT1x7D4nl2awW2/K4nVLUy3mp7devb4n5rDgZWttxra
4iszABsXDY6QezUPOQmDYier94ZblcOrxGvy81/x0ezUVYyu9kqm3YuiYAvDzB9kxHSz0l2Nk9Yt
ddPL16P/fwg7j2W3kbRN38ofvR7EwCXMxPQs6N0hebzZIKSSCt57XP08SFbrqNQd6lqgkA48IoFE
5ve95qDqfvcgD4HDV+vpnbqXRZTKNRR/UeIZ6u5B4S58QOYy2/qOg7v8PErWoaYJe12L3IPs1zcQ
X+LJ29wGzN1yPcg29eSNKzmqr8zuoarUFyxJ85OsGhy8Zrs6OstBYPdy3EaCXUGG4qz1BOJGDedK
o+oJxiLLz+ypvyt+6m9My/APhJW1B21C3lX2GOz6K9Et9bFWnWpfibrfeA1ewWoe7eu8EAYmL7p3
Lhv4/q0rTqiSIOGKl8BKmLNIFdaEK2Rgqz1xS+fN4uUSFrb5EoRadOrBoC0Lz3LejKBmKlSriF12
Ll6Eh/1J6gTLJgcxr2lOvK9TQzuBTwu3URT1l7xpijVqo+oD0XpradZ19FKWoYa+TIouvTV+KBhC
/FF30b6IDYN3mzNuQ2/y4JVwaAMmZzcbdXY3ROMtD2H9ZHz3ROIsm8mdjmXc2c9hYq2DYqIe/ZWt
NqGbKjJjeM90otIdsq4ekQhcyA1SIPPwMQcWFhRDcWmLqbr3gv6LHF44urVKBbLsOtnrOEzvCDYb
e9cFat4WQ3c2bDtbB7jtPolSE1BYs/BLbeEeLbc8Vb8Pu976E5GDZ2HF+XuY5+VSrTX9IRtGfyOv
2LP1uF3RRrf1rKQ95lODlT+VwyCA9mvhFxF0d3qss4niihmoim8aGa/xj9l7xtAD590KDX6P3jJO
RhqYj0EPDKNP7PfeAMqioD6wN1GRflT9hF0kAgVToWYYemU3FJ2fme2RmaNdShQdqNZ2OWZfPacM
MaDynGWlVfrOdyn2XYJYUt/jmky8Bgx1Y25DBYtw2TrE7NACINlL2WqUkNptqIV4+4mj4urOCs1i
/2sSrHn5a1/LVmsw7UrVkwjr5DIqZjZT1YanGWFW5Pq+qq3xmb1+cfD1KFhLYNnf68O5XgLR/l5f
sF74T/WyvzIUFRnJVOzUJPI3qasFWNAb0XPQGcq2jdE/sL0ofu51pThYOuaXsjXXEoV9x8gbaW51
XR039SG5m7Q5idPUXyXcw1S65ND3yBR8oj9kHflO0vE/0B/KYCYHWScBIrKhFuQFasChtoHQsYtD
250zGaSRlUh/Lx1m9lq3sDwp3hscr1+qWUCfICAKZ3PX5LuIN20OqlFGCsyxNc/yTJ/PEPS/DMqU
HGTVZ32eWc22/zFKNpAQ/2uo14ifRunB9K2aanOna1p0adPYXuXQfVaiQGVd1smDD7VhpxcurlaQ
eC511bUscOH+wfMyl90Ud/wLfwzBHWzrlq1zvPWT1/I8SJPNTFz5qVJRPWtlT+AdWlGHyqoz82pX
IXS7SNw6wHBz/oSYT5DXlte5jZ4/wSw6e5V6GnEno3XvrUmDaacN1TfX+F7k0fBVFJmx5GtIL6SW
xSHAIGyjY7d7CbRY4JFW22slddlZal32Yqkd7JxSb3fDXMxEhfRy7FQH2YqYQweUKehPoxpmL6JN
P9yot85wurMXM2Irz1N1aAJuGzXhU+tJLd7B8CFvFJjROVLc9BHm0EXWCyfPQWhAGp5wVHq3+2I1
ulb2gu27eSz68K/hXorEWIiK+tmwkv843AfU8m5N+W04Iuzm0bddfWmnBmgMI/SWsUu0JzZG9gJO
G73W7ZuLqNFzU9XK1U9IpKdO9NoagXMgxNPgaVPErwO71o1q16Cl+E0WrmLVW330cJgzquA8NLiz
D+hD7+oRiyTFH7tVExTiZQqtP4sEd4oyuYeazBJ7JmHA11hEVn52DHM4Sadd6cc7V3G/Y8ch/mXR
+6OqKvEs7NPIA8JatfsqKR8i1KnVLZyA5qci3jHtHquoh7JV83MQVzAMPTddGaaJAuJ8SNP2I0Eu
ZT92JcaBYxOlFw3F8WVk2+1GFmU/dW5IR50kYmVktwtUQ7VyjQQUXmeMT4NHFCEy6jccCEsy5KNY
gUaaAwoIbqPJndwNvNReRJMsYhE3b6ZhqQdvcJSlHOX7ertMBTbRslV9G5H3eyPQEp7SBCc1ON4N
q/coXY21VxzqULVWhDWDTZfwBkdjoLPgMbIDs83baY5Qdw0g9wR+iChJR/Y/Dup0b8wyOSvW3s6i
6Sve72iULYk+Rs9OE4PMwiv1e1qD1POsbxEwBMLG9vRoZNjQDoPpH00Bnw2piHCt2HDuRZXjVzQR
biabjj6i+NozC5Ma9JG2xDZhO3iFvYe7bZ3r0C1X7pjob5UuLvKDzDDYxXAhsYbjRVqoE1CD3Isu
8syqy2+KEtgkAv9WX1aNi4E97uIpoc/doLDh7FTRnTqr7k/yrM2iv87sXihHNQQqTofP6l+64o7e
31rbbtZVsQoCkzFps7gN0p2LldUtbdbzA92VevQmG4sZLpKHizFxkieZ/LIV8wtLpexONuEfkK10
/C22spElSHK7Vhm6yiEdSCcHse5fMbETK4yagDaFsNllnTefEXdfK6pOuhiXwlt96en1riN7u5A9
PgckIdJSrj2UoDT/dZEw5U9xQkR+5o+R9XJU3Dnmyo2xI5cNP12dDzQvYaQW92wl2uc6c+7CsQMJ
MpccLX1W1NA9y5Jd59+8dNbkGNPu2cbRHa/JYjqJuViAZ16UptMDnWCkimjNUvfd7tDWU/ccd8G4
TPHJ28uxRLyxlozMaSfHDioT9tgH5vb2N2gojHgdrglyrEOSa9MaarKRrX3sCaCPs79eiQVnlVpY
KHZ98eJZ0W5SdfvDMhVrlQB+gDwUFE/wB6+3elQ5VjH7+ZM6ZM2DY+pfZL28TjjWqHO6zXS1MrjX
XTM5H0Nrasy2TXUJwtg9W7qwCENoaAg26bCqB2wlSyfor7Aw+6sy0/MrXpOT6gI5+1EvdBGsSFwK
Vmj0kA2+0DCryFBgmav8QlVchF3HS4ZZyVHWpWYcLZgxxarcNxHgb41V/Lp09XEfk9h86vPpvql6
fIIaYoGjXXdPlg0ZEYeAUz+XblUBaiYVmrOyFMFXw8s86Y+yOHpRtvaTYNx4MRhEp22tTSaZO2rg
tYtiPsU8fmNWXTAvYahrZ3aPBq63WDVRAAhnxuFqU7xN3emQFbby3jClipQVOVvrHSKj3F0gIt+b
1N1hopY/85KojyjEzg671KMR9MeI642qPYo+y4PVeA3KUjuGLLOPBjwZpyVCrjNpL0Q/VA+Zkrm7
YIyG7RAl41OqD38Q+rf+iCzmEfQSXvPCTDYOyIsDwfTwigQucjJWbP3hZA+WOrRfGx2LX9uzkrOr
AQqoa1Cvip2aR7QR6oXHuodpjqI8eHFvHufADHD/ufKnU1fWGm2ZbsgPo/k4tzdCi5fuvNVkeb/E
kMA7Eb82nVVvq+EqVBR71aaNfcbBu2XPE/G0BEW56wzDBl9Dgy9qAKOdGCApMlnvZCUZLefWLIIA
solrdYsBpa5Vq6F3ohrW9IB3rtjOxlJYeI1Nymw8fMfcpcKmIZoefJcNJyIrZ1mSA8geqqth3qqq
StGmLGzbZZnU1VV28XiH7adcsxYGasAPYj74OuIbfha7e1k0Oj85B+oOxvMVyj1h/epFoL7gLyDO
P6j8ye+BH8fYJYX5owp3Za2mWAwUqLLsbW8K9uyW/HPihvghEXt5DPxSWfDgNx9dmfx1RZ0cyL+u
WKObtXWnTF1jFarvTC1G06KqvDeEmL9XllFdA5gE2D26L7J6NFTCK+nkbp25V2EbW6GH2hO77QnT
d13wW1PfoY+7GsByH3Cmqt+ydCX/HyanfrAMtrzQ6ey8gIudDD8XcbdUFiShrGU6Thgt9WZ1ihQI
p5txPu1mKyB5qLXSxjuEPgUCKM1CVn72MVDu3YoiVZdhRthROgNr+rjLGhJVEc/kQoDRfB7tRCcP
NMED9nN/3VeN89JY8x2Uv2Is5p79PvzzVgK0uatZ7a0Cs81fxzJtmFq9bO97SrhyPK/bKCW4a93F
qSvteFN5fbflls3fMkRP2jlwa0KBWcVFjP0nQrT3wrfjBdZm05cWJClvsDS51+M4IX3qw1b8IdUo
z6Tg4k2V8dbCRptVrrf57NdFfboMrdRYZnjz9W3WX8f5kJQOcXS/+N6maIDIkqw3/BAWaTmyFkV/
+dbNTaryUog32euzuhlZ4Ag9T3efDWVBACuyATDKq8nPq9VOA+9qZPGXovfXJlPDOakHfK7aMXzI
wPIsdQsU6lgBYOiDvPzQtOYF08vwe2aQDdVbZl1X22atVrAFNP2D7tSYSiniuzEGxptbjgERnHR4
0vt4WGVFaV47JGA2eh3Vd60Oo0TvzZnQ2XerT7x8Fwzt0ilcKHokzMiw9EF9J5tr+KA4w/TfazaI
25JwMFI8eYxNXH4/tRY+OhowrkwpiL3HOuZvGE3ya4fNoQWP9wYzT3aPiLPs464OllXd5ztmKWQX
68hcBfOEKw9NExXBrRyLKqsWRg2T/B//87//3//9Y/g//vf8SijFz7P/ydr0modZU//zH5bzj/8p
btX7b//8h2lrrDbJD7uG6uq20EyV9j++PISADv/5D+1/OayMew9H26+JxupmyJif5EE4SCvqSr33
82q4U4Rh9ist14Y7LY/OtZs1+8++sl4t9GduVGL3jsfvIkoV4tlgP+GJkuxIICcrWWw1oR8rzHf4
ymkFmeBdDC86yVJfe/YTtHfwRrdWg5UlkpcX2ZDrA9SqMkfXzEGoy+ySddsYxZvvhM7emZJmJYto
DWbLykmj02AWxVu7AlGdvsUGyaBk0pKl7KTGXbdyCYXuzSx8zpzsPDVDddVMr9i5ft4tNCOHPi4r
s9KBrhZ4J1kipFpdK00Z11ntxiunTKtrbndffv+7yO/919/FQebTcUxNd2xb//vvMhaooRCabb42
KOeAqcvvi7Hq7nslf5am8EYGpiibhLWRFvNRp77IXuwmEjbT7Ah8LftezJwZeRCd1uLpE38Hmlfd
85NTH8Xt4UcvMUdKflSpvmWiyqu2y8KPhpcE3YrJI10gS2CDIaOEL0GTtA/Z5EDmpY+vePU5EiZR
kevvvwzL/reb1NYcXXcNR9M1x1Dnm/inm1QH9Dh1bBW/TlXdbDSzTTcma8M9YczkOerzi2NG6pfM
SUmwtCIknh1El8BNlIVsKBzzGW1d7xG6cXToUndcx0OJzV7VPGI+imXllAQPXRMl+1sxmFMHMn+g
EpDdtkqE8UyQtHAwf7TIHMOInnvcY1X2mXGQZ7pi2HefY+Woz4v+1Jnx8nNlj896bwDOinQg9ztQ
jmORjf7Rhmme38qBgY0l39ZWtlpzl89+COQFtxGuHPHZnERpZi0xnff/yyyi6/M08ffb1TVszRC6
PW+eHcP6+y9Uq1qNnjnk7k4Jy02fqi7uQej/OC6ESsIM7EuxRjtHXtWdisaFpN/lzZtd6+HRSLrs
PhRRdq8luH8mvWvuZd3t0MH88IMCQ9K5n6xD3DYldtG1W1lsRyu77wvdIYiaNJtRfrjnFSR187Jb
QwnxkMGAphybRtYshkpBl9mIOS1B1BMideplbGvFyU0KeDA/nTYIDu+iybt6ag3aPcr4xvtE7Hg2
rdM0lPF26I3wkkeJvgY22t9HPBErjBjjJ78jRMUu3XtRih6K2TAp70kQfFVUwOeK7pzQm56e4GI9
VKbW7CaAUYQ52/iqE+u8yjO4Mt+4AMqMP6ryBpHDqElfTHcanNuAovRhZqbgQj/HNx20Qo8wXKjw
NOaz4Ntk5WX8hbAKxGQbkSVfLe2lKXp8fnUB7Xc+i+0JqXZ5Wk+he6uURYDm5qH5U8Tkfv0lWO14
Dgcma7cJgDDLgx/vTGdU9iQ3YxSsldpYak6ABQAk+hMS+N4pUZruSLwZAjwlWW/5FWvon04BNa9R
Y58On31yl0XbSpYt3foamX699fJmH6pF8ByobbESxN5P+WQ6Z5f88NKYg91tOhtKJuKNV0y+IXto
7jHkJj/qteQrK2u8wfQlMn/wfCz6HKicM5B/7FzirDVwI9kI+Da69BV8f+FNxdKs0nExqhH2V3Nn
o3FJs2bhBxjv5jS5vXoGLfnXIcswoGGva2/Zp076ou5S9RxpwPKQbd/Ifpb2XR2b4GI3sXM3Zliz
D54VfLg9rI94FGw3ulpc7QEdNzc3wo+qyyEeeU4CPsZUHkkznc3O856JyXQLNzqQIxrPilep/rrD
O5K0JjAytywuhgJvAElarLPTqTzKugwsJ1qXWnEhUvHcF2hHVOxA/TVbPAI7YDt3IyLF/roQLNqU
DFyEHCeHyDM3iCDSJPxrPq81OQjCJzws6yRI+GIjsGVrc/KClc1yea01Om9uVOPPsBzyo/Aq61Lb
unUZI9B0v39zmMav85Jh6KpmuppqmBoMbvPv89JQeWnj97b4Mnje2ph9FLT5QOStZdvPmUDczgOb
9q/K0hmCVUV6/Kc62bsFHXaMc8VEbWQeLcvyLBiQlVenlOTTZCAt2LQbot8JW0grPlcB0548dEMW
4Zchz5FVUFWEeOgly37lwiryu6McI+tvXYAQPaNn5aOoU2vqIhcZfDYDo+vff09yOfG3+duwbMN1
hOW4mm46cpn40xtWlBHuxopVfFHMKFvaRIW2eVngLQqQ6b0TKNiha/eSO057JJ6MfsFc70QoJaqF
mC7JpHhXX5jf+sIa8all/8Jyoj4IfVBfo7JYyPrAM8Id0dBiI4tahkUoCI4nonbGyQyG6nbZUitY
kDdqep5EkG4SXesxXkjCje74DnNvbL/2yBvFMyj2l/rUX5pFm3/4Y+yse4yB9gm6i6+hmt8AxhFa
pbd63Mzb14R4sgT6/tI/o14Cht1QidBxOIaVkz/OeclVkYXmRhaVsckvsFJ3MfGuAuFlHYZ30OX7
qM2LRwyyybA09fdxVLT1738t59/WQ7xrbRJhgt9L6KQx/n5XV2VtOGQxgy9d0OIEreWvk1V791Fa
2uc+r/pFI9r+fWgD8AO+a8FWdrRnNHI2WGL376Ibkq3T6uFWmGmzrgOQLgb4kqM2Hxwya0dZlGey
LhA6uRrbPkR6nF1Z7yDpovLYlHghXxELxC52YHLpS7U4edrYnwrMMp6bUVyCKpouiBLlz64uvpPv
aO5kKZiDlE0R1EdZTNuwX1au3e+reWTps1XzJ8PeytYQ3PjaSKt647t6eghmyBkYyPbUzXwia9aO
b5dN3dcnUHtALWWNbPvsVfY6MuIOu4WsRmmqjfpvTPrWnN9LdYv8GLHNB95jxS6OaoIpiUoII1bp
asTd3LVu/J3tQc6s3dG+s5FymxbCzO27vDLPVS7GfTk3yFZZrzWW/V9+ePnD/vyY6sQohabahmqy
WdN+XQj3SFF3vesbH6PuV6vcKkDUCqW/HWJueNRI3Je8iqwNW4roziod6z6dEN61EViUJfLgyUV0
JnBQtsCzqVS3zj0zXGQ1uJqxR8pMHtCKys6OzdzvN6bCYhTPcQfVKUItw7ljSbz//U39b1O1LgyV
29lQYcIahqH9soSMTVE6hhZpH7bmvdaQmu8aZpmfDkOPOh98R42F3GQvUsSl70CN9Csz89xrmer5
JmZ7j5ESGqQiy71D6YTWQQVCs+uSabrzuqHaFFgzX6Gf9YveGJtjEWrE4s2i3gG6BiWUTGvHS729
CX7vIM8KNepuZ9mPs//U+ln32Y/EWvxfXmn/9vDrwrV0RzMdQ7jz5v2XVxoLuIk9+1h9RGn6Pcsu
hOe9uyGKrHM4Y3kkPkfoabxC8UisPuvkWdw6+knDYOs2oESjZiFPo2kGERvluJEXkJ1lA0o2c/TD
O44krce/oN4dCgNlMAZorTj93Q3+LU/VoZ6lmsZk3RMDBXcAYVQH0AM3TK8vttQxmevssNXubl1A
fd2KxtzFR3NlgdbsiAxsnV2rOn3SHWEepNkQTsTZ1VdFsxOI6ELAoigPsm+exre+KXh/ZyHKoN35
yrDpI72G7uu02qIdyjuQ8s5HoCbY0zuA8YiQ2GxixZvZ+O6H1dvNEuYC6iJa71yrBDFWfW5AbIhw
cB5kF5A1/qWYPEQ354ZsZI3XeCNm4CLI79pBncNDNERT8WoCiPz9Y2LL5+Bvc4DFmsYF2GrbDiBE
49fIAJKViYaW7Yc1gBwv65DgF+4C60jp7ZfS9PqVqGtrF8xFpQfDrRpNdidbeXXj3ktUeCyEeMpY
Ysrq0QI7xcvtK2qg9kurgf9wclNdykZXx4bF41HhMLc6+X3Q90+4E5VnUQr7TvihvmxRVv4KzB1G
lTG+TXUB6g/XlH0W+sVTpVSvskOnZPXCasfmHrnH+Bj4U7JOvEH50oQL2SHXM3dVuMF49IrMxSfe
49U/Xxo/vSf2AdYTqxhjNxgKbmSSeOmkFmE/v+f3ReZoq2pRfT/OB+g/f9VVmVndywNSKT/Xyc6f
Y5Woq2/9Puv0CKUk1hR/u9av1y9tUEFsJ3Wy54+2rZ4DOCHviYG9UFwO2T6vFfutj9CNr+33roFD
l3RqhVqTZ73bJXbgUBZZwHfgSjAYQeSMeuiVUBPqzLp22YDmdQI11HXLfVeQ+EMoJOExMXzsoqH7
R9DnqrE/svDogxc3bx4dHeyLntcvLgSBu8lsnEfgbMa6dxF3C3Ejfhz9qsPmDt+jCOmKJQsXEOZD
e5F9hwkHr6RSPFir9PU1kmFVPiUL2Xo75M3SdKPpPmHjeBKDZmz1H0IpUu/kF/mTT5EVjLSnLVbM
188qOeCX8b8Uf7lcC6NvVQrdWsixUmbl83oplmMHtcDSKLebddfnxlUUWkOCg4815rNhrpOtauHq
t7Pf98vRDN+4Kjk2b8a4WxLuLk/93Hs2Wsu8NRCb1k6uRMjLVmfuLc+KwQecQr+YHNFkQIKYWIuB
olaje3nIvQYxAy9MlzOa5lbXCHPa29kMF577tfNBbVr4LbF++Rwa2a1y1qd22Uejvkbd6Nl03PHe
Vqd6qfVdvZVFeRgyrV30nZPuu6aY7mWdlgIPViA9yZKsL0Z3nzvFePdZ1YoI/fw2umaGaK4i++5p
pIrrBEcjQq3jG7Ze38k3+ldX0cyHQQvOzWgPb6K0DNA0qDfhkPJzrz5mpoFaeR7TAlw+jMFlNBpp
uUz8s4e02YOrKsNj7UdEG0gZbv1uGh71cjROM//QcbusJD6JBxQ4F5CC9O1yxYGMwstJix913hHo
8o/3bJeLR3VI27Wl9fpaFkc3Du+zsVzK0q3HWGpL09eVLYxlQow+sQSEvexqY3imcQz1jtVfn+2w
ibR3wrT6ei8b5CHpgX1uXGHMWlZ9tZC9ZUtjq3dBUpQPmot4dtmI/i62He3stQCSAJGWXxMEyFJk
HV/zNM22GXqKO6HmxTPWX/eyw0eo+/YhsGslRI0OXofbmHeD4wzEnsbhAgU2PUMGWNx6aKxkjkps
nj57yG5+keGiZjUgk03VYbFcOUQRAqzJBzHM31lSHTUfEfkgpZhYjbfPst5Yo9ZQoqxJQMcevPSr
gYBOGVvDN4yKABZjqfnQTT7yOGlj7bxIHZl7HfvWJeGZcy37D4uksmRXXLMsHfe8j1MUK15bmF6Y
9A0IANb5Xwd3Ln7WFanJzzgTLTcg3NxFQC73Dau+pVQOSCsb3T0VIGZU5vYlUHktS8WAaUwe7LTU
T0XPtzwVPYrPqDZ+TM5MWdKU4ZyqhPRMzER0k00qyO9l0WjlB7wh0EeBm8Oladt3qLlWkpUfEyD/
rVdPxVYWE/1QDB7wsGEsd9No1hs5GEnIZQ7P7bVXFOSdvHhcy/qgDndNpInnYlK7Q9KbYiUvo1X2
WU0IF3pZj3RAi+5kIiwTtqA3vJvYGC9KWxoUTeM9Ru4fsl7zwW6D75bGBsNbPByDubveKOrOxbBv
LXsVqriYtUXKFwT0nWEVCoqd/fA+igYJgHIR47e27GNHPFtqay+Gpp7eGr+OcXsKxy8i8uGtV/o3
I8p2pEl8QJjKnzncyIiAzqVkxx4sSHNv+jytvsd+eq8MnXE/+WEGY1oM1wzY/BLChLeJY33W9lVa
bzfqTc5abwjqtRcliwr9xIsrlMxbGBoMwYqvdBNnPir50bseqC47rLJS7rxeU+4GGx2wWC+Psuqz
Xp6pvdfzj2LB+UuDGRjKeuLDttVg4dA1xRcnCZHtMRXvecyMBESzq1zdvPDv2eE4CwMKB5lY6iy/
z85CD+5JUZ4i1eiPxqCZF7XxxQW/kHiWZVvLKnlIAdpg0zK0B1KRRLBblgyuqgXPfQzgFuhLDIqk
DZ9R6rAvcVcyX9FoefHw6Bvf8zIMnwtVr1bOmOJ55A7N3TAfCj1C3iGrdqqXNXeqY3OYz2Sj7Faa
RrEUkPjWsu6XfmUyYHtpPUHa0U6Vrk7H3k1LDHTq6GkaSIP7gC++h/hmNKb3vRNBuPCQniLf6k9r
H8TYbRAEvnITJdpCAJU+2jrCsRqMtA7BSqPbKWZzvRVRlTdPY406zMJem/DtnpsMA4Oq4DGJRFo9
lxAF1xiDBVvHt8rnzEDOklndxi2Gol6aGIk6OaKXczG0bXsXoCW9lEWn7coDC8zoVkRR0T3CSwR/
NHdOJ0u90wv/W6I/efGkfgEK/kcERPN9qEtv4VfCfkoqvV7ljhXcw/7LN1E/qHeDUg4E+Uf1kIz8
SIlVILGCn8/SUvX2CsM23qn8t7e0sTlDyhMrvxo1NtndN00L+j95NJQqSf6MWNktYqwRXspwDNZV
AUT4TyfT01VsJTwBamS5p77Ud9gs8gAUpvWSlZlxKLxxvM6lsin4pvwgewYFnCwUzZgQMVXTZ9s3
gUT7SnWQra6WobmIrj2QeFr1buhRuXOnjSySNY62PQG99TRm6TN6VOYibZX45OZ1cNF17U8mw+41
DNJ8V8CzWVsIU776uasR9itUVFlodbvgpAdN/tBkzCDCR9hmrrZLszrCZpYTavfaoHe7LoZa3cpW
bhZU7pMqAZ/FJft+VQFTejGR0bvYvfnT50IKTNdyjNEOGx17Rkvt6gccx3KgySWWXbEVnn2kFldO
ldavyKW/wkzi/oz6JRlv96szeQC15kEC7sl2CARW4fOgwAGpZWBr/DoFyW2Q5fRLpyqcr36fIlBh
R/WDP39Sqgc/fxIguPo1q/xXS/GV72nZ/fRJsHp3k2ItmEsFKNE5GS9T9PJQpc3mv2zy5lhHLpP1
t6w8aTTdVC0CZwCQ/j3O02ZeESgqfAo7CgyEP9v4qFeZ/pLq0fvkR/UF4T/9JTBiEKx19TSULH36
0VvJTnCxsTUGan0bEjTjITJBFcniDJjcokJn8MNxCWdQ+hXaJMZOXhGJSFAWRUySbm4dw+gSY0Fz
1diVH4j+hOc897JdkOCzwGoN4Q8xhSffTfJFELGlzMMBdmk64IyVWE+yhz+8ovnWPcr2ANsRPrs5
y1Ko8SpKRzU5jG7w4tSuhWCKwW5ctbZeZSgzkNA5wS2FHjQXayWLdnEcReCNKLpJOSCv6do7WTQb
C2Zo0ejHwBkfmYhfdMfKHuy4yx5ithwgMclkdAXPwtKPeHjDLD3KVhAj7d3vf0HN+DXzMGdCXVcV
xGosWELil3BWZDOblLXTs8Mbxi0BwskgezsxMXop4lgNZtrRXStU82hVGTcV/1aIdh6JZmsUVy/7
qqtO9FBUefxQYmK9d2LRkEaMIJa7aImqCBNvazVU1mNedG9qx4u5TY3m4tcOaivFtE8UvXubun7a
TQIYZ4A43FtpoLwxEQI7WyYOOeDDb8OhhzR7p+bR6eerFS0MWdexyrsee5KXEXi2HF4XU34oyKJj
wEW3coZTZGZanVLQp6/OX5/punV8dNzMXMpevkDQT2N2PMproIlEUnNcKU40LAcigVcdhblrgfmC
z/R2/qxyBZgYY0C0TdbJg4cVz8ZEXfc2FDln7WSW1quKie7Jx19xlxspem/z2Wfdfzr7fT87cv+6
nvvj7JerxKErtkCnybWq93WneNsoCMMlG7Rp3qVN91oaJBvRdvnqs87X2mnVtZqxlsNkQ2fq5dJM
7W77WWcLB8G0US83op++gQNHHrPWBE+er+6FQRhrEj1K1XXoPKD/ni+tLGjf9U48gR8LAOEoayog
MKlOeTbKrv74/f39bwl/w2CPQFrNgoVO2Fa2/5Qwyiw2OaHeBO8I1YTxwbJ3tZE9QfBqvltOuxVj
rX2oviOWgW4blxJN/X0VTNYWsn9+ylG/X+QABxcgrLjJ54OCrP/KikGCyqJeN+ff/8nGr1kTw3bF
/+fsvJbj1rYs+ysV5x23YTZcRFU9AOkdvSjqBSFDwnuPr+8BUOdSpG4cdfRLBlxmkshMYO+15hzT
1ChuGpolLKF/KJwZiuyHAV2pL9M4rCJ7qpGI8CCSgsxn02x2TJNjp5e9n9vkwSTimzw7R01F92Rm
9RFrH3JzBYsVbQTMU2naP/no9Z1UT+VzDzPsThrTKyOV+6ei4gNSiZTZpcEK23ThZ+p5bCpKm4Mg
XztPuMkbtqUQm8ieZWl5WA5EqdCTWxXmf5BqaNaHCxP/uGUaQJQNU9AVpc/4vnmEix4lRjbHDxhc
MPWkzE/0Z/w5yJtFc35IVT8/eQWecwrY+w/bl9XliLdjl22JnsNqTQRZf/OLfDjubfXtubmNcQdX
UwQTVvS3GnDzY6DbTxgHqIHUYiSgwfT1jSVq9s6H4AR1B5zz18sm1FrDnivpBJuWncuL9DIxTrUV
ih04uuFWLsoemMa1HuW8pNTx3fSrFmrL/ITlRSSvDBzkE/5xeREcZuMlJjpu2anXbbz2il4sjZJj
Qo2QIScyhnh+WJaaWuQOmOV2/WFHlsJqd5YDDX4qrqoAkq3awgSnF09uoIXdvZkY44UTctumHXSv
+aEcnnBMxXev+w1KowyS69OyDxGLmmXNKU/IvDHKBparHyhkNmjyKVHKn0vLtuUhnvd+OHjZtuyt
G2HudR86TT/5xVG2W4oPY3KjK0VBXfzvh2XnZAG83+RiLI7L+ttuOQJpTNNgoElrk7crTdJGm++8
yvwgo1+JlDa9WPN9GBlNfJ6a7Kp/vQ0jkt8Q1tqiU5j3zmk+IDgzOomoKpYX6cpUvtHbzbJvOSpM
p2oPdXVkoDLfy//TuyrduA898fNdo3SQXWvQkWyk0wRBl4DGBOTeU43iB1daYV9h3LSultVeHaUn
taeKrwFgOHWDml2lWfOVfGHtAlVeXJYlwxPMAEnJMMpCME2cEOEsOyLm+cRI1OV6WX17WJ5RwXV9
2yTTfHBaJQaT0vTSGSEQMDY1szaBbEjnZdvbQ2D4gesXYXKgehwfYXiRADgvLQ+15I25syzStUo2
sFGvojZITpGfQcCyimxt8TGsqqio1imYDagS8KApcg0Y39oXv8zhZ/Rddlc31K37UZXXr6t1297Y
xAapmvByV88qSi9l0ZFHx8GB3beXLJpOFH+Ss08PD+ypbjleI7THYVCNdavX03ZZzQkHdMQ0xldl
UPufKkYsip2Ix2QaOwzL755ldNcpJhmGm01EXUCtv/FrPoyI+x49I6+2ec/0J8+DAqJleLscAOlt
dMzAM66H0O6OepGDEB7s4htq0PkFrEKyVhnCqSNgIfW6HcXkLDuQit1QKWkeOs8voMsAlI0z1Ouh
pR6WA/QSJrVE0aWzyFMt3Dj1RHff20xaPRhtzJyrzWzC+TqsACcisooxsDFk1nZeqIpPokaaNe+O
rBg1t8F8Je0rY20F+nCYxcX4vkDPSYF0LBfi3CCvMhN41mLM8It4H9RFii/Xbo5D7v80bKhD94N+
QnFDBtp4qcqS9hQSzKdaTGslbKQreAvj7WhTVyrQkO7iTB1uVSiLN604LfuWLZViFqiTAsNdVqld
3AghjAOZisG+DjVtE8tK/nnM6s1yLoyh7dygmepLmpS08EZdfz29gJhXWZZnT4rGj5pUHnk/BEN5
pxP4tDwzU2IQaIWOJ6FGqCQJ317bwxh8wavx+kGoHpC93oLRqZHVcSUnZeYaFWAEqQN5mQnYpnWJ
Tw5za2m/LozLAklCrwv/3jXK/z/H/P4WvE5Wt9U8LHh7C8lX9T/cltXf78okU2kyIldhaob98a6s
635jp0Y7PAgxWVdx0l4R31E+KS35mB2Mlu2ymoHtMCqVgllFZ9DtW0qQY7/ycl/qYk6PWbgZQDxM
glKEJP7vJUmYNqOMMdouS697S+MPrUkwJe+nrfPIirakYRKQi4RI+zjnYe5QlwUa6ntR9YA3oe7K
labsTAGMc1l622b/h23LcXZ+RWqoM0opXSmYMck+pDh96KaSymNie4dOLfZjNkXaVhk8czO23Hle
10mn2cAzhokyJE9d2yQrra7MQ2kDFNXru8iUEkZlRrYPgzDl8sxqNHY/SF9UrrEyaZj+wh/LUVQA
0rVmkWS2rFbevYmk5bFAVrnpaqsyLsmQlbDmwuJRbRl/1EFD/uO8Ghb5yte86t5PJ3HD748x3yzQ
GU2Sl3KbxM2AmZ4Ve8k2gOR01dPlPZnesFnWxri1r5alqrVkKGPk6cUm+Gln2SgZ6RMELW//dvDy
fKpUG3l+6uuxy3OTlrvxsrEbSB0PfQ2XrKZ4Wz+US8YqffFICdhECVAkh+U/iWz7ls6loHgbdg9d
k1Hh5T8yyCtw8ZQPELcyU38q0vBrEE3p93CKnkSVC4b9g8cX1EIBSjjk/XxAyH3iIdRLLnW9jWRu
Hi69Li5jKHWM+WSVsa1dofFHvA2sKqUtPPdtKAWhlMwF3HHbqRXpxgqncs943LqnTXyjaaH2tdC9
GGKir100LSgufllzE5p3tMF0KfhhPdhy5u/NsOo2Zc8Fp46+L/tpPQfrKSGSXjTynM3g9WuN4f8l
SRhX9IpdfFXt6BGXVwfWT9UPNHKl1bKds+5GxAN/nlmq2741661Z2NLnAHjNckBCftRa7bXqAF89
us9CCjTzC8q+qFxrnKwz7mHtqi46WjLzjtaj4QvJSrpRvdo7TmlaroxUt6+jHocLXNJPdZXX4MsK
/0FnblD4yvjYmWZxGisBP2nMxkdsHuGmCbUMRT57wwKwqkT002XZW+F5MkX2CGVpuFTEJjAl4ag4
nKbt6EvAkNpwemyiNnZl4m+Oy5NM21+3oNvupbqXrs2MJNnljfG97E076FbLkwhdTFaNZxl7kGb1
uYpgs0zjhLCjnmdNYaQ9vK2SE/VztSy86khp6dfVZW9YUXJYntvM6Uph6VPSTek92oLGvx54h9Dv
9J+L3Pq6OZ+69A4KNm5p/du+5RmSp6+12JDRhOzjzPP0z+VQVyA7AM4hVKVkH9Og6VRjn+Qzms4r
ZHKlzOhYjJ5+F0/W7ev2xDaouqEktprBu2E0/bxsrxmSuGkNEADTUnKdNkXjBLPURBqJa0kDS1wZ
U9lf0MmSBxGB1e1ahDXAeddm1piH10XyaszDsu7RjNkSuwkjh5ssMBxxzkYwlnVJVM/rtrI0zqE8
SYdfxDXzNl+5GZG0e1wsGL6icuui8FvV+7dm5IXPXV9uSSrOA6dIv6UEhEdO0V4xM9YDJ48jiBb+
9FyP3pVRWf030nd+TFWuPKmTGKCCAbgbKHs7UOLB7HqmCVIwYQaBgc3mPiR78DQ7iyLXvLgctCzV
WkNWlGWl7rJNqrDMOFLAa6TLa9BBCLfwO1+W3W/Ps3qix4Jgytedlw6ODeYcr2nsryWjFBfmuDJu
VkXZZ3bUntFtgYnTg/pOChgrW1PVfYEUd+X5qBUdaeVnXffqbgpnU9PibFpcTL6fKsdgQvkz+5+a
kWgKQ0tzp6sGEwEaDxT7sIkUZNbZfsRABDOrystfQ1DrDn5Qf1bmfLblwZ6dxK2fngmIl47LpuVQ
IwAK6cE5Xb0dawYkDyp6sEuiSl+p6uhfqWkzkV5ljCTTJeLcRHK3Vu08uycXS8V7q/nftAEJTM0Y
2uniYhWD9fmeD/FM4FPEgx0CP1xeqfKVn6+UzwGtmiGpW0Oq9DOlrVwPg7M1ryQMQ89pPyWA3foy
3NSmNOcisMdMRIQPkXxOFyUkVZOo2bGQnoZ5KVLK9OQXVbPLSSB8XQr+ve3D3tyv+7WMlR91gHyw
qY3ivpkXA0OWD5LOw7K6POialRnr14MgG+oqQRscasWG4uZKEV53oDcTS0sekfyoB0u09Uo1sDrD
y4AMFlAdwK6WXluJRg7rvAMeWrHq7dY6lH5gf6qS1k0MMZCRgkUi67txs6yi+9qTJKffk+0T0S7G
AJZA327Jc+VUM/rOw9r7Qmh76Kb5DCiTtGqTJWF2AsuLlhns7rac/O5GsafRDQLc63JC80GbK0z+
XGtq+lDsrax6fNu0LFllL1bhnGYoE/ijxKl1IpHcYtKPbw7SnO6q8+qybXmYCkYuDp5DIiIt4HwQ
g24qCmCuQj8MkG4BSmFZn+b1ofZRMS3r3MX/XvfT6lHIGcyvTP4sox9OKzl7YYIItDPTmS8hNAhi
YdyiFTY2gVWER8NM/XNrzQ0nqake2jyDfgHZ97n9liRx/pKpaEirSrUeJC57CAeS5uz3lXrIzTTe
JmVb3jLrBPGRlsm3jsDN5VlKV1z5I1crhHuey6V1+8+VP1V/b0+iSyhsU5UpC9u6rsl8nd7XvKhR
Bp0lF953PZ/xB5PmH1NqfXhgXtTar7+l8bT+rLdgriMC1t04PI8q0XhKja1Y0pXwqlWHPUlIRP6V
nsaILL+EUVXvW3ulmUW4TYs8uA2y2yRurnLNFwdZ0rUD1QICXfIiccOuRQEjMGUwaxKrXB6hfg2J
zKWDl8NBC+Nz0z4qQhKrZoTfRt2u2WI/oZysVVhqmoBYC+VgzOIbU8Y9BVD6s6oA18q0z9Ezylnt
esofCKOzUfpAMFbpb5IcZWUnWfGUbVq1D5I9EVTk08DEa6/v6KamLsZK6WhGdxQ9oHqrfX2ljyRx
eR12pBCK9FGSTVruEFKdjJzWTYoyddV75FNZQeJ6upJvsLrJm95LtM2kf2+Fmu07Si1rk/q4qwMy
3VABH1yzKhh76+3em8JkhxcXrcyEbijWcwdEL4ZOMtSkkD+5zunxxDoM57R0Bjmc7nqg0ZFEeuMY
cM/H3gtTRI3NNTomaY3wrtiMmqU6cdDTuo+bciUDZCP5AZaM1Ktf4xxkX2dk5TrzvcyRpDJdpb5a
3EaoAZEUqGcg1uq5wQsWK2FLIkPgQrgZDgiO7SMJhoDPa4xk9AyDuxjTpJsMKiVHct0QIZbVHg7f
Ch4mzfyo2U9w7IE1FI4xUDGIpvZ7KpfaCfnMNz/QtmbAmMko8yhzvG4sD1TD/cZPT6kmPg2RoR38
RjZXsQ6+l1GL70aK3ZAdadT0WO6Z1aUnzPzpqeQiPQZAX1scGVXkFXeBKO51vUkPekir2hNHytdX
YLGMz1x794FFuDu541aQnXPNiB4rKdkqZt8TahXWbk478kYgpusq4SSBifqhCAiAI0EPp2zkdF3X
nFvjMCGDWM80zw2hvuc2saZzkCNQkUy64ljYToVHyqyMc21jDkI/FGX0KU+9/uyNFGVjmBmWUnm7
dlRvLOajDpdkaw+2FCi0OtwpUdVelgfVhJw4lBkRfEGF6KqUtaM21kjlNPNU0I296lGirEYjAN9v
EkOL2Nbtvclp5LNfWvonbJqOFQTHkir2QUqlYT/a3VOKf/ws1AFttMbHqCFwdVWNYGFm9Igb0U+u
ugpAgjdZ6nZgJLtKVdMNJe273JdrNVS5vYzDcJaz9LrBu0g6PfpaTPLgMUatWcVZSxB6GqwpWNjb
xDfzFRDllTH4Xw1V6/5wWVPe1wy4qmEF0HRFRwyOReE30yWVNTuP8aP9SMFrHSAAGkf0IytSzSMi
ghLoTESHeE6GS9WheOiRw50QsK1a+AV1y/3ni6ytvJv8L38NKeEAW21bofX50Uk+IDlXO77eP2zG
xFA42oo46fy5s4LZQjM2q0nYsWNEcEOswXrRpPh72zTDqe3taZ8La1vKJiNoilg7RirDwZMC5E9N
aG6UoIRyPsE2bLvgM4ok+VJPwSWuTQWpQRee01ZNti25EPp6mYwTnPgo5aHnqEV0H7blHddUe+0X
fUq+VqJvK1l7DBNiByMBQ0wYMQyzudwdtXbL6QKJ05aGvFb8bp+mteoGuty5o69UJEeZmFrm1cow
knXdm0cfIxIpBKmTDmQTgo18sZsw2Oph86RmE6C/Ir/NLWEfVF859KF0B6kq+hTzHXIUy/6W5qDr
tLGVj6hExC7zuZzlUhJtdU+tjpG/rmaVbdu+6KO44tuJJ6tK1mMPzbTy4vakyk2DwtMmQkAujk3Z
NuckJRzY8PPWhZ4bO7FshVQtlGtQ/hLdhJDczHqcXv7581d+u8fyTZy/j6jThWqa1od7bA630yx1
P/uRmfJw3VV2QdiTJ3qXLsNdHagM0gtqvOr87SzKPLjRregP/hjlfQFq+Q7qpo5RnDoaoUgftfGw
+TLTruzsB0I89TEfURiSpmR2Eha1xpQoQ2Djh6q2LjzOrOj04oUkGXMbMMYjOSg+KXIcH2J0J23Y
jfjoudv982lSf/uZzM1SRB38VjR6kB8bp4pk1gM+2emHkiffiUFrTsgdEnBsqY+sE7TK0s1V4+qM
MmLLlMXfB6MyrKkBoxfuc2sT6uo3SP7teSBdFpbKKB0TTPjRmMmrvu/U09STo/nPf7byobbHqQXV
LeOktFTFnpuHH/QMSsz8CyGQ+SOs+H3Isf7Vbnt1RVIfVA3PL/eZaaApmZpPerCm2r2HNq59ya1h
z70OFyzBfdy1i/4idYVDudI+1OaYOJEFzB/6v6vwtWLsaCn3YanI6zHIdwCV5FVT+0fFAtbgkfln
1OmKwBFjP/hTvaLUaG17i+JY3ySASVICNkkzmrnYyaMnDdnG7MEXBzR3jyV6y3XpeaBL/LA7mcZI
A4S+Kx5fMjzbPKqdMhq/ZYJmYICF0I2lsV2P/mBuct0KmLjl3aqOuhL74Ghv/FbbBLle3Wh9k2LK
T8z1QNDVxhMi4hZuM7zT/Z5y2NRgENPKVSX8xvUKRnp29BUnXVCX3yQh9HOZMCCTJPJuFYukzRL/
u2NG4UjxyLvHW2bvexG+tAyUsPksg81h3MOsLXZF3SC/pUyx5RarHIDOhlB2v8saObgQNbSqI4gq
b4K9MTenBPNT4iJDIhkDsa97f1j3ML9c29CzOxuM+c7u2mcd9mDKKEBVdgoOsuuiZmh3hWKHCZGM
0PTgjSdbLeJdUPaKM3YinCgvZK5eJu5IVvi1ZkrksJbAH3vZDjKHUr90E2afM0HHn+gGJT0SUMlg
KlNWfv8CnTu9q3Nh7ERXT25DzVbWlWuI8HMuEPa7fGrqP9ypPjhoXr/KAp6ESb3ahlP3wUHVyp7N
79L0fhhVGDD86DInNiV7EyPZ2Shy2NKl7bqLYejdRfgKgZiRf8wTPPNcWzaD6O66OaEPq999yofy
z7809b32a/nrKKDj8FFUmvem+GDuVGQ1qdKyiJ4HwhRJwSCmt5fzG74nOTHvY79TTYLHClonbkG5
dZMotaP1iJMX8n4xAbKKRnI4tGSjKUa9QaNApS9s0ptczuy1PAXqZpqnJ1nch3z8ibYWqU5sXh48
Nlxy/vDv/Ha9M2ku6DaCA8VQzd8AM5raT1M89PFzH7ZXyIaVO8VG7l6hMHY97pSrsa2S6wYaGjqJ
zlXUEUeaYiluo3PBljRSvetayb8MVouCNjY1RJBRd2f293ZufRv9sbj36fn/SSxifxzNcOI1lU6M
plm24ELyfsZoKGGd1kQWPEs+4JsJpGKfmw9NEjFUAF+6MQZ1cALJy/d4dmgPIYu9gzZ8bSb2IVMM
fb9MpjpZO0v1gF4v26s9aVl5y3xHIZ/C8VFXmk1fnzWl2EcUDreK5c/AEow1ENPsQ9VPsqN59ZZo
oO8jSrEnLbYQrjTVOUq9akttOL5Pu4qyGRfTph0e//mT+6BgW76IlmDyZsm6itbV/qCXmdIWcsIQ
R89WqtZrOzZ87uAetu/autHCIj4ag2Ks8Uo9jxJBUe1wkMZaP6ZDtca9BIC4D87aIFcnPQ0K+NbK
Z5Pg+mvNkvYkFnZSIz5h9iUNErPGCvVi6JR10rkUVWCfRH55mTLvSyu3XKM9JlX4XB88fD3HqoVF
/s//K9+f3z5v9D8MWlSLL6mhGB+uCVWf6rXlZ9lzouvyCiVtf8ENbBO03fnmPmSYeZWG8QqdTHa2
J/9ONMGLV06qG8uqvkmE7Z+Xh9ymtAu5B9iDjrISu1XUtvENV15vX1j1ExHMw0mi3Gs16TqUqguB
ygOgCsqjuBsvgr/tWgAcCvlu7Wzhk2mfSOJ6oN13ibOn0Nxzn05IsyTHAapBZmuOXljYXWXtoTTa
tUePXouFciSUHC1/08mQdkkJa9HNZNjjC5NbI3WvnedHgdsSGuLUfjY3P5hiTbd6mjmjMCRCTVJQ
KRh0rsA+ZKdmph75qV0SYQ8QHC0Nf5jeSp+kMSlXtCiu0C/mF3W4b5op3DHl9KnTG5i606wgZbhL
XITgqjtpDwwJkXjW/XNrtEe7rMjy4eYDDNyhqRhfJQyjnQlB6zoi8cRJZw6/oVdEFZfZhTG7fbSM
PDzSxMqdJhb6Tgm84TBa48sQtipdh0w5eHOiq6dmz0FbgrqgjukQGjCcClI6vJJcyga238CVfaMz
6sIiR8FDBu4zl0KFPlfgus50iJ45Dl0FVCxKPhmiItNyTuBVLWpuaIbwxijHOhjrs+heaNA3VwmD
IQeMyB7WW78VXhV/Quh/8CpqxPn4zUok/8QVvNwMPlTvCmmdE42wI6iNy0d9fsAh7ZDQWpx8r/gG
o+i5wge+U3L9AthZ3Iq2HXYmNNUeLu2VGiKpHPT0e9ZWZ2FApW8s/7onZ+saWKpbK+ktyRH5i+lz
azcu1PbNx0yZDGek9XDMZPUy6Ip6NyrBdrSK+LpnjgnzbGx2XJaob/dBT4RQgJMWvd7OCCn9gydl
bFGk9jpiZHJE8T6e/ZZS1WTZ9bVP/tkfRvTmb7MK01B0TedmaNoKesMP1+GOZEq+daJ9NoiPceNg
ZBSX4suy7JZrKCOgK8sq+ULWG5Us98KJfIAnhuKvAoIZt0Y4fU+HUN8mMcD5SAc8/oWqh+mAybL3
cTRXqJg5cTs/kRCJGQQUHpc4/4w3w4mNrCf9xTMcVcMm7fejtVL8EXx/2o8nuf4SJ9lOQ/R5CyIg
J0Awa88wSPRNlCsvCzUH18iW7BJtrw/0gMCXxU9p3SUrrGPcRdqAaQjv1aehvsETo24xD+AN9cP8
2APViue8z6yu2rs2UhV36u5TOl9w14ZoLWcglIIpex4slEbG0DVb36OhFM9fYa8KL13UjefQ0K+b
qahe5zD/5x01rl4oct9zsGKIwZoPq/+7fc4vX9Pn+r/nZ/37qP99v8qTfr7o6mvz9d3KOmvCZrxp
n6vx9rluk+ZvaN185P/rzv96Xl7lfiye/+evrz/SMFuFdVOF35u/fu6a5fQ6FYlfbgfzG/zcO/8H
//OX+zUJX/KKpIDfn/X8tW7+5y86SOJfCvQxE++90HRdMPGE8LfsUsW/BCVl5psGkzok+3/9V5ZX
TQBdT/2XDLeMegiwW0YTMgWcmrxRdmnqv5goW4I7DvnHyPyVv/4+AT+pfa8n/D9T/NT3oxXCW3hv
FRgAEBdZo1anvx+tYKbNi5KLwwW7nr1WcnlTzEacTi6GrV8E3UMu8CG3IrRWZahzqyEt1lGasCDp
ob3rvDy9T+Xku5/mCN7sAKt3dgmNYFUGUPtmAZwMNdkT4xeyB7iVV0m3H2yxw8b30M8uxCzChWg3
lrH55YP4+Y/+iifU59vumxFi+ceQGVNOMIXMkN2Yb9u/yIxFNhaxHbTkO6lauu3tyFUb8X0iXWEX
NH52YmoXrHDsoXbBruxSjrNOVT8oBLqJ54Zm+dEeuqsFlKEq888VcObGUjvjXNGfl/uqvTZDjHC2
wOajDBQvKyJvzgQx/ugYHu/gE9/mZqvcm2leMTitYZ1GBcpPK2u2Bu2SJg/6Y8Wcn9tms5aysid2
KIMp3GL4jhuSbwezNrfjSM+S8ZJ31CAUexJStHrue7cDnjPbFMER61omMcKix3tH30DbZWTYElVb
hX84px9oeq/nlPk71hL00PJv0m0RmoFlkJV88SfmO10bhBu7E+3ab0z/HjG7q5PkcVhEaVoohdus
iL40ef/DmsFbgMRVuDYUk71Yvuroa+yavGnXmYGku4yw2VX6XWSQea34lcOJVgluQMte0W/3kwYh
T2L0Tld02dEf5LUvGNHhKJwoS8n9fZwTfIY+5m5IAsT/SUxuGuRoItrUNCcsm1tVCTBqxY+OAJPc
SqBfeCu5haG3KhXk7qPaK/eaybm0p2srMNJPI+3Qzkz7VaMXwTlW8quxaw80bWI3HKdmF6j6bRxa
0y4K4KqpDYTttjxpWnIXpkZ/eHvo7JBxxhiFf5qO/v7jpXssm3zLDX7DlDnef8fNkSmGVCT1haZb
7E8U6VE+cuoiiSC41nMiD0peJ3TjPDDf3sZVsDY8boNqQLmviqCP6Ze2EfIpbLI10Whbu1nhopI/
/fNv8f28VJdBDpmKZWo4kuT5Ya69/fJT1GUwVwVjxYsMFvQQxfoZNZq+1oM+XLUjesl/frsPrJvX
97Nl5uH0qxQbQ/T79yv4/k9lFeSXFR3+4Eoiu6ABQEKpRF8rlSIuuPWydahN9l3JD8qRGZ8YNqBK
W8bV2Ar51rzVRtv/1Ghyupd7jcuZ+S0qWydpQukTPEdUCpVXbHNPJgFmhvfkUwogRjXRc5F98YeJ
/XKt+vVaxtmj8qerCJoMY76bvP+HTFPDeIq0imRk7YsJDPBI7lg2c8wJ34K67PpGLK+p+ndoQwrp
pHElOlYT85/IKG9DLOAr4N/rRuFJ2sjVEMrG9fIQC/tZQUSy10J+giMccKovk08qfNaAdqg2altx
ZVf478xs6jc9+SCRV/YAcioAwGmnHCZJUw5yWIoNkrnkQnUEzD1VoUcbrya97MOIT5TmTGsyxE2s
dpU2lENoaXcdNSJK62h+9RhSbJ+4SmPLNOeo4SMu1VwJeXEzR41KlUwNTFHn6mpIiqDlKU4xkkjn
G0l99PKsdwrRZH+YyuvzEPHDeWcQqSpM5lUxt4Lfn3fZoLirk650HoksmoPAFUnvbyy9+tyjDjkG
XaS6PVqXlRqMP+DlRc9aqmAsy/uvZUw2bEUP/IoYXnkf9xImHdX0bqNRAgo8H0uoGziS8QezvIuY
k5lVI8KnbQGwsUYiqcifuCazMGa6lHAlygzxVSie6djFLfM8kiqq2l6P3WS6ajleR0Xan6Z4on4o
CObzM+WuV2OxwQkkdpSjO3cq5WyHYqLcZGIQuxCphCQR+DHQigSfnM3cOYReXvXUxeQrJVpBBLh5
g/F1eLRqHfvwn3BklNbnr+67U6wJiiWmYc+9n9ll8/4UoxQK5SpotHOTesRyKolytOHtHOV6kEsH
avQ2mQxrt+xYHgb415IrzcdUSAXKzdtzFE/6XjBo/WXTL4foJtISvGk88e3VujolfpWyGOzN+XWX
3ZjL/158PXIyJMml+yGQwjBtXjZKfZXuJRW9/NsTlx2vb7n8gQF1yI0txKfXbdryF7y9OSAJPgzP
bOU9KlB8bf/hf3o7+ufrKj9S3xoPr3/Dv/+ZD//W69+0HPP6pm2RXkXKSkGMuV3mi/l8ppcDPEG2
yOuZX/YsD+Ny+pdFwU82Li8B9/it0inT2qv9k6R5x1BR7R2cKICXZ7zvpITbgwZMqPA2TdfCE2Ec
+wmb5wuA5ZhYlodR6l+6XCj7Noa6IKYXeWiMFVD4+yYOviZDMxFtMXwrZr5C1HaR22OUJwj62Npy
8eC15iWqVXzWteFvpyp7VEOGq9gjz1krr8NK8bc007CYo55pYb5uokxaa6qnOYGXGw4ZEJnjlwwT
gM9fVLXPcU3e9MQouT416jABXwGKFY0CXryp8SRKu8LxLcIIVK/CgSkjxMy4jLYdrxFaZu7K0TOj
s8ktpQnWRXigh+TWvWo84qS8GOGPMuouHSalc6hJez62ZhMbFVov9ar1Z5RwxHxSbjIQgEYzruCw
bFN+BqvMtsKtquW3pIFzQzK6DT/fLyL5YqXUPPQRdmLYWa6ObGhbiqBwIwHcfY4VDq0i4sUst5DI
5I7j4pTHpbGuw4AoNqF8noDJwqU7xIQV+H4dHCVgiQ6WoDWCKEqrRrWus0o94Vso2Rx/jj3ZCeou
dpVk+BHpxZ0qqhZ8nHob+dXZLik+TXZ6O/mCE1wXWxTTwTaBCJR5955deCtMIm6OTjJru+84FlYV
hYVto0D3GNCWkefzJW4K18sLbdvMzZyASG6rrtxBMrLZ6K8cc+wAqrLiohLC+NtJJb3qwDAO3LGP
cStVK7wqqAqsaqXHCufB5NOLhu9hmdymZiadVYurZC60XWEOG1+R5P1olvUK6kTkZhZB9F5zStuc
9m2nYzwgj1ZMblj5zY7AD27vQXkq9XFrjJ23b8sIU0mccaabaZxNtaqj1qjTpjZidJNyKY7NB6XE
1TypfuZgwUoT6JSSWrdrc8qRFmjygCSaxDRTUp20l0Z3UocXs48PyfBJ6NEPI283CMu7tS4iMPZ5
dbJ085DLMYCQvrQ2Zd+uI7X7ppkBXFw9caXwtuE+j6RPOWVlfNfJDnxNSi6C7tn/5erMmlRluiz8
i4hgHm5VHLAsa55uiKpz3o+ZBDIZf30/WG/H19E3hFpKKUqSufdazzLw42yokMeacYa6glIkba9j
Y2+btCfPQA4PXet2RD0Nr4susI41ILmE62Kpbe41x+xJj8V5nEljvHhJsB9aQPlBbISEkb9YQ3Og
RZzspGhA4+q22KkM0fU81bhbicDd5kv5d0GwTz9djeGktkuDBqlBDM6se7gnG6OAA6Nju0UjuSpL
9NnFEwXjyiUdFwowwrbCT6LRmPd17gGJTq4MWGVEe/ptxsTFyg7Cc21a0YyAOIQ2G6HQcba2B0A2
c5NHG8IJp1YepvF35WpEpDLZ2JORvme1riJ9bvY+FKD74cXLyZcCBKIzIIIzrOPtgnIAR2A/hs6U
3/fSNrdVTzkvd+RLSxl6bywGJVkxbqa1NDTVzXFhfok3E4alsezzPHgd3SRH6idoEBPkpMz2k99Q
S1S77x+tAqGSU5Hl1Y4LdZrW+dR8jh8tzyJsmsLc26sWoerhrZFLTvmyCylmGQTH2givAkxRbo1C
iajxram1uJYC/59RYurlHdYQD70zy6Efh/qXWI905rhLaPvUXjOL0c9NkIHbB5Zi07ZZyGeyIYpl
+WVqkR5SvNYZIIHvC/Qf+jzbZxxcJLixKlpyO38s8V0P5iwfpJ7vKOqdesTbfAFWd3Ddptg1MKlx
cwUBVCXMaSoX214VX+DzYTybW+m6xbZU76ksTigL/U3nrbaqqSCfq1f3ONlFq5mnKSaKOG9cGY7L
ZOxS91Etph9aM4tGiJXnbm7Ikw480lJL7LEldTP4rBuvbbXzcEVQbJ4rOMOBcp4zvTwkjIfbtCvA
uMTVsjHpIdZxeXOdEZ5CBnBcxjW62q8+GO7MHlM9MbAvDtRtL+YbXuiJ+kMKLzyG4C9RmJmtJ/hw
U7vFsDvtB+ubE2w4lPBaSO5C+9GRywN85pAyqyZFst5iCTV2U5EcKvTTEwaD3dz18CNz7nZe89YW
+tOmAZJbQxBEp4nuIsAYqFnuR9dOpIapsKmWQx+b/R4R/74VMD4gNANbTMtiPwLz3NiZRrqORCqr
TTMJD34dEgF1QjPODNqyng0NV0RGRMymwT2GJ1+99JqlMbMhJJkiqbcPVIC+nvo/hYkHL5+e82FZ
bXMXfYj/6eviH6OXKS2O6egsS7Wll/+h10a9MVIE05kNNAkPgbPJp/5COm+3A/aE17WnUevU727X
MEjzI4fOhKatW10wTntCDCyDDmNhlDWW/WfMgiPND+PDdLQhDHR7PA9JoN3XID63t2fcNre7xbLa
vtx0OsfOQo94fdn6eoyLzh8/4X8Py6I9qYkyOOxk75AUCQIfpf/ntg9JYqsmhv695Xq6tyHyRpj0
NIIuy3q7rPuo/cehKtWPmxcALCgHk5gn5F3ZW/HOCjrtc6i68LYvbwHzTZi5/2hqk6BhVVYHBAbi
nMNP3NAY/Pa0BsQGwnGXmuSHZhs4LE1Cnyi7jBdNT6cdfc7qS6Mwf3sqh77c9EVCeSQdZlZvI8a+
hVCWzuan+7u34ZLPsvxjegjTSqAzV+q8CkSaNuwNSi2vcRN8OOv/xQ1Jdo6XfiAckkgPkpSMWOVc
koJLRmMHgK4SGJzk6f2dvJbM+b6ljDx054lVczjHQ3AcBsN41Pt4jYrkabr9btmN/TNLTd9a2Heu
iB+MyJEKnr/eZW+e6b/dnunggc2r1HzvE38KM4R+50qTyf0qUbXrnREM2lddIX1rne6vn2SE8rhW
/hx0nXYwZ5JcPeVqj7BjoAmtn8VGiIXyWP5MIrCJFfTTa++JIHLnuNgDSlSs4P2X2wEyyvaBy1X7
XjrSCjkPCDkr2u7e8eAmCt3svsWqNV332rh0jm0hnKcGrxXpSPQw6j5rn0pr9YmuTwmY7dLfiL81
B62qb2j2fWC5xZmIPS1sgYO+xUH6fHsqYeVPY76WDQgiCrvGEeeK3919Z1UaU7Xe/lZl8O+B9GlP
1ks9PBnxIo8+4QVHY1QEw4gBKtL6j0eUtzA2AmK82IcjK/eWIHUndUwNaqazn+qV+DPa7wSImt8D
qcK7duj01cqtoPyxqL49odbOGGXKnzxTxJxoHeYLUvvuZ97jNp6t+k8gWF+Oxg+QzGZn26O4zPZo
XQZhECyz/otqOw384HTXyAmvVjByXU9exh6fIXIY78cfN79vpeupripshD7194vRIGusEPfsPGmV
d/FwvD2LKZ+zVfyvezFpFopVnqAHuf89a0+390MkvU7WUKbfF6Wt7gLpWDv0AfKbSJ7ff1Sly7AV
Iojv54bgY731gl2tHP/L48u6/RPqEDio/Kq9MngSlUNqRqjI2vqiz/77qZ2AWCMWnca1ZDl9VkDU
w5QR7xPm0e/Hlh2OXg5Q+gCiojpX69C0Lu4J9hU8lQOzKL4eM4jlQ5FYfrSUuhnOdpl+Ig/c3z5L
jD9wYwr3mOVaxtqgXaIhQ2DBj2n+yCf7cNuPQj4OxM0tHp25g17FNXfvulr+MSQ1Zim+I0R5KAny
bnqUpkaqtL8A/cg5vZgeILfhGUWC0CfjlHhcMJvjftMnekzutgfb8obubutMy/Sd+UWwc/Q5O7eO
MJ8I4PkzasX0zcmjUw9w46ufMtvXU0oa3voChCZ31CWd19K04iOQDxCvqTl+GfJ8e6Hp5FOoqGtE
XM/L0NJTuXf9+vX2x4aoPQqosLJGx1f3U+NUv3vNi+VpHPX+BX28e0IXZINtgyhHy8tkLPwmZqfa
93qKcKLUIX5R4Lu9fd3F1EZZy8KoGk9Xo8ycze1tDsOERdgrnntpWVEmUO/dHq/ThkWkArQxC2Yn
NZ4UOIbm2+LZx9tbFNacgHefjbscT9wD4jX1u0e38DPmeqX/mOWueR5mxurbLuG+rXzr9MOfFFRd
rVsOeuAWH3pm7267HKZ0huWRGejiu/hRzWv4lMsiTYNe9ABekUwR2RrIpjKLuKARq/z62acmPVHm
Wd5E7bA+MxCV4UxfPhudqX0/Lw+0OfqNa8dFSFSyiWXQrp57X/v8fVcAkImcFONVJycY1w59gdsf
JP7GIvHq12Fxm5MKCta4U198K8zP6zffL6MTtlB9TmkpcJ2ZMTViUzz9Hh3ZY4xPGjJ7sGDd45pK
f/faGf0rJPH42TPGMpqscvz9AkvtDF9m+PKTtt9bVs1PZhLuq99lLE/5kBoEuO3tJ9YnaMZuP7sZ
fsiXmR90M/0zDVy6E6OYosA2u9Di2o5j0NvgjyB7uC+bEzL3L81A2VZZTnsBY8PUpEY27a6Y9aZw
AYF488JIOHBV7YGDOsD2PUuhj2KxatjGASEQGsIAsQMzP/+aq+VpJa5cRAA2iTgvSMnY17vlxwX/
AHgIr7w1us52kPhvgsmdd7RfvjyfsHppkJFe4UZ/FX5wykDFbej6W9E0+MeuZg2YeQpfmMWqOrEB
isCmDI3FHJ610v6ijIGly3feerKLtqY5DMfeVeY+9ThHpdMg5xy6PiInvT3Hrdf8bhLwXhuPetL6
pdWR52dewe+Jm5PjVFE/kJw1tZDzsriK/vv4/3/e7cm3jWVU/7526u0UMSlx7evubju4PWMZAGiy
UmH3/32QYTwA9+/Ym97OoVvjaxJRQczgxm687aBJygW+nC/sS2wnVyvDoSCU2UNmkWWsgFJNLQfh
q7cs/ajocDEhrspd5w5NJHu7idp1U/Q6c11SokntKcbIiOUYjSrj4Oqo/v2FrBIOEcasb0/p80kL
DBWJrgRfhT4iHHo8XHQecxwwV8/u3d8nDHOhokIohdWaze1WcdYpTh2tyXwuynHrYJyLlP6P0DQ+
UIpdO7pt5qBFsRKgXE9Gcx+MKkz7ag6zdvjIZCLOXsYCIIbC62Flg3NxrTzrzks6ebgdHs4yGZoF
lhBRdPHG1Vgw5O0AY5IPR3W0icA6VnrDyEFiaKTsn0KxV42Vyr72slc8UOxbqhc9T6etLHgBsZMc
K0PXF6zGxl1mCG1/e+z211oyRXetZpf2c7GrJ4r0XtfC6fd2TBSSRhFUvX5vqZUHO9GwihNlxSde
co2MGffAdOxFFjxskTadVjEpACZyxzzbVausB3V1aNSVjHy/l1EzWzISCRdeUaN9j90+juIiLXZU
r5zf38fv3p1Oiej2f6vMCLb5BCE2tdXJiPOjpGV4XIyerFOGKlosesliue9RSVFyyDPiupzF07bY
VUn3Vt1jb9f9QU9ppOZ9OR1M6d252txVyLixNdCFpiGC6Xq/dONbZmd7T7T+USQBRntyepSTRame
dxF6Q8iJw0QRcsjcreNP6G7W3l7TCMbf3JxDI7XcSJviP6OUEABicjuBPtBes0jXqRvwbS4ZJ22y
M6fxbVhPIX09ZaTW/nuro3NGiV8b6z1SxiEkpHg51p1F8HbgXuLyDiiW96CJNj0vZsn8MG/8U89O
LsQTDdsS1OG+azXW6bljh7mX5bsML9Ih9rojJjTUVDFESnMo5oNjDEFoEedG2PySn5JleFNOv5xV
Ds20lnbztMxtscvmxL046Ov2uaUhzu0xEdKE9PaxiK1oRZARga02wTwxt5hilsZcGrbBrGFUs0R9
9XtnX7cUiAGO4Cxos40+vyRQ4x4KNG6hVZYidPRyecKYBX9cWE3U9dRsizTPImOmw5E7LbCb0TCO
TQUvN7UDUAiNt3eXmOHEc0jO7ltRHqRVnHOWyNFtU03WQyB1g+WseeevA1iaM9z9d4MPrt6OIuj4
ONqfpMhe9cBXWyZgOH1E/+YSpIzDnWYDBRFPbyVmPE55b/hy/IJUUAiFqWW2kScdluB+fkxJDTHC
lpk/5/WA2jYtOECm0R1GCxaWms3ovxvhohFYOsSfWiV+4rQKNrWY623q+r/vf5ScAdNQWpseE+au
yfI+um0oOfVR5r0FYphOkhMULE9+zeoS+SDSoOj2EDaof28NQY4OwyO6XeMELKcJsXxicBpm6waV
rBbqsLXJVkgPVGseKiPTOROTZlf2cU45WKYljvn1d+4RgMloqAXzEDmatVX4oU8jmMizAyuvyEWw
IbyGyZHHZbQtg/53c7uro2EpUSjwF53yuStGgSCdT3LbVJbm7OK6XotdmPJvPvsmId6pwgmFzpX4
r3oR92LQX4KOgTCNeQu3ja97/94CofPvLXZmYTOkl1+QuRspQGvR7ZY9xf/37u0PeuPtqtxtjknr
iui2sYKM60oL9NQm1zMFtx3dNlXLOBYzY/u9e3vMLzQ66ynePq2VXRRbAxcDZLib1PdgQlnua5+4
Cy1Qa8YNzUsLk6GEVHUQSFU7bQGpTDi0WUmuxiEsE5CkpiqpdnTdKI36jO2mPlKGpgWK3noUb/aw
UKix9cdY1RZziQaVl1GmGzUzXiRrD1ZTmODLbm2UcqxuG5fZOriADIjsekj6qsDiWyLanNZfxe2T
FB3nUMxyXdeOkMJw92bFtw6q/ewMya6djfHYr+PUbdjqOTt3gpohjZD4gfJaD33IKsMkHafIsW2A
RJWI6QaMNdL7QI/yvEpOhZRblkgM2pXHqYZfGEL97X7Q50AB+hJ1c17vdKpqWxsNXdUGTdR3dVha
Mdfi1OTH3ptWCfsqqfdEsL2UiSmieT1XbsPB7db/eyxx+SEGqqXjyu+iVyIIYRSMF9AjOcSGLt2u
zs47eoXkRRu+gCfg+xus/tPBq3RFd5fFmAmepKiLdq9PuX/Fu73vWeZ+04PBBBrYDoVpjP1VHI+n
sdXuWnrSKJkz8vIAIG8qKzm63lLcWah4oriV+2xK26+gMi8ZLVYEed109gfc9fDanGBC17oE9zUa
A2FpJPURv7CziLngahToePAMeZizZL6ObTNvXaXVO5gZJgXCwG1DaQIZQpWQUos1nTvDgRNVuOkD
+v0KswpggF2KRyls8nW54jn3KF7GR8Dwejj5rb4bynF89ByHZZShx8fUBW2+aPVD1dVUiV3rIfYB
KpkBrRt8DxuP4suHEdhqU5GKtcnzydw6xYAHCp3YxsDtunfNsrjzmgQKQOqbu6FKgpdyyP92etxc
bveoxTMFFAwqJeGiWxk49vu0kj81z/jqiX8PyWVDfWFW2ftkt+Htca8Z6CKYqQFloejeugqel8id
p2AUn92cmLugsKgpteDkzRkBjLk4L43udO82ff5Tkxnlroe/+C6MxdlNCfDa21/9Qt+2Tol5ugnq
vawSyMelkWonXXBt9oa5e/fcOGI6H/y0sBGZPS1hgf/uoOsqpZSzz6pxelL3hZvL621j4TVGPDEF
p7wtUEo0wvhWWod4oHJekj7uWRgw8ZBOOT/0tNtZe7y1SvPfMKtmR5juFxopfaiJ1HxI1lszKVxh
mk3i2Nk1p46jikgW9vyYErexNR1iCedlFju0X4pDDclmKvN5M+Q6MjdCZyISGsW27OfupJPKdZR1
+Q/ebn3T103zFgwFvY1MUmyzF21nWojOCJgd9swbFKjuIvsZkuegGI5JY+lvk59Fclrt+HilXzxz
Kk81guctCi7qyZgspebwJjwuI4Y7oZGTC7K/SZFmUE6hW5TxpswLLoWBIjilrfrzZIj4H6tA2i4l
UqIQA/1pJI3graPBATe2vNpLjuhrsu7doH6iM2W+ZKmlXtyMoQFPdEZA5ambenmt+RSuN1dHRXwN
9mnOdLJISGHA1TXT6pp5Dd8al7oamXPZXyyzu9zuGR6iPU1v6dx48G8sUCAWOefXozZBm4PneegW
Uf2Mq4MmHvLkfiinz3Zq5jvaotS+4V6dCN4hbnvdLMNy5+TU0X+heaz6tiZQdbIWS/WA9mnbI63Y
GF037rLYnR8tZ2lOAxanTWyBCxCIReqZhrYZM/eMV7u+SbFyk4Ik9Boj/fElU4m429DXJm0ASNhu
ktKJYlKIX+D5PDikdn0laymBUmVzR4Oo33pV4O6bwtFpfczzH78EJreky2dAIkaIsbXaJb7V74DR
kWFpz+pZVeDh+nbJ/hAkufMbz/1Hy9up2GvDmByYnvmRaAhKsShwIYBM9pA0qmjs9eCxnxHPO9O7
QezYa+voGQ1ELgRmqpuvTtz+e/f2VzqcNEkdpooCmf2zOzE4T7P9YVsgAImARbKy3m276WPoYJNg
kfmPdPTlfoBYmwxBeZ0RA5x9OFQMG1SAHbcqrlQtq63bJfRKs5m6CeVd3f0TVLTvkXikL3ZMI4Au
yXxMdN97WgxQTl0u2o1tLeNLfcCIZ/9HV8OPoJn8XtfzsEO8U13LhFlSFtTapkIBfajmIqfZ0O3R
JuavdjZ9YmPPN5wf/reJ46X1zfaf0RW0ZmKSNhZxpPiDZ0UWxHGQjxkimKFE6hQxuZ2JjGbPdV/I
Ck/CnBnBQfMWc5d4ZAFa0zBes9L4LLNkOdmLVBfizHYGIYJvDSN7lduvg+uOzxXnfG3Z6pppSb3V
Zt8gCTaz+TZ8EXZ6Ue162asIu4Zzbgb1LNryxWgtFebW8lUS7AHHxWRdI1X2JDXicnC1acdkaYZ3
XvNRdAB9VMuJ0dEq3rbeEpN2Qn1rDoBFJrbtvy9i8jc2KCFpuR8WHf6qPk2tblytVmJvT/U9eVM9
BdMUpGnSQCeGWui4IzbmATMq11cRaqpwwtSkLmORzH2lK8yCcTCnrV3EKhS16T13MwArKWo3IkGY
np4jvIjsi+RE9Wg5WKVzyQs9/UzJgSGpWftJDVK9hnxi7ZrM2m5mRP4jp7/2NNKDHa3mAv9dbOtu
MO5l3r9NGsmMvqicu7yXXx2olOcyaZooXuubrt853/7nRADEQUIifBkNfACBqgxCwUiZYjQtmfnW
IKoW7zsnVFhLBRGDrmuSK2EmJ8N0663Mge7LhcKcL1p1GkDYbHKM26dE+eWBtggXMT3BNDAp6goZ
juNbwJ3drxEXtnbJEWmH9IsbgN8wZfDEmtt/v0Flgu5JTNyQctr5QSG/wWntUSNrB2dMyxO4RI6K
bj23RWad9KJszlC17JNhyJ01ONNTukzavaGGw+2e4w4xDdZcXmStkIDgi9nQ3NqB+LD+Fov42zmG
va/49sNEZhPLCO97RBK7bAqmYluvTtt7pWhktO3yKieEFwas3c9geK1TmFju6M8IKqV2sXS7Os/z
mkvW6GdZLf+76cTB03qgWephzGOEhZrF1CJbprMm5rsyNfLXTJu9s4Z87pd6d4PicVbOiL8NITdo
tv6ZnJKAstRejrSp8ueyOnWd9KNudr0o0bVnCYXlWEtJhdQ1l3tRF5faYSkmQTxtl1ileyxRy95M
W3NzW0zLqlfnuDRP4yiD59IgBGjIsoe+QvYwuYG8Z4jyhH9PzHW1adZPiP5Ju7QxE6x2DPPxtYLq
cqF44d9L5cEabgfnrUvTQ0V+8WaKsfnRNG52SytFmNW8VjltELG710If3zMWVW/mhFM3HuuQbJnm
c+08fmdpW+/sfHTDWc7M0CoaCHya8mIDYN1gtgoibZzVwWnqP1R4r6rMzMexSPw9bsF818hcP/S+
g7kcZMZGuTLC4yzfXJ1aelKlW9LEjPtB1mJjZu30SObwj95U7rqEHx+R2Fdnm6n9Nk6NbJcICaO8
Wz95/JpAIeeiXaZ/4nVGqU1HOPhmKDJ7KzAIWq236eCGwBFSIdjUNKReVCIPMrKHZVj797G2082l
f9XiPKykyLjUxVSUFpGA3nVHgIhFfudI69n26LK4GSZ+U8uIvkCEfUwCsmJKeh+08OV3NdIE6rvq
P9Ro6KoZXnU3EhERmW721AIu2mEBE0fHH8ZtbTFgL65Tnu1KzBuoEd5JIw3wKH3cWzEoP0ZYbVwI
cMIlZ6f2rvFE+Y7BjhIL9fpagUGkmBv86FwsYFpVz42XXztP6jsbCNo1My11aHCgnWeRwRkyEvdg
CPqpZk8vy4VCItqE5m1VnifPIFBZcQ3Lkg8n8UbecIzqW9vBuZIXOHnhb7rqLWjVzB1iTiE67mOg
cQ0f++b6S9Si0Dckj01eGCFvvQwpYBlPVZvrT5zA3bQpFJ1RG+7QbHd3N6l4VaddqGXEeLvLYDCu
pPEhbfThwPUDWVQPesJqVUc8Jld50c2nBAH+gRlHvDECs8R/VHZb2D3dufOn7sxa+V5z0WTFanyd
uvLSFr11Ym5Cjq5tUuYjxuLMNIurm/xMVZs/TL3TnnUiUsrULIBDl4ornE2WeMZVuSh1wqDK8mBX
hNEaWXwy9Ep7gONmbKaBU7mkGvbeFfQo6/5NJfuszKp7BRLsXiOU4EQS48PtoaowkNNW5tZsoHo3
Jrnsme69DLoykJcG70PWuY9Z+z5Mh4nSyVOegcUDLWcehkmsGS1F6JN6efaMo0oFJwzBxoPV1Xhu
mepUzsGkXfEFWW3c5ML5clwAV3mzAsiryv3RW2NriSR5Lmasj2QzVBDov/J+CPat49ZHlajpXaFL
yusp2FYEXZ1uieOFww+W9seRbGqJIdABO2dWFiEBcf3M0aAohf/ojBJmk8w/ql+Xu9YXfsYEpUYc
H0dygaIsK+7mgXmO6HwPDqjovhWyYoDRNRI7zzxDA1kwfnAk8hnzMMYTHJDoKWgwedM7cxaElHH3
1NvWzlzT6FhDkJZck1TtCrc7OhQw1tpBcrltsonMZKc2ADUAOuhs5b3cNgWl3dnsNmO2pmKBiNm3
eZIfMguWdeJiRx812G9pX15kzOXYrlHAGBjljjCJ9aiIQUyAYGm+qFQ9KCv+0BztyFp8YGrFUJD3
LF/93i/v6y9zZrjLe4LSbdcXe0k7B0FKqSHbGsoDLkKSxmj7vChQMDfu9NBqG65SBLE1MA9czWat
nlUvWlCIs061Nk+QbisWNAEsiCjrJTEyTdecTa1goZLoaMhH2zopRHu1MozLLFlmitJrmZuA30Vk
6/CbZN02jeUjsX/qkg/BXeJOKUtKgciMxLdPDVGLBxLkXTVtFekUvgPJiVYMVmQXGbNrnx4VRczg
yZdqG5TJl7S84K0H9UvGemOgERXx2wJxa//GIp940qGsrwhMwsEzx7v0YOgiuSZpW7w6abYbDH28
tObaDSRA8doltndq/frD6FLjio7ljOGuPVm9W796GGnrqc1pyLRJmM1TQ7ECkOQ0R4qEId+MX6Cp
ji/mUrAMKf7Sx1IXzUnkIytg6LlxEO+mWKO8UAmB2Sdv4aXTeNXlaKHN6mlB6MoDreVlx0LM3YbB
ozwqFXRMMNi4EjAOZNkzzqDqzim6/MgcyMD6PFE+Ew7t4VF3XlJF5kltV98BXCPEXwhSuuS5sZZy
O/SF+KybhAaO5/xj0WZ366BhIuowi3eCQ1v7eVQ5wrhQptIvFa2WC3I8FY2ddqdWXhhlqU9vQFjb
qjQ7iyR+V9SEj3TwKPexfKfm/JB12Jhaq3qJldk/Whp+2aqmS888tNI7/bsn6WRTavSMe0NH3EbX
9EREAyWjtrLedB9kazZrlP8Lx3wzXeQC0+yVz2NlUKr35d9sKV+9BpnOsOJZvUkSn05pY09drzPM
+E4ag/9cec2FEMCQopUTTYIi2dzNx8xhpNtQ9GD2RlDX3qSqc50GPWFNIN9duBvX20NpKv2wFkNz
hJpOzZCrZpnpcchltdiqFZs0ILO8g4n3x6aktRW99l61C4ymvh0fMhjyDwaJlfsACyCdmx4REd3k
HHDVoSRt4o0V3z1WJSgoWV8c6cdgrkZ4eaT7blH5SNy73GyvHhII5ZsYYrFrPSnqGTgatVevV/tF
OvYea1q+t8DNXdw+OyNwbp5ch5Op1sTO1GwYiUFJU2SmOFlTVCWDKA0OeBvNnVaKV3MpOfmW6qHF
mRLadsAY6xuvbpa1xyQBqTYaAi3DDAG+6BEjdhnxF6s997/e/gz8R1TUoHkZp5rvqtLc822jwczf
ZvgCKbkE5Q45NmUE0T4j9jcevV6QRZOV5aZJShI3OtahCCAyZu2Tbz/OOb2DTj3m66atNq1mo0Dy
Wnen6KruDMCko158GrXdb+fZGEJ3XmFfzFYodcNcp5+Xo7kBrW9VZPXRizbC0m+hsk+NeQWkW25x
+6njoFE2nEdtPMiZuLWOSioGntqP6jH190bWPveu558pafvnIElzYDdLC2ZVkEZXSHGXafXyTGic
vY67iZH5h6EauxekISzkpTK3mpKAyJCZ2HO67JpxaiKnRKzh+rICCJBGQbOqYOpvGQORnIebGHTu
r2PGiRnrrxbE7ktcIL0qWlM7aUbyNC+adz+J3n2ZFed7hlHsd109pPOypSNNjRoNnOq+CBJZPieX
NahDTPH+dheByJ0rFjTilAg2uqjTyJwM+9pYc4u8dAHr5zQfllTWwzj+HUejf1hkgpVBoAbqKcFe
WEvuC8MT2KmArEZl0O581CUg7eP33CaJqBgJhjOz/oETjU6+qQ+7uEcv6naxdwAP6oHHa1bj9xKN
Qwv+dVgb2CRTnKfbBg5z3beg25KUBC3kPEf0tpFbmPp9NWZq1431W2WO8Kxr3/p02+VYLZb7SHid
j0jqJED5/bWTBF1xn09Po9feMTsIjmOmI7fF8P9KOzC4z1Y5uW91kdMxt/btwH4iMR2lNjW9wkqj
inJUl8cbL87RQlpNf6jniR6/CUerTVjyZCCx85FIqCQdTgYFlcgjEMKyzeAJ3XQOdDS1j7e7iL2G
nYc19wF01t3U1GjWhg5ips+5Ymn6BTWzCKmUutthLvULyWD6pRxNRvScS6JhJfJ56j8rzcyeTE/K
Z8EUGTrfZ+3q+mvmcigSrf731u0xbfC7zVJBVlQa8klMV89WGVwoowyfBP0U+2YeEDbBbqunLnA3
iWDIMNAgYUbtaSEmMzlFxTMEnek5a+VIGb3AAOAiWO7Hqrs6cP4ATxNbtcjBebV9xJqzcNUHH4nG
WJaL7175r12SPGac6nBOFuqLunroF+wntFlYtqvYXSANTP7P6pI1cw+FdpqUp1JH86TXiHeoxkHN
l2inzdSNvLSc7i0ds1maydU5IMoTJlvS6oB5RsW+tOzxLi+HeuerPv5WTo42vnE/htwBV6Xcv6NH
5dfo4QcLEwFWW+raEyXkZqsvdfGJcPE9oTl5rhd2MbIaP7kKeYIItOSR8RO5ffE/zJ3HcvPakqWf
CLcJD0zh6URvxAlDFoQhvOXT9wfdcrc6alCzjjjBoPgfUSTM3pkrl0HGl0I3AqNkVJCWw+Pw94Cr
K/Kbl6kvpB6D8pduvpy+0KPV3wOh7rVfPuSPPwSX4DmkdmHoFG37I7FEzstwixOfGCTC0AYx+Cvz
9M5w7xpjZlkQiBsSZtCrsf/SozKGzS4+fZhYpVXenwx1u6ZjnpUINHgKwHajN/4sFsCfFEH1NWZf
xMLPSjshMtAqHyYtEJPJwPhEg2buGgAuu06Np884oHZZ0mQbZy95KcpLdYKHSwV/5T8N6//KKCFw
9+6/uiL8q7HC/+ik8C++CuuDd/zv7/Ivzgv/f1gtiIo+uVT+n3/3Mvh/vBbm3x+P/L/aLPzbb/yH
z4L4jxn6WIZCSKI1TUFo+O8+C6L+D0mWRZVVRTN0HA7+3WXB/AdMaGoGAwsGxZRE9J31P10WFPEf
Jt5TmBdRnkxid/l/47Kgi9JkefRfdY7TW8z4XKYBtxgJ73/zOExE3GNU/a69iWPcEamS25iZhfNW
gtSBxxZG6LinMuz8e8Bzq/Pw3dxreP4tUhylJPfv6d9DTB1v1fHkLw1PevH38JqICsP08PdjPsR9
iuvMw2OFhMFUCeXi74FJCrkCE4nhv7wmZE88QKplljBnsUC3SnoWHv6eof7kRSQxqLSQ9triALeo
iHWqkr+n91LCDLjTdVshqwItEd5W1dMtwypd6qoBffqxvSs4FQECvg1mH/nmRH1guIRWTi94Gwqq
AjVX2HuN8Vw/MJDJBhBa0XxStDUtnkos11Zh6vN6TD7NTKsdcpWZ/GtKuxj7KX8eQrpXSvVWUHmp
arJ2oWAsS5NbFvsxlDuPpvvphrFxIvNprmNXG5WzfC5LwAJJTdOMdU+xIGD3mVp/T+uq5qmUQqaS
sSlM8FsK/j6ngPHU4u9ZBBg7vzf47oUvaA88iC8odrM+olDGijiijA4nAkpSkWg9hDiI36NgkDo3
LZD0idrcaD7iKFk+SLObNbU+lwrCGe59MQ/DHjsvaAJKqByez6h0GIwtmmkW304UIrGXYR8MKKfl
1CDu6j8ewokM858/jiNh9k7Wxzuk4hgBTpPzv4dZlsF3mH4Eu/+31/C30oIUBMKcqDN/n/zvQZ9+
/HtNwAFIGp5I/XBlgnk5fR4yYzsvTHxJCNIDMICIDM3WQ7QesV3u5BVYsmhYsHXVAx6tAwNgh+HB
CEuw8bIZQlGrEzzR6Ror9QCSbDjxBSkXH00TlMKhJBe2bfc8M1vfhB1wxnGPcUiteeNs06Ak6mvv
ri1rfZmIGCJa2TX5FR10RJd8/YjcmOAG2GwJYzUnZ0pdvzbycFCK7xxGaMIkFc5n0jrjaBV0283i
0Vm9jXdTb9cMRp8WaW/B2M1fn7MTnGHUKwgtoz1Ynt5ZBIqj53jqS9ArgL2Z5pn0C5XDzF9XSPlz
MItQMlf7ibcoMxHFS+xGitU8LMhT2SE7UG1qZwSnjEE5bDCe1MSmtGwHlHskffvMJxEcuQ8zKAHj
aKcMCyppqcO9fSvMz+L76YKmd5vuGO20s4DCM3SbVXOAFcaR0J2wtl6tr6BMMt2EAEGY/YpFL7or
GLcjIbeL94Gs5Y9kjq3qUnh7MllRrOK9zV0CR1OK3M6Chi+NVqzYM5fgOUiAygJcaeggI0BVthkB
jLhxgat/xbC4TXyVLC2Z58T8fqEkSJo9CiqO7mRqpllP0559THItuM444L4ND79SbGT1obRAKdnu
p5Z9K53kCwk+IgRkmP047SIv3MkzK4Qcc4ApNO8qQEQydqwk9DTuzT0uZiBKxaThtWZPDAzc9KCt
MuSXl+xTP2Vn0003cW9pvatjHFa9m5GlB2NOqB8+0mD6fv6yWp0K3a5RqcLITU74qK3T0Z5tRwRR
DZJcxzjKK+GqPWy+DJctYvyf4QjVPFxqCzjUc7JKuwjaiNNJTvrN/BQWSEy05xcav5lswct7rpEp
lmmgnAlhY74cWu0uyQ/dqjwPWwl1b1BdK1hkps3F1q2M4o2T2v5q6QJFKjIzqMhcUCpc7ZcNSarU
l01hGZod3qqlG81nmptP43DSCsnmMbBKsEjMFt1mpzyc16+5ANeoLckzale3Cd78Nb8eRyyyf5Rv
eaF+RN/mjnWHuYt2CFEfWir61NcJBcxAhFvvzPJlsa1lyipbvNwdopwZs44uggnNtJRNFtzn3QYJ
ZsF2gFMYmq4P6eOZu3kaGFwPT6+I3Mc3RJgeMpPz3a1b2enWEJq1i0Leh10+vW4NzO2Se12Tt+LA
HrtfkT9C2Vn3ha3pVrmksTmW6+a1jMhUa2zVDIzf7OWN59nLzRpXbq61/M7acYd7lTJ9+VaeTqrv
MZblSbWaxXPpgwYQQJZbii2XtxvQOL3c6h1ahxzE303oa7YIZTfI92hdOOb1x+sYe+Jn/oPRJ2kg
RjBqXj/w94MSX+freFJX4STFtHofa+B574EfMtBTT9H7q7TJs0IOaPW3LvZe82KL2kDELOjucy4f
tXO/v9EJFkciaO5+1gTpVvgqy+n89oLLqefey47Dw+EPovLk7+B7fSYacagcMCEivKCxGnyP3JpV
Vk3497AE7JeSIGOjY90RF+kx5qKsnFBwww8ErQ+EtaT65hbThhmxyHdX23F7757r+PMR2+ZXuG/u
CxVyNAuI/GNIiScRIwNxdrjm3Qk0LhF984BScBCwsrXuCNBBGISVLtzqEfxi8FDGVV/iobne19jt
6OMW+xUoZeG5n/nP/KxOCUJVgPwQg4ocX2rxjDHpjDDcYaPPfh8tX9+BfMHiQdwWPS+G2U/oKnFA
myyLlrQbrkWEAsvma+uH1+He3aT6B+oAdj92SXOgezK30CTzMK0Yk0LtueU9CI7Di9ZlDsJioRNj
AxCHBgDwmymyyZlx0vvt0V2UDoIgJFcr/6XVmmP3Mnj3weWLsf7PfGqzxeMrHG3ROgqusgvTa6Ks
pTfk1hEK53U/t+/XCvIauAPXLB4PEJTzLBjCrw7AKrWT55wRKm6xGYf2GbxmnpTDJN4yFBEiV2zW
XY/dvwX7qh6d6DnHv3UaPW34sGI7b5wS+Zd1Khmpk0TPMuYo9U5PcJwslsm7uZAX8V5bjoHyJm9e
m/vJWHBF4xm+FK5645YsMYn4smZ2ceUjIBIlFkiInIfoZfJbQWxIGrviPeiit0w6SKajqAt4s/c9
qsBj7pGR7plsD3Pi5aLCzaJzBO9pWPXKGkBqXGZu4p2b3OIMqt/i4ws95V0KBgBz2cqhJ6HAwqUz
QqQK+PCKlhrkLeTlyzsUrM8mBGqHsQCPErBehaYXMB4vSasI2T79Pj6+SAhU12IXdCS8p2vtbvP/
S4UbpjtMUjG9TAQE+laxZyE6TW/VW8/No7IMqlvLnBc/OVjiSdgqpS9qNmycWLM5S3eYSj9RspNi
m6ePAS93H7ljIS2l2sbBX8UDQyMDD+jVLUt4EkszOes46krw2mHXWtGXcinW5jt8u2zHqyO2usvH
kgG6QaVhG5eycPhIe0RDL2tcDb7xqVxyh/DVPekE47ScNr8CDPy30JxrXuWjy+t8CG2+7Ga3Zif4
3e7lhluiPNp5vemX8nsZ7GBjZj/VDYz05RqbgvcgrHzJ+NrX0Ku12Guu4X9eZ0F0P1b4VSCzWXKM
Sqw6ydrF1fzQ5XZN+jvlqkmvMM8MFBln8uwaqwqRibkZCFZmVf7s03yfXdr6AgGvOnWJ0+0AQtBA
H0ayjadP4VOz45MAOj+j71+kmDzZ8U5Zprvx0l+qE8efPxa1y2InaFb1xsbRDa6dz+tjf9QyiyuW
EXfhNYP9Yiqz0M/i6fXzGFw5Cp7Z+nWqFrQBfeEgZEdSF3612+ID8Ltma7U0iWuIoTDeHpaOx/S+
nYcH4aijIuXDi6dZczEhmJxFBggD1bZNE6HNCB4/IHsH9u0+RPqZc8qbFVbZBFW373Hiz33Vlsul
LntIEpIEs09rVZEBb806Vnjrnt3iXaMAMnj4O6RBix1J686SfUR6Keqjjmme1z+9RvPkD/wIcuIT
Pty63OTf7NMm3u1PTz5jdvbw8++XK/gNdlzzzrSl+4muqtw0p9nnE07tFe/2mZdkHgYXOiKPeg1f
5f7ynj3V7bbbV/tKWouR3e3l3DeTOUhNb7XwM5blltF/y9jwkHzx5UvZ7Tf8gRGDhxTl0aLcSp3d
DG6NGRC/r79JM3wDFq1h1ZtXjaWLnWPOLgbZHi1GytAlxaMWFNeKbySF3d+SzZ3Jgt2OPTezjQi7
y32goRhvBGTMvyrlubDguxTKLulhjx704nN4Bu13mXl5f51mwbLTzkcGigtV3PTzibuKBceqf8k1
+k2ZmvNB7pFVkbHs0JYZC7WNjYXcE4FStHMcM6HPTw/6I4PQIMS0ltXtLkM77x4Q0l9t+2/P/l77
ewgV/hVBORWGARksRcm9LAjskZt77CDYx89BTkqqfdrlf2p8/p714kDvN732/JMAxZMEKFXq2E/S
bomUP5q5f/88qDAPg//xt5WiwKVJAzRq1ECPDbtMBLhtIXFdmPFaKm4ajpDTZ7bTH5QM2uNI5lCb
Ue0/xXGRgQUHxOFiBJhVCzPD/Nj6eyoX9Plj+kQwudVYbhunyS8YRf5E0jLh9l/TotUsj0Q62k3l
q1hBhzbu9JFukUbCmE7gTs6mLqX/Meb4JQPNzjt9YeCO/6mJlkHigBU3lvA2o5NQrNk7hmp3W9JX
ueTVsYPml2Zy3c0stNQCYLrm86aK9oZBkAU0etAO8noUvTyGo+OpcNHhIeru8ye7jFuyWKhF8Tzg
b1B/XkjkIgfOxh76XXqnQXot+fZvMWbHlmA3gWaZu/HhtJ7yjsXAbRLT9S4OTUwQGJA8DZd6rMis
7lLGjvYeLmZb8aYdmk9hdMKfBk4rxvbvEIp6T0oczv0IJUVFh2VJP913vKVJLdI9WVaOuhtotF5B
8tir2Ahbw2fmZXMKDzG1i1WzUkaqJLv+FSQbaDcYfwCJbzF137u+UxyNQwfs+xZ/UxTT6fVQOd/r
n/xWhtibIc9CfOXjBowL4Q/FJflB7yHYBzpNRMTnCodNZ2BDKhwER+pKJr7Ba3e1zxlpqIfXT5cg
abLOPU530VjjdoytLFB3zYJhWG/Jb6MIVORmOmIt9jRr9g2DFOY9eSrKpomDAZGOBbunxPgvd8fM
45d4q9e+dOrr3SNUi5AFfMssKHx5akMo7r1wxVWJz1D2GT+mnqq7II+dYc14EdyvwR5Yx6LV/Uj8
jZ3MtflrZiXru1eNLhz4hRxULeYnVus3n2D3yjfvWoKQjzashqVZ2+ZnhkHjoXlgqGQnAS/shT2R
vQm0JQvgKxH29M8yilJXXIosLId4EzLiFG315eQwIuAdvteype8J4uZagYOsfBdBeqnudPjUVJg1
o8fzUjZyzE0t0VEW4VJxw112x3iAGr7cPygNma0mgDAWL2nw4n0ZJoJsm2umNth2BO0p3qi5o1/K
hbg0Bj/d5DcynjB2gbXwjW5mhy5Ox/j/1Ny5Mm3Oi+l2nwjNZc7yZQS932qRK30jfSzoqASbDp/v
gUaN+MD7AYOgANpDb5W+6RUE21rGu6RYyakQ3eea7qWdisAguimFZ9IIJKzBU6LWXNxTnO8KeNSh
w2knUzatIbfb94AQZUZhGVGrIniX1dTeQAi5smcgM22cCDPoHsQdzl33Q/5wCZtY0w48jd9BseGc
qdUczYeJMwCXo6X5xXwCy3BiwM8bC1I6lPIPMQAjQCF/nv0CmHcr+kgMf/rbC6n/xwPtnWJjr5XV
fAhfK7Gl4Vqn5/TaD/XzGUB+w6LwBToZe7rk3sNDlh7ViwfjfF5sImCmgSImGKD3kVgSQsnCdMeC
Zydfsnf5wXzBb3GemUGVc4dPsXDEJVT+CW+p7fo2XUU34wcUQQGA4cJIEMmGNgAQJ5yo8sgSrjTf
6icXyeMKN2rAF+0mvxz1sx53z/TtEXuYtMTX9ocl7vFekJWDxA1qWrvstvUbhk664HSXQgpihN1v
fC7Aibm26xkNCl687W8mvJ5JzmGDY43qhWgtkhrgC8x+Uqy3bpgRtRw0hvAcBbbv0NYi2/itwb9S
Dx3p82YsiNRVnr4A7BNGi37NNM7RnfrzbnhYeSlrubWeZ2QXfrzRGyturdfleTP3o/r2TNyemCHR
TtNdmhzvrEyXMLcfiT1FAfTrephgFpZQLX4bcCFj/u+Gq7vgSYeZahOivM9Z9GgcAB3ACXB4KVev
S7fNF11wP4wOJE/+h9cOWMseYO6VdvXN2HYKNT7oKhvn+iUHsuE9R//JTDfyWKFlpz4RaLrTQdKC
srbG03OHgXa5LvozqBc70V3dPkxKBWyZrOpTd3Xc9UGx5Av3LnL1cV1stC0eN6alPaDW29mqplhA
b7aQPdnhaprebhcVe84jFrvjaVopmJwfOPPccsKlJcgSOf8kv8U3yyo+2TXq0Y+xBJdF1I+svMv8
lKz7rX7DPce0EY/OfgYlQCTYMnD/bFUnkeHzBSMDUdykQEIjb9CtyRbK3N6pYnTkz9SL81z4+Tve
nBjFne06FgHj3ZnN7EfjM0RTl/TZd78g29dTRTsabBYfFFs6RUgePHO7klyR5hO70nLEucoHwjJ+
2Gqxa4pG8tiuWrxkh2IV5cKK+jV+DWTfNsd+L/00nOYDt5um2U/CijsP7C5G6SF5d1I/cbgSQf8c
EnEgFqPcThAhk5/6ls/RUz/gQ2GJghPRxwMKK5OAa83FeB1v/Zo7jQV78sBveVecLddpfJqpyxRh
z7yay04xhsyHnYyETFYtEmvkE9VCr7uvgLtWIHDGV4Q9ZpjmXqa/5bNzvJVD3QfcF1q+Yu5dLOWb
OpB266RPt3gRvMJY2C8Hz3huWq7G78ilPfbUxBNDdDmuJh610UUAS/ytXLsV09reYQU5TN+ZlaV0
wTq5HC0usQc/BOpnSp2iTCf83q2xXQn1bRItRoKsa7pKtm3omwQAEi+d2wRTpZCFyPLlXxXgFK9J
d2TN1DXbWr9m26hIyaZPvtta5plvLL9W72rnjlWLGkpapqQAMf/5EeuDaXgYQ6vtGywG3IxZ0+mS
vvNdHc5zPyawactJkS/KKdyFJ+Vbpfx/63DPB9ocrNqmagsDcyNO2K8jfsXbcFkPdpfPyczkHlXY
YAsr98FF8KKfnSDrDzFQHL/d/1B7laXVMByyG1CfvRLa1Ub8HDsXYPL1OXAoKOd2zZHcEeOMnr13
XsSw7moWkgmOTugWcVEoHK/f1ydt8fxI9jNXu5XEMjw8mvvqD9Bv+7l4UT2yzSoUBLboQe/x5Gwu
DF8FfCgfruIHy6/CZXlik3wp3uzAgb23071b/1CL49PX0MWhISjWwgdbOsInW1kYa0RoohX+ahgB
VFgknpoGMqVsGzMI2OB3oW4z8gYI4yVlAlaZ8JLSlv8+3+j5sYVh4ka1J7VOVTglxo+n3g3PT+4A
Cryejc97ZoGo2s9lJlna74MVmFhX3gYZggsODI5pZpa0GFbSL6sunMroZQubcMlV1hyyb8XNiNCr
nIErwSJse9fo7v3nwRs8bI0cHnCgePFi+NH/EGWyiLflPgy4Wr/4kPfSq5sVYGlRbDjJREHMFUo3
X03WEm37zTiXb4o7LFF9ehk5N4RKSlyegDrtL9uyyQz+KOHoZ6lLnIEZJ6zEjfrajkSYgpHbskNx
vmeNquRAEj28MmFCDepUZtzFZWisHgV9j9eI9ixf0dp1n+YnNydkx46Yb1v6lhqH42dh+HO+L7IN
d299Gi5j7HBDORy+71t6fK2qQ31iUYzBT8Bv0Gu5VNhz5f31aV5eCBpP+LA9b+xLqrKBgPUYv9ho
KP/vK/l2LzF7WxpfVCfCw84yv4rnj/2T8uGo7nAbNA6JxEfGpdLRVtIRAmV6wSvjB/k0TdkmWQ+7
2VWtrHxOPvFzlS0VgrbuzE6IIMGHGNUU8xZLmheuuQ63GF09AkikmxyFOF1NfJY82eXeWUWuHJhe
tjWXQwBR5ir6+MSzJNEs4SM9VQ7NBkicQcXDmzS4yO0ppFyqC/IvxE9iR7sDa2Q9rRtW+gmbZOwC
yncSe2YT5myUxKgQXwXty8FtqCp9rnAls6OV6ps+MEF/nEUwQZ0ZlpmGIxu4yHgGCG9r58Ny9CpY
T6b/NOZ56hkH+GfZ0pChK8J2sRKZBDsnxZpm87KNoNUXo3wqWFixfZjQhkVLiSwFKRp21S7c/ktc
VIvm1h+72iODRroOtuZw0qmY8ZJGNJZt6PooTPdQIMSb6mpzTE4WyZKBwJzGQj8RqGGuU0ypYagQ
dIjefWo16vcZSCuLfhjkNLlY3X7ANb4OvzO+HlzgdXnFTLH9as53/B77IIUIardkaz0s9WwsZ58A
V3hbKxdhUYn+Yz+c+8pVGw/oIv/GVh0dyYTmazRkM1R/CIM9fOFh3wDEgw/lkVtowCHkOFo1Y7zM
KgZbWjUzGnzglJv6sLG3YYc+jK+V7Oq+cSivIYgSIyiKcZ1MLMAYYJK9ktw6vlE0769Rf4BZaKK6
5NIBm1+BpH8FtQDm1ew5beXdsrsU4M1Ch0oY4AhEzjISvEA4vxtb/5XPDD3uIXlbvsqITQyirfxa
o1CtuSzsEDtC41S3Ph7ZeDU8aIOxx44DvD50rMwTR/AxK0rgAFkpDoKMVn3jC824HV5T8DHFfoFM
E2pDGO8U0GUNe3F0HncqDQQltJ20eOMmfWsgiXPDbI2vvkK4PDUI2CjqqZusWbVTuh36ve/RU7ip
mS1uy7dwqYdW4UoeviTcPJTKbCThGkcEDz7TWf1sVnEHc9cJP2ZAydW0/Ca/OabWv827gfoxxCOU
9qFe1MvHmhlr+CsfY9881gtMJ2n4x5tCIA9nz35F02z0QdYQAgyPO62bJ/u7sH3R9pfTjBOdRjXb
vl5vvOOjXQzXe7YcJIuBpMhpA/lvfeG+MJJFDolKWSnAPS+bVDSyonDnZLAZTXvWSfzEKCUzoJf6
DC3lEO8MB+aqYPiv+qok8/LF0M1mTFTBlvOz0J+yqqeZqGEPra1yrvdYMKII56+aV7lbMDV9hpi4
4j/vsi1M8qsPiuP7mzaibLHUOYY1LsQuJliMvrkBvrJ3vGMJrWW1zMydqvpRelaDisQzb8Q1rrXi
LyLxpi3LSYLnB/QwMhLSmQPhrEo3DDh6gnVkpp8BjUtJ0gR1QuxVNF/r8CaxjlHduxJxbwFnjwo4
2RFJheEOn+BlWM8dvFbwT8l6PD22M7ddPzYxDiPdHL4nGyLePSAxPkv2G1+Xyji+Ui0/i1U2MCPK
odxb5od+Qr+fnZPvEMURs8NVYpuu8Q4SoFsji9ENmOm5G1bhG+PT5hgjedMdE6LtkR6egaL5XvVc
Gbz5pUzeuKX7nG/gCj/9l/HOJiepzrQhdYFJsXF7ISFGTEnfoGE/S23bvyk/TwiO9jDXv/B7LpEN
4X4+v99XCFM0X73KDtdExg7LnZR4zPqH0Ysyt6mcDHko54W1mpNP2Xt0ygppiMW8TLd1fOu/2EBl
O/4eT7nh4lZFmZYT/uzMzujRNwLLkcRk6kVtU/YWBjjk5uqyA4W05U7juhasxwm19yExLFzUk3pp
ZMHjlhZ2uS1OeR7oQjAFeCcubnpNjrhiLsbbsT/jl3LPqZ1ZKCg2+Chei/2PNfoa8I7DWJBrXXHr
9bjO5qolBEBHXAtUdoXTncBlx8gpKJgO+lZlLd1IC7ZH5Sx7lVdfkOkXQpAjHDhJeNWjO0AoDWic
AEvhQ0MtdgjPr4OI/le+RYbX8AEZQzDKCgxw8qeLoDlW7UggwYiPps3DB4Y6bg8h5XHT3rCdXiQc
KQyTrxFkg/hUTp81+hiI/7bv/CcHI+6z45aBOQOjvsXz1wGypNwgZMBVVgxPX2eQC5cx1rVlTHkS
t/hob8pjumdTNytmBnje+vI3AyM8daPKkucMHEiqDJLDTNnEi36jNRZ/K/25X2aXkd6Xwntevmc+
6RcOHl78ygdgd3MD/y8WuWC3oo1Z1i1z764wb07Rga+jEFbqMuWQ5485hhpAbnzvxzrcDOvMx4SB
eUo8TegiuNxsQwXFV3Xk1hyOXGQseBK+fAf5irO/sME0R5ybpBJLqy5/x9NQPmuAMY3fDy65o7gV
zWJbbxzG3cVPJi8rhEST/5P1Yovm2FPuPIN6DDBISRtmLt54d1WWl97REy9PFrExh9E/xVjp85bE
Hd1tFf81MMvwYJE97x62u0wR0B8zfxgk3yCUPCOj75Kib2h00vXexDUbSzUuGH1x9PS/eVysOrhG
JTrzaEt+r36iw/NzyOzsh4HwjrfniplOwgJTWL1nqbOjS72sfiqkljhl9Ja+ik+FYhl7A/U6cpnu
b7IEtFVajACnoHBQvyNnh+9Y039Qhl1QGjlQ9jfQhOzZ0tgzOyQhUP9WY9dBmDAjn5dBoWJhWKIt
u4/xKxG5B634lznHvHmrBqvBXgbFSX8O2zcR20+KNIKxduG1Ky2c1Hf6WveRIh/QOnD7KaqPzgn5
O+XGk5ldQzdrjZ/Rhabi/vSrhwMTomZ44rYLiLO8ufRpLAvitHbFCW1n5JFP6AozTybNBjvXHPeW
gFRY0eU2KB2E9NJR2YY/4n5k3oz43m5saBEnoiJBb7GHiR3pwt/rPL47mNW6vswC+cRIEVnfQXjX
9sN7GAeIuVUfL4EvjMKi79ZhpwCIOxEBhMzHZ7Z40kefJaM+YDszWMolPLAoaGii2N8Vt2inJuXN
WPcBcwbo1GZscf+XXrTFBu8r2TYM34RtiycQrLuT/K4w5IkOKXLGE7GZjaUC/izbI8OTVzkdz8pH
mzMeeY9mV+1mn8oy2ZCSIFV2zYDzj48ynF+3ykehzai1BmgAFz0wZFYt9e7CfpOuaLUOjxuXXXiY
JB62sWHkU4zOc/XxQVudgDAEg59Qg/3ovdWcSkAh+8Ef4jNGB4UF7xCfXge4ARlVLSs4ufDtXMB/
mbvz0+R3zNUvSrGLucIE2g5ZOOEuMBs94LfPWJnBLbwpN/0ZD5r32NXLqUIe2HghAlhQSE4Alsvm
7blBrUi2FdOvghtrGXnVvtiZc3WLonA7+MqnzMCwt6CFLKVA3WI931yjC7fuYxE52S596x2mi+Ow
nEUuvBdgecrOnUPCtR91tuQJUDr0AB4eMAvA/F5m8SimL9Femlv3pvFtGd9+T5BtyKlmSklmwlJQ
rZHjTLv+sLKTEqR7LXRX6i+eYdxfJOTmYHVzzvM3WMwjdIXab1Xk+cQ02ly+EG9AHRgi6ovXTpbm
2oYSMymP5mK2fLJ8svWUK65LdGOnPHL0D+2T11rRkiFn21wo4nsMnYbK/lKtJUekYouoiJxS2mKG
FzOpGbG1hU9ns2TzDZXQl+lsSxvYuX9Ml8jsWO3gfQqM3Oion6DlH1TvhXzsKJJerij5aBhN1Zp9
lSveCbIsiq1Za1fn/qDBfOFGyKZJsLFUlveHo360x+cxXnJ9Tm5EOBWBbEPEPCAzWyTHdg6LSvub
8tM17qUV1gX9nEq9YOnjI7Jj0iA+AuPCCLtM7GwtvoPr/gxUVavwnK0miljoGMPtPs7NTfnxmHNr
vcBTr3BCmNsUCMisdCWw3UOfcwtzc4cRCx/uXF1rWvDeUVKipt3hWjLdBZ1ahGcYHcJK24EKNADw
N3a6I4Hixg5i2Q6a6655Ly8zp6KOTr3igxVbQA5gdzKXj7xhB2Gn0RawhpQSGhpAOCEDlliuw9Ie
d1TZ+lYcbaz+csrjajce64O6JX6MeMM5smudyvaMb/t+2LSKJywx6wnn2tsMAgk7M/DH64s4r9CB
FLPER4OVT/DgPAKzUPWOuKQY/uibDivBtdKd4cysuzrHZ/NEU4qwK2KzOYW0QZRfbui0i2t6X2cP
pAdoTawXr5oW9Qmj3vEXP2XzGh9pGBpOZOinNE1uua3I/mDkiO2ffa8xHKRSdp/fzQedatT58Zt5
ux8qSm2JbWHePDHrDXAToZ6898useItngfalfSVE+HCoOIgrXUfMGjBGj670VO1VGRmHuBqDq9lG
p9glMnLbf8+aID/EQfaGmRcdnP4hbNnpnvLmGb6XcFhkLi6FfqoPZiNRpwHWNFG66wlJfXglo1YK
05+S+R8O2Q5yCMqMHBiLKD2vOYVfQ+JKd2AO3A6nqzE13Gce9IWL+ndI/La6IBelV2drKoHTRNiy
AVdZlYMuM3cFvGLWFFqAYNI6Xza+nd54r5GyitdZWlB8oQh5f4pu4fefUTbHjAtC9lLVbJwiaajl
jFHCtCC/hKmiCZ/uk836MW3A4WEMmp/Bl7DNsfJumi2ox/qSQFENg0e+Mu62CvqBMlwO8nSNgxw0
KlY+gbE+JD6dps0Wv8bFY1WAZbymEnby27Ca0CZ28sFehfZ1FwOa9+eh2ehzg7FpF8gyNNQV+zRj
abKhFmkY9OMeGyl5WJB9EWmLyfUeT3a8V9KreIcyWliCQCHazdvcEdlUGEZQW6MWBneV3GRT9PMn
WQAoBPN9lGyk5/pZBHIOkZ24W+eFYyUGXh1GuguDaRczyJzBBD58azn9HLWFYkAWO2PuapGeRFlC
XUYtRJGAu0kFGELJTtlNcm/ksVZyOl4xXL2VKfh3SHUYT4zBHY97zYF2l16VvbmFntQ2cGNtEjGM
PBAEvN0ssm7F/CNU5vWwUgc4HGcW5kibdyfts9v+Dfbbadr/n3P+vx9FmVVde4rCP7kAf//fwwgn
dKSCD8cvIG3D3epZ3XtflR7zv9fGu6Z4eqNv8RIw54Yxc58twFhccycUAqAczmoNmvX/S915LDmu
ZNn2V9pq3F4G4VCDHrwgqBkMmaEmsBCZ0Fo4gK9/C8xbN7NuV7+yHr5B0sggGYkgARfn7L22wlG2
3HMqFPVq0q193ZxcwucpQiw/ujxpzAWCzY7S9uVnZIzxNCCYJSqPG6+RG7euvW0nkdjnCYHQ2hh/
6WrR2l9+1ixP1Au39HIDxr7+ee/XE5fX/XyLK/uC0TweOn+QtLcuLwJDZDLiLb/o8lIAqWxMEiM9
DFbW3ISETgLIaeWEUKUPdiYHq9sYERvVlpsg7LaL9dNIum41KlC+Niykb2k/XTfhdEcCRQcViW+t
hC58YxfxTZZF756Z35tSvOPc6zYykyRB0t6I02kfi2TdcL32wQ2Jq+Y2KnUcSdlLIKDNETIyQp8o
VmkIOoCIeohJSckmjwqCV9BqJFHAn8xE8yH+sKVxHbbJPTrRzEzAdqYv+VCq/RCzPsVxwtRnM2/i
aqVx1ZJtkIOpy2L1XmqlcZQBsqg23E2uXPOt7JOCz8jShk2rw4UGi7fP1G3eGURuWXQfcEx8uRq9
eNfcVA79ybT13WZ6wxXSXmXQ8bb9gAs1QJImQhZGWUzLMkbfaaG2aAes3lOPrLFVTIRpS7FZaeMe
GgHmMoP8GqYYjCQB7YHeq6qdZnUU5pJ+wwdSrKwSUJFu1QgvPRh4VozIa5YJYrphuA5t43urIWe2
AX8Wrb6ZZ/rlFe7WlTE7X0luvRce9QzA3wHOLEggDsqE0UX70lC+SVBTSIfW3mDquq9jByNNQ6tc
jPtAV+fmJo8Q2yEInIovdyyStWrpvcX35Ep3LWqxZmAbQNyyP8pZ+Va9vD3ysmMcPcXNUEDnx20L
dv2OmPBoZZnWdHKistgWOf52rc2gvVp430naFoTlMQZOROr4fOTrdkTirsfZvCYV+yXAZrev8h9a
gvIhaBCsOyPA1zm1Dh69gAHTQ6xTc2i6ODknkNL6bhlrsuIdryVWynNS1YgUShfRwtyxI0+dt8jB
6mYE9ocXzdcTaWVwmXSUx5q1mWLktSl/USipbWIeHM+5VaNqKYOdFbksernU9o5JAtAwjjvsd6i5
I496MD1F0y6fas7Eta506pA1MCPC+dKUwSxxsx+NiiCAuNPNPFMTcWGzrZKC6yNQESGhs6TJk7F2
dd4YAqsfMg+/MDFTWsuY27DN0izglO2ooRm1GE6zO+FTMblKElYDMmlJyWEuqKig1R0NokbaYm30
NoOBkb1bdU6pq0lewNKykMO/uXaqBy1lSzAIUg37ga4q9vrbMGFqS0zvoZchZT+oaH7DUJZUuXWj
s/s3iFvlRPIhvVFKDV2/rkLUuRnq7+IHJPT+pKeM3NIwSaypWZHHeby1PVrdPUuaJIAmGcxlCh8L
WpUh0RlqBer5TNvOq8BiQi2HrNxMln20+QCGmuph3nOaDdChyIzGGOsaSPznJjn1MQuVvGXVV1Tp
nQrf43YEW47uS0NkwBAb7qRFKs0SiBGn6ivPcKimoGGikpZy6WSgQI10O5ltv4qbdN4avQR0uHCS
RpSqIfA39dnMZITOffrczPOTTG9HkFWqo4c4phPi554zOCIZKRMUsUoan7En/DydtDsH2MpNabCF
ScdPzdFeR1h/tLOJOBNTukaW/dGW7O2hdRh8tZAEXEnJUcinwtaZqy8SoImGSwLFQuUFGlyruR9z
IV8BmlwZJr1Kh1owHuJNJsVBsYgwRpsJp3VBdQ/xW9ZjF8dEdzTbyEEVOdO1HmiQgnjcBQEqkXiq
7+CAQ/xIsmNp0iYGYoeGSjehX9ZlAwpgujG6aW3YTuinLkzboDEfsj4rEL9TM3TG0mHJEM+bfiZ0
03Oim0IPDUK/+pfG6L+VDddJP5frbiQOyXCoT0RY1895xQbUomk/W9qV1FKK7ezmHFVV/F7GN0ME
9yII6VPUIj2gRaw7kiks1heJR5PcOwUMkaX7oqWUKYMcxI2NQ0FPpm7XjgqXffbNGxe7gt2/gQwJ
9prDcljZHwADvk+d7W2tUWEr16jBw4+0HcNP8axeGUYe+djf9BuAIEgGdKzqrmS/1CtKWgbkoTns
kU200dqLvCdZgtxuMuoUXGYo5UAPugTw+iFnOUq/VbvgZug4qyKx95kLcQG9YaG1xYrZ6Enr7yfV
PrXl/XKIh8CJOKkiW2zNCSpQYlqcJ9lT7JkR6CZLP+CLR3NcTIo2DhoP3aMy4nZciiTVdRuvZzFd
0PgYbNEjgdYIrJ/Eao7CYDMM1k0asBqFQV+uvWbe93pUre02u8tzQH8FbR7ltltHGrOvRTPChlkB
p82nAKF9Ro3RmaxNngJLpq3B+DugliMmurkpQk55J2lhAC5l6paFuIz5TkGR5NgS0K4I0obthuJy
NWOyBzfO9BRoNCE665nAighRIskOggSuGvVEqVrCNkkPruCTHcpxocoRvFMWLCE90gPwPVHlr6yg
J4LDDTcBu7BUxDEdNLYwCE8UkoXQpWpoTk26cZo7U6/EOrI0moQjG/tEUvVobfZ+4JPoHdB4ihxv
woGY0cMUaLFRjtTTAJDNJrkvLJDwObZ1nkZqxuUB5DO92J7+fuzIlcHQv4kajDKpKFtwhFayi2m0
62O2iQME8g2xI7pLdRkUW77uKKiVyRSzSRTfvKx1AcDkNDkVsW+dzB+MInkSdbjTRwbkED4OdXg2
I1ph+AChskPRJviWmEzyxnluF7xJTmqvSUaMdKqd6ClgTlqKY6sDO9fQdK1c79l2LUWqkftJ4tLD
aHTzOe+H9qjCvUncxBVEL3W0llQ+22NTP4BDWzWee/KK/N0CzLgaNLr4JYApQM4Hc+4h8E+Kk5Vl
Dau7SrVbnK2UXuk0JqCnVzlrL3RcM94b+k+5LV/ynEaWQMQGCJ6Nb0wNy9SyDDWa/mWm1lPZ1ER/
VVB31QRvAdHnwP7Ft4Yu8ytdbosU6ULU3s+Os4/t2oeV8Y3lWb11a9BIeYjnxwztN7NVNbuvbp3F
I0UsUZwrC0JNM2MYo3lQ5aQQkKlx03P8fmeFzRlIzjkQ0StwhmhnLyFD/pTk8k522i6cqCblhjdv
a2dYDw36H62lsy21bDuObbIP4vkgW3Vbw2jcFmYEWoDqFXhceodJjQ0p7jErLlsg0WTriLUAlEYu
Du8cEtu3J9YyW7CaZDyBr9IqmvQZkJBCXtuChECy99h12hgZNf2HpbpPV+t4WXiLDHo6sr7jAyP8
M5/dfX0CISsfZsPGd0sAcI4lbWZxsp2fgFPLDQ7weefpB6DpFCYCzlpASicVWTRTIDbpkA7wBzX7
2KJKP7ZGzT7ntgpzDLcTVtIWZoHbTWhrgdvBbER3pa5Hj1lC0ftpa1sHco8aUvVPpmkm+yzLbxEi
jEaD4RJBfa3zVccdGaiaaNZk0cRXg1M7S9zkUQIJuwez5odGtGobpIoQKu2NrLs3x6vUKfe8I/Ed
h8GzKghib4V1bVTxqcUqvBaOSwtoIjoudp4j3XrosjFf9RwrH1OCmjAn/YUNweMUuh+Ae6ydOZne
pi26e+CN4SmXDGXFlL5aqfiednygFnVSzxr2kVW9NjUSY5G3L7kR09fQynMc1BYi4JEItIysJhu+
UtfxKcSWYFMCxKI2H7RcA1A/3IQVtT19C+tD27jlsPI6Vk51MZ+UFX05Kg9wOX4EKZWdAD7gmsXY
puiq6Ww6+jmPhLwSEOjMjYRQfF9XFNV6dr0M/l59p3l0VDrSZbfVouxN6n7vObVYhSb6Lwyb5LxR
xAhZe7Y4RGprepJjjlnRjclMTVp97cGJq7V8Xbbua2kwD6tMbIlxN3woiCiFWopv0yRuG6wFjxpN
MxW3r/mYtKvIVOgmVepsLYT56RH2BltoYzjaJvNHF0EFdYqcexPaOfBIje/E6NMskwi4GKlGE0sG
mE9tnhPgNgV/KRAJPNAKS1mkT+HatjCHqiFGpjgRDxkEbPVmM30IIhu4UE+vlm+DvETgsENGTJue
0zFiF0093yWggW3H3hT2re7U1LvaTapNMPrVboSXRVkSwAq7VCTM+bxm0oIzoPZcyd59W52abBNN
/VJxQyvIxYPGqcp9L1J7szS2UdDQVp6i7o6awjeRAQmTudiZAV+g0BtqIGP/lvZFurLBfLKaF6u2
007BRLdWs3JUkJQbJ8TSln1nsxs66Nad0miIJdNTEvY7L00oHUR6tslDwQfGxU6YY6KeLSLU4Drq
yGq9xS/bPmHuHo/A9+KrG1kU3tEq5x2RUD2KWCvamvZ4Nww6O++GxQzgHkqhtXs2bWqvoQiv52BZ
LOucnKxLEeS015znue+GHv1d78Nt+oZqVHLUxQCtzbjmDyfRrWXDJlSLh32oz46WvKVmmm5hdgHM
zRn8ygKVoJPew7uuQR53SEsmPl9t+d4D9KSmHkBr9rJnzQ4oM4rumHSLTzEf6EBOGUzYGjhoZ9Hr
0+i7jB61ab5K2dHYAFOWkbxJ3aCtxLmJPvrRAkrapeRht5wdrqSt04S4fJC0ghZchRMBHQPZi0qZ
zj5K7ssMGUMYdZ+RhqaioTgAewxFAn31EUKd5uDtL2CvoF0q+k3YI9jpYhreAoLtlV3j2pqmsdkx
C2CAhmmeT+gR7dpWoIicTeVZaill4PE2EMXFBvheezQRrEL7IfsTfV0v54LdtlwpEzU5pHd326Nx
aRA+WqW0MVU1PyaGXrJyJiJ3M9JppoYwshb1kfKswJfA9M/A20gYnK9nzUiPBPRWq3GujmSCtn7V
BGgHA1JGk+AubRBfi9k4mkt7x5IMTDJvn+zMoQWn+bZ6nuEbHQCCPA3SRMw1tKQtByiB+D6jnRQz
qhh4geuCHDez6DFKEZaWTxPndS42poWvYXoyMxsrqjaPq6RCWdUyHYSc9WomehogbOCzC35GmlFp
jfE51w+REevrZdR3+EIxmK7a+GzEMd5gM74DPbetDBSG1VQDC8t88jaDBxjBhA/QF+YPy/TsObPN
zTDvzRZvhTDjI8vCOyomM2ILtS004wcD5Vc01wtTl91d0Svoo2buB60UVw3pPTIBnGkVsJ7t2GND
63qPxWRxEdqcqA7NQsUe/sZgsMGc5XzOcYwmBOF732rsdmz1ioOq40tsmtNk8cdGKKrrqhg3ok7o
c4guupvsDze8x+JQUZO6Cr3eWzvKeNM6milq6R5NL45i55LZ7Zuhsa2rNm0gX4ISbykWrIPWofMg
L+290ygKJTADkpLgGkOxrFpybNq6fuGSo8AU6PhFNPnamL260k2Ep5pdGMjctQ8T1PXc0NPo7DNZ
FkgBWhc5H3i7TKVfkRMXtzNSfZiFKKWXfazFFk5nDVcpEswxTriKEsiY6SeQkO6D1dAQUTSvJopf
oRnrZ6ckd9rCRkUCdnJIq7F4mE3tw13o6+xtvqyAS1q3HwuPCCfNbL+Y317J8qae1YWssm7Kum92
lDOtMSRzuI5fpSbRZe17xYQaS8y8bU9ZjaHhRO7JFWkwo9sZfmzm9dYKWcQ4sBoaU22YumhNSHgd
KnNXwDI/AiOpVgZK8TJgdTIRu4brmjRFmelE0jO8FZP+ngXet2JO8K9kl8GK5lMwnuMxe3X1Vm1n
sIinepQu/S6h+3aslQhy6vdBye2yzViVjTWvJ1vORwDxSDlYt5Qkr28GPbhmoEuOruGRkV4VFDdc
/bHyavaG+SiQemKKs/oXJq/4Lh27ifAk78F1Qm8dzAGq/7r95haFb0+19EfSl45haT7IjvGv0GXj
g9neOkIjxdahnYb9KXCznHmOGs/I2FeMJESH6WBv8kYeGgDgOwflgZk5BB+RKha5ODnNoGAUykH/
2ayStLjEJ89WbwBmxacs90L28UqE1SotEm9nsrY4hKX8jHMBijepbmcNUyeAsXHj5ez2ZhfHS16w
kJf22k6sTVBrm2Hq6Fl6RXc2PxTCk5yBf8WOEJYUi73caek6BM9mQcLrbCLSH+hnRMl7U5XOrUs5
ml3DdGUPZPsgvsux+uF5kdPaqsQPsH1bZbs2Ozdx4/TNV0jhbV02aCVUZc5bDyXGXFGsrwOW3UvV
viR+chM6ZnqlotDZqWA6uwvyMnDokVrBxEKuZnEAtaslGBgNwmQwYujUr0JyiZCyjmLl9P1rGIqn
hBQ3PwOA7UdV8WJMc74zrPQYLDGck8J+aPaLyLLr/HzCxy8UA2mpU2w229tGuKAYQrhgThhZm/at
F/2xAR64NWaFqcNu4BW0fctkJVp/0PHyaMXc+lZc0NuHy3c1MsOtElirkP41Z10bfKpi1D7t3ro3
29x69QQaK1LO3xKbOMpOnI3GPjHX3iq+2acqAGWpwS+MYIQekpZrMM/kJileRnbFu6CBIyNQM5AO
oTDyJ0jfc8Xg32HLYiIZr9iPMD/b9WcWFixIdRd5cbmQd/713Whq7lS3GKqWbK/Rs8rk5vLysHbc
iUb1sokY1OSz8f9HrN7yyl8P89qGiXB5/PPu5e3/8vmf/8fy9nloOK5fjx2XDqOCHqh+8F8ScuOa
HPFyc7l3uSHluCDSDA/rr4eXe5efXZ799eK//OwvDy+vC6DNVMOn3gTrKcUq7OVjTsAbwEb8TRzj
z7uXn14ez+bIUyKH9mF45QP7k/JwueHswnH767GYg388lovPFh9N/OLks7VLZ7HyhNYaK0kpE/I/
jMTYFd2eSO+rrJrcXTASVeW6dE/zobbIcouswxwFru+5LGkuD4kv+OOJdHmJY0s6D8Lc/XrD5WWX
h4Ki0NZW0fHyo9iS8jAaLk62Xksl/mW4PZfXXZ653JR5w3/OphMutIlx2y4wdIHRsw6Xp4klsval
8TlJw0Iw7A24W4kW9WMoYkcWDlC2FlqRU9PMDzLm4rqi+yuT7qFLaNAMzdSsQCl3h8uNMXYIIqKy
mdE3zihEoM44Zfc1CrQWhUsCUpzo8TFlApcNHbOobWkXCrFKgY3t4oXilCygqOJygi8PLz/Lc4V0
u3eaZteEAP91SPuI/XiaAFp9XgdV8T1TVOV/vY/kMCbUqbcPIJ5JL7j8hsvvrkKxkEfEcOTPibe/
/r+f/8vl1/58zeWpsaOToqsCV+ifB5X+eWSXV1+e+O13/49P//oNlZu0W69v979e+9v/SUr6Lk6b
Y6azAIaZxfDn5oAULC/xo9B7UBLhoqHjs3Om7pRSegYnBT1jcAuaYSKmdPmeSr3eOXVAV6CM9g7c
671NQO9JgOpWbUofvwt3QzSskw5id4hupS5BeYFY8QNPvBPU/MOW5KcMNY34JmOp37ByYcdpscuG
VCBsm5oYPUsjYOfpFeYIAQYGEejnbUDvQ8DBX7fkLG9S75EFWHlOFUOaR8ZTp2vQhrs08IlZqzEr
0awfigbhp8teRI5ADVoYHkX+fQhjQVA1GijWAn6fElBEic7HLo+6yC4fO5sGQh1BBtFRUgxUyXwW
3fS7O/yKcSbDfT3qD4ZT3LC8bYkh0hAixMkOKmS5G2ydxJoCBo/OvkwLYuRULn6usr/NdBijdRz0
51GnsdTTwdRN2nT9ogbPQu8wlHAfgxTTFrnJZKfM1cylBRTHQasM92NCKOlWorkt6S0GyU0UgHLO
Zw8Jjd59WWHqruekdnzD049lpHrkpwFi9DY4hC4GEM3xnlNklR19ED8MYxxEPYqeguziWbz3PSG5
TdF+aM4GwDwoY8CB+KDS27Zms51YFRrqCL9ugBrUoLl2lNabY5nvRtpjnm0ppslJ31k22vEIMvyq
vBlS5IZOVj/jMsivPBfOSdOF4VXtUifVUxiaid7OADkYH8glGfe1w94hpAebdnFzdJQ40ydohu6x
1lgX6+xMuwKGCQlSK5rBZ5XqJ0XWNPqxnqRrt7wWnUkmuxXcCEN+FPVSt+VwAKHiPcsMcSWSHmRg
gTEmDYofThYfs0BhHA9rcR0V1NCYzmAKxYLPJDPOIZQRU1tyn1rKATUSmKkKjVWR6i9aZ363U3Ll
QswVvPWacgAXTDTfwj5+GOwGKLu2M0IWa2QD0Nq1HG/nwKOpKYYchNQmXFNputdddkGFJ45O8JDK
wbrrMuOHZeDij7NvUJFRkNkFul35OpB95nvd/BztBGHBK202kp1MF12v3X3SDFw2fkqsiTLrgbNj
4jP7bF0ljGpmrs80V1izmgUtbSSwbeFoPm0sUilS5zMcmuippLwVBB6xqSre1ApwW0BddxPkwUFL
4z3FzG8GoTb7mk9IeKag1Fla3/SyO2WELvH1MojKXGGrk9ZuMCN311XBdRvFzUHKgnGkzA+UBK41
TFhjO7zWWfOmVRxBXiGCzYO7qtRv22hk68fnPYg1kcrJldlPX3pqi+smxidgtJTwRKSjpkGHlcbI
wBMreIliRNVzocHUiXIWnXiAuyi4LmdyCjWuD+gR4pPtGooKbV94GHzD/ihR2CmMPW0DUonhfGMq
aHyVyEM0tXn9kduUDVoIiT75l/q1RN+mU9pD/JK2G2eW6iHvGlSGCUIZPlsEzF0kzqzpAfjpiG6n
4tg5cXjr9MzJIW0hSZbFZjT1N2KcNNQwBfpLI/02SdJM25RtuB4RXTdEwWdHCa3XLZAYBvKusee4
6j65jbsKfOBs4p4Neq7ucRiQxUxX3kBlygoRTQ0q2FjzaKwrp1OPPcHYpaEe67bV0JZG3w2zBwRP
sWDTWWh+R93QWcPzS+kSo3HpFyei8rxVg2c6a/MO3klirMVwwyEavtESS9T0lD7k2NYERtNWDxqU
sONUHotQEc9poyZFyLGdhbDWKsFUAQ0oT1Ea262VQ34HLGSJ6AayqEKjtZAQ6N5tgsTt9l2o3UBO
T7c0q771c4apabhT5NSsjAtZuNKxF2qhPCi3/0wgpVJoK77GBCShaqKCVZr2BOS25VNv8CBZkDLr
bjpqpNruxt4heqCnhF+aFHhMZ8GAFpgt6vFh7Az04DKmWiwgO1eEmSCuyawwv15EZpy5TjnEp7Qi
n67J8xN10huhXQToMQnuCSEHU+00275D/6/GOT1MpGZtvLk9yzAGTlMNAWWE8RXyMO3CcbxJqdsf
FIEZTU6yhDEmJqbh0ttrY/qqELw64/ia2TTTNTu57meBPnrCamEbWJi0xlyFZL5vpmE69U2SHerN
pPK7rNIZUwvvvSpaivkdFl+7eUpdLUYzUz3YNLWKOYYiajMz58L5spdL1TZo4UB4bxQXEDU7Vnvz
+BFo9VlpUwU0h78+wfGua1iy3RwLch096l5r6Uh1vXqPLievESJAAeXXkYtGZKNPmxkb1PKzyxOz
CxuvduRj2Xbh0YuslziDbJg0Wn/oF4INaZQ9yM8UM0VYfItEFB2iHJ78JMeXSACqaAtzOuis9pCX
cNMQpbC2cuQEyRIUnYKt39fQlo2lehi0xnZc9gCaw76gZh/ptqW+1RbI5+XG+PPe5eHPQ1ze0MYx
jTn4yhz40Bks58blyF2lPwrY6wfDUZrv4i1HF/mcj92xIr1uy/JxpuA0ka7tGi53aaSXVyXMZV/3
BACSxtsWMBHz5tUM0f7rHjrPy5L+ciNdTgVjubk8jIRLBZ0Nmy87kmTT4C2U/Tj/PCizbdW87qb2
LlrO8FQyH3RJOl/ZXC1sLtlE1AboknK5udz7y88G12PetDEYNUZCcXLZOQlRsaQNzR71ZWqdw75n
Q1cs3+Wvm3ZZo/axFa40Os4rWdPs3OkLlPWCSA3TkD1LoW3HJbR0WG4SZ8kwvjyOFwrrXFON8TJz
Z1+yUWeHwPMLmTVv7ofOJe7SgVhE9MNwmDOEvKKrs5XS1EKqAhZ76CtcZ01pXUcg57eIwIzD1Jfm
4XKv0YRxqJRdUsygFBsujNjaJIxisC22HDy6HMPlns1W17clEq4oPlVW/UdeADr2IbKDvVVDMzFS
RL/EjmGCz3Q57SPznrZIeSh0t95GiQuUrX2dFes89nr5irZBzVdYan4QCiw7TmseKkM3D62ZNH7P
HEq2FOoDx2CoXNDJsC49p4AWAPEmI9QoqxCUVnTrplYShjOwl6GPeVsFQbzVc4fTyWPLu+5i8UMt
+5jLTb/c01WAmH42KQz9A5PrFLHrNxkFkaZxi2Mx6NiXBBMaVK9qiR1PYhTO3FBfhZw+69uR/uhh
Xm4un//lIdk82yynmMPHHQLQW74DVm5/3HgjDBUXrcBq9gQK3IwNkRGRp0f9tuxRvNQseL0FJPzr
BLw8nBI85eU0B+TzuQ+mqV6rCk/dMC9ayWRO2k2kjR8m9njGfWevxur4n7kc2kh2YjwbwAhnb09x
B/hmyMxLzRr4ZLot03W6dnCHaW/zV8QGguRq5FXYWV7QSDzWH+KxPNKa0hCpotRe1oIwlxMWxCsc
Tc4p+ja/ghf7Gm/oWATfosccrcfWmSCcrvIfQBSXi3LcUvakg1jhS6IVMF2Zck0TBLo1+QCoBLqX
YgGOgSDZMKjPD/CkGwXolUCLLVTHaNhp9/NN91nycEI2eCURQ4A4ogf4anD56j7CnO6F/8qmF4f8
q7nS7jGj0STMcYMjvLFP8YfOLgZ7qsebZuQM+I0F8ZtXHTlhmN3HLY4QQ24i6xMxDHjbCtDoo/56
B8BqTWIb7bgrbMYILR4FlVICgPCJLaAp9zR9hrfGCXUa4II1/liIBBmt16+K6Sxb2Q/2l3U2HsSb
eQgeqMez1muxY5mwd6+C6MSagWHFeE2ep5vga8Qb/qxgYHfb8KTHe4mBv1+R92jZbCQ3svYFXSzk
5Cfgs3PFpvuqfOE8wAE/052ga3TKjskHjstqVQRrUvfCBkcBjlj0Fhh7ATz04qqOaWGtkMcBilK3
rMQYN5DEe3cn1Bbb8SOsr6z771636Sak8qcJn7dbMxnuZL3znAeRbX/Dtd/+ZJ3/R9Hnt2VcdO1/
/Y3QnL/9MwPd1SyN5YTluEhTdcuyef7z/T5GOvNff9P/s6pHlWSmjlFTO1QCyco6/SGO5S796A/h
PZTTDN3ChnTp2PGnfEtZ0Tm51/MnZwjrWjR62cJ2mWxf3zQBy6Y96fQ4HpJwG7n7JU0Pv18FQ9U3
xVZ4Bj121g1bA8nfC0QTlIFP8w/ofpt8k79C4bjGA7qrnoa75D5/rJ4IYsH65zffkwPE2pfsXWJw
2Q7n7MDcjw5T44TFWL8ztxMdia1zx2CG1mCHbAY7NfJpfPsmxqZpa6iV9Lk6VmDeUJbOEndU9+Rc
g2EeqWaf7GHt9ZvvzfBlP+YncLzRD4wJGBqcHzigrHllH9ml+QDTXpMPxJDaF3Vr5K/qgcbCY82X
jtUGVjHPcFXDayDhdYeUbI9hNjhZBMIAlruK7hGb1c9ILNxzuSGob4NXl9pwxud3QBL16sQssnfZ
B1r9jbgzn6Bgbrx1+H3+sDF2m9v4MVs4jcaLa67jU7/XdtFWnvGFyre2WmGfWmO97+7AACJ4zp9J
85hxvaBsWiN3xhzJdergBvhI1qt4X1jgWq+4wqabBQHwaGqr74DJYmfN6sDvVrG/A2YJ7JMOdoSB
8NgvxosjPgVw6mv9nmalHrHSOVEihy6+0Bs4bZHxnSefVYYv6h1Ehj1/Yrgxb/WvPN/Xu/GdLTiH
ygS+tQ7163T0XtlXblm5bVib7wSOIX8BLZxfrTeUhChE14dk667/zZm/wP1/h/9fTnzb0HRpO7bn
GfKfT3xA9i2KLkOdDXc441mK/GWM4fT65ngvxqIwJRXML96wzaBswmj0DUdSuxC/F63yvzkYghD+
28HoUqJ41iTZB3+9Cq2kG+3GG9Q5NqgV8q/T9lGxnviIQLThsGH+8PHZEQ7Kviq8qUjJooGLzfIb
/pH45nI4/6ugi+338vyef2//f4ip0EiC+H+kVPyf7P3jPX//p5yKy1v+iKlw5d9dz5UaORCGNFhM
kUbxR0yF6/6dDAwD5QugfZ1b98+gCtMiqMKhAoL8Xto2y5+//ccfQRWm9neU1SZhFbZtW5rp6f+b
oAr9LyeH5NcgPOIwNMM0NHM5ht+H6ESvDNlia9h1OSoswwUXZM4eVGJFwFC40fOq2LV1CPGBnEKm
dQdKw0D25m+f2b+YKv7lYTie6ZDXYWquYfzlMGa9baZhJnOYwgMGycxwj13Qf5CU+UWvzQ/rBMcf
Ool1n2LQ7zRBiXYJ3fw3h8GX8fulsnwanq6b5A+hIbCltUxov01YrtST1hvMYKc1xK8GGUuSSRfG
Hg6UObD+UuVLagdw/LyXbEIdQ77vqtJz7HJFIbatOQxnFUOx+jeHJeUyU/42oHBgjunZusWI4uqm
oy1f428HRoWFpbnTBDuH8ivmcNKDZFLf6GXknnKHuuQ4ytEvowhgyswl7kwjwsPEkEx/LeyCYWA3
YNnS3gZ9eBiq0juh5GwwxW3TMXBPrVHMO8vLbxXC9dP0501WOY0fWQrG3uRO60JRCaDTNN7MdTzR
NpiegzqvjmOA99oEDHBNyjI21lL7LmrXPsg7K7yvLdgmHkvhiUY5k6YS+1AvfniBS/6ASXuxJtW1
7Vrq6Nl1oGewljQyH4cm7a61vP0aWIRaM0B4/uziWktYSpY0v8X0iZFnZbYJ9rhu7YSHYFDdljU7
ysNpgHNJLZGMWfpVnU09qBZIfJIvb0pvZUJvJ0szb+vVHZN4nYGxpi4UhCDb3b6HZOAdNYGs0zCK
U6Yh3GObikvF2bm2q05lnBI9H9HNHlDkp9htNobjlwERy5G+yxDyrtL8x4QWbU98SH1lRt73bvlC
imi8VvEz8scJY0CPFzQcCFAg8SCdlw1eKw/kyUAK79ytoue+/b/cncly3MqWZX+lrOa4CTjc0ZRV
5YCMvmMrUtIEJlESesDRN19fC6GbSV3le/dZTnMSij4gEHC4n7P32tUUfy9y+Fyj66xxyvxwi/m+
9MN71nMIfvENjH31kEBNrL4OLikKDSX+2wRHXk3uzV3KNGrW+ITH3l81oaIrbwOfdOv+FOZy2xgs
DlgsgynAoWHX4n4O6p1LLMwiwQYE4ThLbOm+76iUUhMdSM2YViofPnhUbCjCVN3aGMPsoMcKXKy5
CXCdzu7nkA72RisbQhXxZ/5IDJyGbHtr2OZDO7YXN82+s5Ckz5Hj/KvzmbmNPTLjGojtKNxPln7C
+ELNBBHkXWJ+DXsWGbg1XBYSZgSNLDdHc2unMM3QBiiNebdpfAsDDu3RhIiZjQvlIA+K8dxNVrPx
ws6+lzki2KyOOCqmaDvWsFKS3HmbQmQPU2JR35+GH9SXKfkQaIxWhTKTRUgdZcAq31pZ2G7sOHRX
idTqXAQ1OZMDGvIKFam2qESxmj+Una2wd1Jpu5bbJA4rdHRL5c1M8Na93+R0eIikRVx4fc5Q1VeE
UjMqwLFlb0Z3TtioTR3q9nB9qg9xujDn5PH1pu2KD0u67i9vuT6fLp+/fuL9s9fn3h9e79VqnLeJ
oXbdUsooxNLqG0bIAWiE1tfnruvp6z2U8+5aTtmriJY24LXEMcQShPL7Gy0m+jdl7RJFuHTtrjel
b1G5vt7lkKG1yC4lWs3AC3f94M8nf95e3xX7GE3mgf7Y9SFlhD+/6fpwdjqPFtb1o79syWQCYgwm
1OONSSZDhSP0+vb3bfOurcifv3N9FvEiG3/9euIj2bDr3eq6uQwhxW2Cklc6LPdU4n/HfMDhRVkW
Zav1dUgnSAeSkydUiFzqkIiKiATtPgnum8AEPUEY5sTyrCbwHPUmWS2SsMPurg+m5MVxxKkgMbsY
iv7BrXDd2N2PdhwOOisxyyuE04GO0HlPXb6zZyhvnBfm3mBgv7HCJV+P5iw130dpECqvEN2gOE4e
E3hzaL3ugtT0d1PVPmBeArNTdJ+zDJ1Wh/vCaWpQyT6SRBVqUqY9eYmKKSA05bNleudRIzNtE9BW
jN8w4Xz9ve0pChfE9xZ2PNwGomZmrsgyiEzryS9MxJE98vORWPaZbHnZT/OzAEYeGM1bA0FrjqWg
2TSMt8SmUo0Iq4diJtEGd+W40hFL4Nhm2U7WLopaF1xQTCtpNVG4c4WF3BuDIxLdZt1EvkmkSA7o
f8SAG0NHcuMcWm403xnK+l5x/n6qujsnwg4cG/a8ab+lLjmhTuzoVU0jfiWiscM7t1y0fDS2qJvW
NQYLr+noPt2Uo9luCF538bDGE+is8cPk4AK0C1FvegNzHRe4ZozUvYsTehAYR4RUahN33+oh/y7n
+Wtv1h+UURePBvrvnTB8dK9c6sIh1ndFZuKeCxsXVUhSHuUP5nuUCFqEqi2NQ+IpWcen/ZdmhMrs
1tBobDdGyOdwHUVieIxS+DG+eUCYzwCA8qCnxnvTz3QK5tzChZCQMtQL2PTdqsnuPcIroXsQHqN1
9CMu+0NeWUdVV98sTw8bFONrXd0R0vcx9tEBCfxue7fqDrnbIeiL7Ven+1L04MNxjAI4yapxZ5TG
k9XZ9bYHQ2tbSBsLy/kq8uq7MyJa0DH5CNMsocb4GbIBfbScEcQqETaynC+zgYZsVs0NPTwKTSPy
TpMCETB2AE+VvWlcG7W+gtwpyPGGY8LE05xNueLAvnNENKF5Z74pl8BOWNjYDo9VR45AOEVQcNvU
uC+Zzez78fvscnilJH9vEkj5YTt8jktzXskQwFkYPZD7/cYpvu+RKsepC81Iq9NcgwRxiw9BS/kL
RcUzfpiyf/SkWntj+5gHoLONWnypeyzkUZHDvGFVG3vRRyqgmKxIekDJRNaZvktmdESIQ482TPEc
5lrq0yHrDZGd4jq8NyNEhmp+7B37ccr7j0Nge9gPxvEYoXE1euCVwrln5rdPVUghccQoHlMzdsLx
sbZkvnGqjkvubP/wF51LKI5jafdcLXNKtVpvvdz8PFbIEyJfv8kiJebErUhU7ghEoMfO6jJ+Gnzs
eH7fA+DfFvQYbX2H+h1NPl0Muu7+2gqpI417M29B+Hv3nlvdNw5msxHhPhOnT2MwnJEFvNTYfTEt
LQZLXPo9Wrlhuh/jkB09eQ9B3ayV1T+XXk9JJEY3U4cZ0FrDf3QDj9Eloukehd16dBUX4Zo8DFWK
nXb718TEhOQhTUgQo3JyQPxKq01bADSp7PjkOPRQiJVx+ngXjdPJackeJ8nxVGT2apx7VGfzo5gj
+loCPEEY6M/ahtHdSeuF3giOAGk/u/PRiy3+ikF0Ns3seUqc795ofpnG29QIPhikaqayviimtFFS
PoU+5cYgmU7S974hp34tNeob2kgYODpY+k7uRrh0/OxCRJ5cjBdjfskqhxpKQUDK9ZXrcz9ftjKH
uRS02rTUzxUXmV3Wi4/XdwU6r6H1AJecuPxfsIF0W2Fy2NB8weIQWCCl07y4zIU/ncSIGpDm7kVo
tW4FMdpZlVXYAtEurmYHNmmtORsFCFe3otBuVkFzI9P6NvDMH+4OT+x0spGrraO4eKxpY+e6cc92
K9wzlXzIMjPpN6gQycfIBL4ZLmmBqcezhdbTdfkfLlsiTfJHHFJ6GVWBj6VExq/9RY5Yz/1KdwqA
S/wjbOfibrRLbkbaNLLvv+AWpi6bEoCsSkJAUm8Mzp072WfaFenMvyWV4Fa0+dnXAFt9RLqGMX42
tL3K8GKwRApOlDW8PY6ge/pUDs1XpCw4wSsxdxcvT2PkufqHYTh3qWuPh7kN71B22lz0WvtiobTF
sJWdv5oJMD8xl3uzdPaiJMFtUPVZDlZzCUfzQWXC3Lt5k5/0BGLEMxo+6zY30fJH1Li/NmEG49wU
ZUmzwprQGqD81zhtphqWdo7fwxidYycrH/6F7i5pMxTEoGGbDNJLk0TVzpqqr3EZHmwZgKJIhhRN
wPwYdMN0kaMnD1g+DghBf0QO2+ingHR6fibnyEpntcRQA24kH5dJo3qtCsZ91Zg7S1SrsnU/UZod
b7N61Kz9ph7NpLnvU3PHdQlQh1fcZcRU7gm7rW+lgoY/zxiB0CWtK2sCxdSU1dGfon3ResMlW258
MXzHTSk3ucmB7swvmY+5Ve2Sgfg7p2XmglsC/WMQtBfSyr/64ThAxPRIyKtLAAKm3gdi/uaV473y
v2J94bAYDtebfrlnlC7ItuvdprPAFV5fssPO4yLFii4iAkRqdshyL4kcpOTvj69PSl3DtLjeja6v
s5D/8/3/8MlG+sC8cQYUiAMQSbC3nYakkeu9WCRk0Pyzh9e31MsnrvfeP3v92PvD6733r0IFzFiV
oT+6fvP1Cxi/ldFS0zbM+mDQVDxc773f/NPnPFTDTBr/wecqBv546bMFEjHz+1e5IqlMeh380vUG
ZWbz897P73r/qVigI/v5Thkd86CXe5BmrelCBVo+/svrdGV9a319NvWc/s8tuj6+fl/XdZ9rbxJr
pkpgWMvlN9NKMVBf72Z9s89C8QHoBLOCRcllFBkTTzt7dVS+JfSapBiDaK82pfqMED7bJ2GDHCPF
zVq4Hq6MLmvXtObuoyR8iEeK6PXMUd0RxBY5ebmqZYl8AXHjjWzzZlN5QXb28qbeEKEKbnl52IcW
XBsjylm1qnEz6EGerMZ+SUwFUM9mKZ2pYOFmDkqvHKfbYfdEeON59snFkYoS4cmdUGLLZNf1dXZK
ojg76Qi/gokIq7VA9cwDhE2vNu8S14cAPKsJxwWbRzSWgF2JIKqd4S/3hw8sxOdTXxjz6XrPo0EN
shlZ8fWhtbxa2B70vSDZN1X859vC2QJo60DHTi2LqCi4eJotmdWnOHeKcxKXUDYm1gRNamILsgMM
tbO1NvHX11ipDn0W0IZabixqF00Sqn1S0a+NBumssos0jLNgpXIIi8o+ivA+48LGPuILWc5zeZlL
YKLLDWKR50ool3GZd9ShMZxSY4Ajl4Zi3WSkPxmuzlmmZ1QYxvjFFbU+z56XMXej/e7L4i3yFaj6
DoKv3xDNHMljPoOZN0jhCypWhnOGrrj0k3zrjPGXoCIarU3ijwR3A66i+3wyM888Xe9dbwgQMk++
wjIlMjjdiQLJxIQKM/Wpn1PIStd36QkYOJUZ4Kier45VXoBPsolDqumTT5b75rOcP7mqrg9F2K6R
9chTtxwprC+oU0qn50r1H89FLqUVOhRNPzzqgllvMueS/Gvefr3n9QO6DyUIT7PExMSxPXVD5+wU
mqaTP7T2Nk2S19mXAuc3hChlnRBE26fr6w6mgJOHHiCCHRdBvqBmC8/cLOc9sreDnsr2aJgjPTVl
uEy1vOAkzNw4Xe9loeexAAOG6gNZj6FjIYvcxZ0i5M9WRrHOUCnOnTjUDhILUQ3TjUr79OSILD3Z
bos7Z+vL0QLBz7Mh3veVYxNYYJRecnL/853Xt19vXO+YON0zhc500y3iELvP/ZWcuBLHyx8ryiWG
x2UftstBf72xOiyRs2XBw2vo4ERgH+do+PPGiENAutfHP++SBAVpzmGF2xnzy/WFbvlImXR0oX55
4/Xu9duur18fuiawLju1oX4un3l/4f1Xr8+9PyTd2F7Jjinv+3PvP6oxLaDIeLURcqE8iEj9vb54
vdGhwxJA+ptftu/9F69vuX5ndd3yrKdyFtALAHjAf37g4PJlAlNkefT+279t3m8Pr2/+bTOun72+
r2/jt6yrzjXpxVuyskyuu7Q3lU6f0o6W7BAheK6xfsgci1VJwXlna/tjCZvjktQC9DiVnzWzdAJ8
vEid/SgFZdHMl6D0j7YJI6SmwT2nuDPHmmS9QmXWocyEOFF8vA/VjJsHfinWmrsweW1cTPHULGC6
pG+Cee7ao8fGIMVKV5YeDDbOThlSj9WmjcpQNdFnDxZJmbngnhtvPSA6O0g6Xdu81RzBwtrKDi5x
MZlnp8s+YvevtlQ3WI7aY3zLQ7FnIyCfNkwHkX97G8O6D+dpsZUWn3Nz8l776Ituo42uR+tuyWXB
2rgz6v4BPUkIzDUG9s3iCZQSYbVpkX6KDC7L8zAPJ1lRSBo6+62TzRsJ23K/VDrWfQJDoB2TSyv7
T03g3eeKRGFMsWEELTixXlmnEaoxZeuZv9Ga8TwAGmVRUvWG8ohi+NZALPYEV4ZEwgTwipF7NADG
ahVM4ZF5P8RoR2/wxbJ08uVXpXEUVyYZDpyCj6JMFRX0CEZDWKdb3yzVCuDB3VjzVFG2A9Xg8daS
zQKIASArGvPrUDWfW1PhSwAWUM7ShsjzcU5U+JQ3pE/4YjFntWCKufyXMrnvKxHT84eW3AeXfqKg
w6lMMsFuHmXKEsyASOXUD6aPiDKNNQF6BvAW9MdHNWOWju+M1mm2iRkcSl86p9GbcIWXdE9V3ulL
+zkJHO809JN+bsm1aylf7ssej1RXBAumoVObyADEZenSuUM0BiQpBzYpm3nT91o9Wkm4KWp46H0J
W9kYrHNgkt6L/uaQFcVIMmhEml48fBfF0uIvQnvNPBucRjt0a2pnJHP487wNcmTUTYAIp1ehsWdC
ArYogtHPkniNGQ0QEmCvTST7Cun8bDzoKbp03tDt0RJS5egg96tOi105JT9k5KV3piyRinBEUWmz
KfIN22wKO5QS/bCJMnSkXTZ8ZdV3k4wOeA5PiX1FHEBqOe3Pttz/2F6t7SzN7X/79//7Nv4fUu5W
X9ov/+t70cbttLSb/9//3n0ZvsTxX3q1Pz/yZ7MWXsQfmB8sJVDL/tKptRyartKRlqQuiiXHpv1W
lHUbIXoRfwjbQqqmsFNLR3j+f3ZqLe8P3/QVjnbbpMHq/Tc7tfYiGnjvAVJdQLm/dCgFZSVPSm9p
Xv7SA6TFnC1nm3gydYJIbsq6nQEfh7hb65zGqfGaFSSo6KE4Wm0nP3gzBm/h19MhzTXVYGt+wQdk
cVwXw1rGprUyZzkeWgK027QyjiZNRapNFnU+vwkIdCJLWrftnqGLiD6aeI+DZxQnO22eY032VBvv
XGRohylFym0G2bAyAGa0vqHXrkAY3VmhAQmREm44NLvJGp3Pnk8dG7uNe5v5wNY8D25m3KI+n4rB
3dlFwHSkByQ3j6QMmA4+XAa0dJN63UNFa+52xm686QbyDtoG2WHbheu5ccjFhWzkN09VOe6kE+g1
jmXFalGtRxLT5sQGErKs2pd0NBaUR0smiNsdVd+aMXkMAaa6VeD2oAjkIO+YrL01NIeMSUsySHS3
zfWAM9NwvrZqemWRVF+G0H0QstZ3fbsAsiaUllWaP0wKLbHXuBC4EmyyUGLU46ATUHNu+9p4AUZu
0CtO6gPdtzH2mDLT67iDOZtbq3RIm53wO0YNqyE7OIk3ST90FyXDM+XEfp+4AGIyRx7KcvxRlkN6
N3TGRyM27xuG+8dcjdAO0yZ8KuJ607rOeBtVUp/7OoQXqrnuJIX5g+XJAMjOfEta37nUboYYZYT5
E5qEaFfz/FyxdrrlUldssaxW93kI9vWXc+4fNPsd8V8PZMfxXE4O0/Q9y/utmZ3PUiZG0DhPRUUV
wwy6HfgrtY7GDLGb6lGdWprFHFfmPEs+m6pYYeAnkyiTyYElY0Oe6TUw00K5OpTbAbvMg1uMatXM
vX1PRd/xw2er1C5rHS+EStlT8DV7ZkxcJ7Ox2wiriLdDZ10ygG57LRX2whYfJxXAcKjcrVdTELAq
EGS2gQ2/9xH4JQWUl6a5lDlYoAlNoJPhJkY8/oZl+4vbz81rg9HNn92XPsO1GmmLEMnhs8gLCG+4
vtd+uKAP7PIusaZH/DP0rrtyQuU4iOc6g1FX2CzKnDb3n/5+hwvzr/IBhg6JuptBCLKnKaWSv8kr
NF3rkOodGXjVEn43tS41i2lNu9U+49u99QP1inEnvMtOY6r7YwIlZdQ9l3vDwFUCSrOamBHqrn5T
HQp5dMnFzoaSdZowQtyk4hxbcbJJPKISs+UmrML41grBRzV6sA7JOKjbOgBEjqX83krKfRcR7Boj
Sixkesh0D/SJnPUki++rKF3M2xRVZy9/qck4GsIx/iB0aR3ZS8XJEPbW60L3kNX43MOKWpIXvIQS
tn2NM+vgaGvA4g0EzY1pk8yu/kQj6ZRlutjmuAe2Er2DntsVPmbSsX0kL72nP8Vm4907Ax14BzW3
OdvfCqc7DbWwdi6DGyi9eJv3FjkkRVK+TCEzO3ztKseu3EoDDSL8jc4b9SZKtHsL2o6EkJD57zRR
HR1MKC4RyStZHslDIqgbmM4FfkeMSlP5KxtGSCQA18YQC5iQbGpMEgR5+h9d1b2VM3aLiJqnlh+o
ysVPSvb7lIYnppQEuLmdAuqIYK0ZHuulXhCCnTBh7kJzl/sEA8qCTklRn+Cz1askI6gwAkiWJrM6
asf64BTzXSeHamM26biaxkrAe4uHjc9sZBfHwEj8iH5JP2MemTEHQWvzVlpX4FlSeekoMNfTcDQW
hGTbc0rPvZ6YORGfoJG6u7ThvCHs9tJgHYMhl5Qcc8QAYXiHwka/Gloa+I6S6snzup3uu+kwMfVm
+ptvOdG/YT8UgB6R/naCTGeqiW8FRZtdntXiEJurrG3NM8fVrUf9V4g5PVUK0Upi6mPHYIKBpWBS
StTpZOHeqsJwU8F9uRunB5tV533QAVoqArUdY9gHHdyMLUxHfb7euCSt6KojZJf/2U1YpHpX5MSG
+Ko9yyyYVvPgfbYF9hazA8pmaWfHSZDuOriS/qQa4mgKWL+DGHcYef3bPgnTg41kYBChvZUzyX7T
7HJ5SkM4Glwdhafvmfa+dXU0/Ct1k/3XgRctricQEZm2bdm+LZDX/3UGIcI+QOLiYlLOkAcPkQUk
rah84l4Sf9UrIIq+rB/SyjtM44Bq3iX8EFp5ZLjxnpOlWZss4Y4wERWCJ06vvOhfQvA1txaX930f
jt/m0FRPMS5wAlW7bjw1CiWFqg5eYZCmXtOqyDUaBqNFnhHZ7aXy9MfRl9Tt4aHsB8WRbIRTfDu0
kzj5IZ4nx91Gd2brumsR1tSyhYX8hq5c2TQtcgnortIuvjuB3R1pKXlUQixQdDroj7MQzi2r0wkX
zaliZbQpa1p0Mgr4/jFO1iydVkVw64vg65jb4S43ZQ62gMzHcsx2tk/0ZuaKc9Uz9g9GT5z4gnrV
/PyNag2xnjixTrYmKbzF17pw/1j4OJnctiDhVvRxCAK3Uyx7hUElaTJf+jz63Ov4q2OAJRI0x3zT
CY85xglN8XHdqUkdG9I0opZAq4L24dqVCvQ8mIRDje8r0QkFQE7go+MLkKE9qY5xgFo5tlp5Hgqb
aMQpB+7sT8zLVBoe45A/L6vMYeWMWcIAAN2IdESgNcMOtE16RhuKBLrMitsyHNKTF6bfStdyEB49
xoYfbSTVI+qXRvMoErM70dd6htsHmCQ/WYW3LSudn7rZDe+vN7ux7378/cXLWQ7K92nvctDaTJ5d
00McoZTnIoX8ddo7VFZjgKsIHptg9Fd+H/rHwNH+cW5FszOleNF1DlN7Hh979ZbM/nSWaoNor7y1
47n6Ygb2lmJyCiMIvVcvRrACgjzKCFnMKR/okxrzozE1yWFsAVSmtfdgqGz65BXUlz3fjB51Dn88
Jux7K8kxQvCTr5UnoCCoGnS9V/cr3JzjuSoZy2y3njczvJWTCDvUDc4QbNkMWh2DdWxVOq9HDL5t
Q6drJH/Y9U5jAFTQKTqE3a00HxX2fybR/NGc2nzx4Q3N7mztBntub5kJOieF8YUz5z6Bu7BIztyt
q/CixcRb/P2Ol7+JIZcdjw4SYSpCZtsVv4shizltaguuyGPmzETRJdZ4AYgbbj7Kbg7uixGAoCmj
cFV6pD1SzfaN6AjFosNGBBJqkgYy+/JS4CJcV202baY4dXCX6xczoI4LPtq4rWXvgzBEBTUjtS89
S10K3Evk6mRHi5nBPihJrfcYMm5F2bi7UiwKA9VrCiN2+myZihaW9wlPM5aqPiI2UATFCbIC62ez
eWpDIBKzmYUbZsngXzB+//0+QmjxX49O6aKfRXfgovP+fScNeR3XWF/VI3NErphQEe9i66Ghj3Go
o97c8psfHZHAT+tHBGDdPLJcIQmr6i25z6mKoJpQxTZtupa570hudJAvhqwqXGlXE7Wa+hbCHOvo
hP58Nn2gQXZAQ1oUhbP3IPIdsIaf3Sp5LTtT7sqGSmp/Ml1N+o/GFzwIrN7o3zZoIJE7Nu5Xij5q
x6g4P7vgyevR9vfaNo+z18SnHmSaBcb5pkZmudHMGFfCy8eV5SXTJZMMcmncm6iDm41hot8r/VJi
Ki0QoZoljNSAssYEhPLGSy9JGEcfDVwhMFhfe6OryZqSm6lLo7PrEHPSTZF8Nq1JQ+WfnWPeaAys
9cRAcsCL398mcc76SpAWE/XDQJdgIw2qKdC4oYFoSLptpT46A6flwFpnPQ44DmraBNQIodIMuWOt
EnDDx3KP+5iWoO8QucWk6d6SQ7w2/LpeGW2Wn4caZn8UxYSKOaeShtFjPJsbow3wIuFgvcwl6XBJ
bEY0D+KPnQ2vPydz1S7Tr2Ic2y9eKm7Ra5ItqwJvlzMnHJiK3we9/a1vbhED0L+fgmxFtQdLTlfL
7fUKJKPi3mOAOpWYS2Nt3GWD5d0BBa43XpSVmJLIQ82wzKphX5m4ypDT3ZYAqohIAEVggEigsHTQ
S1+4qMMXO4Ug4Uzx9BBXEUXPBQw9ma85ZsIPw+jv06zG8TpCCIFIRcyxiJt138M6aA1scYnn3rf6
Qy7y5K6qWOUIip1C+SM8DkaeMN/GoreRQS1IO2QWA7RPcCLDd9fq3BXN83Cj49q8mQRYSjsmS9SI
TnQggZM2OESuD70QDG+evNllXu6nkVkcpxTLXkG1zvMrjhl2u8zEidkSXsmhxRA35dALid1w2xB6
0RiaZ3aud/P3ZzGD2e9nsW9jjfDRNKlrwea3FalXWHnXwIV5VA6TgxFR2kqrzj00VFQuXJQeZ4eh
X9WFvHNT40lEi9GtoimRDSMY+aDCSpQ4zChY3YHIq492IjsQgfdGXjxIkRTPYK0dCLUPpiACI7ZB
BkQyEh9A/RFw6jn2jdfjb4Za+dwmntqaDdft6zhr1+2iw2qGfRRAVQ/B+N15afCt9/pHM7P95zDE
c8Of+dKnpAAi1yWGlwLKLddMb62Q09+Knrx6ZrgwQXyDbJwSHGMDnWTlgg/ZBZaOCIqBDOAbULCz
wd3UxuQdDdpxF+j94a6jRQxToSr44bC4U519NOBdsHQCHauKsPvkktGc4Lx9dqyKUKXQjNbVKMAJ
64e+aBUFmTL6YM9VRSY9v5vhv3zOgye4vLzbnI0zGvRs78M3x0HtA0kJGN1MN3zordw8Bz4yrty0
T1R8MUWRzHDHTPG1cSzUiJOgK4XqYt9HkgzKyUzwWrlvOfkCj2EH6QTgQnh0baSVxA8Xvj0AGWE6
g6eYhu7kuyvdjzjjmDI9thZ6VWoI2wbu7E2suHLFpErZKQu60ZqZzUOi2WRZvy2Y7N3kbh5cREW1
1jBpz0Rmgvw8qklbbkH0NmNKXWMwXuIeA1QRaHNbT2TrufQ81rSoHqllK2TnzwhYK2iXPdKLoIMU
XyaUeJ0IKFwEBjIfqFB3/sKDjsGdDFh5iLCu2rWnu3SX+eCN8Ue/0vaGOz6aCGQ6+uRFaMFsz3zW
sE1w6hNnemA/rFSTvg00X55gCaUkxNnhIcYff+fgN4MgtNAOqvzNkndccYMvgJ/Br8DfOIXWkO3T
Mkb66gfHQObENXoxLZwu+5BZ6isFG+tcLY/ayj/6IWzXCjl0RjHzOSsghYUYlDZO/JI3hiDCq7Hv
g8h2b3UNY8WDQngTmJSw+8hPH2HgjzdpyfJbpj+Cevjq4CR4IJ+XEIpDhON7M+7axC4fYuNb3Ebe
bYux9xjBJ7gJXTreYKy9lWWW3gc5ZzSHkVmujSQrt+nAuovLwIvRECEZtVwr09B2VkFhruyI6+/Y
5NONmHN8cBNY0ZZoCPpCxQcdlt22MwtMjOZzb9dMeUo7/uT1JNjX53YOy9McEljawmCy6Pgdpxzp
qNuS/DCn8Sa0ovhiUqaG49/ulQHELpTE5gilp5c04LBjchRF7fyxGlHTwAYtVrlCJQ0rMzrlWZHu
ZPFJjwSGYjdzdyJRp17q8h5nPV3ffszutayfOmg8m8yvjA0g/uw8LwkFfkB5so9H5mRGMx3CLnkt
YoG2kTnUbef5+TYvBpQ84ULsFFb0MUduBF+0d+/h21BzqAkIccQlCrFkj3FMKHoazRvfpW0vezgf
LQSFOGy9513B3OiR2creKGbr5MnoQxK0xlqH+CHaeldNA/BrmBdHR2Po7Fg/0aeVwS43vGZj1cjL
bHI7Hi2NtkiVdPsa6O9FFIPLqIP7UVE4lX0BqiEkCKaTNviQNK/ZUbAsXQtAO9gnwagz9Ku2Gp7C
EnmX8EDQ2f10yHOkcddp86S+tJmu9yzen+aAGN1p8pMtYQDiEkPi9aet7pK3LBkyEivQDwgAhTO8
nNXgQgwvCc9EuxecjKGaL0OPUcLXaGJ6KZnMmpa3my37k1u4O6tpPrnWLHZmPo1732KSkLaJc5vG
7nCBTv15pliMRg2vcu8Nj/QQfHaaf8/JUh8Ss0NwpdE7V4X9I6tC2jyjNb3KqbgL6wjWtq4Y01Dz
Paa1s/H9FxAUxUeP2vmqzZQJa79rdg5z959Xyv+pDSH8KR5dlH/eEHqNm7dy4YH92hP681P/YeBz
lpaQUDSFWHyy4KO2+qeBzxd/eB6rI9+Xtifda/Ppz7aQdP9g+SQWs5YnhesuzZw/DXxS/CFxutEZ
cqQwF3Pgf8vA99flsfQwArrKNrEE8nWWYy+l31+6QsxtUYiryGHULfHuBMjcZfvI8FHvFOPJAumO
Lgp1s7Zme1+EJGEX5oQP1za3FP3Ov+y+f1Dbt/66Hvq5OS4dKl9iVvMca2li/bI5IAKFBr2tjrYS
3mqC5LlJxFs/ufrOLL74OtCAQcnNMnp9N/hD9i8WZHTbfikW/PnzjIKm7/uYGcWyeb/8vJ84c+ML
Vx7rMfiE/rh7UmOwc9qmOGLMyNYD5fVVr1sKU338L/zu1rKr3ysV1x/nUFmqFMoh9UT+9n+nYkcF
KrWIw8wH9aVkdNk6uEVyIgpWSR2Da0jCI179tHTng5Ek35w8w4Oc5EdE2C3KThAHIcjB23xo5n9V
/Pvrav7nxlmO4njzTMtnUf/XPUN/qp9MoyYtF8DTGhb6J5VVelNVgbXJm6UZ30RcQWW4MiAJr4w4
R4QRkj7di6esNKZ9gUxuGL3N3x8w19bDbzuNswGvkgI14tDY/Ot2ERHV5O4Yy2PUB5hqqoDYrlab
FOb8H2aahh+kCaVLZMB+WWdjcejVIYOWd6B4H2/TXZNIsUMUC5+smii2ty5L0//P3Xltx41kXfqJ
0AtABNxtIn0mPSnDGyxJlOBNIOCffj6we/6SVD2lNXM5F8WiKJMOiIhzzt7fZtIwenF2Z1pnOLZb
OfXtk6jpa88eCm03Tq3L6E5vbtK6D3392VX0FoJcHtMFAAPnxfrV7YIXA//ko5E399xk+U1gVVs0
KNaDC2AWsWJz7gOSFuPoh2Yk+BDVcEVS7RMZnHmfsed8NO0quP7zu/WbT3b9FF36Mi4TYMtzPfm7
Tzazkqgv4khe0hoeNe0NuXUdq8O1Av9WFxToy0QHPqUg2/hV+62OkjV18//tiVgWK4/Fnc4N9duN
FmfkXCTzLC+O34GjMZObkk7b49JPh8bunuaF42UzayLJ5KnryhOzien5n9+MdWj165XjrnZYvDae
yZTdWYu6n+514F+t4da9vAxR8sOwjxJvJPns80kGwb1kHMVn9Kfl7e+rLY/p2tb6OVhsCb9drSb6
Eq+zC4mqyQFlhGrG0PZTHfv3dQTJA47Zcimd7NbuwNDli3fDiHdDCIj40LbOH24d++/rDUZYG2mB
KzhcvfvHf34D/EhYw2JY4lLn3bXOR3EVQXfjg1k3syJ4NP35m+MZ6bascG0TyzPsl4FoU06NJ71U
DDeZUd70HKE3GlTrefQRGwVu8SjMClrpjMBKtXl0QsF2LVs973EshPg6ypDbrf9DDW7/feV2Tck+
Zq6Lp/ybAzyyLRCXbi5pLaz0tKWJ7to2FhsHgt1hguesmB2tx1gjVA7D7EI7/S6aCUepG/WoV8VQ
A5mDoqiCN+OJUIxtjhspGYBvi8uA/ei20Ez7TSLN3BJxgwnpkhyi2NsXHsNNxkyIHBumfFkAQPif
r9W1Sf37tSpx7ctgvVw987fbBauxO5WEh11IhQFTYTSAqk2e7ojs/KKGT3081X9yjf/a1Pj3WuG6
iEYsj2OI/fv9gaWvxZGJUDelj/NYxvF8T4/m3moUAlt611CufbJdCrFWT3zx4eu6b9DDyj9sytav
ew8bvZTM+r1AckKBQvH7M8HRWBdKNca5i3KDTDvzSRZBcfBIqgyTKZ0AqGTmvvFhXxMTIW5srdkJ
dSsIRNM9nCwsP3GLsMEa2j9s2s7a2vnrk1mfm+dzGuPQxy0tyan4dRVp8kWudIbgrAJyFQ3CBCyH
Qjgf1nZaHMwotGBF8dxuTM/Wq7Rm25SRf7fuKzEMTcSxHnSEQRhIM4kURox8dIZY4BhXlzxyApLB
uYyryvGODNXWkJIJ+IcOdpPNX8xmQBt4Ci+T1TvXSRXxTZAp69ZPXXWcO5+yS0YPZuxvGjydoHed
c9cCZkD/Al8swYZBk6095glRdGXOWLUFdMTxKGeumNrbjKhJIi+Co4wb8x4vhlXXl3++tPkIf73S
HI6+K7uBGzdgtrjqk359DyuoEUSxCEnjlpaMdtwXc6FMrFPX2KNyuxP4xti0e3ObGWDpF557WLtu
FnJCQ24ftfl4zjL2EWVOJHH6RAOb+JPOpZjJCSB2qGAceIZpme05dr2WsjwtWb4CE/GFJWh6zni4
xBmkw8O0NoSBtGLghW29tTBT5bntnStfkwvvjrckJwL/jhmSu4anz4mMcfEGEVPrReaovjEonrNy
5dXKgADs919PUIy2GkYZjkzBJtN4xBFG+AvE0iRAiQgSR4xdo6sRhH+koPrG6fhu4aloV0RFX16w
o1VhZ7sd8gCPS2jML52CWo1CBbR6kD64nTAOSmQBydYfiyYfTktSPTJbQUG0Opw5FrXF8Dqn024m
MorcCdVgkDPtHSX/FDY41e9yx3M3JjPtjjUUw0RXbwe1JPAUmvHE+f+gskTTvaaP1Dixt8sF1khv
1sEVFWhDN3+EI+vY01lWfRSqpSAoemIGgGy8YmpthZmyP3kmQ9Q07guQGNMXzSb8VBSvWZV9Es6x
WCySohiEbj3aDlctRxTco/mxHuKYZDZyuruVwarBeSwwHDe1FdUHjRR3O3nMfbpyEOd9jbuAEjeV
J2e4TXvh3mhqdByRw6VqdVh00KrGmMjF2o1wcnQdqpvIPc/L/JJV6XiFHwm73kzwMbrfq8kn/zQJ
1K7wkMKKOk330iLjzUu6+H4YLL0hafQoQFm/5tV8J/2KJn46PHrYY/UoOMh3/aO7StqjonLhrKFS
Uxla47xOnmWuvIcEOwamRQ4eZdkexsntTqmviIaqih/a1fEjAtgfkWlHO9xa6CgSBpFT13GYdYrl
poo/5A2On5q1hiSk5LaL3ttQvv9pbNaQ3upGZaNHzLlsDhxUyXmMPHDJBTbOeJ7b537oCb5rDv1K
KfH1/OiXCb29ZLo1HDcUZUr/lVHO1uWyPlkkvYQdilT6h/QuF1RNhbMcudbElkhDzjMWnw2zb+Dd
NgNeKBkk2Md98+8rvK1MYjojrlQs4DtLRT+CtNWXeqnf6PrRQg6W+n7061tWMhub9xIcYsH0y9Ek
FgU9MxmtvxrcGi+R+JxV42OQp/Z1GTlZCCrpA8ZwJO7VcIN8ej+qWT1pESNJHyNUEd02mzU02Qy1
XOB+TytSB5yybfdwLIjqyoea7tBy0YU3bmSWJWCcMQPNmfoixaSPLQPvo46LL+SwbVgwglvaNuqe
F4hwJ2s9rGnRFxlE86Ur6x+GHMabuLegGNY4dU0+1Y1s+/Q5drjCkBlpKyWBihByG0c0mEjvrbsS
UZU81rY2N9iEVSg90d5pAr3J3SjPhVmJ0FU/mBQaN4Wjv+iiU3fSI4ytX77GJkP+qp/1zsmx0edp
+4mZJTYM76Ou29fUwsJbO8mdW6N+J4UR4Jgf5DdRPNKv88QZFbwKyaxE0a1YAhdFAwC1+W0v2/lg
GnxaJvwQfNcEslaekV1rZXxoKYcPDkZhoh6ZVemg/lZypNjkGgszau174ib0acC/RxpSdENmLIyo
pXoypyTau4E4DcbyCqucbAaFgd4yvOKkBrmN1PDaJigiEMsFRDLgCwFe0W0IJuEthdvnW8dZRzdZ
MOkHosuqyLf3jFh6fIhtxm1X612rO8rQ2raeaafFnRc/95ZgCFOUL63Mpqth5dEHJeX32JxmhP9z
ThnNM0H5LaC/whFn+h586IO8vhV0sbcZqrVtlZjQ0wVK89STuBGKZWNF6uPECW1jyRj0/SpbKYfg
OZlVyv02HMREQxxX8G6SSOzVRBSmqJz5Ob5O5sDpWpqkPMfmbYo983WI6Z+u0nJLUlOXk3PSWhmn
obPuAYXz12V/jbT2b4zlpqXzt38vzioq473ddbxlbZs0eI/S+tD2lYdOaCHizHhaNC4hID/qFLA6
PeTRplt5yVbpO5c5X+gbIs9B7EK+V0lMs5np51WDeYlLSIkqD16j0q0fYaNDt+iyceeOuLEqexIf
B2kN+yZjgmqwOAmm/hB99fdl1hDKRjGcKrISoc5ZKIYcgC8ViktqBtJDyC2p3XziIrEfYvrLoUuM
8AY5TcKti/rWczu5a6ri2TMQRAiNsa01jgEZOduNbuL50i8N1WIz3aON3bSSAPRER861scmQxPOO
aZFMVzCbaLOABm/pd7Lnt56xK/p1ot76IZEH6DYRP97ZI6CE3NN7zErBJ6XnTwN51SSkkaqCj/Gz
oThmxzNUgsgq3Z0Z5+W2UmYEqZWxWbMWF74c9duc2TELZGpe8nrBOT7RNVKy+lFqkWx9wxFIibyH
zlXlnc8oehN0zbTHZc/svGsfOIeTtRsEqD0jZ0+jGc6Qhu+IrLqGCbNvvAnEbEL9Imb0R4vYu3XC
aIqURTA1wtyNSe6exnmiuoQDJBH9HxAxEj2Vg7WbJAO+bpquQ5uBOcmyls+xZ/I0Edit0WIgWvVb
5q4GAUSwQtOBXKh2GcYz67BZURIH3uxRjw/ogVBXF1bg3rW1UuFAQvUmk0l3mhGQXeyhuA1IoFG2
mF/TeD2AIa5E9nozabmTedbfamZx28jKg12LhiNTQLizpakPUyVI3e1oedn0Utn8MS4ySWlhMrEs
xkPuH6OawOahJEza1zZTePxt+P3LaF+KNLuZCxoOG6UwOrw/YqaS/tC4KdoD53PBJIoxYGCGdPIk
dGpmIckyYMgpW/sqi7MoO/AxpF+dkqQisQ7zys3EDk6AHGOxiewDYhaMPTujtRuX4DvMiB9JPYwn
7cvXoXLfmiaj3JUmE7usA1lsfgUKkFKSEJ+LCOx+KDtnH7QT178d7JuWhK3VjGmK4Ra9KIWKBF9q
YPeeGJJyfZdW81061qsIbO4u22XKN2UHgoXZO+S3uhmTnRzKT329pqDlKct0DWXdch+ncpr2kQ8i
FH37q+te1mbYlBDH6RGLQJXyY6qQKQ92+dX3+o+M9k4eDiI3RSXV1GXMIc7ZLyPjkXbRQL0T2ILA
cMOxeSU1C2gwE83dXA5odafuxCAx2rcIRVvQM2GUrHz3NkKvqG8MqHBHgsKqnvg9/3kYYScgG/ng
8//Z4mNDrPfqTDlp5cl08h0izgvYOHzW9RemH196C0PsbH1zdqhnmVaaxdMwj+hb/EyGspGgoD8Y
PWDwkvwJGDPgulvnzS6cKtRk5O0ySy2bHtH/xIdRY0na4DVSaPxWOv3k3M5DUoej6hoOxrlDrrdu
NlVm8LGQJzMSpxEmcfUwmIo4zbnfWQKljcAIAZCWHMWUtwf0R5vmO6zchGP50zZnlk84BjMpuFqc
ft1traHLAALT2zGtb+tMdrtu2EOq8Xkruqe+IUiwUPZwIk4L2AYgRouQYoCdcizu424oCHibjpY7
c+4dGmqPGL2701DswD1jhM0mS7SYMZD/2BgwecsY0cPSwOawmJ6FaorIhkXrSNGHq2DkLFskYRaQ
fOkudyq/NUT+uc/N1zKBlCvdyQ273giFU90ZK4k9QjiDqyMmKzLbckb09wFCLfKfrU2v0u9UvIwY
ce/Dgai2Qys/sDHccxZ9k8tKkU7YuWMPIJ43jlugVg8+ucQHGw4ACb1qXy3qsaisakfslcKQlOw5
oW9I2juVNd6RfmKV88xjY6jvs0OJgXTmwLL5sY1GsCK0khzGYAB2DWtTr/aWhNWiLJHPLR7AnKzU
YUlUJlXFGf90vfMaMoR5ogcsWSSR1O4x6JuULDhRbdi0yOjovfIQ5W9YEb+Pk8OegSBnr+fsME/e
M8GNwDcUaKooi3YlMtStG8dXvFZqD/5inccRl0KN/1A265h7fGw4BLN+dEiLjODbYLBUDi1tesY+
8Z7gc9c3vk3K3YrBeRKjhFE2Ri9jK94EtoWLwBqmSo8ELJUOW2XvpyAnFxWvzFKTUhzXbD+6I+PD
6r8KAuyKZNqMuIzh0uxiwyV5EABijrJkWw4OXI76a0F4NpEqsT7m9ls+jHoXrOqBgvATz1A7a670
tcb9P3bW58HG5oJL4RpzEESxMxwrL4C17JAxMRdT8nE5dOh9fHwXYTQGcVhI/WDb/JsGJKr1iZyc
iFehCeHbDGjSQXi5y7DPAS3clm5Bte5hgkz01hUAg0yrODvuZ6e1gGeRYHI3D8cIuftGZA44vQHe
3OjxHnPp+rz/+S0qWFIEVs26pFm1k6U8+1QTLBVf09d6QqEmp+lLAZZ6MgJOyr69ZrqTWYC4pNOc
8x14t2YLTMgn6AXy8KN0gZY0uSBecYYvoNFMZi27a2k5h7zwPgqrDRHtQFSzkMERZuAOX1rnU2F3
b0aQczzpkKV3Gxvu9zbW8qJFunKsMTyDRAHlg0QjwSyzNfr8LMfk6JXxh8psfsDnepn6CaDNGFAO
OwgT/OI2ZpeLiF6HBuTeG93c7NdEQwJnsqMHVCW0zeARHMe20NVwpQXK5DqorR21BbbrgC4RqpkW
vWlVs/vk2Q4p21FYFolRaIiQ08tXOp7muY2QAjMuiOBq98XRiqFk5sNk7nujMrbFHOWhUgC8QTyt
cQDqu4Mx58Z16+vAMny2QDeSpeLtyXZBE26S6+VLvKn8O9nt+3ckimfIAMp7MSfL6a+f604CRltm
XKFunVJRoc6ybO6L91++f6EoaSBSuuy4DbTGsMd+tQaedIehUMltIwSGj65mTK+i8dStP2vffzZ3
yRvMpeRYT218O9rGMTa1efZUEt++f3H+5ztXRJiW45l05th/EaP7SRaC4Gl3oumEeCo4JbFxZebD
L71REV7hcAnlYRNYzAkUyoEmLZrXYl83K3HAKEpUi0REz9ns4xsj3r03ckj4QJaoiqcto33Unk0V
5i4foRUTx9y86SoDqZ1nxN5Ew4M/HkkaR/JWy3zfEG2OgI8zDKbOy6zZv03XO/OSVgkesb9zSGv7
pnWweA5dhkkPf2nP4XXrucab47TXRSZ6k8f0xxy2GaIWn7IsviNZG43pGtVuWnc0ZchjWqjmApL0
NhumtPk+zSCSt8P8rJX4Mqfa3VKe/OgXcIKoTLmB1h4jZuvJUAlqCrrUgGX4TJvWa09aLsmjbw3w
QUVyj+o+t9LkZpQVZgk6oiSWDtd1pRzJAGbnjjnWViSaGDF2H+R+5gk8gMQrrMuQpod/mZq+g3+9
air66k4v6XLbxEhz2KSmQyq4eaIsNR6d3jpKe7S3FNH2SZsTRuhyeZtFnTwxvbjxUCdefV8Zx7YB
kzbNUXDn9pvK0diJcy84thwtkE5Z3pPlsJlEsTVsjSQvLwhQ7rRD3FERF+MxK+fymOeI8cyxmw5e
FXCiabhFExWfzRTy5QTk2lgZcLojdnhAQ3XAiVLfm7TKNpNX44EI9DXKSKSwgdsnRrxlvOFcdVU9
uUrdOWmWX+s232jl4TIGhrX3bZ5yFdv+gX1zPLjqHlsOGKbItx4cGN6Fr3ZjlMYfB13e+mvyaN3s
O0Bh0FzgpDfKIR3F7oYdd8vn2iiI0igAWRQTUdneXLTH2nvJvI7lHRv8DY8F5KfetxP7QNyn7VNB
kLkt64uT1N9a1eo7Scz7ccECRSuQ3dV2ptdg8D5gn4Bn1lrlhZeeHAiZH3bTFJ/rUZw5qOaH1gcK
wsDDvUxVtfcobnMZxDfjfG8vaLumGMA9I0nsJY3bh6m2ICPNLNnaaefHhuN9F/fqUsf1R7suzRDR
vHP0kFdeCWx6gjaG47lWe99l/+8Q6l7rkv4JNtBdNwXxx7ZBoObb2L1q/3EeZYs8132xCse6WBM0
DJce3blZjBdzTupHS4gT5TYOeYU2/b34tGsVn7rBvaFThH1Bw7wuKzQ+OZayQ0n/8KYxB/MG06F1
o03yCZjHBnutTZge7z98/zOojocb/2l13hrSJYlEmsnTiJVznzIDpmHFESAcyQueq7J7GALZndgK
8YlMeNkwmkjnWpNeuCtdMUNUk2QUIBR3roTf0h2p4oPnP1uN0Z4l2W5wiogRq+p5RxxVdxxH9zmI
RIAKrcRHCD7fpS16aEa0oz5xzeQCr3ACezRPTUb5XER2mDjkJ3AdPyYLmV3Tp2yEGyiKVIdS5Fdt
mgOfASHSc0M2qAEOdCsqjp4sWCZ16A4om0i5G3m2LHJk28RZxMnOT48jmb5hWSdvKfperqStLasb
xvkS+pxT7cFdbPv2LqAg24zTDLJE5ck34SYW4lAybLIUc2TiBkcfheBZ2j36z/jDuxns/Qv30eMi
s2/S8FlJ/Umx7NJqWXx69P1Iz/79uxqyADrPzNa7ir4BnP64viBUX7aBIO8CiC54KcJ6qFB8WprJ
AnNqKIyQ09gZBnV6GYZ1KEfdP3YbpydhePCtjTOSx+bCA9sQiwPRraF/AvTHRTVMmlJ7NYk2xyxn
nUqReJsuKIqTxhXFWMd9mkf3m449kt3c9/XVeh7V5BwGq3lAeD4Qde2p3eRMBNDG9KQQu0ck2beC
pK8aYxrlJOuXFtCPsU6eE6E544mOBIH+e6nkdPKkRqk7MqviqL51S+eU53SjVVz/cNrcuLD6o9/l
yYhezsfcP6QNJd/sCpKl+7Y4+03w0ixe+pB6cNWc+HsvFVrzmWc8OWD+h47VkZJsYxZrmhBGlU1T
BkRLGyRDw7SpN2UdiSNVbAwbfKNYOcmhj8CLKYgLSVtgvRtz5HzQw01aERssZB8EVMQLCcdPU2uu
HRASamOSRD2a+4SmxczJgjszp0EVEIk2UEuespTGulWwRA1c3NkMQL+XOxLTUchqE6RMUfJ+Z2tU
LbxAWj2EmdvzmbJzI+dsuRfWyRgnfaDLD3xPPjaMtAhe6JGG9ghLcL47XRrs+syUtEHc5EC+IyV2
I7cZZxJzJnjC8hYam4b4nAJTPxgFyk/ZlqcCrjPD2+iQNMWBkYKPa7lxd/b0jdacQbVGSw9WK4wk
moTUO/6i3kyaRGXh0cJVa8tnKrtd0nzxcju5TaaHJZnlccnNeytuugPKGc2Y2L9NSynIEMURRLou
Iu6RDMW6ZYwN8baxW6zwdgYMK4VTt5j1ZXBhM/d+wqmuYr9p3O9Klv3eC/IHQZ1N4ZOFhVF/dNkY
9jHRkL4lj5ETfS4DcwQAF2BFKYeY1A3cfjXrUrg0UwpHaDvN1NX8YwxTcjhzSMwfkJ5HmB+/aprh
RzcYj3USENjhPsZyKLadHb21rvHdiUWxG1B6bzj4vaboeTZGwOFaFozSlEcdlCbe2VQNNhG6vIlV
Ppm2H+9iN/qMn2PZZoNf7QmQCiBlo2vIWfYPbcWcpis90ibFLqjEhyiOPwetGMNG4C2pcD5v5zkl
1zvA8VBRrSZQ+Yo8YpgK/wpW8IBSZgKzskIytbBvPUC9aEWZeKCvzNr+2zJhsQt+jCmnBcXYCfNc
c4kq/OVM9/yMpkja7xbz09KmtPDBofLPxyxD/rxfggGvSe3i8i7zCwW8O43fgmZtcTCR3o4yD7NW
lQejjjmm4ycH7MNEmB2vwEkMhg8Q15zukZG9OFNVbEddfHDctlljnKiGHA7NCFDTDXgvtc0L92Ex
5OtsDi7rgW+fSW7ZkeZN6I8tID9qPW7nCBuKK9bL2/jhZLO5bVtV7NxZOgea07Q8rAuphuLA8JU1
flZvSMS4PXz9ZpIltp3AFROvQ0K3TUQWWJoVZtiFgccBfBloZJg+YYnLi1HWD8HiHwJMO0fdjeZZ
NYPaNXKe7rEQZetBkuYXQfNpyoyUrjaDuAl3TGxlTxMl/GUkaxLt3Hbm6H0WoBHxIARkZFhFtmVZ
JSDaVZJEpZYrSC2fvbjrXrI0cUABD3f9EMQPto6OAfD6ZzxkDFbbiMzosWBNiIwmO9i4pPcjHqew
lPDiR852todjpSeXz3Kb6xrpFzgvle9/cYu6Ofqzd1R55901db/BPpRg9GszZMIUFqVN+QQI7S5d
hkvZi+mpZGS4Qfv+vMRGdEkkHinZJ5yvJP6gIAKrI4ND460i+FJntJwEdbBNdVSSK7qkaldrl3H+
TNQocwOuv956gY0zkdiRb/Ehn41Bxk/Okn7vDUJBKZqrm7Kebh3YMofZFmpnNuW3as1UoImnj8Lw
vyDZwjXaCPODHS8R4m30/BXUiSZNIUf4ioH7dF9x4DonFZ0XGXys12FHZMevYqo/lmNrbRiuxUdO
pd/smldTD/0Q+mXJyGjBH9FlXrWruw4vn2vdmzGeBwC105YTYHfE5LS38HskaOIrCG8oF2RYVoRw
BbSawiglCUrzKW4GHujZiSucqP03qfCsdpF149TgfkQ6HHPUJKcWU2BYk/hd4Ko/2FYx7oTDDs0M
yd/qBMNGn6A9r/jraNb9Iqz6WISjidhctL11QBfzlXk0qNVMPfisxQfhFxngVQWfWLfoDyuCb/BN
3JaFgdWJELwddAFMIQ0Trkk+xBbeAkElWqoc8UJL3hyrW48xdoOFj9OWVPYuDhQBEbN1wNXy2LeO
eY5icMjx5Ls7hKmhViXU0jE+zHN+RqsDFgrr8KYmsDQvmIdbCdkSWDzoZSSzB3/e/hwNfHIJ4ojC
nhp0Bjk+GdQLfspQlIZuviJIloGrPcJhhA1IW5yh6QhudaYB5xnJWYDTZjtnnplNKvnQ9EjjTY4i
NZObkGQNNv0lp1/gDTNbjStOWHysvW3iG4ZysSIu3IbYwuySe92pGtpPLUbww7DOBqU5+qETZT/w
ocEXHMXXyYE32vvwuIqZCh33/bbT80HFqri2uUSlOElv46VJfDKM3HiK1MGH9N+mkExpR5d3OB6A
xn/3DChjUyOvNY7lLRIVXPUG+k/XARxc7ys+pTuj4qgqWjZv1DOhTCB09V7K9Gyk2ToGu5nJWqe1
ChMXr2GN42JLGxTOuAFScMKagzSHOFg8UaL2+1NGwjCQArJRbUbiBjqlkN44BYKXpPu0pPiMPbkD
UhacfRrG94ionk1UaZs6tW+LURp7v+MEl9kqOlhE/bqf7KkECsJZ5SqZr2OC+kyVjU8Hb9o+ap0f
CiPaLvORDFqkVKZlzAQkXbcNKAFNMJ7ZQG+HojtIytI7R+NKMCx9tVv4rYUbI6Htm+vgtjeDiggr
qOeLHOriVi1kDOmFtFA0cMwN0ZJv2nmCXLwan7xYJ2xes0UokXrxZm4V3yheGrOHZIGfk0aFviw6
sTG9VOz2YAJue9459DTdWXo8dKMH6JeBT6LuHDNUS3FMLc0xtrujCJRNhYvfkIZEy+iB2jUj12Pj
yZQA5BjZ1aqah7PMBGVu4zCzyhpfvTffj47JoTMC5+b36opqodtVcrk33IoIN6qw0F7BxzC/qzDQ
srxtG2s+DLPbgIrwJiyzHSWo8KNzPnzIQleb9p1XExszRSZptRMKkmTwNn0PgtyWtN3niUlOMzAz
8cvhMUYq+FQG9iVved8IFYjOkRmEDSB5bQwfU96+0IQZt2kWiBpY0rFYvjhL9tXqkyPnwp6tN/v5
y/vPhl9/4/1nRmEqdgQBDsnMgRk0DKPXxMj3iMZ/x0a+f/v+w/cvyvOzUGt3DPu2agn7i06R0rhG
bGi1xmJBIXj/9V8/9FZaq2LvwuW1fvv+J3XEdZZ0DNlLz6P+HlktNlHeYvla/zXSMi5RzTaZmzUY
8vdHTv5KsTTLqjzhPViNyM35ry8KRlrx0w+9mXNo6mbfDGDHZ3hE6rw45mM7zmovndo5GDa2uvX3
/voDoKoJNLMbH+8edN33Z2vFC1Er79++f0nWF+v1w3VQacax3v1P7EW5vu0jt39R5vPxPVKTseqT
ykW5d5aoPpMxcRe4Lq3Q9VfvPxp9gVs6lk+yzEpW0Jj4sDyv4fRBdqAJvxBNJ+b0OESMWVUZf3EX
5+39r0MzrSES++3Bqp61FHRPJg7HBj7r8F1l9/+r88ayUCa/v8L/A4ptX9Rt+vblZ9/Nf/7O//bd
mP8y0TSjcHYsbIJISv/juvG9f7nrnDQISGM2V93h/8DYhEVslsDi4IJAgsrr/gVjs+W/oLqRwoVD
w0OiGDj/N66bd533T6pRGTDNkAKPi0MskzCtVRH5k/Y8Hidz8TkHHp0cIoGCAnBnZDU8zkbdddNg
bd2CnhmbRH5NI9MKe2yiUI/zbdbcy2ZJLnbfAz7IyaNrEDXAk62uTkfudkEbiuOQPnXWcEPok39s
zUodgoTF/qf3+/7fT/bneMZfBdeOwzLvE6QrbNP3eIN/txIoXGUBQ8nuQG+LY0Kf7nOD0wbiLOQI
NnyLRWHRC7w3ls3iD4/9m03oPw8e+A4pZ1Lykaza/p/ev1Zkg2WVTndoFR3RoT5gF13YlZJdYVuE
vETxXeM2hH0qYCMCFuI/v/b/+vh8bIFwPa4xvFO/Pv5ioaeYJaab0tf3QpJvZY3WGGoEfqW3giny
E+jHrZmWeuc7nMH/8PirT+Cn6+f9zRe8esnlbQvn99i1aej6vHB48x2HGMqsZccBYrERs2Phz0dF
I0QHV8lPv9G1JBgKp8WGzBkfWUIpSHVEdfmHt+S/PyOi4Nabi3Sn396RDkVXJBq0lEYtXabOU7Kr
LKn+ZGD5TQrOC3eYh9gIZKVrC9/77WF07GMeUFF/mBarRsJWZ7uW5JMPTQSzy+1ou8dVdLvoOvTt
wTr2gDnvOWRAsfeUfW2ETA7FhBgiS6X/Byn4r36S9ZrE4sr6APPE5pL83b7lqIEhB/rug1ZvHuf0
jWsk39DmbuY5IsXHNEM3gr/zz1fC3992x4bEZDtYBSUzn9+k01GSZ+v2A6QLYwQYqqAIGzP4kxfg
v73rxA8GgY/0G6/I+vs/3W5UPXZm5TkvjdIDrhovo61dcrcFPLN/fkH/7V38+aF++4BdSVs2dor+
4M9pgGwDlXyfvTVZTguSZuVmRkaVJvMfjDniV4PFvz883/NdRwAD5gL+bUGekU3548gNjage5LvR
VcegNC9d6pX7peHEOwR34P/6m6YZnztPZrtZDUeWhmDTGPAfh8IRuzEjR3Z07SNz4ojnbe8Hl3XX
79dJ4LRyxagwMeMPkO7TH7hTFvhe9k20ngZhcPxAtrMcyZdrffr08Cch3sLZuEKIjLsHqzdepXLS
PzhL3peqX5cS7J+SYBjMfTgvf79sfQbcNiV3d2CCDYFsSh9EVwmgALwqIxkeOpMeyzgYOw9RoybS
kAYnx+tqoJM3OcPOrZ4K3SmqoAA1iGfRt6rHrZgzvY1pEFQDF4tNX3yj20WFBZkTvrccyShDo2VS
ctrwyG2ZoQz7lpaVEcb+aB6jT7OLytbOenB92cd/vsQs6+97F6+ZvWtdrBz+W++qn67nLID9vjhU
QrUCTNf3y2VU2fepRlGux5clIxVu6X0jHB1nOpJKLzaG82MO9C3U0n2zZMY1rt+qnP+b5mf0u+QD
NNbnJGLCwfgiJYnL2ru9A0Lqf1F2ZrttI13XviICnIdTDdQs2/EYnxDOYLI4s0gWh6v/H6qBv99O
B2l8J4KtOJYsUVW1917rWR1mfSv3noKeVpL+LdX85Jmse4WMgX1Sa3pweKxmnSomNCnYMeh0n5gJ
drjb+TfUKw+j8h/g2D13/dmABmaXlMZYUi5mR9hP6azt8ZTOcbBmeEDI5dAch149xDUhe+qUjYFc
V0UvNpX9qOvOs+/kjzIFqhO4ILVpx6ND8iOGQsc8o4kiUeeEs0dOSmXSP+9t8SLW0jcAg3VjOPvx
s5WK+95Td5JKKReMGfxp+D6hwlxrdclYOm4KXjvaPNnR9O+9DfEEdJDq/snW6ZbgKbiLB3HKKLnC
sX5uhDevJmbtjEbyo603NBXmLltNjgQiqLQvRuWh0w++J5IIbk/eO/aTW7UOFBnnnS7bkz3bb16B
clELxkNB3t4q8ixO/z6/RKr+2Y19tUkdSdxYQdHOeoXTX3Z3mA//46r698IF/YVTK0sxxzvvZnL5
n2tqJB6xd+BY4YruwroYd76iAWCI8Skapb/BmLvGAFD+x/r/20d12HUd3fGWjeCfVzJCQtg3c8a2
q78w5sGNmn/20r2OTC6lnb0iG3n7j0/PsqX8c8Eg9oWdwEAFELj2rx5pFFLkSuQ9Zy9bdTTHaFiN
6aPEmbOVHw4k022gn/RuAaY48/2fH/zfH1wfNtpyPA9uXqFfPrhx76h0UBV/rle91dIM08nUDvaM
LazuzCOtYk/7oQ30wP78uIb1mz+aI4fPOdeyLF7qf77OmFO1ooP2trN77xrwCdtaRaHWeQydISvF
R0HNsHYUGLM8ma9M7DJE3vmHS/MANcJ/PZt/7/q8DL5B8K/j0av61RCXCcp0GHbtbhw5BeEEXNEr
JTopRtxY+BOfzKE1roDwUWfa1R3TlU2e+4RuJ8NT5Zrlzsn1zZ9foV8MmMsO6juchw0HyhoKol8d
vU1T2bNQXrsjKJjk9Rx2h2sboRLqBa32p2oHFxVDFa3wx8bse/lrYVVfJvr+5zY3vgKoiFd7fOwE
C2nTKuvRb3tujbS6MzedDpA3NS+d0L0rRxG1Y4gQYXS5YE/6TOxoxPXAr/7zn3Q71vx6pQeo8KgI
rYBa7ZezSGxrmgZnBg2OjQC63CA4uBoendySLjEg6qxC4CpQP1t2sUpzgD0zYm3Uq8sHn77uBtXb
B0DReuUi01lnqD8B42zcRZc1FxZKIqJG4RPrmyyOrENv+0+6WdExcJMZ3x4SHhmcg9Hr9k7FH4w8
BjNMS/hPvicygz4hsP0//8n2L3bGv97FW4YxzAmWs19IVpEhg2Lyh3bHKIY4o2SfkOLoJdq0nxvj
rLpmHTuJfUgGJpo9mHvaoJ9IbjZOwoFf9QRBczwnDzaiy0oByFzQQtA4q8lcD2n1VoxNTxeGYrZL
3LDLv5FG8EwCiQ8z32i3/bCcf1xrUyCMXpmOylaOSXarq7Kjv+hB6ojguERMH0iCUCySs7aGR0AO
IbS+oXJ//PnVuJ36/nUB/M+r8cunfuhow8bV1O5wnYB6IbN5bc7gNrHJDJs685meMgpaD0TOuAaA
cWatJrJO51ml3V+553+1N35Tbju/W+k5gLNJswoZnvvL0udPyh4mp8cQU3hqN9g+7Vkze+0ZRLrL
oE84ilmQ6HFCxDELQm7cFcTb3nlBDRmL1ASe+DmqdF7SJcqhLaeTFzB4kbMGI2c546QlDiA7++aY
/BLRVB+d0atDENvIqhrX3/BiPPFrn6SP/W0mAG2dKNIiDfIEt7TMP5lWTevIM+9gyEShU7hvRe1I
1NaIua05GncZjcDJIj3eZIkCV19sHAAnCFp7EGX6KxFmHyRPPrt9yt5eB1uva177rl1bTSLOorHW
tox/+AbCnD+/z/8ub+gTwQKwOQPjy79xb/9n68bk68E+Yzn17ewjjrA9agv8vpo50//5kX6zf7nU
iQBcbO8GJf3nNtLmmVvKymh3dVx+pnWzLrx6z9J57w8YWRMUs2D+AD+X9tOfH/g3R17+RkIETFzU
qKV/LZybCA+eF0EUNkvwYIz0VsCm7YUC/d20IGbNaD89k166W2buyol1sS0mKvmIcz263wqcpP/D
dnqsYTXy8CmRKeHYYeQywP3zU/3Nhb44+F1vyVGnC7f8+/+8G10sGiK89HZXJoixByRebfqh9Px+
1Jx1IcRn61X/1cy6HVp++aTT8TNRrUJDcJj6/PNBA6W18Kn4dBmqv+qWjkxd23gQ3GfXIwQqAiDq
tnWoBdaeLsMXM/IPJpLbDfG/BMpU9j3t/w5PB6p+GXHQnMX0JIzh1Gn/dQRaNp1/P1O2TgykcDN+
PX6JvlNOoliTsEl2Gx0lCuugl6DWhHjvJOnnn9+N316xlEjET9Buo9P3zxfGDVJS0XqkLxYU7M68
2DaPapbulcV5wZF79TqYx3yj/dcF+++KHPwPXVIuV94QOB3/fOC0NeLKsOt2V8zd6zDZD4ZHdRgl
3uL5l3BbSwDx1J/ZmGj4IbolkqtFvqxRh0cw6Ulnw72qq5CQ1ePMzPE/tspfqQTLVukaHsWjzofZ
J438n09wmHpnTtqMT5Rmf7CqIIuyuzTM6vZC3fgzEZyOle2HLmYT35sea9g4S5be1pPoC1nFPrGn
W//x4bF/935xQuadoroFbvLLs+pgdJtWqcvd1MeICwryFzVwHHk7M7siwO7aduhfUhGDf1F6vOHg
eIC4kqz71C/up2JXmo54tMbxZ58mw2NvxA9IytprXJ4C0pFPjZ9cZ1aacxPgw3Mj4LOCg+a1ZF8I
kDrCC2XKHSTBZYaEtikVRzihT+4WcR6U/uZS1lQIiDX73aHtuo98dN7mPq8OmpV6L2YT/5gbsSWS
IdkNS9x9brCtWXKuz2Q2tA1ngP/z9e0zr8HLqHucpX/lGiWaLyandBdBP96fGax3b8/48cseXFvv
PImkf3A1+QnRbfPnRzZ+c9YK2HUIsvDIyPZ/bWKL1KDdz9R+B1vbg+/eAxDSomhnRla29lFAHAZi
4hRyhmMe0d+0rMY5JpP1f6+pqKUcG8Yk04h/7Qx1SZZB7dsNnuHpTtrI+5pM17diKJEnJ8bHyFT5
OlXlGVJS+x+X628a6T4PTjeXIsajl//Lp5yYqTiFwdPsOm9yVn2c7Ey/+pbCiT4XMQoIIOIM7mfw
oApEbAIo9c9vwm9WmUCn5We7aDRtJ/hleeOkVHZB4jTAqmYwHcHBitap37YrkRaAzfX//IsphX5T
S3KmBDHmBZ5vsY7/c+HwM7vqSVrkMVURfKvI0Gay3bn3I02bUHRIrEtUb8bYBE+as6Au+uiH5SXJ
yRuRN8RjFNyn2kdJQsS2LyZ8OgJ7C/ie+L4nARDBho0rCPtWh9BgA5tGe/ZJtKonmP2ck7Ozlo0e
WT7dqtWjGhht/tpOalp7rUw/0EaH1tTmD21eDEwRIBTxaafsLcnQKLt62CIABXWPwes1s+1vyiVc
DOBuySe99y+xsfwi24g+Mk/bwalG66h/oZujPdkRx0hvcF5EkKUH2l/RJRJ5jCHJ1u4dXcmH2Yzy
VT9YDww2mufuc1FRrMSo3FffeulnI/2p6OvLgTQHfPQeFcRDNTjaZZARNHUoRdnKT6LgS+oRFAeu
Bj2DuJ/xlry0JXIxjp7BG979cmd5GKc607bvyiB/4STTH2Qaz9fR1E9O3RvHrgveKYKyS22M6dmf
SWBjhyxfxil90mVMmh3ezzAwuulrwrmtmLrxw66cRb9jZptuhq6c6TkKSBKeH1PhfTeTev6uZ8ZD
6edfu0JoYWna4jJ5vbgA+v+xCNvXCdFE88ovqp6UA8CVsZ2ro6hKKrAOieNGMFxfoXAY3a1Q49rL
rfY4VzWn+j5/7bS03xFag9NjufGSmSwPSKsbvGviys4url2FN2miTXK7y/BrWDC+ucsX5sUNfFHp
tvrrq9t9EWkeaDOinQDblmaWc6b1iBtq+ervmwEYypbsNwf5L5Gck/DY9sxKXKJhEpfYHul1xlOz
JYW9OiWjjpWftByoRZ58H92K6mWOOuQKQ3+8fTUD2yQ+EpNXpuL5Tqsk6SJgA6qoubvdw+RvuhN5
au/9OdtXaPI64MT3f980JXYBzipXkpdJeyOUZEeKKKi3iVg2z6zt5zGzkFng8hs6QtG7IbKjVUZJ
dQxU8zLxDoSJ58Vb0LTRo+2TGj+VxquWwL5pE2oZjWOyXteQV2tD+4Id6kHlXnep0lK7NyS9Y4yV
u2jUiHcB9/FEIl9zTNo2Xt++RflgX6Y53/TtiKlAK4hM97LhnmMCsoYcikkq+vsFr6ynJ5OE1ocm
DxxMRWN+UHUTrY3GrcJUd9MHm8C6BxpMOCsmQWw35mtEjioBLybUKZpriLyWF7zkU5qTx1QTNQPh
/sVNoWCVBNlytvJ36ATnl8k2aGHECp6IFs0vZlYcNdsIHgpdypfiPV/utNskP4x9uQSzeLBg6uY5
joLp0e3KlfSM5rmZZENQPEDperbSrVthep0oie/cVlh3t684ug7UGisPXHxoDB1npHSyuF6b2cMD
kr1bue8cPb9zjwUp2VzfuCa7qLqqsYjXjNfkzjEwGvG3AL9m2mBmvrdKnFiFaWkZj+hKUEap+76q
sTWSdbELVBQ8q6R0N/roezvyxwRNqT7fjMZQXwC3ztiK2rA1T4YcFiBrHz10SvXv8Wi/qR7c81yW
d+5gWteq5TqpsDNvNFl0FzATK9utMZm5C3HFjh16EDoxIbEDpaVteUHLrnici/5h8kf3a5H6yMNU
PR60UWvfnPEF1lfxYgl7a9UajWPA/uQBNv7XPjk2qP/fmf+OCJZnFLBanL2h3F23y/3ob61tXnfz
Wo0sq5Zftc+urQGil+a07zEA17iSX8pJvLOQ5O8olfnx7DE1K3nvG5n7kqShFYviZeyH/sHyxSWZ
Xmq7MZ58GVR3MPuf415Gz46YIfF32vfbd7ktxKVsCb4sIvx+Q6nxbtB7fWCTQQjmRo9kVEWPU2eT
rJvMsCIZgW6wU0jC2fpuM9Nc2temMT0HkWtvhKgt5m3V9JwvCqrc07+NiNnXTZW2j/2IhzywxRfZ
qvaxW26McRESVXDG4jjr1nhWaTuX6NqG0mRGtXwLVjt9FCWwmkF/D0jZ3DX+6O0HN3gbLdKeN4PL
Z9HMuEZsILuEk31rf/JGD3ulDT2bj0+gj+tRj6MhBBFHnARc7HLE+OA3HWOKQTZbFjz37KDs2yL6
T+Aax9Nd7DfT3e0rlXCQqbIce4CWhsjCmOeNbXY/FjX0lfwlWBKEsOIGtMZi86QryzjVJh0br/Hm
jYvr5+ga7L1BE5A7NxXeyaK/ltUJwnL8zDGRYye7xvDctmmwGwhy7zMMMoxo2wdTkBNloYg8NQQB
nQrX5ir15uTuttlVNv+a4NjZ0HSdr7cbh7kBEAZ9h2g1PttgjvzYMA92FH3Moju5SVfAZvlZaeq7
GxnsOfTZ+ANO5OwdMA/KkIo62FTeuBV2F58MHYGmUxrpqiTm2ZxmeCgpbGgbFbsKdpZV/xBZ9gWP
icVsdwpj9MeE/+4kcX6ONtgAymyeBec+NbbbygOIbCLzV1F6bpP2tWvSVWTKH6k62+zjFDDrsbO/
KuF+0TE1b2h/PXCcJ6cAScrih1hB8443wIbWWmGf/b57NafufgbyTDvkLsdRwa7LZAl0qGy8leNl
rzif9vbsfDfNZAcsYDeax0gFLGvaZ6nEdTL9H3OHm660iCuOAfn3HplUMidsXu/qNaNQohVikO1e
jy1BIwueYgiLbDW/9JN737hqJoavPmRyBuKRA7gH1E/JlMPYgoNWoqo1QihhO6Cq20mZuyx2Nw4i
8dibflJxPkAKQ4bvScTPtU0HsgBaU7YcWfEZbeqSs7KenRSMjrNbP2dZo3AFOF9Sm+TqvgVfaqiI
UwFcxG1U6JtW+N99A7y1EEWymvPuoQyiL+40NxttRHmM7JeoWL1YmozgZOjGNZV/l6e9v53ngQj1
ADhnWyL9diFsl9qdwG8tZjd0sDtvdDnxB1nGe1nrV1oliL3xLZKb5M3UnkE7/0gGODeVMrHScX2x
J5Ftos1AL6X0w0lrLmampxsUIdW6qa17XWoWDkCk1ops1tx8M3v/ih+W5rPDpZoVJCKaWdpucRJd
B1S/oT4aMmRUpRYcTLaJK/NKSjVRL7IWYatMEtZclgTb+6l1qiaNxvrUSNIjDYy4tWwOrpkidqEN
qJANx1yRpLy1TaLIMhxi+ywihZfGv07sLs4lJbR+O3kMLVxcplipjyPJIOsZBlUzVGfTEM/dPGMN
K50jncBPovDIGShWbV/89NP002oJWMewDzeGkwVmJYLYodVtbdW+uMp6b4wagQEmOueLfSc0htEx
GEFYPONm1AO5EqbGC4xbOtEcbV2n3Snwwypr640+9PlFRXE4m+4HKg58fQ1R2tIFe9/0im3XQBad
Dv6qmboz8RPwjrD3OYam7aA23JEnZ20Ek08QMcOpr9iXauUdChNjVVTmKyvWoYI2/feSDTCtJ/HQ
TfJOpXmy6nHlgMqpx1MGmOZ0+6old03GQX9QLVvPYtsY5rg+1eNCwfMoc+kzOkZNTo9va0hBklNQ
NgQR657cBiIoN5VOz9hPoU0UsTz5fSxRGbQxKnSHFvztTiLdmlPdxWdrHPwds5sGJTTpB0ONYhZr
c3MyqW/qVTHU5q7X+4u3PGBjT/UJdxerpwF9iTwnvJZyQWPZ/vr23JNiLEPLw0sYV+KUxqM4udTu
WKfafqOkMlmuYlzjOjnMTpPayPsW2Ycc560S/rXKsj1RZNq2jYpvKobh4cVZsyoUJM9+eRGylOFC
AA+fKYpGKpnjTftqIt+PYXsxLiF/fkwvhz1zpVEEHn0JWsFyW23jB/1+qpGNDANuGmJM2tPthrlg
6LU4+SSu2bEtxEF2DulIDeEAGCCY/zeSEBfhaK9Si4awXb673UUJfhall25nWcAMbkr400l58sf5
3ScfDFcgwjIaUaQvu26zqqKZuPJ0eZWbtq02Btl5J55eeZgjPvNdYR2Qp6Pf0fMTyMD8hJ2dpKYh
2c1O0u2zsgdCH1Uh30XofLmpUGiHdmm8lDnacF06hHIu9wOoZam8fTk46ZY2HeaakuTqKcuS0+2r
IJn3GkreGUxI2NoG9Mpa7TzZAH1UsnlN6nYkX3r5VkuC/MQlheXVcmaUFFR5PpIITaSn282kOeKE
hSWvYkBsy91+Z+PsdzFuDHOdl2FnWy21Bsrjou+1o2yybwaF6ZZhhn+0epWzjqsr1rnxmHjtBTaY
XwKg4jQ9MPFkXzM8Lp+8s7S9wTuOS1Jke4MKbmsOtreeAVgLX/cvOR2rC+auDAaGjsVLq00+5BmC
jdbDiJf8nH0jOtHkk9s8Q10vywPWUT10IlzDvUU0nxaAtcl8f2Uze9AaatU8078PvTas0X7jYdGD
H5PZhaOfjNsMJPQwIJKXgQHypNWa8ugXdL2pR/hyFnbVnvgQl0f3dm8Qa1gTCKouj7d7++WnHATw
Wwt1/0qb8OsSWLK/3W8lJZaT28/pbu9bCE6WH7/d3H797St9sGxYNYRy3b7963H+ur3910oj66Lo
F7DI7SncfgowA0/39uVf30vP3YCJxTv4/5/beHvyt3/+65k4U/7qmLP311P6+weTaKG3jfZrZSrB
mXv5czPN2bfOyDYdE0gICa073r7CVvO/397+4XbfLz+HlCMP+758vt1/uwEYBFXh71+FtcIJmzG5
u901i3zeyqL61nYlpbKPqa4IcIPdvv37Zk4ppCGP8W7fvmRN7492QLqtT6IKAfBynzQEmQRDExHc
15yVrtkXNJTupp6dNiRlAl5yAS6wHvGW6MsscEwnG31/9zmmRocx33DWGAa/sxGRvMbiTOpdcrBQ
/GNT7K37bjLakJjo8eL6VOI1Q+6ioDkDQNHY2TUuggGBlZkNPwny1InVLRifEoCVQo/smfYK/ZtP
6XKHgXOkzn4svK+c2JKNZCFHPz9767awsN3YrD1ulv9sx+4qHfMBwQqyz1HkmyiJXis69ivNnbVQ
n733wLt3wKBVY/MtGuP8GE2g6OAvUf1H3XOeUtL1clilyoWDW4lDImd3RwbDY9khLoK0sKe0up8n
QusDNa3aOCJXluaJZXTnXOZE/fX6tA5Q+1ku5uLMxvc2MAQG6reRqpRr5RVyTYzIN/E4qOZB2JG5
Al3C+Sm+t6rx3kyrz84m37LQcEBP4qdSBqbgjsLDh+SmWmJf54aqImWKMKKwoLCjWUSPhY4YzEMg
7prU1BZAr38urPrr2N+ROfMlyoBEyBh0Ac3I4N5T1TdM6AmYpeZHHfdPWgfOqNcxiItyPMVp8lGk
oVZIj3d2kSX29saUidwWTQ+KpAxOsUSbIDgbGeWg7Xvzp1tGxj5Rz6ALmi+xwXEGA/dZWzIWjekw
qQo1kqWfgwDCVhakYi36Smz0pig3vRAG2/M1rX9Udow3kRI4NByc95lT5etZGIQX6crbBbFssRLr
K6Lsq7VBpKzZyoy2lgG7SpPxvo3mn2gcs6tHss3RJtGnUKNAR6aGBwvhGXyVVy2v25Nn9yOzjp7T
jt1Ul1zUewfqzGHKgFgUBSSxMj05tD5g+inGgJE/bmc7t8PKS6N9a9YfVLdqwwyn2sWeqe6gd+o9
R75SYywPnyRel6MnN4rxJoL0holi4VEQVtTutMBwAdId4B/EEwXNtBOMiVYpc9kTyBd0TAEnE84G
SA1OrnSflelDbZlWGMiRuMA/7gvtMCOoB3dREgDolvW5JE6dsXHNOTijZRuh757pJKKKSr56qcsO
P1vA2iFDnjv6Qy32rBUkSoxXTow6ffDfRqPGyf8tqyAsYDZLIwnO2DGJ5qXD0I6a2GPiueoG6g/l
LGawJBnX6aSK0HVaQjFzEoiTzH4fcl2tW+zv60Rw3seVGVNWrGH6vlrgvELCsJxNWlE4JRWHVBmX
+C+bPNS0vKX7AcbIqyCEzVM57QDp3DtmLrcJvySgz3XoAWHByhy4anJ/O5VQV8mKvuYmY+FMx9Ua
u5h6yVEAI6x/LBowuBccRnh1qOvo6OfzZ8koWavEV62qP/thtI+9MWsrTvLuDhjVh1vMdRg7QcHH
iP9Pipe51fCqJiIKx9LB7d+JioCHwLvc0nZzSzSrprxluzGTpu93RudEuDGCbbZOOwptOU57WVXz
Lu0EMfHm8EOIanpgBUQIo/p+JRuCHUWWNuE0qAzcYuEeCAqHJuobp4LaPXYbMucVBzBLN19sbQEd
4ms5VBC/OQJpwX5S0anpCWmNgzR57EbrR+RcqvrapsxxgMKBiY7s9H6ujOCC3XVdzA5nMwkd6PYp
GqxmODSjcefFkiIuUAUzSm/nWhOyTA7Kl2a5GdZpYtOaK5fwb1jtO62RZ5C4GXTl5cZkbeys4JMw
O05UDCG2QG4Y/WFC5ZfBWzpXJTIViDZgZtytxwiQ5iCWWAzW/alFOH+ioBw3ps/8oogjCR8AGgGf
ep/XuG3NnSPjQ0DiFwHSBXoErSTDMR62JZlW7lRqoRTNoYt6GE7lh22kBg7+WjAmT8zNSwubMcwR
YdHaivD2ApmLqyWJy2S11qaUxhDYAVvvP6ZyTg4eZsZDV6y1KGi37Cvmlnu35GXW27oH8Om3gVjr
XpefhJVVK5gAgBPj9vtQqO+mPq5FxmGn1AV17FganBOnn5VpAcckXyybXHqhPjBJrT6jct4pTrD3
hgluhFoGahNXpNljTWYPehNmbIcpSO+5Sy9JxFAjHgpAdNLRuNwwehR9tY/peoUor+T01EassnnS
OTjl4680G7G5JwHaHWCH2jgTCukG8lQC0JPmruxM1qieT2bA77RYHu8aXr4pueOYOoR1r8cr3FAp
ZEUDAF76TMsb81EQ9qV1hzk/QFkLmM4zgTB49XAdYgxuOiKL7VAsNZafgxcAj+Jp/XiftCdYIGuS
If27jBNgnGvyQVr1d5EBZgtsBWgza9+yJhX4z80krHoVwpOqt5yT4w2BJd5WTjV0gMy4EH5Ygv6B
RllBQvcYpm9zFm0w//YcDlIdVTKa24lO/dpB/XxHIN+2tdQXY47Rz4EEZYvl9ECYsrGdvmLpKL4o
BkibNCthlpclcca0vMIKkJXyu/A8ohEnoDr7MQDVWFuGa6/4TDDgya1veR6YO3uQrLH0uvaGnKNt
5w3EirUQsNp2Ojhke59a6a1VV0cHrZhnVFHjNw095anp0uA8QnwNczSVqLHMxZ8LYg+PaXelFaCf
s7xZG32U3sNXaE7RZN4ZQTX6K62v0vsHXYzzKmO8uo8dAHmstjqpiu5o7nFuyXsr+qKkVTzWhCDk
aWzeo1EoH9HGZ6FfgqEz+q+yj+onJ037y5iIr3zcmqfO7znWO3CHgujTVGnxJnrVnPQaVDwhJsUb
yjjS2l0TsoKqxkOS02NovDgcxsH41ER+8mtwkMG4UY3jvRUTKEtEgHRJgOBbE2A/iHQSe0NHTUAr
Cc93ujdB70JGG+Y7i5d55aRw+vOSI+TELwIEkYdTk7w7ozrkqa8eagLKrsxMr91YF08i7/e0oAzk
aPln53RqbfUSjFyhf2bdXYqI/9wM32hItJeMXFcmakgrkzIA1t/ba6e3zG0qxoNuEBgxSR37htar
EyCs1YACZlcg6mG2xbFzakiDDdTAkITipYwj4O+1y9LOMcXhwj3q5nfh91tnUgv1hlxuW0QUuFH3
blrV1TUJNXYM2oVR0Y0Hp50PQwqVRGBWyqY51EhkvVeps7Mnyz0wtN2rbvhCun13nVK4AgSdgFuu
AIHGBbtr5Hgk5gJ1tXQ9IF6bM+xQvkkTCKRJ8xJVZbCHCPHN63TrEKTWZVzQQBbEKMi/cqdPvTrm
zJtWVptQxPv2uRjjn1jraIh6YOKzdHa3eTnscqB+hy4RZRjnpK/PPUwuL7bZcKMJnEI32ntcsB5Z
OivmKOmdYtUFOeo8CHIwMWIX3qqoUzs0SzoiGiMwhCbT1hW2tdaHtt/PMo8OSHmILcjNTe7nyKpY
KQby6SxaVRun0uuDzJxp5UbTS9IYRIThWFgVJlLmZCyCsPQheYytqB+NvNi2Li3lCnUL7N8ihXge
CDJ8C9atBRhgAnjeeAzecKcfWJHI451dOP8S/jrZgysdWXXrBD8NO1IHZdEZbi1n1U1gteMhhV1C
lb2ubcFpwWcb1Qtb25p2fzEybYLmDDRiqT9PM+UsclcoWKMj3k1arAfbD96BsypYfVsjSZP7eMQs
kvc+5yRXB76zcMWtmuqOilbuwXvvrLEpz8N0RDhN4ZfCVvcSR5ILLnaIMFGcu+MB4zXuzxZE41AS
3jFk92naeFfZuGvEJ+Oz3oLLlNqrMTKV8eRDOjVRqFnj94mz4rkkGHtprp39NIIBgRxnxxsT7aX9
GlVOtNVEpL27w4/IK91XI/1eT0W0DZxxAkSg/IMsZ+ZwccSmTjoz7A+xNuzyuSjH9hJ1mfFFDU9A
vjFAIEu4JCnpzkXHSkIrf5chOHkokp72UC7cC+Box6eWi31U034Rt5xs2+4h4gTzCZzOu2piooPt
IF51YcMKX+P6rWkvKCeSK6+YcRMtN60dd6H05sWi3wbXQH9g7HUuJn0fyyrby3l+IlYmPTOimL5I
qN7aTE6IWrJaGsd+a9rZf7jd0Lbbk8r9s64shnd6ToimJA6JsztmoHh6gv49wrWy1Rdb6cfETN4H
2sR0rRUTmgRVmoebmzTNqKAu0OQGNRAvq1U+VFZmrDWvH2gN98zY59xaV4DR4AoP/oETQ01XLpLA
8DY9xGi0i1u7hPrtubCU+6RIz1bSbrvMn08AJuVWmLq1IsCVVRroNyAJxs2Nk+yMKRoeMnQjA0PK
Jh39M97R8QgVBCJgPfwUzdAwM5rtbVOX49GhYCXjot2opMFWW8TGpk9MePQ+bUXjlOVx/Vg6gldp
bWFaOi8otskqk1A6dQTayOH8HiUY37UohtNf3meEmuwTBgx0QEG8W/Ubw3dWEbsU4ZimxcYV3XQH
baJbMx9JQzOPgMQTqLBOJoZBhkO0gYAim9T+bjTEEb2BPN1uNDksSAVemLoSxUMBfdBFePOk+MQf
U9XCc+91dZyE/7WM4p8a5s373IKfQtV0QEwFpS6yIIaCYtrOWVFABYKEU0nob0Hjxoeii8e1LBog
enPf7J0aZmPk0rmb4KvTM1xm/GRTO07YpRHwGjis20b4b3M7X/KebNXZGuRp9ETNUKR8wxjbcUkE
YptoxrfJ1jn/Tvlw7KiJd6nhN5vULR7MuQeMS/jJXRRV5NEZ5mYqLCcsWYV25ZDpG+WmK9RDySth
FoBxuxyghYaAL/JTjkLp4K1qOhJ3TvwRmJ9QWKzXoBrQ9bk5uEf8oSNk1q/01et1xCU22O6Bwtpl
9cbwNyRWg2TAkmFSDE/F/+PuzHYj17Jr+yuG33kuyU1ukoBtwNH3oZBCTeqFkJRK9v1m+/UezDrl
W1UXNuzXCxgJZ55MlRQRJNdec84xKYM+F4wUNu1ArVQS5I7v7YnAsB3YJqqLdmTs73kIzckHEUVp
Xs/soVxQ3omaCSgV1hWPgvL2qGfOt9uamDcr316Z9ni3ZGbtWwV5V28wK0DdAKCY847+5v+4+ARa
DG9YbZS9AIYYINdOP6WFC5cmPirmg7LgGTdW20JTS/QJjO+EQSD2lRs/hmM5AfRNe05FiUow5WDC
Y681mbz7frUA4pOvksj4qPx1Y5hM+hqynyq9bVrCrfS9YldSgoPRIGyXJT7TbepPwFbLcjWUmN6T
ctXTl+u55RY+lvULRiL5kUXCpt/2I/FA30F3AJezK/R0naQsrkxgOpn023OdaT+GbPgCCxOxtwza
ZT6NAyQQy9hTlHidOsc7l1pSn4wCugZuKqAoxCXZohqbXJgR4LFwvnShxw5ZvRFQGAuTMcU5VCrj
fk9fQA08lEe9A0Dci0uIv4wKY78u+nzYKUFCXvomlktWMswS+OvKfqkK1NysiN1FEodvVUvFy8SO
n0Mqfp5y5Cg3uJe0nsZDCVEp8UfKIeyNYUB4mrQmXzk5yy/T9tQOKJs510uIrV/7GWpIqg6FTbdx
X+tbV1TNgqB0v+4R2dKk+EAmk9sxEKy1NKI1c6taYIZiEUn9mNlJvhhE6z9WLJcocAdaQnrhqHV0
XQy5eoQCCWWAHmY6HTTrSeUfoH3SAzbYjjYgqDRVWNoQDDnXayzWOhWJ3Ui8d6lFpBZsVuFkbmPW
6BWTY+a8hpoHNiQr822lh8OqmsHsmT84G+6GgLmCgVwD5C5sHuLa5caB+F26QFXtmWUxideEpODx
TDDjw0acLFw5+6zPHjyHErx85vvWTV1fHIeZU6rhxE14Wgx+4l3TiD1IxG4tiit7xqXcmaAgcuYC
s0zY7IVrxiuLLD/iJ0g7VXvbSc+wUwB+qQpnpWVVfWmd6W6glM0bKedgmGm2stoClqY717yUI8d/
OSN8fONeJRPIEwLz1igTQjf9R9ubNDTFhbZsBOs9egV8L1ybFeNbUBifYapSVI78Z8OhfUutk08r
yzf4r/CExc7dOHb8s6drFoNMkO5iIve2C4LNJEW4sVz/0zTzqx//3tuyyB5NdDKoQOLU8qkG8ib3
Rh4CjfTQXzLaKJeBKjV4uzGDLNHC5RTkFvfZ7Budl0NWxvjiTzHP7Y5lkUsfjR2Vw1mod3YYy5hB
5NXp96OqnUNiKPhBNljl2oVxW4ZZtSbAf/Am8VE7FMdFVOAeBhBjGPmNtRl17b6ioJ0DOrcS5shb
7v8ynLq46ZY94oZw63VexvFWwvDieT5AI+K+4XHaKD1iIwEsHkyS3p5moB8qraNjoMZbSRlLUFfl
KSVZAM2zQCGcOA+7DTas3ha8xswDUcoyaEysL99gRWMline5t0Hy9t1C2gOdkJ0nDrarfaYEiXUy
rRtWjjwPuhE6suDHs2CDkR+p1CrzrXoVIDlevTHcCQdLFxvaYGVVvtg6iC1JKA8B/S6LfjSKvavJ
dBuz9tt01g+Ile6RXgePAGsfQQm9FCxZhMYdR9Ngl9kwJahyX0Lf4UJO61fh+P2BYF+xLSdqOwrk
p8GCUW+JqsRFUnLft5QHx45f0t7+WbJbY/cXVRuWF9EeTebBd0vrFNbik5lS/0pr62ZTtnihR8fd
UIF+dro+5vnaGWtWQh2dP5x/SJzxBjd0rNSe3LFviV5jr7hMfTssUpZgcTnLYyq4AwDuGZjSGNZQ
tq+SJj0EelDv88G+idyhQhCIN3XrFfLekkdGGEDfw+fxpRjX2tp99dOa4bwXyXZIoC5mnjYwBwhQ
yfR9tc2HWTTJvWQltEUuw+HRieqStfWdoWrcDzqtvVOevuTMSGOoKD7yaoWaS5WEk3BMK8OGO1Jv
LSEjR8vRJWBf+SN4JTM81DpPUXpkOBtWNgHzJuEoMJHCMIL4AM3ZPWGZ28xG9nUOvfzW0Eey1IZS
39BN/u5gXFvqMiA4PpA9ILrVLtNC7SqzEMdhDOwF1GDAe6zfErAILBp6Y1MLzjRToZ+9yeA56FBD
EqDFjIkWL1iNOWdAitum8DjqkC/nPfYfL6mfSgpMW3NtVVzlDfUaxyLMfYpdqf8YLO+QMkvvO4on
yI7T5eKY6SWEnrsbgg3fB+dyLX4cCyfHbzOGF4/IYBiTnzApBdxm6JQzYqrZT6XFUVk7xwUUTFu3
KKQwpnKvctVvXCJeK1f3F8RBOlaa8i3lWnnIDMDuZhPucxxU16zULtlY0+spk+biBQHogzIENMt1
GVLWdLCzArPJ4ANCwAsXJpdQWe2ySe3olPglb083t9nkKXerXI+Xv2/8bsdp0tFKyMzKNPc8Oy4g
7KItNNKHgiZhYbL0naxulWpxd+TNdPgIKW7kZQn/OGnPbOVp0apq+eRLxImwphY2Z0bxe8xHXYIy
1EXGZx6X+UPkNOuuqKwf1GikS6JAfEvkO4CTZuJF73aq+1alsu6V0NUDfNF73uCf4jxMh7wIAICm
4Tf1id13QVWMtAH0TjV+WFvjKEyD8amboX2NOSRn17S2kzeUP3gM5ngQzXidUDh0aEXNdrwdnUuY
4CnxgyJbDh19B0aV7jWkdD8y7w3MwjCb+BDpnM7HQtD+Cg4Yy2ImLqrm+UFDjn3tyqlbhoAIClZ5
12r+ZdSzlLRsPTxYQ2+yH9Ct5wnX+CLsX8jJefMZF6wG1ShjKYZdM5S/6NqogHQ6leTQj6FoxoT2
nhFcal0HHl885j4nX1Y3ztFmz7kC8A5gQITx0tTzcK0FrUPBXWPvq6aOCAGQbZtK5n4KmETMUIsP
roChoDjUmb1GjjdI3g3buJJO1rbENsONWWNy43b/DtvfZiIvaPErqKlRUZ3A1k0kCaqw2VlknZ6S
bPpV8vmO3C6/W14rdhXn6EXCtTzpnX7tB24/sZPgWaWyZCmipDhToYuxxXJbpNXJP2Z1icoyRScC
jdRgGKegRtwulMgwkHg3lQY0OMqihl/Hp47EUHN0pa+fOytvLmaT7vWqeBIgmmfyord365qBRtlL
02HiMrxAPA+j98iyXx06KMAWEYHFWAT+Ex7hF6t3e0jMVXKspJ/CSeWCL2ihXDk0MCG6+TEtpAXL
P5OA7hCa2QmNljNW2e0yzxg3bazMGy1EcyjYXlVtKk+DDJpLq+tng3vGirocc53OTxEtZXVL4zbO
O7xNPQIWpYcFe8FWPQZaod+88NDILWGr9CthPbWUg948NN1DodL0lBIu4OCZGG8YEwlwGzUlMMgM
r5wXu/7sw177IWJVoP7wUDRY/zAdOqhLQUCdXdB+5EOMdVGW1iEzmndOBJRb1TwTvEisdeLgDgVB
R4WfnHeFmxMFKeFDP4h74TLrWUbIhmT+xUWgArnR3mKe3w/EIG4GVZ8SRsjBiuGGx/Bsj93oOUtV
kTdqKGrhyNrzqeWXQHHeBtLd79K23XZdYuwrz44ffYxxUq/WDvdFKm666ShZYOxGGfSsZLJDrxEL
LD0RvIDDzNkXNv6Jdz0nwVixgLaS/D31GUSAdUS3LG9N8KlW+4K2jU3vxmZPWsnVzDDcZepQuk75
ApmW0zN0gbrbacSGzlagP/sImr8KUfEIdOwH2bLp6wDB8/x1xQVV6Jb0DEOu8kcgieCniza7FHRu
MT9xRC+SUj/r7Pph5rVPCoMyr2sevYYV653KJS/Wj/XGMkbBidZYgifddFlXnsskpeUHVyY6lMdN
OLb9hzqTH24gi20ouydTC651iOGWRudh68uGQ5vP/0xtpTd7dN0jOn2BEtzH7ElSf5engH86SL63
nnRJT+7gTdYsPumCvRmkDRFKTLngmiTl4VOx1m5kY8qfLTkF6a8T2mcuv3+J6VO+WIGln6ExrYKV
hh70llpVfZQpH3gjyfU3VXfAULPQPYoee18Lp3Cbal12LiPKgUrbbp/pGylY9iYvmKniLetDjlRT
4OzLJjAWXu+VnyMS0RgZ+imMQR+UrmcfTDG1HOQk/s4GqV5k4svFKvTcsMJhGrCrpeO4NZ6Kfngc
R1kcNeV/D6yDHiM6KDZljlHB+72vyvGY5mUo0G5YX8m6yU7u+MuhiW9YCYGzE6iMsYRw124rNacO
ohjE9NSHy8ikg5UCE/FcwXf8y28liHjMEdO4qdOu3ekFtvA0H7L92I+EBbLgfWxF9JyWj17pFS+d
6QePvejxXMTxzetD7Qr4gHJP/85WZzw1wgux53nOLaFx4QV4L1oE1TkHSrCWHrnPe5hOJ+XZDuuU
ZLwnBZs2QmbHOsWEwTFHHHuHSFTg1dXb5CNhES4oD2Qzu21ds3PwcLMBFmi9TdJyhLYxYeezvXyy
6RlpMiC1UZ/mF3skB5kLlNwRq/m6Ayy4Qd3FUWk3xYVWil+sGtxtZeo4GMxe7JnIuSQYNhZDhsDv
jxq3GSbdpa6GadN6M17ZsMezZOBflkXfMd9pxs4zLHXtJo689GmaLyPaAwV57SPf2K+xrr3VhD1k
3SZhD7AY+b9WiX/C9q3WqJoIrHCrrwmOYhf6ddf6xy5g4M2a9hdvJwvCoKG7M2oFFNxkfhQb4oGT
rvXAsbIl8mMfM80e1mookrX1OtpZcq8Crb4zvwULXUvDrV0yH/V0rm/6SU0Xe2BRpkbntRV6+4zF
liOuk403pB3jAjVz1SZODGy6tFEgx3dKRI3z71+0zkDsIQPJ/oI/Qybb1ZXXbd1oOvJepQfcesaj
bx+itk1uZeOLo58N3NMMjjXSEffJeFKeZr4aX2nTXlx6Pl5CzQyuEEVeB+lRk2Q7Bfm2sL+2ddNf
M3c6kYD1IfDazlz5wt5gk9OPjL5hBMjEub5p5o6TmWhw1BP6B2LRqKVdRuZDa6UfsYf3cohL8YpP
KsRk96Q6TiSxNIJNIbr6HDb51bE67cqBARNQ2LHjmeL6aATaoSl554GmvMrJaHdW54BQdLofnCyM
PcExcWRlR5nBYGS0hJGZoWw0X3v4QFmcJJYcOKqGztoM/IqKHNjLlPm+hGzFl4jdH6llhs9T+yBV
SKG3b/frqWm/u1I9jqXhrgar6M+QKg5dIWzgccEzrGn92FJ/uLBHbVrxnHC3vWl1fwlc/v8KIgXm
Z5AZ/T//9i//BYj08t3/0+G7br7Hv2WR/vnP/mSROuIPTwdoAHpBCERdBwDFnzRSx/7DtvlzJmnT
AKT5nyxSy/hDEC93QPx4pgOMhWRsA8s4/Nd/Fu4fIOocXee/6ED/yCz/9dv7EyTS/MPv/5bjiVV+
Dtn+DVIAPPSc7Ceo4br8R8P9B4igWTEtiNaumaRZeM81nROWfuSyYWZLwhdtggh/c03zYZWFd62W
/kqLqCRuMsXF7Ff3wFOPbQDPLVYUFuXNbCfrgSHRv9gsBtwSyzgt4g2TukH9mny3cGEc/Ui/1MXA
EnGcxMG3WQERT2W2keVWvMV9Vh+9poBzk82xqxliZig8R1br8Xwzx3jBEDY+VR++EX+CzItvDenL
tdU4lzyb+rk26YWSHupzNK+iRrVjrMSqskxjTdsAsLG2bVo+uIjgF7dL7245nbGLNdt6oLM4SDEP
6voLuou2DhPcHuEw/oooU+m4L1Q8FcxyCJZSsw7Kwo5WtSgAwZBdu8jz721ufdEO8F4Jr9gWuts9
VHGyKitV0E/GoM/efmpBtjNroxGbWGLOODvZnIn4jEoXAQ6qOaM0aAjJUBCqpN5hX1v5PQbDvaks
bGS2gLZMb8HKCzBs1kH/PLY1rWP91vX7fGv2fOVSplCDMiDi8NSxxhf6odOCt6CciBzU3r0G67oI
nXtRxSM2+OiU0Z8L6BlfOWUGsmQfzH5lWUUGW/liUuu48++MN81C6yt8GVTHxgYJaa3WaSChGqfz
PP6YF3FVd1YEHQtCRtWY71aU49cU+bId453qLf4ffA+LRqEku+z6CsoZlDNkG6fki6d+ckyF/KEA
2RIZWha9Kh4LPeJ1o999iUir1ngxMLHpqMHzv+glpb6xj4LnxrDqvJg/A37TrJTdPCg1zjIqTheG
i992No5RAWG0F10beFNC1oR8n2QBuC16VKe000tOG8vCntI1R0pgHqRtnhjCFz0l1sbkSOZ5dep7
erGs0SSMY/tY4Y0OUErSky4b1trg5FvCO2QBsmeUjUevRsimzYm1dnKgeZvERGdwJOq5NEo+dJEh
sI5FETZpGoXpwuJkQISOIk0+aoysWz7DA9oYt3l/oavJPagsVrClqz279GU8eO4WeXvawFgkrIrD
zzGiFUspBIQWZ3QvtOsYJW/5dCXI4BxZvZEgVukFvzub2oYukoEq+8TDiV4RyVmT0/yU8q0EtvXU
aq+2AT+CNxUQf6vxpkrS3XXsngbFi5RM4VvbxNpB9HhS6zGQe0tAZs3wSIZkDl8qJ9ngZpbUvvX5
bijY5cgKKkVh1E/kMuh083V6ExSLPlTqm0l6IauNbivpvKJV3txSrd4tBqth/ZQp1LUUN3go5+4R
rURloEZZDKwqk2RbULe+Rb5j3c2HZ47OEJXWsGrs6qw8aYjEYRfCJxODR0FNzZGdbUtZeDtBIhfy
0ruhbGxJ3EgoBqF+aQJEUJN8Ch7GDDdR6ebNkysw92BKodOnS+kIHouNy1u60nnCyoKpP3Z1Piw2
f02Zvb1JNOltfUgp09DfaY5DvRnQJ/yUrR9pFm6LFCQVRpdvS6u8DQ650iFH2+yy9DPieL7Mxvhn
ESTx0gqq+7zuXODmV8tJ5+2N657aiiltV06T2IsalXmD46/T5pniV+DOkJ6e9xlM4G5kuzU5tHDY
kZeeRsUGrXRCnEBO95SmiESpKDHko0+v0sJ90WTPR9Q1Jubsdd9r34mePAfT6K4MrcPwjTJErBmm
sLMNquLb5WhZ+rl9NHWaZsPoUxuyfCHDdKeS0tzLxkCwK5LPutGgS+AV6iKx0h2NUidldAxVXEC1
mVwLInTUL/jRvCoqVnbrbpJoOKL+k0Kb/xJbzoxXKN+BVhfIH6m3TWwWf4jmK7uPrXW86zAOvJvC
ZMgPW3TxEVMhCZK72+YYxMR48gQfhbxYa/STg8Oq4AETYq7ac2J4FxfRdw7RoLgUpY/djWqqIuKk
mBbNXOEbfMdauWvb+aYa/QzC7hyU5Ow0Tacn0CjWjTtSN6BlI7ZCvDXNwIa1wyKSBCTZLY3VV14E
l0SHWS1z9GMZub8iRzNPkoTBdsrlj6bU5akyGnOTcjRBAvP1yxBVW0hzDSkAASJTpsbJjyZyaYJ+
4MxU1YM5RoC9WKkSh7olyBJXp9OiE9mZbYhnXmcJqlbe5NwGhHEYDJ12cgNqWwit3+qGQqKYp4pW
aNXWonXmxrbu4om4OtroKZs8cn8OmjgEmumf6dYcttBLf01mbJ/8jB8iN1OIrVFFuKXJ6wO79L1Q
XJ65SVLHjliYVC5Gz2L4oQfeuAHAOn8MdlmoSHHG1D11ebK05udWS02TFzcXlniKHln+3lhxr3MO
mobjMcRQHkrKJMXAlsEPP3nad0uUC209ZB2dYMCiWE92yUQ7SIcgO+kVDV/1QHy1iB49+KKHoD23
Y0B62bP4gaPwmSk/3GQqa5eBThDm98U4tVQ2zvjBuvfXQ4EcaNMmVSbWxLA+oIwOE9sm40dqBt5W
ph6J2mHcePWL2WhEJT0dWjEgoqLmVqPzZfkUJ4ChBozR+kSZs//Fvpp6mRHvj+ipsM97MuMAY0AP
I7plaFM70UWPSnNXUrRPOAK3lkzNJU4DGow9+2My3TuPoW6VK/QcuH3Rqm2HYe2C61iopOtWSUVB
WZX35tptjF88mC3oCZe4HbHLyvaSxcZubES6iJQyEUDrH0IoPhjcbVl1wxJJRsS7Gpj7aHxmfvJK
14h5ouXw96MMH4c6mNGw0EoGJLtHcB94mjtGiilUx19KFuJgzHZgEkS0e3hYekBfRPEP8n/VOp+T
rqoN757VXMRIt2Xv4QKxeHGX6MvFAqP7uEpL67XUMK2xksEI4Nr2fnCvZOKxJhj2Zgxx3IUhbYJ9
ymwCXYIbwzr0zHZNyBb3hLRqbRWOOhgxXudYBvgjSoprtZFSG7vtMTTKSqzxZWGCjuiwoM6yuLJs
9RGAWIGOrvpyJ+tJkgd4QEbc1E3sPmb5U6FGbSHNqDkmiGTHHnib11LHyLM549n4mE8kAAQSHgj+
VGzxI0U6vTpZ5EQPRO3bQ5BM3FExE1sUcpnS7+81HMpTUomfsZ9PT0lxGodGJwp/iIk23n//0pfx
8wiHhHBr092tIZdLHri0JNOIs4bLNJGp9vVtWcfFMsKXYUu+krLK/KbhuLILiyIWieOsFxEvRJWz
lCgxWLDY5KENrIJHYnEh/j3jocJqHdqDc9cD09knljPXYCX4mCblsCI37bOiN4sCOG9t5COBRqSj
R2ZlFKXMvuv2aN/9JNnokB1vf/kjWn/4kOs5vpZyQeLPutNIy0xWFR2Vb3Awm57Cl5FCx7VIwWe3
oRqeDY3L10j9eGNn/AjhYH3Z8LoR43hzTaXxU3w1pYepZDDzM1XKyD+ljC5eZh5A3sSdM52S5hBN
fcLlCiStJwbfQnuKuopmO33vOsVEyRon7BN0K/fRoJwXsEP3nKapw167HpeiNDaDad1GB6Bi2yN8
TtqhJHezpNuI9IktxyVp6LvwSFZhVn+RQ+TMLQAyh/aNvwuNpS39lZ9HLzBj67meFmMBOeQdj7ho
0/epsYgK47XX64UV9rCBTE4Aflu8yQR1U6OpvA87czcrT9MYIiUPi7jF++Id86xCkzS8Pcr/M2XK
cBZlwEuAooOxIpO8Qgbjwi6vzfbCgeOWB+2Gblseeh4Jl5aHHW5Y4lRut47LFqtD5OI5t1CbVefc
Sbummz7CvTypotraWYDR3qNs2TQ+wZx3q8xSxoJWAVrxpHVsuW4UFceLYN4HkbsnNuvh1lyO0xTj
Io4ZEAvUWW6sMGEitJpBustxAA8R9xBP9aH7Gb83cspuzCKskvkwu3hhbHGn04P8Dj6DlZonlA77
PF099zzzqms1AbUN7U+Gc7W2Jg/YPkp64vWfTVKKG7ebI15IMEms4ZbShViCOITDxtkMhmRXLUyx
o1VSYdHhXOkkv0DlNstBcgnIKnnSY3OLZ2kPcg+Ym0fuIhDuty25NnROk1kzmKumouNNcwlP9bch
0rPdYHLpDkT7Q7pZrbfAts4wN0Cr0ptNi1VNDfY4rWqmOJAJ8ZMdGm9uyTuSJYlcd6zRBQ1nC78L
zvkERcfv0ie/6E5a7b+7tNauoqF56nKffs9R/Qx47k69Q2s4lWikzcw3t+KAmpSSZsehJLIWhskO
QO/7WHacYgezJXIfTGvbCh6kptqVh0S+dFUil5HkFKGnrn4iqFzy0wX01piw2GmnWwXICvvG3aRB
IB4rZhMeg+Zi7F1m2SD6VdKAZzYT4I0IMkk1gyPDnw7cp61KkVVJ7Ay7WFrdzuE7XmG+oTeexSUS
A1yZ5QBio7bYWNmF46x7r88od/Ofk4A+8i6p98NEADhKeu9YD+BW6WhjotTGewfHxtdFunI9x9j5
XYZC59EyFpCwMDJ17QvUUsIOMgrNi0WUYJcUwZWqIQ2Hvjr7OjV0Uo7OyrIgmSvPya79JK9UrUZ8
UIoPxoOvxDETvM2LEKeBQ4007UDlUXeaOxSRfskIRxTY0krStK1aBjYJssnSXoj6a1sETPIeFbeL
yAx54mcZjzmyNsuYXq84MbhJNrietaBJlnlJN7KRZO0atCad945yzpNpnmm7Tk52/SmdVh2tsD2L
yj1EMfHM3JThJTdbKuysrNp7EfeHtprcPWwXgEfUkywdn5Ea98uuMJnyEnWWkBVCnkd7PpHAXmGt
+JoDkdiQ+9bwyZMZOE5GreQabb1nwxLVigHrG/35c9IojZsLE5YmV+wq7JjCehWZaCldSiZVv9vV
l1tboDpo6d5lVbWSOAgZEvjm9Dzf0kxYb4k+LdEOF9akcTFNYPSxqh8IPtAV2Qtzk4Q8yoOWqdHy
LVahVvMQmEgOVY2NMdqWqBdLjWDVRgbYmx7HtpHEd5xinYKnXZThsAix9Sxa2mUX1M6pBeHKjZyC
GsvWuiTlvxibY5pwK2cKM/T7WNKcYwLZ6noKeSiWc1KibURsAuaUHExZY5yxMxq3SzMOWw6uLzy5
fnUjP4KXeLdKSIoRUJDihosb2Corqp49FfC8HUYJsVZEYuBoWE9Z7Qd49BjJJz00lubwSge7vm0p
EDcMNmg11RO1Pn1bJrhLKrvffQbwXMtxJk7jR6eKZmkLHuw3VJ93IJxq4eYwasRcgGM3wJDEZH11
nMNxetRrgdViqYefmAhhJbmDRiUfI5pLfzQ1aNFmUoyGHP3WBQ6PTddebQcVri4Qq4Z4ZzAKrWKr
UevMsB8o++Fqp3QPD2f8Au2Al5fRYNHmiX+wE1K8hfM+OXr9I7nm4P6xe9foPLJVm0n7ChVrqSZ4
NwRfwGPO3+YoXDCYgrUnpoff9sEOUXSa82rSlBwOAjQpyrw5lrDOIvxD5epgWxtOlM3SmBiaBD1u
PY4kyoPjz4mOPtR8VjEjTUq5xLyUYbue92us0Ur/Ptr48sYoI8XPKS6uaHrUxMXnYbadAopCbbVK
LV7n30cJt/H5qkyMYfWs6hnDVDjeug+I70+33mRto2FmxxXicu+Dut7ALAli6oaYJuqthVe2nOf+
MoYcPlX+keOZvfEVl2811xCwoNJxXSwyVjWZk5ezT5SAAo/+NZBL6qIz2cHHtGiMoDpjrj+1Qs7I
uUk/pJvtnfRJM+w3Co8KYmgcifMqZRdmroJ5VTl2dQiNJghItMonTyXwg3r8dkFaGbvAqu6j6wTH
Ns4eiEHz2A4xGBWYHldR6V9TDk7nrhjB6/jBV5/CovKb9Mlqx/RoIscp2Z9avImnGn18qTh4r9mS
TECSWLp4STg+ZiJ6bauOn5KjBsGgY4N19FhIiJpjUfWb1mgPvl8ScMuAB1vl8BRNRMb4jEA0yk8B
yBgqJ+zj77X8/0p42K0f1/8y/4uvguRMFITq96L8//5u+11cPrLv5r/9S+enzf0f/8LffVHW739+
W6sP9fF3v6E3HDv7rf2ux8fvpk3/8g0E38X8N/+n//Gfvn9/Fe5J3//6zx8/5wVu1Kg6+lJ/q0FQ
wgRx9L9WLv69Tj7y5qP5f//NXyvUvD+kZVuOAzPa+1Od+FO28Kw/pCHhpsLFsQlkeEgKBLZ+qxPy
D6jdczrV+0+x46/ChfhDp7TA9lw0kFlscP83woWJl/zvhQsgmvyf0G3HgM4/O2f+nqSJfdC0SrO1
9nbquksxl8TjcjiGkf2SWk60b80oQAO1vsQEAIXwAY838o8/nKHS1y371l0gxydXZj8aLw15TCGO
FwUXqKEFz54hzgVbcdooW7Q2EclDCFvADc5E/Yd1bNLSGvseKcLWeQ3GeI6oxevQalaYg9jPBgIn
jDOdV6EbD0yF2lwZMNob0xQsF31Wb4nxSfJoZl2f9DxCesUqxx485uw/44TRX38lnZBPDfMFUtzK
JF94RYncUbjjr3Lki2XpEWOMB93eZiybeVuGpdSlvnbG8IF7mblP9XWdZO/7ugyfy3KSR7dy6WWt
+obHonXB/jk9xKBoV0kzcf66hez8TprLmK47GCyLIvF2RUqIAmhnVFD+whiAtoOOUpjxcLWLK+Do
AmduG9P7kfFAo1aP1bw/LIMWf7DtfPuOSLdVXbxh6SPP2+f5sZ+OnAdsjFm5zqSJd/9idE2/L9pD
6fnmMaybM0UC3NFivKrx+NJn5lOGL22VZ+GrN1XxelAJPd8Zva5SqHoz9b/8dLiq2n9I48RfUfur
b60u1BYReRBiHNkuaSPrKOeEQqV7V9Q6XMVNuehbs8T4YRB1SlgHw05mIsVdHESsSGS18W3a4CuN
XT/HpS3E0bON3dklFhJ77qyfVoBpScEMKUssgXrE9MZ+kto9uXLHkNCj7d1L5sBFBdRqG2GKDii2
2E19/g6O/7HgJOA05TtzS7SoMm+6MIo5iCM6REcPN9pcPGSypgPFjWucp99q0vN3hjmvKoNnAsQO
5A0zyL9i2oLbcHhEeMtdlJYWQR+qxvAeugVee+y4fWbxrNKNa98GpJFLY6ek+wZWB1dZ3SVr5Rk/
tSp6JvXse+W9Tt3i4KQZP5fhfMy5EWoH2N23vLuVXXyw/iZa1ycsd1x85ZGmObssMNH2R87ak49m
TjV16ScwueSsNzAyDBX24jL6nkwMtXBCeU5Q2N4zOCuIZmlarmgAQmcfNbC4lGV2ZgCGyX/QIC2t
Kad4iwXR1ozIgKlWPYVYdPIG3qOTdTtBR/wU6o/NYH91UWptkzzYxXnz0w9DPL3pGPKCmjcS+k8p
Kvr6hbQDZ1S+a1aOktQfyNahlQ91QpRlxkzgaNMcnulVEh87C9qZiP+DvTPbblTZsugXcQdtAK/q
hSz36bT9wsjmJH0fEMDX1wSfe5x1qu6tqvd6YaDGSLJEELH3WnNVzO7iHxk20Q1dXcaPmnW0ab3b
KRiiAdQQ2mdxMGr4c+SD7FrcIBv6frgyHyuhaGnMg2Dym7zECx1bMEseOaFjM3+pdfutwl8Wt/IS
JUAPalap+h6H85XPhC7yaiTeY8oZJz0Pubt5GyJf35CSUUIRMZLNosC00GYdTXBAmqehtXUfbA3f
GOp/eCfpaaTshLeAmSBZ80yQix8momrUK8V940pkb3nyHBH6tYtMdQUmAGKmpIRWNIjcjSFbRB7q
FxRwKn558+b06HuIvLK0Ng08guM7Qitv7bY9h28NQfU4NFCY2wiOLZn0p2RkeU935VdIVvjGzOkA
R49ezQSaDrL2ZJuBa7o/8zL1DkVKET9BBBoBddtWTIsQhTXZ1qdqXYQ5Gm7ifFF3vGaeVQZcA/iZ
2x6krqGlrDO7b6qcHkeoI8tJqc6ELWzAHlrX1NNKPg2VFdDr+NfGa2SieZyW8qU5V+HJjStqGTOB
jWLhy8HoxZSUjO9q0rKd7rREdrnfAfe2Tvszc1REShslXbcGSAYw+dDGpnHkWxv9mYp8j+yXJcNh
wnC8QeyGXi1MtZMHN8vodP+cUiWPOVU2YEcTQAFU6uWMRY7RhwQ5nKP5zwoy7DaiH1RF3r1J0BiE
Pl3f+RkAmCZ3wR7DfqW75F16FT2astIWUCEs1BDZrLMbau066RQZ8IouyJBkG9WGCNyilvQPuhxd
Gb+Marwpwu4aexHJ8TpLCw/TwmG0SLOTE5FeyBf4QUPZN2KcnbmKo4NsihfQ7zoXs5Eol27pW1JY
gdUsNtqcUmNMeIW4zQ9mYWrfRiM3T2NZcYnVyaD0ZXk3oCpOEte78ZW8HZuqAUw2vmp9rp/H/pX8
vY5agY7mllVQrJczvg3adtBHBOv/OyJO7AuDAYNySYc4MdURlRN0VMGIR2BYO2bHlA4dvayRWb3l
vHhV9ELXkjDmgXpwShlrZzj0GlJCig/J5OHd6m9zYVpHlWcRfRsoKWaUfasT9SWFQfwye6fORnaM
UC0CXrQf0KeVUdqfTKr4B1kC0hMkAk7UtuyxuSsHGqOOH0RW1+zsEsk8xpqoF0mALPLUlmyyOjkp
7BWQaP2XQcRfEmh9kbM4n/yjjpSEcNfhpoXVj0s/4psF24F1yqEEwbDrhlxVcb3yqqbDfyenzti8
NIvnRoQ++CbEapjK6EQMGWu/0AzKbHrKSmi8aOU2GgPJJqMcT03IppZGOV2QvpZTeH+YCvEeNSGV
ulGdZ7r/FydSu7GC+tVCOQpbTmTWK0ej7uNrmIqbZCoAjzvDVur45sowoUfWfJuKXZGalzJ06SzW
9i/fqvnlT4cKb9SXuGkDakWMubAIR+WjCkt8qpFafGfOQ341Ll0ZcfI5o3UNZ+tkJL04e8yaYN02
u6T3T/oc/uHLr0Xq2NvWqegfq+yEt2IbjjnZ0izt95o73Tt39GfjXWY070RkoG1QXKAV8Ukugxnd
0xoEFN6GrMeHYfKDUxBEGFvs76hcMih+/eugseaecpx+CJV386ury/epsosbPfTuK2ZvlxzAAegD
O7o4mf9upA1gNrr+nLnZM2oTf+suV+0epdbZw6cfpPwD3dCGERp14c4qutdZs/RjbNdACMeUZ+LP
GmLiG/4w8apwMXSO1dCd6XF8Q/xR7bqaK2mZQY3VXAarLunSkwuB0bP9B1LiKPTnzAQTe/oKs6Ch
MywBloKP2uhNB+9Gp0fEGQYlXZpnBCf8PKj6EK7hZTszRvmG2OCM8SjZp5KOm12FFMnnZFvNM3Mm
n7GLWSBqWe88WnzrGTrGnWF5tMtItfKHpL+pKVehvsAg1cYZy9LQP/U+wROQqYaNYcXfcop+WwSz
h3z2brkujXu3osgdUb/lF7nYd8rwK7mbYu6fh5EVbtgp/Zq7+zBO3QMIK+xRkfnquIsQRQAf9zAi
rnOuDP0M5Uj+1aBLyWsPOg3HPmZRXEv9qfDETQ298awEl8AJ7eB2jplZtLAuDMOmgONAS9L7zN6F
Nc3H+M5XSH4sOfGWGv1xzuuTDNvHOLEwWM+GR8UHtRxfQttJamfW166X09nAeQSRmtK9blGpMhQO
vYH+mCL985RLh86js/SmaKfAc/dBlUT5Wdg6WorXnLnLcUhTSUejHa6Y2N/xu30n1BhjZxl9T+Z+
bw4hiCCA0pT+CRUkfOxC4AeSBpYc28Icfhlk0FGD7yrYiAzKk3LhloI9ZdpmM91kqhna49tQKetW
/VJW/W0ikKuprGthUgGHsITbordeG+pXfSbtnZ2iAc8TEEzA4JkiekFT4fLGxNemuORU7Z5NDJ4s
hnqdVsX86DZIhdHbApp2CUrvxudsqHvcszRdHGlTzxk9i1VHQ9Nfp3Ao3OwR/CnZQxpCW3eAFIVy
Z+NLpuCFmX5LdP2uZLKyXA2jzPXxyvkuzYNG35Zn9ycVDQBZRO0NWsl50u4yckTPIh8uVfETZo22
cQZKnwLhNytX6n3qjGOQXkTZHpKq+8Fc6Z2ZXjlCGyKSoN/7JF45mb5AZ3p89iOcVZxIi7uRBoeo
mi2MVbExRbMfxFAd+FmH6NI3eJk535KJMoZ+To1eXPuwQo2iwh+zUNVhCdrq3RJkb4pXtwOUJz1t
Z4Q5uCOKnoN7gM1SbKc4ZvKVyzvbbhAiDR5DHKjZrNIuMGn1MwqVO8jFzjZK5VdvCSHIhvS96NTG
RZpwtWbUDQWs4Y3joG2iM3dJuTA+oL+6wgPqz8Bl+Hl46k3vFd3nFnlMbf3KrfxpaBhKhXH1qLJt
Bn/ATQmkH0TkHRRRHbr/0Q67m1LULGNai7qNKc7DRAhBAtom0+FaNtZL5NYU/3tV0RcnPIFr6Mwq
DKDtRZh3Q8RcItLNwCpHQSeLqKkJy1zkaD+s6ogWhIjObrD3XQb8h7AsKC4EGLZadyT48HuqDLxs
Di0u0BSQcJe8VRY7xr4nIuNg6jhaseHEOznFgYf/Y9M11KKY1HI9N2KDYNuu3WZRhryuwWFQEsED
DS0lJjz/5Xk4mjr3kBqxf8SZMJKa4b8lNopiPZRPvqs96mXFsr8+5bYPlTL64pZ8c1kCNTViyV5O
rE2aR7tmNe/Pw8zAH4pdRPvF1OtvBkRqGgWZj3WAWVY6lxRXcQLnVfbsu8MNWqD2RBrKs+bHDfXD
ie72xu715zQFery0ksAzkU1gxBe9T+gfFsj9fY/IArwAxEyDfooS57vWOV/wp/K1m6++U6Qwv1uu
e0yjLGNHl2nR8qSIKaHIHBo8RgOc/SyL2l3fQfyKqbCCplDboXqTnUY2bEKIkqneVRJXl4qhICmB
OKex+eQhF811u362i+NAmXWfCEH/Rr9Hl+TuEKxzzctAn8g1mpI8nfRHGcVfU69xbhCoXmdt8jZc
L0fjF+ro96gPA0/qB7udm6NH5QW5itqbhWVuQ6O/IXN82mr0f0SsbK4hGXHDGJs3M14pShDhOeru
y+xdySm/MVWH2kqlt66ufvblL1P5YC0Ufd0F8ho66NwdpYDhapB9hV3CrACeTV/7UIoRg2mUDhsk
/K5Q4UOoKUSSI04qE3VMA5cZYtEV7NKe1Zu2LzSCG0jrfMxxu596zHiFZFXpNTrL06lXpwmBWZXL
GxoQ+Mh6alQd/AvX059NFBNnz5q/Fu6h0rJwW6QMLlVIp6GQ9HqZ8YjUSHeD0riOkkJGXbS+DZd5
CfxJJIR5eTUchKzSg6vajvoL6qgvMLXERsgX0XjzwRLmD1VF3JHyWyaPXXlL2b6T8VVQ1XLM6FpA
Txrw7KrEp2oxUNSOivRpjBs8SDFlGaS70RPS84C12ETLn9KQhAfAz0k3ETkkr5Bdukd6VUvegfo2
O0fVpfUZ/uGrQJV3lb6kwBs/z5ZHpmPHAJbAnqD3WAVdz3f9sbveToufWe8BJkhkegIDvq9byWVn
2RjCg7QAdm69lUdmFTRGKYnsC+9NXaLlc/VzGAN0MnOYn2GvI8XVoY4W/bkrQCuERsFHQGsz82ti
V+VAoam9HWOEklGb9ad1MUnjyqe3OVrbWHTDA614iE/qV2mhTI4N0S5sgvvONV96gPm7GgPfyWJ5
ZwxQQeXCklfaPZk4/XeF/ARlGlCZzikvHXtbvQcCWeQKNmhCj63o6epqDZkvsJB/CHc8C22mYEHI
3pb6957/dLk3Cni6Bqq45XSl9wgdQXvS3RgAma6ge7lXEseZQ05Zv0vI8tIl3cfeQMsboh7q5PQY
atXI5GRPhJ581OjNMRQt/Wtxtb0iyFT+LpS6RWGsdpWmI1qIbk330ib2F2V52XFOsDhVMfosrK9Q
JotFXDNvdf09MRjaix4If5qDqZw88zH3PdJa3fqNywNhADJoUpIGi3TGfOKgE6tLZnRaBlyqJjbA
zb3bTIo3vzZfa794bOq6oxo0/OhHvwESC3GappktMBmlTUQLe0CVbcEh2M01jR2xy/jR6ve9316N
aaBlV7moADmF6CXWyEI6IhN06+Tk5dOs7ZmSPQyOhkRUIomQ7vBaWPHWtWgYqaLIAqX6c56kuHes
Q0sWduY6GHW8Zg6PUZ5dKCfc2pZ5MwGlPziDXQfKt+Rm7ON+RwumDsy/NlZZ1nDReMp6H7xq3N3W
SG8I90ugUKkBINB+1EVO1sMc3XX8lI7rrbApvnSFh+qTqknT5d1uxumIDoOTRSQL2VT3TAYZOnh5
L4IqyaxABvrY1gFBGFRlgE9aY/Nq5Trvb/YLLnrLgwO9w11ng+he3zkkQAVxiLXfjFuVQghvVQ60
w1kUxd4xiZArDdk7IIuHNmXK7zlejUWGTZFFFf+Uv24bfFF6KuJFS1BxDDYTsJJFOsJuap5syuln
4K4XaaX+AZ9Oa448gJsXFPMoXOIS22vUmaAckqWYw2oT8qL3dT0ZLZeKljkgl1k++3pII4r+efTl
tS388ucJPWh/oWkLrLssjusnpo+5YOmX/8N6u4z99uCa06Nj9d/9wbz0MeUT1fHtOoDQwriBNWn3
owpAITGdYj1GW5t3xGIsUhCUkcUBtTlq1cCbXN7pOoqsN6vWmrfesm5ql0+9vvXWyl8brlZcYvou
QI627cVgY/+15akMq73nMvyS+MS00ewfZBfah9FJNeqjRRHhD1so1Zrvl4em9B/pVMDTnuxTXFfD
kTkYY0KB1v4UpzNlKacIpmLUjpboMGskKfHbSWiTZ7MIGEdain6LLl2PZLEBiCF2xTyRWBsTmRys
r0NXnLVMPhsMHJkMXM3tAkdDeK915gmLg9C3FBen+rTMMNbxF+qKDHycxHJav8Kakj+eVMphcROE
KZt1b92svzgQTr9mfSzgtsb8zEzIs6Gn56ePU2U9X5aNKSYGzNp1cd/KKuhrD4Qm1MIq8PnjjRd1
LiEfKYTrhKC2sgPkl+JJDWAf2FkFLq8BtVY7fxRRbwZF7tx6VAoOK+Vu3VhgPPaO5JR3XcK1rLrx
+M1bowtgvKVuFHYR9W5GGzkHScdUncUVJtE8PGYYgS8jFzZMKKx61pNx3YAL+vPcjBOtPcloATGX
GfYBP6mDiKymj828/DR+9AL3ysbA3RVEpB0Evfiil6k8r9+DmQOd//hGqOZ4pvZDGxyWgiL53iCN
vGGpN0M2k0R9RGl7JHLhy2g67s5JijuAHdZVXzYNQspeM6dD18UvOikW19Gb/nzMaLWjkwrvjIDF
uclDc9jMmr73kLLtCioSN3C4X2ZAbMf1CaUau4sJGGV9zACh0Ynwl7LBAluNdrTJqzrqGTJwU0UD
qXO4II8WJ9qmrcvidrDRVOV+d6I3fjCGtmKACp34ijuS1djY007Plk9FsCPVqydqC1RwWyZJ5vKm
9ZYeV62hDyqYaBASwbJUG7ip2fN3f+q5PFr9jXTty9CVeCaKa+/nlC9Ko7yG06+qN+IbYRJ1saHg
tpnjKTsnbXryIqEfUsnqWakJFQg/cePKkGlehxYGAPyeZGNn+U2cNfOpbzRA5airJUssMqu0tyZy
WU2lVDmr4uKFJfQUcpKaXQ1HRPfxJxhj8V5PVHscPX9FhaP2DlbljaG8H0lb3BdZRdWhG9Jj3zDH
1kGkobiPRQLozKwvWED5Z5LhsBNGh4O8iSP6mrSytwuj9PK5cUfMyJaHEbcMb8zBFYfY8x8o3OqE
G0xNjj12IjhwlsxBSMVARxOj7UJMvxAqPUgOTIXYs9MFcGyCTtFz+MKzl39sXI8ip+8wOevdP8aJ
HNyYTKvEr7pNNUVmgCDICNa9Zrm57n0+EAP/CMawhDdBx3S7PqDHNrO/2il2n89bj7I+2TaSl476
+qHRNREMtikCkxSokr4cu2i6tNNkoyXRHAUPBf8O935uWlW5HzfLVlCaxKK6BcDCFG10A/xd+sab
lysJdfIgCnUvGHUzOyDIObUhAmNmhFPHj1M18G6HVn6nuGJzACK/C3X0VRhf6okzxq+tPZcCvheG
x8jSAp0L57lmVEW4CExJs3OK8goCV5Qp2OeIm1KAxl3BZNII1dnG57eVWlYdHEaBjeUYP5xY5/Tu
viYy/4PqyrYS8tWqGk4vqLN91T0nGWvczPO/qoyYDuwZG/6PJ8qt/S3W55+Io8HzuxhWLVXTemv3
ZleItYYZWFn+bqhrOinqGFTSBtEieDHzH6PeNHtwbwBZuh9Q4WEByL0PtCD1X+2Jwnji2ATH2dMX
LtnmxvWluZ0Ula6qfSK3DWCbSKmcSNbZBZTsyj6Sz/1Mkse8pZgBcBigK661r3mXHkILmlpp9Vxk
GfFQaG46fAZbuaBly/Te61CX5PHSYYufh+I9KQZ8TPqdNZGw4+nFXWVq+q4uwi+hXE72aq/b+Z5x
EGl3OVIdapgsYIEwUkISW3Q0t8T2INITnPXhEHhmLi9LWXaZ9RM+heEZAyJRIaJJ763JRjPscikl
9eg7VwZ18My7XIONqKX3YzUe1QJCW+J8/PxZ0jjlh8UZIzatKp9bF9JpmGTRFhQPEWGK9r8/wkaI
xmZrhendzMEGqovliBmhksmxqysqxph/IBx09sVlUIS+45gLxLuebouM4Kn8uYMXshsssgYYADmD
w33LAndrkj6GYki/NmH4Jg3KlEmzr5oCLTwetiL5VtMJcAvIZGVzi77pGmv3mlkHIX0S4ecPhD3I
Ho0xsMNbgTTRSNxzPPo/B7e8bfBc4YpKviHc2I/9ngyGgdnmQ+hhGM86a+9XZbStcc1r0H40yNYF
siOFr6CnZuANR4OSX5VqsOaIRLNNco6o0bWeflXhcOwV009L39OFuKF8bpvjbf5LM4dT0vGtOu2P
EeOlV+ZIlKJLZwKrEMaTIW5C1/mJWz4rUChR/3saFcU1GsjnZvTTy6Qt6n1h4dleAtQ4243Lurdu
+iVZbfIYS4s4fa9nIoknlykb1o34gAjhq+kAWE1FXlLpj2M66zEKLoYAeg4oHlWP5rhLH4A++h6z
N0gobaADIg1E66tlcsbtjmA1qNTMupUpfXya5AqkVBh7ZTes4Rh5VZRZbzGE3U0uJ5OlEH24ZZ1J
rYIvU1ItDdplY8YIvuIaCDk4LUCekXvba+kuscwm6CMQLpAOMppCpUdBgWnhunFd96Er5vZQS0rH
m2SZzE0ekmkcjt/FDJcoL1jEuMuKYxhQJofudIzrcJETIPmyQSRu1gfHu7QrcmxhLGHws9XBuM7Q
Cn1ADE2peVssGUYmZJUUcCslAdiLDVCTjVtyDmdGOwaa0PniadAtwVbbocReyhCMfy12wPf4c4IZ
btRLOrpCQRxjU7DkCfR3a5lvE5f65JV8klJbLnnrk9qChkFMdkFspvyrYxeTErhTUHvLLoZ7WMHt
3shy6I1e9NVUko9TJC2zRWf5xPDzltkjzSC7R5WhEVDYX7CNMfPsC0rxywzV6shmGxAD09T963Zp
OGddgYTypaLb+/ny6fJGaOzR6WZsIaSBpRDSdtGQ+AO+rg3W+9a9daOZ1U3Fqc/8iMgfpiruaXSJ
XMvnNwtBJSvX8sUZoL5wLTAowVFkIumVJl1loejt+1e9SygJD0uzkOmvIKAK6yWbyEXoOSXg4Tph
cDVaNtHMCRuh/C+pDQfrxgEN4IUadtv1E3ZzVULDVHAzuxQHUaRRxjLS5JDU1pdcY1jcjwul0nCr
dle3OuN0P2j8AJhrs/ZiuZEgJO86RlR2uTPvhAyU9J/+X6X3P6j0bEz//06ll/DVfPvPIr3lT/4U
6Rm6/w/d1smu9lyb+d/CCfhTpEe76h8ovsSijzOJ2RYETf9TpOf+Q6fTLkiMwggMmQDGwT9FeoAH
TM/TfdeiyIR46/+i0TOExVv7HS6g+6AzrBUtgFgPAMLfEraLxu26MUM06mHp2SfrymrZjGM2B0Zi
zoE5jxWyd65yHycSCK6Psylc95YNdOSvpRR4RmWGd3rCCxMQPQvcd9lzltG7iAO5pkctQ+S6t27W
wbJf7nOLJbZqvRNHUQ+RJT7rEIgPUTU9w8yL5q2/FAbxK0XtK06qGxN+8yFd1vqfG6PrWKSvt4vZ
Z3ewi6+2SWgUpd8yaJe3EK8LdE5IxkungRASGZq5s5f14LrhYo51cF4KM/bnrpn7ZCEAH466Zfm4
PjwMs/rzmWlRTkywsnTapUMPGdRMaX2t/zFvypsTuux96gnaHOt9Hw+rpqCPznyX2S7La2dibJSC
Qf7zZp4vC/JSi4EJkrtDcYwBJHNAjCy7kZo549fddaP5hmQEbGxg3mWvM/khcqBaPvnnxhBLfSIy
PK5aIO2pupKQhrmwdne9wWI5xn4XuENas/DE8s6QHQmjpLbB3esTPp+lWvMFO4C2n0FjgP+HAbtc
e63lWrzuETf05x4AG1YGf3uYKn2IQMlKiwNUledwuZpnsuaftD5xvU28Af/I3x76PPpvxyyt5V87
SegI+VQYoJt5H5+vXn88/Ned6zE+Xmnd/Xzm+ocFWPqJ31qmZSbFOc/42NNsSVfMyQuLVS6768Pr
piHF17N1QFPLX3xuir9uOo02nUpc9+uDn/d/PtfpjCKoYDliUeYqv5RWumi5ZH7sr3d/btzlt/Lx
+Hrnf3v7t0Otu8DE00OGV+vzT9a9j+P8/RC/ve5/2U39n1ahqvPfX+G3I+VLscgYTBcO4/Jh/s0r
/e9e+fNN//a5fzv25+Pr3rr57eHfdteHEoGAzs4t0LhZtTU9Tv/Pn/e69y/v+zgv/v5wklslcqP/
dByt4qxZT53JzXvW68sZ9rmpu6olA2gmPW5DFpE4mgxpn3/z+cS/HXZ9QMwPBDk557VsvbZc1j1j
qdR93vzbfdU6tUT8WQX/ZXd96vrQurdu1gOth/y86ZDUSpV5OQbsF6Z2666zzvL+/auvT1w368s4
NrgawrAO611mRkf8dd0dUnxLe6QbxlFXpIIvdWKxVLWntWie9jkTxOXOdePlJhEBHw+tz1rvlYkC
VuzOTUePGc64LRe25/oQ828xP627uhMV1d1vhzEFsh1AOBlGv6WY/nEsjaVMemlbkqaypHJ2U25c
aYpCgxPj96S130hzZzmD/6yMC3M7tv33LGeZTvLGuB/yn5OCmYGyin5kh3ygpviivORS5xV5QOMi
aEw3fRFYboQYfoByxSUI4aFRIOdq3P1v7/LjY0w2cp4paeP9GpD4GYa43vyX933GNn485aNwzTXg
X970SbjnKro88fPQ/4vDWJ7THxcJ7vpXv+VOfuyu966HoZPMdf/PEvq/eCeFngRxOlXH399NNyLr
oGNQr1eytczuF2MRrHtyecOf9/39OZ8Pfz7n8766EdSpPm//d4el7cH1c/3rz0P8315mPeznq3we
Zr0POfkbJOUymHyWL+ua1lyupuveet96kyv4vZHq0+Hz/iHuWAWvT/nYXR9K1+vq+jd/O+J6cwmI
Zvm1vMLHM9c/wmH/52t/PP55++OYsa3tCF+l42dINHOVdkuZ1KG1+B5Di7/Ec3FTKR0BQEFZgjB7
8HzkhW4sZqQHRNq7CvImzX0L6LEtaiLM6u/ZIGaE+Uh+uT7LvYgJHojQ7R3xCBBoBvl/kMbRr8my
yzLvHbsa6KYEyvS70Dx0hXVxRl1mbqsQNYftPqLoQUinazG15OZHOi9ySmYY+8S69UQ036OkpPYz
egEwLGOTJ82z7tKzj6vuNU+0H1QTSZQwqIZXs3MbKd3bpvRXI+dr52NGQxPi7x3lbp2MPPJ+aUYA
mx/yEiC4nDCLIUYP4T9OigiHDrC9EypMKNmhqElQH8ZcHUrXBjHc3Ida8isrFTp90M5UP8QNSwSK
WIomdZdl36Yc7ZPjZSQBMyPfeYIKoal/BTYy3hZJfaNPRLIzgd/R83kaVJWenebgx61FJHjj7yHc
jXtbIqweVPIoCNbbCRqnm28DWfC7uEeEOWm6cbCrJL1J1Pxa5ck3V87W3kCG1D31UX3fECgUNSfa
vsW+dpdxjgQTfHI4OqeB2eSSb+949H6Jw3KoX+ApeLBFfmpETx2FiE6EehV0Ka96r4iiorAZsYhd
PKBTbD2Y1s984acXYYy5H4+Ft9rVpCBDETm7E46Us8JNPz1ERUTzsr6k9firLgxacWSxbJya0FBH
1fJg0LDDNzfNmxBU1llOPJpN7bUE6qUkg2oD7epg06eFkE3IYkH/z238H6lR4TLtTO9msoqdL+iH
Ov4SN+qab0P8gIS5INgzofdrU6yta3k08L/bEX1ETJF5ydwf1dqhT/hYYiYwXpFtQpHibujr+aF/
9Z70sR+O6M8UZlDtDy0+hU1ZH7CYvlT+XB3ptlKipODazdY9rfRtRRSLQ9mK6jZyPmdcCt+wSet4
3thlW26lhwICquQhLvPu3CyB3jBK4x0UfHcXN/BuUHHvwhCflVM0J8uXb4Bcf0E9BxTakO5RZHeD
Lmn8TZ1z5xgXSodD5oe3tSUxI0VgC30K32P9k4iPEAJIDvFmEY9VOu7C3gj8rv5VNva904fGoa75
OezjlvYh4MT66Gf3TTog5iE5dys6NG707AucYLWP2D4BpFZxiRY5KxtboIL2ImJFhtkgxg4DlG0I
jhNC6Ekh9c/jAxEn7b5LZi6VRC2tfzFR1trF+nQtK+RFYVS/ebAUEmO+SNdFmKh/RabW7kKbWEzc
kT2z/U3d5eBlDTwnoYcwj6jye9+0EUxOxmKhpHFJrxpXhvFjxFKwxzRCrms01ffQPM7T6JMYmaOF
rj0U9WPeP9ScVbRwioGrPXEsjpEU91PCN2FbiNCKyfsyq4FreAtMpO5DeXCtyDg2jv1s9mNz06Ty
CcC3d5rnoJgTOJdTW09bo6J1SOTOpsmi7kpXpIhj5zha+f2oWP7BHJ9gcjtfYiJRD0AnToOixTra
MxrPzqCEhKakpk0xp8M3u6UzNCp80tSjZhrHyNRgQqNiaveOFh57h+QMc1Gq8kP9QkecRC1p2Tdh
M2Djn97JH9oImLWMp/hCNa9idGs5QIKhYx8h8OrshgiiC6LO5kxbatM7A9g1hgSnRZYS9/nXCmW6
pfpqQ+R7u6PGdqVnitpkgNigx3R2ZjqDBHuNr1IOxdZJ1anmy92YA5nZQ/gH7oRrMswnkY5PYdnc
dyF8Uk8SV6A17qGGQrKTmgWuopLPdCX4UWBv/uCfSst6ogBt7+bEP4NJgtKpjdO9orCK0kc7DmjR
N3GcZwdZON6mrmxkgG59kLT+D1Uxoy+BrNiMt6ElXguf5Eqa2fi06BSTHPq2m0rzsQG/zNmHXajt
8az5OuU8bkk/PFQK6j35tSVBLtElNcGBgK/Z6FM5bAHbfkk4TY+99c2ojJECCv0Jo3Ep0Cfz0xgS
FuYuQDSATuchRRRqaOImi4xnEgeZovjDje68+6Q5H2szPvkS0isOHI8eS/FkhcW8QToVbbUS/Dod
oKPwpfOEL3EYPCQWd6JptIviBONMs45EO07QMyAKTjVUrMK/mDDyNo7reftIPAzzaGBB5pxUIQGo
ZaOZ59G593p524xZu2tcfnuEhXobOAnnTH7Fnkcd1d3qIcOdlIv2D+rNBPvLl75/qDAabRxRZwRp
WO1R4qQA6mafW0xpvTl199gf9lNqpw9Z5ODRaMnRIBUS1RGUak48lB8u/nIsFVs7SdHUHmEg+tse
dTptURu+X/gyi6naktf4Mpn6vLdzxM15n2/lFH5re+cymGVJGFtBfSsTfxQtKe7uiIOOM6U8hawE
4LSYT+WYGJigEiLbXdrtECLI6PA3cvThI8VNtocOjoBTmG8QtIyt32LMpEPb0GbXvdNEU4slfPVG
Ra04zwMzImwmB9TJX8ZhOsC/+AI/xN5IpNx5xDfsdmAhY3+GdmNLVuvdMynPBI9aM8V6K77NvErt
h8nJEDsm4bbzCFqdVbS3yvSufdQlHRxayQc3Jem84txwM9SvDCRyJ4dvWNv2EdLyXSLCe8sFEcwC
z+EHrQdNJlF9U75QWTKdkt4mQyJNXsIipf2Qardub3+H/YS+dY4C3QOG7LjoSkwdd+ckbqtWy482
Xv5KTDfh8p+ujeGWojmLpZqRD3ueUUvyYL3WozWe/KwNwJqTzUShS8gfk7qNH6+qaXdqvkZbvz72
afnsUSDqGY8poPuHuKNjWqaYEkMHghSUgts+1sU+smp6oHr11DFzaBrR7qSU974FRz0CSZlLs75z
hPlitnCmwuMoeiQiFt4wNyVsAAFdAUSmz4wbnsTXZj2MREBu54KINHP4XiteSsf3VurZtHUdN2iH
sLkxzPgRCs/Ab1Qe6EX+zMYXocBHmuOvHAfLtgEZtwFAdO5oPwLjziAl2IBDCnRA2/GXNS2CThAs
dDztL54fu1uLQJVw8NACe5g+GhfRIqlEPggHkIwkIoXnhim03lY3eIVLeFJ2dyJNJHfRObiade7j
vCdu6cblFbcklQE0MRCp2URNnBt3PMwV3WnGOHgRfngVZfro2cj5CMyzoZxA7+IfF+fJISXckJkP
oq1YCHKyxAV4TplPydm39B38Vcx1xkX6UH06vQHZSj6WmWlbv6qtI8sHnHnvCmXZXWcsQ2dOoK3A
boAY8UepKwaTmLYVLuA58p5ZsdUs68CO1McpsvFCIDUcbbppWvkfzJ3HcuPKmnWfCDfgEglMSYJW
FEn50gQhlYH3Pp++F1jd9/zdET3o2T9hHJHSKVGEydzf3mtX59DSn8wxxx2gF8+i73+FLS3MeqWv
ICN+ZMnCLKPB4EGza1+PzX4f5RSC15iRStob4b+IxxQZeinthSPy0cSRRzCndsC6VA/cB1luwTeK
3CpZ96XnrWIWCpUdVbSmtAzOST8YghAy0Af89PonyL1PjcBxaPUdHufyKfdc+mG6nLy3CPf94uPT
TbofdCpEVn2cKF8fzEviNNcs5GYcWdqhX/DaVTI8ivhX45qPDRb9d0pu1ll8xFBjMT9H61bJb7C7
Je7bZmkJE9QbC8UxOpRkimwUk4weys7RMMHBeyMXybyXOWXpxEQs4pSVyc0wSckSNXzUKv4fJZ0e
9GyWWLIIaq+GhBpcI0NpGHEL9Hp6irs+3MlGQdGYz0ET6dsizN6jXoW7oqFnq2f/Y6JXvHblyTYp
2eH0YnVAzTWTK+QOWKOkG6Ovfo5BkpUO1pfxj9kZD9IbjAMO0D9O+Iocj7Wjnf+M2C7eRFT361SD
4ThicPBHQ6pVUrb92dkkhukBwwhOWhs+VN2gfA+aCVVS59wbMRi16RnlaBsLyz4aE3H0NKagRYWH
EFV4j0b/JUoSVJT9iNVA0iQK1E56/e/KrfCUBH6kxz8HM8UxbjuINl5sg+3vacrtfi3TzS3xmJM7
Q7SrTbz4DjeFSno/HZzeJd1TUP/PQrZYrGDaepR8tkF4cyEaU1i9x4vxareDh7mP8hZLzi9YkPhU
+1cjnPifBeRQpJ4+DoAFuEpT1sg01G0SP4PFCgHuKyrHB62UgFIGOgTcAq58rB6plYcA2xnRfjBt
c9d4fGSacYMmr131pV+hIkF2hWVCppi2m/tT4zQcmilLz3+fMyRAKEXd4OGfnwqX/tO8mSJG1fyf
7i8MdG91SlKw1kHejdRzWz+3mT1eR2PcdbIxMd6RHx5VOgD3TRJ+kfBVq4ZQAyqkjrBbpD8MhNom
Bqg2ZxUSweNgTOGtWx7mLLjhhHSLvDzJcBTX+wNypAJcqFiJLk0V9+dAhtY7QI+c8v9+rleEn4j+
mrva1ValKwJA8Tz0HIyVrK+cFCaXfKADE9CFq1oekGaZsc9yXt2/xF9vXZNGxgTt279P/fN869jv
Mcvf4/0pV6vNa1ZNiqZD0lr35+4PlhmYhzYkV3r/lv/nBYKhFsuXf54RCxYmnssCZAz/8P2FAKgW
qzGLIAyknPtT9xfjFP6eAHtxf0rg6qaOjkabMEpuaIW0QM7XzjDi21hPf0CO0nUBCEOfk+xhmoR9
vT+4ivOq7Byx/ee5bAZgGwCTXKe6hhukQnZ5sDQobCIVVwwK4u/P9rHDOAcmwBx17boo3IgPNSOi
oETl7v5+3ZSq3jZlZq+r++tRJUxWRtM1ad0LUAQgtYp8Qlz39tXzUu0iaFlbvrDY3vx9YGv1A16G
Os52xr+QhYrm78Li5vDv75vSwdtn4EH//o8kFccncNlXEhH9I3b7zd8jSlWY4SbMJBDS2kvJ6otU
vRvezKR8roJwOt2/7f7g1DQxBi48n/uX9+81QIxvRD3q/v2n7s+Zs5lttDKlJ5QMjQcQ9ZoVlnfF
MKuOltV/hkHjXe/Pm5ANLg7BtwCqMO9j+TaQw4dKmhHVSvwku8CrDkAa2Ybjr5zjbq+FnnOtq1Je
qwKEnRG5eE8mJa/3F4wuaQ96JTA+LN93fyFMdfuxpoPKStLFHu9F3RZkLCDhGNZfOoiHf743qmsJ
9aqltMSsky3pK3DaRCUpuRNLtcCc+vTB4RmSHTV9lof6Rggrxk/DA/bV7oCmVKyiadJX/3f7wP/G
8Pn/ENFjCWth1vzv0/+3uAnjIv5v4////KH/6hYQ/zKkMAFLOuYdqQMj5z/n/671L0dKW9reX0aP
5f4z//f+ZUPMMXSd+KljYiL4Z/4Pv8dyLFeXDuUDpun8n9oFTOwG/90AYLv8+5YkZUrvgcB18D8g
Pe7glCWeT1Ajqr5R0Fvjry0SXz4QaGyJviR0tgB6lzXQSyVPHbFgezBgfwubmZ4VdMc5GfvjSAXQ
wZSPDOo3hjmNe2Nifs5yPt0PqQl7Rg7HvNJe6e/y50F7VQZDchZ0G8+L4Dtm7Nl0bszOsAmM6Uli
rgl7QqwIj475qtwWjaFY9lXlOTOc3pfsg/7QQPJeBdMH7G6d4xhW1xwCg2iv8VsjwGg040nFA8Vv
ZvUJnfV7inuMSpEHZsF5ik048W1LIsWx/EE7UB8AAsImEbhl9cB8S7L83kuXJGtqyuPIkmYdmkgo
QeFc7l6gdllNExTYpCJwmN8heYMHdg/KZhXryJiuyYr1oAfgQSuKPzKHuZbzw3Xj9Vz7Dcj0ff2V
THSpD2ny1OhvGVNVaDRWPJyT2HudDAsgrck+7m7n4eN7ioOhYfWJ9ezuP8thEWmkD3WBdx+CeuiX
NNaumBG5a/j02srUi1mHhxDF9CUENgT9o2PLaNM0hf2RELZHH4p3ncJRC8Sb77csh/SL9QPr5yIw
LH4JrRBnCnnZi3rXu6Gj12ixUYDsNlXxCuqPrEE4wW+KMD4a2DmpR6artMZ7R4jYYAGi8XNDBg11
Y0cz4MLQ+OyBp66CJfiQt5gIYiqqKctqjyB+vcPk7GPJ39vN9HCTu+GO29tvMXovY2TsxrD8pVzt
O2L+uB3NdPQRGKCDwxXPiKGQLJwLYe0Kt3j4698zinIbRy52U6KuqqWzeNGDwVk/lYZBqjcc8Ivn
+cgew4VSYKOizdEpbWwCtswEcP3mz5VK2m1pzN/TZI7ApXCbef3wEDpDupPLsY00SyWTmdBSusQE
7g9NPvVceQlfoTMwwJxbE4oqvGW8y92xWx7sXgO5lAhKhPAbTNmPuPF+2Hr+EDRiucwTfu1+pgQ6
ww44QtJwr2pt0pss2JBgGkQNU2R//rF8xayWOZ9j/tDlr0zm702uA0vK4ETWrT/VImGBTRRvDARJ
L4Ik94dAyw7xTOhILKa7u4kvBRSCKX3KKQSSmkOVRIQnLR3cac8qC6ckfxhKbc9J3rymSbenUTZb
66gVtFA46hgUiX6kArT0xwKjXhmH7anU21tDq+NOJQ6zl8TZdql4rGsInHhgN1qVXGXdINQKwPsg
K7n44OcerZLSBsr7CJapQ0erZRfqHXSk/hIlXr2uWAyTSZkYh2IZ9wHs+BDsy71kD4vmbNfY0Zue
wnGX3BjlfTUeCNyalJXJHvn9/nvG4hka3bgdsOSvC4QIqmaHXVBPFC2M0Zcbtf225ZvuBswmT2fA
IPVa/bqbB83FQQgDY+WOT+nYdVhvqXo3OmRk1TLRdR+rUPKnxS6ZlgmWYJrkcb7Pe2M5UGrNyNDC
2ar0fXX0RqJmi2wgteJrzK0c4ca4hlSXr/oqhpNVtN+zNGNqoSWJsd5kc2PUN2FwansD0kk1HwKu
8kdubORyQ7v/Vsv1zdUiqgVyoeNYrf9M6EPr3HB+j5rFJhjN0HM5D7GNPpJtCJ+Zf1V7glyc0vOC
MJyC+Oy1bvaYehR06Q4t1YmSClZWDGIR0uRzRJagjoxL6rXOht22sTEdT7vcH4rN1AsauuL6J79r
VjIZoVw1sHI8mibVoA2gRx0GEKD8IrhJyN7rYpLWlun/8mVcU1hjP7VN8NCN3fgK2aI+kGF70KI4
X8NQdV5BF2bbGKO0ig5ZZg6PFE7FPjXyBHc8kD0TkjN6qx3eYPWh6ZHVAGogmlMJJ2TtOoKQ2ZDF
O2nnio7RkFGNJtpDXre/DFL6K67v2cY2COKapQ5aq6nka6KdybOAyOKqd8hnXYcHW9U7bMM/nZQd
dUo4c6+DXH2upfX42apQfMeBc2idLaQP7VaPCj9BlL+BcWT/ruy9NbkRCBWHHXGSzg82vOnHKe/P
idM9W24S/lJ5/IbHyLx1aeSPthiuJFleXaqpDybp4Rw6rUw6b8uyGh6H0bImLOV3XmXOvmv7ct8V
uXvtrVtNpfdqBnL/YRkRoMtce9SHGAqv3mW7sYjkifsLtyq9bM6DBcveagUG8cw0tnqJLuY6s3vx
mEptMK9YcNeoOh+rzGYCmaSvMVVwhR4XYGCHaVc5zjPkwJRCurx+CYD7Y8UeHC5N2roc6vlLsYGj
TSRuLsUc/pxJdO+ZHNkMFFvnxKUTPfB//iejTed0fzDq+UVlTbX756n7NxfLD9+fi5hPsb1fvr6/
YsfyV2yYX6ip6sGgGGFnKxSiMHljVk0ry8+0t5iXFUwSyJcOw4qWunVJyeLZsfMNmLn0WZXqzICx
vWgQfpE0k/dQB4uRK2AWhTPO23qsu0Mok+ZqwXTTTTvacTkxT+LfD2aYm6eBQmmiM8Wl7NnrK9p9
91PVw08NIaR0nTY95WSRcAM+OWUzPxERCnYyJD58/1L28Htazuqa4nqLRoWtJxDhXdVo4IQNSkko
sd93iKL0/PS3SbYUd49UFoQIVkRNWwLUsllXpKqYH/LblG53Smj8YAzBRcFtX2YMnH7YAY6jPKHd
6EBFfVMHOlMAfth2VrZv0X+TTiSfvc1rzGFnjNDjRo9ChJTW3sxEP1KRiB20vxjRRbN9Bzcz2lQ5
P4BEzbaTZ4FnaOUdTfrmNFn9EEKw2piRTdY/objwG/rWdAMsna/xxfwypgEzaG/vklTsrbEW/hzb
vwEG/hbZZO5yI//ZF863Adxg3wlM1aaidDBgVHt0DTrkJY5+1GcyJpp9iYz2mXf1Ybc5bMP45LJm
uxVqX7bNcOSmBnIOFslDOsx+xJDDLOb3IFTiwO7a2sy1nT/llnvwynA+aDJ5GIb+DS5z5hu2Zx1E
VF6Y8XYnTRvNVdPAdVCQ4W6UK65ayI+haLufPBCWJsZRV/I5SiA8o8hpY1T4kijkSQxju27MJTSZ
hpc4Zv1gD3O8BV6ydhbgBhONh5mrImWgzQ9HkvGPFqNphFuJA1A9oRs/T0PC/KhZxnwfc5sM3Kr7
7dgYFcyOIPFZxRJ/ZghNA0bmxIAyUjI61LvDZO5iyPtpuY/MJW1gGoAECafSMECOmU+BVmGHS81g
fNUqL/0rTKV3jAfI6lNp77XebPa90td8ovNjCryI7THc3BWa8Lxx+uoWtCWDWF32a5M+c80TCE7M
C3+Y0VJf42SfuEZ8WyKF93EdIfxZ8dGVXObaqSbYU0fQLBpWXO3UtxdDZ53l8pY2aH2/sPQh4DdO
vrabmS2KlifL/OxWuAzWW42NM+IR/GeL5Q3BwH6vEt6wExNnmsTcbtICna3haKqXKaK0V6NVEVvl
7m6A+TGQ9zY1O5erHfYjSLKGPX1Hx4fuxeLscSfw5YwG1rnmV6a8VVOH56zIqCQfWt8CNrWKZlu/
mPRAxplenhZQUGv1+QsoGU5mxkN9bz/HI7J+3ZmE/Xt/8ARFYCrY5MeJ42UuMzrbHTiTsstvIueg
JOnghHgJRqrb3cGjlLw1Lh4TrZ5MHESNaaksD5HShjk8mxgk8jllLucYOiwNyr+0lPPO8bg1cn9j
RsxRVVbxtzaMa+HV70aPANHPX1NsfjZhj1VBMFNuikszWj04My49XrckRa3XRZagyBNatVn9mAJ7
n05sHvP4pnKbytIFiQVg7SwUlC8r/YYZMuXuayO8a+VGL46JQ2gVLNu50Gn/2EC2mbOif+uIl1lA
7huMy2VyWHKYYscC4MQ+kKUPRx/orA66T/QajjgCsvo1yqgSK2PttcBZwoIMxrGZVhN504jTrP9h
AXbaDOIs44KAB+sZtqKoZoMHvmVK8vfRrBhnVuW7sHfOUh8uxnxXz8NDXwDeMqiBYlysfpjxNYom
mAbZB8fiJ81nNCgUVrhlWvqji2zQZUbw5gXJz3SCrpBqOncj2CMBM58xmFAzDdxJabpR5myvzMR4
EjMLMjPlkITUCBuTseBy0NpReku1J2nUFHSMFquqJnsLga3jdimqTTHZ/abJzZ0NMxF+UPJql+3B
zBCO2SE2jDiojrT5Q9IQNfk9/jvSn9AAGz4+cs4/etb/K7orgyW2RY8Nb7ajCzvTXGbOQEynclUY
E3lkgsjEe8jilnbV75lYNiv2J9+9O30z7mRb2FGXXRUVPm5SnBSUngzDb43Q2cgONnfNbrGZ6t9O
HHwqB0AXQEA+p+yxT1zph1SBh5BlsJ5Jr94bNpVVdk67lkof+hDKv2DxwvpVXss0YXlP24Q/dOPe
HQUE0bL9DFL3Bt6T4irQ3luDWooZfcGQ6Z6a+3oEpFoa7gFuZbwGommyhD01VfUzlB6M4RiubD0U
Z0OevFF9E7wF7ReyrNKT/iTG+Du0RwZgTJ1Zn18TfTYOcFBdmjCoo+q5NrnSenB4iZt/CIy0tGh5
aH8HtRgvihl2boDtNu3hw3FDWvdkcRax3I3B+CZZga9tLYSmGeBxoZG93zckl1dj1defaaDjq9Bo
OOkIkq3Ar0C55b0xTKfHTLCjpZ+aI3uwho1ZNYdJoXWKBD7VGOJU0W3zES4X7Y8ICJrVv7m1cXSG
g6z7/FO3CLTl2h8twVfTK464bLLCg4BxOGqwiDAIzVykpmCrMB0R1jMgVw39a+RN1ExV7dWTEuOR
mT10luaCeGHhVMLIOCPDu0xYrPpFlNFhMmDtDcXMcI6fsQd6f9MWOxNFON2usOt3vVXNj8Speqqo
B20fCGVthIZNawoovgMwzChkmPq9lirGNXl3di3x4BXVzQuxvPRXTdHuZtJ+uDNki9lFz6NV7bmg
16P60EYhG4uheCyq+cmZOmvLhBS2Vmhu2GDcnHHBKecvcN+hIDPW475lk+cdXc03NXbQdaldrfLR
aKOnyIRX1/flRY3Zk9LBLiRjmq6Tx7yhrQU50N5EjhudWoDQYR2y6h/UZ2Dq371ZjRz5HTBpji0u
N0YXlDsNsu3Kar/D0aA+e/G59MuNHHeADEUJhWzEJNzWoV8HVrP1sETuWo4/wD/ZQ6FnxaFgTUB2
wtva43s0B3x8begPvaI/YmRy1RUNhzuWRLMJ/tBJ9mdObfsmdOQaL5luac8ugKjs2ZRWu7exTKwk
9gDOnsLeiEZ7kfXnBAAGnl74EQlqNZmITjUDxtmt/dY0v5wmpIY41gA8tQeaiJNjphsdno2l26a2
Hj2z+uaIyA0UFdZiTKNYbLu6kZ4Lj1UEW6gQ/mH3SuUcGl6vugcLPM/YeZsR/BqWO4o087J5S7zu
CQ3foSsDlYs+sBVKT7eSTvZVQCxcsfN+m0uHQmNVGxArZ3M7NLPzIKtuoUe9trW+ODlKbKV62e6b
2DxZerLjXkcZoeZ9ewDFPzL9s2Tlv7XqqN3PddFv65mWZ6WGiEtTG+zrQ++M66wasUzJd4ie0OpA
hgReO72PtNBNCs0wiHdMcJiCB9A/VfRqDHW0Sgwt3TdStvRQm3QtNK7vABS5yDzco/Ot+CDczdxE
+yL+GFhKnhO60/HXzhvlZECK2PAGbvOgcv1QQRdk3jWvctyzfs0gZ5kE8y+YTxrXyG1eGy9JEHA/
qgpS9c5xjmoDkXQikjplnJP8SxWukHU1LRhwG6eT82us8gqQEFH+Ml3aHyabHob80tf8xYD9EdtF
n6MDLEcr2vew9tZwItY6ziB+jUpDnemfOlP/nPnltsFA6NuW46/ciZqjRhsoBj55GyinceuphiMm
uIktVgypjc1jRoujO5/0CN7KbJaXGctokPB9DTVNaJl7LAGHQAm1cUZzF6Ktrccwnw+M57dM0/Oj
MfbvHqWXWFLe2hbrREc31qDKV7Prn51E+nHV7sPU2Yc5A9Bw0NNrNWgpMyta84TuPYfVoJ9cuz+n
kcN0nstqaTnaBW3Lqc453r6HoeMmq0Oul5EGeIqd3QmBv/ig/wO3CxfvtHWvU15fWV7XYBatg6uF
xiPcvXQXV9yr2METvzEfsJ36sKf1K+cwC1+wKIobzbq1K1YXS+jAmVz4nDOm1gbOJAOvzajrzkaQ
oC9Gym8CvHL7Zq6AUmX1jQA3E3+7/uh/xiSD94VyPiFYxmzE8xmuVfY8mzAroDEh7k9wM/F/4bHi
Tl469Mo56MLKT0fE93r2yOUriiHzhNQVFIpbY2AIKaDcekPqru2cwm+Nj6fdw7F9Se2pRwghc970
pNgCUu5NBowo1bDtWIsZ1YuOTUI9WUC9d6VTXxrZlFnjsaowYOWpdUokSy99flAaimfN+B8/zLRB
ZMxQU7jUQetio+GlzXne5lzWbx1EcTxDkdrpU31WHrUwxmxydaJKE82StTsHZtR9J5VhbCQwt3Ia
qRk0uEKDKxwfR+97qLCoJmp+cUoOlNAasZ32BX8c83c2s4xNFfJjpDlvIvnTJ9bvUTUPlXRsUrhx
5bthEfJmsCm6QEOwakyUshryJkMJ7IipiApr2AdvRcNh2Vndm6yM4TgJcYkNGLtVnFsXymB9awx+
pdLssPIK7VBrNPxMY/rVQyHxa0HRGdfRdgxeXeU+TWB9Ec5ptK/c6WA6o81md8g2RlP+VFT7rC2V
hvtBuiANzG5XjRafBsvd1tMjP+6nr8FwNsZQ5ZtKfk2SbuA2+/KMeU9Ow1tlkr+xRNzaDL1VY2ZV
WBSgpUJliAXcseRxyKO1R3OU3wwXV6d8sgq3ThBcRYShkZqbPc31m4aC+VUQGkD/J1i14TRcR68u
8ca4M4vqat17qbmdm/FgKOtxnku5k27/W0vfQeWvCwmYr3GsR5VOsd8rSMmSbPpg3Soj+jBqSgQl
G0qIB+4UaxRiwaIdxLVwu+hjUs3oo5UA48oahGi29LumgACu1Ljt4uqRGqxfWgkKTp/HX7whsdKt
XttFzVOpF0/eTalwfB28DviHW52dTjwK+ORzCj/XtdnEiiB4SnPp+pgWMCXjKomSetyQWdpx+ABn
bi6osfUm6KInIw7PtDlBgLWmam1hGOsiRktg032TZtdDH7fv0Bt8G2j9Dn5b5CvWJBsGHLtuAHgc
FfWRSTNWOkwruSND3D4oUbMM2ewDsUhyrq5l1voGEEEfMWeVSMdddXUz7jUKFObZrC9DGX2MDKb8
OP6kJYIhfiEvWSButYFdSreeerD5rN+zM+bfnpkdok6fhy/e9BPEFXaX2WTuEmRrTEL0Z8Eb2Fie
U2wqg/Ot4HaEw63vrOoDk744LcNC1q6Y2fp2HPyS1fBKm5ttzxGxa3QdA1fdAxKSo7GbXAwzTgQW
T0oAW13kUBMKoxWhhNY0AJw0WM4frdudy2LMTnXeH6cQJEPWOccwNvaJwbbLniZGTBkYO6drcdw3
hOMN+7HPPbzJRYgjIPHKdVS0n33E5inCa9dk8rVBgp0CBn3pzJ3F7blrTt4K4t7X8mo8Tme7kZda
805svHxtKf0x3hJ+c1iJZL1QIkZna9vNWkTjberaN900fBVpL2U3jA9ZZb7oexzn3MmbM/4wJLrU
Kw590q6T1nny4nx6CTJgd1GaQPEvkm1dR1v4aMMqDEs4ReGQ4ImGDax1hrYpEn5BOVdnKk5GiEoM
A2WIr2qIN2zN5wtUcntFCUPN5nptzfDEHHS2XrhbgLjPk8EiKfSgFts6BktDd7Jd1opmbaSJ51fY
HdYtXFH6BSgH7FvdJulBtTRiirpShXuGwD1sgziiqNp8Fox1/LDitlYGEJwiHHsTivAhZtmVA58x
GcUAVcePlpYXXaYetxTsV2FGTjuYTimfyVq4MFzCKH+wAFHC7O9WwkaEad2pPAxwJVVvbtDNCQR7
1dbGeLO2CB631IBtkJKIa8tN7Ckoqj+CdHrvgwwjQ2JrrInw/TrNMYtgeTrjKSzcczRTigCIETQY
Zy3G9Y6R30K5wOB/6QrxpVNzbIhYW6ll0zAvTvdGbMF4U7igD86h8dO06aGxPESNnh/wRsLJT4HO
wS/3Uztt6FEOMR3l8PeC7Lc9q2Rr69OvqOK8ZqtmJQOdYCF7ZJCJ/c3R9hVDUBre5gDDcLZPyHIM
tGevl0RMLLMAIxz2F+noTBWhuBeDfNJtsYtZcRHPwSs7lNWwodsnXivRXXAHxAcziFl80xjToZ9b
6GGc+c+mtUg3EeTLrjv1lrtrs94kaxRxnpiVDbM/S/yk5DeTppYypVPPSdDWO6d+7RUZFn2W4E+i
ZJfO7Vlv51f6bl8TE4kQp+vOmbPNIBGNMkBWq1Z+eSXO8+Eb1NzHPBaYdWzGc2NsPGV54vhiRhfx
Yuc7cjPs43Fd+n3JCCpbTxo25KyYKLMWLNlrdiOyhK84cZNNzqbr166hkWNo9X3vKdiPjl8wmWOl
VSjxlSYTqE1uEsckWxplu4kwQVicoaqwveR8AhhcfKQpHTxF8qsADdSMIZMNOqgLj0XgxO2qRfv0
2RMfSpaLb3N9bpt5+ISCBPkr1fEtHFiLUQ6cQgqeRHlGxn6wEdf3ynsuvPJm9Wb7YGLeCxregB2W
VGCEFptPb4K3KaW7L3sOJ5ZdaM5zVX41Gq7wsjF9wdULjKqH7/9P4ib2Sf9ZsD/d6AyeDqLCCeHk
xNfo2Oi5CDCrTZfm2Eg0D/jNWcoYf0jOxxuo+y+gj5EPHPnR2/0OOotxNbTeuKLOAdsOEYOtXnzk
IQHZIGTRgGQOP38kWjQN4kOPhy0AH10P2XJHBTepUfzI6cu9ZOZt8h7jrjDfuU/wvhOgTUDVKU1S
PZqKa9L4zLSUNOxIrIzYvT7vUnrr6E1CgzXant2Sx4WMubJaZYn11g2fQQ93VOlNtqNR9BY7fb4b
pwj+ffCQaQ2LU7mItAsQv7oS9nB8t6FrpmZ/t0qb+F1Wa0Pr8tdmyi8d+jDe1QAszdwskSNcHXSL
xhC0+QjqZxqnrjP9aWuao1idZk+z456HuvjRSZcsEqSkVFA/3qUTPmog9Rr2tb0ArwU9l6621rIA
zDP2zgNJBKOh+yzbBMNMO61+FK0QXBgilFSl3YYpZQlZQfZV1N5OpbUVHVWd5N5oLSmXnYFNlUcB
cIfDe/LboJbcUzc45Bv2eiMldIE6qzw39sCzIs68mgNb57o3C8IDuTrkAEqxHAhE5Z5r6sBUbA1r
65voDD3eLr1VmhfTJ4i8SyvhO4W0lKF4wcUKCbiPejTvUQ3aJt/TJFfs78Hr1EHPgLfGwj45GKV2
jLzuorecE5YCaDrXwrt5Qb5NA+c7j4Z6B1xZrhoI6lubP7fVIDeZbNTXSmoUakVOhCMnkY8eCyhX
tTXiX1VtZreqQaVzCs6ejW+/OpSSImD8FlwJhHaG8P07gIS9ZSc96T+aSJ2nXE2YU54E5e2nRjbd
QcuMfcPkbM2EjU5Li8/YAmUWeq69zwamzQi4yUATCbgeilrVenAS8Rh1AyYFdDRuqWzgCsbuHHar
DB6sn3eZP7Q9u7GOlYtiADZPyRNIRPZdQK/M9suAE/LXYJNlM47ZGK5lSx/xJrJZrDAjD7Cf18mm
Wmb6BYjT2AaeoifGbzXnKXGExfuTBHA/0alqhpoHrerEIW8iPHyas8URRWq+0ZuXzDNJ1GmGyUCa
46XRQf8NGATCKUiPej1tUqIG3EG6eJtldXQQHn1GdlUfVT/QsElkZzNFb3b8LKlFPtBh/GSRjd/e
LRxFXa2zAEaogAjC9tBEk1/MFNwJLrYqxdZz06NjmcMOvXsi/xqfkZ4RV7rqpV1wmMPcGfto6b9F
u5QgD3dBgAC+apfCw0Zgpo2C8HD/dQJHokny5SZNnseGZD6zG3uTy7kjDvRvYEo8dE+I3fVWW2gi
Gk55kNaBvvkLUrHQ9HCiKADamuhvfVDNO8EiYE7IJNUuXYrecmrmfKrOHFF0Rcfd+o5sCQtTbPHh
XuweDH6Jt7tyy/04cnI4mqAVJ6LwBtN47XtA1dqh3s7MwB3D2YNaR5hsk7VKORDbPH/quQ/D/1pM
I0Rh+yMVHl+lnpsQUSM8mQOEcOUOCTGa+YcayMzVnXxROrmnPMetsTaa0N5JUe57mNt+q7RPAwWC
8Upxc1IhNiBapM9pe8bYlTDpND/vRCjmRPoxI2dwwHJOQ2pJbiNkDQPNmf4PO2XhhXvTMZ9SvXL9
xG4YhcFIvT+A5ztywk07CJHzkt/5cArxHDnzo+bEp3FG1+6pxkxiarJFwXzOotyJp3wrni6NG70q
+WURvoRwjSUoA+NtCUB6lU21l2H+CbWBUhQMxGuSoaTfMgyleJJgmFW1TbzDzllmYqUHW9v5cKbB
aghsWXgh3izTIFjGRQ6AfnFI0N2P9CcRZuS9KKq9sEobxhpNavHKRLPznZmmDYarIK82w9bpQorJ
zK76Yov77k7GtJDEz9wAwYDq/XwsMQ4f3TKxt3VXP2GNGv04l08e2wHBjiQfux3iPGjGAlVznrMT
yjN8aGRG4kpr4xmIwJuKbHh5pfbh0BPN3jfAT5R93Z1BFMBgY1o8QjMi6s5OvBsbBxZP85dIF7dd
pwBW2/0FFnB4VEQm+pAwNttMRMx6nbAWDkMFJSIopjVTZvtYMI32+NwKZW51wZnQc4tmvGVstIVX
XQkomw09D/ezyghQQ0YzIsmpRycNljoG6oKUN4fl3dV0f1BNyYg+uNB4y/ZXu8ka4yaKuI79ss7/
g7sza27baPP9V5ma64MUlsZWdWYuuIkiRZqWFVnODUqWLez7jk9/ft1yQkfJ++bM7bjKKAAEQVIA
up/lv+xMb37MDH/YEXR8Hl28c5l6wt2M7jVPYHkwEGNHEz43Dn0A93TW7xi2AR7Jb9uUoK9reafo
gZ4cxRxGG5hQEIKdUc4O85fIsFro1yGnsMGQKkVgJVw3BvUHeyFdqcvgCTzFKXCSeG8xJjlDfp9B
6tkZgL4ZkyON3zeE3/1iZJ5rkPieLZrOo4PjrUNRLTG1fVfLuzsRh1SqDWNTjCJ2FIq9OZPsOzR/
IOlSMAuDmxooTQl9+xZv4A2FuQkuTk94GYGcOwBzLw9NP32jQM68L43CHSZ09QCGFkOCZo50MjWK
1XEo1uEgBzkTbpjR46O2ytr03Bs2eGlowDtqYvdDSkPVH7JwY9Y7twUx7Vctj5soo3zjpuSo/6sR
1Kbr/HsE9T0wxO//cUutqfj2s4jajzf+jqI2fjFMMmkHDVhHaaX9gaJ2jV88XwjdN1wsX1zkzX5o
qAnzF94B3tbxKGCirsZLPzTUBKcTtDd82zLYrUxm8Xi9lNkclgX2sFjQXrf/o4AAXsZF1/7Xfzru
X+DTnudZuoDJLdBws1xE3KqX53twZBxu/J+aVniD1ne5Z+QsEM6OfpsPkYOBjdeZN3pQXppWZ1C0
moHOFw0LiE4OKqDJbeMbxq7P3DPMszC/ePXwgNnnMTbtJ0SQI5jJwJOTFDq5Un/Ig/REgW43amLl
JSeM6W7b8mzZ8UccmM8jRDgsM6abAQUa30fyuS4BjbrBch9PjoQpfexGsctlhAr/B8uCIKQOnp0z
WdfpvBJZY4sCdJ3iwZHRRemXk9t4mIlMqIjVGs+dlWHvkRDa6VYO6NB+7Wod42tqS5h5SwEDDVSn
X3Q8ahQBi64wVgld9HJIYyqSyWsyS8GH1j1XWBgje29c0gyMjnC/DRi7Nz4pW9yiRwlkc+9b+ckM
Oxr8YmNp403d9Ci88tlJu8H8/fs4z/dIPlB4Cb/P9sa1MPULbDpv/UjrSvvkOmT7qGef6PUcw5a/
pou1dlEMH0c9O6HmS2VJ4L9Z8pZqI2r9VhvnS9y4Zy3Wj7G+HEtfv/iB/oiLECLo8yWoqRSZuyY3
Hhut3QG1Qm1xvomd7NR08SvuD+i6xZ/Bcd7HXv9gRvZTn4bb/NASu7uld3at6Saf0hPgwGfDxl91
5GemxWk0hvtID27N8NZPu52I+50w0xOSeBeR0HR1kDhuUK3wY8roGuIIySn2KEca8amSU3G6c4d+
14kOsVN3b2YATbv0YOT+eTT1dek6SOS2O1ebL/rinLr5MzrAWA2J6NXKuQ9CpzxOdnQbOMYxqMUe
5jN8VrIgjSweoJRB7h0jHofbXCbp350UWLeeUibI0M7uaNP7nnGpIntfddEBM0/MMGAHNynRDZko
Xe0ernu6pF9R7X61w+gVRb17+WeE6vhYe9zUYnkw6psm1V9mnQoWAMNMBymDdjw20xQIkJTF2pIi
670vm8/olB8XpwqAcQKksvzDZIyXaXH28A4POZLwhn2WUi1mxF+wmo5GJMCyzsc4wkAIAM8KCY51
PFk7XaQny14e5T251PYeMsZa2BgA2tOLV5knCrRTOj04WGaPlXiKrPSwjMbaqtJTUyfP6jNmKOzT
DKKIvD4ciSj6OnwNWg+h4WK6Cafs2dWnoyPQseCqRG5BPL8uqLmW3XzBonAV6/GT3SevTdoySHQ0
OJKDPmcnTaQHQJ+nfI73GN8C0ZgfaWquEWDeTMlyiZf0BNh4h2rtERrrJzoGQzLdgFy4JxV5aLT8
NMjhwPs6Rcujv/T3gGrKcLo3uSQN/dJ2+OIDjOrG5dGtl0d5BSFgHDXJFYzyZ/mHkfejEY6QMUbI
UMtjiwn7YJCAgmeTP4nGI2ApShuu2Nsml0arl8vY6pcOv8cyJKejzWY1nK/Z+Pye1HeRQKQeMtq0
Jdutv9j7WHhffenxxpgQiP4TBoMbeW+n6QTVZHlEHb1bjUP3EBP6JYt5kyQF3AiGgj5ajo4Nvj7g
We/zfpe32eskMCaNn0ZgVkY8PZhGt5M3k1+3uzo2H4OOeTp/7PhLWYP7NFV4Saf68qiL21aTDcB2
19jJQUuaXWnRES2Wi9tMl8ieHiBvbODHV/l00fr50U3GG6/oGWXK+NkLtc+DH368aycbg1X9JYIB
HJMLYY5LXVZ3zpY7vfh28GthjyBKk9eumI8mWgE1N7MGVrkjkg2ds0GFVbsEY3kHYJRKpoEacrev
l/SQec4ZxO/DUusX0LE1MEh5z9rWcrS+Okn6Uafp3jXWvjazU17z3ScejzniluAv7WQYx/zWWvQo
+uXoV91D2y67BVRRQm124UGQ/5GK2ZX1QbO4vSZ8I+zQONZ2/9IG02Xi3mxE/1CbPGIJbcogohXk
2ns5WMUtjxWEngLEfiZVih/kgC2mZhOWyQefma1LlkcjyZ+7uv7VDB57yuBWgEhxLKYXM/reIswR
Ts5ZPpJyTNB9jL5g1cuHqDV5xoj34/UQek+A5KlkF8w0vniqe3vPnIiLhg4uQPDMM1DBUbhEXfKM
a+RDVjC6+T3uBK6zGlHvoJX4nPgjz0d0J5NxPouS+lk9ccZ0prURroGp/tZp2tkognyLbhRGRcB2
nARNrWi2fl1MCqfIQiSHCcgfVRBrj0dmsNZtnN4SbDX9btjbifGShA7JsY8OUhdUd1aP2ZI5OoeE
IfaOngkKVMTa9P8xSXHR0w+7X5G6n/fJ0G7yqMZftU+f8mm6+GU6H2f8DDqj/c3SbHjfFLypTlNa
Copxxl4w7rR1YdPIECZVgEx/wN13OBgJvKzYEf3bmto3L/F8M+ZYIbrOxzhKTPg/joXkUiwQeWBN
LTTR/NgUlvzaK6WufRXb9t3w8yCQEBqs7g4aRXCg3kR4rFHFdm28FxHBWNAGkotxBmiUJ0hZ0DT7
bKBhtcw4icHC3E0l/PJYSqp2wXjw/Cq8zWH395nMz/X4EbRudDvn49aLFoaQXt/XHebNAHIWXPOG
JaUgrG0lhZc5YEUC57WvTuPsUir0cIAgE3cbWrNuvUF8cTt39L2qaNzmrUzae60FhFd2bwua4d2R
L7fsFxdfoqiZdgRFCLgUSMOArsm06FKUAjqLJh5xRctsnLTQwGYW2NaR99wUBgXrfvAOcdH/Fk/e
ukC1GnNexBsSl+qcMzEbZ+LRmdwO5Sgg88CZUoYbHQyQTZGk4MbGmvcloyQ/FFijCACpqCCu04Y6
cjU/9RX99IXHPGkYPHgEirlHf2C5D5sZjZNmOwcEOsL2vmR6TjUPw3cGG6NE34rhbzJrEGKp+wSZ
52zn44PZzHTvS0x1g1UdeDeLHT/HoHbH5iic9PATLfJH3PxznGz8NUz2Tdf3HOGZDgoZxjuZ4Tjh
NgQjRVHETV/rFNJy9lC4I5Kv07nBplqbjzVx1OTW23/4ZAiWPwscC8/zTZ/swbKFLgxP8R9/CtB9
MQIIn130XELjMlt4a82Zc5tRYGd8IdCJ6c1JCp7mO2cZKv3Dx0v65Fsecfvtv/7Tlh9vWYg/8w10
03d1+Yf56eNH152sJKjKvdmlz3KsKWDuajXaWPp9aoz3jhU/tyWgqY+xnR8bwahGYIvY4c0/fBHY
pH/9IoBg4Y7K6rz77gqEVuFHXhsUe3nx7Wm4t4lMMg3Qu/4BHMm9if0Y0NyVB/WjN5ptkfX3BbWO
wmD2yQhYfbGPC4Hu2+d//81kjvbXb+Y7tu66hm24Qn7zn/5EQNvhwiBzsPd7Uijo7zSyPmotYKdp
HAlCbaxR0/6rur2rlvg8m1+IxB7C9lLaybNOx9qKGABUeIhKxiW8MR3tc5Utjx1Tl5Vg2o34m4zt
nHyGyYp1BCGI4483Kcw7GtHIN7RbveNJyWBdILXs5fplsex9w7UAPrnJpKFoNNwnmA8b4gnr613N
5Icq8U3RzzeN197X8yidY2HHBsSwoEcGehNOs9NBmtQWPZc8fNTC+SVd9M/OJM7+DBTaai6e0d8H
Vf5a+z2nT56bEmtxokRTuAMNOggzGbYUFHKZqsoJGY4RBgS+qG/U7H+Zyf7d7QHh2LQNAN+2ab67
T80Me8HSFOg8my0agNK2LcOi6auKrKdHo2tu//1lN95Lj6tHQxiWzNo9wTPy7rr7o+GRm/Jk0u8E
3JZ8QgbaoVGUlON9y8S38wSqh1AMMEECjdgPD6S7B2gXGENx6w42KJJPUQv8saR/Mtz7fr+ezOKD
BcljhWgmDu3DfAFkQyJhfmhNFE48dMwQAUQjZ1uMxd3CeNgTisnzjoBPKPHYg7PH7uYks4KMO8GP
QJaZE1hg1Kvd5XEgq8ppoeFJQSnyNwfcKTokN+T3VAezU0FDLW6/etKY0MDzz3fcakPfGCeTag8e
0aH35tm3iWFrG1FpK1pToVlt+yYDUe8Fp8ALADYG6YuBNh+80geT3lTehx8K1IVGN3iIUR8cSMGI
wK0nMyM6xjIrs60vDemolGyUQWtXjTcJkhv4Xn9u+hmhE8KxIiZlj+7r5hZQjd2HtwN/49BOTqme
4y4vnszS3o+wtMV8N2nJq2ZWexPlLS/sd3OVPRtZcHCxD7QuU2XtAX3sZ0btofOenMG4yHSPiOVI
74rHFdKUypNKZ2/2C8NudKiLj5gineXv0EbiNyc8040Ald1vgBMfR09/CTxxxmB7/IdbG7L8X8YX
4SJcZuiea9reu1ubFlVZCw1tZpm+yZRu4rIbj25QfZY/Ga/cffEPo+3fjfq2TsjpeS4tLfMdqb4x
Zzr6YmawTUnIWhLT8p+n1L95ZGm6mAJOOmI4+Nj/edyMaQV3mU6nUGBzuRrhE60w13wAS39T0w51
KQV9TPX6HnoEVXnYv4Z+bKP0VUbZjb8ckw5wkOVvfRsctkk5QjPPKWnPYIonl4EQ79xDEvGeslkj
nvjVc/iYekjBNhkHgSq9HIjTfHoElP84JAzVDWJzKxNf0Dk/tY6P9VFPP2q5oFX3bPrzsQOQUBZ8
TfIyfDIeI1+c00rsJ4uQvAUJ794vI21YEh35JW3iEKR4z7PlPMAq4pbZDl71a0WFwfPpyk2X1EpO
yPY8oMHwFObTEVbxqWisU2SGW62djzJt6qL4pC/uJqV7zu1xxNHRCyh9tNQLkCSF5IX11TSUMFzc
GiRSse0nQi8Mc19tpgttJieJ0xNt3oNpApXjSnoZjvfUFeTH6VDpUVOynwqnf8gxiElr90mHoCCT
Ep9+uMZ3CYLxQY7ggnztH4ZR/W8CHG4xH9oG4YUQ9rsKZGFWIK5Rq4dPzPRZIENZ1jgGIeeU4rkE
OAz46bHM0J5F8rJbaVNMtb/CXkj7ZPpriK3LcG5I88CLH3vhnHvhHdru0S6XdU2GLlO3Ybhgk3Uf
aeEdFiMI0yVf/A66S0HfP9HPiRV/nr30OcHohSmLP+lY9LcCreySwl9ho0lmMubVlAAGnnyiURlU
9M103wf2WY6q9TK84O6HRkF7xKz5xWXkz6X+rFWeBHKj1ewdNGETfEw3SBDJ6l0AQdL3hnsDDYne
nnZ5+ZtMUt00weVhurGXDljwcoRWdZPbRDvUX5xqeqwj/UKCN41ibVEsk9FYkA5AFUEjhfa56Hah
gbZo097nw/gy95i2EATZrSxZWE/A5VcSCeaAuejL8dGx+cV9yCNhBR9RIW4672tqazhMd93m31/o
vxnFCNzkP1QfqGy/u8xjWLtZN+JnO3rFpgXlJlBAW7njeCNvcqubLgKptir8h/vLtK2/Dp8e4TMz
tIFPyV+GT9gbs2WKvth3kf2IRuJJznNw7QZa3qPOxcjyUzB2G1k/o4e6CSyxbwh4qpnCCxVOuJxI
H9t0xCBaoCIhg2wMR0AFQsEnFjOcrw6FFAHRTsZLHoVSd7rI6kaRek+D3+7GOjnIIWOMT72m3bSD
cwM81x3JhzKfKCyfX0C4nyPT2gBHJu1D1asC15jrj3LcBbl2TgpKiMAGm9xGTnDbJvlp9uFKpeN9
SNBDPAG57sWUk1HB1UywWhxRMepgKFjk41App2w+5i7jhnyGQyt9lr/ZWvTHxdAfE2n91XNd0q+a
m51mQdrHe9O420ZuszURzZya7CADHXfSjx23PfCzEQWNvs7OHbxdO3iiHsgTO3hPskIBPh1kJD7p
ljhXS/4qyyHeMH0oiMy/lbV/M+QTNGRA+uNrkyW7bsyhKBN1ALd5QQfBCiSADRliiH3xdF46nkoZ
1i128bzAgmjH+UMYBQ6j34jWT21gs+bvWtLdJM0Osy5WEQ5hleQsguvoJ2DJs3uWVWuDep2sNs11
uNNmKL0U4ci9XuSP9i0iltS41Fp80KE5NEl/L2f4mGdjHNDPDuaL3Ea3/aj3q5hyUdPHp4Jy8jA5
p6hNV2O0ADRKWwS8o3ndZWIvR19ZWSvJF0U3fDBAyckkdu4fvHl8Mcrk00JxBpuzT9pBjroQX056
AIaM1oGxJM9SHtQoepLN6FkIvpUG8qmg+poD6JmRqkYD5Gjb9pOstOUFB/D0Frr9xBR+TDKmD6LL
KvqU1M6dDJiMbH4UGfopULWQGYcJt7wMEVMd0cRQ5AdtSADUUEfE09Z0wKq4WNKGO1lr67qM8iIm
ZuWe6PZQVfNR3fA0PWQYGTMNTyN/T0YvQVVAAG2T2XhWga3Jug01xLUJWVlOPoXoyCDtM3CGTRG+
6Bp1fXnDyeprwqRaTeQOLRAhH20Yl1YwYL3hMQMQvYoWZlK0DbMF7EdN1ZnhWNYJ8W3+/u9HLcPC
quh99EW2adu+Lv3ekFD5c5SSzVZSm8LO9607A3LjD4kwthX8Sp2LggfM8ZVMRr0+v6OMSY9mXKU8
SLL2LG+sNkL93OvIAdC6pZsE3ypLbTVsqxO45tc6IcBt4tfSn18SMCCc78zk/ckHg6o7ONBnY9rc
UQ8aty3kSTxV9ZIGdgzSRgzMOUUDLx3z7ZU/9UCl6gqB6r6/5C5JeohkjG7Dpou9BYnp+MmQVSRn
4TGZnLzZGWb9XDV+tAkTJCldihpNSS20K6lt6lY1rs4FxQIITv1qMssbVEKphPefkm5+9GtSxOFV
b6xqXfKAy/ElWjBjThK4EfpajuqO6I5bk8FJjjmfQk0/63UDgDB61oHueAP4Cn26nxJB4x3HYOMA
oHQr5/As7hiHQcKg+orSxFEOgX6fnXzuSPn8wdz/ZKCKTF8jS/SLPJsMk0JTpsaI6X/QGndb0hOQ
d0XqwvzlJAiFYQ9NjkNlQKOdkJrTQWYaoh0eDCCVdjm/zDlfgLp9PkPyRR8XAiNRELQgrFRrV4eo
McIWQPO7AMZbt69Z1z9YCMfJB7pzfw/9pVbYtUH71rB9oQbWoNLSvdv875vv5fk5/97+3z8pjP33
nzd504+Tbp675z9tbIsu7uaP/XdEFr63fdb93h+WR/7/vvgf39VZHuZ/6zZGcYayzL/WG6NCWDbP
38qfO+Vv7/nRKCeB/4Vw1fNpbTuGZXpXuTFExH7RATPgG2YzyeM3dm2VG7/o5OEO79R9HMp1QoAf
rXLL+YWAA+kyqnY2iTNKZL///Ms/t8v5Gn8eDUjAyIiIYUAnU5AjaP3zaAAhs9IDbdGOGdonOLEi
yDW2mLnYf6y97YOVhrP0HEO5HtW6Ouovr00BoqPNDBD5p9fl+dSmWpQ8owfTCxE2GP1Ll/Zi2eKP
8TEa3G5XSAmeVEldtW07rcEK0a2WO4Gt/lhUs7TjfjuoKRJuXvWaOir786E/ne56zPVMam3ScsS9
+/HL0EcIEf3xMe8+dRTSbfz6slp7d8zbN2s1FwFjH2XR6zGF0X5GfMaHwdDdVi7FCSp/DTgX/Cx1
JhR0s1Ppcqn2qoXrtH/aTku7oXnNm5aIErVmh7fq3WpXNmBVZTyo9euBalMtrke+HS4/9qcP+LuX
3+0Li9LbtSkhAdLwvaNXt9czqTXLd0+uXmOsLL3nJws/6LVaVYtE7rxumvCHF7wmwTSqnT09udXi
t+7bpbxexXcXVW0W6vp7oblIZ40KxYSKOb0RHm5E8lZLBFY85eTG2ySShkHqJi3zKlqjsUHfTR6o
9qm1t/epW9q0NWtndMZZ3afUYHmzejk3aLxZUXqjtrAs9kCldfTD1WdejzNHcXF6d6Qz9/tnqFOp
zbeTyi9ImAzz+jxKRCOyqYCp1apaxOAPbnvQORJSNocM73j1OR3PBIuCpgjybKxRXukgolKvQciy
PbhlFjW4LLDaAfAs4TgTkuTFBhHzCT9k6eUqFz1qCNCIcS8HZBbvXW/eqv3xH0foaXBjomN200if
dhDX4Pn9VIJj/9i2mtLaZk7xxZya6qAWyuRJrSl3JiMDb6o20V/+vMzgI8ljYCGGybryyRUnWz5M
gaaz9OJoAFLh7nUbUoDyHQrdDke8n1atGAXwmcdjnuoNSiK8Gkk4b65WPSnVNtKCvbXzC7Lk9q62
9ZP6YQDJ+Ai16lFiA9yGrty6RPkBDIxr5h80F9nNJHH2icB2Z3v9+i4eyWDI9OzNu76SP7+TINyr
lb2QN7XaxHWXDCzydsrEvsOUAeseWrh4EMu/UZ7TbVvm9qP6KyizLLWmPg2KwbyfhLtOpDcsPjvg
QhdUsSKZ506jGyOD1OP7GsY1qzZ586ZKC3uVpaggegvg9SqmcDknLTbz6tsIQ9qXkaA4q5IWCGoh
WKCpayKQYOsVAlnuUlfoeq0QE6iG4pDhnAW8P8sfK+x9d2+biPTX6EqW2roJSrFqdRNbU7DGobzl
sB5+9FGA2Y1ioaqAUtuiYRyoXlNrwkCpiAIVNQKskzTpBqvW/KnC40iTjpW1BB0aVv/NU0ayXYRv
rZVqNTeeXFXbxZJ8Mry02tmDqAjqrQL9D7kaSD9atea1eczNFN5dbdLSLsQ98uqiFkIcXiEQy3v9
8Il+MoaIcqHWrpuop0AcWqJXtavvwy9ke84WlR1uCVfCcr0sR601XE69FA5Uu6IQkFnslPsp9T5X
ImO8/+PHeoXo+bF/bE+YLQK7Qp3j+gvffqZy7nWk8l/VGeYt4oPo3NY//Uq1qX5vJaHnAnL85DXB
TZzhYq+LIV5fDeJc5Q1nXx3iSon4dEdzn0jkZj+5jOdmkm5/ul/VDVOm4Cah56SA8OVI+PYEy8fY
h6eZR5Zxc90lRH6uI548UyL1E6mHeV2EC0h618ZTXF2V0qvHXa0Pl0SCP0dpPSzktK02E71EjUdt
20hXrsoFZPeby5iyKFML3YMWr9X1sMviFtj5YPlksEChkFtDdGeieZ27eAgmlIzWTVVMB7UvKObf
XJrIO7O3E+AeLJwsXcgOdANyeA62DSLXqkeSCoIjRtJqzQWHjeFn2ky3jfvJGJG2dAvPoagHQrrK
c8j7zHvtwZcLSvghrQ4SvBDBBR4jKUypbvC3bVF3qOmBhF1FobFxqoZHTV3+Rl5ItVhgaaAHMI9w
+EArYFLiYhFjuriQWgpmq+kQI0pc1rsyZsbjz6dubrV23ezwBd+WOlYJENTgLNL5V4swND7bQzxI
K1Ic2eTQqRZuzHh63ac2ywVqFgA+XlHHqJevm2qfRdJ9Y87OUW0JZmj4UPLUb6tq70/neVv1DBis
HeOeMw/armnrO/MPKzWT0sKt3n4sTejvPcYhKP2l1mbQ4JCWZLXUMnPaNxX3WSZDSSzaCYwMqWpJ
Awe1TLWqXmdQ+QCbDlWXDF34QlrQjXKSaZTVrFpVO9Wiki+rNY2omUlDSq1e36M2ByhmsjUlT6Je
UnvV5uzIOQta2LCqWgeujdqO5UmuZ4qCpF6ZsU1STYBCr1u+XKp4Rq3ikEWQK3eiu44xrlykufTj
u27/7cu5ipvVkepNmQqhr+dUb79uvr387tOS63tsZHhuOvQvr4f89C3fDnw7hyuNvsLAgy8DD+JQ
TnLSa0cmPbUdIKyzCYMOy0e5Ty36P9bU5uIxFamD1dr1vWqzR1XskNkrtSFCl4lVrVLcWPBul6dC
HJO9avVt7/U8149iRpTCZxnQhj8+7/rxau168E9nvJ7r3Vd895brcVPMSOHFeyUxqwRK1WKRD/Df
bVpzjknONNqI4XGIKSe0WkYb1wXVmmYb2PM3tUvvpQmwL0Oz6yHvNtUL/3If9IZ0E/eQZ9VxlooX
3p3r7VP+9vV+oOpVO7X48Y3lqHT97mqtVYPU9eeqP4b6adhUMXy9O1xt2kZo3w41crajpfRc394k
z67+eKPWccnpJWNOnDqfqgpwKzXvYVOqIC8fhlMU5u5OUaVsGZu5KuRT29fF207wQQGSEFCa3x9k
yXe+nVKdRG2rt7/tVNsA1KatUeCv5GHtgDvMuK5GXSORbfxDl8Ft0TUbp5UG3WycJFDNsxtr2aIq
6K4FmDGCWznt4Q42fsItY+POdbsfMLXZAPWgxCUDaEWk6lUsqcytzQgJgrWH5+lqNnT0bXpfHPxF
Fwe1FtW5/bYm4sG9IdUHOsDso6hnvoqqElqrWBbBO5uzMNbX2hGVgQKwmYz4lBg3rnWEXErKOpST
uNqJsqG2HsxWrErXuDcjalboQIOfkiLO+tTNN0Pv2YdJLnpRVrcxCNAmROIRjn3HaMtaPrS3SULM
0NCKO3RyQfd8ObSNBciytL+KXv+ZQ6OINGqfQ4SwsQxMI0dsflFBrsdt2VraAfGLaA17z8afK3la
GvDBuZqOPTkTq0W72MNtWX7WGYIZImQkqRSV1R9GramFeiGTjurdgDolpN3x8LYws2jfIuwVqLGx
UyPzIssPoxyaESxhVe3Vi/iMd5K/U4LcKA765Boxvxcw2P79wUpoWL1NvaLWMGWvLC5GSa37pwUy
Nz9vqlfVvrg2cJ7xJ5sSbf3D3d1JBOLwVjSu1b7rC2ptkn8qfwIBl8poXl1ftXZdDDH1H3XN1T61
2Rmy6HPdfltb+o8RuEEoRypbkCdUL6g3q/fFoXvuHGHsFjlb9nJ2JTYsDtdNTU2RkUr2Wvl6bciJ
93poBL5pFeizv/7poMyK4eDTxxlIVfFoDNr9NPc/iHeA3jyCIwNJwdSJcbCo8FsH81WCjKz6O7Xo
63Htdr23BwreMikYpCNq0efSp1UIbzPoPVgLOfLUw8zk8jZcye3c0CfIUT0IwsKbD5mFrJDkcFoy
RTPk4rrZLyC3gbn+/rJaU8eoo9VmFejZXpUg/7fWWE3Tc+it/usi6/n71+a5TZ9/LrL+eNOPKqtv
/4JdIK12fJcc3RbyfD9MHQxd/KLbLq0OlHYotZoUOH8nJFm/YOdgerqDTgq2C9Lv4UeVVej/k6qq
AZLyfVkVOhP5CUUvHX1Kvtqfy6oZUjb6jIgK6n6im+ZoXQe4nY5U6QIZTau16+J/vk+RmdHE43H5
96dpRKTtyrDsG7ExrDxBP4TPL0Fx/HjnIKxkNbgxCpW4EAXZxyAby2MGQ2Ht0rjCtxSPo7F5iMbH
0itNWXTES8ji7Z5hfMnxHORc1Qp0Uw+XsvmcU5tyd0lV0yx77nsNdiTyb3bsoKGF1aoOOWmxhuVm
9CvZ/3uq+oQmK6pYuEX+2iGQlLd1f8HaBi3Z0sOmrilnGJ/DKUuGR69oEBRvnJOfNAYdqMQ+VKN7
a1qNtosCfP2qUt8aDdBnHWmmTZg/QlJ7HkdoBSKYgk1P9xV/BBd5MeBjqal9yR2C67zzjdue/uPc
W98MUsgcGZxC5gy9hXSbmLRijd3EycdpE814gaaS5/Yf9DIY0DJa9JXDTCRmnDkSVL430HsSj7Z3
itZjVxWPZhLuW5pnt0IbXkcRiU04Fp9S6sFoFtL0Dii2oFFAGDEhTmBljyEXauvigCwCxECt0dtP
xZBujL0Gc9XWbHQWUE0cMvq7uJkX8YScwfwNByN/N3g+bN8EQ7LFDu8A+j36IfFl6aAMODQPheN8
60IfYo2ud6c5Rj19LLNLE9XRDVAAdMbGbWP5n4fE+LQ4UNIF1ILWzT8ulfdlKEHBC7Qe10UIJrLp
B9jQDaAHjcl9SjXa9NatVad4bPnWyxCjmzBO3AexIX6jiJhughFbt8x51Bn6IHNQ8xV6Q8LtIrwY
ueTrfbKhIAdoxjgHjX7XZqiuJQJtwrTyMZSvwTNgW10V21r3n1Et4MdXkbkLiLfoa6Fyob+Uw1Dg
+vusucirALyuUDDyV3OT1nfekOUbwQMJEhCMUC8NRuOy+lDlPuZoHmwuz8D9B4T+h2UqHDjR/dG1
0HDOO6z84rGCaeOVuOWVj0UJfLA3K+jCwzDuqky7RWJ0i4DCVtR1sjYX+36akeEJkesniIAjYM88
AlNzqGokyijAoEjSlyESsAEsIgd0uG5G5zxEUMLItL3hJOAKRRdtjNr9mjX516juN6Woh9Ug3Puk
y77rOopPkX3bF5VD03+WmdBz4S7UI/BG2A7mfOeP9m07L9+SYQq2VvdRDJgQaEm5mdLM+2ggN2yG
2W9QZrcYvX5FMP1LNNUNILlF+sIWz9gXJOu2Eyu0bn/1KqQTe9qRkHLR+U5Q0va/Tkb1SY6vKw+4
ARdNrOGVn/wa1FjXI10A6W+ljUK/KaagAmcRvzppDgYNyoAfovRIC2AbQ0fXHAejhgiqOuolvfWA
us1Dg8HiXsOkRdVv3xauBkJTfI5zuE9JbGIa5nxMO83fJEFUr+12KcAdePrBgZmEgffFTYebUfhS
VE/HfAZEKmoAh6nkmcDqLd00hWeviv6UWOlDl/cvCU8Xapg7BgDwN/da2a/QgZZa2+JYa1triT+D
BRhWS9dijVeP+MG12THLs2YTH8IFg1rbIpXTk3G+SzDw4Ld8W8JBnKx8Ok8xdWfTrPc9wrIhCKGa
MJz+ROvu3dyiRpb+Omugq0K3slBWsk+h6311a328a+w9Am7JXg9aOEKOd1/GXrYLM5P4ona3dg+n
3bY+UFL0VvSWl22YUtvXkBtbiaWdP8bDWHxA8naNHnOl1+jBmckXgbRgTtC5DrV5xnagXdEHt9eR
oE+ee8Gu9Rbof8v3Krf3zgAaop3cgkKu+A2TnzWugM28TerG2lQiRWNYapNFuX0RxEZGQyunMQBH
jD1OQamdn60mvjcwU6hRy117fWNvmkX7CrgtXi1omIGvJrrPpAm1SXi1qTwf/2gkXrTwkJULesYW
4rGumOh9zdRhESZZD71LnVvfmQtkcqtHy3pOgp18tKalR/3LduhvJN9M5DkDG/L8goSP4WDzi+7y
93ocnhiQ2IvOhN8bdyXU6KocPzAZ3DUhYWRCiInCSPbRB41AknLnJzOWqONrbNKWKfLmOzor+Qqu
DFNl94q6DcreafSQdG2F/B4CERDqd53TvWL9OmHTjISk54q72K6eCtugjx9jfavF/cZxDO7yhJxS
C7zXpYPTVUToDGOEcNtCX0qUr1CNPC0ikgxcNopeNOgtIuv1PEXlKRLG13Ey72m93nWh9E0c5uIO
xDuWLWgPmNmj0QnjUKTWcNMhlbRO4vniBcX/4+7MmiNF0m37i2hzJgdegyBmDaGhUpkvWI7M88yv
PwuUVcpUd1fZOU/XrrU1BSEpMgZw3L9v77WfKwET1l9yW0xKU+YswQEuMcWyzMhv8W9aaESNXXIh
E8eTmCOEhdHy/Oy7E+VQ2SscsJaG/mg2zk7CtZzb48d2SMTer/XPfuXT5OO5A4uIcyezAGtHl6KV
82VuouuU/WFrgQoz4h7TaeVaIg28ZJI/iA6w0J2RNtBr6NdCAIItUlSecl91RL6Gg4jvI5Fzdmp4
t4ZKudC8PQt6S5uKPKkDUE1Kx9qeX442sqoQ9bSYRpllECWw7UuaIlnqQCrgesJ5xNorKvrbbiJW
AUbl94pGrWNopTvI8iWr4JX0cf6D1EwKToJMEaZ07mzCjwX1fOjxHW8bKs3nCU+cqNGsGjW49USr
bfBI2TZpoAth+eldycBGYN45CgplFyVULElv0JYALB2THPPIBq0MeDcnD4G7Mhx7TTQcWnv8jKdy
3NhFY+0QpX0PToqKuRiMi0PxQ/lISHq0HxurOzNXkBAXjZKbvUNRXNXRm4zgNFJo4Gq6TPHsljaM
TEAOZueCeEAENGTT6pmz7QLhWVIB1JvBVDGceT8FWUsOSrafWtG6DV8WyVgNbHcD7OpEqkqqk/PH
5xe7sV19x8yIT14vbJjvFjHDyoLDnVR8fSZK/p7IbsR6SkxiZVbctGGJjTAnlVUiPBRjjG1Qz75b
sCYurCIZiw5iiL7lfJMVGHbmV+isrAk/9pA6LSmz/nQZrFrf2WYAt1bRuIwUzZuqydwPM3dWUn6A
yyUaeA3mKWj7XGJHqh0CbW3bDDl4CjgphTkKvC16SYY00lOK5vW+j8OHnKC0i6mU2q5omDAYsrvh
HGAOkh6rWSReFficnnn/jfiDb3MsvjQ0B/xwwW1h/WK53H2qwtn2pqUoUsdorCfu755pTs9KGcUH
mSMXrH39yZmHckvgm+qW6sb0+2+kY3tKC62CQX0pcLGpp3DPPQygZlScc737qrWBeefQ4SaCAQJc
qTxlmV1eTfKFffOIHJyeId7sHVCmm6qICtJbuZHPAHW3uo0UetaD7tIQQCxjUblVY9XgryJEIBNN
+3TI7kxigfemJWHv0Rghx5U5fTAr/ZMymkQ61rcJFK+DqhvFQaToDHPua8AVdmEIaqX12+g2LkCF
gDw3XWvJOpIKOmhR0p8KiyVjNmRmo8tQd+O8JNOXvuVFxEG/65Pqu3CSClS3Xp3XvU4b7nToEUdN
GZk2IjNFxz5A/gpNuEzF8EGZMmU/LBE9ZgdpyuLCNgl1nOKpOw7cNjexneb7WPSKxySdDJ9EP1r2
Mm23wHCycmStX4SUwwL/ZmJ9vo370twNSzSXMYGXHvpL3VjtOfUxf+O8v05x79Pi8y1oXtZptHB/
kKgw0x+2HtK+RC1HbPGRWj96V1u/jyERjwjVvAQchadBPp5I9esnoZ+7coxvcPvdAJzuO7W4NMUs
7scqhLQ4hZdOlx/biEhTYfg+qQ3FU0U16pyV1aPpkFIqchAD2UMj7Pl+FnPkkftR7chx9eEqFTny
RSndGCDdbrDn+NRJ5VFkQ+T6rCx2eR/hTxDqhxYYITM3pK7ZAKUgL+7y4RL4RJ3MNpPTYqkvZctm
Xlys6+bdY3aSfo0CZhy+IHqttHtui0HnBxnBvCTKrY8K8okyIh0OFG5/NuRApYPmfDvuM9Bd5Day
ftAEZKdssbvlwY8YyQIn7dJUXjdFFiAG0InwCSr9c9TqHfq1tbu6tJIdJ/uz0bp23py2+hyUVF/X
lqq6lgKRTI+HiHiCtfm2/mDdRNRzlD7oDp0xhv2ZgRxPN9APa8yAH63ty8zw6R2vuz3yJK9D2hMu
ncy1afm2oWz587FJIV6KAvCua3wBXATy5tqxW59j3QgGdhYgBIQuPdm3TV/DGFX7UNmOS71xffJX
1cS6+/agY0SQLCH+raIJsVTcmGv5dIOX3doJZlr1l1e5xKqccFrtTxGFv/QAK9IGdxP9slXjwMJD
mb22GeV+pH6wik+czs/4uJSZJWqvCoquAYoUUqtoVi4VXsDqACO7sNuGS0Vt3UA+pzt5SSqTPKJk
ZsboC2e3NkVxHdSndW/M9Fn1AH/q3LVPq85EX+QJ614pTGCPxogvjBH8VZ+xqk2KEtbkYbJR8/qO
OHBfqE7hUrJO1hL2erw2o5mfzAdd0d21pduCW3xt7hp10h1MtJdrl7dZmr7rHtkxBprd8WO//Cos
tLbNwtOqrVlPvnUvsiPedz/mk6vGJL+sbf2AuY7qrW/8Vd7glCDmSVTxoqUQvzb3O8ccy8OQpfsQ
tNt+7eS/a+cPjX8i3TInA41W0DxTvCQxlDVwTtZaT3ttbQPbpC2e1jb/epgbJZZG9BP4BdodJIlr
1eroXX5pqr/uLmfqFIKpIzsOeu5SkXXWdijhIwiE/tqsh/j8CAWtcye/dBnL8FUnJObuwiKOFMPl
xFFYMnihn72EoVz1UvSx1ze0ShNwlBRomau16TPl4aKLWbpcDBPlCYRpvpedPFVLK30VUNTgmGuU
2DFDifZgGtiSN92EvCJGxss6gE3ChbKtC7Ko1g7sWxt23fvZhl3extuPAVJxsqNXho4ysUb+q9Mr
wYrO3nrcdlpWv6y7b/1a2NbZsRHfx1XjVS2qrtddo3IwsKsdc5PlwbgPie+pI8b5t9/sF63XuGzW
vfUXSSBHeTRw2gSCU0KLO680ZXZYj9CCUoleHnf0+qXqwNKtR3VCqc0TgcBUNpfmtlTyaBuDYNzo
TGdf/8Jc9t4dSjXfO4D294PNInXz9vS63ijbxECivH6268fq2Eha1sN1Mywf+tvhu19ZbPYo6xnR
zUUQQpkJcUKh+sJTgloeLAqeLLON7K4IGTxHlYq7IL+QFsyioPql41ZN2k1kkTzpjPfFRLPGXqQD
/jo4rQmcUJv46ijjVltQG2AAi+tr22DtEvyyu7YVbGRkxA2hJ1ulZdzCUX8Vi+IsMWJ3bVDosre9
UhEfuPWVp7eXvx5GSx9j3Vs3YVl9nIdO97RlPFoRia+kyLdjf5jE3kYQs76zanl7617O+Dn2WoSq
Ta23mom5Yn183ZhNDbyaGhQx4hMrPCR7K7aNCwgZ37o7Lto+atqtu0bNEkbxs5u2Ho6vwsBFI9im
n8NFM7g2zNaNvkoK190BmSE+k/cn4XJOykXgu56T5qJYVJEu/nJ+r7vIsMlaXNSO6yG4g2SfLlLI
t+tgPbMFkkn8s/rul5N//Z23f6NalJf5osFcH4tWYWa+aDQBzvx8geufIJ1AzAntpCSPBPTbq9bg
nXzh3eGqa4BQZ/3/zXbD2EoH47/3UZio5d+/ttHXrv21lfL6Z29gN4y5QpWWpkt6I4ur7WcnxdL/
hRsTYAJnnbHA3eh5/NlJQeRumlhNMJRolqUv7Y6/Oin/cmxYAgT/QJkAFaf+bzorONF/b6wYhDUt
kz/NoJtjQnB45x02URo5kiTLQ52KQ9j6FFCD6kKKZERmZ+64Ztu+tMqPpNYfbAG7nTSw1su70aG8
IvGW2KmB6qax3d7OP5SFcSda+8nu8VsA/PDPPSTsLr30NkvxpcISFSQBiQiEC3AXCwG3OzEz3DgB
lQarZ02eFga190WkLrlV5vMzJUYWTep8q4bKtYRB5pa69bkZk2fL0a6pSoiBCAYSd0g1su6FZy62
NY0UCuq8I3B7XmSdZZdh2Pm6+hm0PvHJ8KbE+OwzhXe1yLg60wO1/6d6MLfKnD+BOf4R1phTzPhL
Nzh3jQxvBtJZxxbxkGCpphJiV5IbRrdBCrfs65c5LJ9Cv3iAZfuRrLD9RFOzEW1H8K31h6GH9wsV
pIeO7UpqVWmBmSdgkTMWfMyW1K6yNM+1qaLa4nNKAl5zYNUv0FjKKNzp5J358BtimhStU1NaNlAK
Gre9E7+kvb8PVKhyydzQn8m/6VXs1bV9jAQfG/mDMXP/2oOwTbHd8QHRUAqzFq68nG60RMHpKflW
jYQ5grFJwqxyBdE5gAVKQrfjFGRzDsd/2IwhiWilsI/GKD/5VvvVr/k7GNbULGKiTofsHOUZxU5f
azaEKXCmKPif5PxJlYw6Rl3ukjAVrOuCo6wkFaDEuM4WoONS1w7LE8eGb2/Wb9tvlG9G+SGY+BzK
FCByNdof4k4DjRvTwECDfm0ClAcolF1i0yKcjDQ0cvNoDnSPaaI0RsPciiSULseFBPEZS2TdbPVS
8sXPwTNKzHHjW+Tysqj70eiz46VxfgCJeRtZnDr8f9/ai6XTAn/QFtYHfK/9mRiYr4Qb0CirnafY
4nZDDkZAwCd9FdcKYfM1AnNTiJtyZ7SgeVVruld69atWf1WTSHkglHCrpuTBB10ptiS5VI70Sd44
GZRAduQmRQeilge71tGI8loHE164b1F8zKmuc7H4jgPuM+y9uWINPIsfpdUvniP9CjdtoSs7T9UY
fGAufZsAO05UPiBhXgE8UQ9WA+awebRLKCxvjaU6XeW8zXIXxAasB78kdiX9Ova+ywoSOleuPTht
W2+CB1SPLWxiC/4Uam8b6UeXOt99NANR9lBqOsqdaZ8a4of0wT3NxNtsAhg4aUitKQMlPk7JDwJu
gElpfCq1RtzgcAjJ0gD7y5UgPqiLLB4uHdxFJd8a9cUYOEUsAgHcDOcH8CAQsPMQvED7oehbSGof
FTl7dVO/DDGpFcqRpSM29ZRLTOGic22xx+h28XVOh0h/shwQV32ZHAJ1PgHrS1BXJ3bmapTbNx2v
QqjBD6OmVDfsjDl6iuZxp+LztEPo3jbNBBbzaCDCjFJUkR0rWpgc+OdWtxIvDfm5tOMvOqlsG8ZG
myaC/5LXkMk7vkIilKAR6QpBKziKK6KNSidyNlFFvySVjKfkQpPGtiA1zCH1HKt5sRL+XWnRZ2Ws
3YfNdLEZPRNpLd65+7xkBMoaW91VGXGvZZJ9URjIXNDyx6xkYMmtpUeJmkdr8JQHldjgidrA2JU7
cs0fOltP3TioukPWxKVLZhvQOqIBlgAcrtkOKyV8h9uRWpJLceqzVjg/tHFZljUpjkWo3X41bYqk
9PeFAWGnwY/eBvo9mS6nmkWjp1e8ISckporhKLGIIJwG/RINFLPyDvBzBT2fYq+BfzbKuRkAKuSD
2JiZfRP4ZxHhfnYi/VExWm9sFSKswYyjWiXKNE5+kDriu6FC6H0fmreDwjfYG2ZDE1V2pFJSAQ0n
+1nATivoP7qqualuRAYwuejgxYusWxibBcNbRmMJ44oXhCInoLBltZH0Xq/m8LoTOtP0ue7xoO0M
/Y4keH2j+PlFK/2vGAVQucA8Ccv4W5enj/rAt5WYLwTVZpvZSuZdgWmSpKvyS5mwysgb86nn5utK
PeTSSwnsA5rg6ganyzKWBI12paNKYgr5b1YaPoq6+zZ24zMgQ21jty2DhQzovX1bz/LROZCQzVK4
JlxG0o4bli4/lfnSKu4inai8bGC4zY36WOk2yp3lhmWGfCWzwgstlMZ3MadCV8PO7MZm9EXvyzty
zz5bXf4jNLJ9PHcf0bWDeFHTbwLGtpvpRJAEWrbPDM30ot44+o0gOshBe5fCbq5oeZwJj9ubI3HI
jPaT3x0h/01gSuUtGoebgZKTHwtGYB/YPSh1r6OryuSI+9QsvrOm/MOead+F6XSlfA6XOK8+Rt1s
bUqqTRtFTRjKQXxsLMm1PPd1zc0pvVUasrbmHL++BX9PDMmHuhQnlb5lNHKfTLjYhPhuGpTUbX/8
1PpaQAJoSskowCttQK0tL+bwMWyLFC6/2Wx8tZo39dhiIZMMNmRpHB2cbEic2nynNtB8skjQtSJU
mG4jFj+19bqSwWewFLDyM0OFHegbv9OuPfmLVTeOu3kZIOVC+ukb7sRCFwCP+nM1giYL4nnjA6h3
Bypf9MgGUokMa5OqQBX5XlPKD5mV6pv1dsjFA+aSGUe6zL5wgW1GRd33EQOiEihP89S+jMBIach2
lOdrBlvTuOIK2kaqCOnKcacM9RuzLZb5G9MGxSwflYH3Ejo3eoOEEzOQ2IZ0sS7NoiNUwttl6hKB
C7WahsxwTb2dZvGynjlkWxecAbVrKzCBc7g4UGhJ2uEWtzNymVChMmo45M3d0PsfopiABgOIbXBL
+SXhREJcZ1LsBfDv32uUQbftQpIDFruJ1RLnOYl8dZR/tweVsAJTlpgc/M9tZ9KLJ6ow7IhgsjZF
ZQFBYKqUQLDrIM6ZDhltC9pOlj3YANV44CPPD1Ru2zNlqJ8bUujacz30dIimOmfK5MkRCLxOBoDd
luqBGfjHsJLcJQK42k22To6HU11TkULh8QHq5haLzfJsD2ZofQ4sM97ZZUkD2V+ogEHD5vVYNHO6
zXt481o5+6ewSO/imGgYTHqPtk0Ntpww/aiLYL+wdi2mLvLMCCBd/WvmIuOkwdGd1sN10y1GN383
BU13ksaX4S+7jKzaAhQYldUu0sJzktl3pF3i/l9ko45dE9RMkcxV9OZMqJy9U/Cg2zhXZtaNY2Pc
qlmo7kUkyf5K/HBrGFWsIrvpnH2mEeBstOQGrEa61Tg3ZumzWTvprlp/AMTWcNuoJhJzqWTOrRqc
ps6Lqn75PgPi9dA2HqPG2dCsTs5hfktJRHhk2UFbnVTENbK9lNQ73TolEqLOmuCChfOiUIfdQ0yT
GISobTmE4YbSGA8SoEmd54+++V2Ouf/YzAiO4IZ8LYq6v4SW6C/zNQ3lLRBUPDcpfSP+lWcZfirh
T590QmcinCjHtI3JCqk5YexGYPjufUV1190luo5/C6zu8gNUm9R3Omumhb+gvNC0rg6zdQ/SqJlb
wdlioX2OC5pqo2Z9pGjRbStOVnfu5IslJIZ1TdVPQ5joJyl0MrvejrUx0DyZh99I7dBOKA+sRSiz
7BqJAZorYe7o8+8odamdVMWXGVRq55wNTYQVHnYAWoV5X2TaBceYcq5jip2BmYNg5UgbIpZTToBe
a7T7ctvbkPHWTbP8+PVwKP/QI9/fyYJKGQsV0o+zdji3Tqt62oBoVViyP2cCPxTKX6I78mi4SDKe
N7pmQtavg9tsFkQh245JqlkuX/d8o7a2FMDJz1geW3+lq3zqifMJWY7hrY/g+TbPMgc8YNXl6BLX
Rb6YCXgl7r8jBzqX5Jt8TGo/ByUCcJYkRijdTgdYqxrkDS0B5CHMwmdjeIzaRrltM/OcD2SOVvqS
sWZ16pPS5KTnFjLYr4fmHN6igSg9OmBksA5Ce0qjWL008wjgp08Ld1LJjEsdO9i2kT58KucAcouV
XEnWSfBnjB+zzsLWRw3aI9CBphWMUmj9NJs6Pu3Qkk+/1Bd+2s3/njJJLQC+IVZ2ThbAi+8YOSkE
qxmOTHdoYXzuNd9b1qpRMtlbPbefOoykG12wLOkRcBkRd6//y78PZFJo0sZoL95VCyj2auBfyw7W
xfhsztVtbTGZZLGnR8k3JvtaQxxUJ8OTr87/QByj9PI7ZmN564DApGaojnD+DXI2BIoRzXl3SCfW
icuCsemcJ6AS6iYwJnc2xEGETfB/KFkdvAfvd5jCSgj4i8fwXwEMQBzefunmcff0/ll+Azb8v0Fo
0EEVwlT471WvD58bZOIBoW2/Fr1+/tmflAYVqgJXp+Qu6VCoMmCm/Kkf1ox/WT9LYdSi/ix4gW5Y
alCWamsS6u2CSvyz4GX+yzSohTm6qlmGofLq/heAhpXD+oYrNWzTkTYAH0NI4gARmS2n2S8szrmY
FzBuh8hNmNE2r5MJQVBwbAMxuEGX5V6mmy6QV2KyHDXZS7S7uRC0yRetcVPa1c6pnUNMhMANKPEf
v3yS/+H61n5HUa2vDhoFImfhGDDv3qPOAnM0UitsjavEjFDNhXHDJY/o1SY1DTPqtTD8B1Mt8N4V
cbedCoDsXDLqgVAghIKZHXlJwCTSR94V2mZ88WeyT4m7Q0WiDuFd50e7jOjbYma+qBf+l394+b9f
oz9fPqOCsMFpSL7/3z/cOmgT5MUqhR1nLD/WcxHfVnOMytQqyciaDW0bqKFzD28BcfBHFMXtPYbc
Mwmg4UUPkTKhnjxVeOxvMeAzq0y81m7VZ2fh0xSKvaUPn+0i1uzHvm8e8Js3Z6C3pIhmMcUdYV1I
V7r+w3tahtTfTxhLgyotbMqunIPv35OmR0HuxKl+5UTP93UjLLevSSwVQ3DsNLLErFA1Lwnnx65M
bBuYfaWcTDWEMWn4AI/s6tkep+pMDWHnxJV6a9hPWgTkEo+w8SBTChsBURKjE7Te37/0lS/6by+d
a4fqMtBT6/3dIi9zvwtKqqRqaXNbUuKHSYWNDWGHOE1A1kEfnnP8gFA4wP916fipJHiNDEuTvuiB
MCXHwx+DEiqgGqJ3BdrIZACuF/ZuxVs4K7F2Q3M/YnLCrA5AfnhnK7rXFoM4hwbaL4LAJ5RxiXPy
CyvdcW6QSWWEZEdCT+GUJAqxzTTHqyIqsckQhruKWvReGcAJW/qdGRRggowiOMz+HF5L399WPli+
TkFeXk0U60Lp3Kwb1s5WL7O9CYlocU7eADaIjmbEDFel0mX48L6GoJg+ORCDNvYQfeiRot7EipF6
DBVQ2IWvkzuiLhmXILjWPeSC90ncIubVleZB17QCPJF/LFRnb1fa1hkGoOsyeZIsc1yolKqnqGib
priuSNwS9XZQym+THJ1jFjUvWh4Mm3m0jWuolkCKm/rw99+39p9OVdQ1pkkWjArQ7t3d2R5sfDBW
qF3Rbl16ypubFHfb3qdXSavOOAIPBUlq2Mdiap7DyNQ9VgiE8AaIu2bNV2/Cotx3jkJ+aj1f0k69
Dso2wKhNDXmat3Pt3Dhm7nz4h5e9vKz3p6kE8CgtrCMa//191JCKQDls1up1NhV09DJ8IMQcyG2S
bTVJEnBFugpffMDCwbJz0hYaLL3JY+N8pgOrnaWIfti4y+EGGvqxyRyiPcKMElQOz4Rc0X+Yhywd
m/cvV1dt3Sao1GFYeD9G946TJxXBR9fMt6t7MRGPOiWfoiG9hF3RubadV9s4t0/wCS6UIZKLGsTP
UWK3x7//3HSaQP/+QhxhGbbg1fwbXtifrJZbE99Sl/ePVaIal/oDRF95KSKdVbTS/ZH1HxNQko9L
mAboK8dtB027Wz/KqWl30TSkt3XeGlucZ26A6CLWjmWVl5u6Uc1tFCsXvhxoanl+6McMX0jUEwhl
FLd5NZ0GX3V2qPYat0ZSfVGUfIL8lr7ESai8zsJ+g1z9Ou/V/sMpohNCxJSCLpX+byOZZiiFw+Jf
XJsx+mp0Q7zgdLXNXOvWNo3Nh6lJfsjCvioEBnqIqdNPoP5v1IlIXy3SZ0CZbbdH21IfQ0s7ay1r
GJjLBG45ubKtFOggf//dyH+/kcP6JjBp/Z9last398s0Qy1jESkIqq5109pEckT9nkF6P1vd13Jq
rTv6NyyHUmIUKa9AbLREcc5Ysh0bXdt2iXmvhmh4jGL8atJMuxCnnGxNu/hkCEr63IAHhlA9OeK7
vBtmtKB4+/WjbXyQbWAzD9aRAhXoQXP+hUPX6ND6JGGFZRPuaqGjlVOtDAXKlF1EycUdFGdLGx8S
odmXNkGsa2MHOijLCjTpd/ls9yRJQINRevuOnHFQmLl2nzeB+UPBVZFHpXpVOuukx11wQkjyqDqB
/pyNSo2euDCwiBZobNBn+hKbaRbWHkBf+0JJvN/9/eduLGPFu7HE0rgk6IGBAGNA+f1zj9PA7+zJ
Ua+OAx6d5WD/MIUzmawW5UKpyPFBcWBYRMwvLtM0d5twmI6ymByvV7L6kKELRFVGNoSt7o1cue06
vXVNg3jJWBAfGFeQ8OxiOpfBc9c3rs+qlWi/NT4bC6NPMfeQT8ZjkEusQ3F8R4aFfLJthXw+7Tzr
Hak7BSC9avIH2jPGbh6SQ2kX6WNfzYRKUBHPwo7gCO6DmyG2QGObiXPUWPL9wxmq/t74XeZqa2PZ
JjSAz4vW7++flDJqXS99Q71i//lgVBRe7S58SVJOxIbm0taWCrXboa5cP8qys7loKojMo3Y6lmc6
SA2hnRPwUGv6h0WmfD+LxHHImMbCQaimsNX3ryxrA40yMXSfodSLczwkzb1jkmTnJM9+pdiX2lLg
dxvE8ZQR4CWJFhX6lbmx0e2Sd8vpWyL/PlDXMzetpug35HwVm6jrxWXynZtZg7oDTjXdo0hXaNQl
tMSaOdlilpu8XD8EnSEeBv3DILkvEjcPObSUKF6s9rOSp7Ap/Q2FnWifpWblFQbqwzEt91M1O5sQ
LOvGwARrNsvJr1NuEXRS3SwCku4DSWwjJ9ypFsDp3EjolgYEgesZtcTB1LckRU63CZjhZOouEUqm
lKGZuQfClUL7I4GahR1Nr+ljldnOCYaaqq0RuE1Azq9ZgH3ToyKA74oL4u8vK80xfjdgGjbLJepR
FoQ8AzC/fM/inm3CjapoCq5KMhS3mTL3O0NJYSHloUVH4WKa1bfIH+ETz5N9bOMIzVUePrWzUh8H
M8HJYn2xxzpZqKZ0mjVrnuHDV0wbVXG0LDI63QHUFpk8BlHy8gv5haxt0AV7E2T626KJdgBnk3uh
fmzbSn1I/PG57aW46Yp7vHB3iJGDLR+YQAdYf406uc82o0Djb5rhw9Br8jFrFULeSIzXYq0nWAU5
ERJNEm1YHFGwu8kn3lKPqcMvYlQQDn7HNROyi0kDHVNSotJ0O4fMknrpHOBuItGHllGG6KmkPeV7
UdPUzYihdRuSPy5YOsfL657WXcfMOFn+qHsBFbaLGhHHkIzJnYn5HoQvnQ2AlHsrzYnz7QCZmgS5
l/aoHoKELuw8+NfJxe95yeXgb9sq/qAi1T/EqEHH2im8OfGRG88kLmTo2/dhTm2wsiIAuHDEq7js
91bcWHuelj5CQ8hcO+CE5EQnyNgc460oIAyOTHqJ732ZahX3JnGBLpqCgLo4ib2VgvmtVDOvbrzG
YT5Q+8N49e0yQK/ZxbcTEaWb0Xekh7vh64xP5ED7k/eJTmE0uoti8mpSF9B/fUd4MCoDXBx4yFft
ucw3mWgLb1RtF5T1dzDb6VkMzW3Wp2Ivadtsgfyj8VW6qzFw9vD1pvsys76pseLvabMqN/OA48YX
/S1tcv2+b2PSoObPuZ2HO3i/8jrl+ABZKx17W94btf9Sx+Snke1NFkQWbWuVEyI2lJ1SNsWhIj56
hwLwm0Fa63G0IN7UvS2eIF0RpU56Hl8bfWa7ODExVg+6qQfIypLbSBlnL4ZmvBFJWqL+l/cll8ph
LJ32ptyy/sFhn4cXu+i+2yoAQKdu4hsgUzM3cGim5GA3t4jim9u0JoQ36+qjrdrZGbS8RzmjIiSD
+61TOTTHGnjIftncdBF0RGHY49Vq5AIeBi2R87YkzM87O9UqrGdhuYuiMN8VZlGClaaJPUyd3PY+
qzCUzJZQk9sh/VGkXGBjajkHVVRL1PWNz5SrCJrxZtJJ++pwim8j9Ozgp5mBMyDX9lbR5bnFzbaH
1IGQJ6nrO+i7zZ2RkpI4A9aGGijScw0OwitMfC6hITnVxPiHwV/hmhFYiGfF/jAuluN+PpQNbhQ6
R+I+pfF5P83TcB8fzTxDbtLyIdGxxmua6RDTnJJ46hDVRtn7p7YwzEsWys/A+CPPtOZD1I7yTiVs
aZ8WkON9nL5uYM9LY10vPa12vk6hQR9O/zT6toJNpcGUNbaI3S3OfG+kk3bS54CxNmy/W4Sq3TrL
xipp6VY2RSHWdtbZD/1k34/pN7LVg/u5Hdqjovn3BaG85MUZTwRy3hAnHtxEEgdW59T9QQ3rP7Iq
0R5loJ1DZZpvI7EnO0bi2NGSjcJp+yWa52+Tr1h72Lnkg0EHvmDrQxHFSKlCtjuX5nNYshZKyLx0
M0PdYDCy7te5TBBHd82oRLe+Vd8CwQ4PQZkhFEqIv6GUwfyurzBMNjG+v6YvTgAd4M/41n1XjJ8q
ekU4fMJH2g5AciB79/r8YoZTtcsqy9moXZXQ1LCKp8G4K2M6cEml3jFOhduujA+Nhr0CrzC+QbDz
uswyt5U4htV+RIrZK9/DVsX9WxP1CzaHhk1nPMNlf1bAYnuj7ZNiHJk4uTCy1qdfdlm9c7wfF8DK
KzJjUaivStn1EMwVcul1146dO0ZlRDiLzNTMsaZ4K/Hl9RgVxManOO6+4/kQGHCjWTgHxgVf1y1q
9bcNGBoRlebRWn0RI6MshnLtG/L7+mSQNIn3xW+JYLAmWpVsLIzH4B5p10itP1RqhOYTJXc49P1e
07JjjEfUy6b+8+vDYXQJpZbsMQl3QPbZZLqPYDjKlihCM8ZORHsQq8TWYkl/iMYRw8a0GDjWzSpx
VcSCq0zDrxJRyE6maMN9p5k8rRDTDn/Wc2AEKAq6em/3tMUd8uC9eAFVplPKDSgMwdP1anS2ci6W
uYbPXs7TI+HM6jbTMnIehhNiFJBCixFjDRpeN+8OZ0Qe21mpkFY4TewNRFTS9M7/0JQhZ3KAyH7d
rASit8N6Ugycf7FL7AwJfcuGezFovL/2gmHBE67HMbalWlUa9Lz5XT2qj3FqBEeFzqlrpRbWJQZ7
csfpHocaLjyZ0BaTxZNqUAfFi9Kg7pjuRRTXW8WmCVwVimep30Up0SjE9DKEKVnT4k5MbDls2gor
pRFU/nY0pPDaahDbdEAGNcSEizlPSKSiXWD5iado6efBafbzEJkbxspx0/WJXFz6O0vCUAhL3+1C
EpebaWE+phGaASBDmHDJ4Blq8UNxlM+ORrNesbg8Q1a4BKAc6xiGAMbIsUkgHfTA4ZniXOxkyo9m
EeJO496fGmpFetXnXImwJuXdtp2RwDVQh12l6C+Id9a1OongqfIozQjtit9SzgyQv2fQWFxa0GdK
Q4dXQOwKPltpu8nik+H2dXSCutmvD8WrGWAlDC5762Nvv5uuf7s+zfqL73789gwmqia37ZXwlUf8
+nfrj7MVDvT2z5SVAEI5EYn09tyvuGKt6tM9nkda6As56O3Jkd8AdAqr73VTktey/qBgeJrdhDzg
/+HuPJYbh7Yr+iv+AbiQw5QECGYqq9UTlNQBOYeLi6/3AvvZ/fzKHnjqiUpUFolwwt5rR2Kh1/uD
Z1v/v7/fd/+77w9zIhCp+WNfi6XiW4D+18jTXZZxhtSuZXD20SC59fAzy6JQmdGhUqctvu5FbMnt
KGU3v75ZdPBQY6YaGIIHLvhS2+lyGrbk6bXbGTT11rVy2kuUwifVzl18JBMdByobdpL6D5wlNmLO
xDpW+GeOORJ89ERg+1jeJ8/CXQUu90/f34z0QUfX8XKEbY259SoDVdj9M9wF2X9nGXvhbAnvX3f/
0P3N/WFpIetXLHAb6w+5f9xal+b395pCZWqgZp7/9xuo5AvuxGweSuJL9hYLWfD0w6HMh+Voddw8
ce30OhB+lG8lBofsWyyiZ6u0sHGu15AotkCs3t+tSqUHP3dPV79/4P5GwEVWgztXs24owsYWMOXd
JXN/4929Datp5v7w7sNyYNpAwv2vD95Ztn8f/v2++1f/fXh/b4575He9y9VHqGt2hUPeELiJlaFt
Gu6y1uwv8SDSnc4OgAKonMvj3zcV5JZ//qBcvWJ/P/0vD++fGFbrzN8viWXiyu3fx//Tt1AOkJuG
GspPRmYdf766LEkH+PPuYsz8FX+/s0/zIbS45Vgm7IVEj0h1Wzk399/y98v+/lJlJdr8ffg/fd19
G/b3e//pH79/5l++RXiQHhbj4hnNAy5qBo5/fvk8OoaGHHt9mppo6Yfnu7suKvOy3N+fmSYnbmK/
qM6mL4mju79mf1/R+8M/xrs/Trx/MuH9/dK/LzSe9HhhyLI6YCaUpnKLTnIJjSzdT6pO3S9WRm0/
1n5LI363bnVSWEtwPwLmRc/6b3eL4B9+qt3RHWHFofHpkRFVVXn4S5W+K2Q6woRQzCA6+oOajqxY
QUMJiaDRbHQHi0WHwcF1/6F3z6OFSpe5RERwYQmBQul2qeoCWF63j/fXpaPw3elt/dLQ1R3uPGl9
fYGXNV11CO5P4L88/feP/dNL1NwP0z/P+t93oxx1NJ3V+N0d4x+OkrLFsrBHy5q4kmV0G+h+TvU4
ztFpjhThF4s1P9V5TiBWQ8elujsXG8AuzRontKOIpLp1h2nmIg8cXIwBgUF9iGCjQpdKs5npS3dh
BXGZW719tx4UOzLObvUYaYDYc08eYjV28DvH0HQT7WvRkCe1tfpiiSk96MMV2GJ38krzEaCSvmfQ
8pWSS2fJq+nkRWByCeaex5aoJ+Cw1lv7ko7Jy9IpDiWC+ZKRuBParftVc7FCzJypm1SgKVNS7vVz
6n1v4Rle61E429k0ooMq8XITcnnqbfU7MZM2GWLZAklA+7DyeAmkgCKhl+jg46G55Uu768ZKbCM1
mmEL0dArpvxEU/y9Uqb6lK7cZ1WleWLDpFMbeMhyezgMBOXqm9mo54OnzT8WFsA7USpeGMV9/KD2
RO34ParOxyyWb5ZdOwdZOT9J8ZU7FTHEPrIE8fCq99RWcfrk9EsbIoF7naBlByyHC4TiTewbsnaD
DO3rpz4xMANWGYd9nB4EJ8MtrplWkSQ+EScNnylT3y1pWtxiIw+M3xz7qwECfwYJ4131Q6nU6oIu
OuPWmO2Zgz5wQWpP5mInhyItrnDAp0Nh54+mp5Yv44QsErbX16xL9a3DW2BYNeHeWOGxl9W+q8tw
xE1G7TJlh8iNA0xz3Aqz1jv2BjMDXo8fi2NgfMAukSKjrqI537Ed+l3WzClztbS3al9pW6vFqXks
2QOdy9Gt3tycXsx4mfvO/USzSSqhPup7rY6L0GmxcszjObe5KFha3z7oxIBvrF4Li17z0FK5CHAV
QOJKBG+ynm6THNu9o83yKcVchj5vo2DAe9SHmRGKIdlRlm5+ioe051DLaPS40SkuEewmfO8qY4mZ
VbEGFiAch8cBWpc/TqZ7xnHxFk+OdjDr9IBmrtiNkhki4Syu30V5uXUnaZ1moXxHAoN3Qs65d0Z5
Dn++xFmdal+KAjUTQ6vF3TWWcGpQ7EZ2ax0M2wq9h8lDme+CeUybq8cQO4hqt/9ZejFsAU97Y39D
BUuHvtPIH+Lsrq9zy4ElBXExZVedQNA8J5g1zuXnwsr5bfC+9EY+ybSKHrXU/G4gin+I58haAbwX
Vnjl1XIyLmKeOh26GrylrPu3bu6sZ73NL4XeZWd0dT9QqXoYIpJVxFUKBPjskTywOgvL9RdXKcjg
yuBSlXm3r/r6TRhuc6A/PSCKUMPUmM8ENbO/SKdDw97ErqvuNGk4OnQ946/jCd50kakgG1pes6bo
XvKZUHB9JlpvF9sxDPkS40Rtc3m1CkbFbEW1wqFEKnTy2In4woWqhixt5i3FJpxpJVbPLt7csC7Y
H7SVjE9eahNPTWyazn21ywfLN5CenIbFe58nvTibPaDRiaBI3CfMCCUeb9+ITHAFLZq1qtSzvdYa
KPudbUSO09Yqs29S8JfT7ZPY2Q3flFoAe5mK6KI41S85VN+SBgjBmFU7Q484utWxQU48jk9ID571
DskkCj1QaEtjsG1RBnbxX16xaNeqca9jkvcH6SgfK03/OjTI7WWi48SxicYpFpKKSveHrtYv3ty/
DLF0d3Hj7GtruWRl861WOrxR3RyqEbtWb/5Qh1zza6Q0QeZ1kb+uHzXjl5odBMb1T+2bHlXLRUkU
VLZkdSDES+X3FF/aoZ7M70If7f2YTU8DsfFWnnX7uWBvYtVMc8vEB6HQvfRsqDdsGrpDKZ/ctFUD
0PH21rSr5VlMTBiNihfAsPsQO8ymsDPlVdPVveOc9SLTXxLD9WfWAWer1ccNmwdoNQrcK+lO6knG
6qFOut1kkaxgtj12iX64WlOVBTUxZLgxnlVUt+e4Ghj0J7M/Z5MbKhEdoIStFmbMo0CkxwhjxblS
C+VCqpM5jM2z3ruMtIzmhjOo9N1UG8/l8lUL2T26jOvAcDxTytmBYHswF0J+M3p8EEZx7o0seUar
mYRakmEq7bsGp51IXhUjmh4dlUHYAuZOLvb4OMkfZGp1X0pvt37Tgq0acg5appFYyTOhbxxnlttu
igUzoLx5lAP3NLfom+1435QUTBPG5XEaSFG/fyQy4u5kzNWvPPOKvW2O21LWdqjO1dk1LWW/9NRQ
+pImfh9xwjR1FqYNv8cE8nGJsxmcjCU4L8YyZzScZ68S02sXY0aRbpndhmhcbX0lGw+v481c3ebS
IiUtLbqAY2Lb2/pp7LkxOHYDPWiQP21ruMpaQ+cn008CD5xDXK2X7ZJZtKxMzm+KSkqvztsVw8zo
XiJ6GIf9Qg31gKg4PBpqbR1mV3EClTQwbr2m8lzkMNZM8zch4+KtsTKsfXaKUKRIn/oixtOVxiEp
cMtD4uWfRiLrSz9V6qZnT30cHhWHJaDdmruMC33I2oVW3nRwfFQx8+6SexhTUd0+TLUtXhmtcPhC
W0aNb2xrIzaPrm2vtZL4ZDivhkVGC++2wiN60EM8tOiACHOCw8Vj3HzwK5eD4FnYYYP8ltiQRaS6
Gk7ABLK5N+Q2MhmZRjwz26ZyXoeaWDxVsTq/7ECqaHn+HhfA/Fxbh0YjiD/uwMT7hsputyEOdKP2
K8VbL76ZZvE6CZNilRGrF7WDL1NhUw/ML7lVQZyIzXwnRHybO6afmc0fkSkGZDK32AtDuiFjYYYr
eLZV+5PlnXZVnTHkiTRICfkwKiwFthX/ivFZbGr2TI8zNiqvHZKz4z3M8WT7Om6aOuZQnlJ38nuN
yz8lDEeFXG7aYhBXTK8sBqe/LZrVB3Y8v6V0zUyQMW1FQIXiGKhea8klXMDcuhHRjJn3E6tVEaoT
pyssnSbInP6q5KQSztIIst503lXzN1VdsQcK5PiVhZdwHptfLHOerFFXfxpKyiDZs9+5ezVBLh1f
gx/02BTOa7KUy2cSk7E9EjPC8UGAyIx96GTmNtYsvVVCgnthOlrCO/TxkVuo+gYx7stpmsDDpAjB
VFs20lwUxmzReF7ixDs3dnnDVExdj3okSAvCZfqcTgOP4HimFR+93HlU+rXyior9GI15mGvu49JW
3X5YxyXAa9iyaU29K4q22YnZ9hN4GoyFMaEkpUAAkeU0yrh4PzyYhW4Cl9Eq7PaM+d0XYo5P6iCT
TZ4LFbcRWXoCgxckHPcB2n6IA5SxjQC9JeM9o2zmKuby0RKxfWq5GPSsY3yN5Glomzh20LZFx3Y0
njI0M1swcsO+VWBg13ZeHFhW8d2QUcqCYj8pDCTUnn5GlMC82JzVTfbaOORjD+pQBIOjIkTy3Idm
9iS4E/UDF0LjFxo3FIelajWDiF1r+p4b375x5p+tpWFt2jUC2XdWOtEJnuYDKtCbrjFs0drqkOPY
2iKo9tPSch7arP5otPyUjo0SqppOZuvi4GBg+xb2gj+HsipDEzFMh0QrnzKpTAfPHXN/VtzfFDzG
Sel6cN0e2S2zJg4297abbnuHjoi5cMQmzQh3/rR7FjCmMqavlprfSrM/zgC4Llh/l13atXhnBofp
kmFx0psDMZEkSydAS9z8u9VI51fVR59m/ZEa5OMBnboVo/FRIy29OV7zTsqEdhx0swz0BphaVhER
3maWtVe08VTnosG4idQvqTQyNVs6YG4syC2n8ooWC+oLP7O0hmKLYa31tJepaAC+RCWbtsUFu2Kx
+lLdp5zrbyFH6wTMottmEu0c4sIyVKHMhZo5uwFq29/Mxp+SpOLJqh1ePvThEAnkfom1jxoeHuUR
bHHDDoG6L1cVlBK4/4cpPztx+dHCK3mAjw7YrG0b36rr5TbzSmwao4sCHJGbyBihUw9GGMnhQQ7u
eMix09bms90WJvGh5NXPsVaT0To9YpnC3mSnFy8isrBBNbUrNDwSHiZBUt2S8C7PjNNCD0wlKXZc
X7fMS3qWHOShzzPGrTrBO9GtxXiuzNevyWB/M4JQvctLStCkLvl0VyH7Hxr+QbI8bazvYq+6/XIY
bdxSPAuSFfBS8ZPh0q3HODJZP4/L5iBS8RsZYphoLd+bQ/qeWNZsZp11dQqXHIHUqR2LX7hrcFTP
Cy7FNf3VRj1qR6X2hK34DXL+mS1NfY3n70qDUNNlCPmAIBpv4Urhu7/JEbte2lK+i9wZ91R+5XkB
SVm6WBjY55dbE3/SoYCVkQCJ29PevPRuTWHxre9MpJKeFm8iu4mA2bY0aYIe5L52qvXpmInIuGRR
+/aP0UChGIc4V041H5zzM1837SRy08VqvHNFP7LJaJz9nJvNPvdcyKorl8seT22fP7Z5rp3izDZ3
USZPEl4CdzlLuZjQ57ZRq9u+NpNFLOQv+ut+r0jrS58B0WVKlexFUuMLVmjcLesbCz734OaJhyBX
/VkvDYjJpVJ2KsbR0zgC3eO82TdTnbMRU0DJKmPkq/qAShfPrgENKOhrZvBmV3hbUmhzgnnL9sAI
GF7zwMOkmWHS1lI9Ko6HccbM66CvauyVLD5COuJuU3JybRnbFKeqBk8ry+XBLkrFX4U2Y8fupkqB
Q2oQ5QP0Caivgn4a9ywijHer/qkScu7IWpwHurEDdfg7x0xP/PPTwFTjMc+9q9IwpRlUtdyNiTo/
SEglw5DYWw7TdBPHpvloecqJ+QIG+ay6FIOxq+LS2NtkyXKNdpPdsmKBkwhAq87k9ahnCtDcAsuh
hqxrF1clXjgzfQcun1/AGOFdj4dhHXClmKAdL0ykmm/RYYpQcagzG1S/J36YNCNOMUiCe7u3Ubt1
erRR1gFJMfQ/m3SKLnMTP+jxdEvSyHubB5Ldi0rVTtx3h03WYO5M6RZxpOjHytQoSQuz3HsIBfGP
FujkrDFg69tey6IGJ5kb2VaRTRkoRjb7tdxgFdOfQNX9qgU71riv5jCHrnX2ytzbWyzKttWg/VZ6
1cDlWAbL2LU3gSvSt9P0uHCUbufOHfeVzfo8X5fbSYQ9Uyn3eV8nZ/JeM4SQKoxAG59Y7XjiIYEO
ZzOfURJxE7392jTKxTZkujMdbfBHTz0g7pCXIfPMzVDG48WJi5vSdir2PRqSuLUyvFTj+zImOwdG
zk8xORus8DqW+VF/FVwSvcFOX6ZuYPE7Ode219vvXjntOrP4oeteTD+uP7eWku7zCBWF7hnppgS9
+wi0LvSgku3ge0dB7S09lTnMQMQnD8gvjUMEQtopMGBSjK0IWxt2NrOHLWqdzEdLubYMYkw7Vp69
joDOmS763CKKqvXAiexo3zWRySyLxbnoiPQYVEm3vhYlmaZlx7ihR2B9yaa96fZtgvhySRE7NoZ4
AerMf8ian4UBucNzhheDXPNohj2tR65v6mMUZqM2ssHAwgBJOWV/p356VFBW2/Ec5823iVjo42jp
2RNWOxcNnWt2GIRWS4Lr0rzgGrY5X+PKn+L4y7TyiTXjE2Bp7Yqr/Hcp9a1l0JK7+YyUJ/HKQE4I
Lvux4rq/EHvT0ept2aMou6kAUpz18OwqkZ1deVNkAqC9ltHGTrBAuf2rklUeoYCpcmAFb6BmwtCM
CXk4ujU7+740nWM+SMq0fNR3JFBpLJzMHWd0hVCSE7VjlxcpN72aWV11ZhBn6nhSc3djQX53i4d4
mJMDBjnjIKSJAdNJmrCe2ue8cFxE4Bd8jvYenXfJwtfc/Zmvqf1T5lFRd40nb3KhXegUIrZJ/X2X
TUdwre7GZIY1/c0QD9yN0rPSO9/uI5jCIVge+py2zz+MuiAEi7RR+LcDp9tiziwRAVL0cT6GSvcr
7ayCcSoopGqaflqlDUIjEkGfqSj1CwHKcraerb5SMClayCZaSXVQe4+Tp8lD3nT0rAaUeZE3v/m3
H402fS2rGNooI9OtYXV0ko1FcTQxRRGrhCOJ1O+DlmW+G+cqstuh9Etj5thJKvumjyqbPnM3L10a
Noi4fXKOl52SRO1ed2rGfw6VtWE0xZOuFa/ulD55c2we4jidA3OiAIFrUu5UrzZ3dQnVYgXENiwR
1KtZR/JoNcavEYnFWSstf9Yy0qw91BOpCvce/a3YZiW8lTjnDpdSqfhLCiejHbV8i1eHAmNC49g3
1iXJp/KU5dFNVOrOdWrrUzQXkMzu2SiZI5UZ7hMrW37mShdvS3XkeOqWFqB6ikN0rH/dxfDR7H7B
Me/fN8yqsk1iuVGo8k8GCSf8zRbSt/RXa57F7wUwlqRjQhxnTvtJ+6LgSm/DojP36+biYrj1w2Sn
DBvrwthlNfLUnLN5y7R5W4qxu9TCPVuxVj0xt9W3Wmo7PtXU65C1aci6GfVAarlnBEcfZtN0pzbG
IzE6Zhrg89U3WQ8LWrZYmUt3ZvXR2VhK7a1USzRJWX2KplFls+2x2/fi5EWykkCqiz6kqvEmt7bl
oyrGkKhq56VozEuELHrGqWLKZ1kkzcFKOkzcWWfh0GD0CPVi2SjDg57PTOkVSRrBkH1raYbPma28
TRH7FxfN5ynOm1ufruJFT/F1g+0pwRDxUXhPjZM5p/ubQjE55vryqXAiA+Wm+YuA6wzhMOq5jVCq
T+ioVMn1ucrt+T1PwUZESVBpCfYGWMMvjek9F5wIp7j3Arv31rM6Zxg3F4y4QLreUML1N71xQ49Y
E67xgeoydlUw2QBl/d16E4DhBnyg1zcXIy9V4tf74SCXjoKkToajheYfQOe5JW/yNZ2z/LH7AvER
Vmmdv3J31s6VTNJN14amomfPKsr6oNQkKxvNlBdP67aErvegkAsXEUe3hPfZgtY90aIoe1U0aQgD
ftMm7D9Ut4PO9hO+JTSIiat9bijP1cAjfYRdPGjeRZb5QalTB8l9BzFN07+n7egGWtlxRrmgOYXL
lDeddTLpNGQR1bzH48AMK9GNba63AFTgcsqsrLkEadEehQhyIVkyWypdEFTYh32aEdtXovZZ7Q3C
vrVkNySG81Q5MjQGtHowQa5llX8fllVBMzX9U5U7TNcEDG96tVNTW7CIKgaFWgoioFWSsJ519ZZU
9RtPwZphSQkuDe3BSPj3KzaUW8Tt5a51M3s7VuTrGVTEIRrdjgTzXZPMNZI9Wz/LQvlSxGSHldss
O6eGJ9ykb0NczvsE7N1mqOyJwWp6iao8IVttGs6FC4o5msfy2uVfsIr81NXLz4yr6cZAvoLjJ740
xIngojeynaVlXI1gGvvWjIlDEZrxzQLnw6jjHa5DdCx65cVohubax1y3HFOLQHVofjJ7y2M3T9VD
NP+uWMoHU0J3wchHPthE7N3mnMg/p/rWqQ2MAixjSPNUZDTpMqGRrYYLkQkwby36Bx3qkZjwbfeF
dSEL5EcZt8WhdqVyY9n/DEJJ2zKu666zAEgXbRaGQc/cc4iUaEvn1OsB0VBrhumo7CePvACRPyvK
70IOdcjOcNqaa6sjGpjWTEYuhVqgxIlTjrYsTcBoGrfMrOubpznltehf/zzQibAokGRvFVz1J9us
nBM4wAyhnTCD1DR5kmnOXlJdcJBo8XQ2BuJDplE2YHEWknRXw4UuqKD0no6SVVEdggVlNWW7Z/z9
ODxipT4Lmb2PgkmeqqkPNQurPhntoJhbZes0WsckakUtUD3xL6D6zZS90w+8vhnXe9caENjaTqin
C0kxhN3QozO8m7P5wYrpOOPosUu0+cZfQIXuyl0h9CLIo3oO0PyGNS8WhO5KgyklnYu9tJ9LCYj/
HiLWxpq9g8/6AcmrvzkOmVztoDzG/ZShT5ewFGZHIcnDcfYTiGCa6seiMsSFvYEStgI7fLuuHZue
277w0OyZBNRUa8VaURYjiYH2NXJzYNjlbhT8F5tqyClL+/oEPIbhE/fhVuvRZJF3kEX9qbVGL+gb
ZHPThN+M/wlN4jABfmQgF8/a21TTlrXiBwPMfC9NmewiUYJ/bzoHYztyfkMfjHMjtFOjLtmNPrmh
FUitrZtY7CKqpsYsGjNwHSwNvM4wIaZnxgqfVsgX4lyyx5hLVkxMw6Q68ln0Fl+hpi66Mg0izFqe
pVoQLfqZ4QJGo4ykGFnjs4+6EV0OFhow7PqLA2ppQMILFAd7jcGYV7jNL9vIzYNCXXytRLNlEOfn
Smp/N/AoOjaMgtEYuDCN7omcQG9TOuq4JzC1VQjP60jTofiDLQQZqQOj7TC/K08Taj5ctImFRnq1
T6aMCFliHQmmzh7guhVbAlkRSQzZcGyQW7DThHvhDqm/0HCdO1t/j+zvcwxjhxfrNRWuYF8BEsky
RtQF9kzfqSbmLjH118mov0y9FdfIDfXS6+mfaYCayKP+sMunJcGQPHdhZY3Nh+4ogSjT51IXVaCM
9vCwQMcCG0KyaFKQt8JmLi841RuN0J1Bk7x6ehpzw4Ejo5vZyZEv8P8yX9aFxwWykBBOZwRatvgA
gcg/6UUQG4y9Qqd0LswvBTluGI+xz1Ki5bY5wsD2CDKVhZ2chhqgKZyg6K1MhsBNcI9U2sCauF1E
kHZktLoxCuZiMWO/l0YTAtAMSPI7jXISDy8xYqUToKBNmb1ROrUASwANWXmnBqO97N3IYFWi2MaB
bNVXpNLzyTNnUgrYFM29ZRxHkbeXDsFK6LnLl2PE1UnVjZLIG96rYdCcRK69xS1wpMiol2Ns8ub+
3gw0aJkVySyp6C8Oyc22jdF2sNZ8aA3qtK4jG3PTGOX0WD8J7ENsknmZKzi5LKQIca0dqFVqvmgv
YDigDjnY2AndMDdzlaxgfG97t5dVrFefl+wHQqxba0b2R0+/knjaRzM745NRpM3JES3md0H2k604
JyNfTQUpw0BI6hd9GsSjkX1Hlmg9D2YeEvI9ITAb1S3hB00/+lqtAyMcftcpBGMq/5D1A1Nd1Ovc
lBdnR21LimFG/VWmxzSev5kqMRYaUU2+5xo0kWX2eddHzLFkPC3S9gLSI96glF5DB8CDtK7bhG4y
vSRepp+VhCslY6jPkT8EzAzNvmf/1gY4Q5bFadyp9qpXGU6Tab6V2vyEPM/z46z+kaVLGWqR4kvd
0o7WYl0AENZ+P+De9cw1DUfSGIL961gXnbyoBE4Tw+RrsPGaNVW3MYzYNbz6yM74Ncb3fqRMsqHT
9W9MT7k7DLBi/khkO/2aQvnZ3Xm4leI2rAMLULQk5G0bfHQB+m5315dMT1IBjASyM7vk5mUs3DaI
Xa4SFdD5LaqAFMC/HEDvlvGmnxmYAyRirCiIQZ4giAV9ORLHktfWY5raBfpU65Bd0EBGr0ZP3onF
1X7r2ShSUqdgNlrJT6ThLVTdY6woNvEk3GoMXQnSXtVf3cL5VbboorhvhiWbF9hpLap3N8V1yUx3
sSzuA7LeI6wSe4EEoSKaYGinvSFUda+UXxhd6nCq01vCQBZCjNbv+94OeluE+Zg5P8S+r7tAAAV+
qvXu5iai8ztLKXwxMv8ELGFv0nwy/CT3NCptXbu103DJTGzLZf2tZKQGvQ9aVqMR86M3zrATEV2e
g2hCelUb7L1iwPdiE80wxx7MJacsLnM1/pgzjblklB8M6by2GiuS1smVzWxmuMWHUgRDQ4oJewss
grXuA2PRLjQoj12kdcfG6j5iQwWH2JcPg6XvjFTEF3h8D3JMFga1ReRzIQSKFWOoX7M5VQwrKv3f
qnkUV8V01EO39E93PwFBMi8IPOvDAN3zaprAhbp62i+V/TaYDlEtjSNxqSg/LcGdokzyNlCk52G3
Edj02DptbTCo52oYPuOuHU7QX1YBqfXH+Pz/NQaRAEMNT+P/DjJ5rsch+bftZ1cjtP5vYYj/+Nb/
RPi6AEg01bFtG0MiBvX/Ypm4xr8bluPapgEp2P0D9/0H0MSw/l1XLc2CY2DYaHUdTI7/AJoYwH2x
bJOhaNmapa9w3/8D0EQ39P9uzUPPCrjXUs3VB46DxPhXvySor7yiWqj3HRNqrmiTc6ateqEmcRmw
vHdi6p/A/bU0wNOE/QZcBdP0aSlZWVq2G96ARdY7043Kq9M+RuzafG8hrKZWNCDk8eybSRQFkbzK
joHdpHo/smzlUC1AF2xcJnAMyZpJ077dCCoJP766ZZE9e7kaqF1lvGIWdfHFGcpOW5iqz/YQWDI3
woEIQN+KadwKiHnUpzRzvTahsnW4uKGnzKh/0K2z6ts5tCUnz1rNEFjWdPDtGn8o5V1SB17XVIc6
So/uPOMUU3GCGV3shVUDDoUUtV00xGRqC/vam9Ou75vi2dEK5vGTYWP1wieEKM9vU605qTONVStc
gA2k3ujJ/IrYL8FGjeBescJxdlNAVDrjCU/0H4oxw5olRCnOCKpVitS8RkMGAI7j5WiL6ieSGKoP
OHb+BOcr7PPRoj5Ziy3bYskEFAIU8JnI9uRtKCoKafzgRtoaIRavg85RdRrp0Y+FML46Ru5QyVhX
avHBSTXrxWt7M6jT9lDptM9MC8sz6it2wXp81Mwp3kb0GLP8XKb+XBqvFgQG5um1RgEungwV3u1S
UOzYauFenGmD9oyFFAUeYTNkZym9eWOgCK2f7TBgYCa6UeyoJ2tUTrkti2PCoGI1282B6jWvk03Y
jzFKqPJpYp2Lhql7kgSkSUfnqO/IGo7o94xE7Lq1k1hq7R2IaXtGs/AGBXlgmpejaCHY5EnkAyJz
TK9RO67ebAZn3jixLxGkuNgA7hYyed6iccDcG1GMdTGj/dTYtQWEx5axNZSxB5U59Mmw23Q7I4+F
A2EvJ5kv4BIH67EDP/jEE+ornr1fRC9eGoWMmx7VWaAU1NcFsD6fHZHL+rtGU5fHaMU63IZo6HQQ
bw8m4phNbXw0pdZ8otvMzkU0VY/KmtNiqiRTdfpkv4PY2ItMWvsKx5jPLuTm2AUJaiw7OO7tCcmH
vJSJozz004sdq82JFLYnF6FFOg7PCAyWo+wSCtk4OSEYZsoTGaAvhLWnvHMecf/t4Q3GB62KyVdp
uzO2IMAAAxgM6AGHrGjHYHBddTtT1GwQKfYnYkgeETHm+2XNBCLIUKEGdVK15wAqn+15uOpFKvH8
RT9RTgLgAFXE61q5mz5m8Je0wBUB3hGchsiLuD5c46Y++0pTCZbLbGyQLmvKd0d6Ly0zohvQujJr
rZAXKhHwlmXmnhWvJ3Fagybpjr13zLv8VS1NUJTe2gJUN3XNBQZlcpv1ubhVYXylbTrRpGTsrrDS
p7GqBmamH0dAc4Gn9MQTJA3Umhql5dyMYU7gVNDP1BOCwTBxNbu7F7nT36ruP6g7r+22mW1Lv0q/
AM5ALAC3zFGkKFHpBkO2ZBRyjk/fH2gfy7/P7r27L/uGgwikAolC1VpzflPMqRT1C5pLwZ3v25QQ
XZ1ABcU+e5l4ZAiyz13X/JBTgpWdetU8yJJsKZJBHFQ6FQlu7qXbNBDwVFOsQ3TC9IKzlMSl4q73
A/uQ1a63jqcA8yGIsSzUDf1Kp7kkeQEwMBCSqs2QoqYgBkEJC2Mx5G7A/0d/02zq9zHyBEJdmw/4
z+QR+vpa8eNoExp4smqz/LSbIV72LCQWtarIZRc6yXkxTHqTrlSuCIn0VWBENZaMDLyV0GhFouCe
SV85j5IUENh27RJB3A/T9Z5Kg2ZvrqUGCHdhrrNn2p4BXl6mlWHhefze/Yl/7VwGQ3Ip0s8krptr
2WizrDdhersWBFYSN0zsxhrzxh6leu2HqD2JQSd5DytjZ+Ftb9u4n3XcBKRTx0Szf3p5Gqyric9e
spxd1VXxHFrUwYO2FAtkHgS2UWyKygLii5/hnOuvKYSMxdAjiqgs7yA1fCWdmn4fnWJHIkq9oJTz
PdF8GpdRjbswbGmWAm3N4nh5ozInsbbWWI5BngKahR4Ij0jNOscfVvoQcFFK9Skf+gp5FvYKgClM
/gy9oMPTb3pXbgsnsg+mqfRnBxA9uSHbvhTqrrHxMKYjA4dRTjV8v0sY5nvY3GYyLCvl2Qz86wC1
ZEm/29gSiDfPh+6b1Sc9MGAK3nQIkq0xFq+6P35zZEyVp9yK3mwvkwx5iKx7RzWDsx9o2oKuHZNT
EVJNnchfdGIpCZGRR1x3usIYgEN3VJZpZNL06S1QyLYLxNrP56WhoX8GwxRrk/cCNNNyjOnlqurR
aa3xVNtE7fp5qm6cNPw2knS76DRLYRK5VBjp1hkehJkN88WvrPQOcGuBXgb+vZ+GyTIRur6zU1yz
VhqiPZZDvaP8tPRsc9i4kRmRjlY+G7WQG70OtJmWBhSBOorjsp73iGm24xhBahCjtdAt+O6SL1hc
kFqV2ZW7zfKzEKF/7RNlk/TFcpT+SIS8+THYtjyOoTQIzZuULQRGJo72mFYbNUteNLvLL0nrP2fF
+D3FvbwkYVRHyxggI7GqUwFZnp5ZiLHMU5Sd1pSvjoiKDQmi3cLNO2ISLVju2EEF+q0xedD0eht5
SAMCxu9VYXn62eMPMEpHu3eFWIZY716GaBsCQd44uh4tdVtT4eD23s4SPhXY1nxwgv4egbp8acl4
TJGjzvKwsR4dT7kyLM1y/iXPtuZ/SGpncxFF1Z0dNOXSZQZDvmmmbiLAIIsIi/KDGXRI5glXWhQq
Y55akDsaYrt96cXwpg91facFqblwwwNLZ/O9VX3sBnYHslxod04RgOiSHXpGUdvvlnRevNx7l+rY
bVUzMR/TBgw++nj7IEs8zK1dPremyvVCdXTlOIV/sYTbYbCU2HMGWvB1AKYbvVVE57W/mEnbHo0W
Qr4+KvlG+Bt/9OQnJS5KTuCbH+hJN+uWGJ6t1xjWCaEqqn0zI7em1OXGKGhpRp0JGz5kaIwPnT58
Skc92NLOt3iTWdyr2mos4PTDUh3mUUApuxw0NK/ayJXf1AeRXqIJ+l1IXKSDWz66kM0Qoxvt9z4T
c+o7l8CB1FF4arXNKSLEWTb5sZGpV0G+bWqjWQkPLbQRl/6e5sR74NuEvxVOw4dioXfWCursgXwU
4XmaZ7XJuNJjT6xtmVpYsYor996VKP1oCzmDWCzVujR5dda7rZeVzhvaRIP57ug+jHYF0zYb0yPt
SSAi6HswzZlzM/A+dW7+9MAzZZGnxkiWGv8obPdQ1TNfwXlA8cRKjR9hRXgF4ECxSVIVaj2zpOrZ
7Kzyw2jcV0/PgxeVqvG8HXJucCEVydHqVsha58LPniA/VIvUz/VJNhpQQ5gSjcGjvnpnHIRHz+76
Tx/3i4Td9jpUxgOSoG9gILJLarTbwWyOjEeMII4REwNQHETnBCeNryXlqo48xe7F6shuhu3gz2mG
5ESYayX5AXyORCuLk9Oa+1EmylJVfhgeyaPFZGEN1TCbg+zpKK/RR9VseDnYhLtZrHeoD0eETRPU
CD/Hk9OYO+ZxckH5VT1lniK3Whd95A7YpKrThk3m9c9FVi2LHNcXrW/3lWb60Sv49UPbVjfI2Wd9
YD4hE6qpvus/uqTGvps6COcnAjN803TFMuHDSOGpC73ZpxV5UWoeJIQaBHSG8PGx9BhnatZOUZO8
5vbCG7BZmlS6wUwQ4td7D3mnoNvNIvwY6yyMx32lyqdUzey52fYfjgX5BbAHuRoFyunO8Z6ESpmD
iUe7a3y/+/nA+LyVan6PskVd4EQIdzIA8MY3Tg/FXaZhM2cCdoTy4y+9yTtpNn23uz10bgDNuO1e
tQz2iRlokOhVy+XaMO35UC5bkXU7Qkhc0Ag0gUd/pFg8+JgX7JoiTintYgeWN11EeQ7EKgdGgoZg
1dQFMHabni/dp7lEKzwPdHA4XdXsfbsBUSMJFmmsQlAgaYad7sRAxJhbLpEITtNm8a0uemWZUBea
Y1UIZq1XPxb9EC4qNP9zSAwrXyc0IhnsdoE29b6wbAEwpnG2TE/Gwr5kbbO05TcRoR+sP2Tr+qwf
wlNiNRZkalKxoZXtsz72t55imYe+3Q1poK6jGnmmn5vyCFZZrlJyoUfLCU+ODeghlOHSp+eOb8B2
j+0YP5FrTAU8MoNL1OE+LhBYNUQ+VDJCcZLY69wqPl1Vqg9KCM2gIzILOjCq2wgR24KW2avSKcnc
GunuR77zkupBMctqSqUugSMdlySAFrkLKQHWnVFTrXWJ8/adV2zvm6Fs5UZN45cmtl/NUKzrXDvY
nfwmLRcWRmI+KyXhxegKauDSXgEtDBEXsafeeGrq4bWO3NWoVjO1w8riFIqxQLm8c6aRTarDbLLq
sDDZR2lIOOJdjI/dmyS9sb4AITWsO1bFpWzbTdq7HcVwfV0NjrfzuGfNcPgy3WUNiAMmxNJR5HPo
28rK71Uo5L2986wDbg5zZzTFe0vCAJBy66JUqJpdFZsv/mFUt/Ip6px30aM1BkaSNtGzZ+Ri59YE
MPYILQQBg0zsb2+UjQByCkI9Cg8IQ5Vz48gNujYqGXv2+Kz7ib73yFeeSfBCy6KlRtpleTS3pq9f
EyUdqyDKB9KN9wSr6AifqKMnybAeEMXFRSx2ZefGa+REp7br5zUG6a07JMXSpiiKh4y/qWonHnhM
qnLgOhUZvs0DA8990BjMcRImkciYgkVbshxZGt3ozciCJcu0RNVI5/qEdU7b5hVUtKbwfSKAfA+O
wQedFARGro3QrWkUFoHlndPjwgkiu18MSU9vcvpHJsh5WfU4j6ysLCgUaBRCJm87VzbG2uL98tx0
QBcgwlE1hfzpaUwjA+DBHJPXWNQoYoJ6SqBHpq0wj2Iu84jaJ9mkLglmqp9jKpD+d2ZDJfN6H3eE
tNaqbl273jMWbqtcUACGWnPRHG0SLHfYam1kQE58p441meljHuKBrJ5UgZJcIUbJt+MPjIjazGkR
I+HfUlTmynoUN6wPJDh/gs+he6ADaXMxI036anc4TRpt+OzS16rokwdd/xSj+5T0gb/SEUx0Le2K
qJkQ74Ojr2N5Sgaa6bqwYbko2baJKxKve20f2vU3rdA2qWTKREbNGh/wOfS1t0bDVdlYW7NRX2tq
gLvMqWc4COxZ3TThJoPa6VX+QoZGA6Lr3aUigdisXtcVSY0+7a1ZORQ94RifuVK4xyn22n3TqZQ5
FekPCYYYKmO+4++Jk4BgUQ3trNBrYDyDSlKJD9OhRtAfGd0JKZekmxLqK4vmWx8k4UFnqj+vy8pf
qnHDqF3lqJuXFuZgc+JgD5b20fUxSS8YTlcllRG+l2LvKb49C0KnXaK/R8vIWaGVXdW8DpejyGdQ
J8YFwBRrjgO1n8cgiZeK6csT8kcCR4wuWrQNAdCQdAI005lB53wg95wVcMHXmrCwfpmP8TlKi23d
Z58Fa10iovxNYLcOuRj9Kb9K3AtdT88A2I2rEAQRy/hcuTEAqeBNlwRFqBZE/WSM1laCj6JmQMso
hYz6Hdf1KhzyHfb6z7zm64D+Zm+SOTO3yu4oFTJ9Eg/FvT4sxhYZh5mn7ypiqKIQDwWpVZgrYbF4
IBl0EwYYxvf3AS1Ja3CXc43qTudeMktYxtmoUfHlHG3b4r6QMWcx4KGy/gjMDyeUH9QNXRk+9H7S
LCPD4AMqXyIRvXZiwl1vzZJPbuodmNhcLM+6lz5/cNnG7xmcsLaftLFokdC8LYBibu3aI5gy/XDo
MPVZny7j2tp5aTVXaaagK1FyOFjIGtta3Zq1lx9YVO3VUDnnmTej2nPyy/AxaPMHgE7BNMKDtuK/
UAmcqIvaz+/ToP0UOqCkShPPftvfZYJ/DiWKMswvFJh2ga58CzwE9GZsgisOd6qDf9VkmPcRNxM3
WWlFsmJQIzzWNM5lLaq52zPitqZk1vo8uuX3sTM/w7G6JqZYjn6/DJ3uqfLExk377wEi3IVWDkcl
ML4pffEw4h5tw+CjVbWLPXYL1W23Y5S+tjGR2mFG/ciK0kXTxO+9AhfR7foPrSYXSq+5fPgcWKjc
IfrkNtQYW2yW2Qyl2RVD63bIo60fZFxPyazMa+JqrMeOVUCXhSD79W2cRZuqRYeK6Zie9TpJ7IW0
M6qucARmGRKqCAk+uWEaYmHV+HDA31AdRa5K1jplm3hyWPM7etXFZhWCcYxDjlIsyFRaIJjFxSzO
cmsmHxmyF6Usj0bZcWNVoympii5bjIIqq4tvtW7uPWvYoj2mrNKnTz1cYxZSLklvzMtqlbpnFn8O
5jZVaPVa8bS6cRJUD2uAaB+A1l7N1iJ5VmP+mKXOUuTpqRhzJCznmGRdpXhK+duzqD67fKd8GGoF
iRBFDUCcgCOaXDo56CvT1/kDcJ3O9XbyNwfGUth2RscrRt5RVsTkNcytpYVoS7IK8kLzKTKuUeTs
XIv6R8bLR2rQdaqgBC/7HzkGp3keudcS8T2QsfFVOknLj8KtZoQquSFUW9xO/qhS46627IHL0902
TrPUMeWSfpaqZKl/DtTBRJovA0Ma67RxlI1oLsWYmFsE1ZIaB25YnKVmN30izYXkNqJznNbb1q48
emBgWJXHq3j0ECAEwSlpSYiYijlpEUA9mzLoNEsT8Ee7NUgjY6vJtpyPXv+NUN23tIB1G8i9LQO0
vR5FFS1BTzSUO4Xi6T6mNSE3Zl606xadE2tFfxEmFYRqDI1zM+eqUxqS1VTgMKPLHc+pWGOWsgE3
OdAhrrxsOChcVnpcONiLCmqymjWv7NzcmiRLzfqkYeKZ4DFKw3ch/W7bqwU0L9KAFL76M6uP1Dns
X4RHBOAc+mht9M5s1BV8+xah5Im9SwKHORDw0aa1rr7Gf7lDRKa9p/H3wmuNKzCTbVpWYA89NdxX
A/qW0ba6bYhncRX7BBEpcbnSmrZEeK0zx9CoSxrmUqbMtEitMVaVHlzGECqG4po10nSKn0XQslL3
FYKKpcTVmG/KtmzurNPYfFdzw5x3I775gvHZRKi30pUhW3Rt+zjoKpZh5YI5C3WUTUlCtV2ifKAu
Rak7NXYAjMaYfYM86tfcF82N3jdIk+qI0C7LzueGlz4NVOFK33/M3ZikmjB4xspH9QkcWcug5WqF
vg6Ee1YL8xEOe4QmTQZHAQyKwJfYQC5sXfIqLLfQ31i2RO23UvqPNUEmoDt9xh1C5Tu60Uu1qh6c
uHYYDVx7AWmYyCwWk9salyfUnkm8mnOHgLA+rsqRqxOCPBJeU2UuYsC5N9MKTR6ztcEv+KZ46qF0
x5YMRsBCNTxCwvB+IONI5iljlSAjatkWYiMLLEJB+AwSKz+bSD60kq9hnfrLJp6wkQmZNG02D1z1
iQluibTMjnY6NRFmIPH3JlP0WaZfYb0VcDRYhFluYpxUf3yrEGDzvTayuxa/cxIXV4LyqpVhIR+y
BnI5USstCM97JwmcBryGfaQ13JaqVLzWY94Ws7K5KNonqv0NDfrPsBp2vZF8dDVWTR0B9aig8RXp
afTBRsISL9ASzcJ2JAY6ChBmpA+9zS+l3qNqZuShql9aHfPhN93uHpyUEoardeoytygo+BHXAFJD
pM6AkqEY5lgYTQKsVqWPoLkcIBerwSo003ij9dVGI7sMnZVC95729+DNq/LBo6QT9AzcdsgCTkUO
kkDSVDz7oTK8E9MCSv+QAihjEokcGotJGOdWesdak0BvFyL9gj7EZSjNiMg4aumVSjowJ0emj0/g
A0/50VYhacJ7Tujc5Rc9WGpuyOTbXCeIf9GAvpVdzTc2frWY7oq+P5DVO6f+O8+VfKAYZuPYNtpz
NK0NjHHJdOZYJ8+ip3MoI8GcSy0+x7hlmZKwSqHcZawjFdxE3z3TXVwmlbEodXunuM2PkX9Ja5mf
Th+XCzXnXTrMmXz3AuPd8KolmpuPRFsghLjPQBfONT2fY1Y56OqkDiTOMWnFfWlN7LBo7vqogIV/
LILqrSLksETWwizPRMMCQKC3j4rAU1ayap2pWvzYNvVLjvVueq/Sio5pZu6Zsa5r46UgIYyOBYut
fqdxbw1M/KNBuveTE0SZF1cfzp0qLi5gttpbi7F90XUbnjg3j3ihA1a1Qm9RWZPwj9EHC0WqTcI0
ZNLMTMqM7B0GKQBpTIkxSRFuwVIHNLGRM1QGifbgDONjUKUvCEbnNSK83m4Picj3RpddYcHwX1tw
lQLZKpcN/ZCyd09W15ymz6tRKOjiWudH3qHNUTNx79XVW5dT1RpDVLgC9dqs7xCjmMjKQSt13Qab
TzjT45JbS8KdEasVgkH4JP1Q3Iu4eYZYw7+74g6gX8jZQY2OikZgBgvLZWmAtsvT19AyqlkWFveV
e59q4q4Y5LZE9ClkjGpt0rcX1lOAY0RY6s5r0mNRNgQ8Rspjn2Lfcbv7MKRShReNZo0sw3Uch0+9
0n/QVZzHCRrSvPbPRhNdVCfFTxm3m74u92ZM36BSTPQ2qCXz1jwVur8KG/mRxTRcZZE7lMmeqD2T
kKQRP0hCFiZRVT+JOw+Wg4JacGj1RdpTtG7Djer6a0KYNhmr5GTE8p9Shzr7ol/WfEcUHFCBqa2D
UG6bUD7qIRNvYq/HelhHVb7xPGWF/A6ICV2XHMpX3tNV0hae4/mz2GoePIrAsFlmDLvr3szo27jq
Qc+CZRKkD9MXv1bC9yym6sE9LWsxZmaY4YpFadgvcST3peLexfBSYLRfabS/dCRMhla/Z4XNcFWo
UHYda6YOP1IDQ0yfVPcDl/xMAxsyy9pOmXdaumfqgQbY3OpquU4qDd2r96hTfciZv5DGddcHwV0a
5u+0r1+r3tlgDKE3TpKi3X1PSddNaXuaygjkJV0ojKjQZibc0UeTmNdBd66VpO5OMeIjrcXjEIml
ouhbURdP9DHfRuaKjfemWt69OVY/okJe0zRaRVZ0T895203W6oFGK/oKNw2hJK+VrHgkJGNBk2oV
uPE3XaUPLIwHkEHLwGq+U4bZQHgfmui9VNRLGVevuO1WSpofSEF80fPutavBKPmmgdXfxlqUnEda
sEZG79vXyxVcU/5urLCJu5N2uOAes3WEf9WRzKNXXRiO88HvOitIrZRVSWLZVaWTJrh/FlpyDvtH
+kuf3uDcFb5+V8XRG1408pDDTSz9AxClO4c8SkNJj6Nh7ksj/wzaKY2r3VtK82JwUZH0txNkdy0C
eqaReh9XwSuQlV1c6tTzWOA2DCZcYM8AYQ9WEEBlmbIzixmu6DtsjBujpZmi1t3JGPNTp5e7ejSw
+2mUn7lfOv6u8qJDo3WPFJceSu4ps5GOSKbFKIpH8k/4ajN6ktEBYoTLM9HPTc766ZJanTKr535C
KVI09V5k0+qL7MF4p472CfMbkD0L8YuLLWM+fVk8PTl7/lnzypWEBz0LqF8xziiUSqoynnspRSuw
mF5iDKgn8hVprenMP5ktKIM6BXnpQG9F6p8BLKyzYlmr+Smuh2VjPxhht7UGA3ECFX5ff7GG1Fgn
PSUgBNG2mKoxuHugz5zG1jyGg34miuib0QOTLfO1TMaDRxcVss1dElVvSRNcsuTRldKbGbb9PDhv
HhSv3uq/Z0pOJ0XT7+oquuAzH/trpxXvXbNqy+rQVdWLNIdXuDBL7Jg4mLnk0oloWdXfBz04mlTB
aYuscxXDj6IznTLKbNvXOphMfxPZNtr4ms4GupgAoUTnUotLaEZHWI7luPYi5kiMGEuBunTsclLC
e2HP0Nzoy0ZLVwXTrDkZGeDg/EVra1e6W0cX0wnqgB1rnE1gxk9my2XfjT7vPu5Vyg+5UW1SreTr
R+HJMs/MeT8Hjnuas3TdYdVrJ1EkjxlZ4L5x3494ZrvyQVjWymUaQXeAcrmcZzlWhzBfKQqe+trC
A6SZP6afGw3iXjXcvSzkUWrUhUsdqc70AxNTe7AToqsmCXjvNxdXpjuWHRtPBlc9wULYZk82quHx
CAkIn3aPOrKS7Tq2nL0i6T9PJ/VJ8dzYPsu94FOvJH7PRDxmen4/2U2JrwPvlqUPDpISE2hRlIB6
qshkNAzroo4jd3Lo1CzgZqDSqQz3FW3E8ckYm3VoVatcqdZV4MyFSVEEgh1GUO42IK4pMFeRcuy0
JJvBFQX+0m1Kuz25+L0I6Nl6mBNg6hwHH8+4rEmhNbbmS9tQxB4e2zFY9MGwcZzmZAav/lTK7LLP
sHO+UW3dipQeqFTRCdvfCvdKi2bje/GnZzpHAM3hfBDF1lGr99ETF+Kill0DOTWlgtMYc36APpui
jQesBMybojUlvHkz2G8p3bSFRYc8jrOdFsFgQsNlLpH0a1g+8UzYtFWJXU6QLiAboAOVzk2DCkCf
6K/TkAk7+0UkBdC7BEYUSajCwdwKV60goAPaCMMjqomjNchNzXxilyo/cx7+P1dtfsclWJfD5ZMK
zT9y5HTUkP9Gs3lNg/rz43891O/1Z/Vn/tztdb8Em4LwOZurw0bIoGusjv9bsKnZ+n+ZNLFcYVu6
q7sCJeUvvaatIeU07a9gul9iTc35L1IWLY1UNtr1rq3b/y9iTYSk/8wnEY4DeMoVrO1t4ZJyNWVf
/JELE2thmdIgsD4LIztaqWpc+6m5ksvRXWutwNltkiyVjKW7vh1VHfyTt6PEaxk/j8YxEqH/42u/
Tv5Xr9Vc2tgZISZtjn1ienAmPgzqv//edpmm7mFG/Tp8O3DbB58DjfXPE5WK/nrdb3xzhIz1+yHO
3T83AzMB/BBtUDMazz44Lwwk+DgpkhvPkJLUZddJe62DUXrW7fojSrnj+j39FJSDmV2Gq4hCGrgT
fA6Uy55bvyfcN6xrDzPaaC5ib/T2w1AAy5yeidz19qnnQ1r42o48POAtAZXRAKzTtD1sdqVBoMPN
4wkh0i5W3CS1/W1biuakZJ76LY+CEJ+hmRIqKrNDPD1Ir7fnsQpW968Dt83bgwjK7BAxC69mt6f5
hpSO6HA7FsM6Imm8p5vow8DojdG5C6uyBa3mOXdMhNrViH51VroT+kxbE/RcPbH4U841pcx1pEhG
FQAVd+304CkRDzYp7BbSOzAP6MnymZmIZJEXaF+NSf+BjuDOzxXubRmFA731/FU5eWCln3dHP6+u
RZJAuZCq1V6iKARBA6VBWNWlUeP6wt9Bny9AX3Tbd3uYrhWS2UMkqNN5YtT9y7970e2NYgs/QJll
2w70BPPVoBn2GD3/fLjty3W7/+PAbV9r5tdfn7lj3A1huzG1Lj6VOKAeWB5YhBILDIWmkA89ta1Z
21X9AtdsvS6i2thrmk56st21G0ejkmz1EO/BwWcXvXcAMiuRfMYnT1Wnd9t9nha00tEczsOuCp9u
z+LfzypMED/3fT2DR6GTBSkFyMAymGt2CmgRfAaE/mm7S1tr7eNPwlU9NIt2pLJLv1M+IJNBfVu2
xYbmqEMxiuJbqyThh0TsUBcyIaZ8wJdpKsHRQuV68HGULbx68FbkelvUQqbYQ5TggGRdLwPJQDSd
HCT5dHaZ3Q3TQ2FT/O3RRq9uB1g8So3rhiOKZMHpFPl3u+mPhRe/6dBA5Tx3CS6cNlPspcxN7FGh
VZu9cXnyB/3evOl3wdloxpjsR6vGCjexavZhGkfk5EYZUjjw2j93/jweVto3kSdyM01clplU8Mm2
SugwO/iu1ORCRTb26QSvshPa8fjUxh1Zw0XgE6ru+HVMBZdSiW9Fw9mFOvvzAW0Trwj+3OOz4M8K
XMqeyal93ANvhSka235wn3mZPtOHMvmOVWPTh03/bFXlnZ0WoEAYPW4PjHreHqHer83kNph8bfMB
nrwxDUgo1sJD3UJPkqVpL7jdjC8AQA6i0sWHDEYarFbwnDhut2RlFh6ysUyOgUsR8XZqm46H0Eyy
/xCkp2l/pY4JcnF1VJfCRHDGDUv9K3XM1hIot0I6n5EI4m3gRiEY3CkDQclFtqsjne3b07+3/z71
j+3/8fTv14Jmi+ZK3ZtL0xjVK43sCzSB/pQEQXhFPe0lVTKnEI7CavqYbw8akYmMYUl0SHH/33Yl
ejZJ+aZTnOkVpId5y9t5Xy/7/Yqv/ZY+0uC5veI//4wiLY9FigNucHDIk3zR3Qd6WR48VjsLqGT5
uw8MxO8N/ylxlWA7eSLodTj5e7uvAz96r5KsWtVB5mxEHFUwU5NtQjmwG2t6hGN6VkRtXUjwOvqD
3bwMZA9tRiHMpWbXzQsAdxK9y4oOtUWdufRRH2slfTC3HORb64HDT1QVnmnqDJAhi7M97a+cXlL0
Hb1tEVgpQBh1ftvfuKG9GupQX6ObkG9ajVy/t1+8IcU43QAKue32KUzUYR5cfZeog9ok5srr/OAN
vsl/iO0iqfevuY1LoBgjnknyHDMcvor/nNuMoeFUAojiR6hFBtVbbl3keI1vVOXEvBt05gy5Z1ya
0eFWThSnClAPYUtdHUbcmBckys8DF+xKo4W3GGKW2OWEZUjy8tez2z4FwXOUjhQ2/7n/dm7fCBYj
t/O+DoeiOJc4Qjb/6u1u+9QqXOeyuQceTwpR03QHlfjww01nl2Sj/1KLkNY4FzdN3nMhTPX5dqou
zV+ntsDBsVv8OhWpv/1Bi/EcYhB4Ft6QLbVck4tS1j7rOIVyT56enabbckmukOOBEJueqbGJWRIW
7q9n/zz693lKH6xY5fKKf54H1lfb6XTz5k5KPYx4mT8f3BxngCHK7V/7v86NvBzC7fRSYWWHuk/g
lUQDauSvU75ee9tnZemJzKYe1BAvvR287f/7ZYmrXpRIR5iRRStvjIdHbp7hHPlI+SIGam5wUbpv
6E6OY+SzeA0B+QUBmvQZAWozFsjlhSYoUAorvWphH550MjKuv7fGKXYwCIqr3lKzvYUQTsduWzp3
qq8z/69eN04/4fe7fP08n59w2/p97OvnTce+tn7/ZlYa0/jIg2bq4sqjk9OX6S09WyS26R9v+27P
vh6i2wE/NucCw9DP8/7VybL3vP+QI2vb/7yQWTsZBolvrkG5AWSg/deF3MtA0WVpKB9BqD7UY+nQ
rwlxkUYeFtvpimZK8L2hJnrP1Cc4Fr/3O+yn2/trPyt2vOU0AW/n93bg/nH+bb/h299j7z0oXZyQ
E02Zi1s7eL+/tT+fTfvUsSqWuCdQr8tK5cTpS307fHu4fdtuz24ncnc0Z8Iwecfbzp9v7mhTC3eU
Kn1+JsVFHBGQ2bop3GQmxUlmkB2nGsHitqmmTnwPSujnVjadgYg8nwU9erjAehtxRDseRG5UmhU1
wi5HYRgl3wtLzkMK1m80KMLl1xnC+oCMXbWO2EK5jej/CyZZX9u58R9mA9ZfUZjTpzgtdrGJqTrW
6b8/xbwZMpsxyPnAQDKJ+S36osvbKjKDbd7oyuNtI4o2nZUrjzniiodgkjETaVWF/lGIklnh782c
cDX+NATkt6NuYJf3rj8QBapsrLHQD4YZ+5sqV/WDNT3D0/Dr2W3f19Es95T113m3Z6APL1o6BoeO
djBgEr1f1WgSIOn7vx5uB7LG7VkU/ve+2yl4kJmdTgdya+pelNPrtGnn7W1uZ99OdCO4FH8UH85Z
PPhZ+mcurfifV4rN4pA4eNfE6sma/p+3PN9qAxRs0viwJjp0FQTaofn9ICqM8bPbdl2bjKYkoBl1
UJHqxHm3XUXKBxMHrUFJiaQ8JYjMu4i45tCQ1dEkKfFOnx5u+4OQrGri5tCF//PA7WjvxqxsaT/W
javU2wy4FCq8rA0JbEteij7QCAvC91D1DVSv6dm0PzNBcf48NwrN6GQ20b41W/066pl7tm3oal1u
XIEAOOfpWKE6fxyrpi3TpAzOv3KZ6Uqxrbo83N+ehdBQfj4Dbf3r2dfRr2d+Z4f7SKcR8O8/G834
nxcAemdhCsshB9pwzb8STqUNpS8c1PJ/U3Ye240j27b9l9vHGPABNG5HohMpkhLl1cEopYH3Hl//
JoJ5xEzVuVXjdVAIA1RKIoGIvfea6zvJ9gmtpCjclfQKRFR/VygDOqXZOfDcJTQPWkjWjgsfT9fr
5Nz+HI/ikGJlQc1A5ih7Iw2sbj26+W+3kQPyXqENDKTJe6oniyq6jkhIvll6dsqLijJZAiQYAPNf
37gb9Kx87z1MFMnvqw/qbIGW5Yq3Lwvo6XpIdZ1jB8Y+5qW51PqoejDSjFhmHfjv8x2DmPgjd8RZ
ID6hrqzAOFGS3eAq9c1U1XU5QBUPOwpFJniMWy2xvTs5I6ns/pBElF008uM6fzyxaURgIT+zfQn5
BlNDPAg+Ry4Tc70FX+/DPcp6o7530bPC4w8ezNIFPd+3BOaphV3Jvs8ZuCPEC23wkJGh/0RbkAH0
88Kzn4XsCxMBRMll7SfkjtP/bGfs1JDNcJ3sU1wAb5MW1fdy4HKvVG5cM9280mql2ZolRb+Nkx1a
f2A/PJ8JPc0PBXjnnQa59Eu/nCEH5yvl1MtF1nxlNV/5eVs5Q/bLaTqMVnlb2fXl8j9vCzDvX97Z
zt8+7JZuY+prOTYSdd0yvryzYUGq0Rhn3jeKAhaaJqiUa6eSHbrKNt2eTSRlE92SRkonmhYwUJkj
h79MjJxAiOvzdDlpmO8hZ16my1vKprylU1jHBNgJTPNmPISmUehQDpP2UOB2Qs8EHvwQy25RRN7K
76nLxEQPBdRlnKhteyVEEkO9DsfDefjXXTSiSFdVlVrL3F8W0DipgVba6laL8jJdyFN5qJXE26U+
ds4MqjO4/7fJl2njPBLAwd1BGA+LgtvJrvOp1+IM2wjDW4GxAvyeZSNZDdTDgtjbjLb6dbCILCAk
nNtOL24LFYcChNCAGS9z5FngNr/uIJtuYbnbf3ncmV82/wKJhmqy/WL/zxPKcL487nx3iiy3IHkc
1/GyIXYxVyU6lGPmLQLd+c1yeZc46LYPDjIxXi5hVjBVvlPGlOR4PE2/5ss+eSWAzuHQfeNJMt/1
cq8/73/+n4aR+Cn4k8dzvpxShfq+E6dANcu785phXjiwBb/0+E4a3xURqSbKcfi73Eu6jKt0UHrM
3Fz7nms9ZJMd7eySBKkcHTTIkfMFpsdzQHYRceUCFDhJXWdrubZRXETlfGfyjWz6aUkpa6LlG8kl
wLfz16iMvF9GZWxdjqrz5C/XarGaPeVIVm6mYvjpjWRoAzXIzgfF775PRayhzaFLDrZOgshIr36m
Wp3dJao+LQYXzAMlTXnWriJkm928cow6qm5GfbSO5QjiU9SQ5q3a86m+gQLkBcbrNHkL3y/zNUS4
YMHLJXjoSiN40OJhCWJdOcquIRxyFrIUJ/bWrMVtex3I0SzeViAgWVruQv5xnaOYzwpkAtQzTMnN
ZWCIXXNfKhO6W6Zd+uVN2ibrfhsgVgiOSlVYbISeOe06NN9YlrOai4r8TlXsb80ohtexyzF/1Kxx
bRfF+Oq1+dFunf4UB8G/PAjFnzQM8LkQMExTNS1NkLYx7C8xsBYOaKViq/IxVET6VQqwlQxqxGDt
Wafd51RNUvTUmD+NLnB3U6R2D4Rta/LIFH7Kpjx0xSPmIiV1j0xAoIOlB9i0lWwGWmbhdGHdy1br
Zd1DF3o/47liVO+UAnVlYZ7jXOOoLPO+h0E9x7XOsarEwQI86BJwDp/zDBnFcltvWbrWQkm2chGW
Ik1dx0WiIvFkpZX/2UTUmC4aUaxIe1l7I8kfZHBfHoo4vfO7qjjIlsefYJkYwl6eswFRZV/m5xqA
p47V6NaMBko65rPUpgygxDAF09XxXfabY2yiwvGcx8YpvvZD+2E5BLCMghjV9/5tJWfNWbHz6vvm
+//+z/w3tYVpG6rtOqZhEt/8c5ntlADixtrOP+qxdxaZ51U3TdoeomGMxzPgys+rAa4PqKs8zuob
u6oP7OdqoJ3z5LlJlUaEwMk4gQwUexc+1aZw3WDbKBgpi2iyl4LCqgfeLC4lwWH6l0iHXYxgkwUW
9EsJYRYjgNpMtQ46McE9QfyMCJdDcTLbYzQlKhJeAA/ZXTbb680eQqh/roJOj8myk9lcUNWBnm5+
9VwOdhDW+AlxuPR10BtVbcBHV3e1pcvyrkHbZt9kXrVJ9cF4wSAGNXxhWjcWKuaXBgyhp7vFqU3G
/hQ13o5HYPxcCFh/U3zLPwWe/ufBmSq0HFHX7PI60TZyoHI7MkS6T4mi3DaTeHpMihpjy8+Nttyb
X5pyYy333Z9zZZecYSsF1sFdc1MX/ri7HKauGHdpkm7SlCJYw/ALvM4/p5zbIiBhhfL2xoqo6J1s
LKGytNxTrmIeZVfDWwdzimEvWzxjfvV3OfWgY6T2qFj/0yenkMN519qxXkP/bqqPyMBcvW8G+wbb
ILZfxei/pUZmXBO7HHf5mGYvGuA32Z97Xk6dcBQticwFEI9rYlE2Ngtmmtn3mtk82XO/RYBkFbuD
t87wZyKJNAaIJqmP0QDtDL39kGExjzELIGICVmatyYaMH5kAZuYR2aA4l1Bt99s0P1yVESXS/7xa
QL/5t68Uz0aBCsrRWTngNvPnV2ow+qxws8n4SAO+L8JUnVt5UJwpoiYmoSTks88MGjRLOoHw85ws
SdRbvnnW5ww590tTzkc0mF0lKT+SKJuHQMEUOeqwC5SH0VKvTZOVyKXLhjsGCVTPNqWem+dpgQEK
w1YxbJZ9iJO0hVW65Up1neG6GAAoaEPpPpa2olLlU5DRnZvFZFbUWTsB2w6aEeVNOy1H0yabKOa0
Y6fiETEPxsGUP/rW+ULZk9rdxqNq+M53w2/wqrNdahN0ptwTb495K4LdBcubP/vUuS/+v/oUi8z1
Odf25brWcMad1cPLmBT/DWVi/Fx3nbKkBJtXyuh78DzVDoRprL6pk3+jaq39/c+plHu3O3OeapVQ
nmYSzNpBqkvmpQsOznwoVcK5qkrVXZgEaATKVKWAhwHZ7p3hwGYPcGWlJwjT5jluZwWHCnwsbhXU
Gv92XakgoINyUt+WQZBQJ9e8T4KK9AhWw85MCY7JZlX05lrEqJtkswYuszSc3lufJyfYAuhJV+1k
01fKV2EF7dH2K+0Zi7Jrx7B+4G1DMtEyrIfRKsN9YWuv8i0mu8jNgTtLw6PIXXHrxyYoIKRXaKPY
7GnphIW1RizpslO7bMvkqF4SN/qyX6NOn/IyLUT3QrFQv2jaMdqWoXkTDFR0RgBuyUbCOZ8P0oJB
NtFz5zztQAvOrgyyS57JaZem7FMbUe88tMhISzHIi/wW0qaHmUGeh+ErJNoRAMk47ePe954htAei
Q77vWd4OlQvS6rmp4325ELaa3shm3mS7LtO8U1RFb15t/xXD2py1vcPWDaiwbIJkVyXd+C77w7kf
adx/7Rc8oqAMIYST6dABiO9SNmWKVGZD5cAlbXrpa6dmU0zqjVKrxt5Tg3zFyw+DxLl5ObifTdw8
cB0qTRQ1c59P7GM8z65KPdpPIQ6nJX4iOLMs/cFEKj4Zzn5gGw7Pqy/fCBxM2FPBeuqITD4V4MW0
ISzfzFgxwQUnzaqmvPut1M19yJv9wTED93z5NE/7cnmK0kT2s1RCYxlGcNTgDV3KH4y8iCggFcZW
9rES0I71pPF3oBgCL84GVTerRAdO5FG0ALc9gURzXiYEJBspX1NQ18/EHtln2Vp01MWTC+Tr92mZ
9Rr37HzwKFDce3M8TQT38mvNzZQFmqpwZRlt8KC6JTW/46mcax+8zj7+8xsCEt2XN4TOFp4SKQSv
hmVDB/sS2xSpkpVd1hXvuDl0gFNqm8rHMKvQOWgcz+e2Z1m7ThTqtR7YaE3k0HmCHDofKqtYRz0S
UZKf5bpLs+QciC7mpsNncym3XBCY8C6gEG8pN2R2h5mHHI0wurl3+arK+gVZzyDP2hockWjDm0v/
pRQC7sB5UM6XNRGXaa7aPyFiBDqJ1X0Wh08xHpMChMcr6H++UyG+LBjhja84zVBoSIz3ELv9eRp+
UN0+HRSd8luSZKwu1JVnUdZ5yUJcVkJfMhqXyV+WU1+alzvzngrPWYzLTXVcrlAyOEcXYJfMS6Zh
f68pcf9iVlYJHCuBJq1gEKr4I662SpS+1kZ1CGsC/K0MEGcIPk8e79IrrWjKo2mx9u11LF/mH9pA
KrSpx4p8wdyU07AU6W8Lrcuu8DpAr0wi5O7yWfbH9KkrBnV7/jAbdjFsjHQuZ54/7vLQzGf4Zj61
fa5uL/2XufKe5y+NglpZ3i/Kx/C6noLqmk1qfCISjYClplS2cK3oJA96Gr6jFxx3suX1mnPnxa+y
Ia8JhKffGA16y0vfl/sMGbDCf/4CmV9XWLptCFUIzTGglFqG9uX7Y5CJ9zW3SN7DML6yu7K90wyl
PsWNHm+LOi6vyDM1WJTQV4gaqkuJXEY25cBkiK9XDYq2GXO3UR4su4M6de0MboreoL2cEA1P7w3V
h8beYYFzJYymBkDMwUutEs25+tekoNLIfDEATBV6vVPng5wim2bWcJ08vVz82zXyPsNYvf3zr8ua
OZp/bPL4fekuQSxqsow5ivllkxcPcZ16QV68N4gjqIDOgn1iuv5+qMf0OmavtrCgT9UL2fnfhuVA
U1hvdW0WO7kvb9xja/vdSTbiqgJB7jnBWjaVodX2GDSfzjGBOFZ/lLnwbzs8YDejZmFFhudXv4hc
cNNGCVG8r0aAkVH7ErJTBL0YUO80TaiFzF5DMjwZLw52lIgF6MP82j1iDkfq0ivXsjUByplLEykF
6zt8B8Y8r008jF3z3gkmDIwIJKQ6gRo1toOlDC54eRvck/e/tnO/f5AzKvS613mWQDaYLyiF7Wz7
OS4mm5qRmFdlHPZweKbstjCHRcPi8mAXI0HYsiEsqwVqv/RbBYy802b2Qg7VivruFo65GV0ccnzf
Dzb5mHULfxi0UyDqbjERCzv5McaRw3wWzX255+h7Re5yRKy5LClCKg+S4A6DGLJM8wH/7foo+9kj
38nWFKq4RUXuDuCWuJuU7k0+aevcn1ZdoQBlrnp/1zaRjTegd98kQ72XFX6NnsU3ARazV/b8BpQH
9Ip4X4kadyW6LjNkhaC86vMecgbI6RFtO4VQl9eIfDfoWh3sG+/7l27ZFJ0Ou6I7j13eMPJ1Ise8
9vvl3SLPSnPf1U4Fiod3e+FE8a1BanPLNpvaocjq96qWU1vkJAPhUazgBtWKnlu4X1dpU+Z/lWlz
5yam99NuPrpshB6jaGCTKLj8Xjfae4aW8g2LZR+7h8DYFjrxBx0nzv2oR2IP6ULsQ6vObzItvnfi
GRwFjeHXQOY82AFL5k5V5njF4EdgxHUfB73/RDKHLFnlboeXZnCPGNb89nmS+NG5J/rPyTzUaOKo
BF28kyxRJajb6aqviMS2c/m/7HQ1Cl4XJVAD/NBFeB9GlrUt1CG8CtoGDXJtwpxTVOg0ci3FwxqX
8/GYKM66pObv9vK6EPw2ViyPKbmXyyvgtg2udziWUJXah3HyyPxXDZusjza00yt0IfEJiG69FSiT
lwAby3eB4lrOAPUQLpqqiveAVsTB9kxsVUuh3yhOzhrFca1dwUZ/V80H2bwc8J1a90YS3Fy6Wjvu
18ZYhdOzVtWoHwQ1x6YaHHSSt3cDif87R8GFUBsmse6Eiatl7mDSEJQ2kM552JwnhkOA2Znqk/fF
pt4JE/cKRZK7jpJq2mpplt0mcaOtWq3iw2MCjQSJKF5KYX0bJiv7UcTGFfYw5Bgnf9xgKjZ84D+A
ALytPbynoY45XV49gHy5cnXdRh7llA951IZLtY3jlRw0wkYcPQVH3XlQduHwg3iJ+O2NbCo4b+ws
H2l6CrEVm4M+AT9pJHuobGDRLcqXV2WtpsswJXsUJOSiVNMm5SRPZac8xPPw+Qy0TH5VZOSqLnNk
k8etvXbMQdnGXqALmAVVCO8qeoWi4R69MnWP3XxW6iHOt3ExLuUAcr5h4yFTv2KzJ65jL+Sx4gzj
q66TaBzEC0aV3s4fsMLMiIiVqRlNz2CZYIrP7mHy4CtPrVd6dwox+hMEoGGnjdX7ZdyokFj1MIEX
sk9HYuLkQ8S6SvSzD/OIb0TvF381iK/B6+r5bdir4qBpIyrjuRz1v8wofHSNfWG+GuxmTz7hYmMO
G8lWZPm/teYxFmZk6OeZuaYsL615bLTt+EdKzBuPzja6aykxPH/fyoQcyUDg+Ly7kXXaEM12nkl9
o1ekh7HRlGcLgk1VTd0j3MPupGrZDToY5dnMrOG2NMD49POsqOgFJNSgWMpRyPD1IqgLirELKi7k
reE4J3dag7HJvFOSh67v8nXl4fAmm5FvpOvGx2imjh3jdpj0U5uKCWc+RMcgyciMI8asT/JAevkw
YNSzbLz6aMmAZYWVPEGLhlzHvCg/dyajBX1eJ/PsgSVdTDYorpmWjVwLsxt3Uvoj0lPZc+m+TA00
K72TA0mK8wpTVaG4665ASrIJcxWDugCZLsW4yY+aWjwt936I1AGOazfNk5W4KBy0drodCk3bgVQZ
2mvW1MriXPuEdZyL2PlJ9UW17Xznt35zMKJ9PuUfqZ8aJ14+12piuI8yMJU73rUb9sVJtiJPvGod
qFbZ0okZAyMr0SrNUa3Ob9wFeUsgZXMzNPDCjkKhL+Td7LEat0JXkEI6Xr3qsHgkAjxb/HmVdaua
JKIqATmjh9P3wXfvvoMl+mQavMAKPTVWapiX+3FOCBJ8WNeVEn4XCQ61PIJR5k6+sm6DcdxQtNWd
kslpr+SUKCY4RdHMe9Ir/EW6gFo/Pe3+LWUgiztyWbBzThnowHJV1D/UQZtUsn1dfdeVWgd9avRv
epelq9THosaYX5DafJBnaO94T4Vqc6pCEd3IvnB+SyKtZoA8AHbyioHZ+tzZxqGzT3VD3MadYAuU
+2xGbQ3W4B9nnZ7o577h8+z/f16PjLax/Gkt85R40TtXAdzXndwWy6ZvRvFOJiZlM8ZD5bemHL1M
vlzb5B1M6z8nX5p+XfE/ShTvWh00cevkGCk5Y7xJ5+oOeSBejxuIa4AXm4s9ksnNjrYwrk1UxB/V
rDSmRrm5R6ehb4qYTWTgmDELXQNY9NDZ32MP04qx+m7HrXKVJkO0LTSeMXZRF1dQC7JXf+QZpoDr
WstmNohHBWuT+0wnGUd13sFwjfQ1TPJ6EygtUgPZhHp2ZffeuO+jbnw2sh9ROmWvfZJlOwOrCLZH
3BqlQbjI0QBu5ehoKtdoJysKRtWB9TH/AnkzNQUsJv8F56bpPubQyu5bNytPdWcdUh8bHsuKwpuW
wrpFNcCOSpPCuwujuUY2LsMPtlpvoZMbDwZUiRs7xISstqLq3REfCgaNH18u9Frt5Z93U7o9Z/t/
//wbwrZ1QS2Ipau66cjiqN+EZpPBYwC8efpsgxGbnk3NMVd1ENkjUOlF27XeDicbbxd0JdAqaBWy
JfvJrIkKWhujso2ahsg7ZWCbvocHP9oRm5bAzNNroUNoEt5U3xgd0NeytIu73G6v/SoZT7Iry4du
1SlZs5BNOWDq7oNdtRQMzhcJxDm3dTA9yZY8DJ6Go7dHVKWbNbGRjm5JTLVY5603LYeIUklWTcF1
pTYJ8u3YfBmAkRNAGZ+opPNvykhE10AKrWYuh5qudVMA35m/xOevvPwqh/iJmSYcvlYFj8Rzdh3N
xojS9FIeitjUr0zc+X4bkN6J8gocCtK1nIdT0IdmoGAt3AJ9XOe3JKdc4OrN51klR2SbRC9+B6Ak
vw0FNuJyogLXsFFtYE7sdi8bW9m89IXj1UQVGyZIzMp5vv42tdH9kiwbyIbAyYItChDl2Y+8d5NI
wlG22uaYmLnzhMN8eq+K4EjaSXnW22DYqfClryurVZ4RKYVrm1AryFQe2ghwshM7/+i+5g8SxKoF
0ZIDbn9gt4qo3Mm+tAAQ3UBN9KKi26FNb3cKLs9YferYEV/a8uwyx5lnyyb7mENAkFnvNBhtclcS
sBvfBh4QubmMQhZOyDMzwLlmyF0qzceC3YtPKPkyz8pRgNVKNPG+08yjFlp4tVUsCYy5KQ9q41tH
3Jzv54pewIoWPJKmi7191aFb/3NaVAJqOKvj1Mkzd3FdBUd5AG8RH5zxTjaIBhJ2JrL8nLf6dJOB
PDOv5IgI5+STqRG2nS+FVpTsnCba88SJTriHXiV5n9zJVmHH2DcQh5QteUgTUlwT+irel8yXB5BT
LE4LEF9xF+yzavxeex2QLrtwZKsII+MpUqbfWuTczi3Ifjo4L++3sQ5R1ILQa7rwC3vaWkGkYs/L
WdMP+FN99qHDNK5AhlKg3yblVlhOgTOIBtjKFi34gfO5ZqJTTKMkw6+x028wN0D/n7bJre546PGU
0Tu0ACmWCqlOWAFFuDBhMT6BwRYYPZG3GLrwR8QG6ZuVaXycB/jsESgVswtZRde4vQqk5D7yjhaP
c8X5sIP6p2c3IFTd3AUCqKVPOSox+CCIkf75gfo35a5jUFHFboiHKg9Thr+UV8XgobK+rGdQoQdX
UKpxi7a8Tvoo2crwNQQ7jNdUNdnKV28/j6Zh/WsUSM6v0cu1chTm+U0L7/f+v10vbycvCHQqjK2q
0sddVg7UtTTo778oAuyWknt2d7OcXUZlnAi8D45rNfzGtn8qKq+69l27fwIde9VS7ApL5IinZvEy
OeG0HUQ+Z2RpEvpSl45vjDwkaaKqp5S+bDDjarT8xbKA8o9lsm4tjPt8PMY3aH/KtdXp9lM7WSe5
sxmbKbjCg65+iHrL2tS+WoL0isST0hknDAeajQ8SeGMM5Vat8wxAEqX5IUHTvWlk+i5wdWsJbLN7
Tmv7WUa5P6emNbp8OVXg2Hqe6rjDS94XygLFpMC6AFnyQkvQTmFZuwMWx5quHX1nr5OC3RsN3AA9
nU42X8oP1Sh/iGCw34wCL3s39aYXVGtIIm27exoEIgyct9uHBK+rRdmy61YVHAWdMjCPWaZ0KwqD
g4NXFep6aE3Q470pNroyuNiHiXSL6cpwI/pehSKOmdZoIwZ0wzzETqYQhyKylKUNo+hOpyyYFGDf
nrIox8Q+dJrHutLZnOpZj08oCI82HbTXUCgJVRM9NhvT9MpPUn1jAbAXUyl+WH26Mts82PokbTZl
z4/TQcg64l1Y3mdF+TFEhvaGw/Rs0qwBIagRQmqwv2Q/3BuxrqhtwyxLqG+BDyoxcYJHaEjgdeKb
yR2jTYFUGqVUjQVG3cXfzBKHrDJuf4wljJzWboun0Etgs1qKsWvKzN87vpUuE7X0X+Lefoag0f7A
VWDVtpa5As+sb0Yi5LPvQntKc89YGa3a7QTVrDwQ/WLVVkHxAJKcx2VgpB9WOa20omp2cR4m1yIu
nB2Jf3E+yKbNHpM1iBUs5IAmtL66kqdqGnEqJ51P3flyo5myXRz+dhs52QmbHhR4ntzoOJYshl6t
Dp4aYjtiZ/rKp2rxkYJHeG+Kmf0wgrd+CnAa4MWMWXym3uvllG0UnMo2puLrd0rg8NUrRflR+9W1
vCYD/9bqav5UpDOHjo/ezjJQZitaJijhDbCuh0jMazFKtzwNH8J5gUKZJ5FVSnOOsr9qp4dL16Wf
rOSDbPWejigCcNz5Hv9nn7yJ/D8MXfKaGpQJ2KFjAbgw/Me2K+tDkzp3ugKmSXbZVrOtSSYf1bnL
cSug59Qgr+VgBL+ScjKi27Lp6iMBJnttCjWqwdp0S+R1ByOZmqPdKM1DE4Q7TE6Iy2hwa0rNMpbd
HKZBOh1ddbqLW4NhtA+gzH+bhmfj9yl1X4xYjJuCuFPq9lTx6tC1bgcoTeeDbMKP5O9nWdmCeIhx
52m5fxeFW6S5BOBkF54674bqNr/6JpsvOmUA5VKOssoodv/8PmHj/OcC3UEw4lDlSWqVL6emqV8K
cEo8g6c8yjDZw58YhCzP2mLbT87aJpB0X84vcjArWEk2v1rz2KU1j8mZzfxaH/6Y+ffr5Mx6vufn
/+HzuhAf8XVfZdOV13nkB7y2J1/g3qp1R82kY48H2SMPI0VRayUCwv5loLYTdgEy8uk4qbpwqwyH
KAslw5ym4wueH6zK28iWPJh1aK15UFTXmhX0MRWITnvduc64DjIIldQtoQFs3aMYQ28bGtF9CCnx
KLvkmRKSf2j9SeE18J8BwjUVPkb+eIhwODHTSb/DBp7CkXT2bo+VkrKTzHoItEjdsX6IAWLrHxWB
y8dQc35MjR48VVrXr8bM07aaF1uY8RkBFcM+DhF57y4Jr6DeaqyTKNLiIS6ydZza+Yud9dGtBTPm
SjYH6hV5alnNqsKG+WWcdEiG2hYgYnvAJgFTJYwrqb/PMUrXeis/+NUS4Bclo7Wi3LCUwH85RQS7
HqfpL0uHPz3GXbMk1Oo8tYV+Mki2fktx3GIljCSE0iB7kxhk0v/LDMJ1OVQ9TV8j5MExo2iI0utp
umcPXCxTGGXPvMu+IxTBakJ/a5u2vktQFpsbTwBU1s3CIheYWHd9gr9lRKRkiejCelULZRUMVvpN
U2Bwyhn86/HDQXQGNpB8TF2Y9XWQxizB55JfYsQtkGr2ynhRhK/UnIaK0+/OJXJe0EL2GofbQfWh
eWOXc9UoNXrQOrIgd/T6T18zD8RN448KXfBVRynsi1OA1WFRGj+OXQgUjh/mLgndZpVROr63gnQE
aUcpyxh2wQ4/HFwqndzZEz9LVlEFEoC/GFAGg4Ty6Kc23CI7nvZGCZgo13MIRKoyvsYD74BicAkC
e7gpoD+4kv2mV+PzGAxMmx9cA/zvyzQ1LvGzmZ9gyphxt8b6NS3GqgTG1U9e7fGLya8QiEL15oM7
WCa2E9w2+EkdEgxscf9u9Q8N8oiv2t9CVcXPA3Q/lVGuvsXMK+Qfq5eYeqeH1I7tb2mS/MiUvnoU
ZVn829LX+qIs4FHlaoapa4TTVKwQzS+PqmaINZG0+fhEtY57qsxnB1ORFwNcxtbqXBQDSVy+pWGE
i7bStLDyS5BXugZag/54ioFa9osAHca1UQzxjdyIyGZYW7835ag9m66Hxb07Ocmtp4X9KqiG4pRg
B3U9EO14M9IJvv5cl+s6N4Ulyp+1XfxljInzoiDxvE7hS92QzfjZNLW6U9SabERbjO94T59qiEEP
1dyPg1S2gGE3vne3JT4Nx14llix39Hk8qSsAtv613O/LuAAZm2GPnYV1YyfCbNZWjjVEaRnRWiQd
K0uE4yTfnKz6FR0W/WzX5HW3OCv5LJDUob+Vbc/Pe3z6rJYw+xB9HZBT7MLmEjkRQ1DsvZ3hCWeX
O1ldKGsPUbknt3OXgmjgPihEAmLC6ReIL3F0Eg0OBeq8GVJVDO9w+/jehChXdd/6KZzyFHmO8gpQ
AJe/qNLuJsTqPP81YnGfl4ceNWPycn5z58ttmKY/8VA+TcboH1vT6zciHLJjjawApyAbw64qbFaO
sFPwyOA2A2G/tZ7Z34XlFD64yGZl9+hmzgZ4Aoif+aJsZPdn6pV3awZq8xLmG9Pw0lc3L+wdac8K
nBZNvJEf0N8coxkIlFXeQURW+ejDhN71mtEtZL+f+UeK6spHA8PFzJ20KzUBzd5gHWGwkr+lePz3
w6VPFU2/NPMKO555ymVANqkU7ZdolsQi6+sR6Hya3Ltl5i5Zbqi8KMMOgGVa3vrlmN9g6JFuU1Lx
O4MvKI7vbQsjBHKg6ndoKaIpXY5pNJySxPWuCyern+IGuPugae2rGtTg8KPR+Ev35qRmkf+oino1
xh5k4slaOxa1qLgcYNsZ+5how8PbCU8031o/fDC6KYt+dlQH3MgU0FBTZeK18T0ITuMpd0LomXZ8
L8dIUZzHjFkU/zkmk0x/vw4X7GDR9bgS+jNLyDUBmXm5G2xkBSbaWGMLxw5x1qyRbnyhrMw+KSh1
5RPZPriqj8+u7/9EqXgTeHn4RixE40ExxJgTJ8ZWBW2zSiNdPDgVadkQNMuPyL7m2y++V1qpXk16
ppwcbcrXDYuB7eCDS/JL1pulnoxg3/0dGMtmX6uxsRYzPJHAp/+TktM0M42fyoyGJ1v6Itq4WGDe
NB0NUYybydCLG7yGzFWM5eMOUkq4SoJa2xmVFu5VjG6WFH3FL0afPMMBaH9QtgEr2gz+GmO4HYU9
BncII3jSlNlMROyMexHEAdti3foQ/TtLZuQGSWb0+1DKFOyh6Hdzwq2fVQpygBKXX2emNg7wDTDq
U0fLvuv65q0q3OG1c8YR71OTWONciNVo5kJtFfcRWnN5i64pvFYbM3xt84hyNT4eG9l0p2rf1n5/
gunb3Pd5/KDPs9zcSDZpMwKlmZsE74h8KsE3qJTtgXwCv4oCMdKlSGoKR6y505BY/mex1dh2i9nt
8Si7YOCFmEEEa3IFxi6JBwQXvnDXZlHzZFATZVFrbfsY2wNuHlXXv88uBRGfDv+qUJZxHM/ueVGx
G43O/2gmDWG/H5pP6nQ4LwyU+BsP6mevMY2XotGmTZtmwVI2XbdrrxWFb9p5lB+rz3z78M/rdPtv
7z7bMAgQ61Twa676N4W31k9IpO1SeYRdq1GsYxjXYzl1R7VP4y1MR2+FXDJ/9HKWJaaeiu8FdYF+
w5f4MndE13gzxgeWBUwPi+yxKAE/FrlhX6anKkQqeesEgev2PHe+tTWrSWoPzu5ZqJ1NLSX1SbJr
iPj+qBptiyd8/N7UmB2ETZTdYS8DcZd9x8bPtejORzV6bSu5/w6ReuezKJcXdb2IiYJSeDBRCKDP
T4ICW5FHzA6u9DndHAC8eoxxaJDKBDn22cJK9evYfB1lG+JfsDJf7Y1NB+GPacAwUKkPU0GrfKkL
I3zjmZQTikdsycUibse4eEks74qaqXhN5VO9c/DdKq7kadVS3IblZr07j2QY1F/Lzj6pqWubRgf8
qkUlqY2b/Wd9hzz7UuTxpdn3Fmz9qbHNDRKp/0fbmS03jmPr+okYwXm4FTVb8pzpdN0wMisrOc8D
SD79/gi5LLe7qnd17HNuGASwANKyRAIL/4A2UI/888h+GmbCuLkU7tDfaErtnLrUHjYt0hpfkCoJ
EfHmA8+rE2IM1k/ZKVdiOjlJv1UN1vyyU5uG/Cwj1/jiZBVT/exO16voZy/ExtVbfiU1hgP2BLoD
dt93B7PEb57WtT5cFiQ5sYnclGlsn7vEVPbwD9VDqqYRspIWxs6zUI5eZH6NAhJqGaiREyk67wZ8
aLJV8lk8F3DieFcKjDmBN3cmXxAAZgAYhuSLSD1rE3vNWycS4fGlE8vW+r3TJLe+G6S6mkyPL52S
5UrLsulypUBXxDO2vGyRgGjZDaaXbwqAnfHXuQu/46StnYSBIwmeQR6TXbKMKI5Wm3Ycw7255CBr
Q8X9o568Sw4SeanVst78UmXWWqjgNxVFs79Vw692wbl3fTciRG5Ue9dKnKW6NpLyPjTTb7mTB8ij
wdVtW/0FGcPgVlbJgyx6ebYl8Z6cPtWbra77fS6aTTE94jk04YiHACI7IJCJl7PrQdal4VDt0+LE
E8odWLepT0W6AI4zrLC0JYPs2OBpdRS4T/pg619k69Sr1qnxnvDYaA96nhov6ext2aSzn9TRibD8
FE/ZQgIrzdbba3lqr5VZR+C6Rw+orJpiL8i/r+WvVnOnYu9Nbn8pylakzw+BNu2sqvtlLUuzEaD+
ljSOTRVFJdHONYDGxwC3u8lRTq03OWc5wcXKIXbU+nyZ8+qujaqrOWB+RXKa6UyKuptQE9TT2gh0
NVM1VpnhGrmC6FQlUf5kzcnH+plV31hY+dMSb/W592rqp2wC4Z93cGzTPtqY8o7ivDow9XfXwhhU
nBJwWsXvGknxrnPPXRqVX5QOx4EldsK58pCTH/ZFqvdP0xhVu8o1kq3cKAzS3FjlqemdUj6ylyK5
r1Rt+gqc6vmC6gC8ZCBtq2DNljSYawS497pDx/Iy6epvVpfeh0uuc0iqo50X1qtIR6xMmJfd1UEc
HDylbXdx6JmPWZFhpAT44menb820/VXAdXjFMZFkcAmJ8M8TzDA+1XxsKkAvJIthxntMUXfOqwq5
T245AOZY9ogc0q3L16lo2TLSMfTbytYBmiRmEj9cB/8+1uoB/06c9coOYzcHAWsLpfQMh9PXPseg
LOu03/NFkNrT0vkhY5IEss12txnGeV/ybniWEU0es2CNsy9dldW73i3ig5b19WO/JN9khIPwRGUN
07nimbbuFr2RZjmg8Y//T4QBAQ66E+t6O6HSsQ0/653kC4Zet4ae1ffy5VNSokN1L7/GS9u11Bnh
h9J7vyDgi/if3/6e6vz7+x/4kcHOj8ZG3b9rIRmW0iqhOk7Ps3dsFE30hzgHZON55rAeysS+kcQI
eRb2AQsgE47TOmkDPIK7Idj2BbI/kFPg4ZObuMHK2GX3XH1OnRS5Zx5Vu8nsEvSxC7LCC1ZWomaT
ReOmwwMSgxoksBA1urF5sn51TO9r4abI7S8lNRzxtUme05isjWYXwZHndrMOC8d6hXH90wH59VB5
rXKbzotlFgyz2wkRb3IQ40OEmTDkv/6nhVLta0NmDezCML3gchb7cYO31xSK2zKBhR67bnmLHV2w
TzTRHhpWpzlryM3U18PTqKvzKYv737RZH56mutDRQx7Cre2xq1DxrvuJxTGS3WDXUy1R8OrrfkwN
OnC5mVd8HqGxFprXfNf4tRd65byYkxnsoAMXO7uu+ofIrs4Z2NTXLDfWcl8JYfbIn0QZ3TtJ/SCU
KDmMY2zfBAVcFHng9QnkDndL5pnwhBZe1fBL6Lxv2aGJa+9bVAYIbRpqc+M6U0dSHZ8rUgbTxrDG
ettgfnDX8HTyRVC7W1eAKFjB2ka1qU+dRzdQ7wxwXd81ADOrsirRwXaqigXPtMUp+SWyiuGH6+JN
VYum3eB0mOzsRtXQuLbEi2fjnt6Y0fB7CB2+CZHBX/XGM3543i9rUB5YFO87dufXkwNjYUp1v+u0
Dt/AyN2lZufhU9aOe9tVjsFcFhttgsWetcNKBS78Mhf9uB0Aem3LoGcFXnR3egUgrQVF96NPxb3L
ZusfbDmRs3E8Pwwid4tcUHfMgMVIth8Bf9ICi2kewOFnyIxHyYM81DUW70oKJm2pwm2l8ePctTaV
VWpn4UwA6kX1bXSr+9ouqmdgps9a42V3iCipX0pF+1qGmnOrJ1V7nqxmMaIFo54nCUu4PxK1L05q
HD568LoPoZPHJkTs0jwpJKA9fJ/tHN81ssZVrzZbWVQmvGMrloe2Pojb3kYTPFSK4tVUsG9pVIxk
da8/gzt0AfSiIiYZNJHHWY1mU1pFIS4t4q1eNqYkMUnXLCGyjNrYb4pTFushmL6wM4LzVpZ8YXbS
3k5jwi9pFtpRiHb4io9GsgLrnO9IkvzkvSsecncwzuPo7K3MjGIfQS0SeiaY6qVRnQLxMIwOIvNz
+oM9RiIECgm4nKFLdinHKOKuJliTyLgXwwZDk/or05h+A5ac19pStA18WlVP6w8F+sw4OlSTL7oW
d73eNoqby6lj9iyTmHG5vlhq8WZ9zFxd8SNxW4nIOxbtdF9PiXXn5t2O1efG9IyfpdCY4SXdD2Fa
w/3c5ZWvl3iXNPHr3IBcTVjpTH3S/hLmk3Ad8aVN0aSvgxnucJ3BE0ixwOoTHulI+AV7VeDwUPFz
vs+VvrovljPH1O5zHvo3sko2DmWb74QwQl8WATflt4rW/EjZEi5bx3puUkxKRWs3viw6cTiTeUu/
J0phP6MtLB7zvvSzpVSVMDbjEFfYUR2V07wcQJO9nWWpga9XZH+/Vl3DrrEejGK2Nrj6e0/Hbm+A
pf6qg8o9jnWbHNw+8KCEjjl2AVp4FnHc7qLGSG/ZSpy2BnZXd7PbOBsvR9pDiPDe4828xyYjv0GP
uDtG/Pz3PcKiJwOl1K0+qfPdWHflJgD38djPKdLTplCfqwx/eAvUgTvnD+haJ/vBxDA+Cb3ubor7
mLxX1rzqQXFWa37pmFMeMDlof0sadO5B6uX3Btuue4BU6n6o+tTH1w26HVnUg2YzmrCU5ZUhalzH
8Lq0WVjga2L/4VY4oDOH8FuygvfCUDaIi1S/TEhlEc/C1xArEB8r7vLeKuJ+30zdrctPaZfqrtiN
FlgZ1XHJLdiR/qJa7Q/dzpNfhX0GpUkilx/zvc3e86sTGZVfD1r7iNxLv62zrjy5Y3Pj4YezCUKl
vYcy0/tFy05AXY5+VDbZH2rEMssrmJPYrllsoReWN/NsWGcdHMk68oT2zRTTmRyIy0alp/HI3raq
XX+PI2veCBctftKUzmPRij8gC/CgZNeeFXFrP+Rtn9wYcYiSXz5Mt7m3LF8s60eiVSE8g27aa1HX
7+yQKRKSRQ/9VOCXCkwOl/t8epxyUwCZbtRtUwz9C+kJNkiIiJeJs4vT6oMu2hIcQLtXnTA7OLNn
H7Q5KU/8L9PdpHb2nWfW3joWi1zVmHh7HDGmU1GBLx9jL3i2TLO9d5rxmMJMFYZYGTXbveHYZecY
Ab4dO8jdRoK7Qj7LtS3i+iChXz3C5iBF3A5RK6BfbY/LGZqmz6o6FI9qUJIy7awbCy9L3zAHceh7
LcTZVSteYRb8wa7LeF97cBVKI/oZL89cCz/rasBLI9bJw06eah+GeJh245AWj6EusIkq+/Z322sQ
8+y1PxS2LGo1dr7UqjlvNC19xXavWpeF4d3nywGCvVjpCV/UwFZ0ZUUiSFvPjVNhOtd49zLQ82xz
5yaLafp7Hcpui68YD5ZlFBmWWaN9717GvgyW2douBNUwiPllUjB8c8uqwLWFBCCcQebPA67zXuL9
5qSGd44N1tdR+zQbRuzrs45grQfLvQmOjudq5wrGhT+jrw30BFF8LE71QzFk0121HOJ9MeV4s3ZZ
vK9YKaxNu9dfkDv9bjTj+Iv9uRmkMhMVVtuNkuWrtsOVWJD75nGZhTOWbTyoTcV6GHmO7NVJSXCi
s7UvdhI6+yBVCkQaC36vWvYNzEy2nl3MHA21mk5zAHokNyxnm9jGiB5QWm5ddXJOZd33A0pK/ZNV
Ovle1l0PWuv+GdK6Onk1B/gXsxEUCdv2xW1FuyocM/46IOq+HnLLuE+9iCUqWAjYgbvEmMG8g7AH
34MQpNBrHHTj7iwagyUgGaqnnH2mFaTs8SDrtBxH0mHuIBUrWPIasfMHe1G4IPhdELqPocEsOdbV
76qiTEeQp/PRVKBOrAK0k+NpSU3UimAimH5T2jh7FSrWLgNwoAW47JIAj45wHAcE0AzbT0e32dgw
Mq0oZkMyzOOTWo3FIZ7x28Y8XlnXzqyztecFj5MjHkMs0OBGhxHiQAoJlrTfBVpTPpBPg5Ks4Aio
aB20cZtZE5Ta5otdTsl5JK9BKqRrvqRV6d56qfnM98d+nifoKdDB/2SIO4tazJXbVLOKw2CPDWBJ
EJcNSd0Gt131uyzYUaRuSgd7Xsdp5vsUaayVoXUjUHtjvr/UofaBXZ8L9mIJkQ2sFtBIUdCAoaYS
CU5mVsEEeNFIGz2nPmHA+naWGVW6QTbSQuZLtB37sMRcTnkS8b3K1GGLZD66iRaSk4oKtTvXvOAs
D3wNvEMPdchAW+RsNTYvgDx56GoFg72SxyIzWOdBm3FMC/hkDlZjOQ+yrnPLo562875MXB2BKahK
PQbcWoDn5awWaKrU0y27Tsa9Ok0WNpBR+BBx17vJmbK9wtISp7IZetW0pBDuQLCuB0s1eU2D3PQq
7LbIjb0OsNTO0fBzMko2Wvup2nouidsqTh08nVrmYsuZliKfc6mUZXnonFt2eaftgGf2hrQpWxQV
1D6Bs1+QRulvmAksiihK95XnveZ3SRA+gUWJN2bSBHe2ypciTr+zuGIDvm8A7/cWr5alKA/C00HV
Wh7ZAYhaNOmjYx8LsVZEpt8b7WOMN2WCRA3SKwEfMJIIKCerXpMdAlvHu3HWlNivZvIBZmpl+Mwr
xoM81BEcN2Zb/VYL1be6put7Nmx0fIizxrzECU27ZUPPPqWl5W2rZMGJO5p57GIyLR4a1php2u2j
aMVKRQT32XSGjZeqysMyUQ/6VnsxQKyeSBBgVrwUrQobpmQSyTbXq6RBaxcHjAr5/x0STBl7seXv
bpCUOAcIceS3FrNiNscHCyUNf/KyeWd5gXuTNsrXKCnTRwHlz+yb9jmcpua5BI1UGZ12W4VK8+wZ
wvIHNKp5wlLEhSXYaQOpmaALbq0SUBVcpAAbNvunNs/JS5hj/xmrETtCXpi+2HCvN6Zo471shRGx
OJ+bFegVWrGZQOU2VZ5U11QfeX8AY6F6dAaIeFFp4xQXdTeOMgMYHCxjbxlYCaEiYkMBSlsEm0CP
QWy2v+SkEvCvcNU1eX1aJ1XbVSWvdyV1LFIsEfqdwETxuKOv7g3hrtKqfnPp2wM6421Pnm8JZobX
bssZZLxsTQdyf+aEW6YsAtPihTWN6lYGFyJjf3M0kTNcrquGabFpehJjl77jGKwdNrR3MtgYcNZq
Ije4tGZ226NvkdcYTC19Y8HG28CWkPwTUpyVfXZY0x1mPHvL8Ya7Aen7bR7P1clNb0CfxM9KizmX
Kp4VzRme82b8Ci3IO5cmjtw1hq0rxRjFHYbLBysePJjoSmxf6jrtez2jp3apGhAruDXZbA7UCp3b
hBUzQPPo6ApX3MkxiibO0Dwp4p1bjH7uFIIpXuysgU9nN2EIkxka1+8FyanvVYUbLCgP6y4PrGQf
j+6x6+b8vrfSL72ahi8QbPUjvhYoXntj+NKkXbcl1z5tZSvggdZnj9A7ytbSbJ7ythzuw9g1vvbf
2zoP93pUqutKWA2KIXazbiFi7tqETU48LZBB8ircQTYJvshvp9lyamp5rfsfAj6cmrlWbXEGi7HC
eAxgFX61+fPYkAXGO3rhV4Nv20OAUZUsKYsfbhJOj7KUzAUSqIX4XZYa/mj4yHHNdmsdfZ0btIPc
kT06OWrSzcYWF+dmndiKcTcF6tvBxMJcEeHdtZoJf3XMgvCLDLrWZyZubtHETvGnhjJM1FUdwBa4
BssQ8hGsddAxE++XCwYWjFajaV8geG9j0U2v7mwH67kD1DxphXpWddJdYKfXLlovELqbyI8XFxR5
wFfp7SwzLJefd8E73MH/RLZq72dZmXubcYBQ8qlBBstW0Svhh1bIPtiv2KIlK0Hu9TJq27qrrJ0B
7vWwZEmwTHNxRC7s7ZAwVThmy0GeXRuucdeGT3H/IOQ6/AwgPl3J8a/9ZPEac73SPwj5NNS179/e
5d9e7XoH15BPw7fhAsz71PzpStdhrjfzaZhryH/3efztMP/5SrKbvEttmOptH2GGuPzrr7dxLf7t
Jf425Nrw6YP474e6/hmfhvqrO/0U8ldX+1T3//BO/3ao/3yn6BU0zA6N0kfxgqldvPwM5eE/lD80
sRVFryJz33pdyr2ZlpdRLuVLhw/d/vIKslIO9bHX39/R9arXGJV953lzbfk40v/1+ixmWHoLM2F2
fr3iZdTLda7X/Vj7f73u5Yof/xJ59Q4OhFWLYXu96vWuPtVdi59v9G+7yIYPt34dQrZky7/8U51s
+Ad1/yDkvx8KTH2/nnD4wUF6arHcjpxNAyLel8VoWDjwOMyD3KEVjJblq7UbrBW3LfVd1mLq1zYe
M8qlWQaOUwgmDvDKCdZ1c9QxrzXXsjkcNqaZeWcwvzDoZNUwe9lN7TELrPRK3+mT4axNNpV8eH8+
2wxALxe7touZm/R1k5ZucPaQ9JSn1jinOCS/G73pzlvHa9XVCi4IjASV4zb7HsStcjCRfPaLHCdO
9qTIR6l5+Qgqc2/WRXeLelDxqJB9OVledy/bZFTNL3fr2c24hhZePMowPcVKLCLZcpQheqAyRSqY
mjKqDMiqEgyXmQAWXC4iG/7h1XV3uHcsPSCJ+hdX9iakhPTgR1gYZOAKV5xnkFjTykbM4izLmE1G
/ph5b83XBvM9xDYVQsqRkFK8dZN95UHGee+jWHUabUsT8q5WwWgxmoRdAHkqD2QJESm9lj8Epa57
Bn057T70AXn6Z/iHWsQVM9cfDVUg04eGP9Zv9u2Aq/utPMvwrhiGoj9/qmdCFK+Zn/Id+tRh7KLT
kIbID/w5hoyQh4rlLbJG9rC71smzKHOGPTTIPz7Vy0Gq1r1pqtk+ykZZ5WRim6uTONTg7cFMsk+I
kZPFR+T4hd14l3rZKOvl2fUAvM6+kcVZCuDJU5fNlKBJ3vrKbq0ZB+vYaDo8z/JxCwRg8ONk1r0V
+nrt/WJvrXmYGil8a4FQk7azx23ild29CNXuvtEq5+gM7rOsutajJ/Vs5Z3LWoNQeciBI29tM8QY
d+kp6y7XkCNdK+V1XCecLteRDWo1f8vLpsUKHJquPEPl6OGNr/uJuosIn1etLm2Xc8nZlexdZGFB
O3RrD11OXIqbo9oZRoaueZ23R6VWbM4DRW3+5bzTjEb1ZXjQNcN402m6vQrbIV+3ifHGnU6V3nPJ
bkCjvh6MqkWsk2y+rPoQ8pl5LdvDxIWO/SHUUAIhu0siNvIFqxidf4zTyFmbBkTpNnPtm2gBReAQ
qf6Wl8jdLE4a14jI1jREg0Xu64dPoJ80B3y+lZXO4hYK/9UiAbIu37FBiPTcFDjH38jcHr+Ux5hd
VIQr/xTIQ5A9x1euGy6ieZXUk17iOnbDLnFALcQGGY8WLbSqfVgUCrZx1yTrCKn3yAcpWAAHyZO1
CLzmoRJT8yDrtKWuh9SN5RA52q0sy+ZP44xqctf2QXgY7FacBtUaTp5gh3glywkq9Deuflv25Vis
Lw0kn8ADjE7/I8Lcho17fUB/OazW1xH6Inkb61NdtIwX6Lefqm01VnaKPj707y+PD++VNxfRJph9
cgjahzfM5bXDFuDNJUaWP/S8vGREEKt+COjJh+GHPq7CjmmexS8CXtiuWEzl5CF7P5ukqdy1LJsH
kV56fKqXRVbQww7k/7dW9O68IvEJa8qDxJybsXK+HoqgfSuaYbfqgYmcZKOsv/QdYOP44dzMm2s3
surBeqhqzb+o3ZoQDqFBCdTtTCOOAQFr9UZx2ldj6vPw2BWOOBVJwcI0butDMmf1ITUyV30UFrkD
dXQLX8Y0S2AqqQqTBzK6Z9eNPOStrHIjvfSZjArkQVpNzX1Pt9ErHp15z2tOu4PMqt/JsxwfUH2O
+/O1Xse67ZTrFmI8hHoqoNqVNlbWzuG2ofhReT2Q1uMvAfW9jhVErC/NsekhVfl+NRndLpccS4Ut
Ga52vYGoKdrT0JqXq32oL7IadAy+eGLWD3MW1zvy1OqT1+cIVSqB/VPHziPqc/HD7QrhN5D674P3
2Nhw5k+xwvnWcJmsRk851NgC6FvUvjKvJZ1UhHsDASJxaa7tmIwkSIe3uhJiVTnWOOwsPS6d5Tgi
WpJ6deSu2qWlQZhLW8sR7THay5DPXZaxodbGqL7TQ7aWVr3OdAer+zsw68XGbREa5l9n/7QjeCJa
Wn+P7ARdD6vN7uomxfsXM8OtBc/lWcZKuZZ/jVWH2WKbBuiDojfKytF4JUnOQIvrAWSYlOICI1YN
hMJkq2QbyFbHBeggW2XfsmcfUvUM02v8gHF8k33yVbO4HJCvJwNfg5+6FmVrvThRyda8xFWmMQE0
tRoqv16/MoOsvUOoBAbPcnZtuNZFSysIDm1nJ7AVZJw8CNSYLw1wN37O7PDNQrCJeu0gL/FpJHmJ
CbUTFKEZWAZfr50tNwX6qj3XwJoMx6w29gQcL7bH5BUeFHYw6mvIB8BmYYzUsOi119rSAFlV09NU
Cvh5SpqxEx5qr06hOmx+qsE5zGYVA0S+sEt3OWrRFc1hJN/7z0YNRh1tDEXB34fJ48ESrrXTggFm
NvisFYJYwynW4/AlquZDWJPt79xkfi7r0h8XpS/4c+Wt3mMbFS5RkBaZO9t4zMhWL9Vr/hSGlK1y
SFh54iRbY1P9MGQxFWwUM4bblT/ZUsjYYfBKEPRO/6giOH7o3cjeYnZlf1Xm+Fa+h68RGcDPQxU7
1jZqLUSXTbROxaqZrXon58lzEhs3plP4n+bKkCqZgc+qatxYyVvrW51sidvmQ8s08vpZXabqbPjs
jbJ9Shf7RiPLUNEx22OnCkXcvhfZFA3P8jAXzgFydHW2FfzsGKjct5obP8qDB8CjSsHiyRLaFvq5
NrsbYzAxgMmnfNzlvRh4yNJh5vf/6ORZ5y/+W7sSbTVMYjr1WHW9c5Yhkx6IW9udd9cOuj2ne56g
sOplB6jMlt8hn36JuVx3Tu+qsowugxjoFd5FExuf8i4cYPjYtgfWSsbKA6jpbA22SWzNZfhZcSt/
xBXhScnWaoJNStm34mkKG92PBca3sm4EcXsCFfXTWwRMZVVdmkgF5erZWaoE6PRt2tjMIpdixaLv
0bC+yTYZbibwSL0cyk6nBuZxyoNXtEPEjReG4mYKRlDo8lQeeLwrCr4W7wGfo+r3Fhkji0HZhfVK
lhHOjTe6NQ+XMa8xeZlMgX/tLce1muntPi5DyHKVO8+qaMLdpxC7VXmjht6XyGpwUuk98+gOSgx2
cFY5lYdrWbbLSNnsIJX1FinL9jXy0iRD2ZCYfC1EZ0QGyTHk2fWSeBMohv+XV5ORrFEjZPRAJqp6
O945KOatk1FLN7I4eBF1gzHeDe7srAQaFNtPDYHIfkbstxw+15fjMapy7aYpmszGToVBRvdJnypx
G+phBzgpd7YeK8sHRO2bVdDM4iCL8pD27qNqDslJluok0R56a1wXGAjdlUvJM8PwAWLmtUuNCse5
7619MLVz7Ht9h8qAl3/XoH/HPhovMz8RHfU62X258GhGYtvGOTiluvGB94iHxlGjJ4gA4CqDJ3kw
ErsDQWQFx2ypc1uAqvOsYO6yFNmt7++KUD/WpvfWQR+AMFgYDcoqqGj5xpkHdFCXeLC3xWkonV/X
eKiBwLts3O2WgHqoJz8comkvi3NX9YDR7NiXRcXNjMei+pqn2dvVUEWqSV/azsHIuhTUTWmQtHEX
3zLEMRP+siRcI7GOY9lSF5cWIOJr2TwYEOXQ6icgWAJklCzKgxHbCTiaMlx/argW8W4xt5FlgxH8
amguPjmTEWKV4rLZNKJjbwF8XHeinbfswiNd78bRgxq7q2Sq8n9rlX1NLHlkbGa44ZPsD7n/c38Z
EaG2eom4XuH9+rLxOgagYMRpAaF7SP1vrQgNr7TBQm9lQ945u0q3gZkRIiRgid+bLgmPyYKxXsno
3o4df4qM8V4eOmRAz1XQImvfTfeFDckjT4J8J+8JzWQsGazmdCm5bKO1ijWuUvlxvLfKu8v/ojUj
Jfahb7/0FctHV6iptWevOoThlEG9SavmCFwQbSkAsI9j5GfxsuG/1JRq4h3tsfglmy5BTdBvstqN
N9c+oSiz1TSEb+PIBtR5/z+Oc732+L/fTz/Mqm9YKJTVmWWcylbfDYluHbrAYL6VDYNxmmqGYeqV
GafMNpLjCAUYW0jjJKuEbL3EyPAaUs5G6zy4JEsXGSnHlkVlxD1iXYcIPnVpPW1kpWy+XFGGj5CQ
NpCvmlXsxunbU7qawPmsKtOY9nhibHC/i02fpIZ5jOvcArrNM78LeeVhMUHZk8932U4uZ3I3Vd11
+7d5TTDGB7J8yi0/kPDO7TN3O5adgXjvn3Xq0oD/HcycRr/UFyjvYJa8hGBL/m3Qreog+8sq2UHj
67Pmm4IsytJfNoghd0+2PinbJB/hc4jqBFaiPs2aVZ3+qigbZMiETLPdzFBr//dYOVIWh98dG0W0
xn6qFEPx5ZkJaOVyVix1VaZg/vfe+p/j8INVQAWTzHSzzSdtLFnUgfEqRQxgdpnHySp5aKIh/GDD
nQEtyAID2bY8PGtOCPmM/WXTzME4j6YBgDl5MpbqIO/T48Ra2pdFq4Z6j0aSAoB5Ll90jSQ8WSAE
R5dgZvSXMWbmNPeJEz2FkJVeOKT8bE3mMThc2Dl+b7uych7bwMa57FqEHHIYQgRNdkrrXVpDxMoe
Etu0Tmhej/czMinWZPQ3iKBN94HJoY0VZJ3rWF87Q8XDa0zs9DS7bx1kL3lwjezSVZZk/9FKk40D
lGZduXVGrrOfdqUWGw8VRKtNX5EnMy0LS72lLlDMzq9Ku72EyIaJAVYosxXHSp/+6ENLO5IaNh4Q
NT2qSaSetb5zY798meCKPXRL09R3ylmzx31nOF6MkXY+HVNF/3WJNCFrgU43S19e83ozWYh4dQIs
pgLDfiPrs87r/BqLj91lqOvNyGZ5g4mTXW7kOlz5onmpcygSPUQwgYWdsawn3VgZ9kD94W0pLOlX
10ptmsHdyvWiDAfzTSQq7JeY6xDXhmvddRjcfpLVzO8Ur/vxKym0FwiVynNXTtau7M1q3+VN9oyS
3w8d4OPv/xowxhheNCFpGSkFNKnwZAyEvKQYoBrZxtqu849FcynKYNkqg69F2fqpb2kDT+/AWPui
t4xznoIHGgP3G/hWLTiGGvrfkHhQ+WoqZSJNk5hncrvGWUa3Y7dOG0PclN2vrLTMY4TE0w1MUv5V
tYJPJczQskFEjFp8zMcbUkKydVpC5Jk8NC0kqUvL57Idd8bRHn7H0syGF73EyeFkmSRSDxW6PiZT
iP54mA45NGgOxqxFyn6sSdjPvEf8waoL91eWmfkNaOCK1Gec5zctiCg/dQLNl51aN/M2cd/HzK0K
RzHPeDXDWhcTDMDFIX0poho13XlR0GNC7r21WurQPMxo3Z8h4L2w6iy/9Xkyr7QyDl76HjiSNpTT
S1DH1srr2uIlcLAdLMvQwxagVVaKBWe3N2A0sW3gHTXcaS88bTNJgktRk1IPqNV8KF5bJa/un/bN
sjD2HcGSvFvYn0YPPMZoYo25guec7UXthO0zUOwTe4Y3Iqw3sm4EcjmvL81Ll3wotU2zjGBC6Np4
mt5s3Eap9sinuJsU2u6rniZfWygGD+pQ63cir7OVrC/ywVznKjBybwH1Qn9maqZ9C+a6w58SSB1w
rfQVdlu7akMvuAULOD9WSvcg60M9r7dZYFokxrhI3Hbb3gRO1KGz+RL/ZkTJ+FPMIfr7PNYehqqb
99h51HvVzMNHloNg6O3C/hn/pnfon8hI5M2mBztBFuZtZo3eJMwnPB3XSFhkcKDe7edlJVSDbDNN
TnYGjefcFbWi+Epo8TZ7PwsLUqWyLn4/u7ZezpKxPPcF4lhxaD9EzF4PfBeNW3mAxG7eWkmAayPO
gatPDbI4JcFDVeXuQcZeIxAuJxNmgTkdsvARcb/iSWuyZBOowP7LFuJYolSVbw1O9ns3Jv5sTuNv
Ie5im7lJP0a0yxbJf4yQOlFZEiOGGeEmGioQPgqkNneo2+T8ihQ1uguWBUcbec7aUtEEu5goR3Jx
4izLENkehPAblNi68dAM7dfe0iBbvczlR5M150mpGkghy5rmQ7dlbPaAx5u2OXeL1a4+kPA1aq96
nAAmHoSr6NtxrpSvZLAuEQakn1U+ITxkJ1CiCvaHtcWpBxfw72w9azco63aP6ChOtzjp7I2C2/bV
ciq31qSLtYyVB0PNviNhp93IUt3HM5zKYY87UHvP4tIf5oZtyQAzN2mU27Xk4UqD7MjcdtMXRy/W
kgKNPCrLYfxB1pLl7OqOtnJtWz1DUPSzSBuUpziYpg0y8qUNUwZZXHmIbFU9KtZyAGue8xThFGyt
qUMp6H/kPBvZKVhaZPjCaf+70yLEBPJ/WPuy5kh1JspfRASI/bWK2jeX126/EL1d9lWAEL9+jhJf
l9vd95uYiHkhUColymUKpMyT57Qoh0XdayPHa6Ke1yD7spHDyW1s61G4UP6awq5c3yQ9J+Buoe7X
QCtQuluyf1b9JJcyNcdDLmNrMYGFIyBH6rhNRWdRxjfp+1Sf3DLvovlGwZMNKFdYGnSFHXSdU97Z
dY6NppWlm5Z1ecBZgp2mnqNwvtehM2q130Vd+Gs26BO49V0oUCvZarJ1/jAtR23kV+r4T5uuxqLC
D6WpNx8akrdcLHs5GgElHm8E0XPa8kMeM4YczzoU4omylnP3zB395/mc3rRMSNLNnNN91Tvroeqf
vCQA+eXCZmN+EnIY4lWmodTTLf9oZqrKuBSI0OVDt6HWu2unapFbdXi304zUIjt5vPuT3VKKP+/+
dEly9V+dBgRMtWKtpkNVh86KD+20uNnoTPFnnljlg8aWfGwPvISo138b13kCRUHkKbIG2lAic1dV
k330uc3YgXhtg2zUT6hvOfumsc/z90FNsF6hLBpfwO0vQpZtdiOTV7rIArwPnZvU88mGiO+3MGqb
hcGEvuIdnmzELlBz8ycA9cMlArQYGFZjQRwEPGqKo2WBJ5S8aJAbDWBfUFTmfw7qeHZ6S5UYiQGl
b6tEuVudSYgiQZ55kdXOeKJ2BL2X9SCRSiSbpnw+OqLqeoWnlTuPpm7EhA1kFhF/A/baBPFQ+stC
5m2nldK8o8PUDW7gCh6tbrYW5XVIIerRoih1C9tiSLULpXpFB0SrwbfaIuZdjiEYHJUSVuxkJsSo
X8nhg7kfjDXobIsl2W5zICYH3BN33XkO6nBKwz+xCEtNdan+/XpAAeXrabLE5w6sOX4g9TrsbpM3
Pn4GtdXj5vPZFgxKoIRRoq0gNWyvJqtQZ+1aF15C4BXikO1VOZCJHOiQuh9N5KoGAqxszwN/n+s2
/e9zyar74iepsfdYvHAd+00WJTUqKN4bYf8m1NJVIEVik2/tej3v7oeh8O+GIlYxKoijiAj6qqEO
77mNwBVy8aXx5u2iHOeuwlbms/ftejRCV/OTTVqjfzdifmr1tfGSFPHLmCXudRRY7jWZGe+oSaU7
/uQeUIXGT1TDU6R+dE2NAzXIKQYzPWoZrcdE1f2QHd7hJhuAmmptFIMte2jBBQbHL4dGkA8qkN8u
dZtKXcpFEBey2/gwRlfF17BFnZ+aQ0fl1VHgMoWvMlt6WK4jRRyfA6d/FxfDuZ1yeSATHWqwOm2g
h81A5gg3RB7BJZ/CT7cBHsg0t9k3o5W6UBKG7PaWthIZveLolA7gcAyDzjCMBW1TyEbbEjq72W4j
PtloAgtZv4XuVf0qRgEoIEPgC/tAGoZiUXfX6jmUGBSdGMpd3wjDKtmubJuBInOAWt5aQ/3kulUJ
0imrizXKDLJ1o7Kpt14ZsR+jAQQNUnrJEnVK7uoTTJ6a1Fsj5Tj33mDyBKdHljaex37qmKdSvdmE
OxlifYhuoYoIIj3PUw2mrtAAo783GPZz2LPXEKpaF+rsO7YASR57bIrWv5cs3pA5LqAsZwrU4Y4s
cZ7HSue7Uq+zgHrtiGuryE+RR1MXCKF9PF9gnnJ0P10AycQPF0g87q1BZQrUK8pcuqMdZ0s0EXah
ZmED0CcNtsyzYQ8CT+/YhzIJuJ0k3xsUckwM/KdQNrPWglUOSC2q7GnU2is5AEDpguwiMi+3kdC7
i783BjbBfmh9yafCXkPcBbeVDdb6fCzAD6MwK4MCu9wOZCshvAJ623Jzs/tJK9YNgJKIc0Ht6tNQ
amoEplRjUacLAaT3ieV9muBmsvuorRe90qegg1P1CFTRaZsCgtWpw62bbHKK4mASCARRx+cp5nnq
FoliRKEDk7XgUXw/iH7g+6EGdOndFAGNdDRHEO0F/56i5HCY+AefqkvGTdb534dorM7gSmanVltT
A9TQkHl2sByf7U2xITtZ6KxTY0TG2Qlrm5s5gkIiOO2QZP1t0g/z3ey/TRpB4WkoeeK5S4bKKbWn
oA2IHXrOZhyz13mLQokTdfi0/0Ch8BeoWAFPqzqBL2PrJB0RLf7d11WzNXHyOu+AqHfezwyNCABo
8g6pWTQI6ZTtA89RwKdrE4pRisYFj3DjPkoHlekgrPkHmmzek4HnJ2J4Rnic0rY9MBNASOgXmQ/4
zsUi1jr9p9ZdSLhKjbEb9jYmNLTwyKME0txZJVeGkEtZVNgVI6L92uH5vBhA4nJp+QA6Dz3C7isu
plfugvsBfJFymXNwObpCVgEyKukF0ONx53hS2zCXV1fP8BvsfFCHZfqgW1bkYTIRd+PA2ZdPg4yu
1cC2alXXrgXvgSeZu7OELwuoTmABifqg1l1ndmk+Z+14zqWX/8jMDJWUWL3dg1+zRY0pPGJNN59b
MZwpfvY3j/c5/tMDRWzeskQVcOD12RN4KYo7Ajr0Kx3ZrWdb8hYFYPEjASqqWHf2Izi2ZphDUZuA
ekINY22OYK/qwbe7qc1yWFaVBbVthYRIy2SelMZ3AU0qgZakSQlDgcJOd560N2S/SiFaAmgxlim6
K+4ivSmP0DbADgRqW3OTROqJN9aACbETMKyo5Q7ZlalN9fJIU7zPQyYoVC7dVDPwNYO+3wHoEYVX
IPmIjpPDsgtXynB9HJc/+hiIqc73X+Wkh0GOjdbsYXf6sIgB0vGBtFs7PEUB1Xs8FXQA/FLVuYEO
6KJJip/ejDZ4sKHbqGHrQqORtGkWDJwP6oUcOUE1TgivyaK4FDW4REnXvG/SEYCqPztaR8NeQnVE
iKjNI7LBx12sOqK0to7MBA/xaUSoqqi4zh/e4jvCdIv1iAQ1CbgF4SD1b132AunL4gciffoy8eV0
NoBvOqKAHRRhbw7lkKzaXAOeT0u9jez6ta137sGRoe0GCJdk6xJEikAZQWOeuhONuYcEfw/ohyDA
mKP0bpczFLHTXwaY9coE+v+lH8H0cbODG2dl5Vn88hd/R9lZ4ldANnJwkVWg98izFr9SFZOktu5F
7QJpYxsKbYhd+LUxLiyn6KCB2pgvHJmXtkMQEsGBc9z29YJYNsGzAkorDXyH1LQc638PagwL4LxS
nhCkqkB/qw4aeCoBL4R+Rjf9a1MdKWTKoAgjAHvSnZUEu3FteM0x5VJeY3UoR3vF6wrs7qpFBwD+
rYRj0aksftHrlx65YmqB0hF8HED2QeM3OtxM6dgWBzHoX8lEB6f3q52ns24eyZM23pWt/QsSPf0B
3J+QMerHbIDaZdUvQYRuI8ckasTblZF6yJPOZndqW1Hxq8x1HXiZbDxiy2SsmmkQC8JaGgLVN1iX
o4fa5ENndABLGngLsuPNDPpeADjrvn8b0HJIbDeTfsmYCykjrfNdPJM1hm+ub8OVbCIvSDNTPvIh
RhzV9q9MB5YrHmuwhzqGdqDOSeg6CiohtE69HuiftlBhDpfU6+FVc3Kk+w2VxfLRBhf0A+QAqrZt
+2XVapdGgFuMPCsb1dmNLPUdzcNa/HS4LeSKehnvxd5AvSvYMPGJgONI71JW72la8gASEoR9WnNP
raQEESW2nM2RZkPMqgeJfSNBo+VAQNOCHp5tDNiGTTF7ClHMioRHApooSGtuBW7knQka3ROqsvFo
bqP6sQE5xkIXUGar8KWFCPhEkAvigR6l47aPSgAuVEwV22ljmSRxA1Y8NAtWxeYCaIbshJcS+Fpq
C8U2muUGaZcayzwsfnOMXYgAhE2x1ssGsrYqBaepFFyoUnM5YkD+MHZnMlGnw0Fgo/uWWJMHdTg9
iJxoPNlukxh2D4xu0Z/JrnNNQJIGmlmo1zeObd+U2zoOr+GkWaD+IkqrqGAgsjLAkTqF6Y8C73KQ
q6iemPs4hRZMtnYghrsgI7ib4U6nsyuoK8tV3yMtBb3lwPdf4qqTl1sIQGoWygLCRNtS4IA6Em6N
UHbmbYAHrHlHHTnjyHlXxgsIMvK9W1UlHnw+21hF75/rDroGhZ1AUCGcpqXeuulLJ7xq4U5F+K3x
mrMQCMgvxum1xoYP32rVoYJkaH5lVvFsi6x87TX8a1G/LJ+wHyiCuMz5tR8qBAQs2zh58ThtZeT2
+0b3BWRm2R9Xrkbr45VtdWUtrs+1rBBnqfJXJO0/Xnnos+e0LvRlWlrDZUrKNUjMwMY9WdrGqqT2
zRS4z/0+YyDDbr0VKP79I2r+hz3y6MbGFKl+l4HQbOnypv5i8/5FgbYx/h9QGyHTOWXfNEPTX6LB
zQKGH/1dlIfaBvXb6T7JUn4au3Ra2f5UPbpxCMLo2DK+Q0jj7WMY+BhaGEXfexNBwE8fQ07+Hx8j
sbzqt4/RYmFzMrFOXvYjfs+NgHwFkhDFI6hgq6vZ4bGiWpav4wAsX+nK8kwmrLZ44HOz31CThscT
sErU7MxxHo66bpcv1VAUBqDGHKTI7mQlwWDG9kNYGcUVWy0AEzr7AXoC9sMQqSAMRJAOZGujSKF+
FdcVSI4fgDAqrk74NhySYMgnJjaiCVavH/vOejtwdZYB/u5oA9ClquUkw4TYSm4icKp6QM4D1R5D
3+lgqQxI18EyEF1ACmQ6gg0Wmnr6DzJDXRRSMcqLdGrIq5ykPNaNfsW6JVwmdQ0+TCms9jgoBhU6
sG4YsD4GGXQC+sfdrQPSCPDW373l2K6qLtxCrrNfmoif7Sh5l2fgvgLDhAcyVOCsqRec1/6OEn8F
m6Av64Fe1gnD1QwcmEQcL8JQeJsqMVozIDVzQxmhqeBtSKmc1M/pjHoZWNwWneptOmBnetFBRhwk
YZcpNh8ZsdSqlnT0R6KwpT7VuvUpT/3d8/dxUMydPWuzNVFIBlhYKGy5yjpwKNEScF4NknFMauiE
qMUipcrpMHtbnYkqX6TmbwdfanIla6x+RexsU0szAVJI5CuAXUGd+9mLTNoapX6wEzdtlvhgsmjy
2e5JxTDmhfJV2W/+BrN+Yfkm8AxD7GVUjO106DKGahHRJwi3wXbrjZRf4XYTwA60WyzzIj5HBl5c
XSdQaSHd8Yvvh1EwmgXbU3bHre6mSfKXT17CTVVucZ9jB3/V8E/rTQeJCy9xrcArYyQ4lTCrMPl4
bST+pZTWGBj2bJReG03NveaWbj6AZWel4X0DzRS7P2o59mukVMNyA8s5FqOISOnYQPalBDQ95gfq
7XJ7L0FbcQ+Nd4vmIPMAadFjXGAOmtJEHAx4pKxYFHGVQcGqjx9q2TSg3wFQqTGT+KECcT/IWrzl
NIJ9dtmYAzQNw9BdN5bz1pthW01DyfS38cqDOl0U2K1saNKgdqB1u1r9KXwmMHcrqzniT4G6u0qF
63bcHql3Uk3qRXYczjH4zW+99GuiZuyyj2P/5kwz46mWHcWhTNxxWTq+9qhF8o8zObI3m3g/++Sn
pRAnH3k7bniZmYd49EC6o25a4CDuZT3KB3vozEPdyxyqhrg5W9B9m9i9fLDTzRz+6y9ScIFOQyUc
fVU7LgJEIDE5TDxmB8k6J4DGubkg263jb03EElizoHG3brOcnKCLIfn8qcNQ8+d44wadZ0LiSzPi
Cx2KKn9E/aoLxOO/JjoDr5u/BKd8vqpIL5OMdcpBm+J4oED73TuJAXbPne83symj5HaFwq3eruDa
wG4p1jh/yaI4X9GIm7OjFQ+RKHaaBpZNVC+li6YY03UHlU9oyXls1016c9ZVpleLC/+g94AYqEwv
3rT8niPmBJmFBrqtyoM6Cm7tDNSQzYNQXtwHHOJm0pjCM+RIu4WW+/XXrkY60mZFfCjCoX6BHtls
byVUiiBIZK2arG2+1lirGkZV3ZtlCLaiQgJprOyDGo4KqOg2vIHk6kPk9M8QuagCaO9lD0JHuIXO
yCaUTSobnf3/8dMqhBdKHVzT4xgbS9+cQLevnmj2Zhpk98VisTxIHZhlsmZ5YSxHgSdKHZvQr1j1
E0iwfYjwaCDIW7c8NTYkdDG55tk2Kv0+K8bsLuHsJ5nJy0s8fVNalvyivHTf3ZgF8DCVZj1grVke
DBsPAeTj7QeyVXEcjChyvJq2aT+kEGoOXKCuN+RBAyyJcKcSgH0gmxowOGBvneMAHosSgPiyFVi7
4xfApdtdOLRsFavQlwu73dkf7RW2Ra/K/292MeVQn23CRTzG/TkrhbfO2FCtqjIunkBZaG6hS+kv
47ArnkTcomjZjdyF5qOZTiGCEkrniJwNE3w+QyHO1JnV6XSfgYQswtJJQGcrKKKKPbJeJFfhdmI7
ZI6nIwzndPsaL8t8IYwo3FnmxrA5H35Sh1aB7upQsLHbz+6Q7YPeDESogJ5qwMIy1ePZSqr+pQuc
0RIvusY7CE6N+YKaUd0rhkkNMrCqF6qkNcQVUMpCzWKEgllkiwdkpv2r1zsnMuPbBUNRBJB7nbWY
0oMKWgEhmC31uoZ8DS3ZrbMc+7vb6xbRkVwuEkRIoAXw4TVMb9vbyzccV6qo94MD9cWkwILOCTIv
87uaBjLEoBOQIR0tsLtjD2mI9aCybEU/dvfJFK67Po4uZOp1D3rHcfuT+sh0G3Sz/T6oG6fmYPTi
J/n/vw5KeqDFwPaAj9ZzD3FSd7z4aQSoR82F2XyXbXTQUqw2H8qwqx7LLPzHUKuuxm2ThYfF5Al0
gubcdH5vUu/NGRErfro1RYaKMyOPmsDXdqGlKotH05vu0Iqoznj4a8t0y3Ihcqe5BySELe0iZleP
GXINWen2CCK4YS84xHJ81+MXxJfNQANg4mlqIKQhq6b97jXxjhvA2y4qwLnBTwCh0ML8DuWd+IvD
XLbMkG6bpxw0Rfvolm9TigmApV7Yb1OipPwY4d5NOi6+aBUbQM2IM4kavAV0DsSXkuOadCaU7a9+
lTmBJtYHYely7Ip4TdpgIcIqJ8cFxUUD4uQVNdu+hVA4FDlJKYw0w+qCuad3O0mLOQhg4GWcpVgL
nrwSssELnFgh3j8LSHXMJx+7/oePDsDPfpgScx31Zh/EkxvuEt+XX1zIWfeiqp+5UaWnHAzRixG6
Hl/ILUkybQeOYOhsWu6iZoO/TTMWbmIUKwYoTLZWiajxv67zqQ/MKofuB7VlZ/WgFbGs1QhRIeiC
OtPK1N0NsEw/Q1tGO+KtB+iqu9DZu/1mIvtkG7M/UdyTyVaAkRF2vFWjHdnJRJ3/V/un+XGPf/g8
v89Pn9MnRMf73ILZax9VbWtDcyzckP8eBhDZStZf+jID73sjPKQuyvR7a7phtgK2HfGftgfJiBow
+5hTCqGX1IUqTIqn9J9T3Szv083DU1D6OmMBhXClhmBVtrqLeL30DS9fk420E3own55Fri/MgYEX
G69S04qMHVKj+owbE15uLWzu9ScXLPNPSWO+vYDT+s1thpEpN7+r+hNYQ5yn7F+3qRv/mO13Nxpe
hRH+xQ7ufnPCxhgKTJeutqFJbzbuNeGJdQXaU6B+GDd6pR/zDswW5Mkts9s6jumBK5FhU6L82ykB
1WHcguuWfKRmO4uWA03HkGOZfdQVwL5sf7iCHszuuQinI2gj7sibph19PLfMOTmk83E/ukCtWKFW
bHPoYD7rNVISoRtGJ2qC6m/TFl3yoEGR7qGQZiBVjWuWmwxVT7xaUHOaDHMLMmZ97s3HGECYsSy3
1EtTxhDcOFFTTSlzcPLRlCXodfI+6k52FIIWRfMRrIiXjOIm6sDbAjBxyMEdKZbSR/UETbwkWlPT
yGJxYDo0i4YmLh8j5I0erHwOpZBD24Dy+Tac80Zf+m6/MjoTKoVR6l/HBqVqTKmF1mIA7YTbAWjc
D2B/+NNDeN2hHfGq/+QB5BTC4irl8Zc5XOzfgzExoQ+PNUvBVkDiIKTimBaOk6LdH1JtTUT6s23u
B6k+SPabFiywdqkZG7uxkJVgYDVFHqw5utREymRuEsKGMDWxsGfTDVPzPojQOuT1bqIWub4PZChH
OMYRSqlTVl36PDtAftB9ADTYfXAZe0YZV3sCSawLyfLGWyG+Pa6os3M1/yQRsupUJ5nKMj9Xbs7A
SovRWWKnK5TUt2sa7uncwE60/T6PVoMgpbEBvD+5I5PuDVhUgfh5Q59gHLz+EEMPeEG9NAdDDq7U
2XAlk6g1VBAJN9vSR4C6drO3maMDAPLvJwLpD1S/tHuydHoB1afpe5gmw44CcBwEuZup6es5gCcS
szvjRXulTrrJkI2F6HsaX+kGi7MOZR+/D+dFXQexw0DfXGbeLsF7ANhdb9f5TfFos7R8LLBOMsds
vESNiXvcZtbSZjHfUicQ0tPWBFHCkga8D8fzqgCJq3RXnlOlZ9N8INAEw0soAKR3AvsO+O6zBknl
VozJd9DgfnN66PuAaMTfFTHUGN08N14xkPppoKw1L7BTgGbKQNNTtrMVBN/QGrlFWtxQ0At+RV7Y
XoR1m689sBYIyCB96bPEBNtpjgxGrpSklJSLsgNZyz7Yf/dHzvDE/DbudyhdHgFhzYBUUJG/TzHA
2k3qpZkgoXHr+BAsbCkS6AqwapYJnuHDUIFLQ4RXqHiFV8dAlgXLY38zQMb2Co4AxPwdlH4Jzz+S
BwtT427sv03SttNl7seOog//FbrCSZe2Ygdu1ZTkS3PQlHbTQrNPXaEZGIK3PdS7wwFFb2pnh+eS
Axm/qNtRs2V6EIMV9inBzgPLlj/d6FUx2FDQ9ovur26Nmo2AzO9uah8zz0Z2uqjWW/x2UZqtH8Co
PGQCwAkIk226KcsO0AXLD4WhWRsJFMIlFhVg7JXhPfQhQtcNs6uvLIm/JrGofzUp9O4yd4wX5ggI
dBtXv3q/+Sq1uPxaNGUKaZzMfZAMP+Zai/MLBCrertIY48erOFaSrpAHa0F//NqY+htrDJSmxQGY
LeKI+WCGNuRMK/M3Gw1SFBxeZEBiw/dWOWJvDxCJqfY2UjYQ5rGtB7JF/EsnrOFeGHgd+DZkh9sJ
XFg3f0hfAdLIdaxSW6O9zoeXoZsgWlpZd7Ycnb2pFqsOsBtrI5Mp0tgTvyDZPgLt+rtxFo8no6k8
05W1H7nn/awy/aiD5eR24jrGbPH/PfnNp0p9+Zx0zSutkWm1TAtlOUBsnof6juzC9y6x6QH7kE9f
+wiyA7fwLoWBld1iEDu3nGhNlQdSPNcRlCogFWEECfKMkJxLp7MZcn1JDrb/nHWNtYxLFKu3PMqX
fNKj9ZTY1lkD4nY+GD6Ljz63VkMRIrxFHeQiILe0LPEjW5NtQP1foNtJBGG6nl8GAbqQzs7GdVVy
fH9NpSEAyeUei0b5Bey5LiQqbW3fqyZj68Yf3Zca5DUH24N6X6y0o41icpc9B4X/5GolmLDqX7U0
tVd14mX124kBftyMQxDENpBdLI3ceG68rgvinlsXYUBbIGuTYo+EARgdwslf1QyqCKkRlsu8BvlO
pOTpSnXWe0B7A8iDtm4g6ZeOurH6bx9ypEOagu0kVt63yegsLr6VZedju2Ueacs5VPF0x7TpSDJk
WcrkneqjHSb1tQx3i9qcvvf9r3HgQwHL/Wi9tpBlWID4KH6IzdBbSw8YGwEawxNL/WTVN9x4rrT+
W1GNUDNPwIOHVd0P0D2bi1EN0ti/gwC+HU8o6EnBrKnpz9M4zoMgqzoPaisEtAA30cIhOySNrS3z
SaRLxJyyQxSOIGmnni5M5dspdU2ZjgCKXUx7c0QCrVRllZWGQvDEgPA6tMCSox+CQUMreHuvWWm9
rGoev8pCXFwbtV6LQXwbuNf9QsnUP7Fne89uboKH2RutS+bqGXSfeLzHN1ufMmmyFbc894Gl/CUJ
o82k8kd0EJX0ga2JUTdO7dxEujizx71BGagPPu/dsRfLPbU6HYrznfSnDUGCqhE65UOLiN6MEFLw
IVCy/N3GHTBQkCg1OZPf+D6WUEc0H/n953x2izW6l3VH8G+gPEV3teAWYRks/REs6cDcqCBNaQEU
WNkOqMoUOlodaFAIbafVzTal/tnQXhtsu/eJ59fYJevaiO8wCubmKArnIkWRonI38REuAHFSog7U
ASa7cGHaZbz54I3VctDKfDjdnG1XEXtn9cMHNwi5J6vRLlpwgb+AIMY/8aq2zUWHeMDON8OXmrHw
LDn2LQHg92vHBAPZ7IKaq2mRJqGGp4ssAuCJIGpwez6NLK9BZr2iB1NHdkv21rnMuyIQypl6whwZ
uIXOARBM+ez86eFHsxfMNEC2iLJ0xXboKHrEiJWoy6RTnYgPb11kFEZqAdUHbIYaQhp4H/ziwaji
gBztxEB5kFm75o5ZYrbNM5iy3raQabPiRVEXkJswDOsuyaZmayddvitNW14mCEFCIy5tvo6Qe3S1
SPvliWbrVMx97dxiXNKgwkmbrcgNMI/4vbyYmHIeVOjOiZ4IVtltESNy5kEhcG13fipXDAp9i0JV
KjiqUoEO9dgsEbTyT6YlDOBq1NYeXBsx6K9QegBCxjc/7JrAXMLrBnhzhHwW74P1KhEb6KNB3hjp
nAsww+OlyERzYg4U6jkrHIjvgAJFT1q5r3z9Si1HmegMvCX5tndUeYIaSpNQR6lF2VqvAb9zw7Z8
m8XP8y5gPSKpieGFyaq0sNEcMwZCwtulkFvCpwGCZkuzjTLdhmnKzxykCivPE8mKflGV+lnpSfkA
JTd2pFYb+t2pbHrw/qGPDn6ji5UDxMUqrfw3GypXr2GlefNvEVW15amezAv5008R5PF8FcWiWd0m
EiG/MyFbfKJ5EBwG/YZ0UwSZQKlSK/4rI0v+4SJ17+wB4t08BGs92blju0ujNdihjcrxiaXxppOe
8TUXBpSsy1ZuyC1DCj03sLFvp4Ht/2vaiWn1whGg4aJpi1CUe5Ngga3Wm1tUDYarwp66NbGQUTNF
bP1DM1ZNoizT2yZc3XpDgaCEXv4T4bXwNEBTaM8z/JXUtGJEyyvHQyGC6k1txREZ18AlqqaeAnvI
FU0/NZEySE5Z3WVzM5JCP0W19mueCRmPcxqV36gVcds+D53+7E7T9NSVvLto0BGjvtgw47s298/U
NwK5eNdKE5wBuCIYNZorFljbEAQrT4k2acAUyTX1FQMz7h0QBtK43u7bB9klS+qrpyh5dIp/atx5
G5EC696H5fAgijIDLVc+HBxF7gTYsLlNmVVDSwd8UbMLqmka07av1ErLnAEDmBhrag4GMNxl5p+p
RYNKLNAXCBAMB2rSlK7XX90sfZSK9iQf2uxeU1Hbso6tDRYYA+Ru4no3onb/TC5IysRnaFDsbgO6
gusbFAIAQaEmoUNfJHyeJCqaYWcCurwAw4SPVHbtLNLGB5q5tixtwTQ7hsgW9wOrn8K7Oq/CO1RL
5tsE8kYLnXwahjK7su7P1EsHcpb70o+cu9kpa/FwaXEPzPNmPpiSdDuLtrdBt2uV6jJGCgpbPyvt
AAVXwJD4kc4ONr6c97VAIRKgtan94e0/JjJf9S6C4HWnb9I+H7YOqoUeotj+GadT8aPUfWQO3Oqp
AF3a3xyy1n3yZVXPDnjxDttaYtOlZsixWbp3wSOzSBxo2pdGVJ/cXDNfGF9PYZG81M3YnMckAk5b
mftSxJsMwPE1klHmy23QWxOr9RSRrGmqDvObcWQ+fiNJXKG8D/JIHw59CMBbPEio/KKjVe9WOoPM
u3vGhicxRz8gi88Y1jlZVW3CvIQanm35kHXN+crmLH3iBZaCSRd1PyvEqjRmWf9wpLFqV6Zf7Q5B
jRz4bOy0e2wPsfzeG3WLYjs1PITYzTx88vT2CSmPYZXmWO23CgvhKHwEby28Lt3+TC1XB5vC1GV8
aUgD+A7V23virTeKUC7f2BUQU2ro+3jfG8u17oPBNAGFNWIBKIQfVI1KboJWBT+QB+TtPXBFYS8w
uEx/7cUj9YfgdguY6U8HGpirgR0Vt0zjY5Mncu+qsoqm88qzrc6oGTkhfqfhcDQmaG2DhQP8jE0l
juRGHpMWVZuuB1nsDuCjfunZRYOMp9Tm2oAwT6tFYujizhi8+gzsiwY0K1Knjqgr3J+1Eif9d4QZ
Zf4VhIDgMM+tHy73+IFeTn2b+GfIoG26GG/6ZcuiYQ0mvTa4LfXUAEfk3YFMAjR9a90zAZJGeJSn
zvga5vUOxDvaL8M2jhAunb5yMAssXdT7X8CbpW3tXh+2KC8FalMNcm3ULaZ6s5vGuLpMoVUuMlnG
p1xVpWYJ4NECkkBz691uc7vkQSGKfWmCS/FGMgNYKHR9tN4Fu6pe7qkjx+21qnILOX4WQsm11+Wp
AUPaS/9PLYz+JWJjBI5csKL5jW++cPB/rVNDjGtyAmvr2xjmNNaL8cOK8q1oyuTaN2b8wAoTwPhc
B31VmyYPOa/aI544X6lziuP6BIrqUzk6+dGUWR5AGRcCi6rp93gDLuiUDqGW4hGmeuSYoceFcKcS
6nFWZBzs74DE5VdLus05B3500Q2+/iVuRy2oGlbuqJkhYwF1TPGUGWoLBpztIgYzzJcwbUZgK3Rv
58ZeekDVqbPEcmjRZ5w/T0UUn3RN+iDQBQwAQrJdoFVetK9UU7lx5aZHTXxCvBKaaFGLZBhQWAGo
bOI9Nd/dDDUbwGLgRiNQwdR+R2UHGLbq6pvvIKauIuap3gogrXrvPPpldURFnBO8eyAlgRKAVIil
ozzCDpTy5AFNoupb1LzNQR4aFOfARQSOZDyQ9PsOybTV1KAGZKwa4x6l9MZ9zv11iyjlhTyKJDWB
OPDHBaJT4Nl1U2da4Gkjd+RsmajJ5rIF5gpDaUSr5kQ4sl1ZlZiKZe1o63GwvzJoau0y0DEtOsUM
Y09hfaAmRGrMJ7vnb81olMk6QalyMDbc2dYlBMNor+7gr97ySiT/h7Uv65GbR7b8K41+HmG0UZQG
c+ch972ydpdfhCqXrZ1aqe3Xz2GoPqvsz92NC1zAEMRgkMpKpyQyIs45K9rIUy81abc+O9tN5x8R
1IkXlNVq7AZUwbFoN1HlaihSzuShti33qKNqa8qOJT4ouXpkWGkA2Sl1Vg19tB1QAzTNNA/4fU5E
iqBKuEpCLHvMFIVuYdYmVy/BG60f+W3pC5hQQ3DsTffrbGpjB5IIdtYtgyaV8ZKHWb2KtSbZTO0i
GBVneWTtp7bh4+Vb5uJCU+SZk1yHXmJ/qAaj3m6aPwXEFiR1/SGNjlnQJSesdj4Ooxuj2Of3dpgX
YF6vjmSnEY3vWaBR1YlqxrpwVWw+tj4EgzmwlJavmQuyMdWB//58KVAUtZ5pQOgMYXSkUVFpF0bZ
/cgG9tDXKJMZohtZa+yBLJY27kEfIa+1MrWWXi7iQvIjeQhkJFZVDSW0SqscrKgAlaxLcEjR0BBS
sgeAsbwFNQGJNS7/4UrcKuU1QolLhSy8J1MGpPRYZsdGHaLeQlsOYYaaoTE70hl157bsQU5s9eBt
/DkmIHfqJ89iLMDn8/sp9WtVW64hpRVt7TRIVqQbvs8UOqzA72RlVnp3lijAP7M0TVapblrH3sm/
134iT0YnPw5BbMsT2RwX/HrMTo/UOSoPCbYGxNF+ulBPDwQdKJ3Bq5Zpt3Oaamx5eNSH8qX+iSy3
kWYgE6Wp6KA1oKhUXtQiVxo4hs00cMpo/TXXPP2vc5H95xXnucy/rkgzm0JYR2Cx8fjEw6hMgLyl
Cl73ZxPbHfMxbvBYmXuxnPjcpF4kxMPUrM4207pzb9b+Hq+2Q2PGqNgh23TqokBlHxvGgWx0EE4B
PLM6AGYAktLnsMEOArxdNR8eNZTfu7H2XDRl/iYs99nFD+ENVNDTCepJp5NfunS/50+QyjiobqFG
/ocp/sd9IAEGlBf4u9dMMnYqe8deENFDFqbhpoJO7cQOYXEouxSFzi4N/uQn032IRtN6/tMg3zWr
iR3i74P6uLCeA8uOTp0A+FJmWn+lQxPxFFqZy9kyIhB3dSK1IE9CJfqqKzZLURhbI8Ie1emM4dPQ
VC41v8z9acrWAFeH3qughLqCiuldSz80tokPIliy2chQLqqGC1CDimLdAlO/93mdPg3auBWliaJW
ZdetxJvtXZB/2DkY2/Yl6uueWI495E/77P+rPS+BX6Ps1ZT4UtkrUF5Ck3mYkmUlaGtP0qse5vxZ
2prltmVuv5zzZx1SmIjCRu5mTopJO3hJA7s/kmmyh8vcB6KMcm6j5ien0Coe5ktLPHC2ZRkOy3ma
ym8/T00dg5FOU9NEOqicr9Ixl6MBhGDtjAgMpihJuaSF4yy1qs6AA+j9y9SDJ9SwB67lMVM28qtM
HwqKqCDZ0gzTWJrg5ywd2H0AaFKT/jxgeTrNNJvmOcso2eJ9w4/UiTqwu5il8tQCxr/qM44Vt1rI
TCsPvPiKwUZqVplc8Ezv8nQAVZdq0nKFiQC5ts5PjmRzXBAcoCj8hjonNzWvg1T4ZrYJ88c8rTa4
n6elQZ6GYFbc1Qn2UVgG0bQtGK2pkw7Nz2n9GluFocCqqm80ti8arOxoPeMGqIOgJq1nqOm4bQcg
ElITc5N6gWXD/ZKc3AC7nhYI4q3fj69egy1RwPX2BEJxrPGozZWRzugQ+QISsUm1paE+WNbx2lBD
qD3P4Ocg+Lfa6u43+zTzp4sMqRctuCu6DUIc7b7nwb1pt/pXDiFWz2fRt0zG7bLqY/cCwd/mBBoP
wAmH3Hs1yjM5MKgSL3MOTvmyL4qzgI7IijqcrQWNqTcoO5crp+yisxcG2SUcUXuA1Fb0zTEf2sIY
Xy2A0lfQsRVq2exvkSJG7KGGcCfeucPXTLfrRZRYwVUIx75QB7YAwFaoDg0Qu6mj0MC/7JvAUfTl
gRshqBWZKoHq6+6ObF3DUGU3tMNdicjgxgq07sZPQ/PGqPTbWi1qY6SSqNU1WrjRwJgPRWCIPAac
mwdEVfYEapmBLtSEujM7gPx86iR/stNhQGrpwCJn97tdTQt2aO2QG83uk7+y0wWSUQuPAORMnb8N
B3oX+WO9mz7ejLchN5REiuNYpNt5WhM19efY7ZalVvdnx0FCp0dN/k3r43UNoFl0Vyceyn5zKDb0
lSeWhm0Uz7yuAOPrqvSr66IKoOvENy8BeZJw5A9pi1WSZBz6oXdIBsXYpaT1svAs/wdSZyjjTpO3
PnoHRq98tKUc1iEejadSF/nRQHZ1M7o2FpUgH1gEmdt8s8xgqY1p9gMc3E+SDfazp/UI7iPyfnE0
Xd/nNqD7HHuy21i47bJrdOPrYLf7zjHSHzofD3Lwyq8o2oRAF9gPuawXYdeO97op4q1vl8mh5HVy
Y7thsDK8tvuKSvrtUCTpd30Iv8g0Hp7arh+w+zTEyTOkfcKdna95y/NnLhEOVK5WM+4j7obHsorY
sghiCQpsVh8j1xjvm9q4B08H+wqNZqg5+XZzgn5YcQeatjey449BVKYtu7MAbd1tVYcopI7cleYB
XAcCzOCiZSI6l0aIzb5ltW8VWztxJL6huAYyWcrBrJ1hCwxluI7NRFwBfhHX3AfACwGHAvF6ll0N
aK+5iyLDJx7TGzIBw6UhM915VrjotXwXaE286VTRB/6rtVvTTaMFwsbdwVLvvanDB1pg9PMrtULH
z8+ZGZ7nQWmOt/4QRiDx/DmRQMJ4hZsp3mhUIoIF9cfE5MNDo15kbvWNyN5GxcdZJHI4NtlCMEX5
NhG/TUfyocOndtEH47FGras03AMkbBbMAYtHnlqXqWZhhDQGggPxhmocAmHWZwA0nqiTTE5onE2r
/fCvUeGONFnAjlrlsiXRUdh59SWPbOPORNDs9Ad7W4rP9thsvrC0/vAvUQC0JPYK/G6+eH5s3vUB
0FRTJEv4bf3B74okyIk74AalmgSCqmXgX2iqBtwTvn3FF5M/tpBk2jWAcG+awTK+jHjwBpKHb3iF
gT6lTrTTINl4A5VqF0QZACSrkcjp5o+9GlnnCAwFTjGNJAfmAwRGIy1UVNzIGKLj/K+RdE2do0SR
RrLQ1b/UKD4iB6z0gL0I1llQ2XeoEI83+M/wTl0SgW8Y4tU7q7YK5AVCC2rhUocetQV6VctMvkG6
aDMUfAyASQzX4OgyvsU2kIWomI2f2Kh3K8/szJu8C7RtO7bNwSmb4YQ8O8THeV7elXjMA57Xihcs
Ix78BMW9i/BulBUYwwpeKFUR+6XWdLH802cbpfW3zxYU+qfPFmkaRHYV9ougW2FfZ8vaCpvDBM5S
TVTNNweCfdWmdgccSb0vuiTpFoisgkKOwnVuxcu1FYExYDI6SNuu3T7UFkhjC+xaG77pIWa2DHsf
3zoZ6zzCOzpgpzER4tqrg5A639QBxM550W+tnouDhpKQc+fI/kxndJBxDoYy33FWc0dZ+m9RrfuL
rOL9xooDa+/yIrxzBwVpG0D1i8qTEyCexTN5DLZlIr9pPQL90y2hxx4cejxKrDmt/ynGP52S0wgn
SgHwOGKbrg+x7Qcb3YDgLuMuMCh+ui5VWXFt1c3CaFAZ2KIs6MFhKJG2k/ELufk6aE5ZUSAC12Kv
EUVNc2mUWxsAy6eG/8mtx52/FShFhIwVl49Vlm0B5UZeD3fexmThuM1Us0uLZQzdkOdElPohMR3I
jmuj/qKz/vsQe+4Vieb+BmzaQKwrf8vwnGUtOTJXatpMii35DzH/mDZH3Hg3ZkC2g1obDLsbFzVj
S2QXoz1tbalZ6HG8nza+qheIjehTE7HMaB+XOjLRJdClLhWuBhFrF4bRsrUnPP3EqNoVL4nW2QCe
cf24ItRpjkGDOE06ms0JIBPQS2Qgqj5BoNM3N0EBUHnO+25D/XTQePQaO4W57YUpgWHBIRJBe87r
MgeUP2VgkHGdfkHGKK8/fCxHymVR18j+Km/qkDzowX8JpYWkQPIWWuvyLDsfxYTQl1o2OSQauwTV
/Ejd4xQrr2YDxrdm4SI02S/IWKkeOnNRKbPPS34z2wvDBPXH1CutlVGg0LDHyoDhNX6s6UbDLRSe
m8TGPUenoXtfWGkMhTPEzemAHFXaIaT7V7sBv5AArz9ZPo2k9phEBjTLlzTXPAZCQgjFq4OZcWtt
96mTXkAP1mx0cIFfCsO3zrp8NFS5Fx3ITGdj2FlLJx7EOsJKhWMP4runMciW5JKQbfBEBf2e0F7P
M1SR/ojdSQiaPleKhQZVsoOnDnQWJKwRYFJwYMR+zluTtRkrG+W7yotxG0rn9bAjHzLZLP9rNE05
t8mHmnmeMXs59zgGz1eGA0HJqkPCqBPRxyFGNLICXh7ttHdLEA4F3ydbSj3kziqeb9pM+0ERyE9B
yiSKoPITgjy9QTX7CXvHz9HM34KbNNhlwaMWaU+ogrbOpgZ+wM4KByjFD/G5HFIB7iWp3QKEZi7L
JjQR40mDBRgjxXsfJGsUKQrUfkQQrmF++F3G5VseOM2XakDeXnNC/Q4LHhfck7WO/8c82eOl1YIF
pwKanydrBy9X3A9M4LuIu+E0nWqW1A5GhTWVSEogiVQPHZwOlVkDaPF67AabyARoD3QYLyi8vIVY
Z3XvjoV3AliwWpJdkyBfzKuwvEl8a7x6rMf6RQ0IwRWAjFHOjjbwxQ9uDjndThePQT5Wix6MfCc6
DJ2WnXR1mG3UlJ2slyw1N/mIgvBO1OfaCfJHD1Wwd7XrL3WzClHXsqockT6yvskfEXlFeWMh78gx
yNMLqqTcG2pVcfXei3KYJoFeHWhV0xD3oZozVxtaPIi6PTXTkY0r1ALZW2o2boH0IALcG2oOkV9j
N1a5K0tdFFyh0R7ZDWtJvcjEa4cyB70F9bpOG52bBitU6tV7s7pByOCWOrF0jRYFG/RdpmnWCLbl
pAIgozo0WBwglJQl/hm/Lf9MZ1pXfAFfdrczjZyNC7P0WwTgBzDBGxk2hhmUmdUZHQKoAhz8CIe5
+Se/eRiNIBcaNjf/+1PNl/xtqt8+wXyN3/yog9ed3LfGvR9CZFmDSki+oNP5AOIPtsqtol9AKCE9
zh08AiV9mWd/DaH23O2qGecmnf1+gbRBRtLgYDn899OE5c8PRlehTzIZ56uS0alKO184tnE7ygh7
N/Uh5iHUnFzolIYURfwM5c1yr1lRfm0gDcmQCjoJxdhJh2JgqALR/GI5mNaHraOzONloEDU6D+oO
QG20rDeVTICV+DmWRuQxquV6bp5n+6gDuz2meBLRVeeOAfQ6ndMlF+GGWJnLsHXWSRF5y+mKPydG
lArAbXB4d3TtVArskksjXk1T0eBQvqS8C2+mqVJpFOsw0srJxdO8iwUSoi0YJuTBkbo8TGc8bT/O
/mAjl961eYobG+PoIH6ezTZHTTPPSh2zrQRL6DK2cceD3s27K1oObqoQTOrU9Fni3UkTEtpdYt6E
yqOEvNoubFi7pM7Sdr27HPGWrOz08zSok1AKBIgHkS+UiApZixvXsi6gSSnfi5FdNEcv3m3JLyHH
iYDF9eP6xKMU3Eye7u951T9SQTqVoQeqFh2RgMk+m8iD7Fk53gBlvtAHbAhSFl9BoGffxlHML3gg
ralFB20Em3NqNe/tECTI9DWoyCu8sl66jg8WA54Fxyq11X6+dF6an2dJbHzY6KxNbeclDId0oecZ
f5l6g61uePeJlMktYyy5Be+1c6qb8UgmiEMktw0K8W98PMugmtcHS3Jr29sQZExX8qJDU9W7xMq7
M7X6KE5uK5E/51yASUPNTKa+BmeFo5nBfra1uVUt3VhPtuRCHanMALrIAeIhG80ZlpATDRo7Wc1X
Dbi0tkkPBup5vsBKzT03etRrGS4+cJyP7tF2mlsaRn8S6iJKKJUWn2Y3StDwxtNHmP+EBDvKDuxf
l9kk/Oraezw8zZ9Mcj9aGKBJBCYVXxj51k7lLzTN4Z/+qtL0UUZqgq6KXOjgjeAAqY3amP4qmpS3
HkT3skwu58vqjXB3Wom69fkvbatWO+hu92X+4hAgBe+/TPfzp+sF827y4IXmmv4Pvb5QUdfhZmqO
hX0Aw0anwDTdnpsQSdDyrH+N6+bBTLPkIYZk44HrOip0lR16dpaWN5cR63AUf7r1pgGV0d7NCvtR
guiOnHTHNJaNo1fnyGLaSmN5tpAQ4Ltve+OpawZx7lTLKbxxg1oRMCeXnnFfOX11dUF61biJcU+m
1gC1V5AF0ZFsfRsUuyzK9eU0gJnBfW9sfCkNMHGiRA/r6jbe0+TgxE0OiIoYC2rSAA8/Fs0x+lsy
tSNCiWnfVluaHGiT7BRb4jt10sfVIuOIFG5wM129sTpUm0XOmiZzedJddLu4kD8dvDh+zRNunKjV
Y3m49bnZgk4Ef9Co9cEtKlVW1EmmHBKZC7vy+wM1k7GwdjxCsI5c6CN0QMbp4z0ZNA6NF68c9R19
ANB66IdA9thKYk/VRc96ZLW3o83ltRi7d7/zvC+Qdh/WUAQcdkGPZii1FUi3UKMZe96pqDIo8AFB
/QU8hTYocbPmWLQRStfM28ncQoFPliX4QhCjWX7suEGhtpvq9Oba/ASpj2MrisWnQj0rriEmblh3
Gj52EfjPlL8OdPEma5k/FEiy7WQNiR9Eab0H5UCpbawB3+z6q4Yg51vMUACZdPaPxEpvmnQwX2Tc
DNADNcWtY0Xt1i3N/uCXToI4RaKDNdDuH5IByrgCAp3f1HBolNo/IgznGYLB+In6G99K8dNIdUAS
FI48cjUwWxgJwGdp2D9BowJczrDPbp1Cn6ceRxoRAbXJzQH2ntyAjviYbVBu82xR/M0nogNIHg+g
+Qa8Q1tkw3vGQ1SXeuYzZIdLFCUa2a7um+SpbO0TL4zwDXiedFmgPPoiuamfc2NAas0aorefI7sU
YhQ0MncClG1blr7S4hgJokCkT3QmAieZzro/2P7kF+iGjudmkX7Ks2mONRzBDLb7lNWbcmxsuNfY
6OwpvTb1cmTJ1kwrATP5maMjZ5olLesd2fs4XYgRid1L0RbF1gH9wLOZFROflZO6xjqx3GqPKiSI
86b5xGeFtTTscQMCbdPTnpS/izgZUGooU2BDDh5ls+jMtaqdX4aOBx7sMkz+RbtbxnLhR9I/eglk
R1Aqk+SXbGRIuBjdijqQJ8wvETQErVU89ivUUPnH2c0fWLgZgpQvextozg6FGkeZte1D2JliDZay
fjM1RxCx2U6Fj2Ty9kF2xggC1/REnXToOAjDAOq6pRbN1ifGx2y20X3MFlhasGmlaBDxcs1kQZxZ
kB86da5RXahV62m9i72sWlKTDgjygpgzqC926aFgU3nUIBBb2kpKhGx/mGPyUAN+neNPV7FKaL8W
Lbgnw8Eu7rXEOBI3gw910l0CrNW6VzcFNPoiFYvubkqIdt/b3XjUIf66xsORH8M6CJeNO9qnOsmt
Jx106RNtnRT5ASyUxSpA1dwXcvPT0j4ZerB1zbwFqN55ozumriFcUSJmcdvoenNsgtZd6UESvcns
nJeW97VNQLs6NmN00LNU3KuB1F8lOTR0TJQLWVHi7JMU8zi16bwHCPiEYdO9IVvaLVvbC6+JaxgQ
cx3BMmrlI0SUkw9fBkUWCTlGsTKQPG3B0AvuD1tf9XRmYavaCekiXICzqVedWeEra3qouLuACakD
SDFlsK1R0LtljY2krMSTqMEyAvz+fNx6eM7clhypdcWXNv1nhM2wqh0EXen/Mg3b+BbKckqD68o8
nX1NwbULMcXuqzn2+lImcQctvaDbNU6r7XRkOm86QMKXyMuNL2Xfn4hD2xNg74zy7qteppCDBP5C
6+LsQQB6D+g2zoKqgGwoHskPWiw/bHMvnQldr9edqMAMZONBCYhGdqCP7DtpenLK6nX6xOpPcQqQ
fZFHFsodFAviRy8rTnmueQ8xCJ8OeKKou7Abvip7quNtYYahfXA4qFJ+tY9IZCxyoy53ePz1Zyz4
+/PInA760Ha+TcwiWpR6DxEC6uFhNC6akoXbvBuga6ZBB8H1VFBLNWcbT9Jhh9q26rZVhxrE+she
wEZN6phtec3rTemb7ZKq3KjeDXvgW247/p7q22a7xuNxq6N2eJESTeusbOVZ1S1ya/VaSDw9As0w
b0TCtHWkzgJn+Dgj2596UVgK+hzUSm5j/HoOLlIHm3rkxWNViXcLUcb3qKw3CMR1X43MT1aonxou
0nUR2TPyeiNS7ixNMWoL382Mk0uMCBQopjZDRA7rnOBAJjpwFUWmM6QpoOVajBCiRfHqJuYSaGUF
uKMiLrKBAAD6N5ZzRiAnv3jq8Suk+WKOjb6LbYZHcqH1yd7WNbwlygQa6G0d2BDTMeJ3H3eFazrs
tfDCeGUwll28RHeP4ZjX614KCaw38OJQ83y36+zHkLfNgxtGzdb382wfZAxKaWoy8hgtKK5HNXtF
aD9e+XwUK667ww4UglSjTgdPiHLtc2auqdkBvHfnfDjYFts6WYZy8aG5H4UPaH8SZXvkNAAwhMLD
LZRBPmwlP2t+vBehs/6TZoVv4VWrOkeViuci1FcoWey0e0TX8C10UVCsCPufIHW1Q67XxCsMKk8g
UqxuQwRjJhs1qQPV7c3OWmocBAit3ZqPgIG3B9ssFDe1i/BhBWmIuemAQBHfq3WOrQAV0q7jLRPF
MA6p1ienroJ7zpr01A6JvyRGb+cvu8yt9JRbSp4JEfg1uHxTiBIWC9y2xhv4NiRq/s30yqUzgOsF
/xEpi9p73a1AOKQetUP44duGYDS2TBnehQbIq6WPRBb2huNXW4cyTy+HZ8jFfNipEAMcmZOd/EcR
++tAG4ExaJpkZ3dRuEGSA3k9d8RzEblysNsAFJKk6c5IsuYLeYRNZG9jiPMtsNjKlhP1fKPp/faP
bSKeR74MKBnmejvTATVc6NRQP6OvVFafm9SLiH+3p++/jLq/9f42dnZu1VSlq8ntGIyHbkDSFVLo
5bFHBGAjKsO6FygJg8yxGN9z/6boO/+7NZY/LOa6jzI1sLMMev+EKvBqGiOzQluLAUglut/0wa62
sRbmiD2pNZBUC55OHVJvtJa6/jpjpmdcdQEyiX1WQtzHBvK6c7IaAsWD/EBiz37QZMDavM0ebb3W
8TvtKnDTZNYmZSgujpKyOAMEL9YoeyqfKm58I2ij5nzDYyt5n8fo0RiuNJ+9SAf/mYRaQ4VxuZmb
Xt2XG8gjh5uUB8GJDYBesf6Zqt/zvIU0XegPF9d2u5MpsZGJSt94rZPJwerv9d5YIFtQokIEt0SO
FSbCwnZxIhmaTDWZalKv1QLbSb3YK5qP1PunsYkTInORCRCoauKCZQLWlRCgNcvePZZSx1JT2bvK
AWHA0LyU0s2tHzLh7h30aFdguA2y2zBQAAYZncDUzexvAhjiFWg17ButgOrfoPHkMUjzag0lqfEM
yFd6cIrE2Y5Fbl2tuGDLljnhS2uKuyzN7R8A9qO+0ZPvYfnXcB5KlG+0iQkif7wrwI/gIRTjZSfW
tD6qB/onuv3JbtrC2fKimtSHvMHMrsB2H4WAMNIsSJQVYbNlMgQZ7ghBornDKGwIfmhXMNiAiapA
1T6CK4uSRd2Rms2QfzQJeoi3w+fe4dcm9cY64GH/cmw+okanFNkK1LYnVnOx99QCC9WIUGRzyyw8
U5sOysXPR7GPEx6dDCw+ic8glt13n+Xh1el6+04fkwuRIViis7YoG4035DVk43eg9IIr1raTF5nN
wYJXn8JLrVx/zgX+islL1IWzkW5trRGhRIFwX+nPkQVuONzX/q0Ia/Bx4+F/BkYGOSi/DRF06azz
iFJxiCPW1l2T180yN0T/Jfas19bjyXezbDBc5aFYWmKrpCfvjgeh1T5gOgTZAtzTQQ1ulG5AmqQ1
orNvaK+p5tvTgrJNjOyUx+ErLdNog+AC5bpwrTY50GLNs/EbBBi+WBObF/F6yd5Pz1qFV4Vi/iJ7
00tAO5Td7tzl7Ep2yHSmeDF45QKEveMWoJnsmUNeXBhu+Jb5gEFzcLFd4jTsLi4A1Cg1aMK3GNIA
TAf3hskjf/vryMSIxqvIrGeBlc0ZFEzijFWvOGMHEu9Yrz25VhQdrTjaBGZW3qdp3F6dhKOgpYMy
aI+Yy7LydX1HvVrLmlMQuF+nXn1w3muAP45YHGHX4tgaJC8RISNfOoC4bsM6od1QKyo9Z/XPf/zv
//d/v/X/J/ieX1FGGuTiH0Jm1zwSTf1f/3T0f/6jmMz79//6p+25lsuYDQ4L5oF9xHFc9H97vUMS
HN7G/wob8I1Bjci8t+u8vm/MFQQIsvdY+AGwaUGJ0K1n7yxPsSoASX/XJANguFLyd6TOkT4X31pt
Ne1jgy5MjkCsbBNaYXWMtTuUmrH04oxhtnWJVw5yqfYiHMpoO6kMJlHzSxs44kuIQph5mREnLF4h
G5NBIATMRHQIEv+zjZzLLF3p+I0fIE+M6ll1YCLrz5Y69HFTbXI89MDI9FdvWskvINPPdqzVsWJn
mVOhHsltJxcaS840AdQU9MW//+pt8+9fvePYDn5ZjCEH7di/fvWgx8u1rubOfdNFww5J4ABVU8a4
zmytfKkSJE3UcqIbgYMuXbu6kocDzBOg2jrKxP7sVQlfO2Sh+2meTlc0G1YvIVasHRirw5c0qsxV
bCXdmUMS81gW4MkYkJt6GkH6jK/XeVeu4J9Gjbdy1X0ojQTpcKLbzKiGGxnG1sG2TTxzAWng/+F3
6Vm/fzm2jqgvvh0bpSEOc9ivX07nJqWL0nlxPy3SnYIBl5/bT8hQ5LdQlG1vAdV/pMdhVAttQ488
aiovlGuJ26GAVrEZeq+IAcu1wzIB1jQ8mEJRQ6yBseaLKaszV2tEvBTvRKznz0wrIBlUdHAdcvtY
82uo5dUVhfYbJOzZfa7Y9Etw24LuIPGPZANlWLJtCvA/Ui8NqKJ+wxQvP6JmUK2tIhu4PStbIjgV
70cuwNrvC0Aeex+cGVaXVMvaB4owbO6hXc/uf/O1jWvtmHsXyh2/Le1JYc6UzDuoTpKfG9sA6KQO
QQ8sf/WTYUffq87LHhp1QKSwqFgMAjA0sshpFy2gh4fMK8SDKY1qoxljvqZeGt116TQ6B3nvzRRv
tAtTX5t2k3wil28brp7KRrOhjtLUw//wi7C9X34RTNddA/8YFLM5YMjcUrfTpycVnizmACqZ4J7h
FQX5OL2/dAbolQlnGJVPhlebr7QIs7W2PwXM7y9a6GGJplWQgoyTM6nKTiqxJB47ycPSaeUVRbFo
lNpbhCJAaO+UMcRlkvJIg6iDmv/SNk0W6Im/rWsXVTaD5aY73o3GUbdd40hndp9Y5UJEA6qtkCjS
d7Yb7+fuv/lMBruS2//w7Pn1sa++TBBAObbuuJ4JIjrP+fXLTMJKN9JM9+94Xw9IxWbewgB+4WpG
moei78xYt6knXnKdrWmtSx5VFQKl19kdGG5BPIs0YuECe9wWuxp5BvWcrdTT9dMBIKNzK6HlBgcy
Q+MDQScjRDgtGMWySgzQu5p6dmt4SbSgYAt16Jn20YHsTIQoAWjdNVuKZVwU4LLxvfTWQZ3Lv/9W
PP63n5hlc51xwwTlrm5bv30rWFHZgWhS506HXO7ZUoIZoDZJUMKmVG6JEzVw4njVF7eRM6arT9TL
OQQNiC6ZbODPAzDWBZU8USv7fEAdXO80q7qKNXBxZ/WSSgFzBnoOSCEHR6YqBuNgy2XBn2ev2kF1
Gtch3dip0FDhxyDFiLRgR02pbJ0LhFI4WH+zkV+hQk2Ts/Ij21C7WGrb2kul6L0XPBjtezyGoSti
BjGYupxyTz1RCY0tv4IMF/V+8vbsuoZAru2dQmmqn8DwFT+nYhOb9bgTDIUqyq7nvYNnBIKKYE3B
jh+E/S6K8Zm7aGuvvzcVgKQAEBmpW+yUVEv1dQMUlNIGYTlIhIWBAL1zZ/h7iHsXF9lEoJkfG//o
ZvxLKmRzR6Ycr65VihzGhprUYaSAUOnG67//jZjsb7eOB70Nz4C4gMds7MJV/6fn0ODpeN0NVnkX
hoaKOovnuK6iN9Gh6NDvHf2KzE+E8jwUAINfL3wrwIiB/L7/UiCttIFuKlgyuBM9/DrSq1odG5jh
5GVaBIwruFicLq4QkwJdLTXdaFyHhRzv25CDVSQQm0gp4hW5lp9BE4tSU9XEDqPZuVyx3KhmVoF8
tHRZv6MmgEYfU1ITUsjrCKVma9fCr5wQQZFv1utodJpP0GugxbEyqqoJOIRA1bhPbUDdJug1y0Ak
ASUwY4JeQ20uv/Et9gl6XQR9vZZdJqdL0HUGAHNQ920m/MU0ubx1TC+4SVrgX3uAeF4saUIpXNez
EyoU+IMRlHs/LIwXsIo0GzxT/S25xTH4zwvkurrGRb1Tix0E2R27eZ2ntYIREWA1nKYtZB4gFF+c
ammPqBuFdONQtuEDONdt1OcgWlfxej/UyAgAVsCXYL+I3rF8EotsLP3HpB3Nla/16Y1AbehO5q25
p5lYgwzgPFOnZ8GdV/QAJ0Mnq/X7pQnROASngU121YHsrGqGdc3+P2XnteS2EaXhJ0JVIwO3JBiH
5OQg3aAk20LOGU+/H5pjU5Zd3l1doNAREIcEus/5g96tVWv+rJMNst/IKF0I/TqHE+0wsWrunYAI
Sm502VcE4I/SGbKN2ztznN0vgBitdWxPIfwJ7FPttlb3Y0TAXtV0nTtwsq9O1BwbP3+FzJDcCx6H
jxMbIzwvMLg2i/6FPFeAnV1QvBTZ3GATUPY7WbSqtDs0PcBxWcSEWX9oGrGNO714JMKueoVI7Set
KtJ7Udk7dRrtJ1k1Rn7r+Zo/b/WlTjOqBueOa3d/SPOLVuYHGazFNAh1w9Q6yIBRKDNkS1072mCj
ewEhnMWSg3TbFyVXH6PaJKhXNAfdr6sfvZZ80+PZgfPa+Gu26cZDperNzkgbBTzQjFwDLM5tGXXF
07/NkyaHMSurHQGLflP1WOLlUflULmwUYJC4JC9ElFwpMG1s0pyfFHXyYGIcIPtaM08pJ6rIyY/T
h1MU3jwV02ucQNBwKksl18KOndWtAUGj4EW6iBuaaelBLBqPQ93WZOCGfkjOTVxU60YV7iP6pOFO
d8oIx5liOiUa0XkgifazpZEosIrQ+Q6napNmgfEj6Ny7viUjI4cDB3AfjSCMdgCa5u1/Pwn1X9+W
rBoMoQteDJaqqjxT/v4gJAxVtdqo9BjGq4RYB5/0kqQMIDf14IadukcqjIiIrOvxjgrb/mVurQrD
G1TyLbtUH+M+Zz0wVNlvBd9KwGXG+60HGP6ARLUf7e1FYkXqrHSIrLL/6d2NFFXpFgNbeYaFI8a4
66Bpsus6Qgd9vO6MKbl0Yas9yAZBBuThvz8G9dd16fIxmIJ1w/LPsuQO+6f3gT2O4Lwd0V0+Me22
uzBJ+ckLnI8R8SIMoGszepm3H30a6J4x6tWvDwM5okwB+ctff1iiZ0emLF7/9y0b6i/rHFt1VMfh
L+fw8DD+sfOEaapiNBjFl+uCfvbtGiX0IPpKTDhdgvKo7SS7yvXF7s9q+Y6vVaBU/6wO0G28Vgu9
i75itXHr3cSt7ZlRlaPRtJFhzsx2o1fNRMulSDdT2CAcTMrDyxM1fFKC6vMMIwTDGzpoHnmgGt60
nN365Vjk/S/bcbl/uEVCTN7pbIMNNha65RqC8t+/zsM0j1E9m8l+8qF6mWsdU5Z+xmrbZqFJAMl+
GuYBQ92FcDJ0yQOgt/rt1sNXjJn8kDauhsDHtVGDyhCNI1ZOIQLTKe8cWKBF+GyKrDoOS6ssykNA
IniyxuAUGgKvqr/G54OZwBNW1e9iuPvv74C2RBf+/t/lx+vYqIQYmm3Dyfr7fxeqRTaRyQr2Vw6X
Xq6vERli++5ZC3ISl2io1MshmYMGHXDq+ymH04ZA9SqxUHEMuh5hPmETtg40fTeh5RyyX4C6+1P5
1i45YU79v3yb+SPpSzTgp/+MKTT+J66ra0R4DMf5NYolcPUt7ChsdmmXGMcOu/A1SCEQbIMZfESZ
iwQewHPHrmFKGmO0kvUggOwtWowkoKM8/HBFkWJ2ZFoXlZzDa0ZeVHbLCzO/C0LCLrJYmMhSN/Eg
EHWMWC2PbXkkY/YdsFX8IysvLBp5I+WBTkbKd74sUsNrIoPdk+Gn7TYTVXVq094+kkQedm1tzA9w
swOPR7n2vszTt370Y54/59EUlB4tkolleVGDkBcICpL9BaD92QmS4qjx61aX8FCHAlXQnWfltUZ3
4yJ7yWpZnLpq3sN+/ibrZZVslIepr3xPZdm/vl5BVjbLlI069qsuz4OdrPvpYo7d7ropbu5+qsv6
PDu1ovLMocJvUg6RlzIhf+20tM5+rpN9FLMuFg+0noDFP+8aK2r2hI5wd6y0qkMgUEFMYY7h4qjC
z3TS3IPtp5mnuNQI1yeqj0xep/R3slw4RbBuAzVidTttUr+xcFWbk2mNgDJvFKvNnu0utM+z4d9b
RkhpqepSX101rTDxCjEz8jeBcacY2Y9bj8EUPxDBtnm0GwnrRUaSiLMPrY3NspzDXSZCOB3Rgs48
yx5GWiV7YuMEoJdGWacnxobQVfhwvVLmTttsmmbvOkfEijee43u73kVNglLcMk5rnHyjuqq9uc5Q
+NWjjr/lbVJbnSMPome5k7Mac+lfojQ4OqYwizV0QBwpSn/ap+J6nTbwjRPWLe+yu5xnJK2/ahHS
PMqiHzrGwtoB17ncgjxUAXoaqaWd5KjACZR9XfI3kXcl63QNOgK57ovsHxkR4hy+Gnrys5lG/6te
NNHJQRuOZ0y/1ULDeELo0XjSZ6Sw8JNwN61lhvl6VJIVji3Zo+wCxkCHwoYbaaRpxUaLjXbn9qgJ
N+m3dEjT7Tgb0cFQtPItnX0WIHb6DQRk41ltod3hOjo+KX3/Xa385Bu4KJYSeatenMBN7lmdWivZ
kFvjj76ylcfIL5LT3LSpJy9AZPzOWeCMRT9dkOpDxn7kTyEvkvovRenqqK+O6S4tB3fXGEr5gfX2
ehK1v9XSBmqpSxpHae+GuCL30BEMXPN0iQ9qYgs41nxkRB7FqhwjUa19HmK+GuSPslW1ot6z2Pnv
ZDFUXPBMGK9ep6r5DlfEaC6O24lnDDGira8RyJPFKq/FPZTG/bVvO8LPxiqg2PqN/puczS5tZYfJ
rrlmF64+a8poPGX6nWy71uQwITIQb9dbdZQ2P7JnwWpluXM9ZX+FiAi0oYaXJvHYz3teYqIxybqd
vI+uEMZJN/LPex4s5x44cX695+XrsEXboNjIq6YmCPbZtsmkLxdYDvK+iTcP1/v6r3uWg8ZG+cc9
B0mNYD95t/s2H7eDkpi7rnYPJbk5OGhdCbBD6VlayNMp7Wpgq+REysg2965scZQCtmKeYut27dlC
6ohNJ8C1bcGFLHMMIKq3fuS8J3qIkbSsE8iLhid5eq0te02sgNr5uZJ4YcQLQE+e46aCz1Gj8sYS
JH2Gd5k+VxmOlIP7KDsAGtA3AirVRhZLkWhPDJYd5RAcwBxvCId8K+sah2RxF62xQp0ORZ+uP4cx
bxO24HK6Ct1trU+fRWC295Nq7W49smrq+G92xV7O1c2te+YTyft1VZZ3sp8cWgcjdmxibA6yLh/F
cJqM+Mtczd3B0avUI7Ib74x2NI8iybNzMNas1EfPz8uDkxTYW4k8W6VhOf0Rzts0t5sfUzr/xg5a
e3MKkgtx7edgwhG+mxuDjaXWBo+jj45M3mvZV011yBUzCMAsO51W+xabOkL87Zw9ySuPU2Ee43i0
DkgD7krHQl5Im+27Ng7/0AetIk2qIG5pOeY54q2xNcpAhU2HZfaUVO5a+GAelGZTGQhzpKAsvjmB
uCChvaQ/ido4Ix9yDFAgjLTid6ULfqtwdv2wRpGsjWHynxv0KT1sGAS0j/nz2rD4y+Mv1426wHmE
DwFtLgyHN1DCEJxVEAV/ux4W3fD5iqbculOJgjnq59saDRDPT7HQyXuVBffUq98g5q38Xmu+uA1U
+xDVuL0glvHmGtaxypZZa1ddOzNGR/rYq/d5lJDLkSOJRfphNT37rloebcykN3JAlu9mLXa+Qi1J
McgZmgMwfedldq0H2T5bMTFdtRouYUl4HnYjfufLlTI3QOjLsF/42bWHUYTJttJq/6tfb68Ddaff
aN1cHFVBhAuTv4/rjYCaXSk5H1zChuCskb9ZF8uEAJeORdTlb7MTTnsNKvg2a7vuS1JOK9lB0eHn
4d2X3SG+VD25DuZT8lKNCXm7YdXwEICBOFkoYHqyQTGbrctT871zdGPnIFW6C5NReS8M/vLLNZG4
q7w5dFJSuCB+8Eiurh9XgbH6CrxL8GQpONT4i4mwHFHHIH4IJH1pZyvYjXNZ73Ehmd7mAp+V5YNO
MnQVEMDMztasuEDwYm0180p6JVn1Wk04eETgCfZFkGAbdk18k/020U4gnmWRulyEYGSDGtjPyog5
5/I2rZXYfCqXg5Oytqv0WNnI12fk9jQ4v4XW2FxfqGUWzbsC3Z+1HCR79aB3J5aTZ1myxs7FdWPg
NVwU2o5lrnqEQbWyQcW8poaiPCZBeaf6ffA+2gUfDmTPayyyrlVgTiIbN7LVyoLUU0jdHWTwESTp
j7R0xEWWlhk1UBSv+TIj8nQIqxO/NCuu+ydZPA3xm4QUcgJ76pw6s2d12lejth/s7l5bGuC6QSL7
qVkZyz0PfeswlzEeduCynJNvan+eTqGFy848/h6oXwcjQOy76zOCYK6erEM7bNcO78hdpQsjWWPH
uNN6R7808E2e5lqEZz0T95+dc4WE39hl3rWsES+EoVm1ON0skzU5PqQifkwjN30iNU7AP3T/6KyU
Nq1zso3WNnzN5IUao/itK1t1AxJdbMA76yhxWfF7GijWJlPcAmMbitWAJLsfJuVJFkdd24NBYxVV
+OZzPpebYsqT9yCsyWQspl4spJN33BKcXS38z9Y4HRMPxabpIFt7YX8zirC+l0OVYDPrAsZCWpUP
BF9e5XWy3KiO8qayZX4o4/9+U7I1I/oob0pB4ZPFQlLt/GkWJ4nyvOI9l2JOAnzls5O5igXILlcZ
gZ+QoYHiE2BfOtlSTOA20bWTnDNaOplZNntVG2zY0q+BJcXP4EDmVx20e9LCDpYlMRQs0VBjlyVH
1Q/6LJJrKS2nkx4Uw4Ns81v3Hr0u516WtEA8V0hLXkugKt+70VYvsi0Psu9qaEZX1XCBwzy5EWM4
Xy8h6nTFb8M/SW1wBFbrVe5OAEKWm/O7As0CNXXuZGvOe36lZgZ5GtmK/zu/qRSkbReIV8t203Um
zq1VJwdSY8XLbNnxLlGE6slikIr27NT+hy2siG8xPqXBhNqYbBQtlyr0xj3mjVK8jElfbPOYEL1s
HXw9OzUTT7Tr2BadFCd9kV2zHKlyAvUs3JeLht3Qb3B8SMm+M5GLAsMR9H9aD80l1bEWSJNM9civ
NxezwucXUA6ncQjGYsKxYXutrEKXpqpRH+KsNw6EHiYs4ZY5BECQTM8+6iE8jDMYdcQR82fVHbJL
FYUXoahKAVh0ZsOm6tgJLa1m1LR3/gTizM+q4lnWYXT11cw0gFhLVeQOmMYvG6FJTjCpsBa0ouHp
y/hRBTrlh5g7yqIcoZXbMOnFk6xRQ9Z6k5kmW9kWTsnwQBjk2l32GEYMr7uSSJIsOoQ9Ee7vn2Z7
/IpUTnuS1a0CrJEvaH+UxaCpDJhG0AVkUR6GWnvR2zQ9yyu5M/SKiLcXlCVuVB6E6eG94fFFSR8G
YxQbXXT9hidNtc3bwvbkwL5Qlafhj+v/tqnc2ZsgmwPLY5Y51rX7JI13Wjjlz7K7mZOY1cSsfd6+
Exjsgcx3N8Fvag1fFD5+sMbZCWVvW9cfEntBZivO8VYlz5LR3oLkG8+ydK3CcIO04TjuINR+Dkfn
Xwc6PvVrlA4OYTnam9SA5zCBgn3oYye7HvzGWQwX/KPbFcjMZA1yd+OYf/bT3W7YdjbGfm5YRt6Q
BOqZfHZ7BgmYecmYhr/5BxlmvrULo//PdjmeV3PG5i8ttmS5bK8iRXTXtXDzpTv6rShFdG5FqEPI
zyydoSnSmeX3661Vjm2AZXq1K8aDQwbrvtHVHzIlbDkhEm11be1kSphV23nCiOCpZRUqe/mx/ToN
6BUH2eBurx5Kmvrad1H76Bpu9Zjq6ZtEwpRx4GztsnS3Ha9OUrKryYJWCcm42N10tlKlzk4h25Yk
icISFNCfXaTGVjKGlYcUzriZhiKZVrabP6B7GB8kQOpaJ2FS1tg23tXcDc9vACLliAK6JRw+NISU
w9kAsptDnEH3T3+VrViMYXCMr0OaDMF2DIjTlcqAmqaqFeIcJu5GJTv2oC+HCfWLhyArv09anRxl
SdY7nfY5VNbJg7CU0ZvYtN2bOlrHEeLUd5Pd9C9m0jWbtgqb7bAUDUW1D1YcRGvZWhixe1/VxlE2
yqqy7z1XF+qjLOGXgzzvlBV3eLD/PJtQt1FQW484ZbdPSnLutHx4VBf78yEjhe76rVjJNllnBQo2
VtFAQGjpL+vc5NzWnXbq4+xyG2hNo1jJ4i8D9dwkLc4g+GADYYr580pyQJzl/r7QHCe95KwTEF1Q
CWEF9l5Rcu0u9wfrH2es8Leq7YP+aokeEUkjSrGwEIAHDFVvnmSpGxXzDmOMb7IkD0D+p3WM0/lO
zwaEunsneOqJpy6D5TR+1CrLrzvy+iZBdXuZsQ1N8zQMSvhkhYCk0hwPyPlNk/+lGFlrzwgtBwlU
Pj55iOv6LtV15SxL0wCPdhzUN1mq7aE/1YUz71IyZ6coCHGUXA7JX2dm5Ha7Nqm+yB6pWn32kMUp
TdemUcbYEhotErSQgGYsa1cuatmXoUrde7E0ZEtDYQBmRRAWmn4xuPeQjT9HwHb9MZcadB0zPfQL
REFXZ+PRQP1y1pqnbIEp2Dza901JGEV2kHXDIgakgIW9DmoKxXi03W1uny1zXFuJFgGWzo2LPAzu
iA0bHrrbHkMlNvQ0hM4CdJ6WFgP+4qgTUpP9ZCvgwpceV7a9VNbKXQtLFMu5k8JarorG/ko2yPLS
qvjBb2A+4d+HeAnl7qA9384CZQq9cqlTAlqNxP259dZvLMwTZjffw2GovhCcJR3Cn/9C3lV7qshG
yvoaD3rCZk25F2NUfQnZJmVjab31HQseJDjZci/1t+E5LjV3NdDsh1ZDsWbGx+mdjQQC6MtZvdTJ
M1knW2W/oa/DX1sdd/gcW9R+vXaHUNspsw5Jrg0RSUKJ/wgAZSOrbvXyrLDa4Nw5RrNzzWR+MVL/
rGDS8ftyAmRykCeYwl9r7Bon36sVuc9foou78KjU6kPqs4eI5F9OnjbujFmPMw0ESPibWstBNuiz
Fh7dP0c4/E8vVyqQjXELGA999rRibHeDU6kv/CmV3ZAGuSeLaQPS2CRss5LFZkzYprFSCOpI69a6
om2HIY7BDjHUBeG4qvjl3Smtrr7Iieu4IrC6FEOLid2cWLtPhBed4Ml5QGBsU4baeHEXclAyYhEq
zMDrYT2RyvZbQ39HMQxJwyQr16qbGu+KlROtVfIKnlulv9dl82Uy9fQhIP758i+DFHUSXl5o1jnH
VltR4oS1khcEoC75xXiRPBlmjzeWtbd0y9xmipbvJjDexMd5+cqi3hjsrJaXryy2+Kmu5yysHqcp
NY5a6iprZKCmD4Fo0rrvzOxEyKV/B5OWG3gmyF5haSjQzdzxw3UQ7UXwKTvpvSJ7ycH/1ktX4ILk
qhUSDUn6d0M5yxnKtvu8rCz+cll6NelQbCtlUD3yh9nldoh19OBKcb7VZCrv8RWYrHVdm+VJNuAu
kl8gv3cngbDvR57xW+Y984pLmLXPpsrcJmQ+P/q68dIFsxTbmBgEZeucYpRg78cey/MrmImRfh0n
r2nVfo5U/ew6UnZI/xpZaZl+HSnRTlhMPk5Fu4/wqvjW5LsRwaofNU6Uq6rsrVcTlY5N0Q/Rua6U
5K5WRm3rmlbxTKSF3JbdG791c7eSo5Ji+tKFc/TeEoz3QJWFl9AgtaqaxO8gwSZPceOH6yBLq+/R
4KDyQOYs8XmjKmXzMUduhWZLE94jF9kfnLr4wqI/86rRIBaF8RJ6T5PzlQUnmNou+rEYnSSw3r7k
mWqv/cKMHtTW1/aOk1j7QldJEoG/x6Z3GL8YVoGNDe9WVfG/dLwQOtV0L36lFi89FIJ1iUfIXnWL
4kWQqoLu6c7r0gjLl2EaxH2LWyK/u+JF9jBHZx/MU/ogq6zabdax44QH2X8OenNXZWrqyVaC+O0F
ebRHeSlZ5YSjh9VO9yhLbai78I3wMZFzR1GtbC08lZGG5WasQC8AwZZfZd+xyOpLFpkwviNFx0wn
yl4IXV36NC++6hEYaQNJn2PtOGBrZ0gdjVp8nfwJNc/O4EuBl8dHKb7L7ooKNml0WNjLIroMdtEO
Xwq9q/Y46zVbWY2PqdcacQaXItMOhRZWGzlpr5jHgh/ji5W3UPJ04wCGLHlKCgPfHgNwd2P3+FMV
vc+rsOJdTTT5qWxBGYVTD8krH5K1FdTdHhUvhQTpUv4/Dr5OtVztXydQA1xA47ZAfWVRbGhh9qNn
8RqriJF1ammuZH2ujrNXBoN+7Vbn40/dWif9uZvFYukgWCefp0hagpNE/D1KWnfV2Cp+Ce1svAuc
d3P0oN+EcMN7y6rC1bw8RFkf9DsXbsZGFq3KJA9PoOAki77+2gdW+xbqtXEZsyAhjclkvWVCJu6Q
OIz7lUXO/zfY7J7QcoITAJvuYtV1vxo6bnJYJ4onxFr67Zi0yp3vVt0d5G5nq0el8hhPCL6FcLy/
mn130eT4OUEGaojq38sci4rRbgcUWvEeLn03v9jl1B2QsZ72sd+099mkoCqMFckbCaI/srgPfwRi
b2o691Gp2quTOiNuNPz2lIVkFseVuoMZ0B3bcMattc/NTYT254tYHhTs3sfvitWgZU1MDL/Ifp/o
wt9PSh14baPpr3nUOvuyIgghixOQsn2iJPG1iMmpvtfcJrkWh4BfaYb1mSeK2HhNxUi2XM9z3q8U
WzMeKVrFtbNNunpfYaR4bbXqoN3bRISuY8PCZp2XhlgNLmNLi+xJM6nYPy53Bb0nwzZO6a+tmQmR
tHMEKpRLq+uW0T5Qlenamrq+sgt6VVxb5zT2d6TYIWMsM9c2iRAswfVrq6ni9GxqCI7LqcJI6DvR
oqMqi7zb1N3cNcgWLGPzcZh3muljmrJcV+21cYd9G1StqTk0Ttnu/Sl/xXtoHFewLJuzPPDn/TyL
9Xu7mcfTrz1ktxDK64pEXrqTxabEZDgPTUyTFvvIzNCcszu34IxK/56Xr24jjmJF2ypA/FRWyn7y
EBTxdzsCWSpLstFS0J/ssmEbL+NvXeOUWFQakwu71cmzVhMvWo6l6W3uBmfWOyc0j03k88aT3fwY
zm2FVo4nJ1YzHj6rCPZ4Bsv67nYxv8B+pFKKh4QN+U/Xh8LRIHKUxxvZ93YxW0sOptOUp1t9FyjZ
Ee3qN3nl29xRrjlrAmPqdQ772bdVqKKL3Yo8KBFOK6GLS/a0sMr+rE7T0GxXsqxhlfHXqUkqDf0W
JAd0JfMEAIvT9VR2bctUWYUtfnyy5T+ma9Nop/kBqYXlktMyjxV07Ipk2ZgUB4kRV9uoscPaDB1c
d1DdQxXwLZdFy0xs9k1hcRamG7zVeLjJenV09ENVC5axgK8+1AYqmNUAdwblbLxmRANkfZK542EO
R8iBcnJseciRgCskBsKCViUVIA9lG7unejnIYtua1Vb4EMVl3VBVJKnJ8ZcroQmDyFRsn2O7tc9J
2nidq893vIQNYmNLg+Xb/YbAF++VJGedLTvKFjXCtnHpHS5jb/XyzPXVz2GyeB1bB+bRKNBc/V6l
zW6aNOUEpCF1jOwsD5MRIVi1HOSZrItIGHngoOv1Lw1IjUNAXMbKzrHS7yZRFsdf6mUPOZQ0ub+t
WS5fr/hvF5Nj1dr9TgBxicwR+k0Hf9qKxR5xWg7guj4PpTRQTKGVHKxAbGpZvPUZ9ECshasMO62x
45WpmhGG0nVwsMss3Q1hkL5FfvIoKSVz48d8Ldqfe7iA0f+7h69UrTfNLfKwLgqibtcSvGqD/KQJ
e2PoeO3equw0RhzhVr6NqLWk2+tFdYYek51k/bWzPQnb6zMc7cyuax/QmofZYuDYMRI7cUn31fYe
W6piVU1m+3CtLPNmB6BvEXKlrlgOTZ1GG/bYwpPTXBtUG/+YBDXtWSw2Tou306hMYp2mfre+1cVO
aNvXciG9m25Nqoqc6kqOlJU/tcty06CF8ct0/9pxXO5AtsiDnNFSnc+6W5FfHS922cfJKxxhtgkE
NM8l4zKuymAqzyNujGR2ikrcVXBThB5SlC2d32idF7Q13Er+yltZadXWYgoy6bGX1Gif6kPzVEWC
Z4kW2QfHTQiXDHXyqDkfsk3WgDiN9zaRx/WtzjLx8Yhy2HRqYtZPIViBp+JJdpeHVHdZtgvHvl5D
1hmhiBENCZu9VjjDXs0EGJgsS88E49JzQ+xjH6ICUfmFOvDddTjKFtkHLGcLHrtHx3npLRvgTqrb
oteRDMtS7ViYSd+8+BmGv2aFFZ7rBM+ZGY1f1AzMem1mLXnoClO6NAAgkTfTcaog1bNwDB4Q0sSg
UYGBmbB1Xg2ZMf0O0X4NCWUIVmk3gDXSXTBLBoICadS9KD5JvF6vke6wkd4WaRIflGXdBXep2Ojj
NL6UDWDyyEJZX3WSw3UmjE4JrvgIPnb8/NIsv/hzhohqW97ppkYe157SkuzQn2V5Jg9N1BR7o9ER
ewqCs/XXgdAa3PeRx1oWOdpOOM0X2Xir/6XvPFbhgm371zluQ8PE6Y948m3k3Ld6eXarm0snOkXI
Zi938MuVbnXyZpIZ6WUHF8K/ujq5Ee0qK0doKzCbM8KwGNXbgb4dnazZ1PEMfj97dG2InErROi9l
rj2U2C/dCxKpL02nzqvZbtO7fsjcl9nvGo+4i81nQKvRDNZWZ/m/0Zaiu3jpzgoQHDlT3NcqvjHh
N9loIhX05PNzYc19qhOzxIYt4KeO9zpHf5GzJQMFlkGW5Sky6cMRROvC+xjd18zH5zsdh4ssQeV8
znIx3F9LoUFgyxkfriXL3mdzIR5lyU2IkFjoBuS6/Q7+HNrw0M738qABhN3kvi6AKFCXV8ZnQw2i
EssVx9m0wuwsGP5LC6Iqq4An1P42Q4VOwH0chLs8jTCj/2tmyPHuJtdBX7qYcEJ3yowN2mPWQwvo
5sEo7Hg/GTbMsr4EWrIcdKIi5wzrec1nN8KqlLpOD3Z6PY8sTynJvnFkaKvaiqCrY+/z0GGaFCvj
SUTT4GVEtr6jwlOp1vcapT1PJJl20pXSvkw9aTXZUME2x7dTfOkHEw7n3P4BIcvZTU1bHDPMGhAB
vJ3GwLOPpHWbeR0HWnFsVQvvrlHxD1g6EHOGUGmZdfkS9sDAecPXB4J75UvGAmdXY4XtydYMcuG5
HrI3gtFpu+6GeeV0UfNULklVVGbmlWnj4tgHLqYAMKSwFelycWxUf74eknz4ufhdma0MoV8luCMq
BC9lOfPnIvypKBt+qUuXfqWTY0Erh6hzu+HZYu5r4EBjGJLxmLJwY4eihhUbxY+qWcOEqZrqe9Nb
L+4o9JekG419Yhv+Ni17/12BRjACpflezUiO5v3UXmKR6eeRbOe6qsf8foxC0eyCACZaDsoLPYzB
P6hNgldko/kP2nJg11RdhoXIFhPu34CBZZHeDLjG0Ci78Yr+g/B1fJRzyENoRYDAgy20VHBpoTHj
bY6UoaFPX/WyRGmTRDquUF28i3oQ4X5vhpcYHYdLUYVovja+RSSC4q0hXIqZ0QJ90jFhujUollmd
FYCbdpWjnJs39oce+Ggth7V9Z0Esfh+679ZS7eMBdeiW4CBZgmoFgjnYq3BdUcAaFNxRLeUEedjY
DEFG4mdpkHWy1VTZ5iLWTh/gsNUaDcKVks32vduCEHdsI/oupvSpqSrlpQTatW9mQ9umVa585Kay
lh0mHLa9rkqMkxzp50B1pPUKNiNPmSrI735aQbRmytsu0e9jy9TuiUgO2yBTcBD5q06e1XFYrZdw
xnZypx4OITujfhodvpiMlQezTrWLW7zIgl7wgFhlgP4OY2H/btdTl2xYd6cbAwafdxtVLeMDvexX
zeTbO9kgb8UH+4CFT4DI/OKKbUPFV7omfJvwfL/vSzVYkdAn4FzP086uGnsjuzk+KQLLcHnvLq3/
71FmH1WvHeZLiq71D4gT9Q+wEZD60PFJJpN0utV3UU6ieJ4dtoN0kw1JKsSJEOtBDpL1/H8RfWiH
JcRl6/dku4mwD471LkzxIUV1YneH7oD9hxI0yPerTvlmN4rl9S74Oj0I20ODY9QeZJZ+b5bN52g+
0Q/Qwz/0oPuD6YLzVedPKgDaizRNaOLiFPkYet6kAWVD24/3eZoIT0tVwMCNc55UVNWkIlXca7tA
RM5ZlmT9UiV7uXPo766JXy0vAPwZVvhcTpr/qGRPgIShvCyHGUsmL67GaCuLwEUXG+Vq2lXxjLCl
050atZ3uzTlDyJKs+xpK1XyQjZE9TltcmPONbMXvdrzLcnx4ZGudoeg1geOSjbIKpgVQW2O6lyXT
J8bgNyef7U2ueYvfdLrYafQASr0UQPpaFm9+1VejG1kelz5NpbRr6WktbGeEG61Oz46DbKemYGTK
knd+VmD1sJkYX6elJKuEpr0hE5ueZf+Gr+wOm3jeOksPBxjRYx8aBPCZzIVMgcgGSDENGx0tumCP
xRJw5OlTpo+TsFg9GtGZvJTwuKHhEVk7jYXtiufm41j3JeBKLVlP2YTfntLjEtB9BK3pPiRHi4fN
ow23O50msq1pZu8Moutbx3atrVGkH2VcKoD0LWUdkp7ck449IAQcPbo+D3cVjuJXh0C30aLQrGqG
jsaFMV7kmWICN6pKBBw1iz9rrAwZ9u3lInrsrok//Q9b57XcKpOu4SuiihxOQRHZkm3ZXl7/CbUi
TYYmc/X7Ac+Mp6b2CaVukCxLosP7vYFZGigW5IwpeVQj0o7byNy5lQ6Km61M8pMzPc/euiLysPaN
+ftYYMxVaOhyCd70BJU39hkh9//kQ2P7VWGx91KrRnyO3eK7N8Q/RBp7xyjRvFMWKWBbbIeZJRN+
Rcublcz50V7ZDG47nVNZ87/in+MmxBSblj9jJ/VUo0Q8CGwPsgj2eaO99ob2j6fprq/CCNuZfQTa
qTi+NCgQqTPEnzHug2Hk7gElKMmc6ojtwjNEffI8Fftz6oS+vggEQBQi9pCeHYSn9dTuqHTsx7Fn
Xlbz9DJBW/RF1T32wPExiP3vzCqxmG2Mbh9XWnOoO6XwRxOCqZ4PAb6SEJ2S75rdLz+6pj+SX3hu
F+tm1FK9eC3cVianYe8lsvS1ZP4b9T9kifsye98/WGHzWbTfcRk8pl75bSggk+h1jxS3etFhq/mj
JFxeV77FZRZYsmFaaTrix4T5Iy8/8P06GHwypUdo3uS0f1SWCTvLfEcN0IRQjtmdEPbim+kAZKAo
Y6AvZQ7ByvpHT/QFwjdrSi+pRMAF3xGT7uuSCXYuCJtq6uya2DCrl5i6nZWRUTBV/RG26A9lLMvX
PvrbYKF7RIT2poCOsk5YrvUEgFQkq+HUlDN5LM5O1fQrfEz+k6XBlQl4AYrk+CdPY3nVZoMwtPy1
HwbtzXDCAQZloETiVUMXsqtwNthNjAEgnuaZePGruUxhJVSSuLLiOnZkPmlIZPZLxpdBoXc4JvBJ
wyQ+e023d3TCE6NKEpFjjs+9lkgWn11zTGxMB4ehf4L6sTPlPMJCNkOtchVfTZICpl1/d5aKguVc
Lbs+KmUo0vEse7i5WC1RmoW+rvTqaRzRmFVmCfEVXhe29VT7E4cIlZoyUdeTFjeQypBE9tV1oDmT
miP6xj52fYJ3ZqIGNgxIgfXCaVnQMZhEAPlaVGoh23I3GHuFpXskz2DYvtl0MywONUw9gT68aRJ9
38xNG/YZxum37WGD7i33/+vcoqt0lJU9HFu1P1c1QBfsSJ61vYq2nf58gZiMoDTS/WJaxiNijxK1
syl9ot4nfDSWNhReoh+sXr2pet2EEMkX7rDEJS6F/fGunSGZ9Pr8h7nKRiazeM+tWN3kWRn4zH5x
aOuYK5RxENUOGVS5+/uFPKfvqcsGbnaaxC/1n7rt3EXU+zo1vXOMVnXvpMOvuuXrEd7yVJs2Br41
3s1U4KtyNckevJvMswT/YIJXbfFaJkuzz3uIyLL/Uzh4lkDUdbBNrev9oiTubZDRuVhc5R5h8BvN
yUUz+rfS6qoDziXfuzJX9k7U8uVh7Ij7z/Co2mKghE+hWmure5sM/8TS7HAyTOxjZlNQqcf+EA2y
DHi/2aUopqOX8IEUNZ4temENj03Fh6Xl4rUYqevrDVuXSByztDgsAMonW7QPRVFh7ZNVb2OtBmLN
hiGnkpgoMtOoaGaHrooeZI2rRMbNqGrDUx1pH4nuANW08qKy3wj6ZRj2KBetUNEVAWafmedcYHIh
u+av0KrKJ5PaUOVfXHpSfzJTosnbnMDU+LkrDe2EQ6+Me2uHA3LltHc1F++NqSa+Z0xsfd3imjh2
fJDGiL9wDDdVesVZ11gkZG720Ulv8fvMnQOnfai73Hft2faFVxL4XtTuoaLcc+2hLMq47a6l1YPm
YkeCmRo6rE6oeFK2/RuYfuqLwfowqhhFFpDTTajeaczxPHHbsFLmP56D/5XlfbfGgvhPYzyXVJ78
RFAuZnKegtmCzlfpnhsAQ08ndl451TXcbPKiuaRjxxjsTuaB8Azd79ekTyPX3hF0T3BX5YM5u94u
rQeyMzLEqWJML9thEFZ6oTp6yQtpIx22C2i8w93NEFiALPmFrfh9J/+mhvVujfMvqXfUwBLzATL2
pUaF6MzgiKbtNjt8EL61hI3unTJ/xVbcuk5M934nc3mq47Z4KmZ4eErSP4t+8c2+yPcFi7qdjjAL
U6yUhC9thEtb2EGvkazc6MLAEMjNTrJw4wdiaSLcfozksniFdY5YqYUiybQwHQ0Umkm5XKo0G08l
JsgPUMONoybE/DgkRcxiFlkr9JjmMIwEI1Jr0vZ1mjlPRRcn+1g+Nj2yHlPYFFMJgMQ7gyVx2ZBz
mGD+G6wsyKDLVOrmJpR4Swjr1TY84gIX0by17WlQbPIGytR96yjaB9Kxetz2EzyGe2hAxkwkExb5
6relYeekNUP1oTTURL2sm861ZVo7JK+t3zFcfkwWSp8EXcsHsuIOcjLcB3iqpP71wvhgAiNZEanW
x2T3PRm+QiVb0yI/A1zkI8YQxWdYHz/A09mwZc3woXnR4BewpD48Cyska3HlR1wxROBj2HwgIZsw
1cbiLVaMkMBB/Yr/pAcg4US7rZmKRb+WCiqiKflYuqwO0CWZcLrj7tCYE5OsaYaJzZ44is3h2mHi
em35Xy+TKw8QztgrMwHtaq9Aapk71iNrbRAl70lZpPLaZXxkoxkMNu8Si6EMK+9pxCMZU5g+NlYU
FDcfqFHQfmMS9OzJ1AIbyvhBVZWW4JT2hzvklJjxBkHjX92p6cyHAT+RHUwhOyANy/AHzchvjTU6
/iwyY58BAfuGNRz1KvPIJE/Hw1Jfh6yZT32bRteF/0VJ7Qc4i295EokngNTex5OKKUsq6g0rdBz9
yuXJNmcm7ErOAUAC7DqcuylMsZNVh7QPEDN0B2MNQe3LNEARn93ssa/O3kLSKtaOZLDUyz9VX5Ez
Ui3HhlS+/Vx775CDd70cU4Qv3P/RAuN3blzBv2LDDSFwuFtgazv2PsqS2I9ygNZW4oMjeHhIUyRD
IsLjSxvzJ1vJrvo6dMc5wJVd9HLX4x2q4MPGxC0QPgAI4MUaWUHvFY6vFhWFSKaHLo3sl7H2ANWt
4tD2Ru2PFaBG5cXuLiMAzm+pLO/bpLZ3syuHEKMO+zEVWsqPboG30AKXaSYDaskS+uZU6UNpNJB0
jYcZa7r9YM3pBW1Hc2Thb/HObvimNScNxwyhtNGl41bFHKr+ZTpLTxCbsE4DVjRJkgIhz46277qo
OlaxyAMzfWttrXmK50n3QdT+YfSmwjyKOSwtf5iH2k/aWLnZddtfJ3tS/JJy/WMrRhHg2cw/rnph
QvRGWQHzZJ18Au2G3NBD/KkkDpSlRYC2o2k40+N56WNK66padkXeeOAnMV27lmojMYpeGEcuiamF
+4iR+3GIldwfXPVmAujsDXuefa1Tws6r3oSwnYeyU/7IiS9qsjTj0aybct/O2e/WgL8jMRUnOeep
6mX6kA/j5Cvp7PgTKQMd8z6uEEwrql2EBHlH+zkiPUgMKKX7KCJ0DesO4Sh/zMkcL2YEfWuqkyDp
JytoBb+TvtaLUBEDElADYHSeqrM7DySDuFXzgOfYVZVsqQyoIgaRiDqRG5BlWZGJwr7IySPRZWLx
pMmhPSKy3SeTgmStEcupsPIWamX92rXVs6JCeMNguz06bftdE7keGFIzucNybj7PvC39hEpuic9u
TGrRion2Q5LtsYNmBR9r805l91F7iQjRKKlUr5Z/2taAK8eyYMdNgYaCnPVgmSbSh3rvex6Vpt85
A1gHNk1Tjjd0a98olU7XCZIhnkXtIXfjdwezmv3k6aSZiny/TLHNZnjgAxoGcbDjSN0LJ38nEGja
NUBmeyxX1X2ewCaslBijFb1+KCf8sNqIKaqwTcN3sIQ7KOngBF2RdoGIkiMYXB5mWO/aqm5fWOM/
EHbZYWOePhmaphxrbiQ/mp9yCBxjkYrnlv1sbFFoNlzqJgJdSde07FhVqbPSZ2dXG/F0LGpb26UQ
bHzhYieb3mIxWSxv2iEoYEjuLCd7TjxxsS1X7jsscqlbF+phQI53WhzVQ/GLyQljOFKaISsOPcbv
S29X2HmlZDHgp36IZnXfOq70kSvnh8izGEkiEe9xefqu4buzb/p2vGsFsFCB+qbRdaK+PI/MUgPj
ryZKpx3hj3e+KheMxf0B/JkfhELSxWzsnByOTAwoB1vfkSSaSAzt9KiA5jOJ9wR8Bp1roMANhNTe
yWBgSXFoLBzMG5wgYIdX3UuTI+EyKAR61PzlBIM+n8zZV1lJmz3RYIw/P7FZGC8izZ+VqFmCQdWi
R9Ea322TOvwy1GHaZ+JczgzXpgKdq6KaUTsXh10m0tML2bs7jRS6oGk0HJGqCOlcBE8pa8NOLyF5
TTmejnHjRxisHlWFPcvQWPLzYC2wIMyqIBrJtp4jL1sOaDQJw8gQpPaLwk59KlKIAF5zJvKyD6dR
DOH26OsQ22YfFinUKTQ1zNQOcDv89uNc5u6RL7cOjVytQxu869At1XXG7DfEEmkJ04JNm4cuKdhe
ze0oBvT5dGwoMGJDcwG9cH2g/qvQPBlmTfku3QIApTRHeVqSgi2yh6rZzWdsifs5HI0eL3OnJQvX
1orCtyzcWfTSPA/KGohXH6d5KUNmkZJN0BTtrb56txNYAd0QV7w+UEtLzm5hVoGSVAl7KTcKtwPL
V9ahSXa1gN0PkaLKcOklflmjdZQMh6FUM7iLCctSv5HVa5p1v9qu7D8/q+3R9jEli4X3+RwtLs4v
vThGaxrlts/YHrlrc43m4/veybqceNMc7CkaQzt+Q9RUM9DtNaz+2V1QlfWc9N0o41ILWrXJzl23
UHBfdtqYPWuKl5Jmzz9G8c3ChhInCFbwbRtFAYPU+gaa21C110xhuMBCN0iyOSr8RI2i45I3p7Ft
MFYoSUVMk/PYoUtUWKxBg52McHsHmHlQF3aWN8p2NXkVhrsE28NWS2q2v5HhJx0kSqxCkH+/VqXH
1mo0wWsIpAohOuihQGMe1A46tuanu+Q/wV1cPtkID7lBt1x2x7TJwCIGNRHn7buq9akK5XrYmtvB
xMyDn/n6Vf5/pyOC6P/r6tHx2sM8CsDF8qjVY0DY8nc2J33QmrjC7W3FxGCkzE5DU3gUdbggrsn/
rtwUs/TZl56EnymcBsodhwHG32H+LciUoAI4aUr3EOV9cs6VAjv3W09M4KFPhucyqh8yxoEQl2wS
0uriB3ZyMUB5i0yrJ2N20W8t3vDA4Yq7dzKp+BCjKSfE6fISNUXJ2L0UB22Mnx2qYlFxJ3f9Taqu
cRxWmEC1rCKcYmwipdQvs0a0zREhgnPvJfewN7jwJYvq1dtkkMQPlDFCymE8K5Wdceu481XMGLJZ
jtKyagJn9DBvaIY8jFSBL3ensKxCjHXhoznjBaNY/kLV2VcmSFquofuZF5t3HI/Kus5Cr1p+82WT
TwNp9WyOJdmaetrtEkpk+th511EsxhFQuUY1FqRsIXaWbKubWiBqHNhGBSKvU7/P4+pmpVScMbLC
tL88IrRfdlRhPK7C8NmYcLYl40Z3l+wD1r+8RGVqBkQil7tWWZqHDOMMQ6uU95ph9uBM0j3n5BI9
k51JTdpaul9TJo7O0pE935l3xxHVkVugPEXg6O9VGeGYkCo/+sisA+xpBxijIr8qKvue1hv2dZ6I
H3GdvIEkBSRwm9+HWDxjiOr8KQR4GvOCXir2LY9YvpRx2vhSJbbNbO2fIPMuWABjlKN2/Qmw5IXS
IBqXvkFoBVqyq+I2O+s4zu+cwlxOuJgux4XSwQ6WprFblK7ds3zcVfWYHtVmxTs8EKkSpLUTvX2F
6E9coRheSvQkRlol3yOltlGCU0zQ71mtVqt4Jdmrhr28tKP6vWu1j3LsGtzJEUxS7acOQ1ZL6qYe
PkBjucNzOXsWaVYgbs1mBql9Nxf5pSnq8WKt6N0M1Xc0ZHPyBqm8EX29F54BpIpibxf1+X6K0/gN
puBPQdDUoyl15dVQLYX4DHXcu30Bs9GqkkMuJ/e7BL+Wngu3vo3mC8BnvMtN7JQGKsgnHPl3Lk7u
P1pvNAInc7QbOwDjLOukPbZoz+6J2aF6pxL+R2IfbHnpb0kgMetpzXj2qrxes0fMk2cM4tloIqAN
RZS/8voPtgIJNdKk9hdpe3fYxtEhThwEw81CxtaSLTcght+z3p2XWXT3se3c5x5ji6SEz0zQtDzi
BM5wtNW/c95suNW8M2ppuf/V/jy9Xbl1bu3tsF3+9eyvvv/3JbbT9hJt4zxmZco5BvlE/bGGGn8+
rEbijrf29mibb4ZE5aKt/V8Pv85/Xb71bYf/6dteZ+ubta7cGWo9+eztcrzfyrJmUl0fqg5LGODU
f/cag8mCYD2fK1B29+Sx/av9+dTPo5gpAyqWcogz0YTboV6n2dGsMB/b2mY7/7uNezWryCF9qGY9
frE0ldvBLYwAElH8svXVhc3onprjcevbDiradDUZo4fPrsLOnmKGsa8ndSQ3nk3c/D/7thNlu0jq
O6vX8frin32p0vqaNqjnrz52nAFm9satMnNtn7h1fLRqrMYrpbGuam2q16jwEqa+qfshXe29gIh8
11VlCpdIFHubAKLnal7YPsWzj8Vb9T2BcXFMCYA8URhBtYw6kZC9naZ7w26QOVhKVD7a1dA+mGl+
dJljLyR5skRasvyMcuyYseW/lFi2HjF3eStl7lyRH6p7hW0Xw0psP47dlLLCVx+zqQsxQykupPcK
InUgcsOiWvaGp9mEnhT4x1XLD+FgO8kH7d0B9B/LTqrf8Vsrd2K0y726aE+Um3u2mD02jVU2BS3u
hkdTVlR6VAyZNB2hHEvvXTYM6lvjjBBGu2xVU4Ak5eRDEUEVGx9p/dto+5adMoTGPrbel9GsdwXa
uZc8waSgnqqfYPnzZeuSsd5fvbw4b63tgFA4PrRIv3fb9Vtf1+tvnjXIh601JNVChWl67LrZg6fW
iV1VZONLKaISGWwy7pV4HF+2vqRisQs56rq1PFI5L0lT/MGG5l8XLBNW1aCScFDW19gOhf43GS3x
vL2MVy/JWSW60P+6YOiJezAVmZ+3vob79qFToqvXUsOfqx1+ifGTthQqIZ7ZfHDceIUnGLa3vthK
nouSCurWZVUDrNu8+rWN61tXMi5zoNaaftya6dxWLzOo+OcrlERg6xCVNs7rRnKFDvqU1qlzSlvG
Vyxb/k26/bykXVifa9G3r/7/vQ6Iv4QOaeiH7fW+Lhy05D5RjWNnU4wBDk7VI5aB5tmYVv+cJpn8
rW87DJVaPXbrIU4V6Jz6vKyeT0hz/nPi62ItW5xTratPX13bozmPqsevPjct/qieZPUjE893ZZs+
VjolY0FY7+ejrz5b6SARSC/crlCoMH1eVsZNflJ0yDCdjut4WpuEoahF9xYDBO0j1gyHramJqiAN
oUd37Vjtm4iileSzYoXrxckoilMqBKTqtTmKviYxGJ4JVk3svYT9Zng5/LbKBGFemyZF9ZPewtzv
xt5+m0o5noTCim07m09tdupkPe9iE6380NlOGEkWJXYGOqcqmsAkLbdfnaFkC+aJ961lFVp2X+sE
WytxI/vVMC1ckrrieeuq+pjVRFEvD1sTxpQZkOH4vcHnYadPjfdqJYOCJVii7C3Pc181lkYntWRR
tzUrrF7wX2ORs11sMFw8oWC4bCcjGB2v33R+1kMwzgb3VV0/qeuLZh3L3c7zyoftQmKJWdPNPclI
BBf6W9/IzLMXLS5UHvt7L6kHRDRMedM2sW1zk6s7EXDnWsbpBuQigWHry8nJ24NwhhzuZ5wcS9xC
XuPxua5lcfAUgqHzcfW9HO07IIFF8Vfr9xWsrDclG0CncvVbH2fM7nNZvFnaNLPOZ5QjNCZnLW44
lyVB7oyPaP42KBPFFi96xw6aCI4J82evN49bq6lH+eoYZ0bHZG+TZenACgodXfeQb2VYUZeReGsn
kKy8oSSFjEY/aWXsBIKawIryOcEA02Wf5GZ/AMZasTGX5Xxxn3ujDEy9iE+evsN81H2y1zyY7aDn
J8NUbkYpv/W6QhSP28w33jQ2HNUEXp2zd1EMZJEpxeMgtmukhjoegrhmVT+6cniKokZ9JclwY9z4
0vSiewGulTWs1VWl4fOZNdhF62F7JNY1hl2Zj3EZ559d2hQloWIML2mb/6pt1zi1xFhchYU/3MwS
91I0xQdr7/aXa4rrMBXaH2I2DpnXWmyWbu28+CzIS2rYXQddwsp8D3Plb/HKvxal9GOyMd7MtD0n
EHl/aQXGcMpTTozJi25XF5x5y0OlgdOWSlru3TGtKXon31j0NcfBRcggOk/gT591T+ZQSYAAO/kl
xQ81Xuyj12orO790d7MKRlimoiI42wW0VWHG2ov+vKRj+Tr26aouzEW4NfMGv1FIEw8o7+2nqJ+p
Q/Vjg1bDmJ4Saa76srQ9wApOT22DR4illCfinghxyG15AvSTe3OVlbMzN15Y+vPnF2qQFCh2kKD2
qUKhn6JW7qd6lwDe2L6pP5M6+BIvjEAGQ+0hjvSKtO8S1pei1W+60+FZW5TPFru1t2Fxteeu1Q/b
OaxPvUtPhrY/2b97Buc3Uzjevaix5yci422wjJkUbUKY13MTRnBgzaSari0Vv8WXZgC5X1sDxeKX
kiTerYUfcP3SetlBRLX11lUNYbtlcdzO9Z6lPjuRPH22arN57sblbKqZiq2FfsqafLkW66FTx8uS
djpwDa26b4fD4Co2Xka6fZ10zWHPOxc+iA6eAVunsZ5JLeaYeS4uhS7tqzpqnI3mbtmbSTJgWLu2
t1PbgQImMU/DdWt8vlTRtBZF1QoYtRjFaRwKYMlWEJjmWlIgGMI5bGtW6x+gCGDz7JX2TNUCOhHN
qdO5enHV5dyL+fWzuZ3RZD2EiZVdi3z4MKu0OhcgXtdhaP51wAHT2ZMr1wT/c2JUvelR5618XdsZ
jmb47aQ1PgRyrEXWV0k6wKBJTzEMMKP4ZmTudBADYkotV+MbdxIiAXtY5oc1w2jr265ziQa6bU23
MZ9Q3IEyrM//6l+aFvsiaSv4MsaSpVyk7cQcCRSnHMq0KyEYI7Ec85oi8tqXmIyeGAHF0Dns7rWw
yrc6asR1a3neHK3UShLJ15NjlypHZbRTNtJl/6rapf5ok/sBY6SD9MIVDbRUNsf3rSEkNSb86peH
ral1UDkQ4+XHrVnPZXqORg/m8PpMbDyL2zImn39467KtOUhkHr9sLasYgVhHPFG2ZkL2+942VyB6
fbqwrTpEi2H7WzPXHetJIsHdWtv762L9lNuFfNree7HyvCYrVcjTXN/3Siyada3eb82acHl+miVp
N9t7swtskFKMoNbW9mpJNDzlNRAvhWVKa5ZWqoHStDK0KRYAJM8NY7VZtSfVpjIUE/755kzV7Kdx
7PyAQHyRPCKTjvuptZa/4BbvM0jo97pHLkJRXtzJ+WaqZ2nok9FZX2Fw5Ke6sqOwMxZxiSIlOVGH
LE8VJp43vUjfc+zZfnez82LO5LU7bv27LCqbyOVsCrWaUGM3hX0D9pP8PlOIb0Hw2RhosZte86lM
YeLE8YUS6TGdlld7KQ0fO07oG3VuP3ZLXy1+0Wj8vLlTh7y4bQfFtvMbaCgW2dEPB4fHYMhQoLtj
Qz0tbgYIV1DP0dCpeGz2qFi8brpAll/Osm1+EpupnC2tmF+tvuFnNz1p5MG/k7v2q1zcgAI9zt11
dBC2+NP0RXZL0gTf2txRDsj01ffaSjUWrd1Bc3X7TdhHSmL5N2NZxoOhJOneVfJLrHi/WK6roSmT
P2ZS/ewnYVLeaZyTBmOUKptLcBZGY5NMcxyYED94wsj+GSkS5bPlQkVqKFY63NhZM3k7XVBeaiAC
vFTVEUQ+peRH6HlXpoS/4E5MlUD71iyxd7I8Kp8Q3/N9I7DHNB3ISiNc+LYdogfrHxfV93UstRdD
bUOE6I1PFSo+qBWImIXdJcDLBN6rsjaXjnGbpn90Ek+M56qz3dNc9NgfThCUZQDOqJw0hboamqbm
gHZexx4kMsJfUD3Uaw4CtsNfyd6VdrnmyC5npkcsNu34e1O48r7oTNp06TeHwj3kbkeAmHJQzEk8
TF76ay4JXZxGvHOJWvy7IIOpO90jDTBuA2sQ3TPFW+1oNZYIY6sElU9qdxeXqvEO8/PnaKX1XxMX
TGpBf5K+bxB/C8D6qsYcYux6X8Wk7kxy3/iiVlry1MBS2VrbobE67YBwHnBsvWI7RLUO02XyLhFi
lRdsVDRof+kJbsQ+JYvhNmimep8pre49nVr31rQwUrwWKV7w68kBduF9NBBjT/bwsHUZqA+OTmI3
u9bNtLs3GB0sTwhEa2vr0gwLw7cuz8LtCevsczaYmVm7JKdKi1a3z7q/zxGUVjOpn7cWmVTxPncj
InTWkxM7G+rVXbi1PF3r74mSwxBwsKTf+nQyQs6DV9qoaHjCdmBRcuDWIF50fULsKvM+azIVNgJX
sKpOn3qd6sN6UlkP0wjwpyAaOG9XAHWPYVThAvX1krGbh5ivZp/vuUjGKki8+T6nwB2zpen3NiIa
rZQizAvBTFd16V+7s/GVZu304gj7JR9/12TivoJpBrNhTUSTlMZrPdW/RIbRxHYOiFYNMKf0TjBG
zVdbI89QGbxxv11bGnocNsTUBNvZUaXSQ/y6dYzMJ+b7GjKMnIvQE6wgkKIlL9sBc5Rq32RRtc/+
06fPSeHHjYd5t60nL3M8wfKKPLy/zWMuEuPuVr1xzxaFQR9Oy3lrporXn7UFesh2iTbaxp0JbHaK
5PP6sqWMPOHSerLXpzexPEB3jzBER9vWKL3zsh2ytGW0a8fp7MSp89LhjX6dUgWZuQ4BrTJj1NEk
0hy3i0EExTNecuxpoq4MYP22ez6gaQ+x+V+vJ/u/VaFEe5T9EKOITXlBS6cTcdf2n82trzPlTmrM
Z1uLENPquDQQ7D6besSzluIYQdy4bV2TsVDO61OVWI8mvm998xKFWsmNsbVkpwynzpIVV/BHt8Ng
z7cacsjjZxcqSBKtRs83nDJ5clxu8w7vLHvWTZ/aLpViY4xftoOniqNaGct1a02R214T6R4rPU+y
YGlXFFg2jr+drRJm+dzSgc7aLD189Rle9sdTVSa9oW6ftQRV2R+HbNGpVV+2A78jHDwGqtVffZE5
vslEnR5w9FFfhjhKH6Rmf3xdkLFPwXmjbY9ffS5xZd30+aLtMGJYgY1QYE32/KAn6VM3ecWVObC4
UkIPB0QQ4dYiKNNW/e2hl4sXrTO783/1bU+z2uqn7KJ4p9VNAcmndJ63gytBCR0EASjU6atVBZIu
tRg57jI0qneZRvU9ymrgNS9NjltfkZRglSkUc1FWdTA3kerz24/O28WmQUZrhUuxYUL/qVXisHKG
2X3cJ/Iul/qlAyh8xO9V3qsMk1tTKFGgIgcl62G8OL058AFwUkCf2lFIhSml2fKuzjK9tal73k5u
XeSMaYD3rXfW5rG+zuZ0saUY+D5H4601xzr0JtnDCprj4lHG9b6s94o61ru2deROs+IF4lHUHkzF
cB6HDIlGOkTZGj+2J8ftW2tEFXr44SGqh0driHFsF9Sk0CX8jPr0YAkMDzKLnU7FCsCrteY0Jfbv
xS1hsMmzOsQoJxQBp1sd9F3HGiRoWX2UHvlCeuEvsISDKVEQkkbM5lu1D34M6noTDrqqjCGMiTdN
OskxZkIA4FahpENSHgb9oi54zXWaYlBcQJ3kKsd80t/ZdzHYwF7Y1YZ6Lfr8TBi18tD0NfLYYXTP
xYAAzjDe0nZM2f657JNhexaDcO9LYWnhTEUbvKMDTDQqvyjnDs2Ur04k6eJOTPl2Jg3Aq4fM7xbm
SDbDj+rwrInWe1pN+GZEDPbcmOgeY+PBbFP1oBCM4lfJ+7Isr1SEdkmn1YfK7tzLUJAGAxDAw6/D
POIAbxvNBdOybzAsJlLouuFQO4IcV12PrkP5m5cRIXYrho/v8xg4pkHltlK0h4K1amFN6rOR88pj
UywXC8PZWEASKRQiFzMdTd6cnVptlKHsI7knPnLctY4TP+SuXHZqp3+LJ/IDYEz1+3hBoqEu/8fY
eSxJiqTt+oowQ4tt6IjUlaLEBiuJ1pqr/x++6Gly8nQfm42bKyACHMfFK8onC/jHU6Wbr0ocVacM
tcZbZBLBlfBN2aeN096WRcEqiT7A35r9bVBN/S1AglNXI8jY1sk2r8ujl43eOTemapcybmBqZYYb
Azetbd13J6taEIFBp+3NwU4OAIR/INX0fTETPZnskm+5W/0WOFy3RZ2NFTzajd0owPWStr3RCNFJ
AK6FlgQz9s7ga2/YsG3UH1WiT/DqzPpmAGhwVpYFD6N5khG1tgyrGaLQjDr2QdIQYZY8QTIiGlr1
Vc++97Zyn6bwfBFH2abxE+jlP7NrVBf231S+hEmN5pp6mYpK+2TC8DBp9mz32vWQgL9xqq2Rh9Ft
l1fBJRgZYWQa7+8U4suTdiVye8PSesuMJSunR5PCiV4x6mWAmbCGald1fQzt6Ydrqu7t6CbtlqXA
NmQp9Ap2wFuNvSXbOQd9iCNEAJlGyzEtK+plpeQzRIB8O8TRryYrccmOzBPf8j4BsYK8VX3ghv6p
UyxiRpbh2X3AlKOtrEcWRvRNDLps58fNs+c2cMzcBvc31SjOYU0/GCvmdh76Zlt2rAnU+SOapupt
H0XabbsEjolhpQMJM803oR74e7MDqRdqOjMUxenoe61mHySJuwWUdYiK4JfCzgNKDBGKQixl/Oyt
oXxrkTXno33qcmzsHBdOkx6wB6KO0FM9hsd3QQOQZ35iRtJu2fesSvMeW/NsgxvAaxqrIZd3rAVC
vZsgFz+MHgvstd5N7AoHnxBW4fPZViCUfLUDh2/GtyPIyw22WYwqmBR2iQqHx2xZvJ7T4GB7i/ps
1f8KXD9DoMwA3ujqKSAGMwd46B/DGatGHcL8ptOgMrW/B0iDEbDffeMB56tth1VnZ2PmrbpFaLrY
q0UHQrlTMGDRVAX5SPRigsBnY6F0n6dq+jSGdnPLUmO2nbsJUbSsfYC9/ImV5mZjoSd/9iYdFKju
W2fHdi+K33sXJfHdi7XgdKq4+9643m0Z0c2ajUI3llbVaUZhCQvVbwNA1GPVdd/wPjDgBNvBXimT
6W7Aq+jWYfG4WAjEQao/p457A/5hYpQ9+tzB4dvIrJ3VjQD4UhzvdaPzN00BiSKLKxYq2sBk1620
TpVbFRsrsdsj0PUCUJxnAbrhY3CAzHxxcjal9ALNLaRjn0urc1nlKbRdEsfHcmrNY19X3pfUe4HL
1Kmt/3O26x2cd76l3gKRUX5GRr/NrSy46GOAP2KlNjtm6t6pB3h2tMCBgjthS0rxmbx1EO4dq2DR
QzV3jBnvvNEaHtMBjSKHFGIyyb41g5c8U+ybNaiGwrkmbUb+Z7uGIobN173lM3b0Bgsco5sB9Kw8
7+AHvrcNPdTXNLq+LVPmja4GvIq+adzMdcy2KaOPX2mu7/MgmS7qjHwTQlFPWhz8thaHKKg6t+gW
S2NkdsaHeAkW8RwzH7Vb1azbp6Fvp/s2XnpuUl4ZtE91xFC3qtNjGThquE0dHiOYsLPSMv/o+pSR
hxW9JamOzqFZPFrGaB/GPGL+vQS+ezd7HTy0Vov3TfeUOk1yCZkeXFLfiXZGAQEANnZ0Y9nmkx4Y
sDe8kRaF3eMA4or1vXg/KPXTjEElC3tMzrpF4EzLToIBs5cdaajCwBJNa/G6AoH5d6B07Bf1aJsW
HnYZRoikll+C1Bgzr2WZBb8GB9nzZSNAmfW97mPriuEWHAnMQD041kEPGmsKhokZp8+xLI3cIih9
pqEWN405ParhPELt8O3diCrNdlqSyBRM297kYZmpC9DMCVN4JR3Sk7MGusgzixsQGadhgpECXOm+
M7snpcX/KTfjZKdjojlvBTMXLgR+C/zZ3hmmHE7B7N6PqaYxFOyyB4+tuUvcVG8zcKNXvDZAGxbf
wyFKX9Uclxiv/eUWPo1bVgmcZamgnnVmOikNyvFc7U6CiU8YACtP2flSGw1w7NVKCRXAnj5IganO
zYucBtfKl6gO8nMWl3TZY+fsMOwGHsKWAiC4Yt4WKKZFTmHzXthbky7vbtCg9NYABfBfGw5Jw/WQ
HPHvYhZYT8kcvoVIwSE+epiwlts5zgjBfcEbAdDeJRpPF/3fVNmmff2HeU170w7ZsR5rPpOgAhMH
S2s1gSTUwuOs67MTfi3y0viMhDyKnOMnPQmsUzoon2YWARZ6q3qszMV4IP6mdsYp9saQ3fqdF8/e
OYys+5ittG2qI6vUqjnCfwaIcfvGNfXpVkvjl1FllhpWATKKIZThxaSp8tG1SRquBxTo7aoAEWR1
d7DZ8AbLVdpX4Yh0+tMNjvYMbNdFGluZmAiY9NPagqvP077ZFantPcICcB7U6WUGwfdoAEaw86A5
VHHyuWRggHxlBLSyZDNVknOqZ4z5ygyApqIck84NGT8ZKfAXa5cHnbGtyqI/wY4oXjqzbk4jbJGt
JPXEacAb1xZ+oUpzx3CZ/9N29k4vg1+TrUzHIk7nG4Q/HvsZsLfp2slDgJTLQ9BoNTvDSGE6vZPu
rdqujiU0cCOAnaEkSMxl/LyFqeEOSAU7IZuMRbBx5jHbM4t+MFjnoBffZdlDFwIW+57bL5iWteds
wcyUC64uBGFxNp2HaMGN1sakngFGhAuSVIJJj94UxfD38d9Zki/Vs+W1qy9lwH31Wuh0m6xICQXo
2eggp7W6Cnb+YcIR8mSFL3EDUsB/HpsgPQTQee3WgFs0jM8IlaNuiOfdVVdDMEKCG8pMJgxu7KDk
vQhuSEHnp5Akxx+T2wQXcFnWvGewyi+RqLzRVgWX7CTRZGYFCRYWf2+oC9C+bqujIFQqx2mBFDKW
zS5FD9w6aPB68DeJoi3rCOQGYLH27Kp8dZR8l6gBDrm/zH4AxbzcuGY5o8RWfKKtJeq8F6iiZI5z
NmUnqRk5LXcGWcTgr+Pb5SRSSwvVaWM7WbqTX5mgNc0GLMJni6vfMWjUoyiMON4WkvtwBsP5s1ue
32hGzilHjVr2gCVI5P5LNGaKzJYWxneSzLLqGJaKjv/M8ptycJ8B3hknuaT8DJyXw6gaECfpq71X
lr/kuHQM4Jgvj/H6hCVT8FK5z66LtZBG17yx1LsjUit4MgH6uGJ/pTVAu2WHepzSca/q9XfBA0sw
AKPuavh1rKciOZJVg40ZUeWk9PFus5dN7yvOK1SDbz3Mxb3XhDxRGwnRQ5s0z/Ls7cR9GFj3Ocy1
QbduDRF6ewzd2d4qLqnD9K8N0WxbHxrYYR0IdRPs5HHJ05BYicdnspGotAIr1H32lbuNV/T5BV9H
D/SZRJcAIgJtQzlWeL3TtwzJDBABmDNWwxiBvovK0Q6OFCCRXSO/XKNz2oOGsqOTXG9sGtaom13c
Jp/nUb/InbveJailm8JKp53ca7krSVsw/281xFcWDIA8EzlCYpJ3bQ6SlsBIcQxpuhCIJqKPQ/dJ
Hvy1acqtWVuDlNSsfG4qMOw7uRXyI/W+5v60QaFvWUFnlGtVP9rFNgS5y+v9NXOnnwFeGYeM0QCt
7lmr8hambXjIZ4jOrT590peuQz7bWWw7xzmYQQJjx7dRoXOihNugJ2QlefH/XPjdb5AotleQ3fVQ
v9a8Pj3UZHAo7Q19J12AfN875MZPNoCs8VMKl/d6c69windvzTtQxcc7aLCNV0SwJufmYIS5Nu9j
N/ymdJm6X+8wneBFd1wo3WvnovaPGSaWB/ktvV89pPasHtBo7Odtk4W37aArwDyWfmh5reVIif1r
nteVM8IBYbKTltDH6YEhDFOXpSHoI9JOJhzrtfksFexqpoKpbwck2E7SgsfOGk5TbjEtqfa5M2B8
5C7gyn+9rl2kZz8EK+zlBnCFBZCytr05vnP1BcBoFHa9yNvQvS3dsrQkSa55Bas/S49k6bOz951q
ALOSPjqBQh8p9SVY39Z3TfQalfK58oaT15hbaQnXQ7AVOCpvbcMGgfSFTNibIwrd5/UNX9uy5Eky
WFqh2veHBpDeMXSig5SZ0tilxnr8xyYoaXlqErseI+lr9EO5JD/kXZttWdn2X10PtnJs8KfmOYAr
t0mBxxQpILfeBuG8fDh0D6JpoDNRnfQDPhTs0zMukCc+2DrGoM5DPrdPDmMD5oe3OisWs1rgsZ08
5YBShrq7sRas6jyWT/ngdgfTnBlKNLq6U4OCtZsegZkNG7wH4R1M+WIXac5DvQui8sHBvHh98HJV
SV5fpzUtmWsz+XBIMaTtqcd+UBqjBPXSXUtMT6AvmTGcJ7n7cpICPOMEZoVm1/vQ6rfylsBqJ1ei
73IH1/iSW4goybxlwjV4D6nuqy1cipAb1sVKemYdHGpIvOAbxkR/jXrg7siY7OUeSyCPPV6GJwjl
Mkee0h/5pF+82MgO6jzeJGaJQJnXnaST0ei1Wzi7Jeq5u7AIrl8Ao/0FKT87ywnlyUuMnr5d2DB2
NPyaB+8Rszj3iln2E/vZx/PskEuLWDsDVVOdM8etv09vR23XTxDv17tYZg49abJ8ZjI3s3a+BV1I
SCXwAr6ASzYYiXvIj0oV9tagnBjoooyatb/qmMlgC7xudZxc5zwBzGE/9wg9Eo3iyN5mOIZdR1fX
WVSkBQV7brp27YThUt/XRmIc5Pzyu3w7Gs+t/jAbeXtQTeNJnur6aCWWd93P2JiizVgUKP1DIf9r
grZ2HIp8+yV9HdgxPS1xpGH6AMZ/r2V2Dju/zYc7BNnNE9C06iKsnSHqqgtt4U8ZZtn1+cqTWPuY
9cHwgf6dQs80J6/eWRCkkcVwDBxOCl4Clx58h0LgvuSWyZORZh2orD1awIP9At+QvztzqbD26OuT
vDbopb9fb8JaKjGp8v8/FWO1EfbS3drVy4+R5HUsvqYlds2cI2w/GNAizCADXaWzTyoei1JFLnsd
ckkUh01etWuUfe2/YPXXD6X8znejjOuxZe5ugQXcsiGIPQYfehm/sjnC0rW8JnOBHMw2mMxvaK2w
nhz2yalowlDdS/Vr1F++oBFgkC5Ir+M4aakyoluDNW+aM7YcNJQiNWBiyyBM/s4aXFGSkn43lr3+
+nIeYeLcjQW6bj3xBnj6wWaXat6i11uwCfXDlR9i1hfd1dWzDMtkUCcxCa6nXoaFkmQjCM3rAALI
WlmqrEmJrcH6GNe89Rofjo3y1w6hDvow+kzpODuAAPlJ0vLmcccTpvFL+fXHz6VWbCJlUN8NI+UR
Xlve/D2AaH+W5hqhpAtoenkGYdchuSEt5Z+jcvS1qwKU05zcMt19pIIEMEXWKdwHTogQPKR0LVjn
gFIgwVpPkoP/c9Dq/Hz99UtLvpI91nfmOp65NmbJ9fS8Y//k7/dOYtdaEv2YloOuZ31X6+MFPh6l
aGxstPaLNiM1K/3KOnqQY/8pb60ipddxtkTXQJ7HmpSYHPevZ303nZHaUvHDpf4p78NZP1wpWDp8
jObqLoTRt7zieDizV1HN17mqvPASsJQCORMaEZP3ZZltDda8OcMTFPoddarWIHqtJN2tnHyt+q5E
or4ZgBBiC/7aouVlkfdkfVnWl+pf89bD5L2Tev+U97+eyp/zhdxfxKD9xp2LQxvD2mUsLB+uNbjO
ZNf0u7WKf6r+Ie86n1hOe72CnOdDnesVhsS71ZThj9p54Va6BpmDSmz9RksfsiYltg7I1sof8j4k
pZ7fIxjQ/9RqJBGSwobIx8vJ3jvDW2nC16jkSnpmKZtpdVZlB90rntfuHTAVtPE1rcwLjVzS0vMz
FgpYUbIyy70uHfmB1c5b6R5Y/UeStUEZ+C+62rXTsFXWEKR3KcoZEibib7t/6m7XpuDIpH+tszaD
Ne9Dc5GklI5Bk7Jk4cL0GtTZ3HWOns5bmf8mAAxYLkrGl6AdosP1jZebsgbXbnVNy+3616QUrK+u
JAMWUv7qviX94QySN2cJ2Akt4TVaO/vrwPpaLs9nPbLBq4TJW3a2WBgxlhWSdzPHtZocK4EMDNak
xD7Uk050zXv3x6XkwyGDVyn72bgDFfhYQ6XANUBqsFJuaCA5lg9XiSNe+yxdl58lWXaSO1MmfZ6d
ZtXZNJljneRlX5/o9d1/t5j5bqiwVpWYPN6o6FnRu1a6LnLlDqInRhwhk6KjlT3MXsl2DGou2nQv
r+h1nVJawDjrcfNFXuS/VrVqNdhjnc3WScPmYJ5n5wSJYFjikNYkqBt2Kzdr2rcCBf2z0NqUi+6w
M1sYkNEhrysflq4FR1P3b4SzbbEBEKlo18hdledSZ1CZ9Kp4KWN4JsIn15cHPLeI7rTX9cwPt19u
6rtHdJ26Xu+6zFkken3NIzYnZ8+c9nKX5bJrID9gTcqN/ZB3ndVJyUcy51pTite/pIehvrWx1ttg
Y4hVXJD7b10Rj0cDIcC9DmOWJNQzBEiLMz6TlFo6e2eGg0zPUup5wDz1JMG7qQ6eIy07ass51KTO
7sqgbjdSa+6y8aTMpblT+wyQ3jAUmybiVZfAy1xza3sAPDUwRbdp4h7UKLTyPZJBGC4zs9+zKglq
eHLOjR40D3Cy2GtGNBbieebgXhSrt6k/viyI9k8BMrCf4N/UO1TjRlQ5SEpehuBRlrA9UY+oQMR2
lX6KPQdlQbO7m2K0EBxgCwedvf2jZ/nzY1o1P+E7nnpTK9/G3MRVK/W/5SVD8hof+IsfqCDFs+al
92bru8dqPTu7fsCGg9aijjMMm6Cp68/1DKaXKXn5qqupvUVRB3hVhGyXWiy2ACZLyXNuVeg3qequ
QiIYZagSHDdGjNX9uJSwlISZwICjQJhox6awy/t5Sqp7iUmQFYWD7lmeIyzMIrxVxMGurJAf8qfh
q8nm2bFVFym/TK0M7EhQ4tgtC8Ab12fmFhcxqtcqhE/Dx0hURcFw12YFmCCvHZgPN4V7AanB9prH
YnuL6tfUT9HjsAQQXaJHX02+IaupnCWrzDDpRncRVa4C4TPDYrfGCR4b1LAfVXZCH1NF07bTOAbM
ICiIbQ9oVWpzL3MsRfGQ3UzD0N1rSec9zEtQZ8D2bNoW7GpqrAWhnqVbrXRwRRvYnTEnzObGUUcX
xv89JdF8f02B5kD516HNrcdXkeU9oDITbauw3aB7auwdzTJ309TkaLwBpi8MzbzYDlBnYK3aTrf1
pN1gBY8MBg7gpReWtxVUu9tmCdYk7fOYFKyhDkgb2XDTSv2Sz2ZqbDXT0C4SFFPwn8yir5Tt5MFy
98KUxWZEDV56H8Coa4/912TIvxhspYMLh+7Pu2XCZwaZCFqhqFCJ6effbHd+DvNE/zo1CWgFBHFe
gjEDdo0O1sOssZdsTYl1U7l5f9H7uD2laVzc8wg0KP+t+qkZFRpXlpp3qtG/1KgG3blR8jDYVQP1
Vak/xT0bRw5ij3tJSgFboa/Ir+f7etz0GHdspqV6rKWY8sVguZbj2MEmy1Gg3dJn7N4dbOXfnHQ2
b+RUdWNq944XniCH4dSZIYt24INT7dZf0AbJnzCck+t5a2NuH5qu3ecqsjZbH4vlPsieMSqcWbQv
GubKtnkD0aL5BPe8v2fp+CwpjHbbT5jWQYbKRsSalhqS5xjlx4MS90V10ePCNRCgNrQfViyWqAKD
7hb9tP62HlhWLlPUTqTAQcnijAxmApqNW6GbSntEbFPbSlJuT5aqy6fKARO23B97HAG6VMtALz7a
45/r30mT3D/aRQ3nbLl/qE6DyMsmD3962sw4mCinSFSCKphhuK9paW1ji4Tku0wplpIOcsdueAA4
AwIvGDbgurBUKCs6Jb3+UtdBeOrtIUDjPay+leVByuMhrA+pjmpTNSsOC9aKi1s464HnJoiC224J
hgTdE9fwj+8K+j7FTuYt8O14D4UhvinHDA/DJZCY5JnMsrFssFFUi7WowW/wXyrKIdfa69HdiDng
/3JI6g7gK1Tt+PE0bVcgcvs03pcqq4HbD79OastFpqLUm9u0XXgUbDuaVgsDFkXKu2gJcgQm7iQ5
+T6KhZE/QF5XYxbXl+JSRbl8s1aSGA56N3z4OvaROTh2WVUJy8rDE2NSlIvzZgHFR1lKSj8cKkm5
cIvq6MlBCPx6qFzt3RGZbu67EoDGx4LlV01lDNnxaS7sLyn2pCCXZje9aacqvXHHCMCJhvJml7HP
qLJbsU+KUHtWy3C4dfX6Rx5q6vNgF+qzHtb3HR3sPXvTMF0QHeTr1xvofzl1q9/YQEve3IxTsZlT
3qWoGbxFlfIZPnLwIIVmGdz5RWw/ShlI4X0Koe5TvtQc67dk0MwXzY+KVy05SxW+Odmz2jTQL+/D
Op1u+0BL78YlQNxPHzZmUhO1m3lDnw0ab0lKHYimbOT47m81GXAvdVm7hLmUvmVejY62ZrRbSRp9
M5wMXFN3pWmhiL+xra7/hI0V0kXWqO8jCJVvTY8tggpf77jwK9+AgpU7O/PN04hl5mNpjy9AaLqv
Vvl9dhv3s6W47SUrI6STbL372swAKVTHyh8R0UFLN+z/BI7dfgWype/mGBdxu/FfNMBnaNi2A3hP
YnHY7mesYeEL/ycLWuRfhR/ydMsBFZvNt+Xg1Xv82koU5pziJVMs+9Kk3YTmdl+86DCmP2H9vpFC
BRjbCwiMzzB51TvJsv2G/QV3KI+SHFGTOGvelGwlWceu+TizSycpOWM3qHcqWm86jOibYJrBJRRW
aNzUaMVAi659VNjs/I5F97jbgcVD1hNp2X3lD85FSvrW9/amNli0O9xOZp+eB8GY6K1Xq34Lxye6
SNKJVBuYQtTfSNLGiAgfSN2/leSsTN9dvvn3kpr67JH+On80YvA9/hicwmhQntKsVe8iHxpx6GNX
NeTVI0CfPbIT/VPpta9J3Ko3gBWGJ11veVViVOWrxL2VCpKPLuKhVOrsXrIkMFE5imwIDHWnY7ha
4B6b2cGTVI+hoz3m5lPTFAe3cysMC+s9MubljT05xU3UQZZbxILLG0UlaLrKRWZWnXax1yM6bkfN
Q6g5WIFP1gsKYelX1aq8PbqZ5UmScHSA1OvFW2mOSFIaPViCpZrWT/4GTT9QNfmIu7LaAhSv0q+g
qLMjdHznoLP38dW2jJvcVaxnM8ycuzKxAFgs1dpJ/T2BljzzadPuGNZpuBERc5dg1lJ/ywpeA373
P3lrFYlZSvu76nXt+E/H6y0AmM6OH+pxbu5HpQIuXbhI34HqMvkS/c5V/9UcB/utcUb0gXK9uM1C
w0bZuEpBxA3z575yn6TqaKS3dWR4X+omV3duHVt3aelhwFLXqKWgC/sKHemngvjVPi62LrChW7Xk
pXLH+HunARCzDLd58MwuuCi2kxyjNFSfUVWpN3J6Z/6ill7zs2PfCBiRGaPDOBkn1mxLVHdL68mz
0RzndXcQttTyTZLVBcq4aFTdlvSpt3YZ7npfjy814uR/FVzrSHG55sIjAfyMjP9OnQM13kl5CO7x
Vs4WOy6ZdgWdsHLM8zUpxbqnJeOBVzu61gw0/ckyE+uo2gPc7fUUlmPe2MDLL05oKftUK3RsqQbn
ZIH3PeN109xqhukc7CSbHid8XHZ9qzavvI0q0B/X+cbY+QltHuVP4724Q8KQdCysw9Oz3RbmTziJ
iEWa9PO0Pl7aLHEgqQTzvq6q+j7W2/pkGtVwidzWwt3XL7El6Bz0sQCr0vHBzNRLZLH83v8aB+Nr
EpnKbwWk5fVCWa4hFVdYv6Z0+B4qivNFs5sMtWNtfg5ttMEZogQPUKjdY7aIiquKn970aWwdWQ5I
H1yoQGCcG4v1Mzoy25/Dr3TA3yAfKr/0AB9k0EmMsBmEJ4Fr/s5QRta7/iXAmqNpP/UdmGV0ipsX
r2VO2PWV9gBuowOeg8MSvCtnx+Ka75903cCDanQWSQM1xS1O67IbiTlOzRYgEgh3XYKsC/41nzRn
8F7y1PuiTbFyZ/aexz1AvrcO0/oiyc5AeS534u6sxz3CVBrjsnNXAnUrGtd7DSCkb6ohVO/6qvRf
o3r+qluBfi+peUGAO7r1IFU9zbmJNMt/lFTYB8c2LdNPZqH7r/7MXmJhNc+l4Tiv/nH0M+drzKfy
2I5qe3TaIfhW6Md6qO1vJYgsLHOq+jQEQ/EFm7ttb0XuJ+aRt5g8FPe1ryCeH0De6PpQ21zzloKo
YMcZZ92FyTIeETuaeIkQXjMi47fYHVqIqYVO0L2uFRqjNnaV3VmHAUvB+24JaBjTrsEbeSdJKWDD
trhvZty2sKy+AezElYOuAt2A4eiGtbvi3lgCGyneG1cx7nKnmj+xCvClK6Pp2xQtQI8WPgc6UEju
pfqXeB6mb2MdWdtxyY+W/P+u7yK5tNb3XZ/zAE/bNoGL4Nt/zr/m/9v5/7u+XFevBpjbnrk3cyve
DkzYn8phqp90x9SP9pKHXEb9JAU5k99rnlRBKLJ5Kpe8D8fy5UTOSvGOsc43UQJrYVt6VaMeaBnZ
X3kq9tFebh7WalI4xp63qWv4BkH5oGStBWESzteo1UOwd3jXdz06Nrts1IoHCUaT51X0b/pGa6q9
HibqbVBBxKOTkgQK7eptuwSStA0F0v01nVW7nukaWo//KZX8NSlHSB7adjd5BKBtzbqeaU2ndHrz
6D6U3K7vPfYfKJJ5XxP4TDSqMj97PlxSfXQ+TXbvfTcQoGO10BseLNfFcDRBb6VI1YjdV9jEEI/P
TakcDN2bP6PIMBw7ziqCp2/Qss5yjTADztdXrXWHE7Z373caG13LuTGveNC5a6/gRixcBwzjoDft
eNHrEM3uxXBHHHWu5jpWWEDOZfIlBRL0aHXvXUBWMNF752ymZom4Tus/ZU6iPCEQ3e30k4eNWDLP
aLoYaMcgQu6YG4Yg8GLisT4qVdYfmfwhi2/8qcz2GxIjw+coxgk+6dr+IWp67aTGbXb2x9S8DwMd
TwylnN/SMP0D6DD7w8EhdvAXxTRRx8L69wk/maMxdsF9VTTNU7EEhsrwMCyQS1wqGPpCRWqAbFht
ea+l8OKRTFb3g1d091JfqmHwtMc0csIADXGaZPFkBzKPl2yfPAWIdeCr1qSPiA5hEGFhjGZ06njA
B62+t4IuOVZQa+6SDFKFMZrzreOCLIYdb9842RCdC6SMbzwzss4sexQXb5qHS1aN41lRo/ImMwqM
ffw+uk0aH4mnwXFvk3LC67VmkSTqEv8Qt62KA4NaH1yvGCG6IrqMAFT/yP5EuU9jp3vyUXtCNxjs
ID0OaKCq75/nDqsfzJ3Hl8hCHrkzN30XsigVFOprwx70NhxV4210XbS80T39jPdMv6miabzz8aFC
gjpPd9UURihhoR/HtwnCh5/OP5LG3fv4kX1h97pB1yZauPZz9AyW9E9kq/MPJTF+sPALvdwKWCgP
XP2QtXyc/cE89ssZ3Bj/DnBgJRYPIxMqe0KkE4jJjwJcot6Z3z2wBkwBs+EGbdTxscZIfVHjnxFd
q+88a+qQQuYNYGZUnrJGQ0gG8b7xPkathUH5eMpNJXrxFc+5dzTYtGIEH5o9lDvLH059OkxfTJu5
k6YFL27Bm6JNeYFsgDp+iQAA7oNy6E9ylB4n59oYtEvuaMOOtcTiAiMoZqq6IIMtD0MOv91cs8wJ
QUSpIrF3mfZSIpkfS9bqYyb6hFxgPY/kVZULD40NvG2GY+C9VbZYObZK99ZhYHkZfTVDvoJbkqG3
zbrlANNjSaJo5+2ntsDncknq5gRpybSKsyT9tNY2sBPjDSYPkORsh0nBEuh5iN9TaU7lzeglFQ4W
xCRY60hM8nAap3ajA1EactBY/8NxM4JRJQT1/zq3JN9d2sFH4MxIaPMubz1Erj9G5XzJ0i/NFIYv
9Ln+pogd66z7cCv63HhWPcc/GkOobOecx+x4RfxoV8VJUnKQaXjPbZd5d5alnJAumu+9roFS2Obt
5350qo0xOMH3NlBeIBR5v0xNO+Qu3QE64NtAy/WICojydln8h8WMB9RB4h9VVMd8dpr2y2J3v02s
rrxjnftGRcT9DqJAdZdrVXhAznTeJKZa3a0FUsoA6696JpY8Rets1e4NiAzOzcsZ5BCpuCZ7e3Q2
zlCzZ/n3RT6cWhkT+EK6/5aCUUUwc7nIegJJpoN6YvMrvuzcQXFuuzHAgAjrUBxflD6EQqI7jyZK
jo+pvfS+WgHCwAzdax5MXyyVUvfksFRw56gYl8QqUv/X5JKHU/dwFy2B5AHB1Pb4orELspSuBVJP
8qpazQ7mgCuAJFvbyPcRsjC7Lp5Y3q/qHxHEBa9Q669aMEF/68vpzSmZtNdT4z/nc97vgIr1T3oX
o4bpjNmDayCqEiPidjdZ/XAqQNWi4BiB2ce26mylHpogSy8+OGp0n6dqdciY6z6qaO2yYsDqdWrV
CgvrRfbKrwu3rHm7nxMbBRRrNs1veIp+8ZvU/lla/kVlITNACQdeU1InDKVfi7K1ke9jkYENje7P
OHm3fp4XP40m/q6YrFLTWwKgBzVkWT1uWCZSCxaSntmcDa9+PTRomjOBkNLRCcubMIMKKKU5Fp63
fj83GymN0zDD8xJNOSmdWju9rxXzW7KciR2P/CGtq2cpi02XNSeElhiTRw9lqyr3MU5CxANrjh4k
JoGaBV9nXa3Oa5bEcEMNdzE+Ptej1lLVyZxjzEbURvKcJkRu0m3gnSIOul3rrddRh+yuMQv74s86
decYVyqYSM9j4pVsEflsnmipduO5nXajwqOCsx5px3RGKkYKJBhdVIO2ylKnVpSpOqzHaL7ys5xL
lO3+Ps27KpYTwyGTk69n67Hp2PbOVO6u55ViP425xLuas60oW+ywzJ1hexDBltMrQw1FEAbruwOl
4HpJ+YFhpvoHzzTfrnmG/IL14pOX0AR9p1PPTdju/vE/rbX/Oq/2KwvQbbj+huUuSOzdj11+3PU3
Scn1ol2ZPcQIu0IVP1qtq94USzWp4Js1yzwSlRIJJrn9EjXdDumG4YfHjtCd0g0HRhvYqY3NXZNE
1bbGwCKIoJoFTf7dKpoJDT0wjb16tkN/Pjpe9xtY7rRLEVZUo5+9nmAdadr4UXjog3lDdw7T9led
+d6BMdONi4RpVOnRTrOnRcrW+2krWGTH3Uap6cgRmjWRw3c91hgb3K3cOnljnnmChPdqNr23+T+2
zmPJVWDLol9EBCZxU0BepfJ2QtQtg/eJ/fpe6L7u+wY9UahUHkFy8py91x647OB6zE9t2CAu7p+1
aOKHYfODiJ1dBrU72yn+ywbVEw2dTU53qxL6Z1yNZ4Wp51wRiTiDYKjXgV+lMHTI8Pvu8RGzTXWz
U6Jo963MlDs1Zctbk2d014QnQS1CvNz60jgN2KTy7ObvaxohLt5SjcXh33dFdPKCogW5RG6qcnf9
BB60T7nguGrkgJVzeeyaxy4X491IISTtFhZ6yZZ8XJCMAC9L+UOiZ6UmZIWEHGIPmt6G7CAnb8Jq
Klz0hmZ+GbSJBLD1Yc7D+3bEx19UJzsaTVT/PFR0i308ZtNWr2CNXV8rITDsFlLWaJj+72v9QiEB
0lTfNaToVY4Z3hbrAzgKt7abO2mBa8olXJyJGuZuWR+S3Kj3zmzP3vVDVhDjLoVGgWGo+/vSv9c7
S7wmpjSO15ccpdHhkk0LcaFdtbm+dn0w9FBnTASz8fol//UJiHnG3P39xdeXTb1ivjtX5eH6i6+v
hfHoWa40Ajm3TKzXP/L6ySRTy5NpASBcXzJpq19sWwnGKE7vq3pTYQi+k5qW3DMz/52SJjyMmnED
iDw/T4RV3V0fnAXWP1grc/vvtXweSkLcIPNnqpIqWBpDg8zr/piZmXlHs9/8+719Ym2WKiT9KJYd
KVoOm7YwJ2NoMWtn9/djEpKabVvlwkfny+fj2tRPa/Gcds7t4lIdDEvDrKjpxZ3rZsqtmZyi9QMj
Sf/zMJnte0/X8jiLfN0W4vch/Q9hxr+vmzIoR/nC0nv9QbZaWWRXJHcE3vWXupqDv2fUUicRWmPp
QUXubqu2iO4FTbJ7Pa0e6zCaTtcvuz5QkukesUD1/vrh9Ws1KOuB2aAcv37X9TUcFTmWhOyGPdzk
u2rk3uWl4d7B5V6OhtF/RGELJWR9XbeLgSSp1AtTB+f/9csgYB6Y3Mc316+g8rtTE804JQvnXzUn
cq9ErnWHWdS+I0Gs2WixQ5bBtNh3109oErinWjOcuX54/QTAFHFpcgpGkjcUyLGxZJRsGP6QsP5m
g3n+97UxvVPCzDp7l+tNunVmFBPgLOP7GjdEQDxLtjFsyGi+LZtwa7gG5HD4LfegnpN7ITu8oUZG
/2CiH+oYOaFCa5bJ9YHaZSEtizRPfZmoNuqIODyFsJBwJfWFgIf/82z9EL7eaynJ8iNbw0V/t0ar
hIRDH6/PiGsumF8f5eoS6lcJ4/XZ9WG8CiXXBza1CCevL4Ku7XeuzsR7SgG+VPNT/Fd4teq8Vcru
9k3VF9oskl3sanz490CNjNXh+nFxdT0MongVq/GoX5007fonkE2E88i6+o/MBrAbNEiaAnB3j9cH
vZHTQsBRu/I3/u+pnrtfSabDwOhKsI/XTw/DgkP0+jQFOwPyP0sZcwDOZ2gHZe/vEXNmIkgyOCOp
YzFCvB7Fv58G9nJauzI72CfEHeAww74gNspsKFjs+p+5F98htIi8anYT8V+BqT1G5Doeq354szms
p4Q4sK3UxEc8C3czrarajB9TuSdWnGJz/X//He3rs+s7wAwr3oiIY6WQknZSez1os0jsJUFtR8uo
6oPFJiFr0tZT1H43Cus55782zQmHPqYOlXeYU0BrqckdgPSLYgZpi4l5NaWVq+LaXt+s67MCaMOm
AQvCfXfQjh1ki6ixGHQZNSS+LJ/O/3VgsChz3Cy3A6Foa76iFCH9fhpuTWx+iSJWNoZ5rsZ2Onax
Nf59MEQyHUN9PXLF/FFoenPE8tsc3bIBOn59WjruoG2uT6/Rq9dn14fMDhvUTi40jFU7X61xLLXR
YNCh6Ph/T6zatctDUgACWD2i6795fbj+w/8+7AsDsoxGbma4epiWVaN4PRzV1XN6fSoXGl5lYc/B
v3fmep7++/D6zNVG4q0w8LJ4V3ACeTBW2d+/B7MX8a4X5ilbtffX8+D6kKwfjow4tkvSna8v1aFJ
uEPkUI1cYw2Ga6KBpQy8v0NVPeRa15I+apR4wFbX2N+ndq+PhwzIFyZ5junKh2gEMQbXh+uHaQKF
WEuU35aScjwRDCm9pbMHUlGUdDrZThUYxHTJapq9qCBaNyafOlCdhl2MroY7ej/fbj49afUK1qUe
ITe2InAOK/3M6HyjFwO+0eymqJrYg1HGoHSp47OFFuYmCnufeXvnjXNxKTRuEaXbmIELZfWkNtJn
yagZodNZrJv+AG5g3dou6j3ue32/jCQIWQ6ZtParbGW5FQxhULH3A1ksXbRNJEGUovSUoWA+gkww
4IbLopHeCl2z/FmblU2oSGJhBn0L+x883fJsiPxQ1jX9OyKJkk68N2NDZuGcb8EvJRsTo18l+3Mc
tarHzRFnclxVQYchI+7PgF/Rk6SMdBWV0WuU0lTBS+UDZUu2Y7NmREsDFS4tCobT/lLrI/nGThfU
ICo6h17jMP12NgfGGVyiUvj+ZXDP0ZylfkLAVlimKlxTIkoTjXb1oAK+NVLo+IRmNsNvGuLIVlFS
+dNiOrsQ1o1Sy73UYw4CHLpEWBxpEeMV70aBLmZ8cZ21dUkQJPVY921z617XFk2DHWNbhzLbGcqM
EVhB79+Pyo6KYvGZP35QPMcbZ8a/XytWBpsImY6zUHsKvDkOeDTkm/zjUenO+8y5n0Ag7Zl4qmfE
tKRnOCQwqCVvdI1LF898HwEMdiJHJWurFzCncD3Fyq8MyZZpp5v1DNJTS97k8fJj8km/7LhRNmyy
FTu8VHr/1RTQkXQuUV8bB8Ka5pF5Y2yTmKOmIqAheq6yjgRcC58YDu4gp51gCEzhS6bmviVXpAis
ZW/S5WvI/SKA8uqRy0w+aMEIx+F3WY2bwIRYBh9VzgzRy7zpG2VbRF14P0NcXxrnT52Tqhep0ec8
KFvpsBEctSFYC8DBMuITWrmt6cbfChxWr5rIJtam5c1taFjQgNSUH5uIRLhGRnIwNDp5bqreQ1xw
fGPOgzAenmbN2RKEi3wkRoqlCJVpKzskJfvKGq3fLs3UB3Oc11vFeYmVsvTMtAg3bV7SnxnKrWkp
1XmJ+YGjpDOYaNptNKUSNOV86NVPdv6x7872sOnbxy4jqrUlr4t+/sZy63dNDuBZACQ5BqHHcnhB
kWsAO0pjnxTPwqMa1PwF/qrnEpjqyXkqvNSO96ZQVG8A2WWl4gWQWCMQSYL5yqmPGjUoU9JXHIih
qtbvNSMy+dz8GrnDZxg1LVCn6jtd3hY9A76Wx1+Ic4ug05+JUHwe0EsydYGWOp5ckKnrbENOvRPQ
a5vm3qZlhgjYCvVf2jcgTKz3dDQv1cTQPnfPQufLCm28MVSqf9b0dDOQOizr7hwuPQGy5bwjntci
XbaM9/MfkrPpVz9lZf+h9QTKq3K+EymVf7+suN6KRiDR6Az6BCt0CWSyRzMM2DDinPDbqgcIln4O
HCSvrQkFVgzlUE8UWbHQGl/uOPZqkNs0/IkUOBn1ti3M8J5sQ7lhtJP6U2M/W1MRGGXPQqCAoc3z
NzLu80BzGXh3rUy8rite0YticpTsoacsIS8J9abVEiS85sSijJ42nZK/APO/B53meN3rYEGga5IM
3/14cBL9u1Ky7yLRv7rGICywhcyvsoeiw70rx37eOgXDgkRDy+7k6IjiOXrT6IJOBbC/ca4e1bS5
NGujqpzXQeyP0dlEL4z8wTFS2W4QHty7djMp1mp3rm+HOPWSyqJbsgp1m2g6VBo3hQKNkAW8D9YL
q6YV+al2aIvk1kaI4dV5dSmy6rcw7EPTWJ9dwsZrEnexkxeBUPM9QhX6QaEkr2UM8dU741GSZhaB
qg4aFOib3kgh8oxDFlgKafS6ImdPMcspCA3ly4FsFIcDQvTE2AhCpXRpW7t5ap+IeWMMXYgdXYCd
udDJjMvnclK3glTvrRNb6IfRrCQmp5lSvblqlR4HP4qdlSH2MBgxtPH8ZV5kHsCfeYrb5auarFe9
mu8Hy9cLq9la0XSzgObMLMhzHfmTmmXdVGCsnaqDM1jpTNREd8jCEJm2tRsTJXASsu7f56T+cKP8
yar782ShaVTHl1jm+w4NTjZxTqSy24JkA00znGPAgQjaAKO1uRlkNTtwpQ2MlusTqryZ75uuGmni
zjDj4EMDDSC7IjI/Zjl9kE1deHauPHcOIBuZ6O9dkX2N4PSMZnrHX/aDbBddrLFbhuTQi+Jpxkbu
52r1UPfAyxM4TEOGoprj8SgIEdtVjAHQ/Bn0jrplxwASmFp3iPr+nkwjMgQd+uOjtH860YGm4A5L
xjZR76UA+QtA2VPESOSlWoJtys+6LO8z0DyetozmRrjubrLcw3vRAeiDNnSoJlPC288Qy8/II2Jy
NEljPxGKUV3wDSPhs8Gm61yRdUhnh66wNL/UQp4zdXzr+aPY+r0miDAgfeYvbqucWPkeEZfVXt/b
HProopFMX5n6TqbjfqrCbbfvxnLbcVhYJNj5MzucPGZ7CfX/CArYri8JXaq9JE9N7QgWm9xzVsH6
7I2MeUq5HROu3tEJf/KcCOUMfVo5ta9WL8+6K+96J/fJc7ivZfRhFuwbsZAR3TDm7zaeevik1eAz
miHlQRD9uXBuMBEAG19SNrTaSEUzbRxDRWDc7wT7jIPLbrkqLkSPttQBiUqvisulf7UkTeUldyYP
Ds9tnk6d19gQAVWB4MgooqfKyn9qObVeIfMxaNyexEhMh22sHgbVfbANisg5hpxdRsPJ6Kiy6z78
6CXX3dLrWwuYt90NNwbdO8gpWQDizlJypqFNCEoU7RTI3VcYhAidIlpoBr3DdjA4yDaHkciThQVd
K4Jet10M/47jDelYBMVjV8CIGjJF3eoGzIauTR4IgJchbHtucFSS9+63OvX9WQNExm7M3DuhfFLE
DHbT7T+EhDQ+Kwm6l/6j7dxtNIAU7RIyit3MDXJaBC0DjhxhfFCqChcPRVgjUr+J6Aj0qlrQsc72
xTI4B0ImX+0EeA938H6ovzVJbTyPXJ4VfJ00OQulImFuhKGYcro0yYPG8hPgTkLVRH7PkjTnKKl+
CRmNPaH1jJWM57BzCCop/2iQ65ylxSWhkQgWJg75nOVNHzUni2IxkuVlcBkaki8C6uoGA9ELtfaL
w9DCN6M1K0KfvmaTHUDmDNPFcbnVWHOQOf2aMMjd3CJAKu3gqDavmd5wdYy+1S7qrTkUE8V4nnnC
oQazcnQbUfI70M+WJ7NaCVnmBO9tGp/NatxoujlRWBGakdiwHaz+Thmn+pAo2Z0RUZCTSVvqZrkz
6Ew1zTJS0MbDDpO20VlFQEPo2YqjP/CtYKdmaPZireEK4KRRfmn6fSZVdggtYyIZWDKtvBQ1GDMQ
98LLUdvuFzNqgw4ipjumfrqYN23vok3tf0zlSNTyOSGYtaQJDfAR7V1Wb7Ay3qWDEFu1bN6BLBz7
coH4XK2I5o9GEFw9uRpm/Sp+roVNJYQGyqFJ4DVqRN1ZJWAmkaCXzg7Rkkk0pD36qYW5x5pxhZif
aQ8CchhnMtstfSuM+UlXrXOTcgXGHOFMECrBVPLHtMMhyCXE4WITa9YusaaPZTqinHnOUaR65II0
m0LjOBElfsGJgWxkYb9u4VWS89qCN18VyHyrts2HHvKmdydF21oEHnmuqTyKSmwHALfrIlV5cFCx
Qs0IqHcrXY70j4yFTTFOoAPfh9j4o1vKvA31AVgyFlKIhmxP8xy8HRWh6XL2VwreAQoTYhNj/CvU
+DKJYSRlxq9hydKzJtr9JtQk1k1aiCZ4QV29TxxVhypnBxkpp57icpbYpv5Jw+WHDOX6NGRMrXUG
9zNRRZmuPQDsKwKkMhgoDS1Qs8pcv2GT0CMOdJ3BvpPthAmXVpumva0NDnVAWvug5jroKfIt1Rpw
1PKkJJxtVSu8Lq+f07zEjmQdAWMGS0X9PEqXVF+aFJ6Vx7uRxHGoncvFQsJei+9Zc7/qYkkDhGw1
p2l/b5fju92NX5BE98s8+5aufVRTYkJLHkH0Yr4Ip9aETzKWPnMQtRaPQ2bf952DLSMtbganZ4DS
qAyy3ffUlCTaF8ZTKB96oYLqhiFKghiJO6odBlNc3uSmOAvN4tKNJHlOzDFa1b6t2XUMVTkGcaLe
ETjyrA+kYrp9uY3i+SEOzQEtoH3PQIUAlzSE2by8Oe6DYymIRPSVxVfIyZcypcCmwARfFwWpXgUz
FFtizr2h7Zk3xDulLm/K/BlsnsuwM9xzTvptHRubKdXYiQ0aX6on5UbRLcN3jl0EsJOmH9oFssHd
Hs1JaW/GRn1T8pxRS6/vwgnm3hQShpeDQWvs3o8G+RU3SO9N40B90ZU5BcZoeyZVJbuv8VbNDlTS
JtThnJSqxPW1arD4NeQh5K7ih2hzy8bQfMdJv2c7fouZU85zX/jKABswdfX5YM+vlUjyTajvcsFA
usSHigc12ljkwFSif8vKaO1Qs/MPU94112p9bgjMSlqNTit5dcouxUQ6W9nzNHH3Nkn13tYjJcdg
ScaEHePhmJBo13ZhKH/XIRkZWVxfZBRvDYJEtu48nepM/5MrGHbjFPL7yhtq5BeKpGcG4tVWQaPi
NVzxG1ex2Ru6XErj2F3KeetCAZ5n2u3ouZogzCLobBW2wAYnQs5UK+3w/uUhvZAk+a7C/KzaClDz
tCZZKDQZPSXdPgaw4SFasr220r9HA+xU/qxZdrmLKu3D1pS9vUz0T1zUPEb9XVWgTuF1f8Ob+aSi
HreNHl8WkMOQfbPMJw0WCsFy28ZEuN5N3E25FDEclp9IYpB+D7/kW15Cl4jlhDVKI+i8GOwXV5tO
cwuMBM4cWfJGezu04rPkzQKJcp9krr5T1sjluJ7PualCfU/Kfpsk7NNUav+6Hl+4RpGBIKpfl0Nr
00bzju9jCt5HgG/jA7FCz5mmKwEJWLsXjKShNzYh6qFvd3ptHOOV3vaTXfRUmwhTzQXFGdHVWCdO
eeayTWWJCg0KXq5NRLb0epsWec27aukfjYaWqkAzQcP2oeLgeeVo3Ct5RstQGG8Dc0stGoeA9J+V
p+JG59gUT9Fi7bWcAl1EhPKxOlEBQNpjD+vosFub3kBoDEmYhtWdG0f39Q8Lb8jkZ8RZOcXDfS7Y
qVktfpp0JBZFqG9xS1DDrFfkQY1PAEjzLRquu9QezowVMPop+UXkkQzYBJ7Hldw6G4/aZ1Q6n3bf
vXQqJ2ZmvpB98ahbZSAicgqJAIYCTpDsfOxarhZsXSjE952hvvXS/KPYA31llG6dQXZdqtKMSbn/
20ti4JgYDk1/yRo44CwAyOBWeLP2Hq6bV0eJzgukQpDa50y3Fhp33VfdTNvGVl5yIok9OzZGf6wo
vFUTNUPI2UIV05eVi1VcqJ4p8mMVyj+lwEIR9wtQSuRPbf9o5+JkFFbn60pPTVUiv1cBVE+pogRi
zeftXW2DFZwo+rT6iot4D7ji2CbxVs3M79hp6VO1TAFJUiVKMdnpc33JLAJF2yY/1AORqb1ab1CF
f2Zah1xUJ6HbTDZpxuA5lejfwhJwsLnhTzj18a2dlIiEx3OpaPCdLC32MD2Go/EQSiwUYfi7lMqT
TpTQZFXxk5J9wEwszUX3lUhFjTXqlxn2WGBI7cvu5UF3k8dqZLKOA/BbhuvBjvOPWRtesxJfNWkL
0K8q/udkvMzZeFOlyPPC6JMS4pNg1dizq2Fr1vNHX6++PJUbuVK4KAKXCva4jtqO2nztVE47pnhx
YMy0ZtVEJwBep5sQf7gmiRRZV56LnDilynwonFEwQVfel2g8qw0Iabe80VnChe3sZFU5fjECuSvl
JhmTtyRvhf/bmPWXaeR/wrpGa6lX9wW0RmkXLC5WS9qSKcHjnZZy3ITkx6Nywqut1Sd8Ro+6MiBO
x/mLy2I/j2AJY7JB01SlqdeXA2cjmvNFGIHKTBUGV4QXpBx91ZfLlJKUmGTbJbJPOCg/LdF85Mty
O8D5Yqxm3XCFvFoZtDalD9yyQoPpRDu9TX177BEcK6RFpcsF89IRau2ya0xjY4I34P6jkUeZ+47O
1TUs6rAn0wGKPjLwyemBrPNP1Yb7MNk0b2z6KZ5BRcdZXN4Y+UsvsoAA1bs2lm/xwAh8PQWXmYgp
hCXqNrI4UfBPXJY83NERfwtteaFzexsCymeXgA8tb7QNKUSnXBSPMtbfi8kSbPRiylr8VI4L5UlI
boxl8niVCkQqTRmax/We3dgjodpvtUy/2P0+4QKVB7D5ZCovYYDv5c2sz20dvlMeoMeIKVFCGvVn
hUFOqxG20s9mtnEKfY/KiLZeOhuUDE1EPqRyruxaubDXfJ0KertLb2/Jyy6DyrRG9vSTuy0WUDSL
yLN92d6UlcKAgB+wcTLli32vN+OFEEno7KdFwTdZgKwkJCuanOg4JCObRsgJzPYVv05NYotnczd3
hXZUciZYDU4EJhE2GzUnVrFnaLt5dpsD9rjEa2cymCbNKB6UuQMab2fd7vrh39fA0Kdcl10eBjYW
DkD8tc69ShI2bhcVWQZr+tP05ogEGDcBFpY9zX7jzofKxpKOyenDoo+sCfSnttEre/6f7aJRqPYi
pNMHxJ6tzcuSt91uoEJvR+5hQ0sDMpGP5At/9jJfnV3cfRZlPAhtcHd2+GuT2enPufaJjox7TYfc
LVVFRM5x/q70AFUrg9LeGrWfsHS4aKiwizD8Y6Si92kROQHYAOEaQJzVkv/JYllymmMyriVbrJxi
Gw1faH/Frv41dMi3ZxbhsA8PkJgBpNOxkq7+6mZAv81tPSs3zfrrknUCY1jIp0bI967zAj8P7GFJ
ssRS+sOcnhfVeijq2zoVg5fm42MZMX3OHefQ1oKWpn2b6bjJbee7nUwg/lFzN5v5fbqODlyloG04
tSehRqPftQZXhEsKPK6yI/kYZdBEzcQMXwYU1yOXtXEoB0GgjsnubW9EsQA2gbJDtSASaHYNEzUz
bAiNUbtJzfq2TYe3qViDFqd02IVG8TsmS3cjIW1EtLdVk52yEbncYGeD+YBhbNxYfUtm+8aNfvXO
YCbbkofmsOGsE6dkeUwfi/ElNBLoQg57tDgyIg+LtTdJWA5TNfmOm7J3ts3RY6a6SxNVe81cVmvY
sexuabFMBflQWnISPd0XaxAX9thPllq8doWTb5RWJAgtojcYI1jYHX2Hm0n1EXqwDK6iQ5vYITqH
NKl6f217bgYds7rOe6yv09ZFIRjSzLIdQaZ8l34ymIVtVcf6XHDyFyOtynBguAJCBYs7E/dRTuzh
FHKXnDJ3/MyyNBxNw5OWAwRUDZAvQ1Ujq6JhZdbfWdrAfinHfT7TZ9Zy0z3o4iAL2XtzxGCqW2g+
2Xb22dPk425TKV6J6KHLq/gQpcNaQOvvJhYXj25lBO5kau/UomCwopt/qnX0FH40dFh8LVOoXeW5
o2eJTLY9RlgDe4qR+9DirCwrmp29iu9kuAz463w0KvXGLU0o6TNjD2tNrOkbOn7J0o/MyzhhICNk
uzaGUkF5501t1t83ZKYHHfFGK5D/RF/+JjIbP+/p20wQNbSRtia1VH1IhwbiB3eEuBGh3/SJeiNH
dVtQU3qzjXM6WUgsF+qtWwtjJ9S+2UKIPCxNantWVm5incCWJeLmEEWiO4302zMHgXuaTS9WichU
lc9MzXj/ywXpDx3ZMOnSY17RVmffCqc2tYheGbawGKBINGVyljbz06alaV8bk4IpFh5k7habRRrc
jMfuDUTPpjTX+rPCGrcMBzNjJc2T6qW0FmNv6xVqZlHNR9GtM6EWOQ3xG2j47Kylrs3JE8e7sREx
p4UyCgzYHY1ALjS2WZb5UuRt4dtaGfogV0q0nLhe69Qnsq0EALVekrf5xK/IZi5hI29NXwix5ik0
Z1Okr9Li2IaatPZpkiFg4rLH5vPSWvzHjcmvxE9EJyayWNYYyVjO8Gq6JsLirDiD+pxOUXWv0kLh
jCq9kHdlE2cduO+uZbvH79bqeUvQyMDUmSrLZtazsZy68tNo2As27sQLF0Ss9qLcMSw2YMRs3eGm
iglvwSv7qVpCPhR6uBnS+dUYcV0O9vDchXg9kQG1u5IgGpZoeTslC1+k/ApSgmjrRH9qw+oD2+mP
ETNUGoeuDhglmmmbW/U3/GYO0ZzeDWqvED7t4IAZHGI3SowJTY2eVqdDpxM20pOwWXImmyG4NS4k
XP/1jZgly81U6gdAJdVCWWFyzola+54i81PVf4dp+QY9Q7gFoHCzuVs6S4WME9KHDj+Bb/HdQre2
ao6DgpEh9JoOkwl9D2UcLiMzZosUnzQeNl2svLutcDa91hK4lmTVDZM/e5MvDul4gpkOYy9f1ah0
2Odg7qViZV+7A+wjfJgYWcBt+5Aa4Xy0QpXZBlsfUSLJsaNq2iqw4NEhP0olV7etcwfjgsJQnV+G
SdsvnUpXeGqf5cBExBqlr0dl50+jq1Eo5gt/fXQTd/I9txiRGb/6kNw57PbZBHNXHIYJqRHbgX5i
AB27CjX7vsU3fhuRR6JUhFkT7hSMnfLdVsO7EZHrlYc3WY+2UvTfo0NDv05pwaOufJI0Bch7c+H+
lhbND+N5CNkeptAbNhh0PpXVvRbb82myiS4o0vReETX0fHPmlFvqyquQogTawJ7PXpn4XV3+qMb4
Rw4qFYs17jXWnt0K3R6r/A/aDdIroZ8y72VnrNvtA/9RylkVp7RfzHwXg8BFbBhkSrovVAKd29C4
azo3PVYd57bRBBEH2ZtrF3kgQ3Ctcc1NLMfxUjsbA/Vs4EyCtI3+c56rW+6wKVWw4Yka+1xblehA
6u2croZdyb6D0DYE8kv9nWKyYquQPuqqG/pxQ+s1rsyEZzRO8qjqb0sLZ67yRa99/FCiPdNXFbST
uAwdY7ZlKr9se2WzCLZGbYewbuBd0dRlF7lLd5usDybdtwIl7fH6kpU3RBnReagzi/+2WyNowmlf
IH9Ek6uzlhKs7iguFP92mIO6YR0Oa+0p7ZOU80B97cBLBJqu235k7B3LMgOxuK9REgtcbvS0q64Y
N23IRqYY8UGkXjtVzaGZuqfBrpednhrJZmjzy4RkjNkx0zmjzZsdFw/Bxk6fwRGemNUyiaOEY43F
pQ+mgu7wxmi7/jLUzkNeckDLJfeKWmsv0pU1Gd5bh5u+U8NkkYw3oI7dtuFMk582o4ynP2OvQRG3
GcunvfZiWCgL6+6jbiC54OiiFCo2bmvfFkzEgnoRnU/RugmxDg6MWGHmrEEb40/azkFoDZL4wmPW
9tMW8DfKxfDiLtFNZLFXYVu2zfQ69kclox+jjUeN/AGKnOmHJRd4lO3caUZ73/QZbRgresln5p+C
+1IEQbpV5t+J/OA0NLRLYhpDIMsi2io5yQiN5vzaJhrNQr5Mcgg9AQbZt2fVt7uZ9dlYvsXk7FuD
mOz017Y4QZci/2omvLWqLan9FEKMyjk6jUb93GaIKSQnl9494eM4uS0KnyiMN2HSQvHodc92xdfq
OKEQh07Subrhh7p91lFe58xfNkNkHVwkP0eMis/aGjMe1QrT9ooDYIvvLsdsiY+oovm6nUIHqE2a
P7kWc2rdJqMIFsjRqubbwWB6YIrwPb5DgcKq4ofjsul1pPtDezP3Wb5DlnGYh/CWuBCsL/QiMm1C
qmPzM6N5fi1K86ddphsh+luqVLDF8SkL+QrOTgVBULfNRM/ZvVZnzFFurTQWlLNdQefE2DemPGgT
OejF9KjMi3bTowXS0QFvq2RftJS40jV+9MzovdLqXpVKLvS5Mm4GHDcdZ2aD6Kl14pNklkbP7VMX
Up41wmLT2Jm3ipRu0C2V74qYsyW5zyEz+BFrfdXuwCod0ExyK89UHX9//ZFbxImFk0HitPITmf1n
JrI/so0Xzn59Nza8LyIhvJC89a21dB+RQRMyTVc7fcoEzSDjSa+cyBcgyugwMLE1OcxDO2wRPrHC
HlOZPvP+P9h/2rp1g4h+AW1amv6dq3rKyLbKjH6mbnrodPunzuWrM3ePTCFCX08VOPk2wVkuRKkm
ZDsgtFW9wxxVITXYEkiyiTxwvL5YGrb8KlNnOzROgNL+aOHo+E2JTmydZpUSez47tTwgducwTBbw
h+NszDubK6iMql3Bwh1aypvRJ7/AzUo6z820q1Rkbdjf4/antLtXcqboRpfVbSO2WsidkzUdurK7
L8QA/bj8o2cO2vRp0zsJkjpV1OQy4Dut1/gZZUZgF2rftv7zP8yd2W7jSLauX6VQ14fenIeN3Q0c
a/Ikz2lX1g2htF2c55lPfz6G7LSlzK5dp1VAGzAIBRlcosLBiDX8618ENO2FPzrrHkjaPFWgRgB6
HRQymF7HP+uNUTkOA3+dZxJVK7XkwiRbLUqLZFUPhrwANmegXXSzJjVXStd7sI3lBSVYilsVwTCs
8fpH+lmJUeqR0Ul1R5/Ea6eoWeFXQx6++FkxkU7Vp1oq8bupyqmbeHFQbzHCphpoQ/egjL5zjmdj
1lfUHreNQFn0Vnrv5+W11lAIAppqHiOYdwlYVxtvOfnextqMMIUKwuWzYJApXKVFF3Dq3QD/hvSv
z4lY9QQxeoo7gZxaFbWUL7r8qh5l5TxN2mWXSt68iFDK8uokSxX0VnzCQRrw3+vThe2P6yBhAXL9
Il3IeX3m2RRu92TKLoA4UhypWjixRLpy+1vcl4uyrVABau9aUlD6uzR79gjoFSHFKB1PCubSoG7M
urjS5fokceJhUSvou3EdmfiDNJKFYhhZ3O669rRvuX7uaaya1Am0CIf94YBxyHSDNPfWeaFGygbn
l17YD0RQVj1l4MhpOdcwSn0PNaL31CsSVq78Tr4Kuga0h3Kae3GyVHAPmIl53avOBOVBHc0LCikO
YF3zUn2s+uAehCXqKDxURt2SqJGal+mo3blaeKuzpixtq1lF5bhycuXMZScnWXTWZATIKE25CEO8
kVTsDIPyWC16bQ6Mkpbtoezk4GKqBK85udxB5q+GVlladY1WgrPRoWbBcS7FF3pfPrth+xxVxCrC
8VgpbuOiaXhpSPlzs99U33wOeuOlaTP4+tW5Jsf5CvJ74mUDxAoFVrvpf8MlS8A+T0ucZ9KVlo33
vmE9hFZ/IqvaaeGjqkq1egH9DukeOhidhg3RqOzm+OIPRZcWhZyzYUAN0Tr60ijYYeXuW5lCGxh9
0zWdOmzRKU7dG9PCExfX2ePoOvNyGPWVXytfHOqwFoXz1W8mRHzgX0gdQAqAdlSBSPoLI6Huaabi
4E7sLzIsbo2bXUF41IK8au+KFl9M7ZEMm1nmmsQxCtq5+W1CIsOxMw4XaePMg9GgihJdiJhcaPCk
EGa1l4Zd3mpGsikrapVJsgXXPoA0ub13dNzLmkNagWHfdbWCwmbMWXKJQMORAAxX/xJRoJN0E+jF
DK3cpHIzl0CpFlQN7QP1ylQsaobCGxjic29y92Ta8ogLPI5pZBzrfkpuOqk+bmHcFFp1aZS9PSPW
iNlN0bpjqdCu48asFimYns4G+djX52pDNNgjnFJKTzA5UOoR3+pxV8IgCS5VtfjXdsTL41jBLrVO
ccGzNgZKzr42rhqleUhkXGCwIk0Z6SuJxO7KMVFKUBQ7slWmMCB8UgG0E7I34BxA+3Wr3wtbWTal
ftFYFnwoOZUhI9ZsCC2sDIdmU6+7XK/XShY0axwQI2G9TjoBPtIdV1LenyaVnt+GuhTdYlZPn8WJ
rCL/EZ4itk3ThQvS9T1lVhpytXq9TEepbxeUNSyuxCngAMQhDP3ru5Cw80LWcbtfGGOV3+KHKW6B
i93lMuQd4pRGedfLwpFPth2mXjEFTJc8rT9/F4QjnSz9TpVORT/A1v1NX1C+fpIqDuSWnPgkVBK2
5snEucqs6hkIOwMal7dzcWDPFEh9rkQPuLsG0C4hDm0j6q70vn09YNvd2Hrane2d19ENoNLpCGi9
9VcKExYL/YI4qXr5fjqmtNqlB8JICBXn42yg9JRvXGOLLHO1cK9DanreFy7AqSzv6jPRNJ0smmrA
jYugD5t7p/Tic7XAl5h6XcPOUds31ECYxaTf1LPU6tedzOIrbh1Kp5p5gPVORTOMnXBFYoM+3wr2
3O6CWoU4zaavLWNY5yJl21V8le3kj0Rd9LX4pi6gZOPo2h4OCbp3TZGcYE5LM9EMyDxdd476JSkk
nkOWr7RCqe6EHIU7cWWUxYUQZKSA+orUcZfiah0aswFML1k1cXYjDkZclMuo5NWCKsv3Z42ZwXXR
JdVMXAbRnN3whcFJSQ1mVvGpTxKMPqgrglrvcqJq6LEH0hVOCnVZ11pwhYvdX2ZdH18Tgp+QA3l+
A0WdNc+8oL2NoNScV7Aq3A1lYc5csm/u0b3KmdeZ8UON9433zuge/RE+Oys2rN/S3kiPY6nJftfL
/IWisqRLlumj3YbJU5+npA2G2nM6AmSP7eyPukejSIipEOHIZq2cs3CM8rXbo9Eclxd4q4DkJrDQ
6GYI/IDSxKg7Lb3HbOUTC3khEHGu1WPxHJfWjQXC/1vQhV/t1C83MjYB2lvlfFWJ3R5HYTwsg9yj
NIqjFDcUk4dXM7ZYgqaCy+KcF+WkVI4Syk9bFDfiguIpFouEmy9EU1woA5xDoRdLqDuI2vbLvX5h
AjGbi2Y9Ccgs1V60vQ2j3vfvoNZzBnyaOJrRFZk/G0tLXkqaAgvx1EfId4gJrvrCaLePKi6kldus
0oqYlugi5PeSDM6/9Yn3ZwV4NjLST8Y2olwkIdArqgUlJ01hhJQEzf01r5m0qKU+vIPEIJiVilH/
nsTSpWrknUeM+Ga0Xf+PIjE2ALydx85UbUog16TNdlaMV8UpzqU0084ttbOXGK8t73+iEhfX2t86
t/3NyKBy8Y0F2QP8g8ZovEmt3Pzam2o287xuvHWUIFs6ZgLdTlK1Z6D77RVVm90ryppWc62I5AcQ
hSGESf51IUe36aiql1qeQLSgmR2hCWKBTeQXl0wcAkVeFl1GmE4rDa6FdRTp8aopYEmJUwJcSdQN
68jQ6pWWgipIdYL/ja4ka6UZ1BXMNt5acVRzxYtiXUQRiQAZCy5v2VkK6GSVk9p/ohmhf4M2gkqn
WOaTF5/BK2E+19jhx1XtDbeia2CMEl6Zt659W+111UhzvpWp8b1qa4PVt4nuQE+FF9Q+W3Uu3Kaw
LePOEOdweK7aIu/8RUe50HleykT93O4mUSsqK4fuuFCDsbsRB8rLWjMNOomlaCpTP6UlE9fTcmOV
s7RRuDvElw2rj3eqBkW/vc8PcSrbqlueEQR/HqnmB1EVnn6w/td17kB7Q54S1qB9klFFBYxlRzIw
eQk3GqzCc0A7/UKc6zLbvUG7B6MP4yYxIfqJc1anzbsBeibR6nw3uYSi7ES0hCDy05yTkOp5wJmR
IQ6GbrgUbuYdej8HnrMklGuqp833fsQ/5irUdlfiVO7YKZRu5UlWUkK9j+N6Lqsd6AocKPVSCnX+
d5SD9BdkI5KPKY0Rviy1urLYFgACTCfxTUazbbsqSgj48ONue4omxPm4mqbDuwhxITO8+sokpA7n
tA0NTFddKe4gnwjHfSrFPAQT81+c9AxTPpEUXPziRtFRHMQF8lAJB083j2MOfDxyzFNvMkALv9Qu
W/w/V15SAGuBNfB3vIYVQR4ju1ZziCqMkXycrCHgqFnpS6pmzk3gkXjjFPjTxfnEcu6g+5DvnEnd
LQrSYiS/oX+anWc5rFDGQLVpd0iLhTjf+FhEXZM/EsWxICfqKa8aErpMDErOKn4nnVcWs+lYfKwH
KpemfQuVuSGdi1NlGHFVtLcfxdn3661D4lqcSH/snRfNvXOGaiunSREtOhsfKnWvhnNfHV4Pslzd
BA2/ddTBiye+ZfymhCQfyHmU/07Q7tnQc3MjWelDrSj1qW5q+spWQn/hJBqsH3DAP+iZQviMDI9U
tVlPPQVepjIOHql4SVFjFkxQGdKi0oZzG5Ytdwi1Oahw1r+0vxyKInkZckg9m0r9zTMqGQRpZmOx
d9JZ93iiKi20ojKh+2O507wTN0kxrWtSu2w12eSO8pX65NIthNnZeapCMxhYI4CEvlkWSR4/tjJB
tEGKlaVECtfvpjtDQLJoHtvSy8+UooyXMglip1njJQ/2MJzijEw3SqdlZD257nnit+Gtq3t/iK8b
VZv/YNFnV1aWtJeuR5Shn26YngMEJTGtEGxganr6CjrJbyGUpGtx0NK+WRd6A7zWsKE4kLDSCwCS
a00N9P5Y9CGXc/oITJscOP38tfldhOie5PljksTZybvoWAMWrEttvWgKUgP6fjyFt8W5FK00IgHN
aqG9F82wBMUCPPW0s6tLi4BgfVrhAQEdJgezrJDKx6ElrhqmevHVGolbB31cbbI4eQTm0T1Ronnd
oI++VK1JSlbqUcE+G48zmzSBYwlDfnJHOx75LUkPQsb29CndPiFPvCZPeSKXy6wChjlVyY8DSkuv
RPP9QhRLCXWQwVm2uLuvggeppYy4BiH1hW36hbOsciC+XW9Wp77WnImWOIguxtRPNIspu0jvPPxl
tXUT9LJ0mtrkdSVkqWOlt5AoqCRfzYPpsuhTSq48i2N8oqVh0Idt9QmTXjrb3qIq8axUPeNq25n/
06VCZQmjNKwbEoYQ8v07tvd3blIys/iOCkjBeZ/X3XJWg8O+9aIkvXUnkyOQS7A638/ZVVPPI1xg
QHeghCNzRb0uZdu+KNSwvCCX5RGb2LiXSauCb8y8zisLStkQPLnFRLwQFw1Y7efgQPITOQcnWLda
vkot8K5xrXlfAjezFnkLOYIa9uRRkd5J8ZyWVLc+Me/HGJSNk3nSy5L4mvuStqikWlkb9wmyFgBk
o4ve0Px5HsYkEIEUuMObueiRda0ZmnE3li6OU0vFwiTJDtscUndNr8NjcdXSiHQOteVeEJ6HYDQI
4su8MstLC8QaIfQy+FZYyVmZhsZDqeUWORUedCBjEjzmEg6EqYO1eyex1Aqnuu1/Ay+yvdNkxZrl
Q6VeE1vC424V8X0Xk6EEgWdwE7ouvFFKnREiia1VN5jqecgeARwmaYhoh9kF61u9GhLZutQZn4UV
RdpNFlP+LpAl676fKIvg4z0uCt1eVY07DsfJVIOhsQZlTagzxnEJ69Z0KgXBv86nw7ZfXeoZtS2k
1zvElXoYqJDc6S4lCEluJ8a9AJHY3Jpa49/lJpwVAURvC9EUBzroltncotlPWUAQD713EOfooOi4
A/GAdKeu0+hUpm29czONy3Xnd8kiSuL6QQ3CJ/GvVrQ/AqPzn0PmKs70gUIX0z02VEXn+nRPbOFT
KEO9ehi1KXzQuS96ur0ndWLlWLWT13sKE1xKFKfnpFQ550o9OOeEPIlvdSoBiSJMvWXE3lBSDZtL
qbi0/xElWJtLTbCM+yJpKFKgk8dHVd3jil8PyzN11AcPEoZjQ7Y5ptOJ90MdBxQABvV6P5JIu2h6
Kq5XQa9dZKkaLQIjlB5Jkr/qmIXPRtBe61WnPZK3kBIWr37o6ibNlVBddb+/zp3gteueVH2UqbGe
FRFuxI1aptoX2S3ze6/90AjajdKa6vaK4ny4sn9P7uTdqipdQChj0VJZvJJ79lgy/gmIyvpCfIwU
CAGC6ZA7IQyT9pUMb9d5GU32mviYwkErUVN196xowwxfno0aLmtnkM5SwzsnZURfxYSKz4jKS2fi
PInvOE/FSSXpbXiRp94E/Zz0WPRqTKUxTkSHSpwVH8WhsA1iZVYTHucwZ7z2F1cGxfu9cUr/fGCd
v/Z4NU7iHseckhTptZsq6bX4hBb6UBNMPXs/37uecmJrBO7Frbt9QZu+9q3h7j2G46CBdtj21uJg
QPTJPEr0hVUkcJfUDbnf4uN7n2og3LHfR1w2ZQOylpbCMgEwQ+9egvz9PE1rGf/09FGVQHyJT+JQ
eexdwJP84/dzrWoPxfq9HZljtAwTeMzEzaQ4wtS0Jwd3JUGaqjJZrmxiZB9koDhZs3ToZfA1Obla
0PW1TnANkUF67cl+el3Eg0WOuKvNnUFNPl44qVsI/N7P5ppmzYm0anNxozhArZxeVyfl1FOcqDrw
YSYqx4o8jYRKM48j4cY1xRCKY9EklSlbVRpMS6Kp6qSMSuRqXohmYAZzNkj1PndU9TpK9Htxugvg
bq11asiFQzo8VgqhXkwI61RclQz5ikqa4w2FsvW7Kh23op1Yb867sMnhU+ImIh7DAl4h7NHpsZQY
NsHMkLTLjrpKj6pLZZIfn1afnhY1zF8SSeof359WiIx42qSCoLkgS38lmNATtotlnXngoiey9C07
+sSn/t4sKp9MNAcIjbgqLox9zMou2rGcfo2VOD0RrSEpzlkqSfGJlYUTouuSFhgE13C79fMKf/ai
r6wBKJOfzFyICi4zVCFKJ7kG4YcS+izRe3ujpflgpwt7qusRXBtSFVyDN/MwLbqbiPoXFxDInzdS
bz/KKl8/OD1ZR45zXbTRl2o6nTrk2ZQR4fS6iezHvtbCGY744EJcrc2QmhhD9OApoKdrnRI7fSfZ
jyVJY8u0DPuluEtVO9yRTRheOlLsPIzhhfhKW2rlC5heiQBOX+WGIYHcMpVWojlEw9eRurNwWFX5
feW5C/GVTk1sTBmpfN20sfqgkzUWBfa6jjUiHrJMcjGFrNZUyrbWXWEQewkV0wUXqt8NQ6xDN/T9
ci+BYXi/ZRzHgUUUin2DrVUzyDrx2zvPb9o7Ci3hOowBh7oeTShvKCDTDZv3HkrjfulCLV6L/lQ9
qVZaS6KlaJaTwCmKO8kS93RlYszgFHFWjmas6mYor/qUfHsUAKD2pcTbKkOS2Wim9+zfNH6bPVPD
KQEn6E21BnSybcfaJtG/C78YZvXN0aT0OXJV4C9m8ZumGsWihpnwAm+kuc5HpaAGkmP9HkrFXHQt
bOJ8aifbt2NMbbhBDthJjLK7HXOnPRbfZ5KkGLdmsXFzoIpS0aOMSZFxXpFUucgC034EOLAWXetQ
/draMjmIqqnwUHh0xG/I3K6YWdhRb78hwoba/oYsQacSv6Eka+hLkBbfgO+2S7eI9GUsR+MJ4IBk
rkLs8UU02zJK56ovq1/0unq9Ojqe9qEpR2pxQtAoWZLtTJxEk8IHmTrpc3mQy0vA8N1poUTVCbTJ
8IhKQTy34M37bRjaRyDQ+h92dV7F0vhSFywTkJCHJJRz9+i45WWFPzNrIFzotHTTJYW/gi8rgf4u
7vILPHOUjJo+7TUbSJ4pM6zXM+wAehdFN5AdQRlot07My1jRFm4vBReEjexZjN91Ic4XtgoWiETn
9EIzskVWd5SM8Bru0JyAwi9Ob28FdKeapVNVS5nK61mWfKHrYEGnVhF6oHiycthebEtfWZRlCyPB
dEF0EVedVs3OCSDAoh8SoIIJbBmXnrHW8W+uzekgmn7cmecjxSVFS5wXPZSE+BFBHwtm6jQk9X26
t8uoceQbydKn6s1MELCT6folh+j/LvAATFYKOAtBhG6N1RfTsaM7wun+9nweW7NGUavfYdsg27x9
hm2cPQz4y42X6+6JB3XQyvbj9C7qCHLUktw+a508gwC62ciwNs2hcVQuoU6lAloTB8u+kKqHUla+
eGXUQalDoawhdR6NkBoqoWJFF01edNQA0QZY+wfvGhuDZOzUuyGtvLvQ1Nq8MaaDroJbNLKbIQzM
iVGsWQPBPCf/D6xlqUflqTqiVrz3b6oqWMo1Jps4J25rfVD4Q9AkK9EUF+SgfIG23jh772aBpLKq
LLkiedO8iQu3urJbafbeAWYZVLNweHoXU2lWsapHkvrETeJC0wT9PIp9l5QLBIlzSp32FLsOklPR
bDPXXKZBDhpCpjaO4xmPNibdeecAAhDNahj8BUw18oloWlH2pSbcdU0ylXtHhvqyqhvjMR88Etic
W6UP9TWhCyj4PfkPYFjyKixzTBpxThyCIK0uyLkibZm+8phpS3cs89O6Tb+CBSb13HHVuSLb4W03
pMa1rn5r8C2QOEO5ilNozEh5nS5mZRbdynogz2WiQwtxbnvBzb9qg6qcixZUisa1k34T3cWZwFDk
U5TWj3LCOJNBRdTSorTalkTSuvrqkUO1lYFxAVy7GL+S/GLPSofIdEjoX5kWoAC+17v3lutuW2Kt
6mG5eL/W7rS+3ycWue89xX3EnLo7tSNWPS2A33tuv2+6NhHu/OQ+p/dAP3rdqdcN0ZrMxmhtRO5t
kwztCXQs0fr9vPi0PVf0BMw6kA10fz+dlqz0x6Jdje1T7AHMpz7D2k2MbC0+iUNVDHCqqHFDAbG3
C64iB/2Htm4FJ5nsJWdhRx3KrZh3CW0lDQslnLj7JvniIGShFLTHv/7yX//8n6f+v72X7DqLBy9L
fyFb8TqDT6v6x6+m8usv+fb06fM/frVANzqmo9uqJsskkRqKyfWnzW2QevRW/k8q174b9rnzJIeq
Yf7euz35CpPp1c7Lopa/GOC6vwwkoPFZGGv4xZz+SjUjMsWBXnx1J5XZn9ToZFKoSTO7d3D9nUVC
107VtmWDAV4ruoiDnRT2LC3B+xbHUtA5KCoUCYiXXhjpl+VoaNtDMiqXOkvrGbFhxhq2JP0SVH6+
khSvOX7vJy4Qc6OAZhZAmZwHOEWN9KRI7W5tpEm/Fp+075+mHjCnpKhx4E59TJO1qyqnddBkN3kA
lNbVhw8tJ5VPDd8Zln8+8oazP/KWrpmmbjuGZluqZtu7Ix8YAzg+L7CeS8q4rk01yS67Ro4vqW4x
fSZ7uyK+MZ0pFsZAZTJgGz3UIdPh9XRYOtAGFpW7lghuzhNdNiC86asbJ7BKKBQ417umAZxUbn2y
+t7aeVM+FXHZUH3GfyiA618FRMMfZPUhjurmi0bS1G0ElluctZs6XCsuKYaiGSsEVXpNgjx/uscg
92DhxVVJ8n5jPIC1iGejlcbn4mqaRR/k9/kH+ZImn3ZNSaKlq1D11HVryDqqdo33+c8H2tF+GGhT
kZnnlm4rpHzp+u5AN3Zqo7B66QsekQ6+GMZPjLCXOAyqAZUFiX2w5Ykxfr/cZdCiVml6tu3nVw2Z
wvCInvn6WF7g1iEfNmLCJebQUDRzOtnaE35YfHRdffpoqa+9csN8aQv0rsLLnVM4q7RFa9fjpq6P
hwp/+EiBmKWcqM1pk+j2veEq1+J6gpWDx1zNyeR0zcsSeuNZ1drjxq2i+x4f8z1rwJ7AGPjBrexo
AA1nfQxv6Wj0161l+RdNl69FC5LA4fr1fHtNnWcY+No8dY9bDeZHYC7a3NXfu3BrrafbW1VJL+cj
+slJFoLy8KEOgcI+6G9lt7gfekWhwFuLL8mup9/iSb9Z1mJoDPmrDPv/CWAhc9s0h+AyJYf1TrMp
EhRkRkLBVO7+mdTp9lKDC0FMjf/aWf4qsRw+ZflQBp5f7zX/ebK4XfzPdMf3Hrv9/7l6yS43yUv1
p53Wd8v7/Q47Qvna18eab+rNTmOR1kE93DQv5XD7UjVx/edXtz+A5X0SJNb1++wHEX+p09s+8XNB
v7yI57of8pd//LqBiguPLXVeg6f619dL0w7CEmbzQn3fc77LEr/nz2TEG35284xwXT8ydcWydZNS
s6ZtGb/+wsT1Xq9KtnNkaaalk7PBNqWb00rJ930Yzn81Cn/+A98Geztbvj/4zmj+2Q/Yjo8YBEMz
Dx0EzToyFNWyTZv0SE0nEW93FCz7CM2f+hGqSvFbzZHZqf8jo/CUNQTbmaqw/6Qfp4I6rax/ZSLs
SXifCJpzpDuGo+i6gW/LFtrIx5ng2EeO7Ti2aso6Y6Gb7Kn/kTH416+DIavqXxuFPRnvo8DrQFVM
VVZZC21wtxo628dRsNQj01RNModk27G3M+WTjYLO8x04CswF6iRZGlPenibE/ihgkx+ZFoqr5SjG
f/J92Ps/flgVAFPxEv+VN2JPxvtc0JQjxtIymA6aqluytTsVHAZJ02RNtgjo2xpsR5/uhVCYxAcO
Ai8EqrIyLQ0WHCYYLLujoMjyETuDwRBwDZXqP7U07v0bP0wFRkE+cBQ07ciRNdvghWcntJRpG/y4
LNjyke1oFtNAIct8u41+rmVBtbB3DhwFnRcCajc0AXR6R5Eng/XjKFhcZ4gUQ7GNzzkKCjbfwXMB
ZQFCFE1jHCzLUZ29dcE2jlTbMlUmAqnLn3FdwJmgYqgdtDjq04zHZ8FMsGxbticTe2cuWEc2tjUj
pUMywQrKRvrJ3ghFcQ7dKFkdoSEnR0IHSGoZlr2nLjAXLA0yXsuBVJBtVN3uSZ9IfWbtnibwYXNB
O8LbzL8a3iB+rGmhhe3MBeXIsCzyVAxLweulveqqn2oUTPXg1dE60tEXHNN0fqo6TjslWrOOCaGY
CoCrT2dKsa5PPsrD5oJ6xEYo2+yWKEfyD2+EZRzhEZrcnrahGv9BU+pf6gsq1vDWttkzTv9/rGrr
SNY0fF5oTcJi3FsXFNnB7Ab2Ixtsy7DFfcJ1gRl64FzQ0B1VxCgY1mwW+uSs+LguMA+OCHLw+2U8
GdMC+en2CNLDD14d5SOFnfDdu7CnO1p4YMhoV+D9EqbUJ5wLqv1q7R/wRrAHoDWhPGJIGQqO9925
gDVlY1aybGBZv64bn01fwEd06BthH7E9ojfhTqI+3A92hKMe6ZM+RUji066OeFkOHQX1yOK3y4rQ
mKb5/nFVwOXI+DA6bCMA1j6ho2l6VQ8cAlM7QmlUGAU2gNel7+MgKIZ2ZMk6hZHe/bKf63XQsHAO
dS5o+FV1VVd0AiLb2bA3FWSUBbwPqAuTISX8sp9rFHCM2AdvECo+R6a5g5ddGM57ppSj4Zl1tqHi
ac2YvNOfbBRwhR76RujGEZ4DFZejomvoA/qeymQ6R1iR6I3EEk3my+cbBRVH06FLo24eERrUDOuD
l/3juuDoR4pja5MHylLxPH5CsxqX6HaC/vvKwuR/NpgBNv9oU2FC7M0FRTHZIwz8eni1TIzOT+d0
VPAzHbo64mLBTGSmb91MIvb2cS6wUSoGnibAdPKkUL1Ovs9lViuHGpSacYSZyHSYrNOf7JQWo2Ab
eFhk1dYmP9P2FfxEo2DjFT5QXeCFkGUb9xGe9q3WtLtRYlXrRGkp8oAv6jPuEJM39GCXo8p8N/ln
E3NS9B/NSdzPKFNTSrcKQdhndLYpuqUcPAr6kWYTjKCCGhmWcNrsG9UK9iTBKFw5qCbE7LfqySd6
HybV/mBtAV+aMr0MWAiqOikEuy+EjYkBZEFxLNQlx8Kg+HQ6k/b2UP/+Pqk4R5NXFWSVxU6wdbJ/
3CEUg8Vzq1N+Qq1RMx31b9CdUY1RlwywGyge+yEpNIQjgwUDN5SsiGXh080DPKGHao1sDw5vu4yp
5GhQbU9B2I/zwDYJSSlTITACYJ/R24j6cvAWSSiGqTAp4QTnTOFe/zgGk2sFoCcTBXtSxQG79fd/
onVRUWX50CCEBj5FnzzvaIvMA7SmvZmALQmgg0AMgzUZ3p9uXeTZXz2g//66iM4INkdmc+R9mBwH
ey5X3gdQXjI6OkvHpDJ+Oota5eEOXRvxrjh4EVX4bK2tarw7FywTFxN7JNNkCtoJZ+Tn8itYprad
nwdMBQaBLRJtCU/bz6BMMlskJUkUTWe3VAlOfroNgrDAoeYD2hBsxrwP7BHWdu37uDbyPuDAIRL8
6nr5fKsCWr198CjIRwRnyaexiEOAWLL2VgVHOUKXokyEzRvzKUOThuEcGpkE6qqiELE2Mh10doAf
XCu43zExPy6dn2tRmIJEhypMqo1LVTWAsRKaQ33eR69gPlABVkVrtHQwLpayHfZPpCxohj396/jX
/Ptrow5iASMJ2Dc6wRSP2lMWUEhQnrGmwXqKOMSnMyUVgsYHDgJBapXoAwgdMFvCpbq7Swqsq4l7
3rC0rev5020QJpv4oaPAC4HCqFItAw0a5Wl/bSRwOQXsCOE6vDmfUVewnIMdrhNOScO5ZBDvnnTj
vfcB8DeYaPTGt0Xj0+kKqo6D7MCpoIN1xVBSVPYJYH0/JENsVwWbMeLTFKD9dKsCK9mUiHbQ2ji5
nfGmQgDMoiBeid1lwcGvQIEklVdv63nZbkl/aYf4C52+5xDN/CB+XkzZQMFL9SFP6X/t8LYx/Cjg
QwbRlDay03HKONqK3gKop/Y/d6BSIvfnw8W3XCDxPa+3v/7AH79657veftXbyZPgpdyUT/4gLgyv
jznlf/3j1/8bb75tks3HlBd0GP7J70/yQ6LU9////yK4ivbkTrHMg+WWASWDdwWLzepwwdEmrTbV
2yNOOVBb98mhkmebOPgjK9Ng56m3OufBsrM4KzfP2cen3lp3h0tO05enOnhq6h3hYjs4VPj8Jd5A
PPzyUfI2nHOw5Nd8vl+yP36ZZXGTfNsddgeH5du3/jQN8C/N7iWjHjzv/D9f1edDn5/MzNLbfeRX
/9Whkk8Y8SB4++1iem9d5YcKPn3e+DsT8DUcc7DcmLrDWbD7Rm7jvweLTp+Dzd4qsvUXHyw563an
xRbIcqjY8x/Xpq12erBgBDRP0bAzL7bZHIeKvsiaoPphmLcOh0NlrzdBurN64Kb/O7aX9aYc4k36
/HE4Xn2Ghz9yVW2e/KZ6obbKrnwRwz1YfvDkB95mN311m4txuGj2giqrd2b2KyzncNlw5PCX5ztr
E+rfhIf8O6RnTbkvegIzHCw6S+u9NeQV4n6o5MuXb+VmT3sidXjCCh8uut3s7lvEjCdc0eGCu19O
Ngmc8VAZvYmbNpnXRJi/Q/7ZS1m97KxUeNMmHPnfIXz90gdPO9sYwieH2N8h/GtWRm+StoMiMkIO
Fp2Vtf/LbFNm7JS7LychS+XtG/99PedSfMF8E+2/+6BUMdIPff4rP9gd8S2C4WCxUYxGsmvVvNqu
B4uGp2ufIUC4Bg4VfP2SphX0gps9M+E1p/BQ8bd+9vzyy2n1w962TV89VPwdxWl/PhHJF5+yhP+e
L/hxIk7icU8dKv6e0X+pqpedles1Ynq47H7XqiTDdfKuHir3S73x36RMa4q2JSg4VOzDS5mws+1I
Ziv+GxbChwDLZm96Q/o9pU8f+tCPG/ad1Kt3X81XX/7Bwl+q+pefPvwWqn+w/KB6ytIq2NHcXjlo
DpY9ZJDceG8jLObJFh7055J/5mn6Tk/zo//pjXbmZ7ftOtemHk/xy6b85/8DAAD//w==</cx:binary>
              </cx:geoCache>
            </cx:geography>
          </cx:layoutPr>
        </cx:series>
      </cx:plotAreaRegion>
    </cx:plotArea>
    <cx:legend pos="t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400">
              <a:latin typeface="Interstate BoldCompressed" panose="02000506040000020004" pitchFamily="50" charset="0"/>
              <a:ea typeface="Interstate BoldCompressed" panose="02000506040000020004" pitchFamily="50" charset="0"/>
              <a:cs typeface="Interstate BoldCompressed" panose="02000506040000020004" pitchFamily="50" charset="0"/>
            </a:defRPr>
          </a:pPr>
          <a:endParaRPr lang="en-US" sz="14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Interstate BoldCompressed" panose="02000506040000020004" pitchFamily="50" charset="0"/>
          </a:endParaRPr>
        </a:p>
      </cx:txPr>
    </cx:legend>
  </cx:chart>
  <cx:spPr>
    <a:noFill/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withinLinearReversed" id="22">
  <a:schemeClr val="accent2"/>
</cs:colorStyle>
</file>

<file path=xl/charts/colors2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2.xml.rels><?xml version="1.0" encoding="UTF-8" standalone="yes"?>
<Relationships xmlns="http://schemas.openxmlformats.org/package/2006/relationships"><Relationship Id="rId1" Type="http://schemas.microsoft.com/office/2014/relationships/chartEx" Target="../charts/chartEx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5950</xdr:colOff>
      <xdr:row>14</xdr:row>
      <xdr:rowOff>45242</xdr:rowOff>
    </xdr:from>
    <xdr:to>
      <xdr:col>62</xdr:col>
      <xdr:colOff>579281</xdr:colOff>
      <xdr:row>58</xdr:row>
      <xdr:rowOff>171450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529628DD-64A9-4948-81BC-BCE81512E36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2208050" y="3575842"/>
              <a:ext cx="16054631" cy="900350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585787</xdr:colOff>
      <xdr:row>22</xdr:row>
      <xdr:rowOff>76199</xdr:rowOff>
    </xdr:from>
    <xdr:to>
      <xdr:col>16</xdr:col>
      <xdr:colOff>514351</xdr:colOff>
      <xdr:row>38</xdr:row>
      <xdr:rowOff>28574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23B8176D-7FEF-4645-884B-E49A97FE3A0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253787" y="4952999"/>
              <a:ext cx="5313364" cy="320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G1001"/>
  <sheetViews>
    <sheetView tabSelected="1" zoomScale="70" zoomScaleNormal="70" workbookViewId="0">
      <selection activeCell="BM58" sqref="BM58"/>
    </sheetView>
  </sheetViews>
  <sheetFormatPr baseColWidth="10" defaultColWidth="8.83203125" defaultRowHeight="19" x14ac:dyDescent="0.25"/>
  <cols>
    <col min="1" max="1" width="19.1640625" style="43" customWidth="1"/>
    <col min="8" max="8" width="10.6640625" bestFit="1" customWidth="1"/>
    <col min="9" max="13" width="11.5"/>
    <col min="14" max="14" width="11.5" style="111" customWidth="1"/>
    <col min="15" max="16" width="13.33203125" style="49" customWidth="1"/>
    <col min="19" max="30" width="11.5"/>
    <col min="31" max="31" width="14.33203125" style="49" customWidth="1"/>
    <col min="32" max="32" width="14.33203125" style="111" customWidth="1"/>
    <col min="33" max="33" width="14.33203125" style="49" customWidth="1"/>
    <col min="34" max="34" width="11.5" style="49"/>
    <col min="35" max="35" width="8.83203125" style="49"/>
    <col min="36" max="47" width="11.5" style="49"/>
    <col min="48" max="49" width="8.83203125" style="49"/>
    <col min="50" max="50" width="11.5" style="49"/>
    <col min="51" max="52" width="8.83203125" style="49"/>
    <col min="53" max="64" width="11.5" style="49"/>
    <col min="65" max="65" width="8.83203125" style="111"/>
    <col min="66" max="68" width="8.83203125" style="49"/>
    <col min="69" max="69" width="11.5"/>
    <col min="70" max="70" width="12.33203125" customWidth="1"/>
  </cols>
  <sheetData>
    <row r="1" spans="1:85" ht="34" customHeight="1" x14ac:dyDescent="0.4">
      <c r="A1" s="115" t="s">
        <v>0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27"/>
      <c r="R1" s="27"/>
      <c r="S1" s="116" t="s">
        <v>1</v>
      </c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27"/>
      <c r="AJ1" s="117" t="s">
        <v>2</v>
      </c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3"/>
      <c r="AZ1" s="28"/>
      <c r="BA1" s="118" t="s">
        <v>3</v>
      </c>
      <c r="BB1" s="118"/>
      <c r="BC1" s="118"/>
      <c r="BD1" s="118"/>
      <c r="BE1" s="118"/>
      <c r="BF1" s="118"/>
      <c r="BG1" s="118"/>
      <c r="BH1" s="118"/>
      <c r="BI1" s="118"/>
      <c r="BJ1" s="118"/>
      <c r="BK1" s="118"/>
      <c r="BL1" s="118"/>
      <c r="BM1" s="118"/>
      <c r="BN1" s="118"/>
      <c r="BO1" s="27"/>
      <c r="BP1" s="27"/>
      <c r="BQ1" s="29"/>
      <c r="BS1">
        <v>2006</v>
      </c>
      <c r="BT1">
        <v>2007</v>
      </c>
      <c r="BU1">
        <v>2008</v>
      </c>
      <c r="BV1">
        <v>2009</v>
      </c>
      <c r="BW1">
        <v>2010</v>
      </c>
      <c r="BX1">
        <v>2011</v>
      </c>
      <c r="BY1">
        <v>2012</v>
      </c>
      <c r="BZ1">
        <v>2013</v>
      </c>
      <c r="CA1">
        <v>2014</v>
      </c>
      <c r="CB1">
        <v>2015</v>
      </c>
      <c r="CC1">
        <v>2016</v>
      </c>
      <c r="CD1" s="135">
        <v>2017</v>
      </c>
      <c r="CE1" s="135">
        <v>2018</v>
      </c>
      <c r="CF1">
        <v>2019</v>
      </c>
    </row>
    <row r="2" spans="1:85" s="1" customFormat="1" ht="80" x14ac:dyDescent="0.25">
      <c r="A2" s="30" t="s">
        <v>4</v>
      </c>
      <c r="B2" s="30" t="s">
        <v>5</v>
      </c>
      <c r="C2" s="30" t="s">
        <v>6</v>
      </c>
      <c r="D2" s="30" t="s">
        <v>7</v>
      </c>
      <c r="E2" s="30" t="s">
        <v>8</v>
      </c>
      <c r="F2" s="30" t="s">
        <v>9</v>
      </c>
      <c r="G2" s="30" t="s">
        <v>10</v>
      </c>
      <c r="H2" s="30" t="s">
        <v>11</v>
      </c>
      <c r="I2" s="30" t="s">
        <v>12</v>
      </c>
      <c r="J2" s="30" t="s">
        <v>13</v>
      </c>
      <c r="K2" s="30" t="s">
        <v>14</v>
      </c>
      <c r="L2" s="30" t="s">
        <v>15</v>
      </c>
      <c r="M2" s="30" t="s">
        <v>16</v>
      </c>
      <c r="N2" s="55" t="s">
        <v>17</v>
      </c>
      <c r="O2" s="55" t="s">
        <v>18</v>
      </c>
      <c r="P2" s="55" t="s">
        <v>170</v>
      </c>
      <c r="Q2" s="30"/>
      <c r="R2" s="30"/>
      <c r="T2" s="50" t="s">
        <v>19</v>
      </c>
      <c r="U2" s="50" t="s">
        <v>20</v>
      </c>
      <c r="V2" s="50" t="s">
        <v>21</v>
      </c>
      <c r="W2" s="50" t="s">
        <v>22</v>
      </c>
      <c r="X2" s="50" t="s">
        <v>23</v>
      </c>
      <c r="Y2" s="50" t="s">
        <v>24</v>
      </c>
      <c r="Z2" s="50" t="s">
        <v>25</v>
      </c>
      <c r="AA2" s="50" t="s">
        <v>26</v>
      </c>
      <c r="AB2" s="50" t="s">
        <v>27</v>
      </c>
      <c r="AC2" s="50" t="s">
        <v>28</v>
      </c>
      <c r="AD2" s="50" t="s">
        <v>29</v>
      </c>
      <c r="AE2" s="107" t="s">
        <v>30</v>
      </c>
      <c r="AF2" s="107" t="s">
        <v>31</v>
      </c>
      <c r="AG2" s="107" t="s">
        <v>32</v>
      </c>
      <c r="AH2" s="107" t="s">
        <v>119</v>
      </c>
      <c r="AI2" s="31"/>
      <c r="AJ2" s="32">
        <v>2007</v>
      </c>
      <c r="AK2" s="32">
        <v>2008</v>
      </c>
      <c r="AL2" s="32">
        <v>2009</v>
      </c>
      <c r="AM2" s="32">
        <v>2010</v>
      </c>
      <c r="AN2" s="32">
        <v>2011</v>
      </c>
      <c r="AO2" s="108" t="s">
        <v>33</v>
      </c>
      <c r="AP2" s="32">
        <v>2012</v>
      </c>
      <c r="AQ2" s="30">
        <v>2013</v>
      </c>
      <c r="AR2" s="32">
        <v>2014</v>
      </c>
      <c r="AS2" s="32">
        <v>2015</v>
      </c>
      <c r="AT2" s="32">
        <v>2016</v>
      </c>
      <c r="AU2" s="108" t="s">
        <v>34</v>
      </c>
      <c r="AV2" s="33">
        <v>2017</v>
      </c>
      <c r="AW2" s="33">
        <v>2018</v>
      </c>
      <c r="AX2" s="33">
        <v>2019</v>
      </c>
      <c r="AY2" s="108" t="s">
        <v>171</v>
      </c>
      <c r="AZ2" s="33"/>
      <c r="BA2" s="33">
        <v>2007</v>
      </c>
      <c r="BB2" s="55">
        <v>2008</v>
      </c>
      <c r="BC2" s="55">
        <v>2009</v>
      </c>
      <c r="BD2" s="55">
        <v>2010</v>
      </c>
      <c r="BE2" s="55">
        <v>2011</v>
      </c>
      <c r="BF2" s="55" t="s">
        <v>33</v>
      </c>
      <c r="BG2" s="55">
        <v>2012</v>
      </c>
      <c r="BH2" s="55">
        <v>2013</v>
      </c>
      <c r="BI2" s="55">
        <v>2014</v>
      </c>
      <c r="BJ2" s="55">
        <v>2015</v>
      </c>
      <c r="BK2" s="55">
        <v>2016</v>
      </c>
      <c r="BL2" s="55" t="s">
        <v>34</v>
      </c>
      <c r="BM2" s="55">
        <v>2017</v>
      </c>
      <c r="BN2" s="55">
        <v>2018</v>
      </c>
      <c r="BO2" s="55">
        <v>2019</v>
      </c>
      <c r="BP2" s="55" t="s">
        <v>171</v>
      </c>
      <c r="BQ2" s="30"/>
      <c r="BR2" t="s">
        <v>35</v>
      </c>
      <c r="BS2" t="s">
        <v>36</v>
      </c>
      <c r="BT2" t="s">
        <v>36</v>
      </c>
      <c r="BU2" t="s">
        <v>36</v>
      </c>
      <c r="BV2" t="s">
        <v>36</v>
      </c>
      <c r="BW2" t="s">
        <v>37</v>
      </c>
      <c r="BX2" t="s">
        <v>37</v>
      </c>
      <c r="BY2" t="s">
        <v>37</v>
      </c>
      <c r="BZ2" t="s">
        <v>37</v>
      </c>
      <c r="CA2" t="s">
        <v>37</v>
      </c>
      <c r="CB2" t="s">
        <v>37</v>
      </c>
      <c r="CC2" t="s">
        <v>37</v>
      </c>
      <c r="CD2" t="s">
        <v>37</v>
      </c>
      <c r="CE2" t="s">
        <v>37</v>
      </c>
      <c r="CF2" t="s">
        <v>37</v>
      </c>
      <c r="CG2" s="1" t="s">
        <v>172</v>
      </c>
    </row>
    <row r="3" spans="1:85" x14ac:dyDescent="0.25">
      <c r="A3" s="34" t="s">
        <v>38</v>
      </c>
      <c r="B3" s="35">
        <v>1148</v>
      </c>
      <c r="C3" s="35">
        <v>1207</v>
      </c>
      <c r="D3" s="36">
        <v>1110</v>
      </c>
      <c r="E3" s="36">
        <v>969</v>
      </c>
      <c r="F3" s="36">
        <v>848</v>
      </c>
      <c r="G3" s="36">
        <v>862</v>
      </c>
      <c r="H3" s="36">
        <v>895</v>
      </c>
      <c r="I3" s="36">
        <v>865</v>
      </c>
      <c r="J3" s="36">
        <v>852</v>
      </c>
      <c r="K3" s="37">
        <v>820</v>
      </c>
      <c r="L3" s="37">
        <v>849</v>
      </c>
      <c r="M3" s="36">
        <v>1038</v>
      </c>
      <c r="N3" s="49">
        <v>948</v>
      </c>
      <c r="O3" s="49">
        <v>953</v>
      </c>
      <c r="P3" s="137">
        <v>856</v>
      </c>
      <c r="Q3" s="36"/>
      <c r="R3" s="36"/>
      <c r="S3" s="56" t="s">
        <v>38</v>
      </c>
      <c r="T3" s="51">
        <v>73</v>
      </c>
      <c r="U3" s="51">
        <v>78</v>
      </c>
      <c r="V3" s="52">
        <v>69</v>
      </c>
      <c r="W3" s="52">
        <v>68</v>
      </c>
      <c r="X3" s="52">
        <v>64</v>
      </c>
      <c r="Y3" s="52">
        <v>61</v>
      </c>
      <c r="Z3" s="53">
        <v>79</v>
      </c>
      <c r="AA3" s="54">
        <v>77</v>
      </c>
      <c r="AB3" s="54">
        <v>59</v>
      </c>
      <c r="AC3">
        <v>96</v>
      </c>
      <c r="AD3">
        <v>98</v>
      </c>
      <c r="AE3" s="49">
        <v>111</v>
      </c>
      <c r="AF3" s="49">
        <v>119</v>
      </c>
      <c r="AG3" s="49">
        <v>107</v>
      </c>
      <c r="AH3" s="134">
        <v>120</v>
      </c>
      <c r="AI3" s="133"/>
      <c r="AJ3" s="39">
        <f>(T3/BT3)*10000</f>
        <v>28.199482365666167</v>
      </c>
      <c r="AK3" s="39">
        <f>(U3/BU3)*10000</f>
        <v>30.202121892666305</v>
      </c>
      <c r="AL3" s="39">
        <f>(V3/BV3)*10000</f>
        <v>26.733824099186361</v>
      </c>
      <c r="AM3" s="39">
        <f>(W3/BW3)*10000</f>
        <v>26.302556763238307</v>
      </c>
      <c r="AN3" s="39">
        <f>(X3/BX3)*10000</f>
        <v>30.251465305350727</v>
      </c>
      <c r="AO3" s="39">
        <f>AVERAGE(AJ3:AN3)</f>
        <v>28.337890085221574</v>
      </c>
      <c r="AP3" s="39">
        <f>(AA3/BY3)*10000</f>
        <v>32.657562134192894</v>
      </c>
      <c r="AQ3" s="39">
        <f>(AB3/BZ3)*10000</f>
        <v>28.357204652504084</v>
      </c>
      <c r="AR3" s="39">
        <f>(AC3/CA3)*10000</f>
        <v>41.810025695744955</v>
      </c>
      <c r="AS3" s="39">
        <f>(AD3/CB3)*10000</f>
        <v>44.283777677361044</v>
      </c>
      <c r="AT3" s="39">
        <f>(AE3/CC3)*10000</f>
        <v>46.492146596858639</v>
      </c>
      <c r="AU3" s="39">
        <f>AVERAGE(AP3:AT3)</f>
        <v>38.720143351332325</v>
      </c>
      <c r="AV3" s="39">
        <f>(AF3/CD3)*10000</f>
        <v>50.436551665677712</v>
      </c>
      <c r="AW3" s="39">
        <f>(AG3/CE3)*10000</f>
        <v>47.73376159885796</v>
      </c>
      <c r="AX3" s="39">
        <f>(AH3/CF3)*10000</f>
        <v>45.787545787545788</v>
      </c>
      <c r="AY3" s="39">
        <f>AVERAGE(AS3:AT3,AV3:AX3)</f>
        <v>46.946756665260224</v>
      </c>
      <c r="AZ3" s="39"/>
      <c r="BA3" s="40">
        <f>V3/D3</f>
        <v>6.2162162162162166E-2</v>
      </c>
      <c r="BB3" s="40">
        <f>W3/E3</f>
        <v>7.0175438596491224E-2</v>
      </c>
      <c r="BC3" s="40">
        <f>X3/F3</f>
        <v>7.5471698113207544E-2</v>
      </c>
      <c r="BD3" s="40">
        <f>Y3/G3</f>
        <v>7.0765661252900236E-2</v>
      </c>
      <c r="BE3" s="40">
        <f>Z3/H3</f>
        <v>8.826815642458101E-2</v>
      </c>
      <c r="BF3" s="40">
        <f>AVERAGE(BA3:BE3)</f>
        <v>7.3368623309868444E-2</v>
      </c>
      <c r="BG3" s="40">
        <f>AA3/I3</f>
        <v>8.9017341040462425E-2</v>
      </c>
      <c r="BH3" s="40">
        <f>AB3/J3</f>
        <v>6.9248826291079812E-2</v>
      </c>
      <c r="BI3" s="40">
        <f>AC3/K3</f>
        <v>0.11707317073170732</v>
      </c>
      <c r="BJ3" s="40">
        <f>AD3/L3</f>
        <v>0.11542991755005889</v>
      </c>
      <c r="BK3" s="40">
        <f>AE3/M3</f>
        <v>0.1069364161849711</v>
      </c>
      <c r="BL3" s="40">
        <f>AVERAGE(BG3:BK3)</f>
        <v>9.9541134359655906E-2</v>
      </c>
      <c r="BM3" s="40">
        <v>0.12552742616033755</v>
      </c>
      <c r="BN3" s="40">
        <v>0.11227701993704092</v>
      </c>
      <c r="BO3" s="40">
        <f>AH3/P3</f>
        <v>0.14018691588785046</v>
      </c>
      <c r="BP3" s="40">
        <f>AVERAGE(BJ3:BK3,BM3:BO3)</f>
        <v>0.12007153914405178</v>
      </c>
      <c r="BR3" t="s">
        <v>38</v>
      </c>
      <c r="BS3">
        <v>22003</v>
      </c>
      <c r="BT3">
        <v>25887</v>
      </c>
      <c r="BU3">
        <v>25826</v>
      </c>
      <c r="BV3">
        <v>25810</v>
      </c>
      <c r="BW3">
        <v>25853</v>
      </c>
      <c r="BX3">
        <v>21156</v>
      </c>
      <c r="BY3">
        <v>23578</v>
      </c>
      <c r="BZ3">
        <v>20806</v>
      </c>
      <c r="CA3">
        <v>22961</v>
      </c>
      <c r="CB3">
        <v>22130</v>
      </c>
      <c r="CC3">
        <v>23875</v>
      </c>
      <c r="CD3" s="136">
        <v>23594</v>
      </c>
      <c r="CE3" s="136">
        <v>22416</v>
      </c>
      <c r="CF3" t="s">
        <v>120</v>
      </c>
    </row>
    <row r="4" spans="1:85" x14ac:dyDescent="0.25">
      <c r="A4" s="34" t="s">
        <v>39</v>
      </c>
      <c r="B4" s="36">
        <v>73</v>
      </c>
      <c r="C4" s="36">
        <v>74</v>
      </c>
      <c r="D4" s="36">
        <v>82</v>
      </c>
      <c r="E4" s="36">
        <v>62</v>
      </c>
      <c r="F4" s="36">
        <v>64</v>
      </c>
      <c r="G4" s="36">
        <v>56</v>
      </c>
      <c r="H4" s="36">
        <v>72</v>
      </c>
      <c r="I4" s="36">
        <v>59</v>
      </c>
      <c r="J4" s="36">
        <v>51</v>
      </c>
      <c r="K4" s="37">
        <v>73</v>
      </c>
      <c r="L4" s="37">
        <v>65</v>
      </c>
      <c r="M4" s="36">
        <v>84</v>
      </c>
      <c r="N4" s="49">
        <v>79</v>
      </c>
      <c r="O4" s="49">
        <v>80</v>
      </c>
      <c r="P4" s="137">
        <v>62</v>
      </c>
      <c r="Q4" s="36"/>
      <c r="R4" s="36"/>
      <c r="S4" s="57" t="s">
        <v>39</v>
      </c>
      <c r="T4" s="51">
        <v>7</v>
      </c>
      <c r="U4" s="51">
        <v>9</v>
      </c>
      <c r="V4" s="52">
        <v>13</v>
      </c>
      <c r="W4" s="52">
        <v>3</v>
      </c>
      <c r="X4" s="52">
        <v>9</v>
      </c>
      <c r="Y4" s="52">
        <v>6</v>
      </c>
      <c r="Z4" s="53">
        <v>9</v>
      </c>
      <c r="AA4" s="54">
        <v>8</v>
      </c>
      <c r="AB4" s="54">
        <v>6</v>
      </c>
      <c r="AC4">
        <v>14</v>
      </c>
      <c r="AD4">
        <v>12</v>
      </c>
      <c r="AE4" s="49">
        <v>12</v>
      </c>
      <c r="AF4" s="49">
        <v>14</v>
      </c>
      <c r="AG4" s="49">
        <v>14</v>
      </c>
      <c r="AH4" s="134">
        <v>6</v>
      </c>
      <c r="AI4" s="133"/>
      <c r="AJ4" s="39">
        <f>(T4/BT4)*10000</f>
        <v>2.5225225225225225</v>
      </c>
      <c r="AK4" s="39">
        <f>(U4/BU4)*10000</f>
        <v>3.7055335968379444</v>
      </c>
      <c r="AL4" s="39">
        <f>(V4/BV4)*10000</f>
        <v>4.8596314156480132</v>
      </c>
      <c r="AM4" s="39">
        <f>(W4/BW4)*10000</f>
        <v>1.1082788429568879</v>
      </c>
      <c r="AN4" s="39">
        <f>(X4/BX4)*10000</f>
        <v>3.4081872230847883</v>
      </c>
      <c r="AO4" s="39">
        <f t="shared" ref="AO4:AO52" si="0">AVERAGE(AJ4:AN4)</f>
        <v>3.1208307202100314</v>
      </c>
      <c r="AP4" s="39">
        <f>(AA4/BY4)*10000</f>
        <v>3.0374364036752981</v>
      </c>
      <c r="AQ4" s="39">
        <f>(AB4/BZ4)*10000</f>
        <v>1.9007793195210037</v>
      </c>
      <c r="AR4" s="39">
        <f>(AC4/CA4)*10000</f>
        <v>4.8729550991994435</v>
      </c>
      <c r="AS4" s="39">
        <f>(AD4/CB4)*10000</f>
        <v>4.166521995764036</v>
      </c>
      <c r="AT4" s="39">
        <f>(AE4/CC4)*10000</f>
        <v>4.3434197191255244</v>
      </c>
      <c r="AU4" s="39">
        <f t="shared" ref="AU4:AU52" si="1">AVERAGE(AP4:AT4)</f>
        <v>3.6642225074570609</v>
      </c>
      <c r="AV4" s="39">
        <f t="shared" ref="AV4:AV52" si="2">(AF4/CD4)*10000</f>
        <v>5.4202640442913008</v>
      </c>
      <c r="AW4" s="39">
        <f t="shared" ref="AW4:AW52" si="3">(AG4/CE4)*10000</f>
        <v>5.0730151828097254</v>
      </c>
      <c r="AX4" s="39">
        <f t="shared" ref="AX4:AX52" si="4">(AH4/CF4)*10000</f>
        <v>2.4260067928190199</v>
      </c>
      <c r="AY4" s="39">
        <f t="shared" ref="AY4:AY52" si="5">AVERAGE(AS4:AT4,AV4:AX4)</f>
        <v>4.2858455469619212</v>
      </c>
      <c r="AZ4" s="39"/>
      <c r="BA4" s="40">
        <f>V4/D4</f>
        <v>0.15853658536585366</v>
      </c>
      <c r="BB4" s="40">
        <f>W4/E4</f>
        <v>4.8387096774193547E-2</v>
      </c>
      <c r="BC4" s="40">
        <f>X4/F4</f>
        <v>0.140625</v>
      </c>
      <c r="BD4" s="40">
        <f>Y4/G4</f>
        <v>0.10714285714285714</v>
      </c>
      <c r="BE4" s="40">
        <f>Z4/H4</f>
        <v>0.125</v>
      </c>
      <c r="BF4" s="40">
        <f t="shared" ref="BF4:BF52" si="6">AVERAGE(BA4:BE4)</f>
        <v>0.11593830785658085</v>
      </c>
      <c r="BG4" s="40">
        <f>AA4/I4</f>
        <v>0.13559322033898305</v>
      </c>
      <c r="BH4" s="40">
        <f>AB4/J4</f>
        <v>0.11764705882352941</v>
      </c>
      <c r="BI4" s="40">
        <f>AC4/K4</f>
        <v>0.19178082191780821</v>
      </c>
      <c r="BJ4" s="40">
        <f>AD4/L4</f>
        <v>0.18461538461538463</v>
      </c>
      <c r="BK4" s="40">
        <f>AE4/M4</f>
        <v>0.14285714285714285</v>
      </c>
      <c r="BL4" s="40">
        <f t="shared" ref="BL4:BL52" si="7">AVERAGE(BG4:BK4)</f>
        <v>0.15449872571056961</v>
      </c>
      <c r="BM4" s="40">
        <v>0.17721518987341772</v>
      </c>
      <c r="BN4" s="40">
        <v>0.17499999999999999</v>
      </c>
      <c r="BO4" s="40">
        <f t="shared" ref="BO4:BO52" si="8">AH4/P4</f>
        <v>9.6774193548387094E-2</v>
      </c>
      <c r="BP4" s="40">
        <f t="shared" ref="BP4:BP52" si="9">AVERAGE(BJ4:BK4,BM4:BO4)</f>
        <v>0.15529238217886648</v>
      </c>
      <c r="BR4" t="s">
        <v>39</v>
      </c>
      <c r="BS4">
        <v>28841</v>
      </c>
      <c r="BT4">
        <v>27750</v>
      </c>
      <c r="BU4">
        <v>24288</v>
      </c>
      <c r="BV4">
        <v>26751</v>
      </c>
      <c r="BW4">
        <v>27069</v>
      </c>
      <c r="BX4">
        <v>26407</v>
      </c>
      <c r="BY4">
        <v>26338</v>
      </c>
      <c r="BZ4">
        <v>31566</v>
      </c>
      <c r="CA4">
        <v>28730</v>
      </c>
      <c r="CB4">
        <v>28801</v>
      </c>
      <c r="CC4">
        <v>27628</v>
      </c>
      <c r="CD4" s="136">
        <v>25829</v>
      </c>
      <c r="CE4" s="136">
        <v>27597</v>
      </c>
      <c r="CF4" t="s">
        <v>121</v>
      </c>
    </row>
    <row r="5" spans="1:85" x14ac:dyDescent="0.25">
      <c r="A5" s="34" t="s">
        <v>40</v>
      </c>
      <c r="B5" s="35">
        <v>1179</v>
      </c>
      <c r="C5" s="35">
        <v>1293</v>
      </c>
      <c r="D5" s="36">
        <v>1071</v>
      </c>
      <c r="E5" s="36">
        <v>938</v>
      </c>
      <c r="F5" s="36">
        <v>806</v>
      </c>
      <c r="G5" s="36">
        <v>759</v>
      </c>
      <c r="H5" s="36">
        <v>826</v>
      </c>
      <c r="I5" s="36">
        <v>821</v>
      </c>
      <c r="J5" s="36">
        <v>849</v>
      </c>
      <c r="K5" s="37">
        <v>770</v>
      </c>
      <c r="L5" s="37">
        <v>893</v>
      </c>
      <c r="M5" s="36">
        <v>962</v>
      </c>
      <c r="N5" s="49">
        <v>998</v>
      </c>
      <c r="O5" s="49">
        <v>1010</v>
      </c>
      <c r="P5" s="137">
        <v>910</v>
      </c>
      <c r="Q5" s="36"/>
      <c r="R5" s="36"/>
      <c r="S5" s="57" t="s">
        <v>40</v>
      </c>
      <c r="T5" s="51">
        <v>158</v>
      </c>
      <c r="U5" s="51">
        <v>167</v>
      </c>
      <c r="V5" s="52">
        <v>154</v>
      </c>
      <c r="W5" s="52">
        <v>121</v>
      </c>
      <c r="X5" s="52">
        <v>118</v>
      </c>
      <c r="Y5" s="52">
        <v>145</v>
      </c>
      <c r="Z5" s="53">
        <v>147</v>
      </c>
      <c r="AA5" s="54">
        <v>122</v>
      </c>
      <c r="AB5" s="54">
        <v>151</v>
      </c>
      <c r="AC5">
        <v>141</v>
      </c>
      <c r="AD5">
        <v>153</v>
      </c>
      <c r="AE5" s="49">
        <v>190</v>
      </c>
      <c r="AF5" s="49">
        <v>213</v>
      </c>
      <c r="AG5" s="49">
        <v>237</v>
      </c>
      <c r="AH5" s="134">
        <v>209</v>
      </c>
      <c r="AI5" s="133"/>
      <c r="AJ5" s="39">
        <f>(T5/BT5)*10000</f>
        <v>25.31280539579295</v>
      </c>
      <c r="AK5" s="39">
        <f>(U5/BU5)*10000</f>
        <v>30.34267233547731</v>
      </c>
      <c r="AL5" s="39">
        <f>(V5/BV5)*10000</f>
        <v>23.467024259417286</v>
      </c>
      <c r="AM5" s="39">
        <f>(W5/BW5)*10000</f>
        <v>23.095569849783359</v>
      </c>
      <c r="AN5" s="39">
        <f>(X5/BX5)*10000</f>
        <v>20.26760103742636</v>
      </c>
      <c r="AO5" s="39">
        <f t="shared" si="0"/>
        <v>24.497134575579452</v>
      </c>
      <c r="AP5" s="39">
        <f>(AA5/BY5)*10000</f>
        <v>22.228700532031194</v>
      </c>
      <c r="AQ5" s="39">
        <f>(AB5/BZ5)*10000</f>
        <v>26.499596363763995</v>
      </c>
      <c r="AR5" s="39">
        <f>(AC5/CA5)*10000</f>
        <v>24.953543934165118</v>
      </c>
      <c r="AS5" s="39">
        <f>(AD5/CB5)*10000</f>
        <v>25.231702892575615</v>
      </c>
      <c r="AT5" s="39">
        <f>(AE5/CC5)*10000</f>
        <v>34.656987030990642</v>
      </c>
      <c r="AU5" s="39">
        <f t="shared" si="1"/>
        <v>26.714106150705312</v>
      </c>
      <c r="AV5" s="39">
        <f t="shared" si="2"/>
        <v>34.679257570823836</v>
      </c>
      <c r="AW5" s="39">
        <f t="shared" si="3"/>
        <v>42.875750777914469</v>
      </c>
      <c r="AX5" s="39">
        <f t="shared" si="4"/>
        <v>33.465701658874018</v>
      </c>
      <c r="AY5" s="39">
        <f t="shared" si="5"/>
        <v>34.181879986235721</v>
      </c>
      <c r="AZ5" s="39"/>
      <c r="BA5" s="40">
        <f>V5/D5</f>
        <v>0.1437908496732026</v>
      </c>
      <c r="BB5" s="40">
        <f>W5/E5</f>
        <v>0.12899786780383796</v>
      </c>
      <c r="BC5" s="40">
        <f>X5/F5</f>
        <v>0.14640198511166252</v>
      </c>
      <c r="BD5" s="40">
        <f>Y5/G5</f>
        <v>0.19104084321475626</v>
      </c>
      <c r="BE5" s="40">
        <f>Z5/H5</f>
        <v>0.17796610169491525</v>
      </c>
      <c r="BF5" s="40">
        <f t="shared" si="6"/>
        <v>0.15763952949967491</v>
      </c>
      <c r="BG5" s="40">
        <f>AA5/I5</f>
        <v>0.14859926918392205</v>
      </c>
      <c r="BH5" s="40">
        <f>AB5/J5</f>
        <v>0.17785630153121318</v>
      </c>
      <c r="BI5" s="40">
        <f>AC5/K5</f>
        <v>0.18311688311688312</v>
      </c>
      <c r="BJ5" s="40">
        <f>AD5/L5</f>
        <v>0.17133258678611421</v>
      </c>
      <c r="BK5" s="40">
        <f>AE5/M5</f>
        <v>0.19750519750519752</v>
      </c>
      <c r="BL5" s="40">
        <f t="shared" si="7"/>
        <v>0.17568204762466602</v>
      </c>
      <c r="BM5" s="40">
        <v>0.21342685370741482</v>
      </c>
      <c r="BN5" s="40">
        <v>0.23465346534653464</v>
      </c>
      <c r="BO5" s="40">
        <f t="shared" si="8"/>
        <v>0.22967032967032966</v>
      </c>
      <c r="BP5" s="40">
        <f t="shared" si="9"/>
        <v>0.2093176866031182</v>
      </c>
      <c r="BR5" t="s">
        <v>40</v>
      </c>
      <c r="BS5">
        <v>63952</v>
      </c>
      <c r="BT5">
        <v>62419</v>
      </c>
      <c r="BU5">
        <v>55038</v>
      </c>
      <c r="BV5">
        <v>65624</v>
      </c>
      <c r="BW5">
        <v>52391</v>
      </c>
      <c r="BX5">
        <v>58221</v>
      </c>
      <c r="BY5">
        <v>54884</v>
      </c>
      <c r="BZ5">
        <v>56982</v>
      </c>
      <c r="CA5">
        <v>56505</v>
      </c>
      <c r="CB5">
        <v>60638</v>
      </c>
      <c r="CC5">
        <v>54823</v>
      </c>
      <c r="CD5" s="136">
        <v>61420</v>
      </c>
      <c r="CE5" s="136">
        <v>55276</v>
      </c>
      <c r="CF5" t="s">
        <v>122</v>
      </c>
    </row>
    <row r="6" spans="1:85" x14ac:dyDescent="0.25">
      <c r="A6" s="34" t="s">
        <v>41</v>
      </c>
      <c r="B6" s="36">
        <v>654</v>
      </c>
      <c r="C6" s="36">
        <v>665</v>
      </c>
      <c r="D6" s="36">
        <v>649</v>
      </c>
      <c r="E6" s="36">
        <v>600</v>
      </c>
      <c r="F6" s="36">
        <v>596</v>
      </c>
      <c r="G6" s="36">
        <v>571</v>
      </c>
      <c r="H6" s="36">
        <v>551</v>
      </c>
      <c r="I6" s="36">
        <v>560</v>
      </c>
      <c r="J6" s="36">
        <v>483</v>
      </c>
      <c r="K6" s="37">
        <v>466</v>
      </c>
      <c r="L6" s="37">
        <v>531</v>
      </c>
      <c r="M6" s="36">
        <v>545</v>
      </c>
      <c r="N6" s="49">
        <v>525</v>
      </c>
      <c r="O6" s="49">
        <v>516</v>
      </c>
      <c r="P6" s="137">
        <v>467</v>
      </c>
      <c r="Q6" s="36"/>
      <c r="R6" s="36"/>
      <c r="S6" s="56" t="s">
        <v>41</v>
      </c>
      <c r="T6" s="51">
        <v>37</v>
      </c>
      <c r="U6" s="51">
        <v>31</v>
      </c>
      <c r="V6" s="52">
        <v>45</v>
      </c>
      <c r="W6" s="52">
        <v>45</v>
      </c>
      <c r="X6" s="52">
        <v>37</v>
      </c>
      <c r="Y6" s="52">
        <v>38</v>
      </c>
      <c r="Z6" s="53">
        <v>42</v>
      </c>
      <c r="AA6" s="54">
        <v>47</v>
      </c>
      <c r="AB6" s="54">
        <v>45</v>
      </c>
      <c r="AC6">
        <v>36</v>
      </c>
      <c r="AD6">
        <v>43</v>
      </c>
      <c r="AE6" s="49">
        <v>44</v>
      </c>
      <c r="AF6" s="49">
        <v>47</v>
      </c>
      <c r="AG6" s="49">
        <v>62</v>
      </c>
      <c r="AH6" s="134">
        <v>60</v>
      </c>
      <c r="AI6" s="133"/>
      <c r="AJ6" s="39">
        <f>(T6/BT6)*10000</f>
        <v>18.828558343086865</v>
      </c>
      <c r="AK6" s="39">
        <f>(U6/BU6)*10000</f>
        <v>12.102756305145622</v>
      </c>
      <c r="AL6" s="39">
        <f>(V6/BV6)*10000</f>
        <v>19.679874048806088</v>
      </c>
      <c r="AM6" s="39">
        <f>(W6/BW6)*10000</f>
        <v>20.269357236160534</v>
      </c>
      <c r="AN6" s="39">
        <f>(X6/BX6)*10000</f>
        <v>16.244457127804363</v>
      </c>
      <c r="AO6" s="39">
        <f t="shared" si="0"/>
        <v>17.425000612200694</v>
      </c>
      <c r="AP6" s="39">
        <f>(AA6/BY6)*10000</f>
        <v>23.440227420078799</v>
      </c>
      <c r="AQ6" s="39">
        <f>(AB6/BZ6)*10000</f>
        <v>22.26400158321789</v>
      </c>
      <c r="AR6" s="39">
        <f>(AC6/CA6)*10000</f>
        <v>16.235962657285889</v>
      </c>
      <c r="AS6" s="39">
        <f>(AD6/CB6)*10000</f>
        <v>19.516180275041982</v>
      </c>
      <c r="AT6" s="39">
        <f>(AE6/CC6)*10000</f>
        <v>17.28472658705217</v>
      </c>
      <c r="AU6" s="39">
        <f t="shared" si="1"/>
        <v>19.748219704535348</v>
      </c>
      <c r="AV6" s="39">
        <f t="shared" si="2"/>
        <v>20.335756317064728</v>
      </c>
      <c r="AW6" s="39">
        <f t="shared" si="3"/>
        <v>30.919609016556954</v>
      </c>
      <c r="AX6" s="39">
        <f t="shared" si="4"/>
        <v>23.65837309254367</v>
      </c>
      <c r="AY6" s="39">
        <f t="shared" si="5"/>
        <v>22.342929057651901</v>
      </c>
      <c r="AZ6" s="39"/>
      <c r="BA6" s="40">
        <f>V6/D6</f>
        <v>6.9337442218798145E-2</v>
      </c>
      <c r="BB6" s="40">
        <f>W6/E6</f>
        <v>7.4999999999999997E-2</v>
      </c>
      <c r="BC6" s="40">
        <f>X6/F6</f>
        <v>6.2080536912751678E-2</v>
      </c>
      <c r="BD6" s="40">
        <f>Y6/G6</f>
        <v>6.6549912434325745E-2</v>
      </c>
      <c r="BE6" s="40">
        <f>Z6/H6</f>
        <v>7.6225045372050812E-2</v>
      </c>
      <c r="BF6" s="40">
        <f t="shared" si="6"/>
        <v>6.9838587387585277E-2</v>
      </c>
      <c r="BG6" s="40">
        <f>AA6/I6</f>
        <v>8.3928571428571422E-2</v>
      </c>
      <c r="BH6" s="40">
        <f>AB6/J6</f>
        <v>9.3167701863354033E-2</v>
      </c>
      <c r="BI6" s="40">
        <f>AC6/K6</f>
        <v>7.7253218884120178E-2</v>
      </c>
      <c r="BJ6" s="40">
        <f>AD6/L6</f>
        <v>8.0979284369114876E-2</v>
      </c>
      <c r="BK6" s="40">
        <f>AE6/M6</f>
        <v>8.0733944954128445E-2</v>
      </c>
      <c r="BL6" s="40">
        <f t="shared" si="7"/>
        <v>8.3212544299857791E-2</v>
      </c>
      <c r="BM6" s="40">
        <v>8.9523809523809519E-2</v>
      </c>
      <c r="BN6" s="40">
        <v>0.12015503875968993</v>
      </c>
      <c r="BO6" s="40">
        <f t="shared" si="8"/>
        <v>0.1284796573875803</v>
      </c>
      <c r="BP6" s="40">
        <f t="shared" si="9"/>
        <v>9.9974346998864608E-2</v>
      </c>
      <c r="BR6" t="s">
        <v>41</v>
      </c>
      <c r="BS6">
        <v>21851</v>
      </c>
      <c r="BT6">
        <v>19651</v>
      </c>
      <c r="BU6">
        <v>25614</v>
      </c>
      <c r="BV6">
        <v>22866</v>
      </c>
      <c r="BW6">
        <v>22201</v>
      </c>
      <c r="BX6">
        <v>22777</v>
      </c>
      <c r="BY6">
        <v>20051</v>
      </c>
      <c r="BZ6">
        <v>20212</v>
      </c>
      <c r="CA6">
        <v>22173</v>
      </c>
      <c r="CB6">
        <v>22033</v>
      </c>
      <c r="CC6">
        <v>25456</v>
      </c>
      <c r="CD6" s="136">
        <v>23112</v>
      </c>
      <c r="CE6" s="136">
        <v>20052</v>
      </c>
      <c r="CF6" t="s">
        <v>123</v>
      </c>
    </row>
    <row r="7" spans="1:85" x14ac:dyDescent="0.25">
      <c r="A7" s="34" t="s">
        <v>42</v>
      </c>
      <c r="B7" s="35">
        <v>4333</v>
      </c>
      <c r="C7" s="35">
        <v>4240</v>
      </c>
      <c r="D7" s="36">
        <v>3995</v>
      </c>
      <c r="E7" s="36">
        <v>3434</v>
      </c>
      <c r="F7" s="36">
        <v>3090</v>
      </c>
      <c r="G7" s="36">
        <v>2720</v>
      </c>
      <c r="H7" s="35">
        <v>2816</v>
      </c>
      <c r="I7" s="35">
        <v>2966</v>
      </c>
      <c r="J7" s="35">
        <v>3000</v>
      </c>
      <c r="K7" s="37">
        <v>3074</v>
      </c>
      <c r="L7" s="37">
        <v>3176</v>
      </c>
      <c r="M7" s="36">
        <v>3623</v>
      </c>
      <c r="N7" s="49">
        <v>3884</v>
      </c>
      <c r="O7" s="49">
        <v>3563</v>
      </c>
      <c r="P7" s="138">
        <v>3316</v>
      </c>
      <c r="Q7" s="36"/>
      <c r="R7" s="36"/>
      <c r="S7" s="57" t="s">
        <v>42</v>
      </c>
      <c r="T7" s="51">
        <v>742</v>
      </c>
      <c r="U7" s="51">
        <v>719</v>
      </c>
      <c r="V7" s="52">
        <v>650</v>
      </c>
      <c r="W7" s="52">
        <v>620</v>
      </c>
      <c r="X7" s="52">
        <v>567</v>
      </c>
      <c r="Y7" s="52">
        <v>601</v>
      </c>
      <c r="Z7" s="53">
        <v>633</v>
      </c>
      <c r="AA7" s="54">
        <v>653</v>
      </c>
      <c r="AB7" s="54">
        <v>701</v>
      </c>
      <c r="AC7">
        <v>697</v>
      </c>
      <c r="AD7">
        <v>742</v>
      </c>
      <c r="AE7" s="49">
        <v>867</v>
      </c>
      <c r="AF7" s="49">
        <v>940</v>
      </c>
      <c r="AG7" s="49">
        <v>893</v>
      </c>
      <c r="AH7" s="134">
        <v>966</v>
      </c>
      <c r="AI7" s="133"/>
      <c r="AJ7" s="39">
        <f>(T7/BT7)*10000</f>
        <v>16.041335624952708</v>
      </c>
      <c r="AK7" s="39">
        <f>(U7/BU7)*10000</f>
        <v>15.269380326497153</v>
      </c>
      <c r="AL7" s="39">
        <f>(V7/BV7)*10000</f>
        <v>14.528029038177424</v>
      </c>
      <c r="AM7" s="39">
        <f>(W7/BW7)*10000</f>
        <v>14.425783994825331</v>
      </c>
      <c r="AN7" s="39">
        <f>(X7/BX7)*10000</f>
        <v>12.728987068965516</v>
      </c>
      <c r="AO7" s="39">
        <f t="shared" si="0"/>
        <v>14.598703210683627</v>
      </c>
      <c r="AP7" s="39">
        <f>(AA7/BY7)*10000</f>
        <v>14.790955998604712</v>
      </c>
      <c r="AQ7" s="39">
        <f>(AB7/BZ7)*10000</f>
        <v>15.315943219581685</v>
      </c>
      <c r="AR7" s="39">
        <f>(AC7/CA7)*10000</f>
        <v>14.900198598055919</v>
      </c>
      <c r="AS7" s="39">
        <f>(AD7/CB7)*10000</f>
        <v>15.643348519890454</v>
      </c>
      <c r="AT7" s="39">
        <f>(AE7/CC7)*10000</f>
        <v>18.001071344038468</v>
      </c>
      <c r="AU7" s="39">
        <f t="shared" si="1"/>
        <v>15.730303536034247</v>
      </c>
      <c r="AV7" s="39">
        <f t="shared" si="2"/>
        <v>19.857406918405069</v>
      </c>
      <c r="AW7" s="39">
        <f t="shared" si="3"/>
        <v>18.259032905108235</v>
      </c>
      <c r="AX7" s="39">
        <f t="shared" si="4"/>
        <v>20.135445262229783</v>
      </c>
      <c r="AY7" s="39">
        <f t="shared" si="5"/>
        <v>18.379260989934401</v>
      </c>
      <c r="AZ7" s="39"/>
      <c r="BA7" s="40">
        <f>V7/D7</f>
        <v>0.16270337922403003</v>
      </c>
      <c r="BB7" s="40">
        <f>W7/E7</f>
        <v>0.18054746651135703</v>
      </c>
      <c r="BC7" s="40">
        <f>X7/F7</f>
        <v>0.18349514563106797</v>
      </c>
      <c r="BD7" s="40">
        <f>Y7/G7</f>
        <v>0.22095588235294117</v>
      </c>
      <c r="BE7" s="40">
        <f>Z7/H7</f>
        <v>0.22478693181818182</v>
      </c>
      <c r="BF7" s="40">
        <f t="shared" si="6"/>
        <v>0.1944977611075156</v>
      </c>
      <c r="BG7" s="40">
        <f>AA7/I7</f>
        <v>0.22016183412002696</v>
      </c>
      <c r="BH7" s="40">
        <f>AB7/J7</f>
        <v>0.23366666666666666</v>
      </c>
      <c r="BI7" s="40">
        <f>AC7/K7</f>
        <v>0.22674040338321405</v>
      </c>
      <c r="BJ7" s="40">
        <f>AD7/L7</f>
        <v>0.23362720403022669</v>
      </c>
      <c r="BK7" s="40">
        <f>AE7/M7</f>
        <v>0.23930444383107921</v>
      </c>
      <c r="BL7" s="40">
        <f t="shared" si="7"/>
        <v>0.23070011040624272</v>
      </c>
      <c r="BM7" s="40">
        <v>0.2420185375901133</v>
      </c>
      <c r="BN7" s="40">
        <v>0.25063149031714849</v>
      </c>
      <c r="BO7" s="40">
        <f t="shared" si="8"/>
        <v>0.29131483715319662</v>
      </c>
      <c r="BP7" s="40">
        <f t="shared" si="9"/>
        <v>0.25137930258435287</v>
      </c>
      <c r="BR7" t="s">
        <v>42</v>
      </c>
      <c r="BS7">
        <v>440072</v>
      </c>
      <c r="BT7">
        <v>462555</v>
      </c>
      <c r="BU7">
        <v>470877</v>
      </c>
      <c r="BV7">
        <v>447411</v>
      </c>
      <c r="BW7">
        <v>429786</v>
      </c>
      <c r="BX7">
        <v>445440</v>
      </c>
      <c r="BY7">
        <v>441486</v>
      </c>
      <c r="BZ7">
        <v>457693</v>
      </c>
      <c r="CA7">
        <v>467779</v>
      </c>
      <c r="CB7">
        <v>474323</v>
      </c>
      <c r="CC7">
        <v>481638</v>
      </c>
      <c r="CD7" s="136">
        <v>473375</v>
      </c>
      <c r="CE7" s="136">
        <v>489073</v>
      </c>
      <c r="CF7" t="s">
        <v>124</v>
      </c>
    </row>
    <row r="8" spans="1:85" x14ac:dyDescent="0.25">
      <c r="A8" s="34" t="s">
        <v>43</v>
      </c>
      <c r="B8" s="36">
        <v>606</v>
      </c>
      <c r="C8" s="36">
        <v>535</v>
      </c>
      <c r="D8" s="36">
        <v>554</v>
      </c>
      <c r="E8" s="36">
        <v>548</v>
      </c>
      <c r="F8" s="36">
        <v>465</v>
      </c>
      <c r="G8" s="36">
        <v>450</v>
      </c>
      <c r="H8" s="36">
        <v>447</v>
      </c>
      <c r="I8" s="36">
        <v>474</v>
      </c>
      <c r="J8" s="36">
        <v>481</v>
      </c>
      <c r="K8" s="37">
        <v>488</v>
      </c>
      <c r="L8" s="37">
        <v>546</v>
      </c>
      <c r="M8" s="36">
        <v>608</v>
      </c>
      <c r="N8" s="49">
        <v>648</v>
      </c>
      <c r="O8" s="49">
        <v>632</v>
      </c>
      <c r="P8" s="137">
        <v>544</v>
      </c>
      <c r="Q8" s="36"/>
      <c r="R8" s="36"/>
      <c r="S8" s="56" t="s">
        <v>43</v>
      </c>
      <c r="T8" s="51">
        <v>48</v>
      </c>
      <c r="U8" s="51">
        <v>59</v>
      </c>
      <c r="V8" s="52">
        <v>58</v>
      </c>
      <c r="W8" s="52">
        <v>43</v>
      </c>
      <c r="X8" s="52">
        <v>47</v>
      </c>
      <c r="Y8" s="52">
        <v>36</v>
      </c>
      <c r="Z8" s="53">
        <v>45</v>
      </c>
      <c r="AA8" s="54">
        <v>76</v>
      </c>
      <c r="AB8" s="54">
        <v>50</v>
      </c>
      <c r="AC8">
        <v>63</v>
      </c>
      <c r="AD8">
        <v>59</v>
      </c>
      <c r="AE8" s="49">
        <v>79</v>
      </c>
      <c r="AF8" s="49">
        <v>92</v>
      </c>
      <c r="AG8" s="49">
        <v>89</v>
      </c>
      <c r="AH8" s="134">
        <v>73</v>
      </c>
      <c r="AI8" s="133"/>
      <c r="AJ8" s="39">
        <f>(T8/BT8)*10000</f>
        <v>6.1845309419813699</v>
      </c>
      <c r="AK8" s="39">
        <f>(U8/BU8)*10000</f>
        <v>8.4718991413227656</v>
      </c>
      <c r="AL8" s="39">
        <f>(V8/BV8)*10000</f>
        <v>7.8979261135394969</v>
      </c>
      <c r="AM8" s="39">
        <f>(W8/BW8)*10000</f>
        <v>5.9457964601769913</v>
      </c>
      <c r="AN8" s="39">
        <f>(X8/BX8)*10000</f>
        <v>6.483921254845697</v>
      </c>
      <c r="AO8" s="39">
        <f t="shared" si="0"/>
        <v>6.9968147823732636</v>
      </c>
      <c r="AP8" s="39">
        <f>(AA8/BY8)*10000</f>
        <v>8.868662115642687</v>
      </c>
      <c r="AQ8" s="39">
        <f>(AB8/BZ8)*10000</f>
        <v>6.6103465143642826</v>
      </c>
      <c r="AR8" s="39">
        <f>(AC8/CA8)*10000</f>
        <v>8.8288465041972053</v>
      </c>
      <c r="AS8" s="39">
        <f>(AD8/CB8)*10000</f>
        <v>7.5776062470299639</v>
      </c>
      <c r="AT8" s="39">
        <f>(AE8/CC8)*10000</f>
        <v>9.3524328163845141</v>
      </c>
      <c r="AU8" s="39">
        <f t="shared" si="1"/>
        <v>8.2475788395237295</v>
      </c>
      <c r="AV8" s="39">
        <f t="shared" si="2"/>
        <v>11.909385113268607</v>
      </c>
      <c r="AW8" s="39">
        <f t="shared" si="3"/>
        <v>10.087157575001983</v>
      </c>
      <c r="AX8" s="39">
        <f t="shared" si="4"/>
        <v>8.9994575669411709</v>
      </c>
      <c r="AY8" s="39">
        <f t="shared" si="5"/>
        <v>9.5852078637252482</v>
      </c>
      <c r="AZ8" s="39"/>
      <c r="BA8" s="40">
        <f>V8/D8</f>
        <v>0.10469314079422383</v>
      </c>
      <c r="BB8" s="40">
        <f>W8/E8</f>
        <v>7.8467153284671534E-2</v>
      </c>
      <c r="BC8" s="40">
        <f>X8/F8</f>
        <v>0.1010752688172043</v>
      </c>
      <c r="BD8" s="40">
        <f>Y8/G8</f>
        <v>0.08</v>
      </c>
      <c r="BE8" s="40">
        <f>Z8/H8</f>
        <v>0.10067114093959731</v>
      </c>
      <c r="BF8" s="40">
        <f t="shared" si="6"/>
        <v>9.2981340767139403E-2</v>
      </c>
      <c r="BG8" s="40">
        <f>AA8/I8</f>
        <v>0.16033755274261605</v>
      </c>
      <c r="BH8" s="40">
        <f>AB8/J8</f>
        <v>0.10395010395010396</v>
      </c>
      <c r="BI8" s="40">
        <f>AC8/K8</f>
        <v>0.12909836065573771</v>
      </c>
      <c r="BJ8" s="40">
        <f>AD8/L8</f>
        <v>0.10805860805860806</v>
      </c>
      <c r="BK8" s="40">
        <f>AE8/M8</f>
        <v>0.12993421052631579</v>
      </c>
      <c r="BL8" s="40">
        <f t="shared" si="7"/>
        <v>0.12627576718667632</v>
      </c>
      <c r="BM8" s="40">
        <v>0.1419753086419753</v>
      </c>
      <c r="BN8" s="40">
        <v>0.14082278481012658</v>
      </c>
      <c r="BO8" s="40">
        <f t="shared" si="8"/>
        <v>0.13419117647058823</v>
      </c>
      <c r="BP8" s="40">
        <f t="shared" si="9"/>
        <v>0.13099641770152279</v>
      </c>
      <c r="BR8" t="s">
        <v>43</v>
      </c>
      <c r="BS8">
        <v>73495</v>
      </c>
      <c r="BT8">
        <v>77613</v>
      </c>
      <c r="BU8">
        <v>69642</v>
      </c>
      <c r="BV8">
        <v>73437</v>
      </c>
      <c r="BW8">
        <v>72320</v>
      </c>
      <c r="BX8">
        <v>72487</v>
      </c>
      <c r="BY8">
        <v>85695</v>
      </c>
      <c r="BZ8">
        <v>75639</v>
      </c>
      <c r="CA8">
        <v>71357</v>
      </c>
      <c r="CB8">
        <v>77861</v>
      </c>
      <c r="CC8">
        <v>84470</v>
      </c>
      <c r="CD8" s="136">
        <v>77250</v>
      </c>
      <c r="CE8" s="136">
        <v>88231</v>
      </c>
      <c r="CF8" t="s">
        <v>125</v>
      </c>
    </row>
    <row r="9" spans="1:85" x14ac:dyDescent="0.25">
      <c r="A9" s="34" t="s">
        <v>44</v>
      </c>
      <c r="B9" s="36">
        <v>278</v>
      </c>
      <c r="C9" s="36">
        <v>311</v>
      </c>
      <c r="D9" s="36">
        <v>296</v>
      </c>
      <c r="E9" s="36">
        <v>302</v>
      </c>
      <c r="F9" s="36">
        <v>224</v>
      </c>
      <c r="G9" s="36">
        <v>320</v>
      </c>
      <c r="H9" s="36">
        <v>221</v>
      </c>
      <c r="I9" s="36">
        <v>264</v>
      </c>
      <c r="J9" s="36">
        <v>276</v>
      </c>
      <c r="K9" s="37">
        <v>248</v>
      </c>
      <c r="L9" s="37">
        <v>266</v>
      </c>
      <c r="M9" s="36">
        <v>293</v>
      </c>
      <c r="N9" s="49">
        <v>281</v>
      </c>
      <c r="O9" s="49">
        <v>294</v>
      </c>
      <c r="P9" s="137">
        <v>233</v>
      </c>
      <c r="Q9" s="36"/>
      <c r="R9" s="36"/>
      <c r="S9" s="56" t="s">
        <v>44</v>
      </c>
      <c r="T9" s="51">
        <v>34</v>
      </c>
      <c r="U9" s="51">
        <v>38</v>
      </c>
      <c r="V9" s="52">
        <v>32</v>
      </c>
      <c r="W9" s="52">
        <v>47</v>
      </c>
      <c r="X9" s="52">
        <v>26</v>
      </c>
      <c r="Y9" s="52">
        <v>46</v>
      </c>
      <c r="Z9" s="53">
        <v>26</v>
      </c>
      <c r="AA9" s="54">
        <v>43</v>
      </c>
      <c r="AB9" s="54">
        <v>36</v>
      </c>
      <c r="AC9">
        <v>47</v>
      </c>
      <c r="AD9">
        <v>45</v>
      </c>
      <c r="AE9" s="49">
        <v>54</v>
      </c>
      <c r="AF9" s="49">
        <v>49</v>
      </c>
      <c r="AG9" s="49">
        <v>60</v>
      </c>
      <c r="AH9" s="134">
        <v>52</v>
      </c>
      <c r="AI9" s="133"/>
      <c r="AJ9" s="39">
        <f>(T9/BT9)*10000</f>
        <v>6.3874955381464993</v>
      </c>
      <c r="AK9" s="39">
        <f>(U9/BU9)*10000</f>
        <v>7.6004560273616413</v>
      </c>
      <c r="AL9" s="39">
        <f>(V9/BV9)*10000</f>
        <v>6.3565213936673155</v>
      </c>
      <c r="AM9" s="39">
        <f>(W9/BW9)*10000</f>
        <v>9.7211880532803843</v>
      </c>
      <c r="AN9" s="39">
        <f>(X9/BX9)*10000</f>
        <v>5.0613198364804362</v>
      </c>
      <c r="AO9" s="39">
        <f t="shared" si="0"/>
        <v>7.0253961697872551</v>
      </c>
      <c r="AP9" s="39">
        <f>(AA9/BY9)*10000</f>
        <v>8.353569694026227</v>
      </c>
      <c r="AQ9" s="39">
        <f>(AB9/BZ9)*10000</f>
        <v>6.5830377061770839</v>
      </c>
      <c r="AR9" s="39">
        <f>(AC9/CA9)*10000</f>
        <v>8.4747290791395447</v>
      </c>
      <c r="AS9" s="39">
        <f>(AD9/CB9)*10000</f>
        <v>8.5185325407943058</v>
      </c>
      <c r="AT9" s="39">
        <f>(AE9/CC9)*10000</f>
        <v>11.043848167539268</v>
      </c>
      <c r="AU9" s="39">
        <f t="shared" si="1"/>
        <v>8.5947434375352856</v>
      </c>
      <c r="AV9" s="39">
        <f t="shared" si="2"/>
        <v>9.9047927068383501</v>
      </c>
      <c r="AW9" s="39">
        <f t="shared" si="3"/>
        <v>12.735879094054466</v>
      </c>
      <c r="AX9" s="39">
        <f t="shared" si="4"/>
        <v>10.31377682573684</v>
      </c>
      <c r="AY9" s="39">
        <f t="shared" si="5"/>
        <v>10.503365866992645</v>
      </c>
      <c r="AZ9" s="39"/>
      <c r="BA9" s="40">
        <f>V9/D9</f>
        <v>0.10810810810810811</v>
      </c>
      <c r="BB9" s="40">
        <f>W9/E9</f>
        <v>0.15562913907284767</v>
      </c>
      <c r="BC9" s="40">
        <f>X9/F9</f>
        <v>0.11607142857142858</v>
      </c>
      <c r="BD9" s="40">
        <f>Y9/G9</f>
        <v>0.14374999999999999</v>
      </c>
      <c r="BE9" s="40">
        <f>Z9/H9</f>
        <v>0.11764705882352941</v>
      </c>
      <c r="BF9" s="40">
        <f t="shared" si="6"/>
        <v>0.12824114691518279</v>
      </c>
      <c r="BG9" s="40">
        <f>AA9/I9</f>
        <v>0.16287878787878787</v>
      </c>
      <c r="BH9" s="40">
        <f>AB9/J9</f>
        <v>0.13043478260869565</v>
      </c>
      <c r="BI9" s="40">
        <f>AC9/K9</f>
        <v>0.18951612903225806</v>
      </c>
      <c r="BJ9" s="40">
        <f>AD9/L9</f>
        <v>0.16917293233082706</v>
      </c>
      <c r="BK9" s="40">
        <f>AE9/M9</f>
        <v>0.18430034129692832</v>
      </c>
      <c r="BL9" s="40">
        <f t="shared" si="7"/>
        <v>0.16726059462949938</v>
      </c>
      <c r="BM9" s="40">
        <v>0.17437722419928825</v>
      </c>
      <c r="BN9" s="40">
        <v>0.20408163265306123</v>
      </c>
      <c r="BO9" s="40">
        <f t="shared" si="8"/>
        <v>0.22317596566523606</v>
      </c>
      <c r="BP9" s="40">
        <f t="shared" si="9"/>
        <v>0.19102161922906818</v>
      </c>
      <c r="BR9" t="s">
        <v>44</v>
      </c>
      <c r="BS9">
        <v>52221</v>
      </c>
      <c r="BT9">
        <v>53229</v>
      </c>
      <c r="BU9">
        <v>49997</v>
      </c>
      <c r="BV9">
        <v>50342</v>
      </c>
      <c r="BW9">
        <v>48348</v>
      </c>
      <c r="BX9">
        <v>51370</v>
      </c>
      <c r="BY9">
        <v>51475</v>
      </c>
      <c r="BZ9">
        <v>54686</v>
      </c>
      <c r="CA9">
        <v>55459</v>
      </c>
      <c r="CB9">
        <v>52826</v>
      </c>
      <c r="CC9">
        <v>48896</v>
      </c>
      <c r="CD9" s="136">
        <v>49471</v>
      </c>
      <c r="CE9" s="136">
        <v>47111</v>
      </c>
      <c r="CF9" t="s">
        <v>126</v>
      </c>
    </row>
    <row r="10" spans="1:85" x14ac:dyDescent="0.25">
      <c r="A10" s="34" t="s">
        <v>45</v>
      </c>
      <c r="B10" s="36">
        <v>133</v>
      </c>
      <c r="C10" s="36">
        <v>148</v>
      </c>
      <c r="D10" s="36">
        <v>117</v>
      </c>
      <c r="E10" s="36">
        <v>121</v>
      </c>
      <c r="F10" s="36">
        <v>116</v>
      </c>
      <c r="G10" s="36">
        <v>101</v>
      </c>
      <c r="H10" s="36">
        <v>99</v>
      </c>
      <c r="I10" s="36">
        <v>114</v>
      </c>
      <c r="J10" s="36">
        <v>99</v>
      </c>
      <c r="K10" s="37">
        <v>121</v>
      </c>
      <c r="L10" s="37">
        <v>126</v>
      </c>
      <c r="M10" s="36">
        <v>119</v>
      </c>
      <c r="N10" s="49">
        <v>119</v>
      </c>
      <c r="O10" s="49">
        <v>111</v>
      </c>
      <c r="P10" s="137">
        <v>122</v>
      </c>
      <c r="Q10" s="36"/>
      <c r="R10" s="36"/>
      <c r="S10" s="57" t="s">
        <v>45</v>
      </c>
      <c r="T10" s="51">
        <v>11</v>
      </c>
      <c r="U10" s="51">
        <v>27</v>
      </c>
      <c r="V10" s="52">
        <v>16</v>
      </c>
      <c r="W10" s="52">
        <v>21</v>
      </c>
      <c r="X10" s="52">
        <v>15</v>
      </c>
      <c r="Y10" s="52">
        <v>22</v>
      </c>
      <c r="Z10" s="53">
        <v>18</v>
      </c>
      <c r="AA10" s="54">
        <v>27</v>
      </c>
      <c r="AB10" s="54">
        <v>25</v>
      </c>
      <c r="AC10">
        <v>25</v>
      </c>
      <c r="AD10">
        <v>35</v>
      </c>
      <c r="AE10" s="49">
        <v>27</v>
      </c>
      <c r="AF10" s="49">
        <v>33</v>
      </c>
      <c r="AG10" s="49">
        <v>11</v>
      </c>
      <c r="AH10" s="134">
        <v>32</v>
      </c>
      <c r="AI10" s="133"/>
      <c r="AJ10" s="39">
        <f>(T10/BT10)*10000</f>
        <v>9.9990909917280248</v>
      </c>
      <c r="AK10" s="39">
        <f>(U10/BU10)*10000</f>
        <v>27.565084226646245</v>
      </c>
      <c r="AL10" s="39">
        <f>(V10/BV10)*10000</f>
        <v>16.47276845464841</v>
      </c>
      <c r="AM10" s="39">
        <f>(W10/BW10)*10000</f>
        <v>23.219814241486066</v>
      </c>
      <c r="AN10" s="39">
        <f>(X10/BX10)*10000</f>
        <v>17.127197990408771</v>
      </c>
      <c r="AO10" s="39">
        <f t="shared" si="0"/>
        <v>18.876791180983506</v>
      </c>
      <c r="AP10" s="39">
        <f>(AA10/BY10)*10000</f>
        <v>28.272251308900522</v>
      </c>
      <c r="AQ10" s="39">
        <f>(AB10/BZ10)*10000</f>
        <v>27.478566717959989</v>
      </c>
      <c r="AR10" s="39">
        <f>(AC10/CA10)*10000</f>
        <v>25.749304768771243</v>
      </c>
      <c r="AS10" s="39">
        <f>(AD10/CB10)*10000</f>
        <v>36.250647332988088</v>
      </c>
      <c r="AT10" s="39">
        <f>(AE10/CC10)*10000</f>
        <v>33.059875107138488</v>
      </c>
      <c r="AU10" s="39">
        <f t="shared" si="1"/>
        <v>30.162129047151666</v>
      </c>
      <c r="AV10" s="39">
        <f t="shared" si="2"/>
        <v>34.49717750365879</v>
      </c>
      <c r="AW10" s="39">
        <f t="shared" si="3"/>
        <v>10.261194029850746</v>
      </c>
      <c r="AX10" s="39">
        <f t="shared" si="4"/>
        <v>30.464584920030465</v>
      </c>
      <c r="AY10" s="39">
        <f t="shared" si="5"/>
        <v>28.906695778733315</v>
      </c>
      <c r="AZ10" s="39"/>
      <c r="BA10" s="40">
        <f>V10/D10</f>
        <v>0.13675213675213677</v>
      </c>
      <c r="BB10" s="40">
        <f>W10/E10</f>
        <v>0.17355371900826447</v>
      </c>
      <c r="BC10" s="40">
        <f>X10/F10</f>
        <v>0.12931034482758622</v>
      </c>
      <c r="BD10" s="40">
        <f>Y10/G10</f>
        <v>0.21782178217821782</v>
      </c>
      <c r="BE10" s="40">
        <f>Z10/H10</f>
        <v>0.18181818181818182</v>
      </c>
      <c r="BF10" s="40">
        <f t="shared" si="6"/>
        <v>0.1678512329168774</v>
      </c>
      <c r="BG10" s="40">
        <f>AA10/I10</f>
        <v>0.23684210526315788</v>
      </c>
      <c r="BH10" s="40">
        <f>AB10/J10</f>
        <v>0.25252525252525254</v>
      </c>
      <c r="BI10" s="40">
        <f>AC10/K10</f>
        <v>0.20661157024793389</v>
      </c>
      <c r="BJ10" s="40">
        <f>AD10/L10</f>
        <v>0.27777777777777779</v>
      </c>
      <c r="BK10" s="40">
        <f>AE10/M10</f>
        <v>0.22689075630252101</v>
      </c>
      <c r="BL10" s="40">
        <f t="shared" si="7"/>
        <v>0.24012949242332865</v>
      </c>
      <c r="BM10" s="40">
        <v>0.27731092436974791</v>
      </c>
      <c r="BN10" s="40">
        <v>9.90990990990991E-2</v>
      </c>
      <c r="BO10" s="40">
        <f t="shared" si="8"/>
        <v>0.26229508196721313</v>
      </c>
      <c r="BP10" s="40">
        <f t="shared" si="9"/>
        <v>0.22867472790327179</v>
      </c>
      <c r="BR10" t="s">
        <v>45</v>
      </c>
      <c r="BS10">
        <v>10865</v>
      </c>
      <c r="BT10">
        <v>11001</v>
      </c>
      <c r="BU10">
        <v>9795</v>
      </c>
      <c r="BV10">
        <v>9713</v>
      </c>
      <c r="BW10">
        <v>9044</v>
      </c>
      <c r="BX10">
        <v>8758</v>
      </c>
      <c r="BY10">
        <v>9550</v>
      </c>
      <c r="BZ10">
        <v>9098</v>
      </c>
      <c r="CA10">
        <v>9709</v>
      </c>
      <c r="CB10">
        <v>9655</v>
      </c>
      <c r="CC10">
        <v>8167</v>
      </c>
      <c r="CD10" s="136">
        <v>9566</v>
      </c>
      <c r="CE10" s="136">
        <v>10720</v>
      </c>
      <c r="CF10" t="s">
        <v>127</v>
      </c>
    </row>
    <row r="11" spans="1:85" x14ac:dyDescent="0.25">
      <c r="A11" s="34" t="s">
        <v>46</v>
      </c>
      <c r="B11" s="35">
        <v>3518</v>
      </c>
      <c r="C11" s="35">
        <v>3357</v>
      </c>
      <c r="D11" s="36">
        <v>3213</v>
      </c>
      <c r="E11" s="36">
        <v>2980</v>
      </c>
      <c r="F11" s="36">
        <v>2560</v>
      </c>
      <c r="G11" s="36">
        <v>2444</v>
      </c>
      <c r="H11" s="35">
        <v>2400</v>
      </c>
      <c r="I11" s="35">
        <v>2431</v>
      </c>
      <c r="J11" s="35">
        <v>2407</v>
      </c>
      <c r="K11" s="37">
        <v>2494</v>
      </c>
      <c r="L11" s="37">
        <v>2939</v>
      </c>
      <c r="M11" s="36">
        <v>3174</v>
      </c>
      <c r="N11" s="49">
        <v>3116</v>
      </c>
      <c r="O11" s="49">
        <v>3133</v>
      </c>
      <c r="P11" s="138">
        <v>2950</v>
      </c>
      <c r="Q11" s="36"/>
      <c r="R11" s="36"/>
      <c r="S11" s="57" t="s">
        <v>46</v>
      </c>
      <c r="T11" s="51">
        <v>571</v>
      </c>
      <c r="U11" s="51">
        <v>544</v>
      </c>
      <c r="V11" s="52">
        <v>530</v>
      </c>
      <c r="W11" s="52">
        <v>490</v>
      </c>
      <c r="X11" s="52">
        <v>467</v>
      </c>
      <c r="Y11" s="52">
        <v>486</v>
      </c>
      <c r="Z11" s="53">
        <v>490</v>
      </c>
      <c r="AA11" s="54">
        <v>477</v>
      </c>
      <c r="AB11" s="54">
        <v>501</v>
      </c>
      <c r="AC11">
        <v>588</v>
      </c>
      <c r="AD11">
        <v>628</v>
      </c>
      <c r="AE11" s="49">
        <v>652</v>
      </c>
      <c r="AF11" s="49">
        <v>654</v>
      </c>
      <c r="AG11" s="49">
        <v>704</v>
      </c>
      <c r="AH11" s="134">
        <v>714</v>
      </c>
      <c r="AI11" s="133"/>
      <c r="AJ11" s="39">
        <f>(T11/BT11)*10000</f>
        <v>42.360935946703854</v>
      </c>
      <c r="AK11" s="39">
        <f>(U11/BU11)*10000</f>
        <v>43.382218075392558</v>
      </c>
      <c r="AL11" s="39">
        <f>(V11/BV11)*10000</f>
        <v>44.865066197135405</v>
      </c>
      <c r="AM11" s="39">
        <f>(W11/BW11)*10000</f>
        <v>37.691147964678009</v>
      </c>
      <c r="AN11" s="39">
        <f>(X11/BX11)*10000</f>
        <v>38.341228725544127</v>
      </c>
      <c r="AO11" s="39">
        <f t="shared" si="0"/>
        <v>41.328119381890794</v>
      </c>
      <c r="AP11" s="39">
        <f>(AA11/BY11)*10000</f>
        <v>37.31284907461005</v>
      </c>
      <c r="AQ11" s="39">
        <f>(AB11/BZ11)*10000</f>
        <v>39.291344140413621</v>
      </c>
      <c r="AR11" s="39">
        <f>(AC11/CA11)*10000</f>
        <v>47.30566863505446</v>
      </c>
      <c r="AS11" s="39">
        <f>(AD11/CB11)*10000</f>
        <v>49.782400177567794</v>
      </c>
      <c r="AT11" s="39">
        <f>(AE11/CC11)*10000</f>
        <v>47.520480452464938</v>
      </c>
      <c r="AU11" s="39">
        <f t="shared" si="1"/>
        <v>44.242548496022174</v>
      </c>
      <c r="AV11" s="39">
        <f t="shared" si="2"/>
        <v>49.400994062816309</v>
      </c>
      <c r="AW11" s="39">
        <f t="shared" si="3"/>
        <v>53.887311222185652</v>
      </c>
      <c r="AX11" s="39">
        <f t="shared" si="4"/>
        <v>46.078190946990723</v>
      </c>
      <c r="AY11" s="39">
        <f t="shared" si="5"/>
        <v>49.333875372405082</v>
      </c>
      <c r="AZ11" s="39"/>
      <c r="BA11" s="40">
        <f>V11/D11</f>
        <v>0.16495487083722377</v>
      </c>
      <c r="BB11" s="40">
        <f>W11/E11</f>
        <v>0.16442953020134229</v>
      </c>
      <c r="BC11" s="40">
        <f>X11/F11</f>
        <v>0.18242187500000001</v>
      </c>
      <c r="BD11" s="40">
        <f>Y11/G11</f>
        <v>0.19885433715220949</v>
      </c>
      <c r="BE11" s="40">
        <f>Z11/H11</f>
        <v>0.20416666666666666</v>
      </c>
      <c r="BF11" s="40">
        <f t="shared" si="6"/>
        <v>0.18296545597148844</v>
      </c>
      <c r="BG11" s="40">
        <f>AA11/I11</f>
        <v>0.19621554915672562</v>
      </c>
      <c r="BH11" s="40">
        <f>AB11/J11</f>
        <v>0.20814291649356045</v>
      </c>
      <c r="BI11" s="40">
        <f>AC11/K11</f>
        <v>0.23576583801122694</v>
      </c>
      <c r="BJ11" s="40">
        <f>AD11/L11</f>
        <v>0.21367812181013951</v>
      </c>
      <c r="BK11" s="40">
        <f>AE11/M11</f>
        <v>0.20541902961562697</v>
      </c>
      <c r="BL11" s="40">
        <f t="shared" si="7"/>
        <v>0.21184429101745589</v>
      </c>
      <c r="BM11" s="40">
        <v>0.20988446726572529</v>
      </c>
      <c r="BN11" s="40">
        <v>0.22470475582508778</v>
      </c>
      <c r="BO11" s="40">
        <f t="shared" si="8"/>
        <v>0.24203389830508473</v>
      </c>
      <c r="BP11" s="40">
        <f t="shared" si="9"/>
        <v>0.21914405456433289</v>
      </c>
      <c r="BR11" t="s">
        <v>46</v>
      </c>
      <c r="BS11">
        <v>137621</v>
      </c>
      <c r="BT11">
        <v>134794</v>
      </c>
      <c r="BU11">
        <v>125397</v>
      </c>
      <c r="BV11">
        <v>118132</v>
      </c>
      <c r="BW11">
        <v>130004</v>
      </c>
      <c r="BX11">
        <v>121801</v>
      </c>
      <c r="BY11">
        <v>127838</v>
      </c>
      <c r="BZ11">
        <v>127509</v>
      </c>
      <c r="CA11">
        <v>124298</v>
      </c>
      <c r="CB11">
        <v>126149</v>
      </c>
      <c r="CC11">
        <v>137204</v>
      </c>
      <c r="CD11" s="136">
        <v>132386</v>
      </c>
      <c r="CE11" s="136">
        <v>130643</v>
      </c>
      <c r="CF11" t="s">
        <v>128</v>
      </c>
    </row>
    <row r="12" spans="1:85" x14ac:dyDescent="0.25">
      <c r="A12" s="34" t="s">
        <v>47</v>
      </c>
      <c r="B12" s="35">
        <v>1729</v>
      </c>
      <c r="C12" s="35">
        <v>1693</v>
      </c>
      <c r="D12" s="36">
        <v>1641</v>
      </c>
      <c r="E12" s="36">
        <v>1495</v>
      </c>
      <c r="F12" s="36">
        <v>1292</v>
      </c>
      <c r="G12" s="36">
        <v>1247</v>
      </c>
      <c r="H12" s="35">
        <v>1226</v>
      </c>
      <c r="I12" s="35">
        <v>1192</v>
      </c>
      <c r="J12" s="35">
        <v>1179</v>
      </c>
      <c r="K12" s="37">
        <v>1164</v>
      </c>
      <c r="L12" s="37">
        <v>1430</v>
      </c>
      <c r="M12" s="36">
        <v>1554</v>
      </c>
      <c r="N12" s="49">
        <v>1540</v>
      </c>
      <c r="O12" s="49">
        <v>1504</v>
      </c>
      <c r="P12" s="138">
        <v>1377</v>
      </c>
      <c r="Q12" s="36"/>
      <c r="R12" s="36"/>
      <c r="S12" s="57" t="s">
        <v>47</v>
      </c>
      <c r="T12" s="51">
        <v>150</v>
      </c>
      <c r="U12" s="51">
        <v>148</v>
      </c>
      <c r="V12" s="52">
        <v>154</v>
      </c>
      <c r="W12" s="52">
        <v>147</v>
      </c>
      <c r="X12" s="52">
        <v>152</v>
      </c>
      <c r="Y12" s="52">
        <v>168</v>
      </c>
      <c r="Z12" s="53">
        <v>130</v>
      </c>
      <c r="AA12" s="54">
        <v>167</v>
      </c>
      <c r="AB12" s="54">
        <v>176</v>
      </c>
      <c r="AC12">
        <v>163</v>
      </c>
      <c r="AD12">
        <v>193</v>
      </c>
      <c r="AE12" s="49">
        <v>232</v>
      </c>
      <c r="AF12" s="49">
        <v>253</v>
      </c>
      <c r="AG12" s="49">
        <v>261</v>
      </c>
      <c r="AH12" s="134">
        <v>234</v>
      </c>
      <c r="AI12" s="133"/>
      <c r="AJ12" s="39">
        <f>(T12/BT12)*10000</f>
        <v>20.972567881211376</v>
      </c>
      <c r="AK12" s="39">
        <f>(U12/BU12)*10000</f>
        <v>22.388285480894318</v>
      </c>
      <c r="AL12" s="39">
        <f>(V12/BV12)*10000</f>
        <v>21.692585080009017</v>
      </c>
      <c r="AM12" s="39">
        <f>(W12/BW12)*10000</f>
        <v>24.279461557519198</v>
      </c>
      <c r="AN12" s="39">
        <f>(X12/BX12)*10000</f>
        <v>22.216700527646637</v>
      </c>
      <c r="AO12" s="39">
        <f t="shared" si="0"/>
        <v>22.309920105456108</v>
      </c>
      <c r="AP12" s="39">
        <f>(AA12/BY12)*10000</f>
        <v>23.472198796874121</v>
      </c>
      <c r="AQ12" s="39">
        <f>(AB12/BZ12)*10000</f>
        <v>27.294015476947415</v>
      </c>
      <c r="AR12" s="39">
        <f>(AC12/CA12)*10000</f>
        <v>23.718750909461306</v>
      </c>
      <c r="AS12" s="39">
        <f>(AD12/CB12)*10000</f>
        <v>27.902269770131561</v>
      </c>
      <c r="AT12" s="39">
        <f>(AE12/CC12)*10000</f>
        <v>31.911528039504272</v>
      </c>
      <c r="AU12" s="39">
        <f t="shared" si="1"/>
        <v>26.859752598583736</v>
      </c>
      <c r="AV12" s="39">
        <f t="shared" si="2"/>
        <v>33.784686056138661</v>
      </c>
      <c r="AW12" s="39">
        <f t="shared" si="3"/>
        <v>35.740205677352208</v>
      </c>
      <c r="AX12" s="39">
        <f t="shared" si="4"/>
        <v>31.618203437466221</v>
      </c>
      <c r="AY12" s="39">
        <f t="shared" si="5"/>
        <v>32.191378596118582</v>
      </c>
      <c r="AZ12" s="39"/>
      <c r="BA12" s="40">
        <f>V12/D12</f>
        <v>9.384521633150518E-2</v>
      </c>
      <c r="BB12" s="40">
        <f>W12/E12</f>
        <v>9.8327759197324421E-2</v>
      </c>
      <c r="BC12" s="40">
        <f>X12/F12</f>
        <v>0.11764705882352941</v>
      </c>
      <c r="BD12" s="40">
        <f>Y12/G12</f>
        <v>0.1347233360064154</v>
      </c>
      <c r="BE12" s="40">
        <f>Z12/H12</f>
        <v>0.10603588907014681</v>
      </c>
      <c r="BF12" s="40">
        <f t="shared" si="6"/>
        <v>0.11011585188578425</v>
      </c>
      <c r="BG12" s="40">
        <f>AA12/I12</f>
        <v>0.1401006711409396</v>
      </c>
      <c r="BH12" s="40">
        <f>AB12/J12</f>
        <v>0.14927905004240882</v>
      </c>
      <c r="BI12" s="40">
        <f>AC12/K12</f>
        <v>0.14003436426116839</v>
      </c>
      <c r="BJ12" s="40">
        <f>AD12/L12</f>
        <v>0.13496503496503495</v>
      </c>
      <c r="BK12" s="40">
        <f>AE12/M12</f>
        <v>0.14929214929214929</v>
      </c>
      <c r="BL12" s="40">
        <f t="shared" si="7"/>
        <v>0.1427342539403402</v>
      </c>
      <c r="BM12" s="40">
        <v>0.16428571428571428</v>
      </c>
      <c r="BN12" s="40">
        <v>0.1735372340425532</v>
      </c>
      <c r="BO12" s="40">
        <f t="shared" si="8"/>
        <v>0.16993464052287582</v>
      </c>
      <c r="BP12" s="40">
        <f t="shared" si="9"/>
        <v>0.15840295462166551</v>
      </c>
      <c r="BR12" t="s">
        <v>47</v>
      </c>
      <c r="BS12">
        <v>74829</v>
      </c>
      <c r="BT12">
        <v>71522</v>
      </c>
      <c r="BU12">
        <v>66106</v>
      </c>
      <c r="BV12">
        <v>70992</v>
      </c>
      <c r="BW12">
        <v>60545</v>
      </c>
      <c r="BX12">
        <v>68417</v>
      </c>
      <c r="BY12">
        <v>71148</v>
      </c>
      <c r="BZ12">
        <v>64483</v>
      </c>
      <c r="CA12">
        <v>68722</v>
      </c>
      <c r="CB12">
        <v>69170</v>
      </c>
      <c r="CC12">
        <v>72701</v>
      </c>
      <c r="CD12" s="136">
        <v>74886</v>
      </c>
      <c r="CE12" s="136">
        <v>73027</v>
      </c>
      <c r="CF12" t="s">
        <v>129</v>
      </c>
    </row>
    <row r="13" spans="1:85" x14ac:dyDescent="0.25">
      <c r="A13" s="34" t="s">
        <v>48</v>
      </c>
      <c r="B13" s="36">
        <v>140</v>
      </c>
      <c r="C13" s="36">
        <v>161</v>
      </c>
      <c r="D13" s="36">
        <v>138</v>
      </c>
      <c r="E13" s="36">
        <v>107</v>
      </c>
      <c r="F13" s="36">
        <v>109</v>
      </c>
      <c r="G13" s="36">
        <v>113</v>
      </c>
      <c r="H13" s="36">
        <v>100</v>
      </c>
      <c r="I13" s="36">
        <v>125</v>
      </c>
      <c r="J13" s="36">
        <v>102</v>
      </c>
      <c r="K13" s="37">
        <v>95</v>
      </c>
      <c r="L13" s="37">
        <v>94</v>
      </c>
      <c r="M13" s="36">
        <v>120</v>
      </c>
      <c r="N13" s="49">
        <v>107</v>
      </c>
      <c r="O13" s="49">
        <v>117</v>
      </c>
      <c r="P13" s="137">
        <v>102</v>
      </c>
      <c r="Q13" s="36"/>
      <c r="R13" s="36"/>
      <c r="S13" s="57" t="s">
        <v>48</v>
      </c>
      <c r="T13" s="51">
        <v>35</v>
      </c>
      <c r="U13" s="51">
        <v>31</v>
      </c>
      <c r="V13" s="52">
        <v>27</v>
      </c>
      <c r="W13" s="52">
        <v>20</v>
      </c>
      <c r="X13" s="52">
        <v>16</v>
      </c>
      <c r="Y13" s="52">
        <v>26</v>
      </c>
      <c r="Z13" s="53">
        <v>23</v>
      </c>
      <c r="AA13" s="54">
        <v>26</v>
      </c>
      <c r="AB13" s="54">
        <v>23</v>
      </c>
      <c r="AC13">
        <v>24</v>
      </c>
      <c r="AD13">
        <v>25</v>
      </c>
      <c r="AE13" s="49">
        <v>29</v>
      </c>
      <c r="AF13" s="49">
        <v>14</v>
      </c>
      <c r="AG13" s="49">
        <v>42</v>
      </c>
      <c r="AH13" s="134">
        <v>34</v>
      </c>
      <c r="AI13" s="133"/>
      <c r="AJ13" s="39">
        <f>(T13/BT13)*10000</f>
        <v>12.623074981065388</v>
      </c>
      <c r="AK13" s="39">
        <f>(U13/BU13)*10000</f>
        <v>11.165940280229083</v>
      </c>
      <c r="AL13" s="39">
        <f>(V13/BV13)*10000</f>
        <v>9.3052109181141436</v>
      </c>
      <c r="AM13" s="39">
        <f>(W13/BW13)*10000</f>
        <v>6.7474106811511083</v>
      </c>
      <c r="AN13" s="39">
        <f>(X13/BX13)*10000</f>
        <v>5.0147307716416973</v>
      </c>
      <c r="AO13" s="39">
        <f t="shared" si="0"/>
        <v>8.9712735264402834</v>
      </c>
      <c r="AP13" s="39">
        <f>(AA13/BY13)*10000</f>
        <v>8.1750723179474285</v>
      </c>
      <c r="AQ13" s="39">
        <f>(AB13/BZ13)*10000</f>
        <v>8.119461997387651</v>
      </c>
      <c r="AR13" s="39">
        <f>(AC13/CA13)*10000</f>
        <v>7.5138536676998218</v>
      </c>
      <c r="AS13" s="39">
        <f>(AD13/CB13)*10000</f>
        <v>8.6067407993940854</v>
      </c>
      <c r="AT13" s="39">
        <f>(AE13/CC13)*10000</f>
        <v>8.6823747791982271</v>
      </c>
      <c r="AU13" s="39">
        <f t="shared" si="1"/>
        <v>8.2195007123254413</v>
      </c>
      <c r="AV13" s="39">
        <f t="shared" si="2"/>
        <v>3.6469730123997084</v>
      </c>
      <c r="AW13" s="39">
        <f t="shared" si="3"/>
        <v>16.229375169055992</v>
      </c>
      <c r="AX13" s="39">
        <f t="shared" si="4"/>
        <v>10.624335979001312</v>
      </c>
      <c r="AY13" s="39">
        <f t="shared" si="5"/>
        <v>9.5579599478098665</v>
      </c>
      <c r="AZ13" s="39"/>
      <c r="BA13" s="40">
        <f>V13/D13</f>
        <v>0.19565217391304349</v>
      </c>
      <c r="BB13" s="40">
        <f>W13/E13</f>
        <v>0.18691588785046728</v>
      </c>
      <c r="BC13" s="40">
        <f>X13/F13</f>
        <v>0.14678899082568808</v>
      </c>
      <c r="BD13" s="40">
        <f>Y13/G13</f>
        <v>0.23008849557522124</v>
      </c>
      <c r="BE13" s="40">
        <f>Z13/H13</f>
        <v>0.23</v>
      </c>
      <c r="BF13" s="40">
        <f t="shared" si="6"/>
        <v>0.19788910963288403</v>
      </c>
      <c r="BG13" s="40">
        <f>AA13/I13</f>
        <v>0.20799999999999999</v>
      </c>
      <c r="BH13" s="40">
        <f>AB13/J13</f>
        <v>0.22549019607843138</v>
      </c>
      <c r="BI13" s="40">
        <f>AC13/K13</f>
        <v>0.25263157894736843</v>
      </c>
      <c r="BJ13" s="40">
        <f>AD13/L13</f>
        <v>0.26595744680851063</v>
      </c>
      <c r="BK13" s="40">
        <f>AE13/M13</f>
        <v>0.24166666666666667</v>
      </c>
      <c r="BL13" s="40">
        <f t="shared" si="7"/>
        <v>0.23874917770019541</v>
      </c>
      <c r="BM13" s="40">
        <v>0.13084112149532709</v>
      </c>
      <c r="BN13" s="40">
        <v>0.35897435897435898</v>
      </c>
      <c r="BO13" s="40">
        <f t="shared" si="8"/>
        <v>0.33333333333333331</v>
      </c>
      <c r="BP13" s="40">
        <f t="shared" si="9"/>
        <v>0.26615458545563936</v>
      </c>
      <c r="BR13" t="s">
        <v>48</v>
      </c>
      <c r="BS13">
        <v>30287</v>
      </c>
      <c r="BT13">
        <v>27727</v>
      </c>
      <c r="BU13">
        <v>27763</v>
      </c>
      <c r="BV13">
        <v>29016</v>
      </c>
      <c r="BW13">
        <v>29641</v>
      </c>
      <c r="BX13">
        <v>31906</v>
      </c>
      <c r="BY13">
        <v>31804</v>
      </c>
      <c r="BZ13">
        <v>28327</v>
      </c>
      <c r="CA13">
        <v>31941</v>
      </c>
      <c r="CB13">
        <v>29047</v>
      </c>
      <c r="CC13">
        <v>33401</v>
      </c>
      <c r="CD13" s="136">
        <v>38388</v>
      </c>
      <c r="CE13" s="136">
        <v>25879</v>
      </c>
      <c r="CF13" t="s">
        <v>130</v>
      </c>
    </row>
    <row r="14" spans="1:85" x14ac:dyDescent="0.25">
      <c r="A14" s="34" t="s">
        <v>49</v>
      </c>
      <c r="B14" s="36">
        <v>275</v>
      </c>
      <c r="C14" s="36">
        <v>267</v>
      </c>
      <c r="D14" s="36">
        <v>252</v>
      </c>
      <c r="E14" s="36">
        <v>232</v>
      </c>
      <c r="F14" s="36">
        <v>226</v>
      </c>
      <c r="G14" s="36">
        <v>209</v>
      </c>
      <c r="H14" s="36">
        <v>167</v>
      </c>
      <c r="I14" s="36">
        <v>184</v>
      </c>
      <c r="J14" s="36">
        <v>214</v>
      </c>
      <c r="K14" s="37">
        <v>186</v>
      </c>
      <c r="L14" s="37">
        <v>216</v>
      </c>
      <c r="M14" s="36">
        <v>253</v>
      </c>
      <c r="N14" s="49">
        <v>245</v>
      </c>
      <c r="O14" s="49">
        <v>231</v>
      </c>
      <c r="P14" s="137">
        <v>201</v>
      </c>
      <c r="Q14" s="36"/>
      <c r="R14" s="36"/>
      <c r="S14" s="57" t="s">
        <v>49</v>
      </c>
      <c r="T14" s="51">
        <v>9</v>
      </c>
      <c r="U14" s="51">
        <v>8</v>
      </c>
      <c r="V14" s="52">
        <v>17</v>
      </c>
      <c r="W14" s="52">
        <v>11</v>
      </c>
      <c r="X14" s="52">
        <v>10</v>
      </c>
      <c r="Y14" s="52">
        <v>10</v>
      </c>
      <c r="Z14" s="53">
        <v>9</v>
      </c>
      <c r="AA14" s="54">
        <v>13</v>
      </c>
      <c r="AB14" s="54">
        <v>14</v>
      </c>
      <c r="AC14">
        <v>13</v>
      </c>
      <c r="AD14">
        <v>8</v>
      </c>
      <c r="AE14" s="49">
        <v>17</v>
      </c>
      <c r="AF14" s="49">
        <v>15</v>
      </c>
      <c r="AG14" s="49">
        <v>17</v>
      </c>
      <c r="AH14" s="134">
        <v>11</v>
      </c>
      <c r="AI14" s="133"/>
      <c r="AJ14" s="39">
        <f>(T14/BT14)*10000</f>
        <v>4.1580041580041582</v>
      </c>
      <c r="AK14" s="39">
        <f>(U14/BU14)*10000</f>
        <v>3.5335689045936394</v>
      </c>
      <c r="AL14" s="39">
        <f>(V14/BV14)*10000</f>
        <v>9.676684881602915</v>
      </c>
      <c r="AM14" s="39">
        <f>(W14/BW14)*10000</f>
        <v>5.1191362620997767</v>
      </c>
      <c r="AN14" s="39">
        <f>(X14/BX14)*10000</f>
        <v>4.294794708812919</v>
      </c>
      <c r="AO14" s="39">
        <f t="shared" si="0"/>
        <v>5.3564377830226819</v>
      </c>
      <c r="AP14" s="39">
        <f>(AA14/BY14)*10000</f>
        <v>6.4647670197424034</v>
      </c>
      <c r="AQ14" s="39">
        <f>(AB14/BZ14)*10000</f>
        <v>6.5170840703845077</v>
      </c>
      <c r="AR14" s="39">
        <f>(AC14/CA14)*10000</f>
        <v>8.3881791198864377</v>
      </c>
      <c r="AS14" s="39">
        <f>(AD14/CB14)*10000</f>
        <v>3.4016498001530739</v>
      </c>
      <c r="AT14" s="39">
        <f>(AE14/CC14)*10000</f>
        <v>8.6255010401339494</v>
      </c>
      <c r="AU14" s="39">
        <f t="shared" si="1"/>
        <v>6.6794362100600733</v>
      </c>
      <c r="AV14" s="39">
        <f t="shared" si="2"/>
        <v>8.5846734962513587</v>
      </c>
      <c r="AW14" s="39">
        <f t="shared" si="3"/>
        <v>8.629003603877976</v>
      </c>
      <c r="AX14" s="39">
        <f t="shared" si="4"/>
        <v>4.8743740860548588</v>
      </c>
      <c r="AY14" s="39">
        <f t="shared" si="5"/>
        <v>6.8230404052942433</v>
      </c>
      <c r="AZ14" s="39"/>
      <c r="BA14" s="40">
        <f>V14/D14</f>
        <v>6.7460317460317457E-2</v>
      </c>
      <c r="BB14" s="40">
        <f>W14/E14</f>
        <v>4.7413793103448273E-2</v>
      </c>
      <c r="BC14" s="40">
        <f>X14/F14</f>
        <v>4.4247787610619468E-2</v>
      </c>
      <c r="BD14" s="40">
        <f>Y14/G14</f>
        <v>4.784688995215311E-2</v>
      </c>
      <c r="BE14" s="40">
        <f>Z14/H14</f>
        <v>5.3892215568862277E-2</v>
      </c>
      <c r="BF14" s="40">
        <f t="shared" si="6"/>
        <v>5.2172200739080118E-2</v>
      </c>
      <c r="BG14" s="40">
        <f>AA14/I14</f>
        <v>7.0652173913043473E-2</v>
      </c>
      <c r="BH14" s="40">
        <f>AB14/J14</f>
        <v>6.5420560747663545E-2</v>
      </c>
      <c r="BI14" s="40">
        <f>AC14/K14</f>
        <v>6.9892473118279563E-2</v>
      </c>
      <c r="BJ14" s="40">
        <f>AD14/L14</f>
        <v>3.7037037037037035E-2</v>
      </c>
      <c r="BK14" s="40">
        <f>AE14/M14</f>
        <v>6.7193675889328064E-2</v>
      </c>
      <c r="BL14" s="40">
        <f t="shared" si="7"/>
        <v>6.2039184141070333E-2</v>
      </c>
      <c r="BM14" s="40">
        <v>6.1224489795918366E-2</v>
      </c>
      <c r="BN14" s="40">
        <v>7.3593073593073599E-2</v>
      </c>
      <c r="BO14" s="40">
        <f t="shared" si="8"/>
        <v>5.4726368159203981E-2</v>
      </c>
      <c r="BP14" s="40">
        <f t="shared" si="9"/>
        <v>5.8754928894912205E-2</v>
      </c>
      <c r="BR14" t="s">
        <v>49</v>
      </c>
      <c r="BS14">
        <v>23073</v>
      </c>
      <c r="BT14">
        <v>21645</v>
      </c>
      <c r="BU14">
        <v>22640</v>
      </c>
      <c r="BV14">
        <v>17568</v>
      </c>
      <c r="BW14">
        <v>21488</v>
      </c>
      <c r="BX14">
        <v>23284</v>
      </c>
      <c r="BY14">
        <v>20109</v>
      </c>
      <c r="BZ14">
        <v>21482</v>
      </c>
      <c r="CA14">
        <v>15498</v>
      </c>
      <c r="CB14">
        <v>23518</v>
      </c>
      <c r="CC14">
        <v>19709</v>
      </c>
      <c r="CD14" s="136">
        <v>17473</v>
      </c>
      <c r="CE14" s="136">
        <v>19701</v>
      </c>
      <c r="CF14" t="s">
        <v>131</v>
      </c>
    </row>
    <row r="15" spans="1:85" x14ac:dyDescent="0.25">
      <c r="A15" s="34" t="s">
        <v>50</v>
      </c>
      <c r="B15" s="35">
        <v>1363</v>
      </c>
      <c r="C15" s="35">
        <v>1254</v>
      </c>
      <c r="D15" s="36">
        <v>1248</v>
      </c>
      <c r="E15" s="36">
        <v>1043</v>
      </c>
      <c r="F15" s="36">
        <v>911</v>
      </c>
      <c r="G15" s="36">
        <v>927</v>
      </c>
      <c r="H15" s="36">
        <v>918</v>
      </c>
      <c r="I15" s="36">
        <v>956</v>
      </c>
      <c r="J15" s="36">
        <v>991</v>
      </c>
      <c r="K15" s="37">
        <v>924</v>
      </c>
      <c r="L15" s="37">
        <v>998</v>
      </c>
      <c r="M15" s="36">
        <v>1082</v>
      </c>
      <c r="N15" s="49">
        <v>1090</v>
      </c>
      <c r="O15" s="49">
        <v>1031</v>
      </c>
      <c r="P15" s="137">
        <v>938</v>
      </c>
      <c r="Q15" s="36"/>
      <c r="R15" s="36"/>
      <c r="S15" s="57" t="s">
        <v>50</v>
      </c>
      <c r="T15" s="51">
        <v>165</v>
      </c>
      <c r="U15" s="51">
        <v>139</v>
      </c>
      <c r="V15" s="52">
        <v>171</v>
      </c>
      <c r="W15" s="52">
        <v>135</v>
      </c>
      <c r="X15" s="52">
        <v>112</v>
      </c>
      <c r="Y15" s="52">
        <v>115</v>
      </c>
      <c r="Z15" s="53">
        <v>134</v>
      </c>
      <c r="AA15" s="54">
        <v>138</v>
      </c>
      <c r="AB15" s="54">
        <v>125</v>
      </c>
      <c r="AC15">
        <v>123</v>
      </c>
      <c r="AD15">
        <v>150</v>
      </c>
      <c r="AE15" s="49">
        <v>148</v>
      </c>
      <c r="AF15" s="49">
        <v>147</v>
      </c>
      <c r="AG15" s="49">
        <v>165</v>
      </c>
      <c r="AH15" s="134">
        <v>175</v>
      </c>
      <c r="AI15" s="133"/>
      <c r="AJ15" s="39">
        <f>(T15/BT15)*10000</f>
        <v>8.9740242788147757</v>
      </c>
      <c r="AK15" s="39">
        <f>(U15/BU15)*10000</f>
        <v>7.5043460421323145</v>
      </c>
      <c r="AL15" s="39">
        <f>(V15/BV15)*10000</f>
        <v>9.0035066288975703</v>
      </c>
      <c r="AM15" s="39">
        <f>(W15/BW15)*10000</f>
        <v>7.5460729677307565</v>
      </c>
      <c r="AN15" s="39">
        <f>(X15/BX15)*10000</f>
        <v>6.1531361765950088</v>
      </c>
      <c r="AO15" s="39">
        <f t="shared" si="0"/>
        <v>7.8362172188340846</v>
      </c>
      <c r="AP15" s="39">
        <f>(AA15/BY15)*10000</f>
        <v>7.3956965620729385</v>
      </c>
      <c r="AQ15" s="39">
        <f>(AB15/BZ15)*10000</f>
        <v>6.6635392455807407</v>
      </c>
      <c r="AR15" s="39">
        <f>(AC15/CA15)*10000</f>
        <v>6.5982168721233379</v>
      </c>
      <c r="AS15" s="39">
        <f>(AD15/CB15)*10000</f>
        <v>8.0904403356993377</v>
      </c>
      <c r="AT15" s="39">
        <f>(AE15/CC15)*10000</f>
        <v>8.0013840231823892</v>
      </c>
      <c r="AU15" s="39">
        <f t="shared" si="1"/>
        <v>7.3498554077317495</v>
      </c>
      <c r="AV15" s="39">
        <f t="shared" si="2"/>
        <v>8.2976777791575884</v>
      </c>
      <c r="AW15" s="39">
        <f t="shared" si="3"/>
        <v>9.6240776925544633</v>
      </c>
      <c r="AX15" s="39">
        <f t="shared" si="4"/>
        <v>9.339260650759682</v>
      </c>
      <c r="AY15" s="39">
        <f t="shared" si="5"/>
        <v>8.6705680962706921</v>
      </c>
      <c r="AZ15" s="39"/>
      <c r="BA15" s="40">
        <f>V15/D15</f>
        <v>0.13701923076923078</v>
      </c>
      <c r="BB15" s="40">
        <f>W15/E15</f>
        <v>0.12943432406519656</v>
      </c>
      <c r="BC15" s="40">
        <f>X15/F15</f>
        <v>0.12294182217343579</v>
      </c>
      <c r="BD15" s="40">
        <f>Y15/G15</f>
        <v>0.12405609492988134</v>
      </c>
      <c r="BE15" s="40">
        <f>Z15/H15</f>
        <v>0.14596949891067537</v>
      </c>
      <c r="BF15" s="40">
        <f t="shared" si="6"/>
        <v>0.13188419416968397</v>
      </c>
      <c r="BG15" s="40">
        <f>AA15/I15</f>
        <v>0.14435146443514643</v>
      </c>
      <c r="BH15" s="40">
        <f>AB15/J15</f>
        <v>0.12613521695257315</v>
      </c>
      <c r="BI15" s="40">
        <f>AC15/K15</f>
        <v>0.13311688311688311</v>
      </c>
      <c r="BJ15" s="40">
        <f>AD15/L15</f>
        <v>0.15030060120240482</v>
      </c>
      <c r="BK15" s="40">
        <f>AE15/M15</f>
        <v>0.1367837338262477</v>
      </c>
      <c r="BL15" s="40">
        <f t="shared" si="7"/>
        <v>0.13813757990665104</v>
      </c>
      <c r="BM15" s="40">
        <v>0.13486238532110092</v>
      </c>
      <c r="BN15" s="40">
        <v>0.1600387972841901</v>
      </c>
      <c r="BO15" s="40">
        <f t="shared" si="8"/>
        <v>0.18656716417910449</v>
      </c>
      <c r="BP15" s="40">
        <f t="shared" si="9"/>
        <v>0.15371053636260962</v>
      </c>
      <c r="BR15" t="s">
        <v>50</v>
      </c>
      <c r="BS15">
        <v>171224</v>
      </c>
      <c r="BT15">
        <v>183864</v>
      </c>
      <c r="BU15">
        <v>185226</v>
      </c>
      <c r="BV15">
        <v>189926</v>
      </c>
      <c r="BW15">
        <v>178901</v>
      </c>
      <c r="BX15">
        <v>182021</v>
      </c>
      <c r="BY15">
        <v>186595</v>
      </c>
      <c r="BZ15">
        <v>187588</v>
      </c>
      <c r="CA15">
        <v>186414</v>
      </c>
      <c r="CB15">
        <v>185404</v>
      </c>
      <c r="CC15">
        <v>184968</v>
      </c>
      <c r="CD15" s="136">
        <v>177158</v>
      </c>
      <c r="CE15" s="136">
        <v>171445</v>
      </c>
      <c r="CF15" t="s">
        <v>132</v>
      </c>
    </row>
    <row r="16" spans="1:85" x14ac:dyDescent="0.25">
      <c r="A16" s="34" t="s">
        <v>51</v>
      </c>
      <c r="B16" s="36">
        <v>938</v>
      </c>
      <c r="C16" s="36">
        <v>902</v>
      </c>
      <c r="D16" s="36">
        <v>898</v>
      </c>
      <c r="E16" s="36">
        <v>820</v>
      </c>
      <c r="F16" s="36">
        <v>693</v>
      </c>
      <c r="G16" s="36">
        <v>754</v>
      </c>
      <c r="H16" s="36">
        <v>751</v>
      </c>
      <c r="I16" s="36">
        <v>781</v>
      </c>
      <c r="J16" s="36">
        <v>783</v>
      </c>
      <c r="K16" s="37">
        <v>746</v>
      </c>
      <c r="L16" s="37">
        <v>821</v>
      </c>
      <c r="M16" s="36">
        <v>821</v>
      </c>
      <c r="N16" s="49">
        <v>916</v>
      </c>
      <c r="O16" s="49">
        <v>858</v>
      </c>
      <c r="P16" s="137">
        <v>751</v>
      </c>
      <c r="Q16" s="36"/>
      <c r="R16" s="36"/>
      <c r="S16" s="57" t="s">
        <v>51</v>
      </c>
      <c r="T16" s="51">
        <v>63</v>
      </c>
      <c r="U16" s="51">
        <v>73</v>
      </c>
      <c r="V16" s="52">
        <v>59</v>
      </c>
      <c r="W16" s="52">
        <v>54</v>
      </c>
      <c r="X16" s="52">
        <v>50</v>
      </c>
      <c r="Y16" s="52">
        <v>62</v>
      </c>
      <c r="Z16" s="53">
        <v>62</v>
      </c>
      <c r="AA16" s="54">
        <v>59</v>
      </c>
      <c r="AB16" s="54">
        <v>77</v>
      </c>
      <c r="AC16">
        <v>78</v>
      </c>
      <c r="AD16">
        <v>96</v>
      </c>
      <c r="AE16" s="49">
        <v>85</v>
      </c>
      <c r="AF16" s="49">
        <v>101</v>
      </c>
      <c r="AG16" s="49">
        <v>114</v>
      </c>
      <c r="AH16" s="134">
        <v>75</v>
      </c>
      <c r="AI16" s="133"/>
      <c r="AJ16" s="39">
        <f>(T16/BT16)*10000</f>
        <v>10.254073145721772</v>
      </c>
      <c r="AK16" s="39">
        <f>(U16/BU16)*10000</f>
        <v>10.494386222164719</v>
      </c>
      <c r="AL16" s="39">
        <f>(V16/BV16)*10000</f>
        <v>9.3725178713264494</v>
      </c>
      <c r="AM16" s="39">
        <f>(W16/BW16)*10000</f>
        <v>8.6822303685124442</v>
      </c>
      <c r="AN16" s="39">
        <f>(X16/BX16)*10000</f>
        <v>8.4321297873416867</v>
      </c>
      <c r="AO16" s="39">
        <f t="shared" si="0"/>
        <v>9.4470674790134144</v>
      </c>
      <c r="AP16" s="39">
        <f>(AA16/BY16)*10000</f>
        <v>9.1710319742589341</v>
      </c>
      <c r="AQ16" s="39">
        <f>(AB16/BZ16)*10000</f>
        <v>13.008734435978443</v>
      </c>
      <c r="AR16" s="39">
        <f>(AC16/CA16)*10000</f>
        <v>12.951002042273398</v>
      </c>
      <c r="AS16" s="39">
        <f>(AD16/CB16)*10000</f>
        <v>13.720361874544443</v>
      </c>
      <c r="AT16" s="39">
        <f>(AE16/CC16)*10000</f>
        <v>12.820899574647802</v>
      </c>
      <c r="AU16" s="39">
        <f t="shared" si="1"/>
        <v>12.334405980340605</v>
      </c>
      <c r="AV16" s="39">
        <f t="shared" si="2"/>
        <v>15.405500221168072</v>
      </c>
      <c r="AW16" s="39">
        <f t="shared" si="3"/>
        <v>18.448094506027996</v>
      </c>
      <c r="AX16" s="39">
        <f t="shared" si="4"/>
        <v>10.262164085162279</v>
      </c>
      <c r="AY16" s="39">
        <f t="shared" si="5"/>
        <v>14.131404052310121</v>
      </c>
      <c r="AZ16" s="39"/>
      <c r="BA16" s="40">
        <f>V16/D16</f>
        <v>6.5701559020044542E-2</v>
      </c>
      <c r="BB16" s="40">
        <f>W16/E16</f>
        <v>6.5853658536585369E-2</v>
      </c>
      <c r="BC16" s="40">
        <f>X16/F16</f>
        <v>7.2150072150072145E-2</v>
      </c>
      <c r="BD16" s="40">
        <f>Y16/G16</f>
        <v>8.2228116710875335E-2</v>
      </c>
      <c r="BE16" s="40">
        <f>Z16/H16</f>
        <v>8.2556591211717711E-2</v>
      </c>
      <c r="BF16" s="40">
        <f t="shared" si="6"/>
        <v>7.3697999525859009E-2</v>
      </c>
      <c r="BG16" s="40">
        <f>AA16/I16</f>
        <v>7.5544174135723438E-2</v>
      </c>
      <c r="BH16" s="40">
        <f>AB16/J16</f>
        <v>9.8339719029374204E-2</v>
      </c>
      <c r="BI16" s="40">
        <f>AC16/K16</f>
        <v>0.10455764075067024</v>
      </c>
      <c r="BJ16" s="40">
        <f>AD16/L16</f>
        <v>0.11693057247259439</v>
      </c>
      <c r="BK16" s="40">
        <f>AE16/M16</f>
        <v>0.10353227771010962</v>
      </c>
      <c r="BL16" s="40">
        <f t="shared" si="7"/>
        <v>9.9780876819694386E-2</v>
      </c>
      <c r="BM16" s="40">
        <v>0.11026200873362445</v>
      </c>
      <c r="BN16" s="40">
        <v>0.13286713286713286</v>
      </c>
      <c r="BO16" s="40">
        <f t="shared" si="8"/>
        <v>9.986684420772303E-2</v>
      </c>
      <c r="BP16" s="40">
        <f t="shared" si="9"/>
        <v>0.11269176719823688</v>
      </c>
      <c r="BR16" t="s">
        <v>51</v>
      </c>
      <c r="BS16">
        <v>65675</v>
      </c>
      <c r="BT16">
        <v>61439</v>
      </c>
      <c r="BU16">
        <v>69561</v>
      </c>
      <c r="BV16">
        <v>62950</v>
      </c>
      <c r="BW16">
        <v>62196</v>
      </c>
      <c r="BX16">
        <v>59297</v>
      </c>
      <c r="BY16">
        <v>64333</v>
      </c>
      <c r="BZ16">
        <v>59191</v>
      </c>
      <c r="CA16">
        <v>60227</v>
      </c>
      <c r="CB16">
        <v>69969</v>
      </c>
      <c r="CC16">
        <v>66298</v>
      </c>
      <c r="CD16" s="136">
        <v>65561</v>
      </c>
      <c r="CE16" s="136">
        <v>61795</v>
      </c>
      <c r="CF16" t="s">
        <v>133</v>
      </c>
    </row>
    <row r="17" spans="1:84" x14ac:dyDescent="0.25">
      <c r="A17" s="34" t="s">
        <v>52</v>
      </c>
      <c r="B17" s="36">
        <v>450</v>
      </c>
      <c r="C17" s="36">
        <v>439</v>
      </c>
      <c r="D17" s="36">
        <v>446</v>
      </c>
      <c r="E17" s="36">
        <v>412</v>
      </c>
      <c r="F17" s="36">
        <v>371</v>
      </c>
      <c r="G17" s="36">
        <v>390</v>
      </c>
      <c r="H17" s="36">
        <v>360</v>
      </c>
      <c r="I17" s="36">
        <v>365</v>
      </c>
      <c r="J17" s="36">
        <v>317</v>
      </c>
      <c r="K17" s="37">
        <v>321</v>
      </c>
      <c r="L17" s="37">
        <v>320</v>
      </c>
      <c r="M17" s="36">
        <v>404</v>
      </c>
      <c r="N17" s="49">
        <v>330</v>
      </c>
      <c r="O17" s="49">
        <v>318</v>
      </c>
      <c r="P17" s="137">
        <v>313</v>
      </c>
      <c r="Q17" s="36"/>
      <c r="R17" s="36"/>
      <c r="S17" s="57" t="s">
        <v>52</v>
      </c>
      <c r="T17" s="51">
        <v>24</v>
      </c>
      <c r="U17" s="51">
        <v>25</v>
      </c>
      <c r="V17" s="52">
        <v>23</v>
      </c>
      <c r="W17" s="52">
        <v>17</v>
      </c>
      <c r="X17" s="52">
        <v>21</v>
      </c>
      <c r="Y17" s="52">
        <v>18</v>
      </c>
      <c r="Z17" s="53">
        <v>25</v>
      </c>
      <c r="AA17" s="54">
        <v>20</v>
      </c>
      <c r="AB17" s="54">
        <v>20</v>
      </c>
      <c r="AC17">
        <v>19</v>
      </c>
      <c r="AD17">
        <v>25</v>
      </c>
      <c r="AE17" s="49">
        <v>22</v>
      </c>
      <c r="AF17" s="49">
        <v>23</v>
      </c>
      <c r="AG17" s="49">
        <v>22</v>
      </c>
      <c r="AH17" s="134">
        <v>23</v>
      </c>
      <c r="AI17" s="133"/>
      <c r="AJ17" s="39">
        <f>(T17/BT17)*10000</f>
        <v>4.0789272421353182</v>
      </c>
      <c r="AK17" s="39">
        <f>(U17/BU17)*10000</f>
        <v>3.9041149371437496</v>
      </c>
      <c r="AL17" s="39">
        <f>(V17/BV17)*10000</f>
        <v>3.7465385241896074</v>
      </c>
      <c r="AM17" s="39">
        <f>(W17/BW17)*10000</f>
        <v>3.129141510823148</v>
      </c>
      <c r="AN17" s="39">
        <f>(X17/BX17)*10000</f>
        <v>3.9607695209354961</v>
      </c>
      <c r="AO17" s="39">
        <f t="shared" si="0"/>
        <v>3.7638983470454632</v>
      </c>
      <c r="AP17" s="39">
        <f>(AA17/BY17)*10000</f>
        <v>3.5908576763559976</v>
      </c>
      <c r="AQ17" s="39">
        <f>(AB17/BZ17)*10000</f>
        <v>3.4765679321373937</v>
      </c>
      <c r="AR17" s="39">
        <f>(AC17/CA17)*10000</f>
        <v>3.6080516521078621</v>
      </c>
      <c r="AS17" s="39">
        <f>(AD17/CB17)*10000</f>
        <v>4.6258604100362666</v>
      </c>
      <c r="AT17" s="39">
        <f>(AE17/CC17)*10000</f>
        <v>4.040478245697809</v>
      </c>
      <c r="AU17" s="39">
        <f t="shared" si="1"/>
        <v>3.8683631832670655</v>
      </c>
      <c r="AV17" s="39">
        <f t="shared" si="2"/>
        <v>4.507594316511514</v>
      </c>
      <c r="AW17" s="39">
        <f t="shared" si="3"/>
        <v>4.6343107516009443</v>
      </c>
      <c r="AX17" s="39">
        <f t="shared" si="4"/>
        <v>4.5547260233281186</v>
      </c>
      <c r="AY17" s="39">
        <f t="shared" si="5"/>
        <v>4.4725939494349314</v>
      </c>
      <c r="AZ17" s="39"/>
      <c r="BA17" s="40">
        <f>V17/D17</f>
        <v>5.1569506726457402E-2</v>
      </c>
      <c r="BB17" s="40">
        <f>W17/E17</f>
        <v>4.12621359223301E-2</v>
      </c>
      <c r="BC17" s="40">
        <f>X17/F17</f>
        <v>5.6603773584905662E-2</v>
      </c>
      <c r="BD17" s="40">
        <f>Y17/G17</f>
        <v>4.6153846153846156E-2</v>
      </c>
      <c r="BE17" s="40">
        <f>Z17/H17</f>
        <v>6.9444444444444448E-2</v>
      </c>
      <c r="BF17" s="40">
        <f t="shared" si="6"/>
        <v>5.3006741366396756E-2</v>
      </c>
      <c r="BG17" s="40">
        <f>AA17/I17</f>
        <v>5.4794520547945202E-2</v>
      </c>
      <c r="BH17" s="40">
        <f>AB17/J17</f>
        <v>6.3091482649842268E-2</v>
      </c>
      <c r="BI17" s="40">
        <f>AC17/K17</f>
        <v>5.9190031152647975E-2</v>
      </c>
      <c r="BJ17" s="40">
        <f>AD17/L17</f>
        <v>7.8125E-2</v>
      </c>
      <c r="BK17" s="40">
        <f>AE17/M17</f>
        <v>5.4455445544554455E-2</v>
      </c>
      <c r="BL17" s="40">
        <f t="shared" si="7"/>
        <v>6.1931295978997977E-2</v>
      </c>
      <c r="BM17" s="40">
        <v>6.9696969696969702E-2</v>
      </c>
      <c r="BN17" s="40">
        <v>6.9182389937106917E-2</v>
      </c>
      <c r="BO17" s="40">
        <f t="shared" si="8"/>
        <v>7.3482428115015971E-2</v>
      </c>
      <c r="BP17" s="40">
        <f t="shared" si="9"/>
        <v>6.8988446658729413E-2</v>
      </c>
      <c r="BR17" t="s">
        <v>52</v>
      </c>
      <c r="BS17">
        <v>56101</v>
      </c>
      <c r="BT17">
        <v>58839</v>
      </c>
      <c r="BU17">
        <v>64035</v>
      </c>
      <c r="BV17">
        <v>61390</v>
      </c>
      <c r="BW17">
        <v>54328</v>
      </c>
      <c r="BX17">
        <v>53020</v>
      </c>
      <c r="BY17">
        <v>55697</v>
      </c>
      <c r="BZ17">
        <v>57528</v>
      </c>
      <c r="CA17">
        <v>52660</v>
      </c>
      <c r="CB17">
        <v>54044</v>
      </c>
      <c r="CC17">
        <v>54449</v>
      </c>
      <c r="CD17" s="136">
        <v>51025</v>
      </c>
      <c r="CE17" s="136">
        <v>47472</v>
      </c>
      <c r="CF17" t="s">
        <v>134</v>
      </c>
    </row>
    <row r="18" spans="1:84" x14ac:dyDescent="0.25">
      <c r="A18" s="34" t="s">
        <v>53</v>
      </c>
      <c r="B18" s="36">
        <v>428</v>
      </c>
      <c r="C18" s="36">
        <v>468</v>
      </c>
      <c r="D18" s="36">
        <v>416</v>
      </c>
      <c r="E18" s="36">
        <v>384</v>
      </c>
      <c r="F18" s="36">
        <v>386</v>
      </c>
      <c r="G18" s="36">
        <v>431</v>
      </c>
      <c r="H18" s="36">
        <v>386</v>
      </c>
      <c r="I18" s="36">
        <v>405</v>
      </c>
      <c r="J18" s="36">
        <v>350</v>
      </c>
      <c r="K18" s="37">
        <v>385</v>
      </c>
      <c r="L18" s="37">
        <v>355</v>
      </c>
      <c r="M18" s="36">
        <v>429</v>
      </c>
      <c r="N18" s="49">
        <v>461</v>
      </c>
      <c r="O18" s="49">
        <v>404</v>
      </c>
      <c r="P18" s="137">
        <v>362</v>
      </c>
      <c r="Q18" s="36"/>
      <c r="R18" s="36"/>
      <c r="S18" s="57" t="s">
        <v>53</v>
      </c>
      <c r="T18" s="51">
        <v>24</v>
      </c>
      <c r="U18" s="51">
        <v>23</v>
      </c>
      <c r="V18" s="52">
        <v>20</v>
      </c>
      <c r="W18" s="52">
        <v>19</v>
      </c>
      <c r="X18" s="52">
        <v>22</v>
      </c>
      <c r="Y18" s="52">
        <v>15</v>
      </c>
      <c r="Z18" s="53">
        <v>14</v>
      </c>
      <c r="AA18" s="54">
        <v>26</v>
      </c>
      <c r="AB18" s="54">
        <v>25</v>
      </c>
      <c r="AC18">
        <v>23</v>
      </c>
      <c r="AD18">
        <v>24</v>
      </c>
      <c r="AE18" s="49">
        <v>41</v>
      </c>
      <c r="AF18" s="49">
        <v>33</v>
      </c>
      <c r="AG18" s="49">
        <v>29</v>
      </c>
      <c r="AH18" s="134">
        <v>16</v>
      </c>
      <c r="AI18" s="133"/>
      <c r="AJ18" s="39">
        <f>(T18/BT18)*10000</f>
        <v>6.4136825227151251</v>
      </c>
      <c r="AK18" s="39">
        <f>(U18/BU18)*10000</f>
        <v>6.1881188118811883</v>
      </c>
      <c r="AL18" s="39">
        <f>(V18/BV18)*10000</f>
        <v>5.1598255978947911</v>
      </c>
      <c r="AM18" s="39">
        <f>(W18/BW18)*10000</f>
        <v>5.4211367267747086</v>
      </c>
      <c r="AN18" s="39">
        <f>(X18/BX18)*10000</f>
        <v>6.83633199714117</v>
      </c>
      <c r="AO18" s="39">
        <f t="shared" si="0"/>
        <v>6.0038191312813964</v>
      </c>
      <c r="AP18" s="39">
        <f>(AA18/BY18)*10000</f>
        <v>8.3911570114571568</v>
      </c>
      <c r="AQ18" s="39">
        <f>(AB18/BZ18)*10000</f>
        <v>7.2674418604651159</v>
      </c>
      <c r="AR18" s="39">
        <f>(AC18/CA18)*10000</f>
        <v>6.7259328576441684</v>
      </c>
      <c r="AS18" s="39">
        <f>(AD18/CB18)*10000</f>
        <v>7.3190814552773631</v>
      </c>
      <c r="AT18" s="39">
        <f>(AE18/CC18)*10000</f>
        <v>11.7005793213664</v>
      </c>
      <c r="AU18" s="39">
        <f t="shared" si="1"/>
        <v>8.2808385012420409</v>
      </c>
      <c r="AV18" s="39">
        <f t="shared" si="2"/>
        <v>9.9051506783527419</v>
      </c>
      <c r="AW18" s="39">
        <f t="shared" si="3"/>
        <v>9.3175684359336852</v>
      </c>
      <c r="AX18" s="39">
        <f t="shared" si="4"/>
        <v>4.9890863735578419</v>
      </c>
      <c r="AY18" s="39">
        <f t="shared" si="5"/>
        <v>8.6462932528976051</v>
      </c>
      <c r="AZ18" s="39"/>
      <c r="BA18" s="40">
        <f>V18/D18</f>
        <v>4.807692307692308E-2</v>
      </c>
      <c r="BB18" s="40">
        <f>W18/E18</f>
        <v>4.9479166666666664E-2</v>
      </c>
      <c r="BC18" s="40">
        <f>X18/F18</f>
        <v>5.6994818652849742E-2</v>
      </c>
      <c r="BD18" s="40">
        <f>Y18/G18</f>
        <v>3.4802784222737818E-2</v>
      </c>
      <c r="BE18" s="40">
        <f>Z18/H18</f>
        <v>3.6269430051813469E-2</v>
      </c>
      <c r="BF18" s="40">
        <f t="shared" si="6"/>
        <v>4.5124624534198146E-2</v>
      </c>
      <c r="BG18" s="40">
        <f>AA18/I18</f>
        <v>6.4197530864197536E-2</v>
      </c>
      <c r="BH18" s="40">
        <f>AB18/J18</f>
        <v>7.1428571428571425E-2</v>
      </c>
      <c r="BI18" s="40">
        <f>AC18/K18</f>
        <v>5.9740259740259739E-2</v>
      </c>
      <c r="BJ18" s="40">
        <f>AD18/L18</f>
        <v>6.7605633802816895E-2</v>
      </c>
      <c r="BK18" s="40">
        <f>AE18/M18</f>
        <v>9.5571095571095568E-2</v>
      </c>
      <c r="BL18" s="40">
        <f t="shared" si="7"/>
        <v>7.170861828138822E-2</v>
      </c>
      <c r="BM18" s="40">
        <v>7.1583514099783085E-2</v>
      </c>
      <c r="BN18" s="40">
        <v>7.1782178217821777E-2</v>
      </c>
      <c r="BO18" s="40">
        <f t="shared" si="8"/>
        <v>4.4198895027624308E-2</v>
      </c>
      <c r="BP18" s="40">
        <f t="shared" si="9"/>
        <v>7.0148263343828329E-2</v>
      </c>
      <c r="BR18" t="s">
        <v>53</v>
      </c>
      <c r="BS18">
        <v>36467</v>
      </c>
      <c r="BT18">
        <v>37420</v>
      </c>
      <c r="BU18">
        <v>37168</v>
      </c>
      <c r="BV18">
        <v>38761</v>
      </c>
      <c r="BW18">
        <v>35048</v>
      </c>
      <c r="BX18">
        <v>32181</v>
      </c>
      <c r="BY18">
        <v>30985</v>
      </c>
      <c r="BZ18">
        <v>34400</v>
      </c>
      <c r="CA18">
        <v>34196</v>
      </c>
      <c r="CB18">
        <v>32791</v>
      </c>
      <c r="CC18">
        <v>35041</v>
      </c>
      <c r="CD18" s="136">
        <v>33316</v>
      </c>
      <c r="CE18" s="136">
        <v>31124</v>
      </c>
      <c r="CF18" t="s">
        <v>135</v>
      </c>
    </row>
    <row r="19" spans="1:84" x14ac:dyDescent="0.25">
      <c r="A19" s="34" t="s">
        <v>54</v>
      </c>
      <c r="B19" s="36">
        <v>985</v>
      </c>
      <c r="C19" s="36">
        <v>913</v>
      </c>
      <c r="D19" s="36">
        <v>864</v>
      </c>
      <c r="E19" s="36">
        <v>825</v>
      </c>
      <c r="F19" s="36">
        <v>791</v>
      </c>
      <c r="G19" s="36">
        <v>760</v>
      </c>
      <c r="H19" s="36">
        <v>720</v>
      </c>
      <c r="I19" s="36">
        <v>746</v>
      </c>
      <c r="J19" s="36">
        <v>638</v>
      </c>
      <c r="K19" s="37">
        <v>672</v>
      </c>
      <c r="L19" s="37">
        <v>761</v>
      </c>
      <c r="M19" s="36">
        <v>834</v>
      </c>
      <c r="N19" s="49">
        <v>782</v>
      </c>
      <c r="O19" s="49">
        <v>724</v>
      </c>
      <c r="P19" s="137">
        <v>667</v>
      </c>
      <c r="Q19" s="36"/>
      <c r="R19" s="36"/>
      <c r="S19" s="57" t="s">
        <v>54</v>
      </c>
      <c r="T19" s="51">
        <v>54</v>
      </c>
      <c r="U19" s="51">
        <v>52</v>
      </c>
      <c r="V19" s="52">
        <v>44</v>
      </c>
      <c r="W19" s="52">
        <v>66</v>
      </c>
      <c r="X19" s="52">
        <v>41</v>
      </c>
      <c r="Y19" s="52">
        <v>61</v>
      </c>
      <c r="Z19" s="53">
        <v>50</v>
      </c>
      <c r="AA19" s="54">
        <v>49</v>
      </c>
      <c r="AB19" s="54">
        <v>55</v>
      </c>
      <c r="AC19">
        <v>57</v>
      </c>
      <c r="AD19">
        <v>67</v>
      </c>
      <c r="AE19" s="49">
        <v>81</v>
      </c>
      <c r="AF19" s="49">
        <v>83</v>
      </c>
      <c r="AG19" s="49">
        <v>73</v>
      </c>
      <c r="AH19" s="134">
        <v>74</v>
      </c>
      <c r="AI19" s="133"/>
      <c r="AJ19" s="39">
        <f>(T19/BT19)*10000</f>
        <v>13.392857142857142</v>
      </c>
      <c r="AK19" s="39">
        <f>(U19/BU19)*10000</f>
        <v>11.458792419568093</v>
      </c>
      <c r="AL19" s="39">
        <f>(V19/BV19)*10000</f>
        <v>10.017758754155093</v>
      </c>
      <c r="AM19" s="39">
        <f>(W19/BW19)*10000</f>
        <v>21.014423536154361</v>
      </c>
      <c r="AN19" s="39">
        <f>(X19/BX19)*10000</f>
        <v>10.675693269105585</v>
      </c>
      <c r="AO19" s="39">
        <f t="shared" si="0"/>
        <v>13.311905024368055</v>
      </c>
      <c r="AP19" s="39">
        <f>(AA19/BY19)*10000</f>
        <v>11.539457880978734</v>
      </c>
      <c r="AQ19" s="39">
        <f>(AB19/BZ19)*10000</f>
        <v>13.048945407957484</v>
      </c>
      <c r="AR19" s="39">
        <f>(AC19/CA19)*10000</f>
        <v>12.52884932410155</v>
      </c>
      <c r="AS19" s="39">
        <f>(AD19/CB19)*10000</f>
        <v>14.269588737673844</v>
      </c>
      <c r="AT19" s="39">
        <f>(AE19/CC19)*10000</f>
        <v>19.587454356394939</v>
      </c>
      <c r="AU19" s="39">
        <f t="shared" si="1"/>
        <v>14.194859141421309</v>
      </c>
      <c r="AV19" s="39">
        <f t="shared" si="2"/>
        <v>20.256748181773808</v>
      </c>
      <c r="AW19" s="39">
        <f t="shared" si="3"/>
        <v>18.867924528301888</v>
      </c>
      <c r="AX19" s="39">
        <f t="shared" si="4"/>
        <v>16.537051935282026</v>
      </c>
      <c r="AY19" s="39">
        <f t="shared" si="5"/>
        <v>17.903753547885302</v>
      </c>
      <c r="AZ19" s="39"/>
      <c r="BA19" s="40">
        <f>V19/D19</f>
        <v>5.0925925925925923E-2</v>
      </c>
      <c r="BB19" s="40">
        <f>W19/E19</f>
        <v>0.08</v>
      </c>
      <c r="BC19" s="40">
        <f>X19/F19</f>
        <v>5.1833122629582805E-2</v>
      </c>
      <c r="BD19" s="40">
        <f>Y19/G19</f>
        <v>8.0263157894736842E-2</v>
      </c>
      <c r="BE19" s="40">
        <f>Z19/H19</f>
        <v>6.9444444444444448E-2</v>
      </c>
      <c r="BF19" s="40">
        <f t="shared" si="6"/>
        <v>6.6493330178937993E-2</v>
      </c>
      <c r="BG19" s="40">
        <f>AA19/I19</f>
        <v>6.5683646112600538E-2</v>
      </c>
      <c r="BH19" s="40">
        <f>AB19/J19</f>
        <v>8.6206896551724144E-2</v>
      </c>
      <c r="BI19" s="40">
        <f>AC19/K19</f>
        <v>8.4821428571428575E-2</v>
      </c>
      <c r="BJ19" s="40">
        <f>AD19/L19</f>
        <v>8.8042049934296984E-2</v>
      </c>
      <c r="BK19" s="40">
        <f>AE19/M19</f>
        <v>9.7122302158273388E-2</v>
      </c>
      <c r="BL19" s="40">
        <f t="shared" si="7"/>
        <v>8.4375264665664723E-2</v>
      </c>
      <c r="BM19" s="40">
        <v>0.10613810741687979</v>
      </c>
      <c r="BN19" s="40">
        <v>0.10082872928176796</v>
      </c>
      <c r="BO19" s="40">
        <f t="shared" si="8"/>
        <v>0.11094452773613193</v>
      </c>
      <c r="BP19" s="40">
        <f t="shared" si="9"/>
        <v>0.10061514330547001</v>
      </c>
      <c r="BR19" t="s">
        <v>54</v>
      </c>
      <c r="BS19">
        <v>37637</v>
      </c>
      <c r="BT19">
        <v>40320</v>
      </c>
      <c r="BU19">
        <v>45380</v>
      </c>
      <c r="BV19">
        <v>43922</v>
      </c>
      <c r="BW19">
        <v>31407</v>
      </c>
      <c r="BX19">
        <v>38405</v>
      </c>
      <c r="BY19">
        <v>42463</v>
      </c>
      <c r="BZ19">
        <v>42149</v>
      </c>
      <c r="CA19">
        <v>45495</v>
      </c>
      <c r="CB19">
        <v>46953</v>
      </c>
      <c r="CC19">
        <v>41353</v>
      </c>
      <c r="CD19" s="136">
        <v>40974</v>
      </c>
      <c r="CE19" s="136">
        <v>38690</v>
      </c>
      <c r="CF19" t="s">
        <v>136</v>
      </c>
    </row>
    <row r="20" spans="1:84" x14ac:dyDescent="0.25">
      <c r="A20" s="34" t="s">
        <v>55</v>
      </c>
      <c r="B20" s="36">
        <v>963</v>
      </c>
      <c r="C20" s="36">
        <v>987</v>
      </c>
      <c r="D20" s="36">
        <v>993</v>
      </c>
      <c r="E20" s="36">
        <v>916</v>
      </c>
      <c r="F20" s="36">
        <v>824</v>
      </c>
      <c r="G20" s="36">
        <v>721</v>
      </c>
      <c r="H20" s="36">
        <v>680</v>
      </c>
      <c r="I20" s="36">
        <v>723</v>
      </c>
      <c r="J20" s="36">
        <v>703</v>
      </c>
      <c r="K20" s="37">
        <v>737</v>
      </c>
      <c r="L20" s="37">
        <v>726</v>
      </c>
      <c r="M20" s="36">
        <v>757</v>
      </c>
      <c r="N20" s="49">
        <v>770</v>
      </c>
      <c r="O20" s="49">
        <v>768</v>
      </c>
      <c r="P20" s="137">
        <v>681</v>
      </c>
      <c r="Q20" s="36"/>
      <c r="R20" s="36"/>
      <c r="S20" s="56" t="s">
        <v>55</v>
      </c>
      <c r="T20" s="51">
        <v>113</v>
      </c>
      <c r="U20" s="51">
        <v>97</v>
      </c>
      <c r="V20" s="52">
        <v>111</v>
      </c>
      <c r="W20" s="52">
        <v>107</v>
      </c>
      <c r="X20" s="52">
        <v>108</v>
      </c>
      <c r="Y20" s="52">
        <v>77</v>
      </c>
      <c r="Z20" s="53">
        <v>90</v>
      </c>
      <c r="AA20" s="54">
        <v>119</v>
      </c>
      <c r="AB20" s="54">
        <v>97</v>
      </c>
      <c r="AC20">
        <v>105</v>
      </c>
      <c r="AD20">
        <v>102</v>
      </c>
      <c r="AE20" s="49">
        <v>127</v>
      </c>
      <c r="AF20" s="49">
        <v>115</v>
      </c>
      <c r="AG20" s="49">
        <v>164</v>
      </c>
      <c r="AH20" s="134">
        <v>115</v>
      </c>
      <c r="AI20" s="133"/>
      <c r="AJ20" s="39">
        <f>(T20/BT20)*10000</f>
        <v>30.071586342709637</v>
      </c>
      <c r="AK20" s="39">
        <f>(U20/BU20)*10000</f>
        <v>25.278190394287652</v>
      </c>
      <c r="AL20" s="39">
        <f>(V20/BV20)*10000</f>
        <v>28.193340275837546</v>
      </c>
      <c r="AM20" s="39">
        <f>(W20/BW20)*10000</f>
        <v>27.889276963978521</v>
      </c>
      <c r="AN20" s="39">
        <f>(X20/BX20)*10000</f>
        <v>25.82496413199426</v>
      </c>
      <c r="AO20" s="39">
        <f t="shared" si="0"/>
        <v>27.45147162176152</v>
      </c>
      <c r="AP20" s="39">
        <f>(AA20/BY20)*10000</f>
        <v>32.659110245080548</v>
      </c>
      <c r="AQ20" s="39">
        <f>(AB20/BZ20)*10000</f>
        <v>28.541164008709469</v>
      </c>
      <c r="AR20" s="39">
        <f>(AC20/CA20)*10000</f>
        <v>28.479982640772484</v>
      </c>
      <c r="AS20" s="39">
        <f>(AD20/CB20)*10000</f>
        <v>24.818122095428112</v>
      </c>
      <c r="AT20" s="39">
        <f>(AE20/CC20)*10000</f>
        <v>38.291072451533154</v>
      </c>
      <c r="AU20" s="39">
        <f t="shared" si="1"/>
        <v>30.557890288304748</v>
      </c>
      <c r="AV20" s="39">
        <f t="shared" si="2"/>
        <v>34.069026810842836</v>
      </c>
      <c r="AW20" s="39">
        <f t="shared" si="3"/>
        <v>45.679906411899061</v>
      </c>
      <c r="AX20" s="39">
        <f t="shared" si="4"/>
        <v>26.728646135967459</v>
      </c>
      <c r="AY20" s="39">
        <f t="shared" si="5"/>
        <v>33.917354781134122</v>
      </c>
      <c r="AZ20" s="39"/>
      <c r="BA20" s="40">
        <f>V20/D20</f>
        <v>0.11178247734138973</v>
      </c>
      <c r="BB20" s="40">
        <f>W20/E20</f>
        <v>0.1168122270742358</v>
      </c>
      <c r="BC20" s="40">
        <f>X20/F20</f>
        <v>0.13106796116504854</v>
      </c>
      <c r="BD20" s="40">
        <f>Y20/G20</f>
        <v>0.10679611650485436</v>
      </c>
      <c r="BE20" s="40">
        <f>Z20/H20</f>
        <v>0.13235294117647059</v>
      </c>
      <c r="BF20" s="40">
        <f t="shared" si="6"/>
        <v>0.11976234465239981</v>
      </c>
      <c r="BG20" s="40">
        <f>AA20/I20</f>
        <v>0.16459197786998617</v>
      </c>
      <c r="BH20" s="40">
        <f>AB20/J20</f>
        <v>0.13798008534850639</v>
      </c>
      <c r="BI20" s="40">
        <f>AC20/K20</f>
        <v>0.14246947082767977</v>
      </c>
      <c r="BJ20" s="40">
        <f>AD20/L20</f>
        <v>0.14049586776859505</v>
      </c>
      <c r="BK20" s="40">
        <f>AE20/M20</f>
        <v>0.16776750330250992</v>
      </c>
      <c r="BL20" s="40">
        <f t="shared" si="7"/>
        <v>0.15066098102345543</v>
      </c>
      <c r="BM20" s="40">
        <v>0.14935064935064934</v>
      </c>
      <c r="BN20" s="40">
        <v>0.21354166666666666</v>
      </c>
      <c r="BO20" s="40">
        <f t="shared" si="8"/>
        <v>0.16886930983847284</v>
      </c>
      <c r="BP20" s="40">
        <f t="shared" si="9"/>
        <v>0.16800499938537877</v>
      </c>
      <c r="BR20" t="s">
        <v>55</v>
      </c>
      <c r="BS20">
        <v>32165</v>
      </c>
      <c r="BT20">
        <v>37577</v>
      </c>
      <c r="BU20">
        <v>38373</v>
      </c>
      <c r="BV20">
        <v>39371</v>
      </c>
      <c r="BW20">
        <v>38366</v>
      </c>
      <c r="BX20">
        <v>41820</v>
      </c>
      <c r="BY20">
        <v>36437</v>
      </c>
      <c r="BZ20">
        <v>33986</v>
      </c>
      <c r="CA20">
        <v>36868</v>
      </c>
      <c r="CB20">
        <v>41099</v>
      </c>
      <c r="CC20">
        <v>33167</v>
      </c>
      <c r="CD20" s="136">
        <v>33755</v>
      </c>
      <c r="CE20" s="136">
        <v>35902</v>
      </c>
      <c r="CF20" t="s">
        <v>137</v>
      </c>
    </row>
    <row r="21" spans="1:84" x14ac:dyDescent="0.25">
      <c r="A21" s="34" t="s">
        <v>56</v>
      </c>
      <c r="B21" s="36">
        <v>169</v>
      </c>
      <c r="C21" s="36">
        <v>188</v>
      </c>
      <c r="D21" s="36">
        <v>183</v>
      </c>
      <c r="E21" s="36">
        <v>155</v>
      </c>
      <c r="F21" s="36">
        <v>159</v>
      </c>
      <c r="G21" s="36">
        <v>161</v>
      </c>
      <c r="H21" s="36">
        <v>136</v>
      </c>
      <c r="I21" s="36">
        <v>164</v>
      </c>
      <c r="J21" s="36">
        <v>145</v>
      </c>
      <c r="K21" s="37">
        <v>131</v>
      </c>
      <c r="L21" s="37">
        <v>156</v>
      </c>
      <c r="M21" s="36">
        <v>161</v>
      </c>
      <c r="N21" s="49">
        <v>173</v>
      </c>
      <c r="O21" s="49">
        <v>137</v>
      </c>
      <c r="P21" s="137">
        <v>143</v>
      </c>
      <c r="Q21" s="36"/>
      <c r="R21" s="36"/>
      <c r="S21" s="56" t="s">
        <v>56</v>
      </c>
      <c r="T21" s="51">
        <v>9</v>
      </c>
      <c r="U21" s="51">
        <v>10</v>
      </c>
      <c r="V21" s="52">
        <v>10</v>
      </c>
      <c r="W21" s="52">
        <v>12</v>
      </c>
      <c r="X21" s="52">
        <v>11</v>
      </c>
      <c r="Y21" s="52">
        <v>12</v>
      </c>
      <c r="Z21" s="53">
        <v>10</v>
      </c>
      <c r="AA21" s="54">
        <v>9</v>
      </c>
      <c r="AB21" s="54">
        <v>11</v>
      </c>
      <c r="AC21">
        <v>9</v>
      </c>
      <c r="AD21">
        <v>19</v>
      </c>
      <c r="AE21" s="49">
        <v>17</v>
      </c>
      <c r="AF21" s="49">
        <v>20</v>
      </c>
      <c r="AG21" s="49">
        <v>7</v>
      </c>
      <c r="AH21" s="134">
        <v>16</v>
      </c>
      <c r="AI21" s="133"/>
      <c r="AJ21" s="39">
        <f>(T21/BT21)*10000</f>
        <v>3.427657386601668</v>
      </c>
      <c r="AK21" s="39">
        <f>(U21/BU21)*10000</f>
        <v>3.8497074222359102</v>
      </c>
      <c r="AL21" s="39">
        <f>(V21/BV21)*10000</f>
        <v>3.7858711289467708</v>
      </c>
      <c r="AM21" s="39">
        <f>(W21/BW21)*10000</f>
        <v>5.4859650726890372</v>
      </c>
      <c r="AN21" s="39">
        <f>(X21/BX21)*10000</f>
        <v>4.6486075307441999</v>
      </c>
      <c r="AO21" s="39">
        <f t="shared" si="0"/>
        <v>4.2395617082435173</v>
      </c>
      <c r="AP21" s="39">
        <f>(AA21/BY21)*10000</f>
        <v>3.2772558444395896</v>
      </c>
      <c r="AQ21" s="39">
        <f>(AB21/BZ21)*10000</f>
        <v>4.4686382840428989</v>
      </c>
      <c r="AR21" s="39">
        <f>(AC21/CA21)*10000</f>
        <v>3.5724209105703966</v>
      </c>
      <c r="AS21" s="39">
        <f>(AD21/CB21)*10000</f>
        <v>7.8086470491533779</v>
      </c>
      <c r="AT21" s="39">
        <f>(AE21/CC21)*10000</f>
        <v>6.5840433772269558</v>
      </c>
      <c r="AU21" s="39">
        <f t="shared" si="1"/>
        <v>5.1422010930866433</v>
      </c>
      <c r="AV21" s="39">
        <f t="shared" si="2"/>
        <v>7.4529532327184649</v>
      </c>
      <c r="AW21" s="39">
        <f t="shared" si="3"/>
        <v>2.5872264931992905</v>
      </c>
      <c r="AX21" s="39">
        <f t="shared" si="4"/>
        <v>6.2907918534245502</v>
      </c>
      <c r="AY21" s="39">
        <f t="shared" si="5"/>
        <v>6.1447324011445277</v>
      </c>
      <c r="AZ21" s="39"/>
      <c r="BA21" s="40">
        <f>V21/D21</f>
        <v>5.4644808743169397E-2</v>
      </c>
      <c r="BB21" s="40">
        <f>W21/E21</f>
        <v>7.7419354838709681E-2</v>
      </c>
      <c r="BC21" s="40">
        <f>X21/F21</f>
        <v>6.9182389937106917E-2</v>
      </c>
      <c r="BD21" s="40">
        <f>Y21/G21</f>
        <v>7.4534161490683232E-2</v>
      </c>
      <c r="BE21" s="40">
        <f>Z21/H21</f>
        <v>7.3529411764705885E-2</v>
      </c>
      <c r="BF21" s="40">
        <f t="shared" si="6"/>
        <v>6.986202535487504E-2</v>
      </c>
      <c r="BG21" s="40">
        <f>AA21/I21</f>
        <v>5.4878048780487805E-2</v>
      </c>
      <c r="BH21" s="40">
        <f>AB21/J21</f>
        <v>7.586206896551724E-2</v>
      </c>
      <c r="BI21" s="40">
        <f>AC21/K21</f>
        <v>6.8702290076335881E-2</v>
      </c>
      <c r="BJ21" s="40">
        <f>AD21/L21</f>
        <v>0.12179487179487179</v>
      </c>
      <c r="BK21" s="40">
        <f>AE21/M21</f>
        <v>0.10559006211180125</v>
      </c>
      <c r="BL21" s="40">
        <f t="shared" si="7"/>
        <v>8.5365468345802789E-2</v>
      </c>
      <c r="BM21" s="40">
        <v>0.11560693641618497</v>
      </c>
      <c r="BN21" s="40">
        <v>5.1094890510948905E-2</v>
      </c>
      <c r="BO21" s="40">
        <f t="shared" si="8"/>
        <v>0.11188811188811189</v>
      </c>
      <c r="BP21" s="40">
        <f t="shared" si="9"/>
        <v>0.10119497454438375</v>
      </c>
      <c r="BR21" t="s">
        <v>56</v>
      </c>
      <c r="BS21">
        <v>27536</v>
      </c>
      <c r="BT21">
        <v>26257</v>
      </c>
      <c r="BU21">
        <v>25976</v>
      </c>
      <c r="BV21">
        <v>26414</v>
      </c>
      <c r="BW21">
        <v>21874</v>
      </c>
      <c r="BX21">
        <v>23663</v>
      </c>
      <c r="BY21">
        <v>27462</v>
      </c>
      <c r="BZ21">
        <v>24616</v>
      </c>
      <c r="CA21">
        <v>25193</v>
      </c>
      <c r="CB21">
        <v>24332</v>
      </c>
      <c r="CC21">
        <v>25820</v>
      </c>
      <c r="CD21" s="136">
        <v>26835</v>
      </c>
      <c r="CE21" s="136">
        <v>27056</v>
      </c>
      <c r="CF21" t="s">
        <v>138</v>
      </c>
    </row>
    <row r="22" spans="1:84" x14ac:dyDescent="0.25">
      <c r="A22" s="34" t="s">
        <v>57</v>
      </c>
      <c r="B22" s="36">
        <v>614</v>
      </c>
      <c r="C22" s="36">
        <v>652</v>
      </c>
      <c r="D22" s="36">
        <v>614</v>
      </c>
      <c r="E22" s="36">
        <v>591</v>
      </c>
      <c r="F22" s="36">
        <v>549</v>
      </c>
      <c r="G22" s="36">
        <v>496</v>
      </c>
      <c r="H22" s="36">
        <v>485</v>
      </c>
      <c r="I22" s="36">
        <v>511</v>
      </c>
      <c r="J22" s="36">
        <v>465</v>
      </c>
      <c r="K22" s="37">
        <v>442</v>
      </c>
      <c r="L22" s="37">
        <v>513</v>
      </c>
      <c r="M22" s="36">
        <v>505</v>
      </c>
      <c r="N22" s="49">
        <v>558</v>
      </c>
      <c r="O22" s="49">
        <v>501</v>
      </c>
      <c r="P22" s="137">
        <v>484</v>
      </c>
      <c r="Q22" s="36"/>
      <c r="R22" s="36"/>
      <c r="S22" s="57" t="s">
        <v>57</v>
      </c>
      <c r="T22" s="51">
        <v>102</v>
      </c>
      <c r="U22" s="51">
        <v>95</v>
      </c>
      <c r="V22" s="52">
        <v>116</v>
      </c>
      <c r="W22" s="52">
        <v>116</v>
      </c>
      <c r="X22" s="52">
        <v>114</v>
      </c>
      <c r="Y22" s="52">
        <v>102</v>
      </c>
      <c r="Z22" s="53">
        <v>102</v>
      </c>
      <c r="AA22" s="54">
        <v>97</v>
      </c>
      <c r="AB22" s="54">
        <v>108</v>
      </c>
      <c r="AC22">
        <v>101</v>
      </c>
      <c r="AD22">
        <v>92</v>
      </c>
      <c r="AE22" s="49">
        <v>104</v>
      </c>
      <c r="AF22" s="49">
        <v>117</v>
      </c>
      <c r="AG22" s="49">
        <v>128</v>
      </c>
      <c r="AH22" s="134">
        <v>124</v>
      </c>
      <c r="AI22" s="133"/>
      <c r="AJ22" s="39">
        <f>(T22/BT22)*10000</f>
        <v>14.340545784301321</v>
      </c>
      <c r="AK22" s="39">
        <f>(U22/BU22)*10000</f>
        <v>13.88909194578868</v>
      </c>
      <c r="AL22" s="39">
        <f>(V22/BV22)*10000</f>
        <v>15.5842760029019</v>
      </c>
      <c r="AM22" s="39">
        <f>(W22/BW22)*10000</f>
        <v>17.868971147773312</v>
      </c>
      <c r="AN22" s="39">
        <f>(X22/BX22)*10000</f>
        <v>17.479300827966881</v>
      </c>
      <c r="AO22" s="39">
        <f t="shared" si="0"/>
        <v>15.83243714174642</v>
      </c>
      <c r="AP22" s="39">
        <f>(AA22/BY22)*10000</f>
        <v>13.477837988050577</v>
      </c>
      <c r="AQ22" s="39">
        <f>(AB22/BZ22)*10000</f>
        <v>15.451306923043907</v>
      </c>
      <c r="AR22" s="39">
        <f>(AC22/CA22)*10000</f>
        <v>14.619883040935672</v>
      </c>
      <c r="AS22" s="39">
        <f>(AD22/CB22)*10000</f>
        <v>11.937974437163433</v>
      </c>
      <c r="AT22" s="39">
        <f>(AE22/CC22)*10000</f>
        <v>13.895012492150656</v>
      </c>
      <c r="AU22" s="39">
        <f t="shared" si="1"/>
        <v>13.876402976268849</v>
      </c>
      <c r="AV22" s="39">
        <f t="shared" si="2"/>
        <v>17.836725360164646</v>
      </c>
      <c r="AW22" s="39">
        <f t="shared" si="3"/>
        <v>19.916909144662114</v>
      </c>
      <c r="AX22" s="39">
        <f t="shared" si="4"/>
        <v>18.265916389240786</v>
      </c>
      <c r="AY22" s="39">
        <f t="shared" si="5"/>
        <v>16.370507564676327</v>
      </c>
      <c r="AZ22" s="39"/>
      <c r="BA22" s="40">
        <f>V22/D22</f>
        <v>0.18892508143322476</v>
      </c>
      <c r="BB22" s="40">
        <f>W22/E22</f>
        <v>0.19627749576988154</v>
      </c>
      <c r="BC22" s="40">
        <f>X22/F22</f>
        <v>0.20765027322404372</v>
      </c>
      <c r="BD22" s="40">
        <f>Y22/G22</f>
        <v>0.20564516129032259</v>
      </c>
      <c r="BE22" s="40">
        <f>Z22/H22</f>
        <v>0.21030927835051547</v>
      </c>
      <c r="BF22" s="40">
        <f t="shared" si="6"/>
        <v>0.20176145801359763</v>
      </c>
      <c r="BG22" s="40">
        <f>AA22/I22</f>
        <v>0.18982387475538159</v>
      </c>
      <c r="BH22" s="40">
        <f>AB22/J22</f>
        <v>0.23225806451612904</v>
      </c>
      <c r="BI22" s="40">
        <f>AC22/K22</f>
        <v>0.22850678733031674</v>
      </c>
      <c r="BJ22" s="40">
        <f>AD22/L22</f>
        <v>0.17933723196881091</v>
      </c>
      <c r="BK22" s="40">
        <f>AE22/M22</f>
        <v>0.20594059405940593</v>
      </c>
      <c r="BL22" s="40">
        <f t="shared" si="7"/>
        <v>0.20717331052600882</v>
      </c>
      <c r="BM22" s="40">
        <v>0.20967741935483872</v>
      </c>
      <c r="BN22" s="40">
        <v>0.2554890219560878</v>
      </c>
      <c r="BO22" s="40">
        <f t="shared" si="8"/>
        <v>0.256198347107438</v>
      </c>
      <c r="BP22" s="40">
        <f t="shared" si="9"/>
        <v>0.22132852288931626</v>
      </c>
      <c r="BR22" t="s">
        <v>57</v>
      </c>
      <c r="BS22">
        <v>73327</v>
      </c>
      <c r="BT22">
        <v>71127</v>
      </c>
      <c r="BU22">
        <v>68399</v>
      </c>
      <c r="BV22">
        <v>74434</v>
      </c>
      <c r="BW22">
        <v>64917</v>
      </c>
      <c r="BX22">
        <v>65220</v>
      </c>
      <c r="BY22">
        <v>71970</v>
      </c>
      <c r="BZ22">
        <v>69897</v>
      </c>
      <c r="CA22">
        <v>69084</v>
      </c>
      <c r="CB22">
        <v>77065</v>
      </c>
      <c r="CC22">
        <v>74847</v>
      </c>
      <c r="CD22" s="136">
        <v>65595</v>
      </c>
      <c r="CE22" s="136">
        <v>64267</v>
      </c>
      <c r="CF22" t="s">
        <v>139</v>
      </c>
    </row>
    <row r="23" spans="1:84" x14ac:dyDescent="0.25">
      <c r="A23" s="34" t="s">
        <v>58</v>
      </c>
      <c r="B23" s="36">
        <v>441</v>
      </c>
      <c r="C23" s="36">
        <v>429</v>
      </c>
      <c r="D23" s="36">
        <v>434</v>
      </c>
      <c r="E23" s="36">
        <v>364</v>
      </c>
      <c r="F23" s="36">
        <v>340</v>
      </c>
      <c r="G23" s="36">
        <v>347</v>
      </c>
      <c r="H23" s="36">
        <v>374</v>
      </c>
      <c r="I23" s="36">
        <v>383</v>
      </c>
      <c r="J23" s="36">
        <v>326</v>
      </c>
      <c r="K23" s="37">
        <v>328</v>
      </c>
      <c r="L23" s="37">
        <v>306</v>
      </c>
      <c r="M23" s="36">
        <v>389</v>
      </c>
      <c r="N23" s="49">
        <v>347</v>
      </c>
      <c r="O23" s="49">
        <v>360</v>
      </c>
      <c r="P23" s="137">
        <v>321</v>
      </c>
      <c r="Q23" s="36"/>
      <c r="R23" s="36"/>
      <c r="S23" s="57" t="s">
        <v>58</v>
      </c>
      <c r="T23" s="51">
        <v>76</v>
      </c>
      <c r="U23" s="51">
        <v>61</v>
      </c>
      <c r="V23" s="52">
        <v>66</v>
      </c>
      <c r="W23" s="52">
        <v>76</v>
      </c>
      <c r="X23" s="52">
        <v>46</v>
      </c>
      <c r="Y23" s="52">
        <v>68</v>
      </c>
      <c r="Z23" s="53">
        <v>69</v>
      </c>
      <c r="AA23" s="54">
        <v>82</v>
      </c>
      <c r="AB23" s="54">
        <v>68</v>
      </c>
      <c r="AC23">
        <v>70</v>
      </c>
      <c r="AD23">
        <v>72</v>
      </c>
      <c r="AE23" s="49">
        <v>80</v>
      </c>
      <c r="AF23" s="49">
        <v>72</v>
      </c>
      <c r="AG23" s="49">
        <v>78</v>
      </c>
      <c r="AH23" s="134">
        <v>77</v>
      </c>
      <c r="AI23" s="133"/>
      <c r="AJ23" s="39">
        <f>(T23/BT23)*10000</f>
        <v>5.5506865322816248</v>
      </c>
      <c r="AK23" s="39">
        <f>(U23/BU23)*10000</f>
        <v>4.0132635069343934</v>
      </c>
      <c r="AL23" s="39">
        <f>(V23/BV23)*10000</f>
        <v>4.3653969534820654</v>
      </c>
      <c r="AM23" s="39">
        <f>(W23/BW23)*10000</f>
        <v>5.1589079406454061</v>
      </c>
      <c r="AN23" s="39">
        <f>(X23/BX23)*10000</f>
        <v>3.0916056186571677</v>
      </c>
      <c r="AO23" s="39">
        <f t="shared" si="0"/>
        <v>4.4359721104001313</v>
      </c>
      <c r="AP23" s="39">
        <f>(AA23/BY23)*10000</f>
        <v>5.0818676483347582</v>
      </c>
      <c r="AQ23" s="39">
        <f>(AB23/BZ23)*10000</f>
        <v>4.290058420501432</v>
      </c>
      <c r="AR23" s="39">
        <f>(AC23/CA23)*10000</f>
        <v>4.233111397350072</v>
      </c>
      <c r="AS23" s="39">
        <f>(AD23/CB23)*10000</f>
        <v>4.1382164287192218</v>
      </c>
      <c r="AT23" s="39">
        <f>(AE23/CC23)*10000</f>
        <v>4.7455214141653812</v>
      </c>
      <c r="AU23" s="39">
        <f t="shared" si="1"/>
        <v>4.4977550618141731</v>
      </c>
      <c r="AV23" s="39">
        <f t="shared" si="2"/>
        <v>4.2462344157299396</v>
      </c>
      <c r="AW23" s="39">
        <f t="shared" si="3"/>
        <v>4.3077262936985692</v>
      </c>
      <c r="AX23" s="39">
        <f t="shared" si="4"/>
        <v>4.2411156888232835</v>
      </c>
      <c r="AY23" s="39">
        <f t="shared" si="5"/>
        <v>4.3357628482272785</v>
      </c>
      <c r="AZ23" s="39"/>
      <c r="BA23" s="40">
        <f>V23/D23</f>
        <v>0.15207373271889402</v>
      </c>
      <c r="BB23" s="40">
        <f>W23/E23</f>
        <v>0.2087912087912088</v>
      </c>
      <c r="BC23" s="40">
        <f>X23/F23</f>
        <v>0.13529411764705881</v>
      </c>
      <c r="BD23" s="40">
        <f>Y23/G23</f>
        <v>0.19596541786743515</v>
      </c>
      <c r="BE23" s="40">
        <f>Z23/H23</f>
        <v>0.18449197860962566</v>
      </c>
      <c r="BF23" s="40">
        <f t="shared" si="6"/>
        <v>0.17532329112684447</v>
      </c>
      <c r="BG23" s="40">
        <f>AA23/I23</f>
        <v>0.21409921671018275</v>
      </c>
      <c r="BH23" s="40">
        <f>AB23/J23</f>
        <v>0.20858895705521471</v>
      </c>
      <c r="BI23" s="40">
        <f>AC23/K23</f>
        <v>0.21341463414634146</v>
      </c>
      <c r="BJ23" s="40">
        <f>AD23/L23</f>
        <v>0.23529411764705882</v>
      </c>
      <c r="BK23" s="40">
        <f>AE23/M23</f>
        <v>0.20565552699228792</v>
      </c>
      <c r="BL23" s="40">
        <f t="shared" si="7"/>
        <v>0.21541049051021713</v>
      </c>
      <c r="BM23" s="40">
        <v>0.207492795389049</v>
      </c>
      <c r="BN23" s="40">
        <v>0.21666666666666667</v>
      </c>
      <c r="BO23" s="40">
        <f t="shared" si="8"/>
        <v>0.23987538940809969</v>
      </c>
      <c r="BP23" s="40">
        <f t="shared" si="9"/>
        <v>0.22099689922063243</v>
      </c>
      <c r="BR23" t="s">
        <v>58</v>
      </c>
      <c r="BS23">
        <v>133638</v>
      </c>
      <c r="BT23">
        <v>136920</v>
      </c>
      <c r="BU23">
        <v>151996</v>
      </c>
      <c r="BV23">
        <v>151189</v>
      </c>
      <c r="BW23">
        <v>147318</v>
      </c>
      <c r="BX23">
        <v>148790</v>
      </c>
      <c r="BY23">
        <v>161358</v>
      </c>
      <c r="BZ23">
        <v>158506</v>
      </c>
      <c r="CA23">
        <v>165363</v>
      </c>
      <c r="CB23">
        <v>173988</v>
      </c>
      <c r="CC23">
        <v>168580</v>
      </c>
      <c r="CD23" s="136">
        <v>169562</v>
      </c>
      <c r="CE23" s="136">
        <v>181070</v>
      </c>
      <c r="CF23" t="s">
        <v>140</v>
      </c>
    </row>
    <row r="24" spans="1:84" x14ac:dyDescent="0.25">
      <c r="A24" s="34" t="s">
        <v>59</v>
      </c>
      <c r="B24" s="35">
        <v>1129</v>
      </c>
      <c r="C24" s="35">
        <v>1086</v>
      </c>
      <c r="D24" s="36">
        <v>1087</v>
      </c>
      <c r="E24" s="36">
        <v>980</v>
      </c>
      <c r="F24" s="36">
        <v>872</v>
      </c>
      <c r="G24" s="36">
        <v>942</v>
      </c>
      <c r="H24" s="36">
        <v>889</v>
      </c>
      <c r="I24" s="36">
        <v>940</v>
      </c>
      <c r="J24" s="36">
        <v>947</v>
      </c>
      <c r="K24" s="37">
        <v>901</v>
      </c>
      <c r="L24" s="37">
        <v>963</v>
      </c>
      <c r="M24" s="36">
        <v>1064</v>
      </c>
      <c r="N24" s="49">
        <v>1031</v>
      </c>
      <c r="O24" s="49">
        <v>974</v>
      </c>
      <c r="P24" s="137">
        <v>902</v>
      </c>
      <c r="Q24" s="36"/>
      <c r="R24" s="36"/>
      <c r="S24" s="57" t="s">
        <v>59</v>
      </c>
      <c r="T24" s="51">
        <v>137</v>
      </c>
      <c r="U24" s="51">
        <v>136</v>
      </c>
      <c r="V24" s="52">
        <v>131</v>
      </c>
      <c r="W24" s="52">
        <v>114</v>
      </c>
      <c r="X24" s="52">
        <v>118</v>
      </c>
      <c r="Y24" s="52">
        <v>128</v>
      </c>
      <c r="Z24" s="53">
        <v>138</v>
      </c>
      <c r="AA24" s="54">
        <v>130</v>
      </c>
      <c r="AB24" s="54">
        <v>148</v>
      </c>
      <c r="AC24">
        <v>148</v>
      </c>
      <c r="AD24">
        <v>166</v>
      </c>
      <c r="AE24" s="49">
        <v>162</v>
      </c>
      <c r="AF24" s="49">
        <v>156</v>
      </c>
      <c r="AG24" s="49">
        <v>142</v>
      </c>
      <c r="AH24" s="134">
        <v>140</v>
      </c>
      <c r="AI24" s="133"/>
      <c r="AJ24" s="39">
        <f>(T24/BT24)*10000</f>
        <v>13.563013563013563</v>
      </c>
      <c r="AK24" s="39">
        <f>(U24/BU24)*10000</f>
        <v>13.900955690703736</v>
      </c>
      <c r="AL24" s="39">
        <f>(V24/BV24)*10000</f>
        <v>13.325331353182314</v>
      </c>
      <c r="AM24" s="39">
        <f>(W24/BW24)*10000</f>
        <v>12.935289512203425</v>
      </c>
      <c r="AN24" s="39">
        <f>(X24/BX24)*10000</f>
        <v>13.148511321091105</v>
      </c>
      <c r="AO24" s="39">
        <f t="shared" si="0"/>
        <v>13.37462028803883</v>
      </c>
      <c r="AP24" s="39">
        <f>(AA24/BY24)*10000</f>
        <v>14.202062576472644</v>
      </c>
      <c r="AQ24" s="39">
        <f>(AB24/BZ24)*10000</f>
        <v>16.031890463191644</v>
      </c>
      <c r="AR24" s="39">
        <f>(AC24/CA24)*10000</f>
        <v>15.231508639764529</v>
      </c>
      <c r="AS24" s="39">
        <f>(AD24/CB24)*10000</f>
        <v>16.202076989146558</v>
      </c>
      <c r="AT24" s="39">
        <f>(AE24/CC24)*10000</f>
        <v>17.210058322975428</v>
      </c>
      <c r="AU24" s="39">
        <f t="shared" si="1"/>
        <v>15.775519398310161</v>
      </c>
      <c r="AV24" s="39">
        <f t="shared" si="2"/>
        <v>15.688325271277291</v>
      </c>
      <c r="AW24" s="39">
        <f t="shared" si="3"/>
        <v>13.548067015227264</v>
      </c>
      <c r="AX24" s="39">
        <f t="shared" si="4"/>
        <v>13.85809312638581</v>
      </c>
      <c r="AY24" s="39">
        <f t="shared" si="5"/>
        <v>15.301324145002472</v>
      </c>
      <c r="AZ24" s="39"/>
      <c r="BA24" s="40">
        <f>V24/D24</f>
        <v>0.12051517939282429</v>
      </c>
      <c r="BB24" s="40">
        <f>W24/E24</f>
        <v>0.11632653061224489</v>
      </c>
      <c r="BC24" s="40">
        <f>X24/F24</f>
        <v>0.13532110091743119</v>
      </c>
      <c r="BD24" s="40">
        <f>Y24/G24</f>
        <v>0.13588110403397027</v>
      </c>
      <c r="BE24" s="40">
        <f>Z24/H24</f>
        <v>0.15523059617547807</v>
      </c>
      <c r="BF24" s="40">
        <f t="shared" si="6"/>
        <v>0.13265490222638973</v>
      </c>
      <c r="BG24" s="40">
        <f>AA24/I24</f>
        <v>0.13829787234042554</v>
      </c>
      <c r="BH24" s="40">
        <f>AB24/J24</f>
        <v>0.1562829989440338</v>
      </c>
      <c r="BI24" s="40">
        <f>AC24/K24</f>
        <v>0.16426193118756938</v>
      </c>
      <c r="BJ24" s="40">
        <f>AD24/L24</f>
        <v>0.17237798546209762</v>
      </c>
      <c r="BK24" s="40">
        <f>AE24/M24</f>
        <v>0.15225563909774437</v>
      </c>
      <c r="BL24" s="40">
        <f t="shared" si="7"/>
        <v>0.15669528540637412</v>
      </c>
      <c r="BM24" s="40">
        <v>0.1513094083414161</v>
      </c>
      <c r="BN24" s="40">
        <v>0.14579055441478439</v>
      </c>
      <c r="BO24" s="40">
        <f t="shared" si="8"/>
        <v>0.15521064301552107</v>
      </c>
      <c r="BP24" s="40">
        <f t="shared" si="9"/>
        <v>0.15538884606631273</v>
      </c>
      <c r="BR24" t="s">
        <v>59</v>
      </c>
      <c r="BS24">
        <v>99422</v>
      </c>
      <c r="BT24">
        <v>101010</v>
      </c>
      <c r="BU24">
        <v>97835</v>
      </c>
      <c r="BV24">
        <v>98309</v>
      </c>
      <c r="BW24">
        <v>88131</v>
      </c>
      <c r="BX24">
        <v>89744</v>
      </c>
      <c r="BY24">
        <v>91536</v>
      </c>
      <c r="BZ24">
        <v>92316</v>
      </c>
      <c r="CA24">
        <v>97167</v>
      </c>
      <c r="CB24">
        <v>102456</v>
      </c>
      <c r="CC24">
        <v>94131</v>
      </c>
      <c r="CD24" s="136">
        <v>99437</v>
      </c>
      <c r="CE24" s="136">
        <v>104812</v>
      </c>
      <c r="CF24" t="s">
        <v>141</v>
      </c>
    </row>
    <row r="25" spans="1:84" x14ac:dyDescent="0.25">
      <c r="A25" s="34" t="s">
        <v>60</v>
      </c>
      <c r="B25" s="36">
        <v>559</v>
      </c>
      <c r="C25" s="36">
        <v>494</v>
      </c>
      <c r="D25" s="36">
        <v>510</v>
      </c>
      <c r="E25" s="36">
        <v>455</v>
      </c>
      <c r="F25" s="36">
        <v>421</v>
      </c>
      <c r="G25" s="36">
        <v>411</v>
      </c>
      <c r="H25" s="36">
        <v>368</v>
      </c>
      <c r="I25" s="36">
        <v>395</v>
      </c>
      <c r="J25" s="36">
        <v>387</v>
      </c>
      <c r="K25" s="37">
        <v>361</v>
      </c>
      <c r="L25" s="37">
        <v>411</v>
      </c>
      <c r="M25" s="36">
        <v>392</v>
      </c>
      <c r="N25" s="49">
        <v>358</v>
      </c>
      <c r="O25" s="49">
        <v>381</v>
      </c>
      <c r="P25" s="137">
        <v>333</v>
      </c>
      <c r="Q25" s="36"/>
      <c r="R25" s="36"/>
      <c r="S25" s="57" t="s">
        <v>60</v>
      </c>
      <c r="T25" s="51">
        <v>44</v>
      </c>
      <c r="U25" s="51">
        <v>38</v>
      </c>
      <c r="V25" s="52">
        <v>33</v>
      </c>
      <c r="W25" s="52">
        <v>25</v>
      </c>
      <c r="X25" s="52">
        <v>42</v>
      </c>
      <c r="Y25" s="52">
        <v>35</v>
      </c>
      <c r="Z25" s="53">
        <v>39</v>
      </c>
      <c r="AA25" s="54">
        <v>38</v>
      </c>
      <c r="AB25" s="54">
        <v>32</v>
      </c>
      <c r="AC25">
        <v>15</v>
      </c>
      <c r="AD25">
        <v>39</v>
      </c>
      <c r="AE25" s="49">
        <v>58</v>
      </c>
      <c r="AF25" s="49">
        <v>38</v>
      </c>
      <c r="AG25" s="49">
        <v>42</v>
      </c>
      <c r="AH25" s="134">
        <v>46</v>
      </c>
      <c r="AI25" s="133"/>
      <c r="AJ25" s="39">
        <f>(T25/BT25)*10000</f>
        <v>5.3620609812571605</v>
      </c>
      <c r="AK25" s="39">
        <f>(U25/BU25)*10000</f>
        <v>4.6368606013276059</v>
      </c>
      <c r="AL25" s="39">
        <f>(V25/BV25)*10000</f>
        <v>4.2824329409932655</v>
      </c>
      <c r="AM25" s="39">
        <f>(W25/BW25)*10000</f>
        <v>3.3571016127516149</v>
      </c>
      <c r="AN25" s="39">
        <f>(X25/BX25)*10000</f>
        <v>5.7246445949813944</v>
      </c>
      <c r="AO25" s="39">
        <f t="shared" si="0"/>
        <v>4.6726201462622088</v>
      </c>
      <c r="AP25" s="39">
        <f>(AA25/BY25)*10000</f>
        <v>4.9445044435480723</v>
      </c>
      <c r="AQ25" s="39">
        <f>(AB25/BZ25)*10000</f>
        <v>3.9433148490449783</v>
      </c>
      <c r="AR25" s="39">
        <f>(AC25/CA25)*10000</f>
        <v>1.8317478538020979</v>
      </c>
      <c r="AS25" s="39">
        <f>(AD25/CB25)*10000</f>
        <v>5.0310895533940503</v>
      </c>
      <c r="AT25" s="39">
        <f>(AE25/CC25)*10000</f>
        <v>7.7184110719276067</v>
      </c>
      <c r="AU25" s="39">
        <f t="shared" si="1"/>
        <v>4.693813554343361</v>
      </c>
      <c r="AV25" s="39">
        <f t="shared" si="2"/>
        <v>4.9616775693002726</v>
      </c>
      <c r="AW25" s="39">
        <f t="shared" si="3"/>
        <v>5.2146058627068763</v>
      </c>
      <c r="AX25" s="39">
        <f t="shared" si="4"/>
        <v>5.9307392795441061</v>
      </c>
      <c r="AY25" s="39">
        <f t="shared" si="5"/>
        <v>5.771304667374582</v>
      </c>
      <c r="AZ25" s="39"/>
      <c r="BA25" s="40">
        <f>V25/D25</f>
        <v>6.4705882352941183E-2</v>
      </c>
      <c r="BB25" s="40">
        <f>W25/E25</f>
        <v>5.4945054945054944E-2</v>
      </c>
      <c r="BC25" s="40">
        <f>X25/F25</f>
        <v>9.9762470308788598E-2</v>
      </c>
      <c r="BD25" s="40">
        <f>Y25/G25</f>
        <v>8.5158150851581502E-2</v>
      </c>
      <c r="BE25" s="40">
        <f>Z25/H25</f>
        <v>0.10597826086956522</v>
      </c>
      <c r="BF25" s="40">
        <f t="shared" si="6"/>
        <v>8.2109963865586291E-2</v>
      </c>
      <c r="BG25" s="40">
        <f>AA25/I25</f>
        <v>9.6202531645569619E-2</v>
      </c>
      <c r="BH25" s="40">
        <f>AB25/J25</f>
        <v>8.2687338501291993E-2</v>
      </c>
      <c r="BI25" s="40">
        <f>AC25/K25</f>
        <v>4.1551246537396121E-2</v>
      </c>
      <c r="BJ25" s="40">
        <f>AD25/L25</f>
        <v>9.4890510948905105E-2</v>
      </c>
      <c r="BK25" s="40">
        <f>AE25/M25</f>
        <v>0.14795918367346939</v>
      </c>
      <c r="BL25" s="40">
        <f t="shared" si="7"/>
        <v>9.2658162261326435E-2</v>
      </c>
      <c r="BM25" s="40">
        <v>0.10614525139664804</v>
      </c>
      <c r="BN25" s="40">
        <v>0.11023622047244094</v>
      </c>
      <c r="BO25" s="40">
        <f t="shared" si="8"/>
        <v>0.13813813813813813</v>
      </c>
      <c r="BP25" s="40">
        <f t="shared" si="9"/>
        <v>0.11947386092592031</v>
      </c>
      <c r="BR25" t="s">
        <v>60</v>
      </c>
      <c r="BS25">
        <v>83377</v>
      </c>
      <c r="BT25">
        <v>82058</v>
      </c>
      <c r="BU25">
        <v>81952</v>
      </c>
      <c r="BV25">
        <v>77059</v>
      </c>
      <c r="BW25">
        <v>74469</v>
      </c>
      <c r="BX25">
        <v>73367</v>
      </c>
      <c r="BY25">
        <v>76853</v>
      </c>
      <c r="BZ25">
        <v>81150</v>
      </c>
      <c r="CA25">
        <v>81889</v>
      </c>
      <c r="CB25">
        <v>77518</v>
      </c>
      <c r="CC25">
        <v>75145</v>
      </c>
      <c r="CD25" s="136">
        <v>76587</v>
      </c>
      <c r="CE25" s="136">
        <v>80543</v>
      </c>
      <c r="CF25" t="s">
        <v>142</v>
      </c>
    </row>
    <row r="26" spans="1:84" x14ac:dyDescent="0.25">
      <c r="A26" s="34" t="s">
        <v>61</v>
      </c>
      <c r="B26" s="36">
        <v>931</v>
      </c>
      <c r="C26" s="36">
        <v>911</v>
      </c>
      <c r="D26" s="36">
        <v>884</v>
      </c>
      <c r="E26" s="36">
        <v>783</v>
      </c>
      <c r="F26" s="36">
        <v>700</v>
      </c>
      <c r="G26" s="36">
        <v>641</v>
      </c>
      <c r="H26" s="36">
        <v>630</v>
      </c>
      <c r="I26" s="36">
        <v>582</v>
      </c>
      <c r="J26" s="36">
        <v>613</v>
      </c>
      <c r="K26" s="37">
        <v>607</v>
      </c>
      <c r="L26" s="37">
        <v>677</v>
      </c>
      <c r="M26" s="36">
        <v>690</v>
      </c>
      <c r="N26" s="49">
        <v>685</v>
      </c>
      <c r="O26" s="49">
        <v>664</v>
      </c>
      <c r="P26" s="137">
        <v>581</v>
      </c>
      <c r="Q26" s="36"/>
      <c r="R26" s="36"/>
      <c r="S26" s="57" t="s">
        <v>61</v>
      </c>
      <c r="T26" s="51">
        <v>72</v>
      </c>
      <c r="U26" s="51">
        <v>56</v>
      </c>
      <c r="V26" s="52">
        <v>58</v>
      </c>
      <c r="W26" s="52">
        <v>50</v>
      </c>
      <c r="X26" s="52">
        <v>58</v>
      </c>
      <c r="Y26" s="52">
        <v>50</v>
      </c>
      <c r="Z26" s="53">
        <v>47</v>
      </c>
      <c r="AA26" s="54">
        <v>48</v>
      </c>
      <c r="AB26" s="54">
        <v>53</v>
      </c>
      <c r="AC26">
        <v>53</v>
      </c>
      <c r="AD26">
        <v>63</v>
      </c>
      <c r="AE26" s="49">
        <v>58</v>
      </c>
      <c r="AF26" s="49">
        <v>71</v>
      </c>
      <c r="AG26" s="49">
        <v>88</v>
      </c>
      <c r="AH26" s="134">
        <v>65</v>
      </c>
      <c r="AI26" s="133"/>
      <c r="AJ26" s="39">
        <f>(T26/BT26)*10000</f>
        <v>34.69879518072289</v>
      </c>
      <c r="AK26" s="39">
        <f>(U26/BU26)*10000</f>
        <v>25.851721909334319</v>
      </c>
      <c r="AL26" s="39">
        <f>(V26/BV26)*10000</f>
        <v>29.465555781345255</v>
      </c>
      <c r="AM26" s="39">
        <f>(W26/BW26)*10000</f>
        <v>24.85707183693761</v>
      </c>
      <c r="AN26" s="39">
        <f>(X26/BX26)*10000</f>
        <v>29.522549119413618</v>
      </c>
      <c r="AO26" s="39">
        <f t="shared" si="0"/>
        <v>28.879138765550739</v>
      </c>
      <c r="AP26" s="39">
        <f>(AA26/BY26)*10000</f>
        <v>23.905572986702524</v>
      </c>
      <c r="AQ26" s="39">
        <f>(AB26/BZ26)*10000</f>
        <v>29.328758784793315</v>
      </c>
      <c r="AR26" s="39">
        <f>(AC26/CA26)*10000</f>
        <v>31.426030240142307</v>
      </c>
      <c r="AS26" s="39">
        <f>(AD26/CB26)*10000</f>
        <v>35.589198960569426</v>
      </c>
      <c r="AT26" s="39">
        <f>(AE26/CC26)*10000</f>
        <v>34.606205250596659</v>
      </c>
      <c r="AU26" s="39">
        <f t="shared" si="1"/>
        <v>30.971153244560846</v>
      </c>
      <c r="AV26" s="39">
        <f t="shared" si="2"/>
        <v>42.908080014504137</v>
      </c>
      <c r="AW26" s="39">
        <f t="shared" si="3"/>
        <v>52.719865803977953</v>
      </c>
      <c r="AX26" s="39">
        <f t="shared" si="4"/>
        <v>48.084036100014792</v>
      </c>
      <c r="AY26" s="39">
        <f t="shared" si="5"/>
        <v>42.781477225932591</v>
      </c>
      <c r="AZ26" s="39"/>
      <c r="BA26" s="40">
        <f>V26/D26</f>
        <v>6.561085972850679E-2</v>
      </c>
      <c r="BB26" s="40">
        <f>W26/E26</f>
        <v>6.3856960408684549E-2</v>
      </c>
      <c r="BC26" s="40">
        <f>X26/F26</f>
        <v>8.2857142857142851E-2</v>
      </c>
      <c r="BD26" s="40">
        <f>Y26/G26</f>
        <v>7.8003120124804995E-2</v>
      </c>
      <c r="BE26" s="40">
        <f>Z26/H26</f>
        <v>7.4603174603174602E-2</v>
      </c>
      <c r="BF26" s="40">
        <f t="shared" si="6"/>
        <v>7.2986251544462755E-2</v>
      </c>
      <c r="BG26" s="40">
        <f>AA26/I26</f>
        <v>8.247422680412371E-2</v>
      </c>
      <c r="BH26" s="40">
        <f>AB26/J26</f>
        <v>8.6460032626427402E-2</v>
      </c>
      <c r="BI26" s="40">
        <f>AC26/K26</f>
        <v>8.7314662273476118E-2</v>
      </c>
      <c r="BJ26" s="40">
        <f>AD26/L26</f>
        <v>9.3057607090103397E-2</v>
      </c>
      <c r="BK26" s="40">
        <f>AE26/M26</f>
        <v>8.4057971014492749E-2</v>
      </c>
      <c r="BL26" s="40">
        <f t="shared" si="7"/>
        <v>8.6672899961724684E-2</v>
      </c>
      <c r="BM26" s="40">
        <v>0.10364963503649635</v>
      </c>
      <c r="BN26" s="40">
        <v>0.13253012048192772</v>
      </c>
      <c r="BO26" s="40">
        <f t="shared" si="8"/>
        <v>0.11187607573149742</v>
      </c>
      <c r="BP26" s="40">
        <f t="shared" si="9"/>
        <v>0.10503428187090351</v>
      </c>
      <c r="BR26" t="s">
        <v>61</v>
      </c>
      <c r="BS26">
        <v>21646</v>
      </c>
      <c r="BT26">
        <v>20750</v>
      </c>
      <c r="BU26">
        <v>21662</v>
      </c>
      <c r="BV26">
        <v>19684</v>
      </c>
      <c r="BW26">
        <v>20115</v>
      </c>
      <c r="BX26">
        <v>19646</v>
      </c>
      <c r="BY26">
        <v>20079</v>
      </c>
      <c r="BZ26">
        <v>18071</v>
      </c>
      <c r="CA26">
        <v>16865</v>
      </c>
      <c r="CB26">
        <v>17702</v>
      </c>
      <c r="CC26">
        <v>16760</v>
      </c>
      <c r="CD26" s="136">
        <v>16547</v>
      </c>
      <c r="CE26" s="136">
        <v>16692</v>
      </c>
      <c r="CF26" t="s">
        <v>143</v>
      </c>
    </row>
    <row r="27" spans="1:84" x14ac:dyDescent="0.25">
      <c r="A27" s="34" t="s">
        <v>62</v>
      </c>
      <c r="B27" s="35">
        <v>1257</v>
      </c>
      <c r="C27" s="35">
        <v>1096</v>
      </c>
      <c r="D27" s="36">
        <v>992</v>
      </c>
      <c r="E27" s="36">
        <v>960</v>
      </c>
      <c r="F27" s="36">
        <v>878</v>
      </c>
      <c r="G27" s="36">
        <v>821</v>
      </c>
      <c r="H27" s="36">
        <v>786</v>
      </c>
      <c r="I27" s="36">
        <v>826</v>
      </c>
      <c r="J27" s="36">
        <v>757</v>
      </c>
      <c r="K27" s="37">
        <v>766</v>
      </c>
      <c r="L27" s="37">
        <v>869</v>
      </c>
      <c r="M27" s="36">
        <v>945</v>
      </c>
      <c r="N27" s="49">
        <v>932</v>
      </c>
      <c r="O27" s="49">
        <v>921</v>
      </c>
      <c r="P27" s="137">
        <v>818</v>
      </c>
      <c r="Q27" s="36"/>
      <c r="R27" s="36"/>
      <c r="S27" s="57" t="s">
        <v>62</v>
      </c>
      <c r="T27" s="51">
        <v>88</v>
      </c>
      <c r="U27" s="51">
        <v>76</v>
      </c>
      <c r="V27" s="52">
        <v>79</v>
      </c>
      <c r="W27" s="52">
        <v>63</v>
      </c>
      <c r="X27" s="52">
        <v>68</v>
      </c>
      <c r="Y27" s="52">
        <v>55</v>
      </c>
      <c r="Z27" s="53">
        <v>75</v>
      </c>
      <c r="AA27" s="54">
        <v>84</v>
      </c>
      <c r="AB27" s="54">
        <v>73</v>
      </c>
      <c r="AC27">
        <v>65</v>
      </c>
      <c r="AD27">
        <v>104</v>
      </c>
      <c r="AE27" s="49">
        <v>96</v>
      </c>
      <c r="AF27" s="49">
        <v>96</v>
      </c>
      <c r="AG27" s="49">
        <v>95</v>
      </c>
      <c r="AH27" s="134">
        <v>107</v>
      </c>
      <c r="AI27" s="133"/>
      <c r="AJ27" s="39">
        <f>(T27/BT27)*10000</f>
        <v>15.765523666200867</v>
      </c>
      <c r="AK27" s="39">
        <f>(U27/BU27)*10000</f>
        <v>13.28415864082082</v>
      </c>
      <c r="AL27" s="39">
        <f>(V27/BV27)*10000</f>
        <v>14.595303637740869</v>
      </c>
      <c r="AM27" s="39">
        <f>(W27/BW27)*10000</f>
        <v>11.33542049012199</v>
      </c>
      <c r="AN27" s="39">
        <f>(X27/BX27)*10000</f>
        <v>12.335153373120249</v>
      </c>
      <c r="AO27" s="39">
        <f t="shared" si="0"/>
        <v>13.463111961600958</v>
      </c>
      <c r="AP27" s="39">
        <f>(AA27/BY27)*10000</f>
        <v>15.914214804008866</v>
      </c>
      <c r="AQ27" s="39">
        <f>(AB27/BZ27)*10000</f>
        <v>13.198336647984089</v>
      </c>
      <c r="AR27" s="39">
        <f>(AC27/CA27)*10000</f>
        <v>11.289034006043973</v>
      </c>
      <c r="AS27" s="39">
        <f>(AD27/CB27)*10000</f>
        <v>19.324389609424355</v>
      </c>
      <c r="AT27" s="39">
        <f>(AE27/CC27)*10000</f>
        <v>18.273184102329832</v>
      </c>
      <c r="AU27" s="39">
        <f t="shared" si="1"/>
        <v>15.599831833958225</v>
      </c>
      <c r="AV27" s="39">
        <f t="shared" si="2"/>
        <v>17.18889883616831</v>
      </c>
      <c r="AW27" s="39">
        <f t="shared" si="3"/>
        <v>16.085336945479174</v>
      </c>
      <c r="AX27" s="39">
        <f t="shared" si="4"/>
        <v>17.660845739939923</v>
      </c>
      <c r="AY27" s="39">
        <f t="shared" si="5"/>
        <v>17.706531046668317</v>
      </c>
      <c r="AZ27" s="39"/>
      <c r="BA27" s="40">
        <f>V27/D27</f>
        <v>7.9637096774193547E-2</v>
      </c>
      <c r="BB27" s="40">
        <f>W27/E27</f>
        <v>6.5625000000000003E-2</v>
      </c>
      <c r="BC27" s="40">
        <f>X27/F27</f>
        <v>7.7448747152619596E-2</v>
      </c>
      <c r="BD27" s="40">
        <f>Y27/G27</f>
        <v>6.6991473812423874E-2</v>
      </c>
      <c r="BE27" s="40">
        <f>Z27/H27</f>
        <v>9.5419847328244281E-2</v>
      </c>
      <c r="BF27" s="40">
        <f t="shared" si="6"/>
        <v>7.7024433013496263E-2</v>
      </c>
      <c r="BG27" s="40">
        <f>AA27/I27</f>
        <v>0.10169491525423729</v>
      </c>
      <c r="BH27" s="40">
        <f>AB27/J27</f>
        <v>9.64332892998679E-2</v>
      </c>
      <c r="BI27" s="40">
        <f>AC27/K27</f>
        <v>8.4856396866840725E-2</v>
      </c>
      <c r="BJ27" s="40">
        <f>AD27/L27</f>
        <v>0.11967779056386652</v>
      </c>
      <c r="BK27" s="40">
        <f>AE27/M27</f>
        <v>0.10158730158730159</v>
      </c>
      <c r="BL27" s="40">
        <f t="shared" si="7"/>
        <v>0.1008499387144228</v>
      </c>
      <c r="BM27" s="40">
        <v>0.10299999999999999</v>
      </c>
      <c r="BN27" s="40">
        <v>0.10314875135722042</v>
      </c>
      <c r="BO27" s="40">
        <f t="shared" si="8"/>
        <v>0.13080684596577016</v>
      </c>
      <c r="BP27" s="40">
        <f t="shared" si="9"/>
        <v>0.11164413789483174</v>
      </c>
      <c r="BR27" t="s">
        <v>62</v>
      </c>
      <c r="BS27">
        <v>57187</v>
      </c>
      <c r="BT27">
        <v>55818</v>
      </c>
      <c r="BU27">
        <v>57211</v>
      </c>
      <c r="BV27">
        <v>54127</v>
      </c>
      <c r="BW27">
        <v>55578</v>
      </c>
      <c r="BX27">
        <v>55127</v>
      </c>
      <c r="BY27">
        <v>52783</v>
      </c>
      <c r="BZ27">
        <v>55310</v>
      </c>
      <c r="CA27">
        <v>57578</v>
      </c>
      <c r="CB27">
        <v>53818</v>
      </c>
      <c r="CC27">
        <v>52536</v>
      </c>
      <c r="CD27" s="136">
        <v>55850</v>
      </c>
      <c r="CE27" s="136">
        <v>59060</v>
      </c>
      <c r="CF27" t="s">
        <v>144</v>
      </c>
    </row>
    <row r="28" spans="1:84" x14ac:dyDescent="0.25">
      <c r="A28" s="34" t="s">
        <v>63</v>
      </c>
      <c r="B28" s="36">
        <v>251</v>
      </c>
      <c r="C28" s="36">
        <v>264</v>
      </c>
      <c r="D28" s="36">
        <v>277</v>
      </c>
      <c r="E28" s="36">
        <v>229</v>
      </c>
      <c r="F28" s="36">
        <v>221</v>
      </c>
      <c r="G28" s="36">
        <v>189</v>
      </c>
      <c r="H28" s="36">
        <v>209</v>
      </c>
      <c r="I28" s="36">
        <v>205</v>
      </c>
      <c r="J28" s="36">
        <v>229</v>
      </c>
      <c r="K28" s="37">
        <v>192</v>
      </c>
      <c r="L28" s="37">
        <v>224</v>
      </c>
      <c r="M28" s="36">
        <v>190</v>
      </c>
      <c r="N28" s="49">
        <v>186</v>
      </c>
      <c r="O28" s="49">
        <v>182</v>
      </c>
      <c r="P28" s="137">
        <v>166</v>
      </c>
      <c r="Q28" s="36"/>
      <c r="R28" s="36"/>
      <c r="S28" s="57" t="s">
        <v>63</v>
      </c>
      <c r="T28" s="51">
        <v>13</v>
      </c>
      <c r="U28" s="51">
        <v>12</v>
      </c>
      <c r="V28" s="52">
        <v>15</v>
      </c>
      <c r="W28" s="52">
        <v>11</v>
      </c>
      <c r="X28" s="52">
        <v>15</v>
      </c>
      <c r="Y28" s="52">
        <v>8</v>
      </c>
      <c r="Z28" s="53">
        <v>15</v>
      </c>
      <c r="AA28" s="54">
        <v>8</v>
      </c>
      <c r="AB28" s="54">
        <v>24</v>
      </c>
      <c r="AC28">
        <v>10</v>
      </c>
      <c r="AD28">
        <v>14</v>
      </c>
      <c r="AE28" s="49">
        <v>11</v>
      </c>
      <c r="AF28" s="49">
        <v>14</v>
      </c>
      <c r="AG28" s="49">
        <v>15</v>
      </c>
      <c r="AH28" s="134">
        <v>17</v>
      </c>
      <c r="AI28" s="133"/>
      <c r="AJ28" s="39">
        <f>(T28/BT28)*10000</f>
        <v>5.9139295787462469</v>
      </c>
      <c r="AK28" s="39">
        <f>(U28/BU28)*10000</f>
        <v>4.6031685143273622</v>
      </c>
      <c r="AL28" s="39">
        <f>(V28/BV28)*10000</f>
        <v>6.0669794531629186</v>
      </c>
      <c r="AM28" s="39">
        <f>(W28/BW28)*10000</f>
        <v>4.6193255784655438</v>
      </c>
      <c r="AN28" s="39">
        <f>(X28/BX28)*10000</f>
        <v>6.7033114358493098</v>
      </c>
      <c r="AO28" s="39">
        <f t="shared" si="0"/>
        <v>5.5813429121102756</v>
      </c>
      <c r="AP28" s="39">
        <f>(AA28/BY28)*10000</f>
        <v>3.4862945047282867</v>
      </c>
      <c r="AQ28" s="39">
        <f>(AB28/BZ28)*10000</f>
        <v>9.5701411595821035</v>
      </c>
      <c r="AR28" s="39">
        <f>(AC28/CA28)*10000</f>
        <v>4.4501802322994077</v>
      </c>
      <c r="AS28" s="39">
        <f>(AD28/CB28)*10000</f>
        <v>5.150277747121363</v>
      </c>
      <c r="AT28" s="39">
        <f>(AE28/CC28)*10000</f>
        <v>3.9050019525009763</v>
      </c>
      <c r="AU28" s="39">
        <f t="shared" si="1"/>
        <v>5.3123791192464269</v>
      </c>
      <c r="AV28" s="39">
        <f t="shared" si="2"/>
        <v>5.5745799155849323</v>
      </c>
      <c r="AW28" s="39">
        <f t="shared" si="3"/>
        <v>5.321602157022741</v>
      </c>
      <c r="AX28" s="39">
        <f t="shared" si="4"/>
        <v>7.9117605994322151</v>
      </c>
      <c r="AY28" s="39">
        <f t="shared" si="5"/>
        <v>5.5726444743324448</v>
      </c>
      <c r="AZ28" s="39"/>
      <c r="BA28" s="40">
        <f>V28/D28</f>
        <v>5.4151624548736461E-2</v>
      </c>
      <c r="BB28" s="40">
        <f>W28/E28</f>
        <v>4.8034934497816595E-2</v>
      </c>
      <c r="BC28" s="40">
        <f>X28/F28</f>
        <v>6.7873303167420809E-2</v>
      </c>
      <c r="BD28" s="40">
        <f>Y28/G28</f>
        <v>4.2328042328042326E-2</v>
      </c>
      <c r="BE28" s="40">
        <f>Z28/H28</f>
        <v>7.1770334928229665E-2</v>
      </c>
      <c r="BF28" s="40">
        <f t="shared" si="6"/>
        <v>5.6831647894049167E-2</v>
      </c>
      <c r="BG28" s="40">
        <f>AA28/I28</f>
        <v>3.9024390243902439E-2</v>
      </c>
      <c r="BH28" s="40">
        <f>AB28/J28</f>
        <v>0.10480349344978165</v>
      </c>
      <c r="BI28" s="40">
        <f>AC28/K28</f>
        <v>5.2083333333333336E-2</v>
      </c>
      <c r="BJ28" s="40">
        <f>AD28/L28</f>
        <v>6.25E-2</v>
      </c>
      <c r="BK28" s="40">
        <f>AE28/M28</f>
        <v>5.7894736842105263E-2</v>
      </c>
      <c r="BL28" s="40">
        <f t="shared" si="7"/>
        <v>6.3261190773824541E-2</v>
      </c>
      <c r="BM28" s="40">
        <v>7.5268817204301078E-2</v>
      </c>
      <c r="BN28" s="40">
        <v>8.2417582417582416E-2</v>
      </c>
      <c r="BO28" s="40">
        <f t="shared" si="8"/>
        <v>0.10240963855421686</v>
      </c>
      <c r="BP28" s="40">
        <f t="shared" si="9"/>
        <v>7.6098155003641116E-2</v>
      </c>
      <c r="BR28" t="s">
        <v>63</v>
      </c>
      <c r="BS28">
        <v>24302</v>
      </c>
      <c r="BT28">
        <v>21982</v>
      </c>
      <c r="BU28">
        <v>26069</v>
      </c>
      <c r="BV28">
        <v>24724</v>
      </c>
      <c r="BW28">
        <v>23813</v>
      </c>
      <c r="BX28">
        <v>22377</v>
      </c>
      <c r="BY28">
        <v>22947</v>
      </c>
      <c r="BZ28">
        <v>25078</v>
      </c>
      <c r="CA28">
        <v>22471</v>
      </c>
      <c r="CB28">
        <v>27183</v>
      </c>
      <c r="CC28">
        <v>28169</v>
      </c>
      <c r="CD28" s="136">
        <v>25114</v>
      </c>
      <c r="CE28" s="136">
        <v>28187</v>
      </c>
      <c r="CF28" t="s">
        <v>145</v>
      </c>
    </row>
    <row r="29" spans="1:84" x14ac:dyDescent="0.25">
      <c r="A29" s="34" t="s">
        <v>64</v>
      </c>
      <c r="B29" s="36">
        <v>276</v>
      </c>
      <c r="C29" s="36">
        <v>269</v>
      </c>
      <c r="D29" s="36">
        <v>256</v>
      </c>
      <c r="E29" s="36">
        <v>208</v>
      </c>
      <c r="F29" s="36">
        <v>223</v>
      </c>
      <c r="G29" s="36">
        <v>190</v>
      </c>
      <c r="H29" s="36">
        <v>181</v>
      </c>
      <c r="I29" s="36">
        <v>212</v>
      </c>
      <c r="J29" s="36">
        <v>211</v>
      </c>
      <c r="K29" s="37">
        <v>225</v>
      </c>
      <c r="L29" s="37">
        <v>246</v>
      </c>
      <c r="M29" s="36">
        <v>218</v>
      </c>
      <c r="N29" s="49">
        <v>228</v>
      </c>
      <c r="O29" s="49">
        <v>230</v>
      </c>
      <c r="P29" s="137">
        <v>212</v>
      </c>
      <c r="Q29" s="36"/>
      <c r="R29" s="36"/>
      <c r="S29" s="57" t="s">
        <v>64</v>
      </c>
      <c r="T29" s="51">
        <v>8</v>
      </c>
      <c r="U29" s="51">
        <v>9</v>
      </c>
      <c r="V29" s="52">
        <v>8</v>
      </c>
      <c r="W29" s="52">
        <v>5</v>
      </c>
      <c r="X29" s="52">
        <v>9</v>
      </c>
      <c r="Y29" s="52">
        <v>8</v>
      </c>
      <c r="Z29" s="53">
        <v>7</v>
      </c>
      <c r="AA29" s="54">
        <v>15</v>
      </c>
      <c r="AB29" s="54">
        <v>12</v>
      </c>
      <c r="AC29">
        <v>9</v>
      </c>
      <c r="AD29">
        <v>19</v>
      </c>
      <c r="AE29" s="49">
        <v>12</v>
      </c>
      <c r="AF29" s="49">
        <v>20</v>
      </c>
      <c r="AG29" s="49">
        <v>24</v>
      </c>
      <c r="AH29" s="134">
        <v>20</v>
      </c>
      <c r="AI29" s="133"/>
      <c r="AJ29" s="39">
        <f>(T29/BT29)*10000</f>
        <v>2.9431241262600252</v>
      </c>
      <c r="AK29" s="39">
        <f>(U29/BU29)*10000</f>
        <v>3.0683212873312424</v>
      </c>
      <c r="AL29" s="39">
        <f>(V29/BV29)*10000</f>
        <v>2.6107956399712813</v>
      </c>
      <c r="AM29" s="39">
        <f>(W29/BW29)*10000</f>
        <v>1.966027052532243</v>
      </c>
      <c r="AN29" s="39">
        <f>(X29/BX29)*10000</f>
        <v>3.4739645655614315</v>
      </c>
      <c r="AO29" s="39">
        <f t="shared" si="0"/>
        <v>2.8124465343312446</v>
      </c>
      <c r="AP29" s="39">
        <f>(AA29/BY29)*10000</f>
        <v>5.6437655203551813</v>
      </c>
      <c r="AQ29" s="39">
        <f>(AB29/BZ29)*10000</f>
        <v>4.5845272206303731</v>
      </c>
      <c r="AR29" s="39">
        <f>(AC29/CA29)*10000</f>
        <v>3.2547374511789382</v>
      </c>
      <c r="AS29" s="39">
        <f>(AD29/CB29)*10000</f>
        <v>6.8629221600144481</v>
      </c>
      <c r="AT29" s="39">
        <f>(AE29/CC29)*10000</f>
        <v>5.0047962630854572</v>
      </c>
      <c r="AU29" s="39">
        <f t="shared" si="1"/>
        <v>5.0701497230528796</v>
      </c>
      <c r="AV29" s="39">
        <f t="shared" si="2"/>
        <v>7.333797807194455</v>
      </c>
      <c r="AW29" s="39">
        <f t="shared" si="3"/>
        <v>9.8562628336755651</v>
      </c>
      <c r="AX29" s="39">
        <f t="shared" si="4"/>
        <v>7.2566307463444728</v>
      </c>
      <c r="AY29" s="39">
        <f t="shared" si="5"/>
        <v>7.2628819620628793</v>
      </c>
      <c r="AZ29" s="39"/>
      <c r="BA29" s="40">
        <f>V29/D29</f>
        <v>3.125E-2</v>
      </c>
      <c r="BB29" s="40">
        <f>W29/E29</f>
        <v>2.403846153846154E-2</v>
      </c>
      <c r="BC29" s="40">
        <f>X29/F29</f>
        <v>4.0358744394618833E-2</v>
      </c>
      <c r="BD29" s="40">
        <f>Y29/G29</f>
        <v>4.2105263157894736E-2</v>
      </c>
      <c r="BE29" s="40">
        <f>Z29/H29</f>
        <v>3.8674033149171269E-2</v>
      </c>
      <c r="BF29" s="40">
        <f t="shared" si="6"/>
        <v>3.5285300448029279E-2</v>
      </c>
      <c r="BG29" s="40">
        <f>AA29/I29</f>
        <v>7.0754716981132074E-2</v>
      </c>
      <c r="BH29" s="40">
        <f>AB29/J29</f>
        <v>5.6872037914691941E-2</v>
      </c>
      <c r="BI29" s="40">
        <f>AC29/K29</f>
        <v>0.04</v>
      </c>
      <c r="BJ29" s="40">
        <f>AD29/L29</f>
        <v>7.7235772357723581E-2</v>
      </c>
      <c r="BK29" s="40">
        <f>AE29/M29</f>
        <v>5.5045871559633031E-2</v>
      </c>
      <c r="BL29" s="40">
        <f t="shared" si="7"/>
        <v>5.9981679762636131E-2</v>
      </c>
      <c r="BM29" s="40">
        <v>8.771929824561403E-2</v>
      </c>
      <c r="BN29" s="40">
        <v>0.10434782608695652</v>
      </c>
      <c r="BO29" s="40">
        <f t="shared" si="8"/>
        <v>9.4339622641509441E-2</v>
      </c>
      <c r="BP29" s="40">
        <f t="shared" si="9"/>
        <v>8.3737678178287325E-2</v>
      </c>
      <c r="BR29" t="s">
        <v>64</v>
      </c>
      <c r="BS29">
        <v>31898</v>
      </c>
      <c r="BT29">
        <v>27182</v>
      </c>
      <c r="BU29">
        <v>29332</v>
      </c>
      <c r="BV29">
        <v>30642</v>
      </c>
      <c r="BW29">
        <v>25432</v>
      </c>
      <c r="BX29">
        <v>25907</v>
      </c>
      <c r="BY29">
        <v>26578</v>
      </c>
      <c r="BZ29">
        <v>26175</v>
      </c>
      <c r="CA29">
        <v>27652</v>
      </c>
      <c r="CB29">
        <v>27685</v>
      </c>
      <c r="CC29">
        <v>23977</v>
      </c>
      <c r="CD29" s="136">
        <v>27271</v>
      </c>
      <c r="CE29" s="136">
        <v>24350</v>
      </c>
      <c r="CF29" t="s">
        <v>146</v>
      </c>
    </row>
    <row r="30" spans="1:84" x14ac:dyDescent="0.25">
      <c r="A30" s="34" t="s">
        <v>65</v>
      </c>
      <c r="B30" s="36">
        <v>427</v>
      </c>
      <c r="C30" s="36">
        <v>431</v>
      </c>
      <c r="D30" s="36">
        <v>373</v>
      </c>
      <c r="E30" s="36">
        <v>324</v>
      </c>
      <c r="F30" s="36">
        <v>243</v>
      </c>
      <c r="G30" s="36">
        <v>257</v>
      </c>
      <c r="H30" s="36">
        <v>246</v>
      </c>
      <c r="I30" s="36">
        <v>261</v>
      </c>
      <c r="J30" s="36">
        <v>262</v>
      </c>
      <c r="K30" s="37">
        <v>290</v>
      </c>
      <c r="L30" s="37">
        <v>325</v>
      </c>
      <c r="M30" s="36">
        <v>328</v>
      </c>
      <c r="N30" s="49">
        <v>311</v>
      </c>
      <c r="O30" s="49">
        <v>330</v>
      </c>
      <c r="P30" s="137">
        <v>285</v>
      </c>
      <c r="Q30" s="36"/>
      <c r="R30" s="36"/>
      <c r="S30" s="57" t="s">
        <v>65</v>
      </c>
      <c r="T30" s="51">
        <v>63</v>
      </c>
      <c r="U30" s="51">
        <v>51</v>
      </c>
      <c r="V30" s="52">
        <v>52</v>
      </c>
      <c r="W30" s="52">
        <v>56</v>
      </c>
      <c r="X30" s="52">
        <v>35</v>
      </c>
      <c r="Y30" s="52">
        <v>36</v>
      </c>
      <c r="Z30" s="53">
        <v>46</v>
      </c>
      <c r="AA30" s="54">
        <v>55</v>
      </c>
      <c r="AB30" s="54">
        <v>65</v>
      </c>
      <c r="AC30">
        <v>70</v>
      </c>
      <c r="AD30">
        <v>66</v>
      </c>
      <c r="AE30" s="49">
        <v>80</v>
      </c>
      <c r="AF30" s="49">
        <v>91</v>
      </c>
      <c r="AG30" s="49">
        <v>79</v>
      </c>
      <c r="AH30" s="134">
        <v>65</v>
      </c>
      <c r="AI30" s="133"/>
      <c r="AJ30" s="39">
        <f>(T30/BT30)*10000</f>
        <v>21.986459133105328</v>
      </c>
      <c r="AK30" s="39">
        <f>(U30/BU30)*10000</f>
        <v>17.121563097995772</v>
      </c>
      <c r="AL30" s="39">
        <f>(V30/BV30)*10000</f>
        <v>20.645571127962839</v>
      </c>
      <c r="AM30" s="39">
        <f>(W30/BW30)*10000</f>
        <v>26.521430262846316</v>
      </c>
      <c r="AN30" s="39">
        <f>(X30/BX30)*10000</f>
        <v>14.283965228747499</v>
      </c>
      <c r="AO30" s="39">
        <f t="shared" si="0"/>
        <v>20.111797770131552</v>
      </c>
      <c r="AP30" s="39">
        <f>(AA30/BY30)*10000</f>
        <v>19.710435779816514</v>
      </c>
      <c r="AQ30" s="39">
        <f>(AB30/BZ30)*10000</f>
        <v>23.417516302194041</v>
      </c>
      <c r="AR30" s="39">
        <f>(AC30/CA30)*10000</f>
        <v>26.385224274406333</v>
      </c>
      <c r="AS30" s="39">
        <f>(AD30/CB30)*10000</f>
        <v>23.041474654377879</v>
      </c>
      <c r="AT30" s="39">
        <f>(AE30/CC30)*10000</f>
        <v>35.163289525735131</v>
      </c>
      <c r="AU30" s="39">
        <f t="shared" si="1"/>
        <v>25.543588107305983</v>
      </c>
      <c r="AV30" s="39">
        <f t="shared" si="2"/>
        <v>33.459572746994155</v>
      </c>
      <c r="AW30" s="39">
        <f t="shared" si="3"/>
        <v>31.587365053978409</v>
      </c>
      <c r="AX30" s="39">
        <f t="shared" si="4"/>
        <v>27.919762896782785</v>
      </c>
      <c r="AY30" s="39">
        <f t="shared" si="5"/>
        <v>30.23429297557367</v>
      </c>
      <c r="AZ30" s="39"/>
      <c r="BA30" s="40">
        <f>V30/D30</f>
        <v>0.13941018766756033</v>
      </c>
      <c r="BB30" s="40">
        <f>W30/E30</f>
        <v>0.1728395061728395</v>
      </c>
      <c r="BC30" s="40">
        <f>X30/F30</f>
        <v>0.1440329218106996</v>
      </c>
      <c r="BD30" s="40">
        <f>Y30/G30</f>
        <v>0.14007782101167315</v>
      </c>
      <c r="BE30" s="40">
        <f>Z30/H30</f>
        <v>0.18699186991869918</v>
      </c>
      <c r="BF30" s="40">
        <f t="shared" si="6"/>
        <v>0.15667046131629436</v>
      </c>
      <c r="BG30" s="40">
        <f>AA30/I30</f>
        <v>0.21072796934865901</v>
      </c>
      <c r="BH30" s="40">
        <f>AB30/J30</f>
        <v>0.24809160305343511</v>
      </c>
      <c r="BI30" s="40">
        <f>AC30/K30</f>
        <v>0.2413793103448276</v>
      </c>
      <c r="BJ30" s="40">
        <f>AD30/L30</f>
        <v>0.20307692307692307</v>
      </c>
      <c r="BK30" s="40">
        <f>AE30/M30</f>
        <v>0.24390243902439024</v>
      </c>
      <c r="BL30" s="40">
        <f t="shared" si="7"/>
        <v>0.22943564896964702</v>
      </c>
      <c r="BM30" s="40">
        <v>0.29260450160771706</v>
      </c>
      <c r="BN30" s="40">
        <v>0.23939393939393938</v>
      </c>
      <c r="BO30" s="40">
        <f t="shared" si="8"/>
        <v>0.22807017543859648</v>
      </c>
      <c r="BP30" s="40">
        <f t="shared" si="9"/>
        <v>0.24140959570831325</v>
      </c>
      <c r="BR30" t="s">
        <v>65</v>
      </c>
      <c r="BS30">
        <v>25553</v>
      </c>
      <c r="BT30">
        <v>28654</v>
      </c>
      <c r="BU30">
        <v>29787</v>
      </c>
      <c r="BV30">
        <v>25187</v>
      </c>
      <c r="BW30">
        <v>21115</v>
      </c>
      <c r="BX30">
        <v>24503</v>
      </c>
      <c r="BY30">
        <v>27904</v>
      </c>
      <c r="BZ30">
        <v>27757</v>
      </c>
      <c r="CA30">
        <v>26530</v>
      </c>
      <c r="CB30">
        <v>28644</v>
      </c>
      <c r="CC30">
        <v>22751</v>
      </c>
      <c r="CD30" s="136">
        <v>27197</v>
      </c>
      <c r="CE30" s="136">
        <v>25010</v>
      </c>
      <c r="CF30" t="s">
        <v>147</v>
      </c>
    </row>
    <row r="31" spans="1:84" x14ac:dyDescent="0.25">
      <c r="A31" s="34" t="s">
        <v>66</v>
      </c>
      <c r="B31" s="36">
        <v>166</v>
      </c>
      <c r="C31" s="36">
        <v>127</v>
      </c>
      <c r="D31" s="36">
        <v>129</v>
      </c>
      <c r="E31" s="36">
        <v>138</v>
      </c>
      <c r="F31" s="36">
        <v>110</v>
      </c>
      <c r="G31" s="36">
        <v>128</v>
      </c>
      <c r="H31" s="36">
        <v>90</v>
      </c>
      <c r="I31" s="36">
        <v>108</v>
      </c>
      <c r="J31" s="36">
        <v>135</v>
      </c>
      <c r="K31" s="37">
        <v>95</v>
      </c>
      <c r="L31" s="37">
        <v>114</v>
      </c>
      <c r="M31" s="36">
        <v>136</v>
      </c>
      <c r="N31" s="49">
        <v>102</v>
      </c>
      <c r="O31" s="49">
        <v>147</v>
      </c>
      <c r="P31" s="137">
        <v>90</v>
      </c>
      <c r="Q31" s="36"/>
      <c r="R31" s="36"/>
      <c r="S31" s="57" t="s">
        <v>66</v>
      </c>
      <c r="T31" s="51">
        <v>5</v>
      </c>
      <c r="U31" s="51">
        <v>6</v>
      </c>
      <c r="V31" s="52">
        <v>13</v>
      </c>
      <c r="W31" s="52">
        <v>7</v>
      </c>
      <c r="X31" s="52">
        <v>8</v>
      </c>
      <c r="Y31" s="52">
        <v>9</v>
      </c>
      <c r="Z31" s="53">
        <v>5</v>
      </c>
      <c r="AA31" s="54">
        <v>8</v>
      </c>
      <c r="AB31" s="54">
        <v>12</v>
      </c>
      <c r="AC31">
        <v>12</v>
      </c>
      <c r="AD31">
        <v>8</v>
      </c>
      <c r="AE31" s="49">
        <v>17</v>
      </c>
      <c r="AF31" s="49">
        <v>11</v>
      </c>
      <c r="AG31" s="49">
        <v>9</v>
      </c>
      <c r="AH31" s="134">
        <v>10</v>
      </c>
      <c r="AI31" s="133"/>
      <c r="AJ31" s="39">
        <f>(T31/BT31)*10000</f>
        <v>2.1906764808973009</v>
      </c>
      <c r="AK31" s="39">
        <f>(U31/BU31)*10000</f>
        <v>2.5679435052428849</v>
      </c>
      <c r="AL31" s="39">
        <f>(V31/BV31)*10000</f>
        <v>6.7856770017747161</v>
      </c>
      <c r="AM31" s="39">
        <f>(W31/BW31)*10000</f>
        <v>3.721622627465575</v>
      </c>
      <c r="AN31" s="39">
        <f>(X31/BX31)*10000</f>
        <v>4.2431314309960753</v>
      </c>
      <c r="AO31" s="39">
        <f t="shared" si="0"/>
        <v>3.9018102092753102</v>
      </c>
      <c r="AP31" s="39">
        <f>(AA31/BY31)*10000</f>
        <v>3.8082543913933451</v>
      </c>
      <c r="AQ31" s="39">
        <f>(AB31/BZ31)*10000</f>
        <v>5.7066768118698876</v>
      </c>
      <c r="AR31" s="39">
        <f>(AC31/CA31)*10000</f>
        <v>6.7590402162892866</v>
      </c>
      <c r="AS31" s="39">
        <f>(AD31/CB31)*10000</f>
        <v>4.1858518208455422</v>
      </c>
      <c r="AT31" s="39">
        <f>(AE31/CC31)*10000</f>
        <v>7.723411021761847</v>
      </c>
      <c r="AU31" s="39">
        <f t="shared" si="1"/>
        <v>5.6366468524319817</v>
      </c>
      <c r="AV31" s="39">
        <f t="shared" si="2"/>
        <v>6.463744270772124</v>
      </c>
      <c r="AW31" s="39">
        <f t="shared" si="3"/>
        <v>4.9107873629071861</v>
      </c>
      <c r="AX31" s="39">
        <f t="shared" si="4"/>
        <v>5.7214784300263188</v>
      </c>
      <c r="AY31" s="39">
        <f t="shared" si="5"/>
        <v>5.801054581262604</v>
      </c>
      <c r="AZ31" s="39"/>
      <c r="BA31" s="40">
        <f>V31/D31</f>
        <v>0.10077519379844961</v>
      </c>
      <c r="BB31" s="40">
        <f>W31/E31</f>
        <v>5.0724637681159424E-2</v>
      </c>
      <c r="BC31" s="40">
        <f>X31/F31</f>
        <v>7.2727272727272724E-2</v>
      </c>
      <c r="BD31" s="40">
        <f>Y31/G31</f>
        <v>7.03125E-2</v>
      </c>
      <c r="BE31" s="40">
        <f>Z31/H31</f>
        <v>5.5555555555555552E-2</v>
      </c>
      <c r="BF31" s="40">
        <f t="shared" si="6"/>
        <v>7.0019031952487459E-2</v>
      </c>
      <c r="BG31" s="40">
        <f>AA31/I31</f>
        <v>7.407407407407407E-2</v>
      </c>
      <c r="BH31" s="40">
        <f>AB31/J31</f>
        <v>8.8888888888888892E-2</v>
      </c>
      <c r="BI31" s="40">
        <f>AC31/K31</f>
        <v>0.12631578947368421</v>
      </c>
      <c r="BJ31" s="40">
        <f>AD31/L31</f>
        <v>7.0175438596491224E-2</v>
      </c>
      <c r="BK31" s="40">
        <f>AE31/M31</f>
        <v>0.125</v>
      </c>
      <c r="BL31" s="40">
        <f t="shared" si="7"/>
        <v>9.689083820662768E-2</v>
      </c>
      <c r="BM31" s="40">
        <v>0.10784313725490197</v>
      </c>
      <c r="BN31" s="40">
        <v>6.1224489795918366E-2</v>
      </c>
      <c r="BO31" s="40">
        <f t="shared" si="8"/>
        <v>0.1111111111111111</v>
      </c>
      <c r="BP31" s="40">
        <f t="shared" si="9"/>
        <v>9.5070835351684535E-2</v>
      </c>
      <c r="BR31" t="s">
        <v>66</v>
      </c>
      <c r="BS31">
        <v>23634</v>
      </c>
      <c r="BT31">
        <v>22824</v>
      </c>
      <c r="BU31">
        <v>23365</v>
      </c>
      <c r="BV31">
        <v>19158</v>
      </c>
      <c r="BW31">
        <v>18809</v>
      </c>
      <c r="BX31">
        <v>18854</v>
      </c>
      <c r="BY31">
        <v>21007</v>
      </c>
      <c r="BZ31">
        <v>21028</v>
      </c>
      <c r="CA31">
        <v>17754</v>
      </c>
      <c r="CB31">
        <v>19112</v>
      </c>
      <c r="CC31">
        <v>22011</v>
      </c>
      <c r="CD31" s="136">
        <v>17018</v>
      </c>
      <c r="CE31" s="136">
        <v>18327</v>
      </c>
      <c r="CF31" t="s">
        <v>148</v>
      </c>
    </row>
    <row r="32" spans="1:84" x14ac:dyDescent="0.25">
      <c r="A32" s="34" t="s">
        <v>67</v>
      </c>
      <c r="B32" s="36">
        <v>747</v>
      </c>
      <c r="C32" s="36">
        <v>771</v>
      </c>
      <c r="D32" s="36">
        <v>724</v>
      </c>
      <c r="E32" s="36">
        <v>590</v>
      </c>
      <c r="F32" s="36">
        <v>584</v>
      </c>
      <c r="G32" s="36">
        <v>556</v>
      </c>
      <c r="H32" s="36">
        <v>627</v>
      </c>
      <c r="I32" s="36">
        <v>589</v>
      </c>
      <c r="J32" s="36">
        <v>542</v>
      </c>
      <c r="K32" s="37">
        <v>556</v>
      </c>
      <c r="L32" s="37">
        <v>562</v>
      </c>
      <c r="M32" s="36">
        <v>601</v>
      </c>
      <c r="N32" s="49">
        <v>624</v>
      </c>
      <c r="O32" s="49">
        <v>564</v>
      </c>
      <c r="P32" s="137">
        <v>525</v>
      </c>
      <c r="Q32" s="36"/>
      <c r="R32" s="36"/>
      <c r="S32" s="57" t="s">
        <v>67</v>
      </c>
      <c r="T32" s="51">
        <v>153</v>
      </c>
      <c r="U32" s="51">
        <v>164</v>
      </c>
      <c r="V32" s="52">
        <v>149</v>
      </c>
      <c r="W32" s="52">
        <v>135</v>
      </c>
      <c r="X32" s="52">
        <v>158</v>
      </c>
      <c r="Y32" s="52">
        <v>139</v>
      </c>
      <c r="Z32" s="53">
        <v>142</v>
      </c>
      <c r="AA32" s="54">
        <v>156</v>
      </c>
      <c r="AB32" s="54">
        <v>129</v>
      </c>
      <c r="AC32">
        <v>168</v>
      </c>
      <c r="AD32">
        <v>170</v>
      </c>
      <c r="AE32" s="49">
        <v>162</v>
      </c>
      <c r="AF32" s="49">
        <v>183</v>
      </c>
      <c r="AG32" s="49">
        <v>173</v>
      </c>
      <c r="AH32" s="134">
        <v>172</v>
      </c>
      <c r="AI32" s="133"/>
      <c r="AJ32" s="39">
        <f>(T32/BT32)*10000</f>
        <v>11.486486486486486</v>
      </c>
      <c r="AK32" s="39">
        <f>(U32/BU32)*10000</f>
        <v>11.50336333092511</v>
      </c>
      <c r="AL32" s="39">
        <f>(V32/BV32)*10000</f>
        <v>10.836048405864556</v>
      </c>
      <c r="AM32" s="39">
        <f>(W32/BW32)*10000</f>
        <v>11.417938850594156</v>
      </c>
      <c r="AN32" s="39">
        <f>(X32/BX32)*10000</f>
        <v>12.519413013850592</v>
      </c>
      <c r="AO32" s="39">
        <f t="shared" si="0"/>
        <v>11.552650017544181</v>
      </c>
      <c r="AP32" s="39">
        <f>(AA32/BY32)*10000</f>
        <v>12.460760585655747</v>
      </c>
      <c r="AQ32" s="39">
        <f>(AB32/BZ32)*10000</f>
        <v>10.745254179404098</v>
      </c>
      <c r="AR32" s="39">
        <f>(AC32/CA32)*10000</f>
        <v>12.629869641702628</v>
      </c>
      <c r="AS32" s="39">
        <f>(AD32/CB32)*10000</f>
        <v>12.139995572472202</v>
      </c>
      <c r="AT32" s="39">
        <f>(AE32/CC32)*10000</f>
        <v>13.111781988296521</v>
      </c>
      <c r="AU32" s="39">
        <f t="shared" si="1"/>
        <v>12.217532393506239</v>
      </c>
      <c r="AV32" s="39">
        <f t="shared" si="2"/>
        <v>14.073134156188718</v>
      </c>
      <c r="AW32" s="39">
        <f t="shared" si="3"/>
        <v>15.35512044449967</v>
      </c>
      <c r="AX32" s="39">
        <f t="shared" si="4"/>
        <v>14.481283782646033</v>
      </c>
      <c r="AY32" s="39">
        <f t="shared" si="5"/>
        <v>13.83226318882063</v>
      </c>
      <c r="AZ32" s="39"/>
      <c r="BA32" s="40">
        <f>V32/D32</f>
        <v>0.20580110497237569</v>
      </c>
      <c r="BB32" s="40">
        <f>W32/E32</f>
        <v>0.2288135593220339</v>
      </c>
      <c r="BC32" s="40">
        <f>X32/F32</f>
        <v>0.27054794520547948</v>
      </c>
      <c r="BD32" s="40">
        <f>Y32/G32</f>
        <v>0.25</v>
      </c>
      <c r="BE32" s="40">
        <f>Z32/H32</f>
        <v>0.22647527910685805</v>
      </c>
      <c r="BF32" s="40">
        <f t="shared" si="6"/>
        <v>0.23632757772134944</v>
      </c>
      <c r="BG32" s="40">
        <f>AA32/I32</f>
        <v>0.26485568760611206</v>
      </c>
      <c r="BH32" s="40">
        <f>AB32/J32</f>
        <v>0.23800738007380073</v>
      </c>
      <c r="BI32" s="40">
        <f>AC32/K32</f>
        <v>0.30215827338129497</v>
      </c>
      <c r="BJ32" s="40">
        <f>AD32/L32</f>
        <v>0.302491103202847</v>
      </c>
      <c r="BK32" s="40">
        <f>AE32/M32</f>
        <v>0.26955074875207985</v>
      </c>
      <c r="BL32" s="40">
        <f t="shared" si="7"/>
        <v>0.2754126386032269</v>
      </c>
      <c r="BM32" s="40">
        <v>0.29326923076923078</v>
      </c>
      <c r="BN32" s="40">
        <v>0.3067375886524823</v>
      </c>
      <c r="BO32" s="40">
        <f t="shared" si="8"/>
        <v>0.32761904761904764</v>
      </c>
      <c r="BP32" s="40">
        <f t="shared" si="9"/>
        <v>0.29993354379913756</v>
      </c>
      <c r="BR32" t="s">
        <v>67</v>
      </c>
      <c r="BS32">
        <v>141051</v>
      </c>
      <c r="BT32">
        <v>133200</v>
      </c>
      <c r="BU32">
        <v>142567</v>
      </c>
      <c r="BV32">
        <v>137504</v>
      </c>
      <c r="BW32">
        <v>118235</v>
      </c>
      <c r="BX32">
        <v>126204</v>
      </c>
      <c r="BY32">
        <v>125193</v>
      </c>
      <c r="BZ32">
        <v>120053</v>
      </c>
      <c r="CA32">
        <v>133018</v>
      </c>
      <c r="CB32">
        <v>140033</v>
      </c>
      <c r="CC32">
        <v>123553</v>
      </c>
      <c r="CD32" s="136">
        <v>130035</v>
      </c>
      <c r="CE32" s="136">
        <v>112666</v>
      </c>
      <c r="CF32" t="s">
        <v>149</v>
      </c>
    </row>
    <row r="33" spans="1:84" x14ac:dyDescent="0.25">
      <c r="A33" s="34" t="s">
        <v>68</v>
      </c>
      <c r="B33" s="36">
        <v>488</v>
      </c>
      <c r="C33" s="36">
        <v>484</v>
      </c>
      <c r="D33" s="36">
        <v>413</v>
      </c>
      <c r="E33" s="36">
        <v>366</v>
      </c>
      <c r="F33" s="36">
        <v>361</v>
      </c>
      <c r="G33" s="36">
        <v>349</v>
      </c>
      <c r="H33" s="36">
        <v>350</v>
      </c>
      <c r="I33" s="36">
        <v>366</v>
      </c>
      <c r="J33" s="36">
        <v>310</v>
      </c>
      <c r="K33" s="37">
        <v>383</v>
      </c>
      <c r="L33" s="37">
        <v>298</v>
      </c>
      <c r="M33" s="36">
        <v>402</v>
      </c>
      <c r="N33" s="49">
        <v>380</v>
      </c>
      <c r="O33" s="49">
        <v>391</v>
      </c>
      <c r="P33" s="137">
        <v>368</v>
      </c>
      <c r="Q33" s="36"/>
      <c r="R33" s="36"/>
      <c r="S33" s="56" t="s">
        <v>68</v>
      </c>
      <c r="T33" s="51">
        <v>61</v>
      </c>
      <c r="U33" s="51">
        <v>69</v>
      </c>
      <c r="V33" s="52">
        <v>52</v>
      </c>
      <c r="W33" s="52">
        <v>39</v>
      </c>
      <c r="X33" s="52">
        <v>39</v>
      </c>
      <c r="Y33" s="52">
        <v>33</v>
      </c>
      <c r="Z33" s="53">
        <v>39</v>
      </c>
      <c r="AA33" s="54">
        <v>61</v>
      </c>
      <c r="AB33" s="54">
        <v>49</v>
      </c>
      <c r="AC33">
        <v>74</v>
      </c>
      <c r="AD33">
        <v>54</v>
      </c>
      <c r="AE33" s="49">
        <v>73</v>
      </c>
      <c r="AF33" s="49">
        <v>75</v>
      </c>
      <c r="AG33" s="49">
        <v>83</v>
      </c>
      <c r="AH33" s="134">
        <v>83</v>
      </c>
      <c r="AI33" s="133"/>
      <c r="AJ33" s="39">
        <f>(T33/BT33)*10000</f>
        <v>31.346351490236383</v>
      </c>
      <c r="AK33" s="39">
        <f>(U33/BU33)*10000</f>
        <v>29.692744642396079</v>
      </c>
      <c r="AL33" s="39">
        <f>(V33/BV33)*10000</f>
        <v>24.774882081090094</v>
      </c>
      <c r="AM33" s="39">
        <f>(W33/BW33)*10000</f>
        <v>20.613107822410146</v>
      </c>
      <c r="AN33" s="39">
        <f>(X33/BX33)*10000</f>
        <v>18.500071154119823</v>
      </c>
      <c r="AO33" s="39">
        <f t="shared" si="0"/>
        <v>24.985431438050504</v>
      </c>
      <c r="AP33" s="39">
        <f>(AA33/BY33)*10000</f>
        <v>31.098648993117514</v>
      </c>
      <c r="AQ33" s="39">
        <f>(AB33/BZ33)*10000</f>
        <v>25.074199160781905</v>
      </c>
      <c r="AR33" s="39">
        <f>(AC33/CA33)*10000</f>
        <v>41.237113402061858</v>
      </c>
      <c r="AS33" s="39">
        <f>(AD33/CB33)*10000</f>
        <v>26.95552338641242</v>
      </c>
      <c r="AT33" s="39">
        <f>(AE33/CC33)*10000</f>
        <v>36.796209486365242</v>
      </c>
      <c r="AU33" s="39">
        <f t="shared" si="1"/>
        <v>32.232338885747787</v>
      </c>
      <c r="AV33" s="39">
        <f t="shared" si="2"/>
        <v>42.640286542725569</v>
      </c>
      <c r="AW33" s="39">
        <f t="shared" si="3"/>
        <v>52.913425984954735</v>
      </c>
      <c r="AX33" s="39">
        <f t="shared" si="4"/>
        <v>45.818382555892903</v>
      </c>
      <c r="AY33" s="39">
        <f t="shared" si="5"/>
        <v>41.024765591270167</v>
      </c>
      <c r="AZ33" s="39"/>
      <c r="BA33" s="40">
        <f>V33/D33</f>
        <v>0.12590799031476999</v>
      </c>
      <c r="BB33" s="40">
        <f>W33/E33</f>
        <v>0.10655737704918032</v>
      </c>
      <c r="BC33" s="40">
        <f>X33/F33</f>
        <v>0.10803324099722991</v>
      </c>
      <c r="BD33" s="40">
        <f>Y33/G33</f>
        <v>9.4555873925501438E-2</v>
      </c>
      <c r="BE33" s="40">
        <f>Z33/H33</f>
        <v>0.11142857142857143</v>
      </c>
      <c r="BF33" s="40">
        <f t="shared" si="6"/>
        <v>0.10929661074305061</v>
      </c>
      <c r="BG33" s="40">
        <f>AA33/I33</f>
        <v>0.16666666666666666</v>
      </c>
      <c r="BH33" s="40">
        <f>AB33/J33</f>
        <v>0.15806451612903225</v>
      </c>
      <c r="BI33" s="40">
        <f>AC33/K33</f>
        <v>0.19321148825065274</v>
      </c>
      <c r="BJ33" s="40">
        <f>AD33/L33</f>
        <v>0.18120805369127516</v>
      </c>
      <c r="BK33" s="40">
        <f>AE33/M33</f>
        <v>0.18159203980099503</v>
      </c>
      <c r="BL33" s="40">
        <f t="shared" si="7"/>
        <v>0.17614855290772435</v>
      </c>
      <c r="BM33" s="40">
        <v>0.19736842105263158</v>
      </c>
      <c r="BN33" s="40">
        <v>0.21227621483375958</v>
      </c>
      <c r="BO33" s="40">
        <f t="shared" si="8"/>
        <v>0.22554347826086957</v>
      </c>
      <c r="BP33" s="40">
        <f t="shared" si="9"/>
        <v>0.19959764152790621</v>
      </c>
      <c r="BR33" t="s">
        <v>68</v>
      </c>
      <c r="BS33">
        <v>19117</v>
      </c>
      <c r="BT33">
        <v>19460</v>
      </c>
      <c r="BU33">
        <v>23238</v>
      </c>
      <c r="BV33">
        <v>20989</v>
      </c>
      <c r="BW33">
        <v>18920</v>
      </c>
      <c r="BX33">
        <v>21081</v>
      </c>
      <c r="BY33">
        <v>19615</v>
      </c>
      <c r="BZ33">
        <v>19542</v>
      </c>
      <c r="CA33">
        <v>17945</v>
      </c>
      <c r="CB33">
        <v>20033</v>
      </c>
      <c r="CC33">
        <v>19839</v>
      </c>
      <c r="CD33" s="136">
        <v>17589</v>
      </c>
      <c r="CE33" s="136">
        <v>15686</v>
      </c>
      <c r="CF33" t="s">
        <v>150</v>
      </c>
    </row>
    <row r="34" spans="1:84" x14ac:dyDescent="0.25">
      <c r="A34" s="34" t="s">
        <v>69</v>
      </c>
      <c r="B34" s="35">
        <v>1434</v>
      </c>
      <c r="C34" s="35">
        <v>1454</v>
      </c>
      <c r="D34" s="36">
        <v>1332</v>
      </c>
      <c r="E34" s="36">
        <v>1238</v>
      </c>
      <c r="F34" s="36">
        <v>1158</v>
      </c>
      <c r="G34" s="36">
        <v>1201</v>
      </c>
      <c r="H34" s="35">
        <v>1171</v>
      </c>
      <c r="I34" s="35">
        <v>1180</v>
      </c>
      <c r="J34" s="35">
        <v>1199</v>
      </c>
      <c r="K34" s="37">
        <v>1039</v>
      </c>
      <c r="L34" s="37">
        <v>1121</v>
      </c>
      <c r="M34" s="36">
        <v>1025</v>
      </c>
      <c r="N34" s="49">
        <v>1006</v>
      </c>
      <c r="O34" s="49">
        <v>943</v>
      </c>
      <c r="P34" s="137">
        <v>876</v>
      </c>
      <c r="Q34" s="36"/>
      <c r="R34" s="36"/>
      <c r="S34" s="57" t="s">
        <v>69</v>
      </c>
      <c r="T34" s="51">
        <v>322</v>
      </c>
      <c r="U34" s="51">
        <v>312</v>
      </c>
      <c r="V34" s="52">
        <v>276</v>
      </c>
      <c r="W34" s="52">
        <v>297</v>
      </c>
      <c r="X34" s="52">
        <v>308</v>
      </c>
      <c r="Y34" s="52">
        <v>303</v>
      </c>
      <c r="Z34" s="53">
        <v>287</v>
      </c>
      <c r="AA34" s="54">
        <v>303</v>
      </c>
      <c r="AB34" s="54">
        <v>335</v>
      </c>
      <c r="AC34">
        <v>263</v>
      </c>
      <c r="AD34">
        <v>307</v>
      </c>
      <c r="AE34" s="49">
        <v>304</v>
      </c>
      <c r="AF34" s="49">
        <v>246</v>
      </c>
      <c r="AG34" s="49">
        <v>262</v>
      </c>
      <c r="AH34" s="134">
        <v>266</v>
      </c>
      <c r="AI34" s="133"/>
      <c r="AJ34" s="39">
        <f>(T34/BT34)*10000</f>
        <v>5.769037824821913</v>
      </c>
      <c r="AK34" s="39">
        <f>(U34/BU34)*10000</f>
        <v>5.3505465446101823</v>
      </c>
      <c r="AL34" s="39">
        <f>(V34/BV34)*10000</f>
        <v>4.8056665076385725</v>
      </c>
      <c r="AM34" s="39">
        <f>(W34/BW34)*10000</f>
        <v>5.4738572631819506</v>
      </c>
      <c r="AN34" s="39">
        <f>(X34/BX34)*10000</f>
        <v>5.3513751122833169</v>
      </c>
      <c r="AO34" s="39">
        <f t="shared" si="0"/>
        <v>5.3500966505071874</v>
      </c>
      <c r="AP34" s="39">
        <f>(AA34/BY34)*10000</f>
        <v>5.329440320821754</v>
      </c>
      <c r="AQ34" s="39">
        <f>(AB34/BZ34)*10000</f>
        <v>5.8274956902625163</v>
      </c>
      <c r="AR34" s="39">
        <f>(AC34/CA34)*10000</f>
        <v>4.5600188642605488</v>
      </c>
      <c r="AS34" s="39">
        <f>(AD34/CB34)*10000</f>
        <v>5.2645026759792923</v>
      </c>
      <c r="AT34" s="39">
        <f>(AE34/CC34)*10000</f>
        <v>5.2596702671185831</v>
      </c>
      <c r="AU34" s="39">
        <f t="shared" si="1"/>
        <v>5.2482255636885391</v>
      </c>
      <c r="AV34" s="39">
        <f t="shared" si="2"/>
        <v>4.2076527968062889</v>
      </c>
      <c r="AW34" s="39">
        <f t="shared" si="3"/>
        <v>4.7124336302286434</v>
      </c>
      <c r="AX34" s="39">
        <f t="shared" si="4"/>
        <v>4.5515055901386328</v>
      </c>
      <c r="AY34" s="39">
        <f t="shared" si="5"/>
        <v>4.799152992054287</v>
      </c>
      <c r="AZ34" s="39"/>
      <c r="BA34" s="40">
        <f>V34/D34</f>
        <v>0.2072072072072072</v>
      </c>
      <c r="BB34" s="40">
        <f>W34/E34</f>
        <v>0.23990306946688206</v>
      </c>
      <c r="BC34" s="40">
        <f>X34/F34</f>
        <v>0.26597582037996548</v>
      </c>
      <c r="BD34" s="40">
        <f>Y34/G34</f>
        <v>0.25228975853455454</v>
      </c>
      <c r="BE34" s="40">
        <f>Z34/H34</f>
        <v>0.24508966695132364</v>
      </c>
      <c r="BF34" s="40">
        <f t="shared" si="6"/>
        <v>0.24209310450798655</v>
      </c>
      <c r="BG34" s="40">
        <f>AA34/I34</f>
        <v>0.25677966101694916</v>
      </c>
      <c r="BH34" s="40">
        <f>AB34/J34</f>
        <v>0.27939949958298582</v>
      </c>
      <c r="BI34" s="40">
        <f>AC34/K34</f>
        <v>0.25312800769971128</v>
      </c>
      <c r="BJ34" s="40">
        <f>AD34/L34</f>
        <v>0.27386262265834077</v>
      </c>
      <c r="BK34" s="40">
        <f>AE34/M34</f>
        <v>0.29658536585365852</v>
      </c>
      <c r="BL34" s="40">
        <f t="shared" si="7"/>
        <v>0.27195103136232912</v>
      </c>
      <c r="BM34" s="40">
        <v>0.24453280318091453</v>
      </c>
      <c r="BN34" s="40">
        <v>0.27783669141039236</v>
      </c>
      <c r="BO34" s="40">
        <f t="shared" si="8"/>
        <v>0.30365296803652969</v>
      </c>
      <c r="BP34" s="40">
        <f t="shared" si="9"/>
        <v>0.27929409022796714</v>
      </c>
      <c r="BR34" t="s">
        <v>69</v>
      </c>
      <c r="BS34">
        <v>547956</v>
      </c>
      <c r="BT34">
        <v>558152</v>
      </c>
      <c r="BU34">
        <v>583118</v>
      </c>
      <c r="BV34">
        <v>574322</v>
      </c>
      <c r="BW34">
        <v>542579</v>
      </c>
      <c r="BX34">
        <v>575553</v>
      </c>
      <c r="BY34">
        <v>568540</v>
      </c>
      <c r="BZ34">
        <v>574861</v>
      </c>
      <c r="CA34">
        <v>576752</v>
      </c>
      <c r="CB34">
        <v>583151</v>
      </c>
      <c r="CC34">
        <v>577983</v>
      </c>
      <c r="CD34" s="136">
        <v>584649</v>
      </c>
      <c r="CE34" s="136">
        <v>555976</v>
      </c>
      <c r="CF34" t="s">
        <v>151</v>
      </c>
    </row>
    <row r="35" spans="1:84" x14ac:dyDescent="0.25">
      <c r="A35" s="34" t="s">
        <v>70</v>
      </c>
      <c r="B35" s="35">
        <v>1547</v>
      </c>
      <c r="C35" s="35">
        <v>1554</v>
      </c>
      <c r="D35" s="36">
        <v>1676</v>
      </c>
      <c r="E35" s="36">
        <v>1428</v>
      </c>
      <c r="F35" s="36">
        <v>1313</v>
      </c>
      <c r="G35" s="36">
        <v>1320</v>
      </c>
      <c r="H35" s="35">
        <v>1230</v>
      </c>
      <c r="I35" s="35">
        <v>1299</v>
      </c>
      <c r="J35" s="35">
        <v>1289</v>
      </c>
      <c r="K35" s="37">
        <v>1284</v>
      </c>
      <c r="L35" s="37">
        <v>1379</v>
      </c>
      <c r="M35" s="36">
        <v>1450</v>
      </c>
      <c r="N35" s="49">
        <v>1412</v>
      </c>
      <c r="O35" s="49">
        <v>1437</v>
      </c>
      <c r="P35" s="138">
        <v>1284</v>
      </c>
      <c r="Q35" s="36"/>
      <c r="R35" s="36"/>
      <c r="S35" s="57" t="s">
        <v>70</v>
      </c>
      <c r="T35" s="51">
        <v>164</v>
      </c>
      <c r="U35" s="51">
        <v>172</v>
      </c>
      <c r="V35" s="52">
        <v>172</v>
      </c>
      <c r="W35" s="52">
        <v>160</v>
      </c>
      <c r="X35" s="52">
        <v>146</v>
      </c>
      <c r="Y35" s="52">
        <v>169</v>
      </c>
      <c r="Z35" s="53">
        <v>161</v>
      </c>
      <c r="AA35" s="54">
        <v>200</v>
      </c>
      <c r="AB35" s="54">
        <v>173</v>
      </c>
      <c r="AC35">
        <v>172</v>
      </c>
      <c r="AD35">
        <v>182</v>
      </c>
      <c r="AE35" s="49">
        <v>200</v>
      </c>
      <c r="AF35" s="49">
        <v>198</v>
      </c>
      <c r="AG35" s="49">
        <v>225</v>
      </c>
      <c r="AH35" s="134">
        <v>208</v>
      </c>
      <c r="AI35" s="133"/>
      <c r="AJ35" s="39">
        <f>(T35/BT35)*10000</f>
        <v>20.92557385834407</v>
      </c>
      <c r="AK35" s="39">
        <f>(U35/BU35)*10000</f>
        <v>22.906456424461965</v>
      </c>
      <c r="AL35" s="39">
        <f>(V35/BV35)*10000</f>
        <v>20.802844668061589</v>
      </c>
      <c r="AM35" s="39">
        <f>(W35/BW35)*10000</f>
        <v>21.464409326285853</v>
      </c>
      <c r="AN35" s="39">
        <f>(X35/BX35)*10000</f>
        <v>20.297793657634614</v>
      </c>
      <c r="AO35" s="39">
        <f t="shared" si="0"/>
        <v>21.279415586957615</v>
      </c>
      <c r="AP35" s="39">
        <f>(AA35/BY35)*10000</f>
        <v>24.314335732347793</v>
      </c>
      <c r="AQ35" s="39">
        <f>(AB35/BZ35)*10000</f>
        <v>21.443534092740187</v>
      </c>
      <c r="AR35" s="39">
        <f>(AC35/CA35)*10000</f>
        <v>21.521790813198365</v>
      </c>
      <c r="AS35" s="39">
        <f>(AD35/CB35)*10000</f>
        <v>22.969937148193956</v>
      </c>
      <c r="AT35" s="39">
        <f>(AE35/CC35)*10000</f>
        <v>25.1101708747128</v>
      </c>
      <c r="AU35" s="39">
        <f t="shared" si="1"/>
        <v>23.071953732238619</v>
      </c>
      <c r="AV35" s="39">
        <f t="shared" si="2"/>
        <v>23.897458179448186</v>
      </c>
      <c r="AW35" s="39">
        <f t="shared" si="3"/>
        <v>25.753136159692335</v>
      </c>
      <c r="AX35" s="39">
        <f t="shared" si="4"/>
        <v>23.64738116622517</v>
      </c>
      <c r="AY35" s="39">
        <f t="shared" si="5"/>
        <v>24.275616705654492</v>
      </c>
      <c r="AZ35" s="39"/>
      <c r="BA35" s="40">
        <f t="shared" ref="BA35:BA52" si="10">V35/D35</f>
        <v>0.1026252983293556</v>
      </c>
      <c r="BB35" s="40">
        <f t="shared" ref="BB35:BB52" si="11">W35/E35</f>
        <v>0.11204481792717087</v>
      </c>
      <c r="BC35" s="40">
        <f t="shared" ref="BC35:BC52" si="12">X35/F35</f>
        <v>0.11119573495811119</v>
      </c>
      <c r="BD35" s="40">
        <f t="shared" ref="BD35:BD52" si="13">Y35/G35</f>
        <v>0.12803030303030302</v>
      </c>
      <c r="BE35" s="40">
        <f t="shared" ref="BE35:BE52" si="14">Z35/H35</f>
        <v>0.13089430894308943</v>
      </c>
      <c r="BF35" s="40">
        <f t="shared" si="6"/>
        <v>0.11695809263760601</v>
      </c>
      <c r="BG35" s="40">
        <f t="shared" ref="BG35:BG52" si="15">AA35/I35</f>
        <v>0.15396458814472672</v>
      </c>
      <c r="BH35" s="40">
        <f t="shared" ref="BH35:BH52" si="16">AB35/J35</f>
        <v>0.13421256788207914</v>
      </c>
      <c r="BI35" s="40">
        <f t="shared" ref="BI35:BI52" si="17">AC35/K35</f>
        <v>0.13395638629283488</v>
      </c>
      <c r="BJ35" s="40">
        <f t="shared" ref="BJ35:BJ52" si="18">AD35/L35</f>
        <v>0.13197969543147209</v>
      </c>
      <c r="BK35" s="40">
        <f t="shared" ref="BK35:BK52" si="19">AE35/M35</f>
        <v>0.13793103448275862</v>
      </c>
      <c r="BL35" s="40">
        <f t="shared" si="7"/>
        <v>0.13840885444677431</v>
      </c>
      <c r="BM35" s="40">
        <v>0.14022662889518414</v>
      </c>
      <c r="BN35" s="40">
        <v>0.15657620041753653</v>
      </c>
      <c r="BO35" s="40">
        <f t="shared" si="8"/>
        <v>0.16199376947040497</v>
      </c>
      <c r="BP35" s="40">
        <f t="shared" si="9"/>
        <v>0.14574146573947128</v>
      </c>
      <c r="BR35" t="s">
        <v>70</v>
      </c>
      <c r="BS35">
        <v>73056</v>
      </c>
      <c r="BT35">
        <v>78373</v>
      </c>
      <c r="BU35">
        <v>75088</v>
      </c>
      <c r="BV35">
        <v>82681</v>
      </c>
      <c r="BW35">
        <v>74542</v>
      </c>
      <c r="BX35">
        <v>71929</v>
      </c>
      <c r="BY35">
        <v>82256</v>
      </c>
      <c r="BZ35">
        <v>80677</v>
      </c>
      <c r="CA35">
        <v>79919</v>
      </c>
      <c r="CB35">
        <v>79234</v>
      </c>
      <c r="CC35">
        <v>79649</v>
      </c>
      <c r="CD35" s="136">
        <v>82854</v>
      </c>
      <c r="CE35" s="136">
        <v>87368</v>
      </c>
      <c r="CF35" t="s">
        <v>152</v>
      </c>
    </row>
    <row r="36" spans="1:84" x14ac:dyDescent="0.25">
      <c r="A36" s="34" t="s">
        <v>71</v>
      </c>
      <c r="B36" s="36">
        <v>123</v>
      </c>
      <c r="C36" s="36">
        <v>111</v>
      </c>
      <c r="D36" s="36">
        <v>111</v>
      </c>
      <c r="E36" s="36">
        <v>104</v>
      </c>
      <c r="F36" s="36">
        <v>140</v>
      </c>
      <c r="G36" s="36">
        <v>105</v>
      </c>
      <c r="H36" s="36">
        <v>148</v>
      </c>
      <c r="I36" s="36">
        <v>170</v>
      </c>
      <c r="J36" s="36">
        <v>148</v>
      </c>
      <c r="K36" s="37">
        <v>135</v>
      </c>
      <c r="L36" s="37">
        <v>131</v>
      </c>
      <c r="M36" s="36">
        <v>113</v>
      </c>
      <c r="N36" s="49">
        <v>116</v>
      </c>
      <c r="O36" s="49">
        <v>105</v>
      </c>
      <c r="P36" s="137">
        <v>91</v>
      </c>
      <c r="Q36" s="36"/>
      <c r="R36" s="36"/>
      <c r="S36" s="57" t="s">
        <v>71</v>
      </c>
      <c r="T36" s="51">
        <v>9</v>
      </c>
      <c r="U36" s="51">
        <v>4</v>
      </c>
      <c r="V36" s="52">
        <v>5</v>
      </c>
      <c r="W36" s="52">
        <v>6</v>
      </c>
      <c r="X36" s="52">
        <v>4</v>
      </c>
      <c r="Y36" s="52">
        <v>7</v>
      </c>
      <c r="Z36" s="53">
        <v>9</v>
      </c>
      <c r="AA36" s="54">
        <v>7</v>
      </c>
      <c r="AB36" s="54">
        <v>1</v>
      </c>
      <c r="AC36">
        <v>9</v>
      </c>
      <c r="AD36">
        <v>7</v>
      </c>
      <c r="AE36" s="49">
        <v>7</v>
      </c>
      <c r="AF36" s="49">
        <v>5</v>
      </c>
      <c r="AG36" s="49">
        <v>6</v>
      </c>
      <c r="AH36" s="134">
        <v>5</v>
      </c>
      <c r="AI36" s="133"/>
      <c r="AJ36" s="39">
        <f>(T36/BT36)*10000</f>
        <v>6.0753341433778854</v>
      </c>
      <c r="AK36" s="39">
        <f>(U36/BU36)*10000</f>
        <v>3.094777562862669</v>
      </c>
      <c r="AL36" s="39">
        <f>(V36/BV36)*10000</f>
        <v>4.0260890570899432</v>
      </c>
      <c r="AM36" s="39">
        <f>(W36/BW36)*10000</f>
        <v>4.3512945101167597</v>
      </c>
      <c r="AN36" s="39">
        <f>(X36/BX36)*10000</f>
        <v>2.7630033846791462</v>
      </c>
      <c r="AO36" s="39">
        <f t="shared" si="0"/>
        <v>4.0620997316252803</v>
      </c>
      <c r="AP36" s="39">
        <f>(AA36/BY36)*10000</f>
        <v>4.8702428163918459</v>
      </c>
      <c r="AQ36" s="39">
        <f>(AB36/BZ36)*10000</f>
        <v>0.56934639034388523</v>
      </c>
      <c r="AR36" s="39">
        <f>(AC36/CA36)*10000</f>
        <v>6.6405961779679767</v>
      </c>
      <c r="AS36" s="39">
        <f>(AD36/CB36)*10000</f>
        <v>4.506824620139068</v>
      </c>
      <c r="AT36" s="39">
        <f>(AE36/CC36)*10000</f>
        <v>5.8660856448504148</v>
      </c>
      <c r="AU36" s="39">
        <f t="shared" si="1"/>
        <v>4.4906191299386382</v>
      </c>
      <c r="AV36" s="39">
        <f t="shared" si="2"/>
        <v>3.2268473701193932</v>
      </c>
      <c r="AW36" s="39">
        <f t="shared" si="3"/>
        <v>4.4362292051756009</v>
      </c>
      <c r="AX36" s="39">
        <f t="shared" si="4"/>
        <v>3.8971161340607949</v>
      </c>
      <c r="AY36" s="39">
        <f t="shared" si="5"/>
        <v>4.3866205948690542</v>
      </c>
      <c r="AZ36" s="39"/>
      <c r="BA36" s="40">
        <f t="shared" si="10"/>
        <v>4.5045045045045043E-2</v>
      </c>
      <c r="BB36" s="40">
        <f t="shared" si="11"/>
        <v>5.7692307692307696E-2</v>
      </c>
      <c r="BC36" s="40">
        <f t="shared" si="12"/>
        <v>2.8571428571428571E-2</v>
      </c>
      <c r="BD36" s="40">
        <f t="shared" si="13"/>
        <v>6.6666666666666666E-2</v>
      </c>
      <c r="BE36" s="40">
        <f t="shared" si="14"/>
        <v>6.0810810810810814E-2</v>
      </c>
      <c r="BF36" s="40">
        <f t="shared" si="6"/>
        <v>5.1757251757251752E-2</v>
      </c>
      <c r="BG36" s="40">
        <f t="shared" si="15"/>
        <v>4.1176470588235294E-2</v>
      </c>
      <c r="BH36" s="40">
        <f t="shared" si="16"/>
        <v>6.7567567567567571E-3</v>
      </c>
      <c r="BI36" s="40">
        <f t="shared" si="17"/>
        <v>6.6666666666666666E-2</v>
      </c>
      <c r="BJ36" s="40">
        <f t="shared" si="18"/>
        <v>5.3435114503816793E-2</v>
      </c>
      <c r="BK36" s="40">
        <f t="shared" si="19"/>
        <v>6.1946902654867256E-2</v>
      </c>
      <c r="BL36" s="40">
        <f t="shared" si="7"/>
        <v>4.5996382234068559E-2</v>
      </c>
      <c r="BM36" s="40">
        <v>4.3103448275862072E-2</v>
      </c>
      <c r="BN36" s="40">
        <v>5.7142857142857141E-2</v>
      </c>
      <c r="BO36" s="40">
        <f t="shared" si="8"/>
        <v>5.4945054945054944E-2</v>
      </c>
      <c r="BP36" s="40">
        <f t="shared" si="9"/>
        <v>5.4114675504491637E-2</v>
      </c>
      <c r="BR36" t="s">
        <v>71</v>
      </c>
      <c r="BS36">
        <v>13505</v>
      </c>
      <c r="BT36">
        <v>14814</v>
      </c>
      <c r="BU36">
        <v>12925</v>
      </c>
      <c r="BV36">
        <v>12419</v>
      </c>
      <c r="BW36">
        <v>13789</v>
      </c>
      <c r="BX36">
        <v>14477</v>
      </c>
      <c r="BY36">
        <v>14373</v>
      </c>
      <c r="BZ36">
        <v>17564</v>
      </c>
      <c r="CA36">
        <v>13553</v>
      </c>
      <c r="CB36">
        <v>15532</v>
      </c>
      <c r="CC36">
        <v>11933</v>
      </c>
      <c r="CD36" s="136">
        <v>15495</v>
      </c>
      <c r="CE36" s="136">
        <v>13525</v>
      </c>
      <c r="CF36" t="s">
        <v>153</v>
      </c>
    </row>
    <row r="37" spans="1:84" x14ac:dyDescent="0.25">
      <c r="A37" s="34" t="s">
        <v>72</v>
      </c>
      <c r="B37" s="35">
        <v>1321</v>
      </c>
      <c r="C37" s="35">
        <v>1238</v>
      </c>
      <c r="D37" s="36">
        <v>1255</v>
      </c>
      <c r="E37" s="36">
        <v>1191</v>
      </c>
      <c r="F37" s="36">
        <v>1022</v>
      </c>
      <c r="G37" s="36">
        <v>1080</v>
      </c>
      <c r="H37" s="35">
        <v>1017</v>
      </c>
      <c r="I37" s="35">
        <v>1121</v>
      </c>
      <c r="J37" s="36">
        <v>989</v>
      </c>
      <c r="K37" s="37">
        <v>1006</v>
      </c>
      <c r="L37" s="37">
        <v>1110</v>
      </c>
      <c r="M37" s="36">
        <v>1132</v>
      </c>
      <c r="N37" s="49">
        <v>1179</v>
      </c>
      <c r="O37" s="49">
        <v>1068</v>
      </c>
      <c r="P37" s="138">
        <v>1039</v>
      </c>
      <c r="Q37" s="36"/>
      <c r="R37" s="36"/>
      <c r="S37" s="57" t="s">
        <v>72</v>
      </c>
      <c r="T37" s="51">
        <v>95</v>
      </c>
      <c r="U37" s="51">
        <v>96</v>
      </c>
      <c r="V37" s="52">
        <v>108</v>
      </c>
      <c r="W37" s="52">
        <v>99</v>
      </c>
      <c r="X37" s="52">
        <v>85</v>
      </c>
      <c r="Y37" s="52">
        <v>93</v>
      </c>
      <c r="Z37" s="53">
        <v>104</v>
      </c>
      <c r="AA37" s="54">
        <v>113</v>
      </c>
      <c r="AB37" s="54">
        <v>85</v>
      </c>
      <c r="AC37">
        <v>86</v>
      </c>
      <c r="AD37">
        <v>116</v>
      </c>
      <c r="AE37" s="49">
        <v>134</v>
      </c>
      <c r="AF37" s="49">
        <v>142</v>
      </c>
      <c r="AG37" s="49">
        <v>127</v>
      </c>
      <c r="AH37" s="134">
        <v>125</v>
      </c>
      <c r="AI37" s="133"/>
      <c r="AJ37" s="39">
        <f>(T37/BT37)*10000</f>
        <v>7.8128855042189578</v>
      </c>
      <c r="AK37" s="39">
        <f>(U37/BU37)*10000</f>
        <v>8.0693289848616025</v>
      </c>
      <c r="AL37" s="39">
        <f>(V37/BV37)*10000</f>
        <v>9.2787490871601026</v>
      </c>
      <c r="AM37" s="39">
        <f>(W37/BW37)*10000</f>
        <v>8.6461371853766753</v>
      </c>
      <c r="AN37" s="39">
        <f>(X37/BX37)*10000</f>
        <v>7.2170900692840645</v>
      </c>
      <c r="AO37" s="39">
        <f t="shared" si="0"/>
        <v>8.2048381661802789</v>
      </c>
      <c r="AP37" s="39">
        <f>(AA37/BY37)*10000</f>
        <v>9.1430605788447377</v>
      </c>
      <c r="AQ37" s="39">
        <f>(AB37/BZ37)*10000</f>
        <v>7.2376151632295089</v>
      </c>
      <c r="AR37" s="39">
        <f>(AC37/CA37)*10000</f>
        <v>7.3788073788073785</v>
      </c>
      <c r="AS37" s="39">
        <f>(AD37/CB37)*10000</f>
        <v>9.1176331881848061</v>
      </c>
      <c r="AT37" s="39">
        <f>(AE37/CC37)*10000</f>
        <v>10.548357132736118</v>
      </c>
      <c r="AU37" s="39">
        <f t="shared" si="1"/>
        <v>8.6850946883605111</v>
      </c>
      <c r="AV37" s="39">
        <f t="shared" si="2"/>
        <v>12.417037574655252</v>
      </c>
      <c r="AW37" s="39">
        <f t="shared" si="3"/>
        <v>10.429326938869362</v>
      </c>
      <c r="AX37" s="39">
        <f t="shared" si="4"/>
        <v>9.8243407867332095</v>
      </c>
      <c r="AY37" s="39">
        <f t="shared" si="5"/>
        <v>10.467339124235751</v>
      </c>
      <c r="AZ37" s="39"/>
      <c r="BA37" s="40">
        <f t="shared" si="10"/>
        <v>8.6055776892430283E-2</v>
      </c>
      <c r="BB37" s="40">
        <f t="shared" si="11"/>
        <v>8.3123425692695208E-2</v>
      </c>
      <c r="BC37" s="40">
        <f t="shared" si="12"/>
        <v>8.3170254403131111E-2</v>
      </c>
      <c r="BD37" s="40">
        <f t="shared" si="13"/>
        <v>8.611111111111111E-2</v>
      </c>
      <c r="BE37" s="40">
        <f t="shared" si="14"/>
        <v>0.10226155358898721</v>
      </c>
      <c r="BF37" s="40">
        <f t="shared" si="6"/>
        <v>8.8144424337670987E-2</v>
      </c>
      <c r="BG37" s="40">
        <f t="shared" si="15"/>
        <v>0.1008028545941124</v>
      </c>
      <c r="BH37" s="40">
        <f t="shared" si="16"/>
        <v>8.5945399393326599E-2</v>
      </c>
      <c r="BI37" s="40">
        <f t="shared" si="17"/>
        <v>8.5487077534791248E-2</v>
      </c>
      <c r="BJ37" s="40">
        <f t="shared" si="18"/>
        <v>0.10450450450450451</v>
      </c>
      <c r="BK37" s="40">
        <f t="shared" si="19"/>
        <v>0.11837455830388692</v>
      </c>
      <c r="BL37" s="40">
        <f t="shared" si="7"/>
        <v>9.9022878866124334E-2</v>
      </c>
      <c r="BM37" s="40">
        <v>0.12044105173876166</v>
      </c>
      <c r="BN37" s="40">
        <v>0.11891385767790262</v>
      </c>
      <c r="BO37" s="40">
        <f t="shared" si="8"/>
        <v>0.12030798845043311</v>
      </c>
      <c r="BP37" s="40">
        <f t="shared" si="9"/>
        <v>0.11650839213509775</v>
      </c>
      <c r="BR37" t="s">
        <v>72</v>
      </c>
      <c r="BS37">
        <v>134493</v>
      </c>
      <c r="BT37">
        <v>121594</v>
      </c>
      <c r="BU37">
        <v>118969</v>
      </c>
      <c r="BV37">
        <v>116395</v>
      </c>
      <c r="BW37">
        <v>114502</v>
      </c>
      <c r="BX37">
        <v>117776</v>
      </c>
      <c r="BY37">
        <v>123591</v>
      </c>
      <c r="BZ37">
        <v>117442</v>
      </c>
      <c r="CA37">
        <v>116550</v>
      </c>
      <c r="CB37">
        <v>127226</v>
      </c>
      <c r="CC37">
        <v>127034</v>
      </c>
      <c r="CD37" s="136">
        <v>114359</v>
      </c>
      <c r="CE37" s="136">
        <v>121772</v>
      </c>
      <c r="CF37" t="s">
        <v>154</v>
      </c>
    </row>
    <row r="38" spans="1:84" x14ac:dyDescent="0.25">
      <c r="A38" s="34" t="s">
        <v>73</v>
      </c>
      <c r="B38" s="36">
        <v>803</v>
      </c>
      <c r="C38" s="36">
        <v>765</v>
      </c>
      <c r="D38" s="36">
        <v>766</v>
      </c>
      <c r="E38" s="36">
        <v>750</v>
      </c>
      <c r="F38" s="36">
        <v>737</v>
      </c>
      <c r="G38" s="36">
        <v>668</v>
      </c>
      <c r="H38" s="36">
        <v>696</v>
      </c>
      <c r="I38" s="36">
        <v>709</v>
      </c>
      <c r="J38" s="36">
        <v>678</v>
      </c>
      <c r="K38" s="37">
        <v>669</v>
      </c>
      <c r="L38" s="37">
        <v>643</v>
      </c>
      <c r="M38" s="36">
        <v>683</v>
      </c>
      <c r="N38" s="49">
        <v>657</v>
      </c>
      <c r="O38" s="49">
        <v>655</v>
      </c>
      <c r="P38" s="137">
        <v>584</v>
      </c>
      <c r="Q38" s="36"/>
      <c r="R38" s="36"/>
      <c r="S38" s="57" t="s">
        <v>73</v>
      </c>
      <c r="T38" s="51">
        <v>50</v>
      </c>
      <c r="U38" s="51">
        <v>46</v>
      </c>
      <c r="V38" s="52">
        <v>67</v>
      </c>
      <c r="W38" s="52">
        <v>50</v>
      </c>
      <c r="X38" s="52">
        <v>32</v>
      </c>
      <c r="Y38" s="52">
        <v>62</v>
      </c>
      <c r="Z38" s="53">
        <v>43</v>
      </c>
      <c r="AA38" s="54">
        <v>65</v>
      </c>
      <c r="AB38" s="54">
        <v>58</v>
      </c>
      <c r="AC38">
        <v>50</v>
      </c>
      <c r="AD38">
        <v>69</v>
      </c>
      <c r="AE38" s="49">
        <v>87</v>
      </c>
      <c r="AF38" s="49">
        <v>79</v>
      </c>
      <c r="AG38" s="49">
        <v>60</v>
      </c>
      <c r="AH38" s="134">
        <v>84</v>
      </c>
      <c r="AI38" s="133"/>
      <c r="AJ38" s="39">
        <f>(T38/BT38)*10000</f>
        <v>15.876039880612181</v>
      </c>
      <c r="AK38" s="39">
        <f>(U38/BU38)*10000</f>
        <v>13.704343681105881</v>
      </c>
      <c r="AL38" s="39">
        <f>(V38/BV38)*10000</f>
        <v>22.007620549205097</v>
      </c>
      <c r="AM38" s="39">
        <f>(W38/BW38)*10000</f>
        <v>17.264597216946928</v>
      </c>
      <c r="AN38" s="39">
        <f>(X38/BX38)*10000</f>
        <v>10.325245224574084</v>
      </c>
      <c r="AO38" s="39">
        <f t="shared" si="0"/>
        <v>15.835569310488836</v>
      </c>
      <c r="AP38" s="39">
        <f>(AA38/BY38)*10000</f>
        <v>18.848228266542943</v>
      </c>
      <c r="AQ38" s="39">
        <f>(AB38/BZ38)*10000</f>
        <v>20.234440413061684</v>
      </c>
      <c r="AR38" s="39">
        <f>(AC38/CA38)*10000</f>
        <v>16.682793366921356</v>
      </c>
      <c r="AS38" s="39">
        <f>(AD38/CB38)*10000</f>
        <v>22.710815614508594</v>
      </c>
      <c r="AT38" s="39">
        <f>(AE38/CC38)*10000</f>
        <v>29.495524816924327</v>
      </c>
      <c r="AU38" s="39">
        <f t="shared" si="1"/>
        <v>21.594360495591779</v>
      </c>
      <c r="AV38" s="39">
        <f t="shared" si="2"/>
        <v>23.72514865757703</v>
      </c>
      <c r="AW38" s="39">
        <f t="shared" si="3"/>
        <v>17.088661672979978</v>
      </c>
      <c r="AX38" s="39">
        <f t="shared" si="4"/>
        <v>32.239493379389749</v>
      </c>
      <c r="AY38" s="39">
        <f t="shared" si="5"/>
        <v>25.051928828275937</v>
      </c>
      <c r="AZ38" s="39"/>
      <c r="BA38" s="40">
        <f t="shared" si="10"/>
        <v>8.7467362924281991E-2</v>
      </c>
      <c r="BB38" s="40">
        <f t="shared" si="11"/>
        <v>6.6666666666666666E-2</v>
      </c>
      <c r="BC38" s="40">
        <f t="shared" si="12"/>
        <v>4.3419267299864311E-2</v>
      </c>
      <c r="BD38" s="40">
        <f t="shared" si="13"/>
        <v>9.2814371257485026E-2</v>
      </c>
      <c r="BE38" s="40">
        <f t="shared" si="14"/>
        <v>6.17816091954023E-2</v>
      </c>
      <c r="BF38" s="40">
        <f t="shared" si="6"/>
        <v>7.042985546874006E-2</v>
      </c>
      <c r="BG38" s="40">
        <f t="shared" si="15"/>
        <v>9.1678420310296188E-2</v>
      </c>
      <c r="BH38" s="40">
        <f t="shared" si="16"/>
        <v>8.5545722713864306E-2</v>
      </c>
      <c r="BI38" s="40">
        <f t="shared" si="17"/>
        <v>7.4738415545590436E-2</v>
      </c>
      <c r="BJ38" s="40">
        <f t="shared" si="18"/>
        <v>0.10730948678071539</v>
      </c>
      <c r="BK38" s="40">
        <f t="shared" si="19"/>
        <v>0.1273792093704246</v>
      </c>
      <c r="BL38" s="40">
        <f t="shared" si="7"/>
        <v>9.7330250944178173E-2</v>
      </c>
      <c r="BM38" s="40">
        <v>0.12024353120243531</v>
      </c>
      <c r="BN38" s="40">
        <v>9.1603053435114504E-2</v>
      </c>
      <c r="BO38" s="40">
        <f t="shared" si="8"/>
        <v>0.14383561643835616</v>
      </c>
      <c r="BP38" s="40">
        <f t="shared" si="9"/>
        <v>0.11807417944540918</v>
      </c>
      <c r="BR38" t="s">
        <v>73</v>
      </c>
      <c r="BS38">
        <v>32813</v>
      </c>
      <c r="BT38">
        <v>31494</v>
      </c>
      <c r="BU38">
        <v>33566</v>
      </c>
      <c r="BV38">
        <v>30444</v>
      </c>
      <c r="BW38">
        <v>28961</v>
      </c>
      <c r="BX38">
        <v>30992</v>
      </c>
      <c r="BY38">
        <v>34486</v>
      </c>
      <c r="BZ38">
        <v>28664</v>
      </c>
      <c r="CA38">
        <v>29971</v>
      </c>
      <c r="CB38">
        <v>30382</v>
      </c>
      <c r="CC38">
        <v>29496</v>
      </c>
      <c r="CD38" s="136">
        <v>33298</v>
      </c>
      <c r="CE38" s="136">
        <v>35111</v>
      </c>
      <c r="CF38" t="s">
        <v>155</v>
      </c>
    </row>
    <row r="39" spans="1:84" x14ac:dyDescent="0.25">
      <c r="A39" s="34" t="s">
        <v>74</v>
      </c>
      <c r="B39" s="36">
        <v>487</v>
      </c>
      <c r="C39" s="36">
        <v>478</v>
      </c>
      <c r="D39" s="36">
        <v>455</v>
      </c>
      <c r="E39" s="36">
        <v>416</v>
      </c>
      <c r="F39" s="36">
        <v>377</v>
      </c>
      <c r="G39" s="36">
        <v>317</v>
      </c>
      <c r="H39" s="36">
        <v>331</v>
      </c>
      <c r="I39" s="36">
        <v>337</v>
      </c>
      <c r="J39" s="36">
        <v>313</v>
      </c>
      <c r="K39" s="37">
        <v>357</v>
      </c>
      <c r="L39" s="37">
        <v>447</v>
      </c>
      <c r="M39" s="36">
        <v>495</v>
      </c>
      <c r="N39" s="49">
        <v>439</v>
      </c>
      <c r="O39" s="49">
        <v>506</v>
      </c>
      <c r="P39" s="137">
        <v>451</v>
      </c>
      <c r="Q39" s="36"/>
      <c r="R39" s="36"/>
      <c r="S39" s="56" t="s">
        <v>74</v>
      </c>
      <c r="T39" s="51">
        <v>48</v>
      </c>
      <c r="U39" s="51">
        <v>47</v>
      </c>
      <c r="V39" s="52">
        <v>48</v>
      </c>
      <c r="W39" s="52">
        <v>51</v>
      </c>
      <c r="X39" s="52">
        <v>35</v>
      </c>
      <c r="Y39" s="52">
        <v>56</v>
      </c>
      <c r="Z39" s="53">
        <v>46</v>
      </c>
      <c r="AA39" s="54">
        <v>55</v>
      </c>
      <c r="AB39" s="54">
        <v>48</v>
      </c>
      <c r="AC39">
        <v>57</v>
      </c>
      <c r="AD39">
        <v>69</v>
      </c>
      <c r="AE39" s="49">
        <v>72</v>
      </c>
      <c r="AF39" s="49">
        <v>70</v>
      </c>
      <c r="AG39" s="49">
        <v>80</v>
      </c>
      <c r="AH39" s="134">
        <v>81</v>
      </c>
      <c r="AI39" s="133"/>
      <c r="AJ39" s="39">
        <f>(T39/BT39)*10000</f>
        <v>7.655258205479889</v>
      </c>
      <c r="AK39" s="39">
        <f>(U39/BU39)*10000</f>
        <v>6.6536425153600049</v>
      </c>
      <c r="AL39" s="39">
        <f>(V39/BV39)*10000</f>
        <v>7.2878550931478978</v>
      </c>
      <c r="AM39" s="39">
        <f>(W39/BW39)*10000</f>
        <v>7.8226857887874832</v>
      </c>
      <c r="AN39" s="39">
        <f>(X39/BX39)*10000</f>
        <v>5.4179566563467496</v>
      </c>
      <c r="AO39" s="39">
        <f t="shared" si="0"/>
        <v>6.9674796518244051</v>
      </c>
      <c r="AP39" s="39">
        <f>(AA39/BY39)*10000</f>
        <v>7.075684090002702</v>
      </c>
      <c r="AQ39" s="39">
        <f>(AB39/BZ39)*10000</f>
        <v>6.8306010928961749</v>
      </c>
      <c r="AR39" s="39">
        <f>(AC39/CA39)*10000</f>
        <v>8.071939389648092</v>
      </c>
      <c r="AS39" s="39">
        <f>(AD39/CB39)*10000</f>
        <v>9.9055384880415751</v>
      </c>
      <c r="AT39" s="39">
        <f>(AE39/CC39)*10000</f>
        <v>10.483096007687603</v>
      </c>
      <c r="AU39" s="39">
        <f t="shared" si="1"/>
        <v>8.4733718136552305</v>
      </c>
      <c r="AV39" s="39">
        <f t="shared" si="2"/>
        <v>9.6473214900977133</v>
      </c>
      <c r="AW39" s="39">
        <f t="shared" si="3"/>
        <v>10.255884313624941</v>
      </c>
      <c r="AX39" s="39">
        <f t="shared" si="4"/>
        <v>10.655090765588003</v>
      </c>
      <c r="AY39" s="39">
        <f t="shared" si="5"/>
        <v>10.189386213007968</v>
      </c>
      <c r="AZ39" s="39"/>
      <c r="BA39" s="40">
        <f t="shared" si="10"/>
        <v>0.10549450549450549</v>
      </c>
      <c r="BB39" s="40">
        <f t="shared" si="11"/>
        <v>0.12259615384615384</v>
      </c>
      <c r="BC39" s="40">
        <f t="shared" si="12"/>
        <v>9.2838196286472149E-2</v>
      </c>
      <c r="BD39" s="40">
        <f t="shared" si="13"/>
        <v>0.17665615141955837</v>
      </c>
      <c r="BE39" s="40">
        <f t="shared" si="14"/>
        <v>0.13897280966767372</v>
      </c>
      <c r="BF39" s="40">
        <f t="shared" si="6"/>
        <v>0.12731156334287269</v>
      </c>
      <c r="BG39" s="40">
        <f t="shared" si="15"/>
        <v>0.16320474777448071</v>
      </c>
      <c r="BH39" s="40">
        <f t="shared" si="16"/>
        <v>0.15335463258785942</v>
      </c>
      <c r="BI39" s="40">
        <f t="shared" si="17"/>
        <v>0.15966386554621848</v>
      </c>
      <c r="BJ39" s="40">
        <f t="shared" si="18"/>
        <v>0.15436241610738255</v>
      </c>
      <c r="BK39" s="40">
        <f t="shared" si="19"/>
        <v>0.14545454545454545</v>
      </c>
      <c r="BL39" s="40">
        <f t="shared" si="7"/>
        <v>0.15520804149409734</v>
      </c>
      <c r="BM39" s="40">
        <v>0.15945330296127563</v>
      </c>
      <c r="BN39" s="40">
        <v>0.15810276679841898</v>
      </c>
      <c r="BO39" s="40">
        <f t="shared" si="8"/>
        <v>0.17960088691796008</v>
      </c>
      <c r="BP39" s="40">
        <f t="shared" si="9"/>
        <v>0.15939478364791654</v>
      </c>
      <c r="BR39" t="s">
        <v>74</v>
      </c>
      <c r="BS39">
        <v>68134</v>
      </c>
      <c r="BT39">
        <v>62702</v>
      </c>
      <c r="BU39">
        <v>70638</v>
      </c>
      <c r="BV39">
        <v>65863</v>
      </c>
      <c r="BW39">
        <v>65195</v>
      </c>
      <c r="BX39">
        <v>64600</v>
      </c>
      <c r="BY39">
        <v>77731</v>
      </c>
      <c r="BZ39">
        <v>70272</v>
      </c>
      <c r="CA39">
        <v>70615</v>
      </c>
      <c r="CB39">
        <v>69658</v>
      </c>
      <c r="CC39">
        <v>68682</v>
      </c>
      <c r="CD39" s="136">
        <v>72559</v>
      </c>
      <c r="CE39" s="136">
        <v>78004</v>
      </c>
      <c r="CF39" t="s">
        <v>156</v>
      </c>
    </row>
    <row r="40" spans="1:84" x14ac:dyDescent="0.25">
      <c r="A40" s="34" t="s">
        <v>75</v>
      </c>
      <c r="B40" s="35">
        <v>1616</v>
      </c>
      <c r="C40" s="35">
        <v>1525</v>
      </c>
      <c r="D40" s="36">
        <v>1491</v>
      </c>
      <c r="E40" s="36">
        <v>1468</v>
      </c>
      <c r="F40" s="36">
        <v>1256</v>
      </c>
      <c r="G40" s="36">
        <v>1324</v>
      </c>
      <c r="H40" s="35">
        <v>1286</v>
      </c>
      <c r="I40" s="35">
        <v>1310</v>
      </c>
      <c r="J40" s="35">
        <v>1208</v>
      </c>
      <c r="K40" s="37">
        <v>1195</v>
      </c>
      <c r="L40" s="37">
        <v>1200</v>
      </c>
      <c r="M40" s="36">
        <v>1188</v>
      </c>
      <c r="N40" s="49">
        <v>1137</v>
      </c>
      <c r="O40" s="49">
        <v>1190</v>
      </c>
      <c r="P40" s="137">
        <v>990</v>
      </c>
      <c r="Q40" s="36"/>
      <c r="R40" s="36"/>
      <c r="S40" s="56" t="s">
        <v>75</v>
      </c>
      <c r="T40" s="51">
        <v>159</v>
      </c>
      <c r="U40" s="51">
        <v>166</v>
      </c>
      <c r="V40" s="52">
        <v>151</v>
      </c>
      <c r="W40" s="52">
        <v>137</v>
      </c>
      <c r="X40" s="52">
        <v>134</v>
      </c>
      <c r="Y40" s="52">
        <v>145</v>
      </c>
      <c r="Z40" s="53">
        <v>147</v>
      </c>
      <c r="AA40" s="54">
        <v>163</v>
      </c>
      <c r="AB40" s="54">
        <v>147</v>
      </c>
      <c r="AC40">
        <v>161</v>
      </c>
      <c r="AD40">
        <v>151</v>
      </c>
      <c r="AE40" s="49">
        <v>169</v>
      </c>
      <c r="AF40" s="49">
        <v>147</v>
      </c>
      <c r="AG40" s="49">
        <v>197</v>
      </c>
      <c r="AH40" s="134">
        <v>146</v>
      </c>
      <c r="AI40" s="133"/>
      <c r="AJ40" s="39">
        <f>(T40/BT40)*10000</f>
        <v>6.9478431098370974</v>
      </c>
      <c r="AK40" s="39">
        <f>(U40/BU40)*10000</f>
        <v>7.046917185987672</v>
      </c>
      <c r="AL40" s="39">
        <f>(V40/BV40)*10000</f>
        <v>6.6315327184892396</v>
      </c>
      <c r="AM40" s="39">
        <f>(W40/BW40)*10000</f>
        <v>6.2594234020194639</v>
      </c>
      <c r="AN40" s="39">
        <f>(X40/BX40)*10000</f>
        <v>5.9948551616150318</v>
      </c>
      <c r="AO40" s="39">
        <f t="shared" si="0"/>
        <v>6.5761143155897006</v>
      </c>
      <c r="AP40" s="39">
        <f>(AA40/BY40)*10000</f>
        <v>7.3047983113815933</v>
      </c>
      <c r="AQ40" s="39">
        <f>(AB40/BZ40)*10000</f>
        <v>6.4245724599993874</v>
      </c>
      <c r="AR40" s="39">
        <f>(AC40/CA40)*10000</f>
        <v>7.0243102214621036</v>
      </c>
      <c r="AS40" s="39">
        <f>(AD40/CB40)*10000</f>
        <v>6.495713259428463</v>
      </c>
      <c r="AT40" s="39">
        <f>(AE40/CC40)*10000</f>
        <v>7.7510491434861377</v>
      </c>
      <c r="AU40" s="39">
        <f t="shared" si="1"/>
        <v>7.0000886791515367</v>
      </c>
      <c r="AV40" s="39">
        <f t="shared" si="2"/>
        <v>6.8742663941900757</v>
      </c>
      <c r="AW40" s="39">
        <f t="shared" si="3"/>
        <v>9.0858776865602806</v>
      </c>
      <c r="AX40" s="39">
        <f t="shared" si="4"/>
        <v>6.4814568184037853</v>
      </c>
      <c r="AY40" s="39">
        <f t="shared" si="5"/>
        <v>7.337672660413749</v>
      </c>
      <c r="AZ40" s="39"/>
      <c r="BA40" s="40">
        <f t="shared" si="10"/>
        <v>0.10127431254191818</v>
      </c>
      <c r="BB40" s="40">
        <f t="shared" si="11"/>
        <v>9.3324250681198914E-2</v>
      </c>
      <c r="BC40" s="40">
        <f t="shared" si="12"/>
        <v>0.10668789808917198</v>
      </c>
      <c r="BD40" s="40">
        <f t="shared" si="13"/>
        <v>0.1095166163141994</v>
      </c>
      <c r="BE40" s="40">
        <f t="shared" si="14"/>
        <v>0.11430793157076205</v>
      </c>
      <c r="BF40" s="40">
        <f t="shared" si="6"/>
        <v>0.1050222018394501</v>
      </c>
      <c r="BG40" s="40">
        <f t="shared" si="15"/>
        <v>0.12442748091603054</v>
      </c>
      <c r="BH40" s="40">
        <f t="shared" si="16"/>
        <v>0.1216887417218543</v>
      </c>
      <c r="BI40" s="40">
        <f t="shared" si="17"/>
        <v>0.13472803347280335</v>
      </c>
      <c r="BJ40" s="40">
        <f t="shared" si="18"/>
        <v>0.12583333333333332</v>
      </c>
      <c r="BK40" s="40">
        <f t="shared" si="19"/>
        <v>0.14225589225589225</v>
      </c>
      <c r="BL40" s="40">
        <f t="shared" si="7"/>
        <v>0.12978669633998274</v>
      </c>
      <c r="BM40" s="40">
        <v>0.12928759894459102</v>
      </c>
      <c r="BN40" s="40">
        <v>0.16554621848739495</v>
      </c>
      <c r="BO40" s="40">
        <f t="shared" si="8"/>
        <v>0.14747474747474748</v>
      </c>
      <c r="BP40" s="40">
        <f t="shared" si="9"/>
        <v>0.14207955809919182</v>
      </c>
      <c r="BR40" t="s">
        <v>75</v>
      </c>
      <c r="BS40">
        <v>234674</v>
      </c>
      <c r="BT40">
        <v>228848</v>
      </c>
      <c r="BU40">
        <v>235564</v>
      </c>
      <c r="BV40">
        <v>227700</v>
      </c>
      <c r="BW40">
        <v>218870</v>
      </c>
      <c r="BX40">
        <v>223525</v>
      </c>
      <c r="BY40">
        <v>223141</v>
      </c>
      <c r="BZ40">
        <v>228809</v>
      </c>
      <c r="CA40">
        <v>229204</v>
      </c>
      <c r="CB40">
        <v>232461</v>
      </c>
      <c r="CC40">
        <v>218035</v>
      </c>
      <c r="CD40" s="136">
        <v>213841</v>
      </c>
      <c r="CE40" s="136">
        <v>216820</v>
      </c>
      <c r="CF40" t="s">
        <v>157</v>
      </c>
    </row>
    <row r="41" spans="1:84" x14ac:dyDescent="0.25">
      <c r="A41" s="34" t="s">
        <v>76</v>
      </c>
      <c r="B41" s="36">
        <v>87</v>
      </c>
      <c r="C41" s="36">
        <v>81</v>
      </c>
      <c r="D41" s="36">
        <v>69</v>
      </c>
      <c r="E41" s="36">
        <v>65</v>
      </c>
      <c r="F41" s="36">
        <v>83</v>
      </c>
      <c r="G41" s="36">
        <v>67</v>
      </c>
      <c r="H41" s="36">
        <v>66</v>
      </c>
      <c r="I41" s="36">
        <v>64</v>
      </c>
      <c r="J41" s="36">
        <v>65</v>
      </c>
      <c r="K41" s="37">
        <v>52</v>
      </c>
      <c r="L41" s="37">
        <v>45</v>
      </c>
      <c r="M41" s="36">
        <v>51</v>
      </c>
      <c r="N41" s="49">
        <v>84</v>
      </c>
      <c r="O41" s="49">
        <v>59</v>
      </c>
      <c r="P41" s="137">
        <v>53</v>
      </c>
      <c r="Q41" s="36"/>
      <c r="R41" s="36"/>
      <c r="S41" s="57" t="s">
        <v>76</v>
      </c>
      <c r="T41" s="51">
        <v>14</v>
      </c>
      <c r="U41" s="51">
        <v>15</v>
      </c>
      <c r="V41" s="52">
        <v>13</v>
      </c>
      <c r="W41" s="52">
        <v>12</v>
      </c>
      <c r="X41" s="52">
        <v>16</v>
      </c>
      <c r="Y41" s="52">
        <v>9</v>
      </c>
      <c r="Z41" s="53">
        <v>14</v>
      </c>
      <c r="AA41" s="54">
        <v>5</v>
      </c>
      <c r="AB41" s="54">
        <v>14</v>
      </c>
      <c r="AC41">
        <v>14</v>
      </c>
      <c r="AD41">
        <v>8</v>
      </c>
      <c r="AE41" s="49">
        <v>14</v>
      </c>
      <c r="AF41" s="49">
        <v>21</v>
      </c>
      <c r="AG41" s="49">
        <v>7</v>
      </c>
      <c r="AH41" s="134">
        <v>8</v>
      </c>
      <c r="AI41" s="133"/>
      <c r="AJ41" s="39">
        <f>(T41/BT41)*10000</f>
        <v>8.2698328312363394</v>
      </c>
      <c r="AK41" s="39">
        <f>(U41/BU41)*10000</f>
        <v>9.63020030816641</v>
      </c>
      <c r="AL41" s="39">
        <f>(V41/BV41)*10000</f>
        <v>8.2294106475913136</v>
      </c>
      <c r="AM41" s="39">
        <f>(W41/BW41)*10000</f>
        <v>6.5210303227910007</v>
      </c>
      <c r="AN41" s="39">
        <f>(X41/BX41)*10000</f>
        <v>9.9477741855259882</v>
      </c>
      <c r="AO41" s="39">
        <f t="shared" si="0"/>
        <v>8.5196496590622104</v>
      </c>
      <c r="AP41" s="39">
        <f>(AA41/BY41)*10000</f>
        <v>2.7264300125415777</v>
      </c>
      <c r="AQ41" s="39">
        <f>(AB41/BZ41)*10000</f>
        <v>6.8262713930469552</v>
      </c>
      <c r="AR41" s="39">
        <f>(AC41/CA41)*10000</f>
        <v>7.0203590412195371</v>
      </c>
      <c r="AS41" s="39">
        <f>(AD41/CB41)*10000</f>
        <v>4.2134091746984783</v>
      </c>
      <c r="AT41" s="39">
        <f>(AE41/CC41)*10000</f>
        <v>7.5901328273244779</v>
      </c>
      <c r="AU41" s="39">
        <f t="shared" si="1"/>
        <v>5.6753204897662055</v>
      </c>
      <c r="AV41" s="39">
        <f t="shared" si="2"/>
        <v>11.317704122877931</v>
      </c>
      <c r="AW41" s="39">
        <f t="shared" si="3"/>
        <v>3.9099592247109425</v>
      </c>
      <c r="AX41" s="39">
        <f t="shared" si="4"/>
        <v>4.5472631160120507</v>
      </c>
      <c r="AY41" s="39">
        <f t="shared" si="5"/>
        <v>6.3156936931247758</v>
      </c>
      <c r="AZ41" s="39"/>
      <c r="BA41" s="40">
        <f t="shared" si="10"/>
        <v>0.18840579710144928</v>
      </c>
      <c r="BB41" s="40">
        <f t="shared" si="11"/>
        <v>0.18461538461538463</v>
      </c>
      <c r="BC41" s="40">
        <f t="shared" si="12"/>
        <v>0.19277108433734941</v>
      </c>
      <c r="BD41" s="40">
        <f t="shared" si="13"/>
        <v>0.13432835820895522</v>
      </c>
      <c r="BE41" s="40">
        <f t="shared" si="14"/>
        <v>0.21212121212121213</v>
      </c>
      <c r="BF41" s="40">
        <f t="shared" si="6"/>
        <v>0.18244836727687014</v>
      </c>
      <c r="BG41" s="40">
        <f t="shared" si="15"/>
        <v>7.8125E-2</v>
      </c>
      <c r="BH41" s="40">
        <f t="shared" si="16"/>
        <v>0.2153846153846154</v>
      </c>
      <c r="BI41" s="40">
        <f t="shared" si="17"/>
        <v>0.26923076923076922</v>
      </c>
      <c r="BJ41" s="40">
        <f t="shared" si="18"/>
        <v>0.17777777777777778</v>
      </c>
      <c r="BK41" s="40">
        <f t="shared" si="19"/>
        <v>0.27450980392156865</v>
      </c>
      <c r="BL41" s="40">
        <f t="shared" si="7"/>
        <v>0.20300559326294626</v>
      </c>
      <c r="BM41" s="40">
        <v>0.25</v>
      </c>
      <c r="BN41" s="40">
        <v>0.11864406779661017</v>
      </c>
      <c r="BO41" s="40">
        <f t="shared" si="8"/>
        <v>0.15094339622641509</v>
      </c>
      <c r="BP41" s="40">
        <f t="shared" si="9"/>
        <v>0.19437500914447434</v>
      </c>
      <c r="BR41" t="s">
        <v>76</v>
      </c>
      <c r="BS41">
        <v>15426</v>
      </c>
      <c r="BT41">
        <v>16929</v>
      </c>
      <c r="BU41">
        <v>15576</v>
      </c>
      <c r="BV41">
        <v>15797</v>
      </c>
      <c r="BW41">
        <v>18402</v>
      </c>
      <c r="BX41">
        <v>16084</v>
      </c>
      <c r="BY41">
        <v>18339</v>
      </c>
      <c r="BZ41">
        <v>20509</v>
      </c>
      <c r="CA41">
        <v>19942</v>
      </c>
      <c r="CB41">
        <v>18987</v>
      </c>
      <c r="CC41">
        <v>18445</v>
      </c>
      <c r="CD41" s="136">
        <v>18555</v>
      </c>
      <c r="CE41" s="136">
        <v>17903</v>
      </c>
      <c r="CF41" t="s">
        <v>158</v>
      </c>
    </row>
    <row r="42" spans="1:84" x14ac:dyDescent="0.25">
      <c r="A42" s="34" t="s">
        <v>77</v>
      </c>
      <c r="B42" s="35">
        <v>1094</v>
      </c>
      <c r="C42" s="35">
        <v>1045</v>
      </c>
      <c r="D42" s="36">
        <v>1077</v>
      </c>
      <c r="E42" s="36">
        <v>921</v>
      </c>
      <c r="F42" s="36">
        <v>894</v>
      </c>
      <c r="G42" s="36">
        <v>809</v>
      </c>
      <c r="H42" s="36">
        <v>828</v>
      </c>
      <c r="I42" s="36">
        <v>863</v>
      </c>
      <c r="J42" s="36">
        <v>767</v>
      </c>
      <c r="K42" s="37">
        <v>824</v>
      </c>
      <c r="L42" s="37">
        <v>977</v>
      </c>
      <c r="M42" s="36">
        <v>1015</v>
      </c>
      <c r="N42" s="49">
        <v>989</v>
      </c>
      <c r="O42" s="49">
        <v>1037</v>
      </c>
      <c r="P42" s="137">
        <v>922</v>
      </c>
      <c r="Q42" s="36"/>
      <c r="R42" s="36"/>
      <c r="S42" s="57" t="s">
        <v>77</v>
      </c>
      <c r="T42" s="51">
        <v>98</v>
      </c>
      <c r="U42" s="51">
        <v>128</v>
      </c>
      <c r="V42" s="52">
        <v>108</v>
      </c>
      <c r="W42" s="52">
        <v>101</v>
      </c>
      <c r="X42" s="52">
        <v>89</v>
      </c>
      <c r="Y42" s="52">
        <v>90</v>
      </c>
      <c r="Z42" s="53">
        <v>113</v>
      </c>
      <c r="AA42" s="54">
        <v>123</v>
      </c>
      <c r="AB42" s="54">
        <v>100</v>
      </c>
      <c r="AC42">
        <v>107</v>
      </c>
      <c r="AD42">
        <v>123</v>
      </c>
      <c r="AE42" s="49">
        <v>144</v>
      </c>
      <c r="AF42" s="49">
        <v>155</v>
      </c>
      <c r="AG42" s="49">
        <v>165</v>
      </c>
      <c r="AH42" s="134">
        <v>162</v>
      </c>
      <c r="AI42" s="133"/>
      <c r="AJ42" s="39">
        <f>(T42/BT42)*10000</f>
        <v>27.653930808736387</v>
      </c>
      <c r="AK42" s="39">
        <f>(U42/BU42)*10000</f>
        <v>34.397506180801891</v>
      </c>
      <c r="AL42" s="39">
        <f>(V42/BV42)*10000</f>
        <v>29.450261780104714</v>
      </c>
      <c r="AM42" s="39">
        <f>(W42/BW42)*10000</f>
        <v>27.359410553689454</v>
      </c>
      <c r="AN42" s="39">
        <f>(X42/BX42)*10000</f>
        <v>19.709451678625211</v>
      </c>
      <c r="AO42" s="39">
        <f t="shared" si="0"/>
        <v>27.714112200391533</v>
      </c>
      <c r="AP42" s="39">
        <f>(AA42/BY42)*10000</f>
        <v>28.586036999163337</v>
      </c>
      <c r="AQ42" s="39">
        <f>(AB42/BZ42)*10000</f>
        <v>19.470025895134441</v>
      </c>
      <c r="AR42" s="39">
        <f>(AC42/CA42)*10000</f>
        <v>23.003826804832954</v>
      </c>
      <c r="AS42" s="39">
        <f>(AD42/CB42)*10000</f>
        <v>28.076422652879543</v>
      </c>
      <c r="AT42" s="39">
        <f>(AE42/CC42)*10000</f>
        <v>30.923850019327404</v>
      </c>
      <c r="AU42" s="39">
        <f t="shared" si="1"/>
        <v>26.012032474267539</v>
      </c>
      <c r="AV42" s="39">
        <f t="shared" si="2"/>
        <v>32.142338718039113</v>
      </c>
      <c r="AW42" s="39">
        <f t="shared" si="3"/>
        <v>34.650762316770965</v>
      </c>
      <c r="AX42" s="39">
        <f t="shared" si="4"/>
        <v>33.531347670399271</v>
      </c>
      <c r="AY42" s="39">
        <f t="shared" si="5"/>
        <v>31.864944275483261</v>
      </c>
      <c r="AZ42" s="39"/>
      <c r="BA42" s="40">
        <f t="shared" si="10"/>
        <v>0.10027855153203342</v>
      </c>
      <c r="BB42" s="40">
        <f t="shared" si="11"/>
        <v>0.10966340933767643</v>
      </c>
      <c r="BC42" s="40">
        <f t="shared" si="12"/>
        <v>9.9552572706935127E-2</v>
      </c>
      <c r="BD42" s="40">
        <f t="shared" si="13"/>
        <v>0.11124845488257108</v>
      </c>
      <c r="BE42" s="40">
        <f t="shared" si="14"/>
        <v>0.13647342995169082</v>
      </c>
      <c r="BF42" s="40">
        <f t="shared" si="6"/>
        <v>0.11144328368218137</v>
      </c>
      <c r="BG42" s="40">
        <f t="shared" si="15"/>
        <v>0.1425260718424102</v>
      </c>
      <c r="BH42" s="40">
        <f t="shared" si="16"/>
        <v>0.1303780964797914</v>
      </c>
      <c r="BI42" s="40">
        <f t="shared" si="17"/>
        <v>0.12985436893203883</v>
      </c>
      <c r="BJ42" s="40">
        <f t="shared" si="18"/>
        <v>0.12589559877175024</v>
      </c>
      <c r="BK42" s="40">
        <f t="shared" si="19"/>
        <v>0.14187192118226602</v>
      </c>
      <c r="BL42" s="40">
        <f t="shared" si="7"/>
        <v>0.13410521144165133</v>
      </c>
      <c r="BM42" s="40">
        <v>0.15672396359959556</v>
      </c>
      <c r="BN42" s="40">
        <v>0.15911282545805208</v>
      </c>
      <c r="BO42" s="40">
        <f t="shared" si="8"/>
        <v>0.175704989154013</v>
      </c>
      <c r="BP42" s="40">
        <f t="shared" si="9"/>
        <v>0.15186185963313539</v>
      </c>
      <c r="BR42" t="s">
        <v>77</v>
      </c>
      <c r="BS42">
        <v>35316</v>
      </c>
      <c r="BT42">
        <v>35438</v>
      </c>
      <c r="BU42">
        <v>37212</v>
      </c>
      <c r="BV42">
        <v>36672</v>
      </c>
      <c r="BW42">
        <v>36916</v>
      </c>
      <c r="BX42">
        <v>45156</v>
      </c>
      <c r="BY42">
        <v>43028</v>
      </c>
      <c r="BZ42">
        <v>51361</v>
      </c>
      <c r="CA42">
        <v>46514</v>
      </c>
      <c r="CB42">
        <v>43809</v>
      </c>
      <c r="CC42">
        <v>46566</v>
      </c>
      <c r="CD42" s="136">
        <v>48223</v>
      </c>
      <c r="CE42" s="136">
        <v>47618</v>
      </c>
      <c r="CF42" t="s">
        <v>159</v>
      </c>
    </row>
    <row r="43" spans="1:84" x14ac:dyDescent="0.25">
      <c r="A43" s="34" t="s">
        <v>78</v>
      </c>
      <c r="B43" s="36">
        <v>186</v>
      </c>
      <c r="C43" s="36">
        <v>191</v>
      </c>
      <c r="D43" s="36">
        <v>146</v>
      </c>
      <c r="E43" s="36">
        <v>121</v>
      </c>
      <c r="F43" s="36">
        <v>131</v>
      </c>
      <c r="G43" s="36">
        <v>140</v>
      </c>
      <c r="H43" s="36">
        <v>111</v>
      </c>
      <c r="I43" s="36">
        <v>133</v>
      </c>
      <c r="J43" s="36">
        <v>135</v>
      </c>
      <c r="K43" s="37">
        <v>136</v>
      </c>
      <c r="L43" s="37">
        <v>133</v>
      </c>
      <c r="M43" s="36">
        <v>116</v>
      </c>
      <c r="N43" s="49">
        <v>129</v>
      </c>
      <c r="O43" s="49">
        <v>130</v>
      </c>
      <c r="P43" s="137">
        <v>88</v>
      </c>
      <c r="Q43" s="36"/>
      <c r="R43" s="36"/>
      <c r="S43" s="57" t="s">
        <v>78</v>
      </c>
      <c r="T43" s="51">
        <v>14</v>
      </c>
      <c r="U43" s="51">
        <v>7</v>
      </c>
      <c r="V43" s="52">
        <v>7</v>
      </c>
      <c r="W43" s="52">
        <v>10</v>
      </c>
      <c r="X43" s="52">
        <v>4</v>
      </c>
      <c r="Y43" s="52">
        <v>9</v>
      </c>
      <c r="Z43" s="53">
        <v>7</v>
      </c>
      <c r="AA43" s="54">
        <v>2</v>
      </c>
      <c r="AB43" s="54">
        <v>9</v>
      </c>
      <c r="AC43">
        <v>9</v>
      </c>
      <c r="AD43">
        <v>5</v>
      </c>
      <c r="AE43" s="49">
        <v>6</v>
      </c>
      <c r="AF43" s="49">
        <v>10</v>
      </c>
      <c r="AG43" s="49">
        <v>10</v>
      </c>
      <c r="AH43" s="134">
        <v>7</v>
      </c>
      <c r="AI43" s="133"/>
      <c r="AJ43" s="39">
        <f>(T43/BT43)*10000</f>
        <v>7.4357340131718717</v>
      </c>
      <c r="AK43" s="39">
        <f>(U43/BU43)*10000</f>
        <v>3.5919540229885056</v>
      </c>
      <c r="AL43" s="39">
        <f>(V43/BV43)*10000</f>
        <v>3.9075583342637046</v>
      </c>
      <c r="AM43" s="39">
        <f>(W43/BW43)*10000</f>
        <v>5.6506752556930557</v>
      </c>
      <c r="AN43" s="39">
        <f>(X43/BX43)*10000</f>
        <v>2.2859755400617212</v>
      </c>
      <c r="AO43" s="39">
        <f t="shared" si="0"/>
        <v>4.5743794332357712</v>
      </c>
      <c r="AP43" s="39">
        <f>(AA43/BY43)*10000</f>
        <v>1.2039489525644111</v>
      </c>
      <c r="AQ43" s="39">
        <f>(AB43/BZ43)*10000</f>
        <v>5.0590219224283297</v>
      </c>
      <c r="AR43" s="39">
        <f>(AC43/CA43)*10000</f>
        <v>4.8772557307754836</v>
      </c>
      <c r="AS43" s="39">
        <f>(AD43/CB43)*10000</f>
        <v>3.7180249851278999</v>
      </c>
      <c r="AT43" s="39">
        <f>(AE43/CC43)*10000</f>
        <v>3.6403349108117946</v>
      </c>
      <c r="AU43" s="39">
        <f t="shared" si="1"/>
        <v>3.6997173003415837</v>
      </c>
      <c r="AV43" s="39">
        <f t="shared" si="2"/>
        <v>6.7590402162892866</v>
      </c>
      <c r="AW43" s="39">
        <f t="shared" si="3"/>
        <v>7.8468298807281851</v>
      </c>
      <c r="AX43" s="39">
        <f t="shared" si="4"/>
        <v>4.8516772941502628</v>
      </c>
      <c r="AY43" s="39">
        <f t="shared" si="5"/>
        <v>5.3631814574214856</v>
      </c>
      <c r="AZ43" s="39"/>
      <c r="BA43" s="40">
        <f t="shared" si="10"/>
        <v>4.7945205479452052E-2</v>
      </c>
      <c r="BB43" s="40">
        <f t="shared" si="11"/>
        <v>8.2644628099173556E-2</v>
      </c>
      <c r="BC43" s="40">
        <f t="shared" si="12"/>
        <v>3.0534351145038167E-2</v>
      </c>
      <c r="BD43" s="40">
        <f t="shared" si="13"/>
        <v>6.4285714285714279E-2</v>
      </c>
      <c r="BE43" s="40">
        <f t="shared" si="14"/>
        <v>6.3063063063063057E-2</v>
      </c>
      <c r="BF43" s="40">
        <f t="shared" si="6"/>
        <v>5.7694592414488224E-2</v>
      </c>
      <c r="BG43" s="40">
        <f t="shared" si="15"/>
        <v>1.5037593984962405E-2</v>
      </c>
      <c r="BH43" s="40">
        <f t="shared" si="16"/>
        <v>6.6666666666666666E-2</v>
      </c>
      <c r="BI43" s="40">
        <f t="shared" si="17"/>
        <v>6.6176470588235295E-2</v>
      </c>
      <c r="BJ43" s="40">
        <f t="shared" si="18"/>
        <v>3.7593984962406013E-2</v>
      </c>
      <c r="BK43" s="40">
        <f t="shared" si="19"/>
        <v>5.1724137931034482E-2</v>
      </c>
      <c r="BL43" s="40">
        <f t="shared" si="7"/>
        <v>4.7439770826660968E-2</v>
      </c>
      <c r="BM43" s="40">
        <v>7.7519379844961239E-2</v>
      </c>
      <c r="BN43" s="40">
        <v>7.6923076923076927E-2</v>
      </c>
      <c r="BO43" s="40">
        <f t="shared" si="8"/>
        <v>7.9545454545454544E-2</v>
      </c>
      <c r="BP43" s="40">
        <f t="shared" si="9"/>
        <v>6.466120684138664E-2</v>
      </c>
      <c r="BR43" t="s">
        <v>78</v>
      </c>
      <c r="BS43">
        <v>17092</v>
      </c>
      <c r="BT43">
        <v>18828</v>
      </c>
      <c r="BU43">
        <v>19488</v>
      </c>
      <c r="BV43">
        <v>17914</v>
      </c>
      <c r="BW43">
        <v>17697</v>
      </c>
      <c r="BX43">
        <v>17498</v>
      </c>
      <c r="BY43">
        <v>16612</v>
      </c>
      <c r="BZ43">
        <v>17790</v>
      </c>
      <c r="CA43">
        <v>18453</v>
      </c>
      <c r="CB43">
        <v>13448</v>
      </c>
      <c r="CC43">
        <v>16482</v>
      </c>
      <c r="CD43" s="136">
        <v>14795</v>
      </c>
      <c r="CE43" s="136">
        <v>12744</v>
      </c>
      <c r="CF43" t="s">
        <v>160</v>
      </c>
    </row>
    <row r="44" spans="1:84" x14ac:dyDescent="0.25">
      <c r="A44" s="34" t="s">
        <v>79</v>
      </c>
      <c r="B44" s="35">
        <v>1270</v>
      </c>
      <c r="C44" s="35">
        <v>1284</v>
      </c>
      <c r="D44" s="36">
        <v>1211</v>
      </c>
      <c r="E44" s="36">
        <v>1043</v>
      </c>
      <c r="F44" s="36">
        <v>986</v>
      </c>
      <c r="G44" s="36">
        <v>1032</v>
      </c>
      <c r="H44" s="36">
        <v>937</v>
      </c>
      <c r="I44" s="35">
        <v>1015</v>
      </c>
      <c r="J44" s="36">
        <v>995</v>
      </c>
      <c r="K44" s="37">
        <v>962</v>
      </c>
      <c r="L44" s="37">
        <v>958</v>
      </c>
      <c r="M44" s="36">
        <v>1041</v>
      </c>
      <c r="N44" s="49">
        <v>1024</v>
      </c>
      <c r="O44" s="49">
        <v>1041</v>
      </c>
      <c r="P44" s="138">
        <v>1040</v>
      </c>
      <c r="Q44" s="36"/>
      <c r="R44" s="36"/>
      <c r="S44" s="57" t="s">
        <v>79</v>
      </c>
      <c r="T44" s="51">
        <v>70</v>
      </c>
      <c r="U44" s="51">
        <v>89</v>
      </c>
      <c r="V44" s="52">
        <v>69</v>
      </c>
      <c r="W44" s="52">
        <v>60</v>
      </c>
      <c r="X44" s="52">
        <v>71</v>
      </c>
      <c r="Y44" s="52">
        <v>87</v>
      </c>
      <c r="Z44" s="53">
        <v>80</v>
      </c>
      <c r="AA44" s="54">
        <v>67</v>
      </c>
      <c r="AB44" s="54">
        <v>80</v>
      </c>
      <c r="AC44">
        <v>86</v>
      </c>
      <c r="AD44">
        <v>104</v>
      </c>
      <c r="AE44" s="49">
        <v>97</v>
      </c>
      <c r="AF44" s="49">
        <v>121</v>
      </c>
      <c r="AG44" s="49">
        <v>136</v>
      </c>
      <c r="AH44" s="134">
        <v>149</v>
      </c>
      <c r="AI44" s="133"/>
      <c r="AJ44" s="39">
        <f>(T44/BT44)*10000</f>
        <v>17.914267434420985</v>
      </c>
      <c r="AK44" s="39">
        <f>(U44/BU44)*10000</f>
        <v>22.656110785836113</v>
      </c>
      <c r="AL44" s="39">
        <f>(V44/BV44)*10000</f>
        <v>18.095512837323962</v>
      </c>
      <c r="AM44" s="39">
        <f>(W44/BW44)*10000</f>
        <v>17.942047187584105</v>
      </c>
      <c r="AN44" s="39">
        <f>(X44/BX44)*10000</f>
        <v>18.551906143032582</v>
      </c>
      <c r="AO44" s="39">
        <f t="shared" si="0"/>
        <v>19.031968877639549</v>
      </c>
      <c r="AP44" s="39">
        <f>(AA44/BY44)*10000</f>
        <v>18.516471368560691</v>
      </c>
      <c r="AQ44" s="39">
        <f>(AB44/BZ44)*10000</f>
        <v>20.821404403727033</v>
      </c>
      <c r="AR44" s="39">
        <f>(AC44/CA44)*10000</f>
        <v>20.124020124020124</v>
      </c>
      <c r="AS44" s="39">
        <f>(AD44/CB44)*10000</f>
        <v>28.753110312413604</v>
      </c>
      <c r="AT44" s="39">
        <f>(AE44/CC44)*10000</f>
        <v>24.589332792537014</v>
      </c>
      <c r="AU44" s="39">
        <f t="shared" si="1"/>
        <v>22.560867800251696</v>
      </c>
      <c r="AV44" s="39">
        <f t="shared" si="2"/>
        <v>29.346850670611918</v>
      </c>
      <c r="AW44" s="39">
        <f t="shared" si="3"/>
        <v>33.950771381496828</v>
      </c>
      <c r="AX44" s="39">
        <f t="shared" si="4"/>
        <v>33.335570619952122</v>
      </c>
      <c r="AY44" s="39">
        <f t="shared" si="5"/>
        <v>29.995127155402294</v>
      </c>
      <c r="AZ44" s="39"/>
      <c r="BA44" s="40">
        <f t="shared" si="10"/>
        <v>5.697770437654831E-2</v>
      </c>
      <c r="BB44" s="40">
        <f t="shared" si="11"/>
        <v>5.7526366251198467E-2</v>
      </c>
      <c r="BC44" s="40">
        <f t="shared" si="12"/>
        <v>7.2008113590263698E-2</v>
      </c>
      <c r="BD44" s="40">
        <f t="shared" si="13"/>
        <v>8.4302325581395346E-2</v>
      </c>
      <c r="BE44" s="40">
        <f t="shared" si="14"/>
        <v>8.537886872998933E-2</v>
      </c>
      <c r="BF44" s="40">
        <f t="shared" si="6"/>
        <v>7.1238675705879023E-2</v>
      </c>
      <c r="BG44" s="40">
        <f t="shared" si="15"/>
        <v>6.6009852216748766E-2</v>
      </c>
      <c r="BH44" s="40">
        <f t="shared" si="16"/>
        <v>8.0402010050251257E-2</v>
      </c>
      <c r="BI44" s="40">
        <f t="shared" si="17"/>
        <v>8.9397089397089402E-2</v>
      </c>
      <c r="BJ44" s="40">
        <f t="shared" si="18"/>
        <v>0.10855949895615867</v>
      </c>
      <c r="BK44" s="40">
        <f t="shared" si="19"/>
        <v>9.3179634966378488E-2</v>
      </c>
      <c r="BL44" s="40">
        <f t="shared" si="7"/>
        <v>8.7509617117325328E-2</v>
      </c>
      <c r="BM44" s="40">
        <v>0.1181640625</v>
      </c>
      <c r="BN44" s="40">
        <v>0.13064361191162344</v>
      </c>
      <c r="BO44" s="40">
        <f t="shared" si="8"/>
        <v>0.14326923076923076</v>
      </c>
      <c r="BP44" s="40">
        <f t="shared" si="9"/>
        <v>0.11876320782067826</v>
      </c>
      <c r="BR44" t="s">
        <v>79</v>
      </c>
      <c r="BS44">
        <v>39065</v>
      </c>
      <c r="BT44">
        <v>39075</v>
      </c>
      <c r="BU44">
        <v>39283</v>
      </c>
      <c r="BV44">
        <v>38131</v>
      </c>
      <c r="BW44">
        <v>33441</v>
      </c>
      <c r="BX44">
        <v>38271</v>
      </c>
      <c r="BY44">
        <v>36184</v>
      </c>
      <c r="BZ44">
        <v>38422</v>
      </c>
      <c r="CA44">
        <v>42735</v>
      </c>
      <c r="CB44">
        <v>36170</v>
      </c>
      <c r="CC44">
        <v>39448</v>
      </c>
      <c r="CD44" s="136">
        <v>41231</v>
      </c>
      <c r="CE44" s="136">
        <v>40058</v>
      </c>
      <c r="CF44" t="s">
        <v>161</v>
      </c>
    </row>
    <row r="45" spans="1:84" x14ac:dyDescent="0.25">
      <c r="A45" s="34" t="s">
        <v>80</v>
      </c>
      <c r="B45" s="35">
        <v>3536</v>
      </c>
      <c r="C45" s="35">
        <v>3531</v>
      </c>
      <c r="D45" s="36">
        <v>3466</v>
      </c>
      <c r="E45" s="36">
        <v>3476</v>
      </c>
      <c r="F45" s="36">
        <v>3104</v>
      </c>
      <c r="G45" s="36">
        <v>3023</v>
      </c>
      <c r="H45" s="35">
        <v>3054</v>
      </c>
      <c r="I45" s="35">
        <v>3408</v>
      </c>
      <c r="J45" s="35">
        <v>3382</v>
      </c>
      <c r="K45" s="37">
        <v>3538</v>
      </c>
      <c r="L45" s="37">
        <v>3516</v>
      </c>
      <c r="M45" s="36">
        <v>3776</v>
      </c>
      <c r="N45" s="49">
        <v>3732</v>
      </c>
      <c r="O45" s="49">
        <v>3642</v>
      </c>
      <c r="P45" s="138">
        <v>3294</v>
      </c>
      <c r="Q45" s="36"/>
      <c r="R45" s="36"/>
      <c r="S45" s="57" t="s">
        <v>80</v>
      </c>
      <c r="T45" s="51">
        <v>427</v>
      </c>
      <c r="U45" s="51">
        <v>385</v>
      </c>
      <c r="V45" s="52">
        <v>410</v>
      </c>
      <c r="W45" s="52">
        <v>435</v>
      </c>
      <c r="X45" s="52">
        <v>350</v>
      </c>
      <c r="Y45" s="52">
        <v>349</v>
      </c>
      <c r="Z45" s="53">
        <v>425</v>
      </c>
      <c r="AA45" s="54">
        <v>482</v>
      </c>
      <c r="AB45" s="54">
        <v>480</v>
      </c>
      <c r="AC45">
        <v>476</v>
      </c>
      <c r="AD45">
        <v>537</v>
      </c>
      <c r="AE45" s="49">
        <v>672</v>
      </c>
      <c r="AF45" s="49">
        <v>608</v>
      </c>
      <c r="AG45" s="49">
        <v>612</v>
      </c>
      <c r="AH45" s="134">
        <v>644</v>
      </c>
      <c r="AI45" s="133"/>
      <c r="AJ45" s="39">
        <f>(T45/BT45)*10000</f>
        <v>22.59175586089404</v>
      </c>
      <c r="AK45" s="39">
        <f>(U45/BU45)*10000</f>
        <v>19.608142726906955</v>
      </c>
      <c r="AL45" s="39">
        <f>(V45/BV45)*10000</f>
        <v>21.270414409927575</v>
      </c>
      <c r="AM45" s="39">
        <f>(W45/BW45)*10000</f>
        <v>23.436237271698726</v>
      </c>
      <c r="AN45" s="39">
        <f>(X45/BX45)*10000</f>
        <v>18.312335188983301</v>
      </c>
      <c r="AO45" s="39">
        <f t="shared" si="0"/>
        <v>21.04377709168212</v>
      </c>
      <c r="AP45" s="39">
        <f>(AA45/BY45)*10000</f>
        <v>25.704747378862379</v>
      </c>
      <c r="AQ45" s="39">
        <f>(AB45/BZ45)*10000</f>
        <v>25.067761292243091</v>
      </c>
      <c r="AR45" s="39">
        <f>(AC45/CA45)*10000</f>
        <v>24.743982949524355</v>
      </c>
      <c r="AS45" s="39">
        <f>(AD45/CB45)*10000</f>
        <v>27.490388602495123</v>
      </c>
      <c r="AT45" s="39">
        <f>(AE45/CC45)*10000</f>
        <v>33.407240223908055</v>
      </c>
      <c r="AU45" s="39">
        <f t="shared" si="1"/>
        <v>27.282824089406596</v>
      </c>
      <c r="AV45" s="39">
        <f t="shared" si="2"/>
        <v>30.328122350030426</v>
      </c>
      <c r="AW45" s="39">
        <f t="shared" si="3"/>
        <v>31.309152299585616</v>
      </c>
      <c r="AX45" s="39">
        <f t="shared" si="4"/>
        <v>30.466026123198176</v>
      </c>
      <c r="AY45" s="39">
        <f t="shared" si="5"/>
        <v>30.600185919843476</v>
      </c>
      <c r="AZ45" s="39"/>
      <c r="BA45" s="40">
        <f t="shared" si="10"/>
        <v>0.11829197922677438</v>
      </c>
      <c r="BB45" s="40">
        <f t="shared" si="11"/>
        <v>0.12514384349827387</v>
      </c>
      <c r="BC45" s="40">
        <f t="shared" si="12"/>
        <v>0.11275773195876289</v>
      </c>
      <c r="BD45" s="40">
        <f t="shared" si="13"/>
        <v>0.11544823023486603</v>
      </c>
      <c r="BE45" s="40">
        <f t="shared" si="14"/>
        <v>0.13916175507531106</v>
      </c>
      <c r="BF45" s="40">
        <f t="shared" si="6"/>
        <v>0.12216070799879764</v>
      </c>
      <c r="BG45" s="40">
        <f t="shared" si="15"/>
        <v>0.1414319248826291</v>
      </c>
      <c r="BH45" s="40">
        <f t="shared" si="16"/>
        <v>0.14192785334121821</v>
      </c>
      <c r="BI45" s="40">
        <f t="shared" si="17"/>
        <v>0.13453928773318258</v>
      </c>
      <c r="BJ45" s="40">
        <f t="shared" si="18"/>
        <v>0.15273037542662116</v>
      </c>
      <c r="BK45" s="40">
        <f t="shared" si="19"/>
        <v>0.17796610169491525</v>
      </c>
      <c r="BL45" s="40">
        <f t="shared" si="7"/>
        <v>0.14971910861571325</v>
      </c>
      <c r="BM45" s="40">
        <v>0.16291532690246516</v>
      </c>
      <c r="BN45" s="40">
        <v>0.16803953871499178</v>
      </c>
      <c r="BO45" s="40">
        <f t="shared" si="8"/>
        <v>0.1955069823922283</v>
      </c>
      <c r="BP45" s="40">
        <f t="shared" si="9"/>
        <v>0.17143166502624432</v>
      </c>
      <c r="BR45" t="s">
        <v>80</v>
      </c>
      <c r="BS45">
        <v>195559</v>
      </c>
      <c r="BT45">
        <v>189007</v>
      </c>
      <c r="BU45">
        <v>196347</v>
      </c>
      <c r="BV45">
        <v>192756</v>
      </c>
      <c r="BW45">
        <v>185610</v>
      </c>
      <c r="BX45">
        <v>191128</v>
      </c>
      <c r="BY45">
        <v>187514</v>
      </c>
      <c r="BZ45">
        <v>191481</v>
      </c>
      <c r="CA45">
        <v>192370</v>
      </c>
      <c r="CB45">
        <v>195341</v>
      </c>
      <c r="CC45">
        <v>201154</v>
      </c>
      <c r="CD45" s="136">
        <v>200474</v>
      </c>
      <c r="CE45" s="136">
        <v>195470</v>
      </c>
      <c r="CF45" t="s">
        <v>162</v>
      </c>
    </row>
    <row r="46" spans="1:84" x14ac:dyDescent="0.25">
      <c r="A46" s="34" t="s">
        <v>81</v>
      </c>
      <c r="B46" s="36">
        <v>282</v>
      </c>
      <c r="C46" s="36">
        <v>287</v>
      </c>
      <c r="D46" s="36">
        <v>299</v>
      </c>
      <c r="E46" s="36">
        <v>276</v>
      </c>
      <c r="F46" s="36">
        <v>244</v>
      </c>
      <c r="G46" s="36">
        <v>253</v>
      </c>
      <c r="H46" s="36">
        <v>243</v>
      </c>
      <c r="I46" s="36">
        <v>217</v>
      </c>
      <c r="J46" s="36">
        <v>220</v>
      </c>
      <c r="K46" s="37">
        <v>256</v>
      </c>
      <c r="L46" s="37">
        <v>276</v>
      </c>
      <c r="M46" s="36">
        <v>281</v>
      </c>
      <c r="N46" s="49">
        <v>273</v>
      </c>
      <c r="O46" s="49">
        <v>260</v>
      </c>
      <c r="P46" s="137">
        <v>225</v>
      </c>
      <c r="Q46" s="36"/>
      <c r="R46" s="36"/>
      <c r="S46" s="57" t="s">
        <v>81</v>
      </c>
      <c r="T46" s="51">
        <v>20</v>
      </c>
      <c r="U46" s="51">
        <v>29</v>
      </c>
      <c r="V46" s="52">
        <v>32</v>
      </c>
      <c r="W46" s="52">
        <v>32</v>
      </c>
      <c r="X46" s="52">
        <v>19</v>
      </c>
      <c r="Y46" s="52">
        <v>28</v>
      </c>
      <c r="Z46" s="53">
        <v>30</v>
      </c>
      <c r="AA46" s="54">
        <v>28</v>
      </c>
      <c r="AB46" s="54">
        <v>28</v>
      </c>
      <c r="AC46">
        <v>32</v>
      </c>
      <c r="AD46">
        <v>46</v>
      </c>
      <c r="AE46" s="49">
        <v>35</v>
      </c>
      <c r="AF46" s="49">
        <v>42</v>
      </c>
      <c r="AG46" s="49">
        <v>36</v>
      </c>
      <c r="AH46" s="134">
        <v>38</v>
      </c>
      <c r="AI46" s="133"/>
      <c r="AJ46" s="39">
        <f>(T46/BT46)*10000</f>
        <v>6.1094819159335287</v>
      </c>
      <c r="AK46" s="39">
        <f>(U46/BU46)*10000</f>
        <v>7.5448135910711036</v>
      </c>
      <c r="AL46" s="39">
        <f>(V46/BV46)*10000</f>
        <v>8.6521562795728002</v>
      </c>
      <c r="AM46" s="39">
        <f>(W46/BW46)*10000</f>
        <v>9.0687524797370056</v>
      </c>
      <c r="AN46" s="39">
        <f>(X46/BX46)*10000</f>
        <v>6.3409424642904817</v>
      </c>
      <c r="AO46" s="39">
        <f t="shared" si="0"/>
        <v>7.5432293461209836</v>
      </c>
      <c r="AP46" s="39">
        <f>(AA46/BY46)*10000</f>
        <v>8.4114395577986052</v>
      </c>
      <c r="AQ46" s="39">
        <f>(AB46/BZ46)*10000</f>
        <v>8.3887590628557724</v>
      </c>
      <c r="AR46" s="39">
        <f>(AC46/CA46)*10000</f>
        <v>10.072395341517156</v>
      </c>
      <c r="AS46" s="39">
        <f>(AD46/CB46)*10000</f>
        <v>11.849562081401338</v>
      </c>
      <c r="AT46" s="39">
        <f>(AE46/CC46)*10000</f>
        <v>8.8753645239000889</v>
      </c>
      <c r="AU46" s="39">
        <f t="shared" si="1"/>
        <v>9.5195041134945928</v>
      </c>
      <c r="AV46" s="39">
        <f t="shared" si="2"/>
        <v>11.994516792323509</v>
      </c>
      <c r="AW46" s="39">
        <f t="shared" si="3"/>
        <v>9.8290831649647785</v>
      </c>
      <c r="AX46" s="39">
        <f t="shared" si="4"/>
        <v>11.721882904559195</v>
      </c>
      <c r="AY46" s="39">
        <f t="shared" si="5"/>
        <v>10.854081893429782</v>
      </c>
      <c r="AZ46" s="39"/>
      <c r="BA46" s="40">
        <f t="shared" si="10"/>
        <v>0.10702341137123746</v>
      </c>
      <c r="BB46" s="40">
        <f t="shared" si="11"/>
        <v>0.11594202898550725</v>
      </c>
      <c r="BC46" s="40">
        <f t="shared" si="12"/>
        <v>7.7868852459016397E-2</v>
      </c>
      <c r="BD46" s="40">
        <f t="shared" si="13"/>
        <v>0.11067193675889328</v>
      </c>
      <c r="BE46" s="40">
        <f t="shared" si="14"/>
        <v>0.12345679012345678</v>
      </c>
      <c r="BF46" s="40">
        <f t="shared" si="6"/>
        <v>0.10699260393962225</v>
      </c>
      <c r="BG46" s="40">
        <f t="shared" si="15"/>
        <v>0.12903225806451613</v>
      </c>
      <c r="BH46" s="40">
        <f t="shared" si="16"/>
        <v>0.12727272727272726</v>
      </c>
      <c r="BI46" s="40">
        <f t="shared" si="17"/>
        <v>0.125</v>
      </c>
      <c r="BJ46" s="40">
        <f t="shared" si="18"/>
        <v>0.16666666666666666</v>
      </c>
      <c r="BK46" s="40">
        <f t="shared" si="19"/>
        <v>0.12455516014234876</v>
      </c>
      <c r="BL46" s="40">
        <f t="shared" si="7"/>
        <v>0.13450536242925176</v>
      </c>
      <c r="BM46" s="40">
        <v>0.15384615384615385</v>
      </c>
      <c r="BN46" s="40">
        <v>0.13846153846153847</v>
      </c>
      <c r="BO46" s="40">
        <f t="shared" si="8"/>
        <v>0.16888888888888889</v>
      </c>
      <c r="BP46" s="40">
        <f t="shared" si="9"/>
        <v>0.15048368160111933</v>
      </c>
      <c r="BR46" t="s">
        <v>81</v>
      </c>
      <c r="BS46">
        <v>32864</v>
      </c>
      <c r="BT46">
        <v>32736</v>
      </c>
      <c r="BU46">
        <v>38437</v>
      </c>
      <c r="BV46">
        <v>36985</v>
      </c>
      <c r="BW46">
        <v>35286</v>
      </c>
      <c r="BX46">
        <v>29964</v>
      </c>
      <c r="BY46">
        <v>33288</v>
      </c>
      <c r="BZ46">
        <v>33378</v>
      </c>
      <c r="CA46">
        <v>31770</v>
      </c>
      <c r="CB46">
        <v>38820</v>
      </c>
      <c r="CC46">
        <v>39435</v>
      </c>
      <c r="CD46" s="136">
        <v>35016</v>
      </c>
      <c r="CE46" s="136">
        <v>36626</v>
      </c>
      <c r="CF46" t="s">
        <v>163</v>
      </c>
    </row>
    <row r="47" spans="1:84" x14ac:dyDescent="0.25">
      <c r="A47" s="34" t="s">
        <v>82</v>
      </c>
      <c r="B47" s="36">
        <v>73</v>
      </c>
      <c r="C47" s="36">
        <v>87</v>
      </c>
      <c r="D47" s="36">
        <v>66</v>
      </c>
      <c r="E47" s="36">
        <v>73</v>
      </c>
      <c r="F47" s="36">
        <v>74</v>
      </c>
      <c r="G47" s="36">
        <v>71</v>
      </c>
      <c r="H47" s="36">
        <v>55</v>
      </c>
      <c r="I47" s="36">
        <v>77</v>
      </c>
      <c r="J47" s="36">
        <v>69</v>
      </c>
      <c r="K47" s="37">
        <v>44</v>
      </c>
      <c r="L47" s="37">
        <v>57</v>
      </c>
      <c r="M47" s="36">
        <v>62</v>
      </c>
      <c r="N47" s="49">
        <v>69</v>
      </c>
      <c r="O47" s="49">
        <v>68</v>
      </c>
      <c r="P47" s="137">
        <v>44</v>
      </c>
      <c r="Q47" s="36"/>
      <c r="R47" s="36"/>
      <c r="S47" s="57" t="s">
        <v>82</v>
      </c>
      <c r="T47" s="51">
        <v>3</v>
      </c>
      <c r="U47" s="51">
        <v>0</v>
      </c>
      <c r="V47" s="52">
        <v>4</v>
      </c>
      <c r="W47" s="52">
        <v>1</v>
      </c>
      <c r="X47" s="52">
        <v>5</v>
      </c>
      <c r="Y47" s="52">
        <v>4</v>
      </c>
      <c r="Z47" s="53">
        <v>3</v>
      </c>
      <c r="AA47" s="54">
        <v>10</v>
      </c>
      <c r="AB47" s="54">
        <v>5</v>
      </c>
      <c r="AC47">
        <v>5</v>
      </c>
      <c r="AD47">
        <v>5</v>
      </c>
      <c r="AE47" s="49">
        <v>4</v>
      </c>
      <c r="AF47" s="49">
        <v>8</v>
      </c>
      <c r="AG47" s="49">
        <v>6</v>
      </c>
      <c r="AH47" s="134">
        <v>3</v>
      </c>
      <c r="AI47" s="133"/>
      <c r="AJ47" s="39">
        <f>(T47/BT47)*10000</f>
        <v>1.4769594328475777</v>
      </c>
      <c r="AK47" s="39">
        <f>(U47/BU47)*10000</f>
        <v>0</v>
      </c>
      <c r="AL47" s="39">
        <f>(V47/BV47)*10000</f>
        <v>2.323690019751365</v>
      </c>
      <c r="AM47" s="39">
        <f>(W47/BW47)*10000</f>
        <v>0.57640209810363707</v>
      </c>
      <c r="AN47" s="39">
        <f>(X47/BX47)*10000</f>
        <v>2.5011255064779152</v>
      </c>
      <c r="AO47" s="39">
        <f t="shared" si="0"/>
        <v>1.3756354114360991</v>
      </c>
      <c r="AP47" s="39">
        <f>(AA47/BY47)*10000</f>
        <v>5.1466803911477106</v>
      </c>
      <c r="AQ47" s="39">
        <f>(AB47/BZ47)*10000</f>
        <v>3.0248033877797944</v>
      </c>
      <c r="AR47" s="39">
        <f>(AC47/CA47)*10000</f>
        <v>2.9009050823857043</v>
      </c>
      <c r="AS47" s="39">
        <f>(AD47/CB47)*10000</f>
        <v>2.6865832034818116</v>
      </c>
      <c r="AT47" s="39">
        <f>(AE47/CC47)*10000</f>
        <v>2.1180831347630398</v>
      </c>
      <c r="AU47" s="39">
        <f t="shared" si="1"/>
        <v>3.1754110399116127</v>
      </c>
      <c r="AV47" s="39">
        <f t="shared" si="2"/>
        <v>4.3782837127845884</v>
      </c>
      <c r="AW47" s="39">
        <f t="shared" si="3"/>
        <v>3.5460992907801421</v>
      </c>
      <c r="AX47" s="39">
        <f t="shared" si="4"/>
        <v>1.7421602787456445</v>
      </c>
      <c r="AY47" s="39">
        <f t="shared" si="5"/>
        <v>2.8942419241110451</v>
      </c>
      <c r="AZ47" s="39"/>
      <c r="BA47" s="40">
        <f t="shared" si="10"/>
        <v>6.0606060606060608E-2</v>
      </c>
      <c r="BB47" s="40">
        <f t="shared" si="11"/>
        <v>1.3698630136986301E-2</v>
      </c>
      <c r="BC47" s="40">
        <f t="shared" si="12"/>
        <v>6.7567567567567571E-2</v>
      </c>
      <c r="BD47" s="40">
        <f t="shared" si="13"/>
        <v>5.6338028169014086E-2</v>
      </c>
      <c r="BE47" s="40">
        <f t="shared" si="14"/>
        <v>5.4545454545454543E-2</v>
      </c>
      <c r="BF47" s="40">
        <f t="shared" si="6"/>
        <v>5.0551148205016626E-2</v>
      </c>
      <c r="BG47" s="40">
        <f t="shared" si="15"/>
        <v>0.12987012987012986</v>
      </c>
      <c r="BH47" s="40">
        <f t="shared" si="16"/>
        <v>7.2463768115942032E-2</v>
      </c>
      <c r="BI47" s="40">
        <f t="shared" si="17"/>
        <v>0.11363636363636363</v>
      </c>
      <c r="BJ47" s="40">
        <f t="shared" si="18"/>
        <v>8.771929824561403E-2</v>
      </c>
      <c r="BK47" s="40">
        <f t="shared" si="19"/>
        <v>6.4516129032258063E-2</v>
      </c>
      <c r="BL47" s="40">
        <f t="shared" si="7"/>
        <v>9.3641137780061529E-2</v>
      </c>
      <c r="BM47" s="40">
        <v>0.11594202898550725</v>
      </c>
      <c r="BN47" s="40">
        <v>8.8235294117647065E-2</v>
      </c>
      <c r="BO47" s="40">
        <f t="shared" si="8"/>
        <v>6.8181818181818177E-2</v>
      </c>
      <c r="BP47" s="40">
        <f t="shared" si="9"/>
        <v>8.4918913712568919E-2</v>
      </c>
      <c r="BR47" t="s">
        <v>82</v>
      </c>
      <c r="BS47">
        <v>19650</v>
      </c>
      <c r="BT47">
        <v>20312</v>
      </c>
      <c r="BU47">
        <v>21088</v>
      </c>
      <c r="BV47">
        <v>17214</v>
      </c>
      <c r="BW47">
        <v>17349</v>
      </c>
      <c r="BX47">
        <v>19991</v>
      </c>
      <c r="BY47">
        <v>19430</v>
      </c>
      <c r="BZ47">
        <v>16530</v>
      </c>
      <c r="CA47">
        <v>17236</v>
      </c>
      <c r="CB47">
        <v>18611</v>
      </c>
      <c r="CC47">
        <v>18885</v>
      </c>
      <c r="CD47" s="136">
        <v>18272</v>
      </c>
      <c r="CE47" s="136">
        <v>16920</v>
      </c>
      <c r="CF47" t="s">
        <v>164</v>
      </c>
    </row>
    <row r="48" spans="1:84" x14ac:dyDescent="0.25">
      <c r="A48" s="34" t="s">
        <v>83</v>
      </c>
      <c r="B48" s="36">
        <v>947</v>
      </c>
      <c r="C48" s="36">
        <v>962</v>
      </c>
      <c r="D48" s="36">
        <v>1027</v>
      </c>
      <c r="E48" s="36">
        <v>825</v>
      </c>
      <c r="F48" s="36">
        <v>758</v>
      </c>
      <c r="G48" s="36">
        <v>740</v>
      </c>
      <c r="H48" s="36">
        <v>764</v>
      </c>
      <c r="I48" s="36">
        <v>776</v>
      </c>
      <c r="J48" s="36">
        <v>740</v>
      </c>
      <c r="K48" s="37">
        <v>703</v>
      </c>
      <c r="L48" s="37">
        <v>753</v>
      </c>
      <c r="M48" s="36">
        <v>760</v>
      </c>
      <c r="N48" s="49">
        <v>839</v>
      </c>
      <c r="O48" s="49">
        <v>820</v>
      </c>
      <c r="P48" s="137">
        <v>774</v>
      </c>
      <c r="Q48" s="36"/>
      <c r="R48" s="36"/>
      <c r="S48" s="57" t="s">
        <v>83</v>
      </c>
      <c r="T48" s="51">
        <v>88</v>
      </c>
      <c r="U48" s="51">
        <v>82</v>
      </c>
      <c r="V48" s="52">
        <v>88</v>
      </c>
      <c r="W48" s="52">
        <v>75</v>
      </c>
      <c r="X48" s="52">
        <v>74</v>
      </c>
      <c r="Y48" s="52">
        <v>73</v>
      </c>
      <c r="Z48" s="53">
        <v>73</v>
      </c>
      <c r="AA48" s="54">
        <v>97</v>
      </c>
      <c r="AB48" s="54">
        <v>75</v>
      </c>
      <c r="AC48">
        <v>88</v>
      </c>
      <c r="AD48">
        <v>77</v>
      </c>
      <c r="AE48" s="49">
        <v>122</v>
      </c>
      <c r="AF48" s="49">
        <v>111</v>
      </c>
      <c r="AG48" s="49">
        <v>118</v>
      </c>
      <c r="AH48" s="134">
        <v>124</v>
      </c>
      <c r="AI48" s="133"/>
      <c r="AJ48" s="39">
        <f>(T48/BT48)*10000</f>
        <v>10.79132279544312</v>
      </c>
      <c r="AK48" s="39">
        <f>(U48/BU48)*10000</f>
        <v>9.2024195629972958</v>
      </c>
      <c r="AL48" s="39">
        <f>(V48/BV48)*10000</f>
        <v>10.25425901326062</v>
      </c>
      <c r="AM48" s="39">
        <f>(W48/BW48)*10000</f>
        <v>7.2127868284895458</v>
      </c>
      <c r="AN48" s="39">
        <f>(X48/BX48)*10000</f>
        <v>8.1573261607654661</v>
      </c>
      <c r="AO48" s="39">
        <f t="shared" si="0"/>
        <v>9.1236228721912092</v>
      </c>
      <c r="AP48" s="39">
        <f>(AA48/BY48)*10000</f>
        <v>11.030498760490346</v>
      </c>
      <c r="AQ48" s="39">
        <f>(AB48/BZ48)*10000</f>
        <v>7.5427674916778136</v>
      </c>
      <c r="AR48" s="39">
        <f>(AC48/CA48)*10000</f>
        <v>9.6473245118782689</v>
      </c>
      <c r="AS48" s="39">
        <f>(AD48/CB48)*10000</f>
        <v>7.9720873409465041</v>
      </c>
      <c r="AT48" s="39">
        <f>(AE48/CC48)*10000</f>
        <v>11.249319969387095</v>
      </c>
      <c r="AU48" s="39">
        <f t="shared" si="1"/>
        <v>9.4883996148760055</v>
      </c>
      <c r="AV48" s="39">
        <f t="shared" si="2"/>
        <v>10.222029855694407</v>
      </c>
      <c r="AW48" s="39">
        <f t="shared" si="3"/>
        <v>12.570040692843598</v>
      </c>
      <c r="AX48" s="39">
        <f t="shared" si="4"/>
        <v>12.467699608876197</v>
      </c>
      <c r="AY48" s="39">
        <f t="shared" si="5"/>
        <v>10.896235493549559</v>
      </c>
      <c r="AZ48" s="39"/>
      <c r="BA48" s="40">
        <f t="shared" si="10"/>
        <v>8.5686465433300871E-2</v>
      </c>
      <c r="BB48" s="40">
        <f t="shared" si="11"/>
        <v>9.0909090909090912E-2</v>
      </c>
      <c r="BC48" s="40">
        <f t="shared" si="12"/>
        <v>9.7625329815303433E-2</v>
      </c>
      <c r="BD48" s="40">
        <f t="shared" si="13"/>
        <v>9.8648648648648654E-2</v>
      </c>
      <c r="BE48" s="40">
        <f t="shared" si="14"/>
        <v>9.5549738219895292E-2</v>
      </c>
      <c r="BF48" s="40">
        <f t="shared" si="6"/>
        <v>9.3683854605247821E-2</v>
      </c>
      <c r="BG48" s="40">
        <f t="shared" si="15"/>
        <v>0.125</v>
      </c>
      <c r="BH48" s="40">
        <f t="shared" si="16"/>
        <v>0.10135135135135136</v>
      </c>
      <c r="BI48" s="40">
        <f t="shared" si="17"/>
        <v>0.1251778093883357</v>
      </c>
      <c r="BJ48" s="40">
        <f t="shared" si="18"/>
        <v>0.10225763612217796</v>
      </c>
      <c r="BK48" s="40">
        <f t="shared" si="19"/>
        <v>0.16052631578947368</v>
      </c>
      <c r="BL48" s="40">
        <f t="shared" si="7"/>
        <v>0.12286262253026776</v>
      </c>
      <c r="BM48" s="40">
        <v>0.13230035756853398</v>
      </c>
      <c r="BN48" s="40">
        <v>0.14390243902439023</v>
      </c>
      <c r="BO48" s="40">
        <f t="shared" si="8"/>
        <v>0.16020671834625322</v>
      </c>
      <c r="BP48" s="40">
        <f t="shared" si="9"/>
        <v>0.1398386933701658</v>
      </c>
      <c r="BR48" t="s">
        <v>83</v>
      </c>
      <c r="BS48">
        <v>87750</v>
      </c>
      <c r="BT48">
        <v>81547</v>
      </c>
      <c r="BU48">
        <v>89107</v>
      </c>
      <c r="BV48">
        <v>85818</v>
      </c>
      <c r="BW48">
        <v>103982</v>
      </c>
      <c r="BX48">
        <v>90716</v>
      </c>
      <c r="BY48">
        <v>87938</v>
      </c>
      <c r="BZ48">
        <v>99433</v>
      </c>
      <c r="CA48">
        <v>91217</v>
      </c>
      <c r="CB48">
        <v>96587</v>
      </c>
      <c r="CC48">
        <v>108451</v>
      </c>
      <c r="CD48" s="136">
        <v>108589</v>
      </c>
      <c r="CE48" s="136">
        <v>93874</v>
      </c>
      <c r="CF48" t="s">
        <v>165</v>
      </c>
    </row>
    <row r="49" spans="1:84" x14ac:dyDescent="0.25">
      <c r="A49" s="34" t="s">
        <v>84</v>
      </c>
      <c r="B49" s="36">
        <v>649</v>
      </c>
      <c r="C49" s="36">
        <v>633</v>
      </c>
      <c r="D49" s="36">
        <v>571</v>
      </c>
      <c r="E49" s="36">
        <v>521</v>
      </c>
      <c r="F49" s="36">
        <v>492</v>
      </c>
      <c r="G49" s="36">
        <v>460</v>
      </c>
      <c r="H49" s="36">
        <v>454</v>
      </c>
      <c r="I49" s="36">
        <v>438</v>
      </c>
      <c r="J49" s="36">
        <v>436</v>
      </c>
      <c r="K49" s="37">
        <v>462</v>
      </c>
      <c r="L49" s="37">
        <v>568</v>
      </c>
      <c r="M49" s="36">
        <v>537</v>
      </c>
      <c r="N49" s="49">
        <v>563</v>
      </c>
      <c r="O49" s="49">
        <v>546</v>
      </c>
      <c r="P49" s="137">
        <v>494</v>
      </c>
      <c r="Q49" s="36"/>
      <c r="R49" s="36"/>
      <c r="S49" s="57" t="s">
        <v>84</v>
      </c>
      <c r="T49" s="51">
        <v>72</v>
      </c>
      <c r="U49" s="51">
        <v>67</v>
      </c>
      <c r="V49" s="52">
        <v>60</v>
      </c>
      <c r="W49" s="52">
        <v>63</v>
      </c>
      <c r="X49" s="52">
        <v>59</v>
      </c>
      <c r="Y49" s="52">
        <v>61</v>
      </c>
      <c r="Z49" s="53">
        <v>64</v>
      </c>
      <c r="AA49" s="54">
        <v>71</v>
      </c>
      <c r="AB49" s="54">
        <v>49</v>
      </c>
      <c r="AC49">
        <v>75</v>
      </c>
      <c r="AD49">
        <v>85</v>
      </c>
      <c r="AE49" s="49">
        <v>84</v>
      </c>
      <c r="AF49" s="49">
        <v>104</v>
      </c>
      <c r="AG49" s="49">
        <v>102</v>
      </c>
      <c r="AH49" s="134">
        <v>96</v>
      </c>
      <c r="AI49" s="133"/>
      <c r="AJ49" s="39">
        <f>(T49/BT49)*10000</f>
        <v>6.7832378655411514</v>
      </c>
      <c r="AK49" s="39">
        <f>(U49/BU49)*10000</f>
        <v>5.8836960148936539</v>
      </c>
      <c r="AL49" s="39">
        <f>(V49/BV49)*10000</f>
        <v>5.7720057720057723</v>
      </c>
      <c r="AM49" s="39">
        <f>(W49/BW49)*10000</f>
        <v>5.9463694111206546</v>
      </c>
      <c r="AN49" s="39">
        <f>(X49/BX49)*10000</f>
        <v>5.5247066755311671</v>
      </c>
      <c r="AO49" s="39">
        <f t="shared" si="0"/>
        <v>5.9820031478184799</v>
      </c>
      <c r="AP49" s="39">
        <f>(AA49/BY49)*10000</f>
        <v>6.2391254679344108</v>
      </c>
      <c r="AQ49" s="39">
        <f>(AB49/BZ49)*10000</f>
        <v>4.384198988950029</v>
      </c>
      <c r="AR49" s="39">
        <f>(AC49/CA49)*10000</f>
        <v>6.4905843256715592</v>
      </c>
      <c r="AS49" s="39">
        <f>(AD49/CB49)*10000</f>
        <v>6.8834271368992184</v>
      </c>
      <c r="AT49" s="39">
        <f>(AE49/CC49)*10000</f>
        <v>6.4909976045127884</v>
      </c>
      <c r="AU49" s="39">
        <f t="shared" si="1"/>
        <v>6.0976667047936015</v>
      </c>
      <c r="AV49" s="39">
        <f t="shared" si="2"/>
        <v>8.4870246450138733</v>
      </c>
      <c r="AW49" s="39">
        <f t="shared" si="3"/>
        <v>7.5887210773007956</v>
      </c>
      <c r="AX49" s="39">
        <f t="shared" si="4"/>
        <v>7.3993571808449143</v>
      </c>
      <c r="AY49" s="39">
        <f t="shared" si="5"/>
        <v>7.3699055289143187</v>
      </c>
      <c r="AZ49" s="39"/>
      <c r="BA49" s="40">
        <f t="shared" si="10"/>
        <v>0.10507880910683012</v>
      </c>
      <c r="BB49" s="40">
        <f t="shared" si="11"/>
        <v>0.12092130518234165</v>
      </c>
      <c r="BC49" s="40">
        <f t="shared" si="12"/>
        <v>0.11991869918699187</v>
      </c>
      <c r="BD49" s="40">
        <f t="shared" si="13"/>
        <v>0.13260869565217392</v>
      </c>
      <c r="BE49" s="40">
        <f t="shared" si="14"/>
        <v>0.14096916299559473</v>
      </c>
      <c r="BF49" s="40">
        <f t="shared" si="6"/>
        <v>0.12389933442478647</v>
      </c>
      <c r="BG49" s="40">
        <f t="shared" si="15"/>
        <v>0.16210045662100456</v>
      </c>
      <c r="BH49" s="40">
        <f t="shared" si="16"/>
        <v>0.11238532110091744</v>
      </c>
      <c r="BI49" s="40">
        <f t="shared" si="17"/>
        <v>0.16233766233766234</v>
      </c>
      <c r="BJ49" s="40">
        <f t="shared" si="18"/>
        <v>0.14964788732394366</v>
      </c>
      <c r="BK49" s="40">
        <f t="shared" si="19"/>
        <v>0.15642458100558659</v>
      </c>
      <c r="BL49" s="40">
        <f t="shared" si="7"/>
        <v>0.14857918167782294</v>
      </c>
      <c r="BM49" s="40">
        <v>0.1847246891651865</v>
      </c>
      <c r="BN49" s="40">
        <v>0.18681318681318682</v>
      </c>
      <c r="BO49" s="40">
        <f t="shared" si="8"/>
        <v>0.19433198380566802</v>
      </c>
      <c r="BP49" s="40">
        <f t="shared" si="9"/>
        <v>0.17438846562271432</v>
      </c>
      <c r="BR49" t="s">
        <v>84</v>
      </c>
      <c r="BS49">
        <v>99717</v>
      </c>
      <c r="BT49">
        <v>106144</v>
      </c>
      <c r="BU49">
        <v>113874</v>
      </c>
      <c r="BV49">
        <v>103950</v>
      </c>
      <c r="BW49">
        <v>105947</v>
      </c>
      <c r="BX49">
        <v>106793</v>
      </c>
      <c r="BY49">
        <v>113798</v>
      </c>
      <c r="BZ49">
        <v>111765</v>
      </c>
      <c r="CA49">
        <v>115552</v>
      </c>
      <c r="CB49">
        <v>123485</v>
      </c>
      <c r="CC49">
        <v>129410</v>
      </c>
      <c r="CD49" s="136">
        <v>122540</v>
      </c>
      <c r="CE49" s="136">
        <v>134410</v>
      </c>
      <c r="CF49" t="s">
        <v>166</v>
      </c>
    </row>
    <row r="50" spans="1:84" x14ac:dyDescent="0.25">
      <c r="A50" s="34" t="s">
        <v>85</v>
      </c>
      <c r="B50" s="36">
        <v>374</v>
      </c>
      <c r="C50" s="36">
        <v>410</v>
      </c>
      <c r="D50" s="36">
        <v>432</v>
      </c>
      <c r="E50" s="36">
        <v>378</v>
      </c>
      <c r="F50" s="36">
        <v>357</v>
      </c>
      <c r="G50" s="36">
        <v>315</v>
      </c>
      <c r="H50" s="36">
        <v>338</v>
      </c>
      <c r="I50" s="36">
        <v>339</v>
      </c>
      <c r="J50" s="36">
        <v>332</v>
      </c>
      <c r="K50" s="37">
        <v>272</v>
      </c>
      <c r="L50" s="37">
        <v>268</v>
      </c>
      <c r="M50" s="36">
        <v>269</v>
      </c>
      <c r="N50" s="49">
        <v>304</v>
      </c>
      <c r="O50" s="49">
        <v>294</v>
      </c>
      <c r="P50" s="137">
        <v>247</v>
      </c>
      <c r="Q50" s="36"/>
      <c r="R50" s="36"/>
      <c r="S50" s="57" t="s">
        <v>85</v>
      </c>
      <c r="T50" s="51">
        <v>23</v>
      </c>
      <c r="U50" s="51">
        <v>21</v>
      </c>
      <c r="V50" s="52">
        <v>27</v>
      </c>
      <c r="W50" s="52">
        <v>13</v>
      </c>
      <c r="X50" s="52">
        <v>21</v>
      </c>
      <c r="Y50" s="52">
        <v>13</v>
      </c>
      <c r="Z50" s="53">
        <v>20</v>
      </c>
      <c r="AA50" s="54">
        <v>31</v>
      </c>
      <c r="AB50" s="54">
        <v>28</v>
      </c>
      <c r="AC50">
        <v>19</v>
      </c>
      <c r="AD50">
        <v>19</v>
      </c>
      <c r="AE50" s="49">
        <v>24</v>
      </c>
      <c r="AF50" s="49">
        <v>26</v>
      </c>
      <c r="AG50" s="49">
        <v>22</v>
      </c>
      <c r="AH50" s="134">
        <v>32</v>
      </c>
      <c r="AI50" s="133"/>
      <c r="AJ50" s="39">
        <f>(T50/BT50)*10000</f>
        <v>12.215848735925219</v>
      </c>
      <c r="AK50" s="39">
        <f>(U50/BU50)*10000</f>
        <v>8.8227880010083179</v>
      </c>
      <c r="AL50" s="39">
        <f>(V50/BV50)*10000</f>
        <v>13.073794305636257</v>
      </c>
      <c r="AM50" s="39">
        <f>(W50/BW50)*10000</f>
        <v>5.7685481008164716</v>
      </c>
      <c r="AN50" s="39">
        <f>(X50/BX50)*10000</f>
        <v>10.468594217347956</v>
      </c>
      <c r="AO50" s="39">
        <f t="shared" si="0"/>
        <v>10.069914672146846</v>
      </c>
      <c r="AP50" s="39">
        <f>(AA50/BY50)*10000</f>
        <v>13.287042990013287</v>
      </c>
      <c r="AQ50" s="39">
        <f>(AB50/BZ50)*10000</f>
        <v>13.682564503518375</v>
      </c>
      <c r="AR50" s="39">
        <f>(AC50/CA50)*10000</f>
        <v>8.958038661008958</v>
      </c>
      <c r="AS50" s="39">
        <f>(AD50/CB50)*10000</f>
        <v>9.6139250113849108</v>
      </c>
      <c r="AT50" s="39">
        <f>(AE50/CC50)*10000</f>
        <v>10.418927718688952</v>
      </c>
      <c r="AU50" s="39">
        <f t="shared" si="1"/>
        <v>11.192099776922896</v>
      </c>
      <c r="AV50" s="39">
        <f t="shared" si="2"/>
        <v>12.427704220639548</v>
      </c>
      <c r="AW50" s="39">
        <f t="shared" si="3"/>
        <v>11.509888040179973</v>
      </c>
      <c r="AX50" s="39">
        <f t="shared" si="4"/>
        <v>15.089357287688028</v>
      </c>
      <c r="AY50" s="39">
        <f t="shared" si="5"/>
        <v>11.811960455716283</v>
      </c>
      <c r="AZ50" s="39"/>
      <c r="BA50" s="40">
        <f t="shared" si="10"/>
        <v>6.25E-2</v>
      </c>
      <c r="BB50" s="40">
        <f t="shared" si="11"/>
        <v>3.439153439153439E-2</v>
      </c>
      <c r="BC50" s="40">
        <f t="shared" si="12"/>
        <v>5.8823529411764705E-2</v>
      </c>
      <c r="BD50" s="40">
        <f t="shared" si="13"/>
        <v>4.1269841269841269E-2</v>
      </c>
      <c r="BE50" s="40">
        <f t="shared" si="14"/>
        <v>5.9171597633136092E-2</v>
      </c>
      <c r="BF50" s="40">
        <f t="shared" si="6"/>
        <v>5.1231300541255284E-2</v>
      </c>
      <c r="BG50" s="40">
        <f t="shared" si="15"/>
        <v>9.1445427728613568E-2</v>
      </c>
      <c r="BH50" s="40">
        <f t="shared" si="16"/>
        <v>8.4337349397590355E-2</v>
      </c>
      <c r="BI50" s="40">
        <f t="shared" si="17"/>
        <v>6.985294117647059E-2</v>
      </c>
      <c r="BJ50" s="40">
        <f t="shared" si="18"/>
        <v>7.0895522388059698E-2</v>
      </c>
      <c r="BK50" s="40">
        <f t="shared" si="19"/>
        <v>8.9219330855018583E-2</v>
      </c>
      <c r="BL50" s="40">
        <f t="shared" si="7"/>
        <v>8.1150114309150562E-2</v>
      </c>
      <c r="BM50" s="40">
        <v>8.5526315789473686E-2</v>
      </c>
      <c r="BN50" s="40">
        <v>7.4829931972789115E-2</v>
      </c>
      <c r="BO50" s="40">
        <f t="shared" si="8"/>
        <v>0.12955465587044535</v>
      </c>
      <c r="BP50" s="40">
        <f t="shared" si="9"/>
        <v>9.0005151375157272E-2</v>
      </c>
      <c r="BR50" t="s">
        <v>85</v>
      </c>
      <c r="BS50">
        <v>23118</v>
      </c>
      <c r="BT50">
        <v>18828</v>
      </c>
      <c r="BU50">
        <v>23802</v>
      </c>
      <c r="BV50">
        <v>20652</v>
      </c>
      <c r="BW50">
        <v>22536</v>
      </c>
      <c r="BX50">
        <v>20060</v>
      </c>
      <c r="BY50">
        <v>23331</v>
      </c>
      <c r="BZ50">
        <v>20464</v>
      </c>
      <c r="CA50">
        <v>21210</v>
      </c>
      <c r="CB50">
        <v>19763</v>
      </c>
      <c r="CC50">
        <v>23035</v>
      </c>
      <c r="CD50" s="136">
        <v>20921</v>
      </c>
      <c r="CE50" s="136">
        <v>19114</v>
      </c>
      <c r="CF50" t="s">
        <v>167</v>
      </c>
    </row>
    <row r="51" spans="1:84" x14ac:dyDescent="0.25">
      <c r="A51" s="34" t="s">
        <v>86</v>
      </c>
      <c r="B51" s="36">
        <v>815</v>
      </c>
      <c r="C51" s="36">
        <v>724</v>
      </c>
      <c r="D51" s="36">
        <v>756</v>
      </c>
      <c r="E51" s="36">
        <v>605</v>
      </c>
      <c r="F51" s="36">
        <v>561</v>
      </c>
      <c r="G51" s="36">
        <v>572</v>
      </c>
      <c r="H51" s="36">
        <v>582</v>
      </c>
      <c r="I51" s="36">
        <v>615</v>
      </c>
      <c r="J51" s="36">
        <v>543</v>
      </c>
      <c r="K51" s="37">
        <v>507</v>
      </c>
      <c r="L51" s="37">
        <v>566</v>
      </c>
      <c r="M51" s="36">
        <v>607</v>
      </c>
      <c r="N51" s="49">
        <v>613</v>
      </c>
      <c r="O51" s="49">
        <v>588</v>
      </c>
      <c r="P51" s="137">
        <v>526</v>
      </c>
      <c r="Q51" s="36"/>
      <c r="R51" s="36"/>
      <c r="S51" s="56" t="s">
        <v>86</v>
      </c>
      <c r="T51" s="51">
        <v>44</v>
      </c>
      <c r="U51" s="51">
        <v>55</v>
      </c>
      <c r="V51" s="52">
        <v>58</v>
      </c>
      <c r="W51" s="52">
        <v>53</v>
      </c>
      <c r="X51" s="52">
        <v>38</v>
      </c>
      <c r="Y51" s="52">
        <v>52</v>
      </c>
      <c r="Z51" s="53">
        <v>57</v>
      </c>
      <c r="AA51" s="54">
        <v>45</v>
      </c>
      <c r="AB51" s="54">
        <v>37</v>
      </c>
      <c r="AC51">
        <v>45</v>
      </c>
      <c r="AD51">
        <v>57</v>
      </c>
      <c r="AE51" s="49">
        <v>51</v>
      </c>
      <c r="AF51" s="49">
        <v>56</v>
      </c>
      <c r="AG51" s="49">
        <v>56</v>
      </c>
      <c r="AH51" s="134">
        <v>55</v>
      </c>
      <c r="AI51" s="133"/>
      <c r="AJ51" s="39">
        <f>(T51/BT51)*10000</f>
        <v>4.6896316507503411</v>
      </c>
      <c r="AK51" s="39">
        <f>(U51/BU51)*10000</f>
        <v>5.6473970633535266</v>
      </c>
      <c r="AL51" s="39">
        <f>(V51/BV51)*10000</f>
        <v>6.1136936196228486</v>
      </c>
      <c r="AM51" s="39">
        <f>(W51/BW51)*10000</f>
        <v>6.1107075738185008</v>
      </c>
      <c r="AN51" s="39">
        <f>(X51/BX51)*10000</f>
        <v>4.0310603810412866</v>
      </c>
      <c r="AO51" s="39">
        <f t="shared" si="0"/>
        <v>5.3184980577173011</v>
      </c>
      <c r="AP51" s="39">
        <f>(AA51/BY51)*10000</f>
        <v>4.9098764893292026</v>
      </c>
      <c r="AQ51" s="39">
        <f>(AB51/BZ51)*10000</f>
        <v>3.7027400276204392</v>
      </c>
      <c r="AR51" s="39">
        <f>(AC51/CA51)*10000</f>
        <v>4.8650226493832234</v>
      </c>
      <c r="AS51" s="39">
        <f>(AD51/CB51)*10000</f>
        <v>6.1936325111376718</v>
      </c>
      <c r="AT51" s="39">
        <f>(AE51/CC51)*10000</f>
        <v>5.7704057387250804</v>
      </c>
      <c r="AU51" s="39">
        <f t="shared" si="1"/>
        <v>5.0883354832391232</v>
      </c>
      <c r="AV51" s="39">
        <f t="shared" si="2"/>
        <v>6.359733799713811</v>
      </c>
      <c r="AW51" s="39">
        <f t="shared" si="3"/>
        <v>6.47466210357147</v>
      </c>
      <c r="AX51" s="39">
        <f t="shared" si="4"/>
        <v>6.2774639045825493</v>
      </c>
      <c r="AY51" s="39">
        <f t="shared" si="5"/>
        <v>6.2151796115461178</v>
      </c>
      <c r="AZ51" s="39"/>
      <c r="BA51" s="40">
        <f t="shared" si="10"/>
        <v>7.6719576719576715E-2</v>
      </c>
      <c r="BB51" s="40">
        <f t="shared" si="11"/>
        <v>8.7603305785123972E-2</v>
      </c>
      <c r="BC51" s="40">
        <f t="shared" si="12"/>
        <v>6.7736185383244205E-2</v>
      </c>
      <c r="BD51" s="40">
        <f t="shared" si="13"/>
        <v>9.0909090909090912E-2</v>
      </c>
      <c r="BE51" s="40">
        <f t="shared" si="14"/>
        <v>9.7938144329896906E-2</v>
      </c>
      <c r="BF51" s="40">
        <f t="shared" si="6"/>
        <v>8.4181260625386528E-2</v>
      </c>
      <c r="BG51" s="40">
        <f t="shared" si="15"/>
        <v>7.3170731707317069E-2</v>
      </c>
      <c r="BH51" s="40">
        <f t="shared" si="16"/>
        <v>6.8139963167587483E-2</v>
      </c>
      <c r="BI51" s="40">
        <f t="shared" si="17"/>
        <v>8.8757396449704137E-2</v>
      </c>
      <c r="BJ51" s="40">
        <f t="shared" si="18"/>
        <v>0.10070671378091872</v>
      </c>
      <c r="BK51" s="40">
        <f t="shared" si="19"/>
        <v>8.4019769357495888E-2</v>
      </c>
      <c r="BL51" s="40">
        <f t="shared" si="7"/>
        <v>8.2958914892604665E-2</v>
      </c>
      <c r="BM51" s="40">
        <v>9.1353996737357265E-2</v>
      </c>
      <c r="BN51" s="40">
        <v>9.5238095238095233E-2</v>
      </c>
      <c r="BO51" s="40">
        <f t="shared" si="8"/>
        <v>0.10456273764258556</v>
      </c>
      <c r="BP51" s="40">
        <f t="shared" si="9"/>
        <v>9.5176262551290539E-2</v>
      </c>
      <c r="BR51" t="s">
        <v>86</v>
      </c>
      <c r="BS51">
        <v>99410</v>
      </c>
      <c r="BT51">
        <v>93824</v>
      </c>
      <c r="BU51">
        <v>97390</v>
      </c>
      <c r="BV51">
        <v>94869</v>
      </c>
      <c r="BW51">
        <v>86733</v>
      </c>
      <c r="BX51">
        <v>94268</v>
      </c>
      <c r="BY51">
        <v>91652</v>
      </c>
      <c r="BZ51">
        <v>99926</v>
      </c>
      <c r="CA51">
        <v>92497</v>
      </c>
      <c r="CB51">
        <v>92030</v>
      </c>
      <c r="CC51">
        <v>88382</v>
      </c>
      <c r="CD51" s="136">
        <v>88054</v>
      </c>
      <c r="CE51" s="136">
        <v>86491</v>
      </c>
      <c r="CF51" t="s">
        <v>168</v>
      </c>
    </row>
    <row r="52" spans="1:84" x14ac:dyDescent="0.25">
      <c r="A52" s="34" t="s">
        <v>87</v>
      </c>
      <c r="B52" s="37">
        <v>170</v>
      </c>
      <c r="C52" s="37">
        <v>195</v>
      </c>
      <c r="D52" s="36">
        <v>150</v>
      </c>
      <c r="E52" s="36">
        <v>159</v>
      </c>
      <c r="F52" s="36">
        <v>134</v>
      </c>
      <c r="G52" s="36">
        <v>155</v>
      </c>
      <c r="H52" s="36">
        <v>135</v>
      </c>
      <c r="I52" s="37">
        <v>123</v>
      </c>
      <c r="J52" s="37">
        <v>87</v>
      </c>
      <c r="K52" s="37">
        <v>150</v>
      </c>
      <c r="L52" s="37">
        <v>145</v>
      </c>
      <c r="M52" s="36">
        <v>112</v>
      </c>
      <c r="N52" s="49">
        <v>123</v>
      </c>
      <c r="O52" s="49">
        <v>111</v>
      </c>
      <c r="P52" s="137">
        <v>120</v>
      </c>
      <c r="Q52" s="36"/>
      <c r="R52" s="36"/>
      <c r="S52" s="57" t="s">
        <v>87</v>
      </c>
      <c r="T52" s="51">
        <v>7</v>
      </c>
      <c r="U52" s="51">
        <v>6</v>
      </c>
      <c r="V52" s="52">
        <v>2</v>
      </c>
      <c r="W52" s="52">
        <v>7</v>
      </c>
      <c r="X52" s="52">
        <v>2</v>
      </c>
      <c r="Y52" s="52">
        <v>3</v>
      </c>
      <c r="Z52" s="53">
        <v>6</v>
      </c>
      <c r="AA52" s="54">
        <v>6</v>
      </c>
      <c r="AB52" s="54">
        <v>4</v>
      </c>
      <c r="AC52">
        <v>5</v>
      </c>
      <c r="AD52">
        <v>5</v>
      </c>
      <c r="AE52" s="49">
        <v>5</v>
      </c>
      <c r="AF52" s="49">
        <v>6</v>
      </c>
      <c r="AG52" s="49">
        <v>6</v>
      </c>
      <c r="AH52" s="134">
        <v>11</v>
      </c>
      <c r="AI52" s="133"/>
      <c r="AJ52" s="39">
        <f>(T52/BT52)*10000</f>
        <v>6.4173083975064174</v>
      </c>
      <c r="AK52" s="39">
        <f>(U52/BU52)*10000</f>
        <v>5.5705134156531422</v>
      </c>
      <c r="AL52" s="39">
        <f>(V52/BV52)*10000</f>
        <v>2.1397239756071467</v>
      </c>
      <c r="AM52" s="39">
        <f>(W52/BW52)*10000</f>
        <v>5.7594207668257367</v>
      </c>
      <c r="AN52" s="39">
        <f>(X52/BX52)*10000</f>
        <v>2.0540207456095305</v>
      </c>
      <c r="AO52" s="39">
        <f t="shared" si="0"/>
        <v>4.388197460240395</v>
      </c>
      <c r="AP52" s="39">
        <f>(AA52/BY52)*10000</f>
        <v>6.4655172413793105</v>
      </c>
      <c r="AQ52" s="39">
        <f>(AB52/BZ52)*10000</f>
        <v>3.0111412225233365</v>
      </c>
      <c r="AR52" s="39">
        <f>(AC52/CA52)*10000</f>
        <v>4.7312641937925815</v>
      </c>
      <c r="AS52" s="39">
        <f>(AD52/CB52)*10000</f>
        <v>3.7636432066240122</v>
      </c>
      <c r="AT52" s="39">
        <f>(AE52/CC52)*10000</f>
        <v>3.8153376573826785</v>
      </c>
      <c r="AU52" s="39">
        <f t="shared" si="1"/>
        <v>4.3573807043403834</v>
      </c>
      <c r="AV52" s="39">
        <f t="shared" si="2"/>
        <v>5.9370670888581047</v>
      </c>
      <c r="AW52" s="39">
        <f t="shared" si="3"/>
        <v>4.9476375030922739</v>
      </c>
      <c r="AX52" s="39">
        <f t="shared" si="4"/>
        <v>13.328486610929358</v>
      </c>
      <c r="AY52" s="39">
        <f t="shared" si="5"/>
        <v>6.3584344133772861</v>
      </c>
      <c r="AZ52" s="39"/>
      <c r="BA52" s="40">
        <f t="shared" si="10"/>
        <v>1.3333333333333334E-2</v>
      </c>
      <c r="BB52" s="40">
        <f t="shared" si="11"/>
        <v>4.40251572327044E-2</v>
      </c>
      <c r="BC52" s="40">
        <f t="shared" si="12"/>
        <v>1.4925373134328358E-2</v>
      </c>
      <c r="BD52" s="40">
        <f t="shared" si="13"/>
        <v>1.935483870967742E-2</v>
      </c>
      <c r="BE52" s="40">
        <f t="shared" si="14"/>
        <v>4.4444444444444446E-2</v>
      </c>
      <c r="BF52" s="40">
        <f t="shared" si="6"/>
        <v>2.7216629370897593E-2</v>
      </c>
      <c r="BG52" s="40">
        <f t="shared" si="15"/>
        <v>4.878048780487805E-2</v>
      </c>
      <c r="BH52" s="40">
        <f t="shared" si="16"/>
        <v>4.5977011494252873E-2</v>
      </c>
      <c r="BI52" s="40">
        <f t="shared" si="17"/>
        <v>3.3333333333333333E-2</v>
      </c>
      <c r="BJ52" s="40">
        <f t="shared" si="18"/>
        <v>3.4482758620689655E-2</v>
      </c>
      <c r="BK52" s="40">
        <f t="shared" si="19"/>
        <v>4.4642857142857144E-2</v>
      </c>
      <c r="BL52" s="40">
        <f t="shared" si="7"/>
        <v>4.144328967920221E-2</v>
      </c>
      <c r="BM52" s="40">
        <v>4.878048780487805E-2</v>
      </c>
      <c r="BN52" s="40">
        <v>5.4054054054054057E-2</v>
      </c>
      <c r="BO52" s="40">
        <f t="shared" si="8"/>
        <v>9.166666666666666E-2</v>
      </c>
      <c r="BP52" s="40">
        <f t="shared" si="9"/>
        <v>5.4725364857829119E-2</v>
      </c>
      <c r="BR52" t="s">
        <v>87</v>
      </c>
      <c r="BS52">
        <v>8244</v>
      </c>
      <c r="BT52">
        <v>10908</v>
      </c>
      <c r="BU52">
        <v>10771</v>
      </c>
      <c r="BV52">
        <v>9347</v>
      </c>
      <c r="BW52">
        <v>12154</v>
      </c>
      <c r="BX52">
        <v>9737</v>
      </c>
      <c r="BY52">
        <v>9280</v>
      </c>
      <c r="BZ52">
        <v>13284</v>
      </c>
      <c r="CA52">
        <v>10568</v>
      </c>
      <c r="CB52">
        <v>13285</v>
      </c>
      <c r="CC52">
        <v>13105</v>
      </c>
      <c r="CD52" s="136">
        <v>10106</v>
      </c>
      <c r="CE52" s="136">
        <v>12127</v>
      </c>
      <c r="CF52" t="s">
        <v>169</v>
      </c>
    </row>
    <row r="53" spans="1:84" x14ac:dyDescent="0.25">
      <c r="A53" s="34"/>
      <c r="B53" s="37"/>
      <c r="C53" s="37"/>
      <c r="D53" s="36"/>
      <c r="E53" s="36"/>
      <c r="F53" s="36"/>
      <c r="G53" s="36"/>
      <c r="H53" s="36"/>
      <c r="I53" s="37"/>
      <c r="J53" s="37"/>
      <c r="K53" s="37"/>
      <c r="L53" s="37"/>
      <c r="M53" s="36"/>
      <c r="N53" s="38"/>
      <c r="O53" s="38"/>
      <c r="Q53" s="36"/>
      <c r="R53" s="36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38"/>
      <c r="AF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M53" s="49"/>
      <c r="BQ53" s="41"/>
    </row>
    <row r="54" spans="1:84" x14ac:dyDescent="0.25"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7"/>
      <c r="O54" s="47"/>
      <c r="P54" s="47"/>
      <c r="Q54" s="42"/>
      <c r="R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7"/>
      <c r="AF54" s="47"/>
      <c r="AG54" s="47"/>
      <c r="AH54" s="45"/>
      <c r="AI54" s="44"/>
      <c r="AJ54" s="44"/>
      <c r="AK54" s="44"/>
      <c r="AL54" s="44"/>
      <c r="AM54" s="44"/>
      <c r="AN54" s="44"/>
      <c r="AO54" s="45"/>
      <c r="AP54" s="44"/>
      <c r="AQ54" s="44"/>
      <c r="AR54" s="44"/>
      <c r="AS54" s="44"/>
      <c r="AT54" s="44"/>
      <c r="AU54" s="45"/>
      <c r="AV54" s="45"/>
      <c r="AW54" s="45"/>
      <c r="AX54" s="45"/>
      <c r="AY54" s="45"/>
      <c r="AZ54" s="45"/>
      <c r="BA54" s="45"/>
      <c r="BB54" s="45"/>
      <c r="BC54" s="45"/>
      <c r="BD54" s="45"/>
      <c r="BE54" s="45"/>
      <c r="BF54" s="45"/>
      <c r="BG54" s="45"/>
      <c r="BH54" s="45"/>
      <c r="BI54" s="45"/>
      <c r="BJ54" s="45"/>
      <c r="BK54" s="45"/>
      <c r="BL54" s="45"/>
      <c r="BM54" s="45"/>
      <c r="BN54" s="45"/>
      <c r="BO54" s="45"/>
      <c r="BP54" s="45"/>
      <c r="BQ54" s="44"/>
    </row>
    <row r="55" spans="1:84" x14ac:dyDescent="0.25">
      <c r="B55" s="42"/>
      <c r="C55" s="42"/>
      <c r="D55" s="42"/>
      <c r="E55" s="42"/>
      <c r="F55" s="42"/>
      <c r="G55" s="42"/>
      <c r="H55" s="42"/>
      <c r="I55" s="42"/>
      <c r="J55" s="42"/>
      <c r="K55" s="46"/>
      <c r="L55" s="46"/>
      <c r="M55" s="42"/>
      <c r="N55" s="47"/>
      <c r="O55" s="47"/>
      <c r="P55" s="47"/>
      <c r="Q55" s="42"/>
      <c r="R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7"/>
      <c r="AF55" s="47"/>
      <c r="AG55" s="47"/>
      <c r="AH55" s="45"/>
      <c r="AI55" s="44"/>
      <c r="AJ55" s="44"/>
      <c r="AK55" s="44"/>
      <c r="AL55" s="44"/>
      <c r="AM55" s="44"/>
      <c r="AN55" s="44"/>
      <c r="AO55" s="45"/>
      <c r="AP55" s="44"/>
      <c r="AQ55" s="44"/>
      <c r="AR55" s="44"/>
      <c r="AS55" s="44"/>
      <c r="AT55" s="44"/>
      <c r="AU55" s="45"/>
      <c r="AV55" s="45"/>
      <c r="AW55" s="45"/>
      <c r="AX55" s="45"/>
      <c r="AY55" s="45"/>
      <c r="AZ55" s="45"/>
      <c r="BA55" s="45"/>
      <c r="BB55" s="45"/>
      <c r="BC55" s="45"/>
      <c r="BD55" s="45"/>
      <c r="BE55" s="45"/>
      <c r="BF55" s="45"/>
      <c r="BG55" s="45"/>
      <c r="BH55" s="45"/>
      <c r="BI55" s="45"/>
      <c r="BJ55" s="45"/>
      <c r="BK55" s="45"/>
      <c r="BL55" s="45"/>
      <c r="BM55" s="45"/>
      <c r="BN55" s="45"/>
      <c r="BO55" s="45"/>
      <c r="BP55" s="45"/>
      <c r="BQ55" s="44"/>
    </row>
    <row r="56" spans="1:84" x14ac:dyDescent="0.25">
      <c r="B56" s="42"/>
      <c r="C56" s="42"/>
      <c r="D56" s="42"/>
      <c r="E56" s="42"/>
      <c r="F56" s="42"/>
      <c r="G56" s="42"/>
      <c r="H56" s="42"/>
      <c r="I56" s="42"/>
      <c r="J56" s="42"/>
      <c r="K56" s="46"/>
      <c r="L56" s="46"/>
      <c r="M56" s="42"/>
      <c r="N56" s="47"/>
      <c r="O56" s="47"/>
      <c r="P56" s="47"/>
      <c r="Q56" s="42"/>
      <c r="R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7"/>
      <c r="AF56" s="47"/>
      <c r="AG56" s="47"/>
      <c r="AH56" s="45"/>
      <c r="AI56" s="44"/>
      <c r="AJ56" s="44"/>
      <c r="AK56" s="44"/>
      <c r="AL56" s="44"/>
      <c r="AM56" s="44"/>
      <c r="AN56" s="44"/>
      <c r="AO56" s="45"/>
      <c r="AP56" s="44"/>
      <c r="AQ56" s="44"/>
      <c r="AR56" s="44"/>
      <c r="AS56" s="44"/>
      <c r="AT56" s="44"/>
      <c r="AU56" s="45"/>
      <c r="AV56" s="45"/>
      <c r="AW56" s="45"/>
      <c r="AX56" s="45"/>
      <c r="AY56" s="45"/>
      <c r="AZ56" s="45"/>
      <c r="BA56" s="45"/>
      <c r="BB56" s="45"/>
      <c r="BC56" s="45"/>
      <c r="BD56" s="45"/>
      <c r="BE56" s="45"/>
      <c r="BF56" s="45"/>
      <c r="BG56" s="45"/>
      <c r="BH56" s="45"/>
      <c r="BI56" s="45"/>
      <c r="BJ56" s="45"/>
      <c r="BK56" s="45"/>
      <c r="BL56" s="45"/>
      <c r="BM56" s="45"/>
      <c r="BN56" s="45"/>
      <c r="BO56" s="45"/>
      <c r="BP56" s="45"/>
      <c r="BQ56" s="44"/>
    </row>
    <row r="57" spans="1:84" x14ac:dyDescent="0.25">
      <c r="B57" s="42"/>
      <c r="C57" s="42"/>
      <c r="D57" s="42"/>
      <c r="E57" s="42"/>
      <c r="F57" s="42"/>
      <c r="G57" s="42"/>
      <c r="H57" s="42"/>
      <c r="I57" s="42"/>
      <c r="J57" s="42"/>
      <c r="K57" s="46"/>
      <c r="L57" s="46"/>
      <c r="M57" s="42"/>
      <c r="N57" s="47"/>
      <c r="O57" s="47"/>
      <c r="P57" s="47"/>
      <c r="Q57" s="42"/>
      <c r="R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  <c r="BO57" s="47"/>
      <c r="BP57" s="47"/>
    </row>
    <row r="58" spans="1:84" x14ac:dyDescent="0.25">
      <c r="B58" s="42"/>
      <c r="C58" s="42"/>
      <c r="D58" s="42"/>
      <c r="E58" s="42"/>
      <c r="F58" s="42"/>
      <c r="G58" s="42"/>
      <c r="H58" s="42"/>
      <c r="I58" s="42"/>
      <c r="J58" s="42"/>
      <c r="K58" s="48"/>
      <c r="L58" s="48"/>
      <c r="M58" s="42"/>
      <c r="N58" s="47"/>
      <c r="O58" s="47"/>
      <c r="P58" s="47"/>
      <c r="Q58" s="42"/>
      <c r="R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  <c r="BO58" s="47"/>
      <c r="BP58" s="47"/>
    </row>
    <row r="59" spans="1:84" x14ac:dyDescent="0.25"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7"/>
      <c r="O59" s="47"/>
      <c r="P59" s="47"/>
      <c r="Q59" s="42"/>
      <c r="R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  <c r="BL59" s="47"/>
      <c r="BM59" s="47"/>
      <c r="BN59" s="47"/>
      <c r="BO59" s="47"/>
      <c r="BP59" s="47"/>
    </row>
    <row r="60" spans="1:84" x14ac:dyDescent="0.25"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7"/>
      <c r="O60" s="47"/>
      <c r="P60" s="47"/>
      <c r="Q60" s="42"/>
      <c r="R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  <c r="BL60" s="47"/>
      <c r="BM60" s="47"/>
      <c r="BN60" s="47"/>
      <c r="BO60" s="47"/>
      <c r="BP60" s="47"/>
    </row>
    <row r="61" spans="1:84" x14ac:dyDescent="0.25"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7"/>
      <c r="O61" s="47"/>
      <c r="P61" s="47"/>
      <c r="Q61" s="42"/>
      <c r="R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  <c r="BL61" s="47"/>
      <c r="BM61" s="47"/>
      <c r="BN61" s="47"/>
      <c r="BO61" s="47"/>
      <c r="BP61" s="47"/>
    </row>
    <row r="62" spans="1:84" x14ac:dyDescent="0.25"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7"/>
      <c r="O62" s="47"/>
      <c r="P62" s="47"/>
      <c r="Q62" s="42"/>
      <c r="R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</row>
    <row r="63" spans="1:84" x14ac:dyDescent="0.25"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7"/>
      <c r="O63" s="47"/>
      <c r="P63" s="47"/>
      <c r="Q63" s="42"/>
      <c r="R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  <c r="BL63" s="47"/>
      <c r="BM63" s="47"/>
      <c r="BN63" s="47"/>
      <c r="BO63" s="47"/>
      <c r="BP63" s="47"/>
    </row>
    <row r="64" spans="1:84" x14ac:dyDescent="0.25"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7"/>
      <c r="O64" s="47"/>
      <c r="P64" s="47"/>
      <c r="Q64" s="42"/>
      <c r="R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  <c r="BP64" s="47"/>
    </row>
    <row r="65" spans="2:68" x14ac:dyDescent="0.25"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7"/>
      <c r="O65" s="47"/>
      <c r="P65" s="47"/>
      <c r="Q65" s="42"/>
      <c r="R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  <c r="BL65" s="47"/>
      <c r="BM65" s="47"/>
      <c r="BN65" s="47"/>
      <c r="BO65" s="47"/>
      <c r="BP65" s="47"/>
    </row>
    <row r="66" spans="2:68" x14ac:dyDescent="0.25"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7"/>
      <c r="O66" s="47"/>
      <c r="P66" s="47"/>
      <c r="Q66" s="42"/>
      <c r="R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</row>
    <row r="67" spans="2:68" x14ac:dyDescent="0.25"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7"/>
      <c r="O67" s="47"/>
      <c r="P67" s="47"/>
      <c r="Q67" s="42"/>
      <c r="R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</row>
    <row r="68" spans="2:68" x14ac:dyDescent="0.25"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7"/>
      <c r="O68" s="47"/>
      <c r="P68" s="47"/>
      <c r="Q68" s="42"/>
      <c r="R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</row>
    <row r="69" spans="2:68" x14ac:dyDescent="0.25"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7"/>
      <c r="O69" s="47"/>
      <c r="P69" s="47"/>
      <c r="Q69" s="42"/>
      <c r="R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  <c r="BL69" s="47"/>
      <c r="BM69" s="47"/>
      <c r="BN69" s="47"/>
      <c r="BO69" s="47"/>
      <c r="BP69" s="47"/>
    </row>
    <row r="70" spans="2:68" x14ac:dyDescent="0.25"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7"/>
      <c r="O70" s="47"/>
      <c r="P70" s="47"/>
      <c r="Q70" s="42"/>
      <c r="R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</row>
    <row r="71" spans="2:68" x14ac:dyDescent="0.25"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7"/>
      <c r="O71" s="47"/>
      <c r="P71" s="47"/>
      <c r="Q71" s="42"/>
      <c r="R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</row>
    <row r="72" spans="2:68" x14ac:dyDescent="0.25"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7"/>
      <c r="O72" s="47"/>
      <c r="P72" s="47"/>
      <c r="Q72" s="42"/>
      <c r="R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</row>
    <row r="73" spans="2:68" x14ac:dyDescent="0.25"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112"/>
      <c r="O73" s="47"/>
      <c r="P73" s="47"/>
      <c r="Q73" s="42"/>
      <c r="R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7"/>
      <c r="AF73" s="114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</row>
    <row r="74" spans="2:68" x14ac:dyDescent="0.25"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112"/>
      <c r="O74" s="47"/>
      <c r="P74" s="47"/>
      <c r="Q74" s="42"/>
      <c r="R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7"/>
      <c r="AF74" s="114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</row>
    <row r="75" spans="2:68" x14ac:dyDescent="0.25"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112"/>
      <c r="O75" s="47"/>
      <c r="P75" s="47"/>
      <c r="Q75" s="42"/>
      <c r="R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7"/>
      <c r="AF75" s="114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</row>
    <row r="76" spans="2:68" x14ac:dyDescent="0.25"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112"/>
      <c r="O76" s="47"/>
      <c r="P76" s="47"/>
      <c r="Q76" s="42"/>
      <c r="R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7"/>
      <c r="AF76" s="114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</row>
    <row r="77" spans="2:68" x14ac:dyDescent="0.25"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112"/>
      <c r="O77" s="47"/>
      <c r="P77" s="47"/>
      <c r="Q77" s="42"/>
      <c r="R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7"/>
      <c r="AF77" s="114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112"/>
      <c r="BN77" s="47"/>
      <c r="BO77" s="47"/>
      <c r="BP77" s="47"/>
    </row>
    <row r="78" spans="2:68" x14ac:dyDescent="0.25"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112"/>
      <c r="O78" s="47"/>
      <c r="P78" s="47"/>
      <c r="Q78" s="42"/>
      <c r="R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7"/>
      <c r="AF78" s="114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112"/>
      <c r="BN78" s="47"/>
      <c r="BO78" s="47"/>
      <c r="BP78" s="47"/>
    </row>
    <row r="79" spans="2:68" x14ac:dyDescent="0.25"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112"/>
      <c r="O79" s="47"/>
      <c r="P79" s="47"/>
      <c r="Q79" s="42"/>
      <c r="R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7"/>
      <c r="AF79" s="114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112"/>
      <c r="BN79" s="47"/>
      <c r="BO79" s="47"/>
      <c r="BP79" s="47"/>
    </row>
    <row r="80" spans="2:68" x14ac:dyDescent="0.25"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112"/>
      <c r="O80" s="47"/>
      <c r="P80" s="47"/>
      <c r="Q80" s="42"/>
      <c r="R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7"/>
      <c r="AF80" s="112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112"/>
      <c r="BN80" s="47"/>
      <c r="BO80" s="47"/>
      <c r="BP80" s="47"/>
    </row>
    <row r="81" spans="2:68" x14ac:dyDescent="0.25"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112"/>
      <c r="O81" s="47"/>
      <c r="P81" s="47"/>
      <c r="Q81" s="42"/>
      <c r="R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7"/>
      <c r="AF81" s="112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112"/>
      <c r="BN81" s="47"/>
      <c r="BO81" s="47"/>
      <c r="BP81" s="47"/>
    </row>
    <row r="82" spans="2:68" x14ac:dyDescent="0.25"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112"/>
      <c r="O82" s="47"/>
      <c r="P82" s="47"/>
      <c r="Q82" s="42"/>
      <c r="R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7"/>
      <c r="AF82" s="112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112"/>
      <c r="BN82" s="47"/>
      <c r="BO82" s="47"/>
      <c r="BP82" s="47"/>
    </row>
    <row r="83" spans="2:68" x14ac:dyDescent="0.25"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112"/>
      <c r="O83" s="47"/>
      <c r="P83" s="47"/>
      <c r="Q83" s="42"/>
      <c r="R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7"/>
      <c r="AF83" s="112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112"/>
      <c r="BN83" s="47"/>
      <c r="BO83" s="47"/>
      <c r="BP83" s="47"/>
    </row>
    <row r="84" spans="2:68" x14ac:dyDescent="0.25"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112"/>
      <c r="O84" s="47"/>
      <c r="P84" s="47"/>
      <c r="Q84" s="42"/>
      <c r="R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7"/>
      <c r="AF84" s="112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112"/>
      <c r="BN84" s="47"/>
      <c r="BO84" s="47"/>
      <c r="BP84" s="47"/>
    </row>
    <row r="85" spans="2:68" x14ac:dyDescent="0.25"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112"/>
      <c r="O85" s="47"/>
      <c r="P85" s="47"/>
      <c r="Q85" s="42"/>
      <c r="R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7"/>
      <c r="AF85" s="112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112"/>
      <c r="BN85" s="47"/>
      <c r="BO85" s="47"/>
      <c r="BP85" s="47"/>
    </row>
    <row r="86" spans="2:68" x14ac:dyDescent="0.25"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112"/>
      <c r="O86" s="47"/>
      <c r="P86" s="47"/>
      <c r="Q86" s="42"/>
      <c r="R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7"/>
      <c r="AF86" s="112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112"/>
      <c r="BN86" s="47"/>
      <c r="BO86" s="47"/>
      <c r="BP86" s="47"/>
    </row>
    <row r="87" spans="2:68" x14ac:dyDescent="0.25"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112"/>
      <c r="O87" s="47"/>
      <c r="P87" s="47"/>
      <c r="Q87" s="42"/>
      <c r="R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7"/>
      <c r="AF87" s="112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112"/>
      <c r="BN87" s="47"/>
      <c r="BO87" s="47"/>
      <c r="BP87" s="47"/>
    </row>
    <row r="88" spans="2:68" x14ac:dyDescent="0.25"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112"/>
      <c r="O88" s="47"/>
      <c r="P88" s="47"/>
      <c r="Q88" s="42"/>
      <c r="R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7"/>
      <c r="AF88" s="112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112"/>
      <c r="BN88" s="47"/>
      <c r="BO88" s="47"/>
      <c r="BP88" s="47"/>
    </row>
    <row r="89" spans="2:68" x14ac:dyDescent="0.25"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112"/>
      <c r="O89" s="47"/>
      <c r="P89" s="47"/>
      <c r="Q89" s="42"/>
      <c r="R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7"/>
      <c r="AF89" s="112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112"/>
      <c r="BN89" s="47"/>
      <c r="BO89" s="47"/>
      <c r="BP89" s="47"/>
    </row>
    <row r="90" spans="2:68" x14ac:dyDescent="0.25"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112"/>
      <c r="O90" s="47"/>
      <c r="P90" s="47"/>
      <c r="Q90" s="42"/>
      <c r="R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7"/>
      <c r="AF90" s="112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112"/>
      <c r="BN90" s="47"/>
      <c r="BO90" s="47"/>
      <c r="BP90" s="47"/>
    </row>
    <row r="91" spans="2:68" x14ac:dyDescent="0.25"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112"/>
      <c r="O91" s="47"/>
      <c r="P91" s="47"/>
      <c r="Q91" s="42"/>
      <c r="R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7"/>
      <c r="AF91" s="112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112"/>
      <c r="BN91" s="47"/>
      <c r="BO91" s="47"/>
      <c r="BP91" s="47"/>
    </row>
    <row r="92" spans="2:68" x14ac:dyDescent="0.25"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112"/>
      <c r="O92" s="47"/>
      <c r="P92" s="47"/>
      <c r="Q92" s="42"/>
      <c r="R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7"/>
      <c r="AF92" s="112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112"/>
      <c r="BN92" s="47"/>
      <c r="BO92" s="47"/>
      <c r="BP92" s="47"/>
    </row>
    <row r="93" spans="2:68" x14ac:dyDescent="0.25"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112"/>
      <c r="O93" s="47"/>
      <c r="P93" s="47"/>
      <c r="Q93" s="42"/>
      <c r="R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7"/>
      <c r="AF93" s="112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112"/>
      <c r="BN93" s="47"/>
      <c r="BO93" s="47"/>
      <c r="BP93" s="47"/>
    </row>
    <row r="94" spans="2:68" x14ac:dyDescent="0.25"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112"/>
      <c r="O94" s="47"/>
      <c r="P94" s="47"/>
      <c r="Q94" s="42"/>
      <c r="R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7"/>
      <c r="AF94" s="112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112"/>
      <c r="BN94" s="47"/>
      <c r="BO94" s="47"/>
      <c r="BP94" s="47"/>
    </row>
    <row r="95" spans="2:68" x14ac:dyDescent="0.25"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112"/>
      <c r="O95" s="47"/>
      <c r="P95" s="47"/>
      <c r="Q95" s="42"/>
      <c r="R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7"/>
      <c r="AF95" s="112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112"/>
      <c r="BN95" s="47"/>
      <c r="BO95" s="47"/>
      <c r="BP95" s="47"/>
    </row>
    <row r="96" spans="2:68" x14ac:dyDescent="0.25"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112"/>
      <c r="O96" s="47"/>
      <c r="P96" s="47"/>
      <c r="Q96" s="42"/>
      <c r="R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7"/>
      <c r="AF96" s="112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112"/>
      <c r="BN96" s="47"/>
      <c r="BO96" s="47"/>
      <c r="BP96" s="47"/>
    </row>
    <row r="97" spans="2:68" x14ac:dyDescent="0.25"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112"/>
      <c r="O97" s="47"/>
      <c r="P97" s="47"/>
      <c r="Q97" s="42"/>
      <c r="R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7"/>
      <c r="AF97" s="112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112"/>
      <c r="BN97" s="47"/>
      <c r="BO97" s="47"/>
      <c r="BP97" s="47"/>
    </row>
    <row r="98" spans="2:68" x14ac:dyDescent="0.25"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112"/>
      <c r="O98" s="47"/>
      <c r="P98" s="47"/>
      <c r="Q98" s="42"/>
      <c r="R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7"/>
      <c r="AF98" s="112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112"/>
      <c r="BN98" s="47"/>
      <c r="BO98" s="47"/>
      <c r="BP98" s="47"/>
    </row>
    <row r="99" spans="2:68" x14ac:dyDescent="0.25"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112"/>
      <c r="O99" s="47"/>
      <c r="P99" s="47"/>
      <c r="Q99" s="42"/>
      <c r="R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7"/>
      <c r="AF99" s="112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112"/>
      <c r="BN99" s="47"/>
      <c r="BO99" s="47"/>
      <c r="BP99" s="47"/>
    </row>
    <row r="100" spans="2:68" x14ac:dyDescent="0.25"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112"/>
      <c r="O100" s="47"/>
      <c r="P100" s="47"/>
      <c r="Q100" s="42"/>
      <c r="R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7"/>
      <c r="AF100" s="112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112"/>
      <c r="BN100" s="47"/>
      <c r="BO100" s="47"/>
      <c r="BP100" s="47"/>
    </row>
    <row r="101" spans="2:68" x14ac:dyDescent="0.25"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112"/>
      <c r="O101" s="47"/>
      <c r="P101" s="47"/>
      <c r="Q101" s="42"/>
      <c r="R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7"/>
      <c r="AF101" s="112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112"/>
      <c r="BN101" s="47"/>
      <c r="BO101" s="47"/>
      <c r="BP101" s="47"/>
    </row>
    <row r="102" spans="2:68" x14ac:dyDescent="0.25"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112"/>
      <c r="O102" s="47"/>
      <c r="P102" s="47"/>
      <c r="Q102" s="42"/>
      <c r="R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7"/>
      <c r="AF102" s="112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112"/>
      <c r="BN102" s="47"/>
      <c r="BO102" s="47"/>
      <c r="BP102" s="47"/>
    </row>
    <row r="103" spans="2:68" x14ac:dyDescent="0.25"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112"/>
      <c r="O103" s="47"/>
      <c r="P103" s="47"/>
      <c r="Q103" s="42"/>
      <c r="R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7"/>
      <c r="AF103" s="112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112"/>
      <c r="BN103" s="47"/>
      <c r="BO103" s="47"/>
      <c r="BP103" s="47"/>
    </row>
    <row r="104" spans="2:68" x14ac:dyDescent="0.25"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112"/>
      <c r="O104" s="47"/>
      <c r="P104" s="47"/>
      <c r="Q104" s="42"/>
      <c r="R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7"/>
      <c r="AF104" s="112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112"/>
      <c r="BN104" s="47"/>
      <c r="BO104" s="47"/>
      <c r="BP104" s="47"/>
    </row>
    <row r="105" spans="2:68" x14ac:dyDescent="0.25"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112"/>
      <c r="O105" s="47"/>
      <c r="P105" s="47"/>
      <c r="Q105" s="42"/>
      <c r="R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7"/>
      <c r="AF105" s="112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112"/>
      <c r="BN105" s="47"/>
      <c r="BO105" s="47"/>
      <c r="BP105" s="47"/>
    </row>
    <row r="106" spans="2:68" x14ac:dyDescent="0.25"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112"/>
      <c r="O106" s="47"/>
      <c r="P106" s="47"/>
      <c r="Q106" s="42"/>
      <c r="R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7"/>
      <c r="AF106" s="112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112"/>
      <c r="BN106" s="47"/>
      <c r="BO106" s="47"/>
      <c r="BP106" s="47"/>
    </row>
    <row r="107" spans="2:68" x14ac:dyDescent="0.25"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112"/>
      <c r="O107" s="47"/>
      <c r="P107" s="47"/>
      <c r="Q107" s="42"/>
      <c r="R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7"/>
      <c r="AF107" s="112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112"/>
      <c r="BN107" s="47"/>
      <c r="BO107" s="47"/>
      <c r="BP107" s="47"/>
    </row>
    <row r="108" spans="2:68" x14ac:dyDescent="0.25"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112"/>
      <c r="O108" s="47"/>
      <c r="P108" s="47"/>
      <c r="Q108" s="42"/>
      <c r="R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7"/>
      <c r="AF108" s="112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112"/>
      <c r="BN108" s="47"/>
      <c r="BO108" s="47"/>
      <c r="BP108" s="47"/>
    </row>
    <row r="109" spans="2:68" x14ac:dyDescent="0.25"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112"/>
      <c r="O109" s="47"/>
      <c r="P109" s="47"/>
      <c r="Q109" s="42"/>
      <c r="R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7"/>
      <c r="AF109" s="112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112"/>
      <c r="BN109" s="47"/>
      <c r="BO109" s="47"/>
      <c r="BP109" s="47"/>
    </row>
    <row r="110" spans="2:68" x14ac:dyDescent="0.25"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112"/>
      <c r="O110" s="47"/>
      <c r="P110" s="47"/>
      <c r="Q110" s="42"/>
      <c r="R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7"/>
      <c r="AF110" s="112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112"/>
      <c r="BN110" s="47"/>
      <c r="BO110" s="47"/>
      <c r="BP110" s="47"/>
    </row>
    <row r="111" spans="2:68" x14ac:dyDescent="0.25"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112"/>
      <c r="O111" s="47"/>
      <c r="P111" s="47"/>
      <c r="Q111" s="42"/>
      <c r="R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7"/>
      <c r="AF111" s="112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112"/>
      <c r="BN111" s="47"/>
      <c r="BO111" s="47"/>
      <c r="BP111" s="47"/>
    </row>
    <row r="112" spans="2:68" x14ac:dyDescent="0.25"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112"/>
      <c r="O112" s="47"/>
      <c r="P112" s="47"/>
      <c r="Q112" s="42"/>
      <c r="R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7"/>
      <c r="AF112" s="112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112"/>
      <c r="BN112" s="47"/>
      <c r="BO112" s="47"/>
      <c r="BP112" s="47"/>
    </row>
    <row r="113" spans="2:68" x14ac:dyDescent="0.25"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112"/>
      <c r="O113" s="47"/>
      <c r="P113" s="47"/>
      <c r="Q113" s="42"/>
      <c r="R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7"/>
      <c r="AF113" s="112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112"/>
      <c r="BN113" s="47"/>
      <c r="BO113" s="47"/>
      <c r="BP113" s="47"/>
    </row>
    <row r="114" spans="2:68" x14ac:dyDescent="0.25"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112"/>
      <c r="O114" s="47"/>
      <c r="P114" s="47"/>
      <c r="Q114" s="42"/>
      <c r="R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7"/>
      <c r="AF114" s="112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112"/>
      <c r="BN114" s="47"/>
      <c r="BO114" s="47"/>
      <c r="BP114" s="47"/>
    </row>
    <row r="115" spans="2:68" x14ac:dyDescent="0.25"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112"/>
      <c r="O115" s="47"/>
      <c r="P115" s="47"/>
      <c r="Q115" s="42"/>
      <c r="R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7"/>
      <c r="AF115" s="112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47"/>
      <c r="BJ115" s="47"/>
      <c r="BK115" s="47"/>
      <c r="BL115" s="47"/>
      <c r="BM115" s="112"/>
      <c r="BN115" s="47"/>
      <c r="BO115" s="47"/>
      <c r="BP115" s="47"/>
    </row>
    <row r="116" spans="2:68" x14ac:dyDescent="0.25"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112"/>
      <c r="O116" s="47"/>
      <c r="P116" s="47"/>
      <c r="Q116" s="42"/>
      <c r="R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7"/>
      <c r="AF116" s="112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112"/>
      <c r="BN116" s="47"/>
      <c r="BO116" s="47"/>
      <c r="BP116" s="47"/>
    </row>
    <row r="117" spans="2:68" x14ac:dyDescent="0.25"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112"/>
      <c r="O117" s="47"/>
      <c r="P117" s="47"/>
      <c r="Q117" s="42"/>
      <c r="R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7"/>
      <c r="AF117" s="112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112"/>
      <c r="BN117" s="47"/>
      <c r="BO117" s="47"/>
      <c r="BP117" s="47"/>
    </row>
    <row r="118" spans="2:68" x14ac:dyDescent="0.25"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112"/>
      <c r="O118" s="47"/>
      <c r="P118" s="47"/>
      <c r="Q118" s="42"/>
      <c r="R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7"/>
      <c r="AF118" s="112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112"/>
      <c r="BN118" s="47"/>
      <c r="BO118" s="47"/>
      <c r="BP118" s="47"/>
    </row>
    <row r="119" spans="2:68" x14ac:dyDescent="0.25"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112"/>
      <c r="O119" s="47"/>
      <c r="P119" s="47"/>
      <c r="Q119" s="42"/>
      <c r="R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7"/>
      <c r="AF119" s="112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47"/>
      <c r="BD119" s="47"/>
      <c r="BE119" s="47"/>
      <c r="BF119" s="47"/>
      <c r="BG119" s="47"/>
      <c r="BH119" s="47"/>
      <c r="BI119" s="47"/>
      <c r="BJ119" s="47"/>
      <c r="BK119" s="47"/>
      <c r="BL119" s="47"/>
      <c r="BM119" s="112"/>
      <c r="BN119" s="47"/>
      <c r="BO119" s="47"/>
      <c r="BP119" s="47"/>
    </row>
    <row r="120" spans="2:68" x14ac:dyDescent="0.25"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112"/>
      <c r="O120" s="47"/>
      <c r="P120" s="47"/>
      <c r="Q120" s="42"/>
      <c r="R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7"/>
      <c r="AF120" s="112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112"/>
      <c r="BN120" s="47"/>
      <c r="BO120" s="47"/>
      <c r="BP120" s="47"/>
    </row>
    <row r="121" spans="2:68" x14ac:dyDescent="0.25"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112"/>
      <c r="O121" s="47"/>
      <c r="P121" s="47"/>
      <c r="Q121" s="42"/>
      <c r="R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7"/>
      <c r="AF121" s="112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112"/>
      <c r="BN121" s="47"/>
      <c r="BO121" s="47"/>
      <c r="BP121" s="47"/>
    </row>
    <row r="122" spans="2:68" x14ac:dyDescent="0.25"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112"/>
      <c r="O122" s="47"/>
      <c r="P122" s="47"/>
      <c r="Q122" s="42"/>
      <c r="R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7"/>
      <c r="AF122" s="112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112"/>
      <c r="BN122" s="47"/>
      <c r="BO122" s="47"/>
      <c r="BP122" s="47"/>
    </row>
    <row r="123" spans="2:68" x14ac:dyDescent="0.25"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112"/>
      <c r="O123" s="47"/>
      <c r="P123" s="47"/>
      <c r="Q123" s="42"/>
      <c r="R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7"/>
      <c r="AF123" s="112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112"/>
      <c r="BN123" s="47"/>
      <c r="BO123" s="47"/>
      <c r="BP123" s="47"/>
    </row>
    <row r="124" spans="2:68" x14ac:dyDescent="0.25"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112"/>
      <c r="O124" s="47"/>
      <c r="P124" s="47"/>
      <c r="Q124" s="42"/>
      <c r="R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7"/>
      <c r="AF124" s="112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112"/>
      <c r="BN124" s="47"/>
      <c r="BO124" s="47"/>
      <c r="BP124" s="47"/>
    </row>
    <row r="125" spans="2:68" x14ac:dyDescent="0.25"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112"/>
      <c r="O125" s="47"/>
      <c r="P125" s="47"/>
      <c r="Q125" s="42"/>
      <c r="R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7"/>
      <c r="AF125" s="112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47"/>
      <c r="BJ125" s="47"/>
      <c r="BK125" s="47"/>
      <c r="BL125" s="47"/>
      <c r="BM125" s="112"/>
      <c r="BN125" s="47"/>
      <c r="BO125" s="47"/>
      <c r="BP125" s="47"/>
    </row>
    <row r="126" spans="2:68" x14ac:dyDescent="0.25"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112"/>
      <c r="O126" s="47"/>
      <c r="P126" s="47"/>
      <c r="Q126" s="42"/>
      <c r="R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7"/>
      <c r="AF126" s="112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112"/>
      <c r="BN126" s="47"/>
      <c r="BO126" s="47"/>
      <c r="BP126" s="47"/>
    </row>
    <row r="127" spans="2:68" x14ac:dyDescent="0.25"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112"/>
      <c r="O127" s="47"/>
      <c r="P127" s="47"/>
      <c r="Q127" s="42"/>
      <c r="R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7"/>
      <c r="AF127" s="112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112"/>
      <c r="BN127" s="47"/>
      <c r="BO127" s="47"/>
      <c r="BP127" s="47"/>
    </row>
    <row r="128" spans="2:68" x14ac:dyDescent="0.25"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112"/>
      <c r="O128" s="47"/>
      <c r="P128" s="47"/>
      <c r="Q128" s="42"/>
      <c r="R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7"/>
      <c r="AF128" s="112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112"/>
      <c r="BN128" s="47"/>
      <c r="BO128" s="47"/>
      <c r="BP128" s="47"/>
    </row>
    <row r="129" spans="2:68" x14ac:dyDescent="0.25"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112"/>
      <c r="O129" s="47"/>
      <c r="P129" s="47"/>
      <c r="Q129" s="42"/>
      <c r="R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7"/>
      <c r="AF129" s="112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112"/>
      <c r="BN129" s="47"/>
      <c r="BO129" s="47"/>
      <c r="BP129" s="47"/>
    </row>
    <row r="130" spans="2:68" x14ac:dyDescent="0.25"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112"/>
      <c r="O130" s="47"/>
      <c r="P130" s="47"/>
      <c r="Q130" s="42"/>
      <c r="R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7"/>
      <c r="AF130" s="112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112"/>
      <c r="BN130" s="47"/>
      <c r="BO130" s="47"/>
      <c r="BP130" s="47"/>
    </row>
    <row r="131" spans="2:68" x14ac:dyDescent="0.25"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112"/>
      <c r="O131" s="47"/>
      <c r="P131" s="47"/>
      <c r="Q131" s="42"/>
      <c r="R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7"/>
      <c r="AF131" s="112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112"/>
      <c r="BN131" s="47"/>
      <c r="BO131" s="47"/>
      <c r="BP131" s="47"/>
    </row>
    <row r="132" spans="2:68" x14ac:dyDescent="0.25"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112"/>
      <c r="O132" s="47"/>
      <c r="P132" s="47"/>
      <c r="Q132" s="42"/>
      <c r="R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7"/>
      <c r="AF132" s="112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112"/>
      <c r="BN132" s="47"/>
      <c r="BO132" s="47"/>
      <c r="BP132" s="47"/>
    </row>
    <row r="133" spans="2:68" x14ac:dyDescent="0.25"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112"/>
      <c r="O133" s="47"/>
      <c r="P133" s="47"/>
      <c r="Q133" s="42"/>
      <c r="R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7"/>
      <c r="AF133" s="112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112"/>
      <c r="BN133" s="47"/>
      <c r="BO133" s="47"/>
      <c r="BP133" s="47"/>
    </row>
    <row r="134" spans="2:68" x14ac:dyDescent="0.25"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112"/>
      <c r="O134" s="47"/>
      <c r="P134" s="47"/>
      <c r="Q134" s="42"/>
      <c r="R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7"/>
      <c r="AF134" s="112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112"/>
      <c r="BN134" s="47"/>
      <c r="BO134" s="47"/>
      <c r="BP134" s="47"/>
    </row>
    <row r="135" spans="2:68" x14ac:dyDescent="0.25"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112"/>
      <c r="O135" s="47"/>
      <c r="P135" s="47"/>
      <c r="Q135" s="42"/>
      <c r="R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7"/>
      <c r="AF135" s="112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112"/>
      <c r="BN135" s="47"/>
      <c r="BO135" s="47"/>
      <c r="BP135" s="47"/>
    </row>
    <row r="136" spans="2:68" x14ac:dyDescent="0.25"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112"/>
      <c r="O136" s="47"/>
      <c r="P136" s="47"/>
      <c r="Q136" s="42"/>
      <c r="R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7"/>
      <c r="AF136" s="112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112"/>
      <c r="BN136" s="47"/>
      <c r="BO136" s="47"/>
      <c r="BP136" s="47"/>
    </row>
    <row r="137" spans="2:68" x14ac:dyDescent="0.25"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112"/>
      <c r="O137" s="47"/>
      <c r="P137" s="47"/>
      <c r="Q137" s="42"/>
      <c r="R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7"/>
      <c r="AF137" s="112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112"/>
      <c r="BN137" s="47"/>
      <c r="BO137" s="47"/>
      <c r="BP137" s="47"/>
    </row>
    <row r="138" spans="2:68" x14ac:dyDescent="0.25"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112"/>
      <c r="O138" s="47"/>
      <c r="P138" s="47"/>
      <c r="Q138" s="42"/>
      <c r="R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7"/>
      <c r="AF138" s="112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112"/>
      <c r="BN138" s="47"/>
      <c r="BO138" s="47"/>
      <c r="BP138" s="47"/>
    </row>
    <row r="139" spans="2:68" x14ac:dyDescent="0.25"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112"/>
      <c r="O139" s="47"/>
      <c r="P139" s="47"/>
      <c r="Q139" s="42"/>
      <c r="R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7"/>
      <c r="AF139" s="112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112"/>
      <c r="BN139" s="47"/>
      <c r="BO139" s="47"/>
      <c r="BP139" s="47"/>
    </row>
    <row r="140" spans="2:68" x14ac:dyDescent="0.25"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112"/>
      <c r="O140" s="47"/>
      <c r="P140" s="47"/>
      <c r="Q140" s="42"/>
      <c r="R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7"/>
      <c r="AF140" s="112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112"/>
      <c r="BN140" s="47"/>
      <c r="BO140" s="47"/>
      <c r="BP140" s="47"/>
    </row>
    <row r="141" spans="2:68" x14ac:dyDescent="0.25"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112"/>
      <c r="O141" s="47"/>
      <c r="P141" s="47"/>
      <c r="Q141" s="42"/>
      <c r="R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7"/>
      <c r="AF141" s="112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112"/>
      <c r="BN141" s="47"/>
      <c r="BO141" s="47"/>
      <c r="BP141" s="47"/>
    </row>
    <row r="142" spans="2:68" x14ac:dyDescent="0.25"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112"/>
      <c r="O142" s="47"/>
      <c r="P142" s="47"/>
      <c r="Q142" s="42"/>
      <c r="R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7"/>
      <c r="AF142" s="112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112"/>
      <c r="BN142" s="47"/>
      <c r="BO142" s="47"/>
      <c r="BP142" s="47"/>
    </row>
    <row r="143" spans="2:68" x14ac:dyDescent="0.25"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112"/>
      <c r="O143" s="47"/>
      <c r="P143" s="47"/>
      <c r="Q143" s="42"/>
      <c r="R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7"/>
      <c r="AF143" s="112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112"/>
      <c r="BN143" s="47"/>
      <c r="BO143" s="47"/>
      <c r="BP143" s="47"/>
    </row>
    <row r="144" spans="2:68" x14ac:dyDescent="0.25"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112"/>
      <c r="O144" s="47"/>
      <c r="P144" s="47"/>
      <c r="Q144" s="42"/>
      <c r="R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7"/>
      <c r="AF144" s="112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112"/>
      <c r="BN144" s="47"/>
      <c r="BO144" s="47"/>
      <c r="BP144" s="47"/>
    </row>
    <row r="145" spans="2:68" x14ac:dyDescent="0.25"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112"/>
      <c r="O145" s="47"/>
      <c r="P145" s="47"/>
      <c r="Q145" s="42"/>
      <c r="R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7"/>
      <c r="AF145" s="112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112"/>
      <c r="BN145" s="47"/>
      <c r="BO145" s="47"/>
      <c r="BP145" s="47"/>
    </row>
    <row r="146" spans="2:68" x14ac:dyDescent="0.25"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112"/>
      <c r="O146" s="47"/>
      <c r="P146" s="47"/>
      <c r="Q146" s="42"/>
      <c r="R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7"/>
      <c r="AF146" s="112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112"/>
      <c r="BN146" s="47"/>
      <c r="BO146" s="47"/>
      <c r="BP146" s="47"/>
    </row>
    <row r="147" spans="2:68" x14ac:dyDescent="0.25"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112"/>
      <c r="O147" s="47"/>
      <c r="P147" s="47"/>
      <c r="Q147" s="42"/>
      <c r="R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7"/>
      <c r="AF147" s="112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112"/>
      <c r="BN147" s="47"/>
      <c r="BO147" s="47"/>
      <c r="BP147" s="47"/>
    </row>
    <row r="148" spans="2:68" x14ac:dyDescent="0.25"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112"/>
      <c r="O148" s="47"/>
      <c r="P148" s="47"/>
      <c r="Q148" s="42"/>
      <c r="R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7"/>
      <c r="AF148" s="112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112"/>
      <c r="BN148" s="47"/>
      <c r="BO148" s="47"/>
      <c r="BP148" s="47"/>
    </row>
    <row r="149" spans="2:68" x14ac:dyDescent="0.25"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112"/>
      <c r="O149" s="47"/>
      <c r="P149" s="47"/>
      <c r="Q149" s="42"/>
      <c r="R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7"/>
      <c r="AF149" s="112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112"/>
      <c r="BN149" s="47"/>
      <c r="BO149" s="47"/>
      <c r="BP149" s="47"/>
    </row>
    <row r="150" spans="2:68" x14ac:dyDescent="0.25"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112"/>
      <c r="O150" s="47"/>
      <c r="P150" s="47"/>
      <c r="Q150" s="42"/>
      <c r="R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7"/>
      <c r="AF150" s="112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112"/>
      <c r="BN150" s="47"/>
      <c r="BO150" s="47"/>
      <c r="BP150" s="47"/>
    </row>
    <row r="151" spans="2:68" x14ac:dyDescent="0.25"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112"/>
      <c r="O151" s="47"/>
      <c r="P151" s="47"/>
      <c r="Q151" s="42"/>
      <c r="R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7"/>
      <c r="AF151" s="112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112"/>
      <c r="BN151" s="47"/>
      <c r="BO151" s="47"/>
      <c r="BP151" s="47"/>
    </row>
    <row r="152" spans="2:68" x14ac:dyDescent="0.25"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112"/>
      <c r="O152" s="47"/>
      <c r="P152" s="47"/>
      <c r="Q152" s="42"/>
      <c r="R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7"/>
      <c r="AF152" s="112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112"/>
      <c r="BN152" s="47"/>
      <c r="BO152" s="47"/>
      <c r="BP152" s="47"/>
    </row>
    <row r="153" spans="2:68" x14ac:dyDescent="0.25"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112"/>
      <c r="O153" s="47"/>
      <c r="P153" s="47"/>
      <c r="Q153" s="42"/>
      <c r="R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7"/>
      <c r="AF153" s="112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112"/>
      <c r="BN153" s="47"/>
      <c r="BO153" s="47"/>
      <c r="BP153" s="47"/>
    </row>
    <row r="154" spans="2:68" x14ac:dyDescent="0.25"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112"/>
      <c r="O154" s="47"/>
      <c r="P154" s="47"/>
      <c r="Q154" s="42"/>
      <c r="R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7"/>
      <c r="AF154" s="112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112"/>
      <c r="BN154" s="47"/>
      <c r="BO154" s="47"/>
      <c r="BP154" s="47"/>
    </row>
    <row r="155" spans="2:68" x14ac:dyDescent="0.25"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112"/>
      <c r="O155" s="47"/>
      <c r="P155" s="47"/>
      <c r="Q155" s="42"/>
      <c r="R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7"/>
      <c r="AF155" s="112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112"/>
      <c r="BN155" s="47"/>
      <c r="BO155" s="47"/>
      <c r="BP155" s="47"/>
    </row>
    <row r="156" spans="2:68" x14ac:dyDescent="0.25"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112"/>
      <c r="O156" s="47"/>
      <c r="P156" s="47"/>
      <c r="Q156" s="42"/>
      <c r="R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7"/>
      <c r="AF156" s="112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112"/>
      <c r="BN156" s="47"/>
      <c r="BO156" s="47"/>
      <c r="BP156" s="47"/>
    </row>
    <row r="157" spans="2:68" x14ac:dyDescent="0.25"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112"/>
      <c r="O157" s="47"/>
      <c r="P157" s="47"/>
      <c r="Q157" s="42"/>
      <c r="R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7"/>
      <c r="AF157" s="112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112"/>
      <c r="BN157" s="47"/>
      <c r="BO157" s="47"/>
      <c r="BP157" s="47"/>
    </row>
    <row r="158" spans="2:68" x14ac:dyDescent="0.25"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112"/>
      <c r="O158" s="47"/>
      <c r="P158" s="47"/>
      <c r="Q158" s="42"/>
      <c r="R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7"/>
      <c r="AF158" s="112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112"/>
      <c r="BN158" s="47"/>
      <c r="BO158" s="47"/>
      <c r="BP158" s="47"/>
    </row>
    <row r="159" spans="2:68" x14ac:dyDescent="0.25"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112"/>
      <c r="O159" s="47"/>
      <c r="P159" s="47"/>
      <c r="Q159" s="42"/>
      <c r="R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7"/>
      <c r="AF159" s="112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112"/>
      <c r="BN159" s="47"/>
      <c r="BO159" s="47"/>
      <c r="BP159" s="47"/>
    </row>
    <row r="160" spans="2:68" x14ac:dyDescent="0.25"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112"/>
      <c r="O160" s="47"/>
      <c r="P160" s="47"/>
      <c r="Q160" s="42"/>
      <c r="R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7"/>
      <c r="AF160" s="112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112"/>
      <c r="BN160" s="47"/>
      <c r="BO160" s="47"/>
      <c r="BP160" s="47"/>
    </row>
    <row r="161" spans="2:68" x14ac:dyDescent="0.25"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112"/>
      <c r="O161" s="47"/>
      <c r="P161" s="47"/>
      <c r="Q161" s="42"/>
      <c r="R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7"/>
      <c r="AF161" s="112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112"/>
      <c r="BN161" s="47"/>
      <c r="BO161" s="47"/>
      <c r="BP161" s="47"/>
    </row>
    <row r="162" spans="2:68" x14ac:dyDescent="0.25"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112"/>
      <c r="O162" s="47"/>
      <c r="P162" s="47"/>
      <c r="Q162" s="42"/>
      <c r="R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7"/>
      <c r="AF162" s="112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112"/>
      <c r="BN162" s="47"/>
      <c r="BO162" s="47"/>
      <c r="BP162" s="47"/>
    </row>
    <row r="163" spans="2:68" x14ac:dyDescent="0.25"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112"/>
      <c r="O163" s="47"/>
      <c r="P163" s="47"/>
      <c r="Q163" s="42"/>
      <c r="R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7"/>
      <c r="AF163" s="112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112"/>
      <c r="BN163" s="47"/>
      <c r="BO163" s="47"/>
      <c r="BP163" s="47"/>
    </row>
    <row r="164" spans="2:68" x14ac:dyDescent="0.25"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112"/>
      <c r="O164" s="47"/>
      <c r="P164" s="47"/>
      <c r="Q164" s="42"/>
      <c r="R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7"/>
      <c r="AF164" s="112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112"/>
      <c r="BN164" s="47"/>
      <c r="BO164" s="47"/>
      <c r="BP164" s="47"/>
    </row>
    <row r="165" spans="2:68" x14ac:dyDescent="0.25"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112"/>
      <c r="O165" s="47"/>
      <c r="P165" s="47"/>
      <c r="Q165" s="42"/>
      <c r="R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7"/>
      <c r="AF165" s="112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112"/>
      <c r="BN165" s="47"/>
      <c r="BO165" s="47"/>
      <c r="BP165" s="47"/>
    </row>
    <row r="166" spans="2:68" x14ac:dyDescent="0.25"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112"/>
      <c r="O166" s="47"/>
      <c r="P166" s="47"/>
      <c r="Q166" s="42"/>
      <c r="R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7"/>
      <c r="AF166" s="112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112"/>
      <c r="BN166" s="47"/>
      <c r="BO166" s="47"/>
      <c r="BP166" s="47"/>
    </row>
    <row r="167" spans="2:68" x14ac:dyDescent="0.25"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112"/>
      <c r="O167" s="47"/>
      <c r="P167" s="47"/>
      <c r="Q167" s="42"/>
      <c r="R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7"/>
      <c r="AF167" s="112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112"/>
      <c r="BN167" s="47"/>
      <c r="BO167" s="47"/>
      <c r="BP167" s="47"/>
    </row>
    <row r="168" spans="2:68" x14ac:dyDescent="0.25"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112"/>
      <c r="O168" s="47"/>
      <c r="P168" s="47"/>
      <c r="Q168" s="42"/>
      <c r="R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7"/>
      <c r="AF168" s="112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112"/>
      <c r="BN168" s="47"/>
      <c r="BO168" s="47"/>
      <c r="BP168" s="47"/>
    </row>
    <row r="169" spans="2:68" x14ac:dyDescent="0.25"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112"/>
      <c r="O169" s="47"/>
      <c r="P169" s="47"/>
      <c r="Q169" s="42"/>
      <c r="R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7"/>
      <c r="AF169" s="112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112"/>
      <c r="BN169" s="47"/>
      <c r="BO169" s="47"/>
      <c r="BP169" s="47"/>
    </row>
    <row r="170" spans="2:68" x14ac:dyDescent="0.25"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112"/>
      <c r="O170" s="47"/>
      <c r="P170" s="47"/>
      <c r="Q170" s="42"/>
      <c r="R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7"/>
      <c r="AF170" s="112"/>
      <c r="AG170" s="47"/>
      <c r="AH170" s="47"/>
      <c r="AI170" s="47"/>
      <c r="AJ170" s="47"/>
      <c r="AK170" s="47"/>
      <c r="AL170" s="47"/>
      <c r="AM170" s="47"/>
      <c r="AN170" s="47"/>
      <c r="AO170" s="47"/>
      <c r="AP170" s="47"/>
      <c r="AQ170" s="47"/>
      <c r="AR170" s="47"/>
      <c r="AS170" s="47"/>
      <c r="AT170" s="47"/>
      <c r="AU170" s="47"/>
      <c r="AV170" s="47"/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112"/>
      <c r="BN170" s="47"/>
      <c r="BO170" s="47"/>
      <c r="BP170" s="47"/>
    </row>
    <row r="171" spans="2:68" x14ac:dyDescent="0.25"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112"/>
      <c r="O171" s="47"/>
      <c r="P171" s="47"/>
      <c r="Q171" s="42"/>
      <c r="R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7"/>
      <c r="AF171" s="112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112"/>
      <c r="BN171" s="47"/>
      <c r="BO171" s="47"/>
      <c r="BP171" s="47"/>
    </row>
    <row r="172" spans="2:68" x14ac:dyDescent="0.25"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112"/>
      <c r="O172" s="47"/>
      <c r="P172" s="47"/>
      <c r="Q172" s="42"/>
      <c r="R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7"/>
      <c r="AF172" s="112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47"/>
      <c r="AY172" s="47"/>
      <c r="AZ172" s="47"/>
      <c r="BA172" s="47"/>
      <c r="BB172" s="47"/>
      <c r="BC172" s="47"/>
      <c r="BD172" s="47"/>
      <c r="BE172" s="47"/>
      <c r="BF172" s="47"/>
      <c r="BG172" s="47"/>
      <c r="BH172" s="47"/>
      <c r="BI172" s="47"/>
      <c r="BJ172" s="47"/>
      <c r="BK172" s="47"/>
      <c r="BL172" s="47"/>
      <c r="BM172" s="112"/>
      <c r="BN172" s="47"/>
      <c r="BO172" s="47"/>
      <c r="BP172" s="47"/>
    </row>
    <row r="173" spans="2:68" x14ac:dyDescent="0.25"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112"/>
      <c r="O173" s="47"/>
      <c r="P173" s="47"/>
      <c r="Q173" s="42"/>
      <c r="R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7"/>
      <c r="AF173" s="112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7"/>
      <c r="AV173" s="47"/>
      <c r="AW173" s="47"/>
      <c r="AX173" s="47"/>
      <c r="AY173" s="47"/>
      <c r="AZ173" s="47"/>
      <c r="BA173" s="47"/>
      <c r="BB173" s="47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112"/>
      <c r="BN173" s="47"/>
      <c r="BO173" s="47"/>
      <c r="BP173" s="47"/>
    </row>
    <row r="174" spans="2:68" x14ac:dyDescent="0.25"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112"/>
      <c r="O174" s="47"/>
      <c r="P174" s="47"/>
      <c r="Q174" s="42"/>
      <c r="R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7"/>
      <c r="AF174" s="112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47"/>
      <c r="AY174" s="47"/>
      <c r="AZ174" s="47"/>
      <c r="BA174" s="47"/>
      <c r="BB174" s="47"/>
      <c r="BC174" s="47"/>
      <c r="BD174" s="47"/>
      <c r="BE174" s="47"/>
      <c r="BF174" s="47"/>
      <c r="BG174" s="47"/>
      <c r="BH174" s="47"/>
      <c r="BI174" s="47"/>
      <c r="BJ174" s="47"/>
      <c r="BK174" s="47"/>
      <c r="BL174" s="47"/>
      <c r="BM174" s="112"/>
      <c r="BN174" s="47"/>
      <c r="BO174" s="47"/>
      <c r="BP174" s="47"/>
    </row>
    <row r="175" spans="2:68" x14ac:dyDescent="0.25"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112"/>
      <c r="O175" s="47"/>
      <c r="P175" s="47"/>
      <c r="Q175" s="42"/>
      <c r="R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7"/>
      <c r="AF175" s="112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  <c r="AT175" s="47"/>
      <c r="AU175" s="47"/>
      <c r="AV175" s="47"/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112"/>
      <c r="BN175" s="47"/>
      <c r="BO175" s="47"/>
      <c r="BP175" s="47"/>
    </row>
    <row r="176" spans="2:68" x14ac:dyDescent="0.25"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112"/>
      <c r="O176" s="47"/>
      <c r="P176" s="47"/>
      <c r="Q176" s="42"/>
      <c r="R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7"/>
      <c r="AF176" s="112"/>
      <c r="AG176" s="47"/>
      <c r="AH176" s="47"/>
      <c r="AI176" s="47"/>
      <c r="AJ176" s="47"/>
      <c r="AK176" s="47"/>
      <c r="AL176" s="47"/>
      <c r="AM176" s="47"/>
      <c r="AN176" s="47"/>
      <c r="AO176" s="47"/>
      <c r="AP176" s="47"/>
      <c r="AQ176" s="47"/>
      <c r="AR176" s="47"/>
      <c r="AS176" s="47"/>
      <c r="AT176" s="47"/>
      <c r="AU176" s="47"/>
      <c r="AV176" s="47"/>
      <c r="AW176" s="47"/>
      <c r="AX176" s="47"/>
      <c r="AY176" s="47"/>
      <c r="AZ176" s="47"/>
      <c r="BA176" s="47"/>
      <c r="BB176" s="47"/>
      <c r="BC176" s="47"/>
      <c r="BD176" s="47"/>
      <c r="BE176" s="47"/>
      <c r="BF176" s="47"/>
      <c r="BG176" s="47"/>
      <c r="BH176" s="47"/>
      <c r="BI176" s="47"/>
      <c r="BJ176" s="47"/>
      <c r="BK176" s="47"/>
      <c r="BL176" s="47"/>
      <c r="BM176" s="112"/>
      <c r="BN176" s="47"/>
      <c r="BO176" s="47"/>
      <c r="BP176" s="47"/>
    </row>
    <row r="177" spans="2:68" x14ac:dyDescent="0.25"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112"/>
      <c r="O177" s="47"/>
      <c r="P177" s="47"/>
      <c r="Q177" s="42"/>
      <c r="R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7"/>
      <c r="AF177" s="112"/>
      <c r="AG177" s="47"/>
      <c r="AH177" s="47"/>
      <c r="AI177" s="47"/>
      <c r="AJ177" s="47"/>
      <c r="AK177" s="47"/>
      <c r="AL177" s="47"/>
      <c r="AM177" s="47"/>
      <c r="AN177" s="47"/>
      <c r="AO177" s="47"/>
      <c r="AP177" s="47"/>
      <c r="AQ177" s="47"/>
      <c r="AR177" s="47"/>
      <c r="AS177" s="47"/>
      <c r="AT177" s="47"/>
      <c r="AU177" s="47"/>
      <c r="AV177" s="47"/>
      <c r="AW177" s="47"/>
      <c r="AX177" s="47"/>
      <c r="AY177" s="47"/>
      <c r="AZ177" s="47"/>
      <c r="BA177" s="47"/>
      <c r="BB177" s="47"/>
      <c r="BC177" s="47"/>
      <c r="BD177" s="47"/>
      <c r="BE177" s="47"/>
      <c r="BF177" s="47"/>
      <c r="BG177" s="47"/>
      <c r="BH177" s="47"/>
      <c r="BI177" s="47"/>
      <c r="BJ177" s="47"/>
      <c r="BK177" s="47"/>
      <c r="BL177" s="47"/>
      <c r="BM177" s="112"/>
      <c r="BN177" s="47"/>
      <c r="BO177" s="47"/>
      <c r="BP177" s="47"/>
    </row>
    <row r="178" spans="2:68" x14ac:dyDescent="0.25"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112"/>
      <c r="O178" s="47"/>
      <c r="P178" s="47"/>
      <c r="Q178" s="42"/>
      <c r="R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7"/>
      <c r="AF178" s="112"/>
      <c r="AG178" s="47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  <c r="AR178" s="47"/>
      <c r="AS178" s="47"/>
      <c r="AT178" s="47"/>
      <c r="AU178" s="47"/>
      <c r="AV178" s="47"/>
      <c r="AW178" s="47"/>
      <c r="AX178" s="47"/>
      <c r="AY178" s="47"/>
      <c r="AZ178" s="47"/>
      <c r="BA178" s="47"/>
      <c r="BB178" s="47"/>
      <c r="BC178" s="47"/>
      <c r="BD178" s="47"/>
      <c r="BE178" s="47"/>
      <c r="BF178" s="47"/>
      <c r="BG178" s="47"/>
      <c r="BH178" s="47"/>
      <c r="BI178" s="47"/>
      <c r="BJ178" s="47"/>
      <c r="BK178" s="47"/>
      <c r="BL178" s="47"/>
      <c r="BM178" s="112"/>
      <c r="BN178" s="47"/>
      <c r="BO178" s="47"/>
      <c r="BP178" s="47"/>
    </row>
    <row r="179" spans="2:68" x14ac:dyDescent="0.25"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112"/>
      <c r="O179" s="47"/>
      <c r="P179" s="47"/>
      <c r="Q179" s="42"/>
      <c r="R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7"/>
      <c r="AF179" s="112"/>
      <c r="AG179" s="47"/>
      <c r="AH179" s="47"/>
      <c r="AI179" s="47"/>
      <c r="AJ179" s="47"/>
      <c r="AK179" s="47"/>
      <c r="AL179" s="47"/>
      <c r="AM179" s="47"/>
      <c r="AN179" s="47"/>
      <c r="AO179" s="47"/>
      <c r="AP179" s="47"/>
      <c r="AQ179" s="47"/>
      <c r="AR179" s="47"/>
      <c r="AS179" s="47"/>
      <c r="AT179" s="47"/>
      <c r="AU179" s="47"/>
      <c r="AV179" s="47"/>
      <c r="AW179" s="47"/>
      <c r="AX179" s="47"/>
      <c r="AY179" s="47"/>
      <c r="AZ179" s="47"/>
      <c r="BA179" s="47"/>
      <c r="BB179" s="47"/>
      <c r="BC179" s="47"/>
      <c r="BD179" s="47"/>
      <c r="BE179" s="47"/>
      <c r="BF179" s="47"/>
      <c r="BG179" s="47"/>
      <c r="BH179" s="47"/>
      <c r="BI179" s="47"/>
      <c r="BJ179" s="47"/>
      <c r="BK179" s="47"/>
      <c r="BL179" s="47"/>
      <c r="BM179" s="112"/>
      <c r="BN179" s="47"/>
      <c r="BO179" s="47"/>
      <c r="BP179" s="47"/>
    </row>
    <row r="180" spans="2:68" x14ac:dyDescent="0.25"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112"/>
      <c r="O180" s="47"/>
      <c r="P180" s="47"/>
      <c r="Q180" s="42"/>
      <c r="R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7"/>
      <c r="AF180" s="112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/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112"/>
      <c r="BN180" s="47"/>
      <c r="BO180" s="47"/>
      <c r="BP180" s="47"/>
    </row>
    <row r="181" spans="2:68" x14ac:dyDescent="0.25"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112"/>
      <c r="O181" s="47"/>
      <c r="P181" s="47"/>
      <c r="Q181" s="42"/>
      <c r="R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7"/>
      <c r="AF181" s="112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112"/>
      <c r="BN181" s="47"/>
      <c r="BO181" s="47"/>
      <c r="BP181" s="47"/>
    </row>
    <row r="182" spans="2:68" x14ac:dyDescent="0.25"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112"/>
      <c r="O182" s="47"/>
      <c r="P182" s="47"/>
      <c r="Q182" s="42"/>
      <c r="R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7"/>
      <c r="AF182" s="112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112"/>
      <c r="BN182" s="47"/>
      <c r="BO182" s="47"/>
      <c r="BP182" s="47"/>
    </row>
    <row r="183" spans="2:68" x14ac:dyDescent="0.25"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112"/>
      <c r="O183" s="47"/>
      <c r="P183" s="47"/>
      <c r="Q183" s="42"/>
      <c r="R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7"/>
      <c r="AF183" s="112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47"/>
      <c r="AT183" s="47"/>
      <c r="AU183" s="47"/>
      <c r="AV183" s="47"/>
      <c r="AW183" s="47"/>
      <c r="AX183" s="47"/>
      <c r="AY183" s="47"/>
      <c r="AZ183" s="47"/>
      <c r="BA183" s="47"/>
      <c r="BB183" s="47"/>
      <c r="BC183" s="47"/>
      <c r="BD183" s="47"/>
      <c r="BE183" s="47"/>
      <c r="BF183" s="47"/>
      <c r="BG183" s="47"/>
      <c r="BH183" s="47"/>
      <c r="BI183" s="47"/>
      <c r="BJ183" s="47"/>
      <c r="BK183" s="47"/>
      <c r="BL183" s="47"/>
      <c r="BM183" s="112"/>
      <c r="BN183" s="47"/>
      <c r="BO183" s="47"/>
      <c r="BP183" s="47"/>
    </row>
    <row r="184" spans="2:68" x14ac:dyDescent="0.25"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112"/>
      <c r="O184" s="47"/>
      <c r="P184" s="47"/>
      <c r="Q184" s="42"/>
      <c r="R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7"/>
      <c r="AF184" s="112"/>
      <c r="AG184" s="47"/>
      <c r="AH184" s="47"/>
      <c r="AI184" s="47"/>
      <c r="AJ184" s="47"/>
      <c r="AK184" s="47"/>
      <c r="AL184" s="47"/>
      <c r="AM184" s="47"/>
      <c r="AN184" s="47"/>
      <c r="AO184" s="47"/>
      <c r="AP184" s="47"/>
      <c r="AQ184" s="47"/>
      <c r="AR184" s="47"/>
      <c r="AS184" s="47"/>
      <c r="AT184" s="47"/>
      <c r="AU184" s="47"/>
      <c r="AV184" s="47"/>
      <c r="AW184" s="47"/>
      <c r="AX184" s="47"/>
      <c r="AY184" s="47"/>
      <c r="AZ184" s="47"/>
      <c r="BA184" s="47"/>
      <c r="BB184" s="47"/>
      <c r="BC184" s="47"/>
      <c r="BD184" s="47"/>
      <c r="BE184" s="47"/>
      <c r="BF184" s="47"/>
      <c r="BG184" s="47"/>
      <c r="BH184" s="47"/>
      <c r="BI184" s="47"/>
      <c r="BJ184" s="47"/>
      <c r="BK184" s="47"/>
      <c r="BL184" s="47"/>
      <c r="BM184" s="112"/>
      <c r="BN184" s="47"/>
      <c r="BO184" s="47"/>
      <c r="BP184" s="47"/>
    </row>
    <row r="185" spans="2:68" x14ac:dyDescent="0.25"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112"/>
      <c r="O185" s="47"/>
      <c r="P185" s="47"/>
      <c r="Q185" s="42"/>
      <c r="R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7"/>
      <c r="AF185" s="112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112"/>
      <c r="BN185" s="47"/>
      <c r="BO185" s="47"/>
      <c r="BP185" s="47"/>
    </row>
    <row r="186" spans="2:68" x14ac:dyDescent="0.25"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112"/>
      <c r="O186" s="47"/>
      <c r="P186" s="47"/>
      <c r="Q186" s="42"/>
      <c r="R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7"/>
      <c r="AF186" s="112"/>
      <c r="AG186" s="47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  <c r="AT186" s="47"/>
      <c r="AU186" s="47"/>
      <c r="AV186" s="47"/>
      <c r="AW186" s="47"/>
      <c r="AX186" s="47"/>
      <c r="AY186" s="47"/>
      <c r="AZ186" s="47"/>
      <c r="BA186" s="47"/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112"/>
      <c r="BN186" s="47"/>
      <c r="BO186" s="47"/>
      <c r="BP186" s="47"/>
    </row>
    <row r="187" spans="2:68" x14ac:dyDescent="0.25"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112"/>
      <c r="O187" s="47"/>
      <c r="P187" s="47"/>
      <c r="Q187" s="42"/>
      <c r="R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7"/>
      <c r="AF187" s="112"/>
      <c r="AG187" s="47"/>
      <c r="AH187" s="47"/>
      <c r="AI187" s="47"/>
      <c r="AJ187" s="47"/>
      <c r="AK187" s="47"/>
      <c r="AL187" s="47"/>
      <c r="AM187" s="47"/>
      <c r="AN187" s="47"/>
      <c r="AO187" s="47"/>
      <c r="AP187" s="47"/>
      <c r="AQ187" s="47"/>
      <c r="AR187" s="47"/>
      <c r="AS187" s="47"/>
      <c r="AT187" s="47"/>
      <c r="AU187" s="47"/>
      <c r="AV187" s="47"/>
      <c r="AW187" s="47"/>
      <c r="AX187" s="47"/>
      <c r="AY187" s="47"/>
      <c r="AZ187" s="47"/>
      <c r="BA187" s="47"/>
      <c r="BB187" s="47"/>
      <c r="BC187" s="47"/>
      <c r="BD187" s="47"/>
      <c r="BE187" s="47"/>
      <c r="BF187" s="47"/>
      <c r="BG187" s="47"/>
      <c r="BH187" s="47"/>
      <c r="BI187" s="47"/>
      <c r="BJ187" s="47"/>
      <c r="BK187" s="47"/>
      <c r="BL187" s="47"/>
      <c r="BM187" s="112"/>
      <c r="BN187" s="47"/>
      <c r="BO187" s="47"/>
      <c r="BP187" s="47"/>
    </row>
    <row r="188" spans="2:68" x14ac:dyDescent="0.25"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112"/>
      <c r="O188" s="47"/>
      <c r="P188" s="47"/>
      <c r="Q188" s="42"/>
      <c r="R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7"/>
      <c r="AF188" s="112"/>
      <c r="AG188" s="47"/>
      <c r="AH188" s="47"/>
      <c r="AI188" s="47"/>
      <c r="AJ188" s="47"/>
      <c r="AK188" s="47"/>
      <c r="AL188" s="47"/>
      <c r="AM188" s="47"/>
      <c r="AN188" s="47"/>
      <c r="AO188" s="47"/>
      <c r="AP188" s="47"/>
      <c r="AQ188" s="47"/>
      <c r="AR188" s="47"/>
      <c r="AS188" s="47"/>
      <c r="AT188" s="47"/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112"/>
      <c r="BN188" s="47"/>
      <c r="BO188" s="47"/>
      <c r="BP188" s="47"/>
    </row>
    <row r="189" spans="2:68" x14ac:dyDescent="0.25"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112"/>
      <c r="O189" s="47"/>
      <c r="P189" s="47"/>
      <c r="Q189" s="42"/>
      <c r="R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7"/>
      <c r="AF189" s="112"/>
      <c r="AG189" s="47"/>
      <c r="AH189" s="47"/>
      <c r="AI189" s="47"/>
      <c r="AJ189" s="47"/>
      <c r="AK189" s="47"/>
      <c r="AL189" s="47"/>
      <c r="AM189" s="47"/>
      <c r="AN189" s="47"/>
      <c r="AO189" s="47"/>
      <c r="AP189" s="47"/>
      <c r="AQ189" s="47"/>
      <c r="AR189" s="47"/>
      <c r="AS189" s="47"/>
      <c r="AT189" s="47"/>
      <c r="AU189" s="47"/>
      <c r="AV189" s="47"/>
      <c r="AW189" s="47"/>
      <c r="AX189" s="47"/>
      <c r="AY189" s="47"/>
      <c r="AZ189" s="47"/>
      <c r="BA189" s="47"/>
      <c r="BB189" s="47"/>
      <c r="BC189" s="47"/>
      <c r="BD189" s="47"/>
      <c r="BE189" s="47"/>
      <c r="BF189" s="47"/>
      <c r="BG189" s="47"/>
      <c r="BH189" s="47"/>
      <c r="BI189" s="47"/>
      <c r="BJ189" s="47"/>
      <c r="BK189" s="47"/>
      <c r="BL189" s="47"/>
      <c r="BM189" s="112"/>
      <c r="BN189" s="47"/>
      <c r="BO189" s="47"/>
      <c r="BP189" s="47"/>
    </row>
    <row r="190" spans="2:68" x14ac:dyDescent="0.25"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112"/>
      <c r="O190" s="47"/>
      <c r="P190" s="47"/>
      <c r="Q190" s="42"/>
      <c r="R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7"/>
      <c r="AF190" s="112"/>
      <c r="AG190" s="47"/>
      <c r="AH190" s="47"/>
      <c r="AI190" s="47"/>
      <c r="AJ190" s="47"/>
      <c r="AK190" s="47"/>
      <c r="AL190" s="47"/>
      <c r="AM190" s="47"/>
      <c r="AN190" s="47"/>
      <c r="AO190" s="47"/>
      <c r="AP190" s="47"/>
      <c r="AQ190" s="47"/>
      <c r="AR190" s="47"/>
      <c r="AS190" s="47"/>
      <c r="AT190" s="47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47"/>
      <c r="BF190" s="47"/>
      <c r="BG190" s="47"/>
      <c r="BH190" s="47"/>
      <c r="BI190" s="47"/>
      <c r="BJ190" s="47"/>
      <c r="BK190" s="47"/>
      <c r="BL190" s="47"/>
      <c r="BM190" s="112"/>
      <c r="BN190" s="47"/>
      <c r="BO190" s="47"/>
      <c r="BP190" s="47"/>
    </row>
    <row r="191" spans="2:68" x14ac:dyDescent="0.25"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112"/>
      <c r="O191" s="47"/>
      <c r="P191" s="47"/>
      <c r="Q191" s="42"/>
      <c r="R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7"/>
      <c r="AF191" s="112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47"/>
      <c r="BF191" s="47"/>
      <c r="BG191" s="47"/>
      <c r="BH191" s="47"/>
      <c r="BI191" s="47"/>
      <c r="BJ191" s="47"/>
      <c r="BK191" s="47"/>
      <c r="BL191" s="47"/>
      <c r="BM191" s="112"/>
      <c r="BN191" s="47"/>
      <c r="BO191" s="47"/>
      <c r="BP191" s="47"/>
    </row>
    <row r="192" spans="2:68" x14ac:dyDescent="0.25"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112"/>
      <c r="O192" s="47"/>
      <c r="P192" s="47"/>
      <c r="Q192" s="42"/>
      <c r="R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7"/>
      <c r="AF192" s="112"/>
      <c r="AG192" s="47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47"/>
      <c r="AU192" s="47"/>
      <c r="AV192" s="47"/>
      <c r="AW192" s="47"/>
      <c r="AX192" s="47"/>
      <c r="AY192" s="47"/>
      <c r="AZ192" s="47"/>
      <c r="BA192" s="47"/>
      <c r="BB192" s="47"/>
      <c r="BC192" s="47"/>
      <c r="BD192" s="47"/>
      <c r="BE192" s="47"/>
      <c r="BF192" s="47"/>
      <c r="BG192" s="47"/>
      <c r="BH192" s="47"/>
      <c r="BI192" s="47"/>
      <c r="BJ192" s="47"/>
      <c r="BK192" s="47"/>
      <c r="BL192" s="47"/>
      <c r="BM192" s="112"/>
      <c r="BN192" s="47"/>
      <c r="BO192" s="47"/>
      <c r="BP192" s="47"/>
    </row>
    <row r="193" spans="2:68" x14ac:dyDescent="0.25"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112"/>
      <c r="O193" s="47"/>
      <c r="P193" s="47"/>
      <c r="Q193" s="42"/>
      <c r="R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7"/>
      <c r="AF193" s="112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47"/>
      <c r="AY193" s="47"/>
      <c r="AZ193" s="47"/>
      <c r="BA193" s="47"/>
      <c r="BB193" s="47"/>
      <c r="BC193" s="47"/>
      <c r="BD193" s="47"/>
      <c r="BE193" s="47"/>
      <c r="BF193" s="47"/>
      <c r="BG193" s="47"/>
      <c r="BH193" s="47"/>
      <c r="BI193" s="47"/>
      <c r="BJ193" s="47"/>
      <c r="BK193" s="47"/>
      <c r="BL193" s="47"/>
      <c r="BM193" s="112"/>
      <c r="BN193" s="47"/>
      <c r="BO193" s="47"/>
      <c r="BP193" s="47"/>
    </row>
    <row r="194" spans="2:68" x14ac:dyDescent="0.25"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112"/>
      <c r="O194" s="47"/>
      <c r="P194" s="47"/>
      <c r="Q194" s="42"/>
      <c r="R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7"/>
      <c r="AF194" s="112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112"/>
      <c r="BN194" s="47"/>
      <c r="BO194" s="47"/>
      <c r="BP194" s="47"/>
    </row>
    <row r="195" spans="2:68" x14ac:dyDescent="0.25"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112"/>
      <c r="O195" s="47"/>
      <c r="P195" s="47"/>
      <c r="Q195" s="42"/>
      <c r="R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7"/>
      <c r="AF195" s="112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47"/>
      <c r="AY195" s="47"/>
      <c r="AZ195" s="47"/>
      <c r="BA195" s="47"/>
      <c r="BB195" s="47"/>
      <c r="BC195" s="47"/>
      <c r="BD195" s="47"/>
      <c r="BE195" s="47"/>
      <c r="BF195" s="47"/>
      <c r="BG195" s="47"/>
      <c r="BH195" s="47"/>
      <c r="BI195" s="47"/>
      <c r="BJ195" s="47"/>
      <c r="BK195" s="47"/>
      <c r="BL195" s="47"/>
      <c r="BM195" s="112"/>
      <c r="BN195" s="47"/>
      <c r="BO195" s="47"/>
      <c r="BP195" s="47"/>
    </row>
    <row r="196" spans="2:68" x14ac:dyDescent="0.25"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112"/>
      <c r="O196" s="47"/>
      <c r="P196" s="47"/>
      <c r="Q196" s="42"/>
      <c r="R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7"/>
      <c r="AF196" s="112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47"/>
      <c r="AY196" s="47"/>
      <c r="AZ196" s="47"/>
      <c r="BA196" s="47"/>
      <c r="BB196" s="47"/>
      <c r="BC196" s="47"/>
      <c r="BD196" s="47"/>
      <c r="BE196" s="47"/>
      <c r="BF196" s="47"/>
      <c r="BG196" s="47"/>
      <c r="BH196" s="47"/>
      <c r="BI196" s="47"/>
      <c r="BJ196" s="47"/>
      <c r="BK196" s="47"/>
      <c r="BL196" s="47"/>
      <c r="BM196" s="112"/>
      <c r="BN196" s="47"/>
      <c r="BO196" s="47"/>
      <c r="BP196" s="47"/>
    </row>
    <row r="197" spans="2:68" x14ac:dyDescent="0.25"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112"/>
      <c r="O197" s="47"/>
      <c r="P197" s="47"/>
      <c r="Q197" s="42"/>
      <c r="R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7"/>
      <c r="AF197" s="112"/>
      <c r="AG197" s="47"/>
      <c r="AH197" s="47"/>
      <c r="AI197" s="47"/>
      <c r="AJ197" s="47"/>
      <c r="AK197" s="47"/>
      <c r="AL197" s="47"/>
      <c r="AM197" s="47"/>
      <c r="AN197" s="47"/>
      <c r="AO197" s="47"/>
      <c r="AP197" s="47"/>
      <c r="AQ197" s="47"/>
      <c r="AR197" s="47"/>
      <c r="AS197" s="47"/>
      <c r="AT197" s="47"/>
      <c r="AU197" s="47"/>
      <c r="AV197" s="47"/>
      <c r="AW197" s="47"/>
      <c r="AX197" s="47"/>
      <c r="AY197" s="47"/>
      <c r="AZ197" s="47"/>
      <c r="BA197" s="47"/>
      <c r="BB197" s="47"/>
      <c r="BC197" s="47"/>
      <c r="BD197" s="47"/>
      <c r="BE197" s="47"/>
      <c r="BF197" s="47"/>
      <c r="BG197" s="47"/>
      <c r="BH197" s="47"/>
      <c r="BI197" s="47"/>
      <c r="BJ197" s="47"/>
      <c r="BK197" s="47"/>
      <c r="BL197" s="47"/>
      <c r="BM197" s="112"/>
      <c r="BN197" s="47"/>
      <c r="BO197" s="47"/>
      <c r="BP197" s="47"/>
    </row>
    <row r="198" spans="2:68" x14ac:dyDescent="0.25"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112"/>
      <c r="O198" s="47"/>
      <c r="P198" s="47"/>
      <c r="Q198" s="42"/>
      <c r="R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7"/>
      <c r="AF198" s="112"/>
      <c r="AG198" s="47"/>
      <c r="AH198" s="47"/>
      <c r="AI198" s="47"/>
      <c r="AJ198" s="47"/>
      <c r="AK198" s="47"/>
      <c r="AL198" s="47"/>
      <c r="AM198" s="47"/>
      <c r="AN198" s="47"/>
      <c r="AO198" s="47"/>
      <c r="AP198" s="47"/>
      <c r="AQ198" s="47"/>
      <c r="AR198" s="47"/>
      <c r="AS198" s="47"/>
      <c r="AT198" s="47"/>
      <c r="AU198" s="47"/>
      <c r="AV198" s="47"/>
      <c r="AW198" s="47"/>
      <c r="AX198" s="47"/>
      <c r="AY198" s="47"/>
      <c r="AZ198" s="47"/>
      <c r="BA198" s="47"/>
      <c r="BB198" s="47"/>
      <c r="BC198" s="47"/>
      <c r="BD198" s="47"/>
      <c r="BE198" s="47"/>
      <c r="BF198" s="47"/>
      <c r="BG198" s="47"/>
      <c r="BH198" s="47"/>
      <c r="BI198" s="47"/>
      <c r="BJ198" s="47"/>
      <c r="BK198" s="47"/>
      <c r="BL198" s="47"/>
      <c r="BM198" s="112"/>
      <c r="BN198" s="47"/>
      <c r="BO198" s="47"/>
      <c r="BP198" s="47"/>
    </row>
    <row r="199" spans="2:68" x14ac:dyDescent="0.25"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112"/>
      <c r="O199" s="47"/>
      <c r="P199" s="47"/>
      <c r="Q199" s="42"/>
      <c r="R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7"/>
      <c r="AF199" s="112"/>
      <c r="AG199" s="47"/>
      <c r="AH199" s="47"/>
      <c r="AI199" s="47"/>
      <c r="AJ199" s="47"/>
      <c r="AK199" s="47"/>
      <c r="AL199" s="47"/>
      <c r="AM199" s="47"/>
      <c r="AN199" s="47"/>
      <c r="AO199" s="47"/>
      <c r="AP199" s="47"/>
      <c r="AQ199" s="47"/>
      <c r="AR199" s="47"/>
      <c r="AS199" s="47"/>
      <c r="AT199" s="47"/>
      <c r="AU199" s="47"/>
      <c r="AV199" s="47"/>
      <c r="AW199" s="47"/>
      <c r="AX199" s="47"/>
      <c r="AY199" s="47"/>
      <c r="AZ199" s="47"/>
      <c r="BA199" s="47"/>
      <c r="BB199" s="47"/>
      <c r="BC199" s="47"/>
      <c r="BD199" s="47"/>
      <c r="BE199" s="47"/>
      <c r="BF199" s="47"/>
      <c r="BG199" s="47"/>
      <c r="BH199" s="47"/>
      <c r="BI199" s="47"/>
      <c r="BJ199" s="47"/>
      <c r="BK199" s="47"/>
      <c r="BL199" s="47"/>
      <c r="BM199" s="112"/>
      <c r="BN199" s="47"/>
      <c r="BO199" s="47"/>
      <c r="BP199" s="47"/>
    </row>
    <row r="200" spans="2:68" x14ac:dyDescent="0.25"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112"/>
      <c r="O200" s="47"/>
      <c r="P200" s="47"/>
      <c r="Q200" s="42"/>
      <c r="R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7"/>
      <c r="AF200" s="112"/>
      <c r="AG200" s="47"/>
      <c r="AH200" s="47"/>
      <c r="AI200" s="47"/>
      <c r="AJ200" s="47"/>
      <c r="AK200" s="47"/>
      <c r="AL200" s="47"/>
      <c r="AM200" s="47"/>
      <c r="AN200" s="47"/>
      <c r="AO200" s="47"/>
      <c r="AP200" s="47"/>
      <c r="AQ200" s="47"/>
      <c r="AR200" s="47"/>
      <c r="AS200" s="47"/>
      <c r="AT200" s="47"/>
      <c r="AU200" s="47"/>
      <c r="AV200" s="47"/>
      <c r="AW200" s="47"/>
      <c r="AX200" s="47"/>
      <c r="AY200" s="47"/>
      <c r="AZ200" s="47"/>
      <c r="BA200" s="47"/>
      <c r="BB200" s="47"/>
      <c r="BC200" s="47"/>
      <c r="BD200" s="47"/>
      <c r="BE200" s="47"/>
      <c r="BF200" s="47"/>
      <c r="BG200" s="47"/>
      <c r="BH200" s="47"/>
      <c r="BI200" s="47"/>
      <c r="BJ200" s="47"/>
      <c r="BK200" s="47"/>
      <c r="BL200" s="47"/>
      <c r="BM200" s="112"/>
      <c r="BN200" s="47"/>
      <c r="BO200" s="47"/>
      <c r="BP200" s="47"/>
    </row>
    <row r="201" spans="2:68" x14ac:dyDescent="0.25"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112"/>
      <c r="O201" s="47"/>
      <c r="P201" s="47"/>
      <c r="Q201" s="42"/>
      <c r="R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7"/>
      <c r="AF201" s="112"/>
      <c r="AG201" s="47"/>
      <c r="AH201" s="47"/>
      <c r="AI201" s="47"/>
      <c r="AJ201" s="47"/>
      <c r="AK201" s="47"/>
      <c r="AL201" s="47"/>
      <c r="AM201" s="47"/>
      <c r="AN201" s="47"/>
      <c r="AO201" s="47"/>
      <c r="AP201" s="47"/>
      <c r="AQ201" s="47"/>
      <c r="AR201" s="47"/>
      <c r="AS201" s="47"/>
      <c r="AT201" s="47"/>
      <c r="AU201" s="47"/>
      <c r="AV201" s="47"/>
      <c r="AW201" s="47"/>
      <c r="AX201" s="47"/>
      <c r="AY201" s="47"/>
      <c r="AZ201" s="47"/>
      <c r="BA201" s="47"/>
      <c r="BB201" s="47"/>
      <c r="BC201" s="47"/>
      <c r="BD201" s="47"/>
      <c r="BE201" s="47"/>
      <c r="BF201" s="47"/>
      <c r="BG201" s="47"/>
      <c r="BH201" s="47"/>
      <c r="BI201" s="47"/>
      <c r="BJ201" s="47"/>
      <c r="BK201" s="47"/>
      <c r="BL201" s="47"/>
      <c r="BM201" s="112"/>
      <c r="BN201" s="47"/>
      <c r="BO201" s="47"/>
      <c r="BP201" s="47"/>
    </row>
    <row r="202" spans="2:68" x14ac:dyDescent="0.25"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112"/>
      <c r="O202" s="47"/>
      <c r="P202" s="47"/>
      <c r="Q202" s="42"/>
      <c r="R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7"/>
      <c r="AF202" s="112"/>
      <c r="AG202" s="47"/>
      <c r="AH202" s="47"/>
      <c r="AI202" s="47"/>
      <c r="AJ202" s="47"/>
      <c r="AK202" s="47"/>
      <c r="AL202" s="47"/>
      <c r="AM202" s="47"/>
      <c r="AN202" s="47"/>
      <c r="AO202" s="47"/>
      <c r="AP202" s="47"/>
      <c r="AQ202" s="47"/>
      <c r="AR202" s="47"/>
      <c r="AS202" s="47"/>
      <c r="AT202" s="47"/>
      <c r="AU202" s="47"/>
      <c r="AV202" s="47"/>
      <c r="AW202" s="47"/>
      <c r="AX202" s="47"/>
      <c r="AY202" s="47"/>
      <c r="AZ202" s="47"/>
      <c r="BA202" s="47"/>
      <c r="BB202" s="47"/>
      <c r="BC202" s="47"/>
      <c r="BD202" s="47"/>
      <c r="BE202" s="47"/>
      <c r="BF202" s="47"/>
      <c r="BG202" s="47"/>
      <c r="BH202" s="47"/>
      <c r="BI202" s="47"/>
      <c r="BJ202" s="47"/>
      <c r="BK202" s="47"/>
      <c r="BL202" s="47"/>
      <c r="BM202" s="112"/>
      <c r="BN202" s="47"/>
      <c r="BO202" s="47"/>
      <c r="BP202" s="47"/>
    </row>
    <row r="203" spans="2:68" x14ac:dyDescent="0.25"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112"/>
      <c r="O203" s="47"/>
      <c r="P203" s="47"/>
      <c r="Q203" s="42"/>
      <c r="R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7"/>
      <c r="AF203" s="112"/>
      <c r="AG203" s="47"/>
      <c r="AH203" s="47"/>
      <c r="AI203" s="47"/>
      <c r="AJ203" s="47"/>
      <c r="AK203" s="47"/>
      <c r="AL203" s="47"/>
      <c r="AM203" s="47"/>
      <c r="AN203" s="47"/>
      <c r="AO203" s="47"/>
      <c r="AP203" s="47"/>
      <c r="AQ203" s="47"/>
      <c r="AR203" s="47"/>
      <c r="AS203" s="47"/>
      <c r="AT203" s="47"/>
      <c r="AU203" s="47"/>
      <c r="AV203" s="47"/>
      <c r="AW203" s="47"/>
      <c r="AX203" s="47"/>
      <c r="AY203" s="47"/>
      <c r="AZ203" s="47"/>
      <c r="BA203" s="47"/>
      <c r="BB203" s="47"/>
      <c r="BC203" s="47"/>
      <c r="BD203" s="47"/>
      <c r="BE203" s="47"/>
      <c r="BF203" s="47"/>
      <c r="BG203" s="47"/>
      <c r="BH203" s="47"/>
      <c r="BI203" s="47"/>
      <c r="BJ203" s="47"/>
      <c r="BK203" s="47"/>
      <c r="BL203" s="47"/>
      <c r="BM203" s="112"/>
      <c r="BN203" s="47"/>
      <c r="BO203" s="47"/>
      <c r="BP203" s="47"/>
    </row>
    <row r="204" spans="2:68" x14ac:dyDescent="0.25"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112"/>
      <c r="O204" s="47"/>
      <c r="P204" s="47"/>
      <c r="Q204" s="42"/>
      <c r="R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7"/>
      <c r="AF204" s="112"/>
      <c r="AG204" s="47"/>
      <c r="AH204" s="47"/>
      <c r="AI204" s="47"/>
      <c r="AJ204" s="47"/>
      <c r="AK204" s="47"/>
      <c r="AL204" s="47"/>
      <c r="AM204" s="47"/>
      <c r="AN204" s="47"/>
      <c r="AO204" s="47"/>
      <c r="AP204" s="47"/>
      <c r="AQ204" s="47"/>
      <c r="AR204" s="47"/>
      <c r="AS204" s="47"/>
      <c r="AT204" s="47"/>
      <c r="AU204" s="47"/>
      <c r="AV204" s="47"/>
      <c r="AW204" s="47"/>
      <c r="AX204" s="47"/>
      <c r="AY204" s="47"/>
      <c r="AZ204" s="47"/>
      <c r="BA204" s="47"/>
      <c r="BB204" s="47"/>
      <c r="BC204" s="47"/>
      <c r="BD204" s="47"/>
      <c r="BE204" s="47"/>
      <c r="BF204" s="47"/>
      <c r="BG204" s="47"/>
      <c r="BH204" s="47"/>
      <c r="BI204" s="47"/>
      <c r="BJ204" s="47"/>
      <c r="BK204" s="47"/>
      <c r="BL204" s="47"/>
      <c r="BM204" s="112"/>
      <c r="BN204" s="47"/>
      <c r="BO204" s="47"/>
      <c r="BP204" s="47"/>
    </row>
    <row r="205" spans="2:68" x14ac:dyDescent="0.25"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112"/>
      <c r="O205" s="47"/>
      <c r="P205" s="47"/>
      <c r="Q205" s="42"/>
      <c r="R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7"/>
      <c r="AF205" s="112"/>
      <c r="AG205" s="47"/>
      <c r="AH205" s="47"/>
      <c r="AI205" s="47"/>
      <c r="AJ205" s="47"/>
      <c r="AK205" s="47"/>
      <c r="AL205" s="47"/>
      <c r="AM205" s="47"/>
      <c r="AN205" s="47"/>
      <c r="AO205" s="47"/>
      <c r="AP205" s="47"/>
      <c r="AQ205" s="47"/>
      <c r="AR205" s="47"/>
      <c r="AS205" s="47"/>
      <c r="AT205" s="47"/>
      <c r="AU205" s="47"/>
      <c r="AV205" s="47"/>
      <c r="AW205" s="47"/>
      <c r="AX205" s="47"/>
      <c r="AY205" s="47"/>
      <c r="AZ205" s="47"/>
      <c r="BA205" s="47"/>
      <c r="BB205" s="47"/>
      <c r="BC205" s="47"/>
      <c r="BD205" s="47"/>
      <c r="BE205" s="47"/>
      <c r="BF205" s="47"/>
      <c r="BG205" s="47"/>
      <c r="BH205" s="47"/>
      <c r="BI205" s="47"/>
      <c r="BJ205" s="47"/>
      <c r="BK205" s="47"/>
      <c r="BL205" s="47"/>
      <c r="BM205" s="112"/>
      <c r="BN205" s="47"/>
      <c r="BO205" s="47"/>
      <c r="BP205" s="47"/>
    </row>
    <row r="206" spans="2:68" x14ac:dyDescent="0.25"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112"/>
      <c r="O206" s="47"/>
      <c r="P206" s="47"/>
      <c r="Q206" s="42"/>
      <c r="R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7"/>
      <c r="AF206" s="112"/>
      <c r="AG206" s="47"/>
      <c r="AH206" s="47"/>
      <c r="AI206" s="47"/>
      <c r="AJ206" s="47"/>
      <c r="AK206" s="47"/>
      <c r="AL206" s="47"/>
      <c r="AM206" s="47"/>
      <c r="AN206" s="47"/>
      <c r="AO206" s="47"/>
      <c r="AP206" s="47"/>
      <c r="AQ206" s="47"/>
      <c r="AR206" s="47"/>
      <c r="AS206" s="47"/>
      <c r="AT206" s="47"/>
      <c r="AU206" s="47"/>
      <c r="AV206" s="47"/>
      <c r="AW206" s="47"/>
      <c r="AX206" s="47"/>
      <c r="AY206" s="47"/>
      <c r="AZ206" s="47"/>
      <c r="BA206" s="47"/>
      <c r="BB206" s="47"/>
      <c r="BC206" s="47"/>
      <c r="BD206" s="47"/>
      <c r="BE206" s="47"/>
      <c r="BF206" s="47"/>
      <c r="BG206" s="47"/>
      <c r="BH206" s="47"/>
      <c r="BI206" s="47"/>
      <c r="BJ206" s="47"/>
      <c r="BK206" s="47"/>
      <c r="BL206" s="47"/>
      <c r="BM206" s="112"/>
      <c r="BN206" s="47"/>
      <c r="BO206" s="47"/>
      <c r="BP206" s="47"/>
    </row>
    <row r="207" spans="2:68" x14ac:dyDescent="0.25"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112"/>
      <c r="O207" s="47"/>
      <c r="P207" s="47"/>
      <c r="Q207" s="42"/>
      <c r="R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7"/>
      <c r="AF207" s="112"/>
      <c r="AG207" s="47"/>
      <c r="AH207" s="47"/>
      <c r="AI207" s="47"/>
      <c r="AJ207" s="47"/>
      <c r="AK207" s="47"/>
      <c r="AL207" s="47"/>
      <c r="AM207" s="47"/>
      <c r="AN207" s="47"/>
      <c r="AO207" s="47"/>
      <c r="AP207" s="47"/>
      <c r="AQ207" s="47"/>
      <c r="AR207" s="47"/>
      <c r="AS207" s="47"/>
      <c r="AT207" s="47"/>
      <c r="AU207" s="47"/>
      <c r="AV207" s="47"/>
      <c r="AW207" s="47"/>
      <c r="AX207" s="47"/>
      <c r="AY207" s="47"/>
      <c r="AZ207" s="47"/>
      <c r="BA207" s="47"/>
      <c r="BB207" s="47"/>
      <c r="BC207" s="47"/>
      <c r="BD207" s="47"/>
      <c r="BE207" s="47"/>
      <c r="BF207" s="47"/>
      <c r="BG207" s="47"/>
      <c r="BH207" s="47"/>
      <c r="BI207" s="47"/>
      <c r="BJ207" s="47"/>
      <c r="BK207" s="47"/>
      <c r="BL207" s="47"/>
      <c r="BM207" s="112"/>
      <c r="BN207" s="47"/>
      <c r="BO207" s="47"/>
      <c r="BP207" s="47"/>
    </row>
    <row r="208" spans="2:68" x14ac:dyDescent="0.25"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112"/>
      <c r="O208" s="47"/>
      <c r="P208" s="47"/>
      <c r="Q208" s="42"/>
      <c r="R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7"/>
      <c r="AF208" s="112"/>
      <c r="AG208" s="47"/>
      <c r="AH208" s="47"/>
      <c r="AI208" s="47"/>
      <c r="AJ208" s="47"/>
      <c r="AK208" s="47"/>
      <c r="AL208" s="47"/>
      <c r="AM208" s="47"/>
      <c r="AN208" s="47"/>
      <c r="AO208" s="47"/>
      <c r="AP208" s="47"/>
      <c r="AQ208" s="47"/>
      <c r="AR208" s="47"/>
      <c r="AS208" s="47"/>
      <c r="AT208" s="47"/>
      <c r="AU208" s="47"/>
      <c r="AV208" s="47"/>
      <c r="AW208" s="47"/>
      <c r="AX208" s="47"/>
      <c r="AY208" s="47"/>
      <c r="AZ208" s="47"/>
      <c r="BA208" s="47"/>
      <c r="BB208" s="47"/>
      <c r="BC208" s="47"/>
      <c r="BD208" s="47"/>
      <c r="BE208" s="47"/>
      <c r="BF208" s="47"/>
      <c r="BG208" s="47"/>
      <c r="BH208" s="47"/>
      <c r="BI208" s="47"/>
      <c r="BJ208" s="47"/>
      <c r="BK208" s="47"/>
      <c r="BL208" s="47"/>
      <c r="BM208" s="112"/>
      <c r="BN208" s="47"/>
      <c r="BO208" s="47"/>
      <c r="BP208" s="47"/>
    </row>
    <row r="209" spans="2:68" x14ac:dyDescent="0.25"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112"/>
      <c r="O209" s="47"/>
      <c r="P209" s="47"/>
      <c r="Q209" s="42"/>
      <c r="R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7"/>
      <c r="AF209" s="112"/>
      <c r="AG209" s="47"/>
      <c r="AH209" s="47"/>
      <c r="AI209" s="47"/>
      <c r="AJ209" s="47"/>
      <c r="AK209" s="47"/>
      <c r="AL209" s="47"/>
      <c r="AM209" s="47"/>
      <c r="AN209" s="47"/>
      <c r="AO209" s="47"/>
      <c r="AP209" s="47"/>
      <c r="AQ209" s="47"/>
      <c r="AR209" s="47"/>
      <c r="AS209" s="47"/>
      <c r="AT209" s="47"/>
      <c r="AU209" s="47"/>
      <c r="AV209" s="47"/>
      <c r="AW209" s="47"/>
      <c r="AX209" s="47"/>
      <c r="AY209" s="47"/>
      <c r="AZ209" s="47"/>
      <c r="BA209" s="47"/>
      <c r="BB209" s="47"/>
      <c r="BC209" s="47"/>
      <c r="BD209" s="47"/>
      <c r="BE209" s="47"/>
      <c r="BF209" s="47"/>
      <c r="BG209" s="47"/>
      <c r="BH209" s="47"/>
      <c r="BI209" s="47"/>
      <c r="BJ209" s="47"/>
      <c r="BK209" s="47"/>
      <c r="BL209" s="47"/>
      <c r="BM209" s="112"/>
      <c r="BN209" s="47"/>
      <c r="BO209" s="47"/>
      <c r="BP209" s="47"/>
    </row>
    <row r="210" spans="2:68" x14ac:dyDescent="0.25"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112"/>
      <c r="O210" s="47"/>
      <c r="P210" s="47"/>
      <c r="Q210" s="42"/>
      <c r="R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7"/>
      <c r="AF210" s="112"/>
      <c r="AG210" s="47"/>
      <c r="AH210" s="47"/>
      <c r="AI210" s="47"/>
      <c r="AJ210" s="47"/>
      <c r="AK210" s="47"/>
      <c r="AL210" s="47"/>
      <c r="AM210" s="47"/>
      <c r="AN210" s="47"/>
      <c r="AO210" s="47"/>
      <c r="AP210" s="47"/>
      <c r="AQ210" s="47"/>
      <c r="AR210" s="47"/>
      <c r="AS210" s="47"/>
      <c r="AT210" s="47"/>
      <c r="AU210" s="47"/>
      <c r="AV210" s="47"/>
      <c r="AW210" s="47"/>
      <c r="AX210" s="47"/>
      <c r="AY210" s="47"/>
      <c r="AZ210" s="47"/>
      <c r="BA210" s="47"/>
      <c r="BB210" s="47"/>
      <c r="BC210" s="47"/>
      <c r="BD210" s="47"/>
      <c r="BE210" s="47"/>
      <c r="BF210" s="47"/>
      <c r="BG210" s="47"/>
      <c r="BH210" s="47"/>
      <c r="BI210" s="47"/>
      <c r="BJ210" s="47"/>
      <c r="BK210" s="47"/>
      <c r="BL210" s="47"/>
      <c r="BM210" s="112"/>
      <c r="BN210" s="47"/>
      <c r="BO210" s="47"/>
      <c r="BP210" s="47"/>
    </row>
    <row r="211" spans="2:68" x14ac:dyDescent="0.25"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112"/>
      <c r="O211" s="47"/>
      <c r="P211" s="47"/>
      <c r="Q211" s="42"/>
      <c r="R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7"/>
      <c r="AF211" s="112"/>
      <c r="AG211" s="47"/>
      <c r="AH211" s="47"/>
      <c r="AI211" s="47"/>
      <c r="AJ211" s="47"/>
      <c r="AK211" s="47"/>
      <c r="AL211" s="47"/>
      <c r="AM211" s="47"/>
      <c r="AN211" s="47"/>
      <c r="AO211" s="47"/>
      <c r="AP211" s="47"/>
      <c r="AQ211" s="47"/>
      <c r="AR211" s="47"/>
      <c r="AS211" s="47"/>
      <c r="AT211" s="47"/>
      <c r="AU211" s="47"/>
      <c r="AV211" s="47"/>
      <c r="AW211" s="47"/>
      <c r="AX211" s="47"/>
      <c r="AY211" s="47"/>
      <c r="AZ211" s="47"/>
      <c r="BA211" s="47"/>
      <c r="BB211" s="47"/>
      <c r="BC211" s="47"/>
      <c r="BD211" s="47"/>
      <c r="BE211" s="47"/>
      <c r="BF211" s="47"/>
      <c r="BG211" s="47"/>
      <c r="BH211" s="47"/>
      <c r="BI211" s="47"/>
      <c r="BJ211" s="47"/>
      <c r="BK211" s="47"/>
      <c r="BL211" s="47"/>
      <c r="BM211" s="112"/>
      <c r="BN211" s="47"/>
      <c r="BO211" s="47"/>
      <c r="BP211" s="47"/>
    </row>
    <row r="212" spans="2:68" x14ac:dyDescent="0.25"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112"/>
      <c r="O212" s="47"/>
      <c r="P212" s="47"/>
      <c r="Q212" s="42"/>
      <c r="R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7"/>
      <c r="AF212" s="112"/>
      <c r="AG212" s="47"/>
      <c r="AH212" s="47"/>
      <c r="AI212" s="47"/>
      <c r="AJ212" s="47"/>
      <c r="AK212" s="47"/>
      <c r="AL212" s="47"/>
      <c r="AM212" s="47"/>
      <c r="AN212" s="47"/>
      <c r="AO212" s="47"/>
      <c r="AP212" s="47"/>
      <c r="AQ212" s="47"/>
      <c r="AR212" s="47"/>
      <c r="AS212" s="47"/>
      <c r="AT212" s="47"/>
      <c r="AU212" s="47"/>
      <c r="AV212" s="47"/>
      <c r="AW212" s="47"/>
      <c r="AX212" s="47"/>
      <c r="AY212" s="47"/>
      <c r="AZ212" s="47"/>
      <c r="BA212" s="47"/>
      <c r="BB212" s="47"/>
      <c r="BC212" s="47"/>
      <c r="BD212" s="47"/>
      <c r="BE212" s="47"/>
      <c r="BF212" s="47"/>
      <c r="BG212" s="47"/>
      <c r="BH212" s="47"/>
      <c r="BI212" s="47"/>
      <c r="BJ212" s="47"/>
      <c r="BK212" s="47"/>
      <c r="BL212" s="47"/>
      <c r="BM212" s="112"/>
      <c r="BN212" s="47"/>
      <c r="BO212" s="47"/>
      <c r="BP212" s="47"/>
    </row>
    <row r="213" spans="2:68" x14ac:dyDescent="0.25"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112"/>
      <c r="O213" s="47"/>
      <c r="P213" s="47"/>
      <c r="Q213" s="42"/>
      <c r="R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7"/>
      <c r="AF213" s="112"/>
      <c r="AG213" s="47"/>
      <c r="AH213" s="47"/>
      <c r="AI213" s="47"/>
      <c r="AJ213" s="47"/>
      <c r="AK213" s="47"/>
      <c r="AL213" s="47"/>
      <c r="AM213" s="47"/>
      <c r="AN213" s="47"/>
      <c r="AO213" s="47"/>
      <c r="AP213" s="47"/>
      <c r="AQ213" s="47"/>
      <c r="AR213" s="47"/>
      <c r="AS213" s="47"/>
      <c r="AT213" s="47"/>
      <c r="AU213" s="47"/>
      <c r="AV213" s="47"/>
      <c r="AW213" s="47"/>
      <c r="AX213" s="47"/>
      <c r="AY213" s="47"/>
      <c r="AZ213" s="47"/>
      <c r="BA213" s="47"/>
      <c r="BB213" s="47"/>
      <c r="BC213" s="47"/>
      <c r="BD213" s="47"/>
      <c r="BE213" s="47"/>
      <c r="BF213" s="47"/>
      <c r="BG213" s="47"/>
      <c r="BH213" s="47"/>
      <c r="BI213" s="47"/>
      <c r="BJ213" s="47"/>
      <c r="BK213" s="47"/>
      <c r="BL213" s="47"/>
      <c r="BM213" s="112"/>
      <c r="BN213" s="47"/>
      <c r="BO213" s="47"/>
      <c r="BP213" s="47"/>
    </row>
    <row r="214" spans="2:68" x14ac:dyDescent="0.25"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112"/>
      <c r="O214" s="47"/>
      <c r="P214" s="47"/>
      <c r="Q214" s="42"/>
      <c r="R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7"/>
      <c r="AF214" s="112"/>
      <c r="AG214" s="47"/>
      <c r="AH214" s="47"/>
      <c r="AI214" s="47"/>
      <c r="AJ214" s="47"/>
      <c r="AK214" s="47"/>
      <c r="AL214" s="47"/>
      <c r="AM214" s="47"/>
      <c r="AN214" s="47"/>
      <c r="AO214" s="47"/>
      <c r="AP214" s="47"/>
      <c r="AQ214" s="47"/>
      <c r="AR214" s="47"/>
      <c r="AS214" s="47"/>
      <c r="AT214" s="47"/>
      <c r="AU214" s="47"/>
      <c r="AV214" s="47"/>
      <c r="AW214" s="47"/>
      <c r="AX214" s="47"/>
      <c r="AY214" s="47"/>
      <c r="AZ214" s="47"/>
      <c r="BA214" s="47"/>
      <c r="BB214" s="47"/>
      <c r="BC214" s="47"/>
      <c r="BD214" s="47"/>
      <c r="BE214" s="47"/>
      <c r="BF214" s="47"/>
      <c r="BG214" s="47"/>
      <c r="BH214" s="47"/>
      <c r="BI214" s="47"/>
      <c r="BJ214" s="47"/>
      <c r="BK214" s="47"/>
      <c r="BL214" s="47"/>
      <c r="BM214" s="112"/>
      <c r="BN214" s="47"/>
      <c r="BO214" s="47"/>
      <c r="BP214" s="47"/>
    </row>
    <row r="215" spans="2:68" x14ac:dyDescent="0.25"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112"/>
      <c r="O215" s="47"/>
      <c r="P215" s="47"/>
      <c r="Q215" s="42"/>
      <c r="R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7"/>
      <c r="AF215" s="112"/>
      <c r="AG215" s="47"/>
      <c r="AH215" s="47"/>
      <c r="AI215" s="47"/>
      <c r="AJ215" s="47"/>
      <c r="AK215" s="47"/>
      <c r="AL215" s="47"/>
      <c r="AM215" s="47"/>
      <c r="AN215" s="47"/>
      <c r="AO215" s="47"/>
      <c r="AP215" s="47"/>
      <c r="AQ215" s="47"/>
      <c r="AR215" s="47"/>
      <c r="AS215" s="47"/>
      <c r="AT215" s="47"/>
      <c r="AU215" s="47"/>
      <c r="AV215" s="47"/>
      <c r="AW215" s="47"/>
      <c r="AX215" s="47"/>
      <c r="AY215" s="47"/>
      <c r="AZ215" s="47"/>
      <c r="BA215" s="47"/>
      <c r="BB215" s="47"/>
      <c r="BC215" s="47"/>
      <c r="BD215" s="47"/>
      <c r="BE215" s="47"/>
      <c r="BF215" s="47"/>
      <c r="BG215" s="47"/>
      <c r="BH215" s="47"/>
      <c r="BI215" s="47"/>
      <c r="BJ215" s="47"/>
      <c r="BK215" s="47"/>
      <c r="BL215" s="47"/>
      <c r="BM215" s="112"/>
      <c r="BN215" s="47"/>
      <c r="BO215" s="47"/>
      <c r="BP215" s="47"/>
    </row>
    <row r="216" spans="2:68" x14ac:dyDescent="0.25"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112"/>
      <c r="O216" s="47"/>
      <c r="P216" s="47"/>
      <c r="Q216" s="42"/>
      <c r="R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7"/>
      <c r="AF216" s="112"/>
      <c r="AG216" s="47"/>
      <c r="AH216" s="47"/>
      <c r="AI216" s="47"/>
      <c r="AJ216" s="47"/>
      <c r="AK216" s="47"/>
      <c r="AL216" s="47"/>
      <c r="AM216" s="47"/>
      <c r="AN216" s="47"/>
      <c r="AO216" s="47"/>
      <c r="AP216" s="47"/>
      <c r="AQ216" s="47"/>
      <c r="AR216" s="47"/>
      <c r="AS216" s="47"/>
      <c r="AT216" s="47"/>
      <c r="AU216" s="47"/>
      <c r="AV216" s="47"/>
      <c r="AW216" s="47"/>
      <c r="AX216" s="47"/>
      <c r="AY216" s="47"/>
      <c r="AZ216" s="47"/>
      <c r="BA216" s="47"/>
      <c r="BB216" s="47"/>
      <c r="BC216" s="47"/>
      <c r="BD216" s="47"/>
      <c r="BE216" s="47"/>
      <c r="BF216" s="47"/>
      <c r="BG216" s="47"/>
      <c r="BH216" s="47"/>
      <c r="BI216" s="47"/>
      <c r="BJ216" s="47"/>
      <c r="BK216" s="47"/>
      <c r="BL216" s="47"/>
      <c r="BM216" s="112"/>
      <c r="BN216" s="47"/>
      <c r="BO216" s="47"/>
      <c r="BP216" s="47"/>
    </row>
    <row r="217" spans="2:68" x14ac:dyDescent="0.25"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112"/>
      <c r="O217" s="47"/>
      <c r="P217" s="47"/>
      <c r="Q217" s="42"/>
      <c r="R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7"/>
      <c r="AF217" s="112"/>
      <c r="AG217" s="47"/>
      <c r="AH217" s="47"/>
      <c r="AI217" s="47"/>
      <c r="AJ217" s="47"/>
      <c r="AK217" s="47"/>
      <c r="AL217" s="47"/>
      <c r="AM217" s="47"/>
      <c r="AN217" s="47"/>
      <c r="AO217" s="47"/>
      <c r="AP217" s="47"/>
      <c r="AQ217" s="47"/>
      <c r="AR217" s="47"/>
      <c r="AS217" s="47"/>
      <c r="AT217" s="47"/>
      <c r="AU217" s="47"/>
      <c r="AV217" s="47"/>
      <c r="AW217" s="47"/>
      <c r="AX217" s="47"/>
      <c r="AY217" s="47"/>
      <c r="AZ217" s="47"/>
      <c r="BA217" s="47"/>
      <c r="BB217" s="47"/>
      <c r="BC217" s="47"/>
      <c r="BD217" s="47"/>
      <c r="BE217" s="47"/>
      <c r="BF217" s="47"/>
      <c r="BG217" s="47"/>
      <c r="BH217" s="47"/>
      <c r="BI217" s="47"/>
      <c r="BJ217" s="47"/>
      <c r="BK217" s="47"/>
      <c r="BL217" s="47"/>
      <c r="BM217" s="112"/>
      <c r="BN217" s="47"/>
      <c r="BO217" s="47"/>
      <c r="BP217" s="47"/>
    </row>
    <row r="218" spans="2:68" x14ac:dyDescent="0.25"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112"/>
      <c r="O218" s="47"/>
      <c r="P218" s="47"/>
      <c r="Q218" s="42"/>
      <c r="R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7"/>
      <c r="AF218" s="112"/>
      <c r="AG218" s="47"/>
      <c r="AH218" s="47"/>
      <c r="AI218" s="47"/>
      <c r="AJ218" s="47"/>
      <c r="AK218" s="47"/>
      <c r="AL218" s="47"/>
      <c r="AM218" s="47"/>
      <c r="AN218" s="47"/>
      <c r="AO218" s="47"/>
      <c r="AP218" s="47"/>
      <c r="AQ218" s="47"/>
      <c r="AR218" s="47"/>
      <c r="AS218" s="47"/>
      <c r="AT218" s="47"/>
      <c r="AU218" s="47"/>
      <c r="AV218" s="47"/>
      <c r="AW218" s="47"/>
      <c r="AX218" s="47"/>
      <c r="AY218" s="47"/>
      <c r="AZ218" s="47"/>
      <c r="BA218" s="47"/>
      <c r="BB218" s="47"/>
      <c r="BC218" s="47"/>
      <c r="BD218" s="47"/>
      <c r="BE218" s="47"/>
      <c r="BF218" s="47"/>
      <c r="BG218" s="47"/>
      <c r="BH218" s="47"/>
      <c r="BI218" s="47"/>
      <c r="BJ218" s="47"/>
      <c r="BK218" s="47"/>
      <c r="BL218" s="47"/>
      <c r="BM218" s="112"/>
      <c r="BN218" s="47"/>
      <c r="BO218" s="47"/>
      <c r="BP218" s="47"/>
    </row>
    <row r="219" spans="2:68" x14ac:dyDescent="0.25"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112"/>
      <c r="O219" s="47"/>
      <c r="P219" s="47"/>
      <c r="Q219" s="42"/>
      <c r="R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7"/>
      <c r="AF219" s="112"/>
      <c r="AG219" s="47"/>
      <c r="AH219" s="47"/>
      <c r="AI219" s="47"/>
      <c r="AJ219" s="47"/>
      <c r="AK219" s="47"/>
      <c r="AL219" s="47"/>
      <c r="AM219" s="47"/>
      <c r="AN219" s="47"/>
      <c r="AO219" s="47"/>
      <c r="AP219" s="47"/>
      <c r="AQ219" s="47"/>
      <c r="AR219" s="47"/>
      <c r="AS219" s="47"/>
      <c r="AT219" s="47"/>
      <c r="AU219" s="47"/>
      <c r="AV219" s="47"/>
      <c r="AW219" s="47"/>
      <c r="AX219" s="47"/>
      <c r="AY219" s="47"/>
      <c r="AZ219" s="47"/>
      <c r="BA219" s="47"/>
      <c r="BB219" s="47"/>
      <c r="BC219" s="47"/>
      <c r="BD219" s="47"/>
      <c r="BE219" s="47"/>
      <c r="BF219" s="47"/>
      <c r="BG219" s="47"/>
      <c r="BH219" s="47"/>
      <c r="BI219" s="47"/>
      <c r="BJ219" s="47"/>
      <c r="BK219" s="47"/>
      <c r="BL219" s="47"/>
      <c r="BM219" s="112"/>
      <c r="BN219" s="47"/>
      <c r="BO219" s="47"/>
      <c r="BP219" s="47"/>
    </row>
    <row r="220" spans="2:68" x14ac:dyDescent="0.25"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112"/>
      <c r="O220" s="47"/>
      <c r="P220" s="47"/>
      <c r="Q220" s="42"/>
      <c r="R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7"/>
      <c r="AF220" s="112"/>
      <c r="AG220" s="47"/>
      <c r="AH220" s="47"/>
      <c r="AI220" s="47"/>
      <c r="AJ220" s="47"/>
      <c r="AK220" s="47"/>
      <c r="AL220" s="47"/>
      <c r="AM220" s="47"/>
      <c r="AN220" s="47"/>
      <c r="AO220" s="47"/>
      <c r="AP220" s="47"/>
      <c r="AQ220" s="47"/>
      <c r="AR220" s="47"/>
      <c r="AS220" s="47"/>
      <c r="AT220" s="47"/>
      <c r="AU220" s="47"/>
      <c r="AV220" s="47"/>
      <c r="AW220" s="47"/>
      <c r="AX220" s="47"/>
      <c r="AY220" s="47"/>
      <c r="AZ220" s="47"/>
      <c r="BA220" s="47"/>
      <c r="BB220" s="47"/>
      <c r="BC220" s="47"/>
      <c r="BD220" s="47"/>
      <c r="BE220" s="47"/>
      <c r="BF220" s="47"/>
      <c r="BG220" s="47"/>
      <c r="BH220" s="47"/>
      <c r="BI220" s="47"/>
      <c r="BJ220" s="47"/>
      <c r="BK220" s="47"/>
      <c r="BL220" s="47"/>
      <c r="BM220" s="112"/>
      <c r="BN220" s="47"/>
      <c r="BO220" s="47"/>
      <c r="BP220" s="47"/>
    </row>
    <row r="221" spans="2:68" x14ac:dyDescent="0.25"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112"/>
      <c r="O221" s="47"/>
      <c r="P221" s="47"/>
      <c r="Q221" s="42"/>
      <c r="R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7"/>
      <c r="AF221" s="112"/>
      <c r="AG221" s="47"/>
      <c r="AH221" s="47"/>
      <c r="AI221" s="47"/>
      <c r="AJ221" s="47"/>
      <c r="AK221" s="47"/>
      <c r="AL221" s="47"/>
      <c r="AM221" s="47"/>
      <c r="AN221" s="47"/>
      <c r="AO221" s="47"/>
      <c r="AP221" s="47"/>
      <c r="AQ221" s="47"/>
      <c r="AR221" s="47"/>
      <c r="AS221" s="47"/>
      <c r="AT221" s="47"/>
      <c r="AU221" s="47"/>
      <c r="AV221" s="47"/>
      <c r="AW221" s="47"/>
      <c r="AX221" s="47"/>
      <c r="AY221" s="47"/>
      <c r="AZ221" s="47"/>
      <c r="BA221" s="47"/>
      <c r="BB221" s="47"/>
      <c r="BC221" s="47"/>
      <c r="BD221" s="47"/>
      <c r="BE221" s="47"/>
      <c r="BF221" s="47"/>
      <c r="BG221" s="47"/>
      <c r="BH221" s="47"/>
      <c r="BI221" s="47"/>
      <c r="BJ221" s="47"/>
      <c r="BK221" s="47"/>
      <c r="BL221" s="47"/>
      <c r="BM221" s="112"/>
      <c r="BN221" s="47"/>
      <c r="BO221" s="47"/>
      <c r="BP221" s="47"/>
    </row>
    <row r="222" spans="2:68" x14ac:dyDescent="0.25"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112"/>
      <c r="O222" s="47"/>
      <c r="P222" s="47"/>
      <c r="Q222" s="42"/>
      <c r="R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7"/>
      <c r="AF222" s="112"/>
      <c r="AG222" s="47"/>
      <c r="AH222" s="47"/>
      <c r="AI222" s="47"/>
      <c r="AJ222" s="47"/>
      <c r="AK222" s="47"/>
      <c r="AL222" s="47"/>
      <c r="AM222" s="47"/>
      <c r="AN222" s="47"/>
      <c r="AO222" s="47"/>
      <c r="AP222" s="47"/>
      <c r="AQ222" s="47"/>
      <c r="AR222" s="47"/>
      <c r="AS222" s="47"/>
      <c r="AT222" s="47"/>
      <c r="AU222" s="47"/>
      <c r="AV222" s="47"/>
      <c r="AW222" s="47"/>
      <c r="AX222" s="47"/>
      <c r="AY222" s="47"/>
      <c r="AZ222" s="47"/>
      <c r="BA222" s="47"/>
      <c r="BB222" s="47"/>
      <c r="BC222" s="47"/>
      <c r="BD222" s="47"/>
      <c r="BE222" s="47"/>
      <c r="BF222" s="47"/>
      <c r="BG222" s="47"/>
      <c r="BH222" s="47"/>
      <c r="BI222" s="47"/>
      <c r="BJ222" s="47"/>
      <c r="BK222" s="47"/>
      <c r="BL222" s="47"/>
      <c r="BM222" s="112"/>
      <c r="BN222" s="47"/>
      <c r="BO222" s="47"/>
      <c r="BP222" s="47"/>
    </row>
    <row r="223" spans="2:68" x14ac:dyDescent="0.25"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112"/>
      <c r="O223" s="47"/>
      <c r="P223" s="47"/>
      <c r="Q223" s="42"/>
      <c r="R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7"/>
      <c r="AF223" s="112"/>
      <c r="AG223" s="47"/>
      <c r="AH223" s="47"/>
      <c r="AI223" s="47"/>
      <c r="AJ223" s="47"/>
      <c r="AK223" s="47"/>
      <c r="AL223" s="47"/>
      <c r="AM223" s="47"/>
      <c r="AN223" s="47"/>
      <c r="AO223" s="47"/>
      <c r="AP223" s="47"/>
      <c r="AQ223" s="47"/>
      <c r="AR223" s="47"/>
      <c r="AS223" s="47"/>
      <c r="AT223" s="47"/>
      <c r="AU223" s="47"/>
      <c r="AV223" s="47"/>
      <c r="AW223" s="47"/>
      <c r="AX223" s="47"/>
      <c r="AY223" s="47"/>
      <c r="AZ223" s="47"/>
      <c r="BA223" s="47"/>
      <c r="BB223" s="47"/>
      <c r="BC223" s="47"/>
      <c r="BD223" s="47"/>
      <c r="BE223" s="47"/>
      <c r="BF223" s="47"/>
      <c r="BG223" s="47"/>
      <c r="BH223" s="47"/>
      <c r="BI223" s="47"/>
      <c r="BJ223" s="47"/>
      <c r="BK223" s="47"/>
      <c r="BL223" s="47"/>
      <c r="BM223" s="112"/>
      <c r="BN223" s="47"/>
      <c r="BO223" s="47"/>
      <c r="BP223" s="47"/>
    </row>
    <row r="224" spans="2:68" x14ac:dyDescent="0.25"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112"/>
      <c r="O224" s="47"/>
      <c r="P224" s="47"/>
      <c r="Q224" s="42"/>
      <c r="R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7"/>
      <c r="AF224" s="112"/>
      <c r="AG224" s="47"/>
      <c r="AH224" s="47"/>
      <c r="AI224" s="47"/>
      <c r="AJ224" s="47"/>
      <c r="AK224" s="47"/>
      <c r="AL224" s="47"/>
      <c r="AM224" s="47"/>
      <c r="AN224" s="47"/>
      <c r="AO224" s="47"/>
      <c r="AP224" s="47"/>
      <c r="AQ224" s="47"/>
      <c r="AR224" s="47"/>
      <c r="AS224" s="47"/>
      <c r="AT224" s="47"/>
      <c r="AU224" s="47"/>
      <c r="AV224" s="47"/>
      <c r="AW224" s="47"/>
      <c r="AX224" s="47"/>
      <c r="AY224" s="47"/>
      <c r="AZ224" s="47"/>
      <c r="BA224" s="47"/>
      <c r="BB224" s="47"/>
      <c r="BC224" s="47"/>
      <c r="BD224" s="47"/>
      <c r="BE224" s="47"/>
      <c r="BF224" s="47"/>
      <c r="BG224" s="47"/>
      <c r="BH224" s="47"/>
      <c r="BI224" s="47"/>
      <c r="BJ224" s="47"/>
      <c r="BK224" s="47"/>
      <c r="BL224" s="47"/>
      <c r="BM224" s="112"/>
      <c r="BN224" s="47"/>
      <c r="BO224" s="47"/>
      <c r="BP224" s="47"/>
    </row>
    <row r="225" spans="2:68" x14ac:dyDescent="0.25"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112"/>
      <c r="O225" s="47"/>
      <c r="P225" s="47"/>
      <c r="Q225" s="42"/>
      <c r="R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7"/>
      <c r="AF225" s="112"/>
      <c r="AG225" s="47"/>
      <c r="AH225" s="47"/>
      <c r="AI225" s="47"/>
      <c r="AJ225" s="47"/>
      <c r="AK225" s="47"/>
      <c r="AL225" s="47"/>
      <c r="AM225" s="47"/>
      <c r="AN225" s="47"/>
      <c r="AO225" s="47"/>
      <c r="AP225" s="47"/>
      <c r="AQ225" s="47"/>
      <c r="AR225" s="47"/>
      <c r="AS225" s="47"/>
      <c r="AT225" s="47"/>
      <c r="AU225" s="47"/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  <c r="BG225" s="47"/>
      <c r="BH225" s="47"/>
      <c r="BI225" s="47"/>
      <c r="BJ225" s="47"/>
      <c r="BK225" s="47"/>
      <c r="BL225" s="47"/>
      <c r="BM225" s="112"/>
      <c r="BN225" s="47"/>
      <c r="BO225" s="47"/>
      <c r="BP225" s="47"/>
    </row>
    <row r="226" spans="2:68" x14ac:dyDescent="0.25"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112"/>
      <c r="O226" s="47"/>
      <c r="P226" s="47"/>
      <c r="Q226" s="42"/>
      <c r="R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7"/>
      <c r="AF226" s="112"/>
      <c r="AG226" s="47"/>
      <c r="AH226" s="47"/>
      <c r="AI226" s="47"/>
      <c r="AJ226" s="47"/>
      <c r="AK226" s="47"/>
      <c r="AL226" s="47"/>
      <c r="AM226" s="47"/>
      <c r="AN226" s="47"/>
      <c r="AO226" s="47"/>
      <c r="AP226" s="47"/>
      <c r="AQ226" s="47"/>
      <c r="AR226" s="47"/>
      <c r="AS226" s="47"/>
      <c r="AT226" s="47"/>
      <c r="AU226" s="47"/>
      <c r="AV226" s="47"/>
      <c r="AW226" s="47"/>
      <c r="AX226" s="47"/>
      <c r="AY226" s="47"/>
      <c r="AZ226" s="47"/>
      <c r="BA226" s="47"/>
      <c r="BB226" s="47"/>
      <c r="BC226" s="47"/>
      <c r="BD226" s="47"/>
      <c r="BE226" s="47"/>
      <c r="BF226" s="47"/>
      <c r="BG226" s="47"/>
      <c r="BH226" s="47"/>
      <c r="BI226" s="47"/>
      <c r="BJ226" s="47"/>
      <c r="BK226" s="47"/>
      <c r="BL226" s="47"/>
      <c r="BM226" s="112"/>
      <c r="BN226" s="47"/>
      <c r="BO226" s="47"/>
      <c r="BP226" s="47"/>
    </row>
    <row r="227" spans="2:68" x14ac:dyDescent="0.25"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112"/>
      <c r="O227" s="47"/>
      <c r="P227" s="47"/>
      <c r="Q227" s="42"/>
      <c r="R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7"/>
      <c r="AF227" s="112"/>
      <c r="AG227" s="47"/>
      <c r="AH227" s="47"/>
      <c r="AI227" s="47"/>
      <c r="AJ227" s="47"/>
      <c r="AK227" s="47"/>
      <c r="AL227" s="47"/>
      <c r="AM227" s="47"/>
      <c r="AN227" s="47"/>
      <c r="AO227" s="47"/>
      <c r="AP227" s="47"/>
      <c r="AQ227" s="47"/>
      <c r="AR227" s="47"/>
      <c r="AS227" s="47"/>
      <c r="AT227" s="47"/>
      <c r="AU227" s="47"/>
      <c r="AV227" s="47"/>
      <c r="AW227" s="47"/>
      <c r="AX227" s="47"/>
      <c r="AY227" s="47"/>
      <c r="AZ227" s="47"/>
      <c r="BA227" s="47"/>
      <c r="BB227" s="47"/>
      <c r="BC227" s="47"/>
      <c r="BD227" s="47"/>
      <c r="BE227" s="47"/>
      <c r="BF227" s="47"/>
      <c r="BG227" s="47"/>
      <c r="BH227" s="47"/>
      <c r="BI227" s="47"/>
      <c r="BJ227" s="47"/>
      <c r="BK227" s="47"/>
      <c r="BL227" s="47"/>
      <c r="BM227" s="112"/>
      <c r="BN227" s="47"/>
      <c r="BO227" s="47"/>
      <c r="BP227" s="47"/>
    </row>
    <row r="228" spans="2:68" x14ac:dyDescent="0.25"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112"/>
      <c r="O228" s="47"/>
      <c r="P228" s="47"/>
      <c r="Q228" s="42"/>
      <c r="R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7"/>
      <c r="AF228" s="112"/>
      <c r="AG228" s="47"/>
      <c r="AH228" s="47"/>
      <c r="AI228" s="47"/>
      <c r="AJ228" s="47"/>
      <c r="AK228" s="47"/>
      <c r="AL228" s="47"/>
      <c r="AM228" s="47"/>
      <c r="AN228" s="47"/>
      <c r="AO228" s="47"/>
      <c r="AP228" s="47"/>
      <c r="AQ228" s="47"/>
      <c r="AR228" s="47"/>
      <c r="AS228" s="47"/>
      <c r="AT228" s="47"/>
      <c r="AU228" s="47"/>
      <c r="AV228" s="47"/>
      <c r="AW228" s="47"/>
      <c r="AX228" s="47"/>
      <c r="AY228" s="47"/>
      <c r="AZ228" s="47"/>
      <c r="BA228" s="47"/>
      <c r="BB228" s="47"/>
      <c r="BC228" s="47"/>
      <c r="BD228" s="47"/>
      <c r="BE228" s="47"/>
      <c r="BF228" s="47"/>
      <c r="BG228" s="47"/>
      <c r="BH228" s="47"/>
      <c r="BI228" s="47"/>
      <c r="BJ228" s="47"/>
      <c r="BK228" s="47"/>
      <c r="BL228" s="47"/>
      <c r="BM228" s="112"/>
      <c r="BN228" s="47"/>
      <c r="BO228" s="47"/>
      <c r="BP228" s="47"/>
    </row>
    <row r="229" spans="2:68" x14ac:dyDescent="0.25"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112"/>
      <c r="O229" s="47"/>
      <c r="P229" s="47"/>
      <c r="Q229" s="42"/>
      <c r="R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7"/>
      <c r="AF229" s="112"/>
      <c r="AG229" s="47"/>
      <c r="AH229" s="47"/>
      <c r="AI229" s="47"/>
      <c r="AJ229" s="47"/>
      <c r="AK229" s="47"/>
      <c r="AL229" s="47"/>
      <c r="AM229" s="47"/>
      <c r="AN229" s="47"/>
      <c r="AO229" s="47"/>
      <c r="AP229" s="47"/>
      <c r="AQ229" s="47"/>
      <c r="AR229" s="47"/>
      <c r="AS229" s="47"/>
      <c r="AT229" s="47"/>
      <c r="AU229" s="47"/>
      <c r="AV229" s="47"/>
      <c r="AW229" s="47"/>
      <c r="AX229" s="47"/>
      <c r="AY229" s="47"/>
      <c r="AZ229" s="47"/>
      <c r="BA229" s="47"/>
      <c r="BB229" s="47"/>
      <c r="BC229" s="47"/>
      <c r="BD229" s="47"/>
      <c r="BE229" s="47"/>
      <c r="BF229" s="47"/>
      <c r="BG229" s="47"/>
      <c r="BH229" s="47"/>
      <c r="BI229" s="47"/>
      <c r="BJ229" s="47"/>
      <c r="BK229" s="47"/>
      <c r="BL229" s="47"/>
      <c r="BM229" s="112"/>
      <c r="BN229" s="47"/>
      <c r="BO229" s="47"/>
      <c r="BP229" s="47"/>
    </row>
    <row r="230" spans="2:68" x14ac:dyDescent="0.25"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112"/>
      <c r="O230" s="47"/>
      <c r="P230" s="47"/>
      <c r="Q230" s="42"/>
      <c r="R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7"/>
      <c r="AF230" s="112"/>
      <c r="AG230" s="47"/>
      <c r="AH230" s="47"/>
      <c r="AI230" s="47"/>
      <c r="AJ230" s="47"/>
      <c r="AK230" s="47"/>
      <c r="AL230" s="47"/>
      <c r="AM230" s="47"/>
      <c r="AN230" s="47"/>
      <c r="AO230" s="47"/>
      <c r="AP230" s="47"/>
      <c r="AQ230" s="47"/>
      <c r="AR230" s="47"/>
      <c r="AS230" s="47"/>
      <c r="AT230" s="47"/>
      <c r="AU230" s="47"/>
      <c r="AV230" s="47"/>
      <c r="AW230" s="47"/>
      <c r="AX230" s="47"/>
      <c r="AY230" s="47"/>
      <c r="AZ230" s="47"/>
      <c r="BA230" s="47"/>
      <c r="BB230" s="47"/>
      <c r="BC230" s="47"/>
      <c r="BD230" s="47"/>
      <c r="BE230" s="47"/>
      <c r="BF230" s="47"/>
      <c r="BG230" s="47"/>
      <c r="BH230" s="47"/>
      <c r="BI230" s="47"/>
      <c r="BJ230" s="47"/>
      <c r="BK230" s="47"/>
      <c r="BL230" s="47"/>
      <c r="BM230" s="112"/>
      <c r="BN230" s="47"/>
      <c r="BO230" s="47"/>
      <c r="BP230" s="47"/>
    </row>
    <row r="231" spans="2:68" x14ac:dyDescent="0.25"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112"/>
      <c r="O231" s="47"/>
      <c r="P231" s="47"/>
      <c r="Q231" s="42"/>
      <c r="R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7"/>
      <c r="AF231" s="112"/>
      <c r="AG231" s="47"/>
      <c r="AH231" s="47"/>
      <c r="AI231" s="47"/>
      <c r="AJ231" s="47"/>
      <c r="AK231" s="47"/>
      <c r="AL231" s="47"/>
      <c r="AM231" s="47"/>
      <c r="AN231" s="47"/>
      <c r="AO231" s="47"/>
      <c r="AP231" s="47"/>
      <c r="AQ231" s="47"/>
      <c r="AR231" s="47"/>
      <c r="AS231" s="47"/>
      <c r="AT231" s="47"/>
      <c r="AU231" s="47"/>
      <c r="AV231" s="47"/>
      <c r="AW231" s="47"/>
      <c r="AX231" s="47"/>
      <c r="AY231" s="47"/>
      <c r="AZ231" s="47"/>
      <c r="BA231" s="47"/>
      <c r="BB231" s="47"/>
      <c r="BC231" s="47"/>
      <c r="BD231" s="47"/>
      <c r="BE231" s="47"/>
      <c r="BF231" s="47"/>
      <c r="BG231" s="47"/>
      <c r="BH231" s="47"/>
      <c r="BI231" s="47"/>
      <c r="BJ231" s="47"/>
      <c r="BK231" s="47"/>
      <c r="BL231" s="47"/>
      <c r="BM231" s="112"/>
      <c r="BN231" s="47"/>
      <c r="BO231" s="47"/>
      <c r="BP231" s="47"/>
    </row>
    <row r="232" spans="2:68" x14ac:dyDescent="0.25"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112"/>
      <c r="O232" s="47"/>
      <c r="P232" s="47"/>
      <c r="Q232" s="42"/>
      <c r="R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7"/>
      <c r="AF232" s="112"/>
      <c r="AG232" s="47"/>
      <c r="AH232" s="47"/>
      <c r="AI232" s="47"/>
      <c r="AJ232" s="47"/>
      <c r="AK232" s="47"/>
      <c r="AL232" s="47"/>
      <c r="AM232" s="47"/>
      <c r="AN232" s="47"/>
      <c r="AO232" s="47"/>
      <c r="AP232" s="47"/>
      <c r="AQ232" s="47"/>
      <c r="AR232" s="47"/>
      <c r="AS232" s="47"/>
      <c r="AT232" s="47"/>
      <c r="AU232" s="47"/>
      <c r="AV232" s="47"/>
      <c r="AW232" s="47"/>
      <c r="AX232" s="47"/>
      <c r="AY232" s="47"/>
      <c r="AZ232" s="47"/>
      <c r="BA232" s="47"/>
      <c r="BB232" s="47"/>
      <c r="BC232" s="47"/>
      <c r="BD232" s="47"/>
      <c r="BE232" s="47"/>
      <c r="BF232" s="47"/>
      <c r="BG232" s="47"/>
      <c r="BH232" s="47"/>
      <c r="BI232" s="47"/>
      <c r="BJ232" s="47"/>
      <c r="BK232" s="47"/>
      <c r="BL232" s="47"/>
      <c r="BM232" s="112"/>
      <c r="BN232" s="47"/>
      <c r="BO232" s="47"/>
      <c r="BP232" s="47"/>
    </row>
    <row r="233" spans="2:68" x14ac:dyDescent="0.25"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112"/>
      <c r="O233" s="47"/>
      <c r="P233" s="47"/>
      <c r="Q233" s="42"/>
      <c r="R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7"/>
      <c r="AF233" s="112"/>
      <c r="AG233" s="47"/>
      <c r="AH233" s="47"/>
      <c r="AI233" s="47"/>
      <c r="AJ233" s="47"/>
      <c r="AK233" s="47"/>
      <c r="AL233" s="47"/>
      <c r="AM233" s="47"/>
      <c r="AN233" s="47"/>
      <c r="AO233" s="47"/>
      <c r="AP233" s="47"/>
      <c r="AQ233" s="47"/>
      <c r="AR233" s="47"/>
      <c r="AS233" s="47"/>
      <c r="AT233" s="47"/>
      <c r="AU233" s="47"/>
      <c r="AV233" s="47"/>
      <c r="AW233" s="47"/>
      <c r="AX233" s="47"/>
      <c r="AY233" s="47"/>
      <c r="AZ233" s="47"/>
      <c r="BA233" s="47"/>
      <c r="BB233" s="47"/>
      <c r="BC233" s="47"/>
      <c r="BD233" s="47"/>
      <c r="BE233" s="47"/>
      <c r="BF233" s="47"/>
      <c r="BG233" s="47"/>
      <c r="BH233" s="47"/>
      <c r="BI233" s="47"/>
      <c r="BJ233" s="47"/>
      <c r="BK233" s="47"/>
      <c r="BL233" s="47"/>
      <c r="BM233" s="112"/>
      <c r="BN233" s="47"/>
      <c r="BO233" s="47"/>
      <c r="BP233" s="47"/>
    </row>
    <row r="234" spans="2:68" x14ac:dyDescent="0.25"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112"/>
      <c r="O234" s="47"/>
      <c r="P234" s="47"/>
      <c r="Q234" s="42"/>
      <c r="R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7"/>
      <c r="AF234" s="112"/>
      <c r="AG234" s="47"/>
      <c r="AH234" s="47"/>
      <c r="AI234" s="47"/>
      <c r="AJ234" s="47"/>
      <c r="AK234" s="47"/>
      <c r="AL234" s="47"/>
      <c r="AM234" s="47"/>
      <c r="AN234" s="47"/>
      <c r="AO234" s="47"/>
      <c r="AP234" s="47"/>
      <c r="AQ234" s="47"/>
      <c r="AR234" s="47"/>
      <c r="AS234" s="47"/>
      <c r="AT234" s="47"/>
      <c r="AU234" s="47"/>
      <c r="AV234" s="47"/>
      <c r="AW234" s="47"/>
      <c r="AX234" s="47"/>
      <c r="AY234" s="47"/>
      <c r="AZ234" s="47"/>
      <c r="BA234" s="47"/>
      <c r="BB234" s="47"/>
      <c r="BC234" s="47"/>
      <c r="BD234" s="47"/>
      <c r="BE234" s="47"/>
      <c r="BF234" s="47"/>
      <c r="BG234" s="47"/>
      <c r="BH234" s="47"/>
      <c r="BI234" s="47"/>
      <c r="BJ234" s="47"/>
      <c r="BK234" s="47"/>
      <c r="BL234" s="47"/>
      <c r="BM234" s="112"/>
      <c r="BN234" s="47"/>
      <c r="BO234" s="47"/>
      <c r="BP234" s="47"/>
    </row>
    <row r="235" spans="2:68" x14ac:dyDescent="0.25"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112"/>
      <c r="O235" s="47"/>
      <c r="P235" s="47"/>
      <c r="Q235" s="42"/>
      <c r="R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7"/>
      <c r="AF235" s="112"/>
      <c r="AG235" s="47"/>
      <c r="AH235" s="47"/>
      <c r="AI235" s="47"/>
      <c r="AJ235" s="47"/>
      <c r="AK235" s="47"/>
      <c r="AL235" s="47"/>
      <c r="AM235" s="47"/>
      <c r="AN235" s="47"/>
      <c r="AO235" s="47"/>
      <c r="AP235" s="47"/>
      <c r="AQ235" s="47"/>
      <c r="AR235" s="47"/>
      <c r="AS235" s="47"/>
      <c r="AT235" s="47"/>
      <c r="AU235" s="47"/>
      <c r="AV235" s="47"/>
      <c r="AW235" s="47"/>
      <c r="AX235" s="47"/>
      <c r="AY235" s="47"/>
      <c r="AZ235" s="47"/>
      <c r="BA235" s="47"/>
      <c r="BB235" s="47"/>
      <c r="BC235" s="47"/>
      <c r="BD235" s="47"/>
      <c r="BE235" s="47"/>
      <c r="BF235" s="47"/>
      <c r="BG235" s="47"/>
      <c r="BH235" s="47"/>
      <c r="BI235" s="47"/>
      <c r="BJ235" s="47"/>
      <c r="BK235" s="47"/>
      <c r="BL235" s="47"/>
      <c r="BM235" s="112"/>
      <c r="BN235" s="47"/>
      <c r="BO235" s="47"/>
      <c r="BP235" s="47"/>
    </row>
    <row r="236" spans="2:68" x14ac:dyDescent="0.25"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112"/>
      <c r="O236" s="47"/>
      <c r="P236" s="47"/>
      <c r="Q236" s="42"/>
      <c r="R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7"/>
      <c r="AF236" s="112"/>
      <c r="AG236" s="47"/>
      <c r="AH236" s="47"/>
      <c r="AI236" s="47"/>
      <c r="AJ236" s="47"/>
      <c r="AK236" s="47"/>
      <c r="AL236" s="47"/>
      <c r="AM236" s="47"/>
      <c r="AN236" s="47"/>
      <c r="AO236" s="47"/>
      <c r="AP236" s="47"/>
      <c r="AQ236" s="47"/>
      <c r="AR236" s="47"/>
      <c r="AS236" s="47"/>
      <c r="AT236" s="47"/>
      <c r="AU236" s="47"/>
      <c r="AV236" s="47"/>
      <c r="AW236" s="47"/>
      <c r="AX236" s="47"/>
      <c r="AY236" s="47"/>
      <c r="AZ236" s="47"/>
      <c r="BA236" s="47"/>
      <c r="BB236" s="47"/>
      <c r="BC236" s="47"/>
      <c r="BD236" s="47"/>
      <c r="BE236" s="47"/>
      <c r="BF236" s="47"/>
      <c r="BG236" s="47"/>
      <c r="BH236" s="47"/>
      <c r="BI236" s="47"/>
      <c r="BJ236" s="47"/>
      <c r="BK236" s="47"/>
      <c r="BL236" s="47"/>
      <c r="BM236" s="112"/>
      <c r="BN236" s="47"/>
      <c r="BO236" s="47"/>
      <c r="BP236" s="47"/>
    </row>
    <row r="237" spans="2:68" x14ac:dyDescent="0.25"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112"/>
      <c r="O237" s="47"/>
      <c r="P237" s="47"/>
      <c r="Q237" s="42"/>
      <c r="R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7"/>
      <c r="AF237" s="112"/>
      <c r="AG237" s="47"/>
      <c r="AH237" s="47"/>
      <c r="AI237" s="47"/>
      <c r="AJ237" s="47"/>
      <c r="AK237" s="47"/>
      <c r="AL237" s="47"/>
      <c r="AM237" s="47"/>
      <c r="AN237" s="47"/>
      <c r="AO237" s="47"/>
      <c r="AP237" s="47"/>
      <c r="AQ237" s="47"/>
      <c r="AR237" s="47"/>
      <c r="AS237" s="47"/>
      <c r="AT237" s="47"/>
      <c r="AU237" s="47"/>
      <c r="AV237" s="47"/>
      <c r="AW237" s="47"/>
      <c r="AX237" s="47"/>
      <c r="AY237" s="47"/>
      <c r="AZ237" s="47"/>
      <c r="BA237" s="47"/>
      <c r="BB237" s="47"/>
      <c r="BC237" s="47"/>
      <c r="BD237" s="47"/>
      <c r="BE237" s="47"/>
      <c r="BF237" s="47"/>
      <c r="BG237" s="47"/>
      <c r="BH237" s="47"/>
      <c r="BI237" s="47"/>
      <c r="BJ237" s="47"/>
      <c r="BK237" s="47"/>
      <c r="BL237" s="47"/>
      <c r="BM237" s="112"/>
      <c r="BN237" s="47"/>
      <c r="BO237" s="47"/>
      <c r="BP237" s="47"/>
    </row>
    <row r="238" spans="2:68" x14ac:dyDescent="0.25"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112"/>
      <c r="O238" s="47"/>
      <c r="P238" s="47"/>
      <c r="Q238" s="42"/>
      <c r="R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7"/>
      <c r="AF238" s="112"/>
      <c r="AG238" s="47"/>
      <c r="AH238" s="47"/>
      <c r="AI238" s="47"/>
      <c r="AJ238" s="47"/>
      <c r="AK238" s="47"/>
      <c r="AL238" s="47"/>
      <c r="AM238" s="47"/>
      <c r="AN238" s="47"/>
      <c r="AO238" s="47"/>
      <c r="AP238" s="47"/>
      <c r="AQ238" s="47"/>
      <c r="AR238" s="47"/>
      <c r="AS238" s="47"/>
      <c r="AT238" s="47"/>
      <c r="AU238" s="47"/>
      <c r="AV238" s="47"/>
      <c r="AW238" s="47"/>
      <c r="AX238" s="47"/>
      <c r="AY238" s="47"/>
      <c r="AZ238" s="47"/>
      <c r="BA238" s="47"/>
      <c r="BB238" s="47"/>
      <c r="BC238" s="47"/>
      <c r="BD238" s="47"/>
      <c r="BE238" s="47"/>
      <c r="BF238" s="47"/>
      <c r="BG238" s="47"/>
      <c r="BH238" s="47"/>
      <c r="BI238" s="47"/>
      <c r="BJ238" s="47"/>
      <c r="BK238" s="47"/>
      <c r="BL238" s="47"/>
      <c r="BM238" s="112"/>
      <c r="BN238" s="47"/>
      <c r="BO238" s="47"/>
      <c r="BP238" s="47"/>
    </row>
    <row r="239" spans="2:68" x14ac:dyDescent="0.25"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112"/>
      <c r="O239" s="47"/>
      <c r="P239" s="47"/>
      <c r="Q239" s="42"/>
      <c r="R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7"/>
      <c r="AF239" s="112"/>
      <c r="AG239" s="47"/>
      <c r="AH239" s="47"/>
      <c r="AI239" s="47"/>
      <c r="AJ239" s="47"/>
      <c r="AK239" s="47"/>
      <c r="AL239" s="47"/>
      <c r="AM239" s="47"/>
      <c r="AN239" s="47"/>
      <c r="AO239" s="47"/>
      <c r="AP239" s="47"/>
      <c r="AQ239" s="47"/>
      <c r="AR239" s="47"/>
      <c r="AS239" s="47"/>
      <c r="AT239" s="47"/>
      <c r="AU239" s="47"/>
      <c r="AV239" s="47"/>
      <c r="AW239" s="47"/>
      <c r="AX239" s="47"/>
      <c r="AY239" s="47"/>
      <c r="AZ239" s="47"/>
      <c r="BA239" s="47"/>
      <c r="BB239" s="47"/>
      <c r="BC239" s="47"/>
      <c r="BD239" s="47"/>
      <c r="BE239" s="47"/>
      <c r="BF239" s="47"/>
      <c r="BG239" s="47"/>
      <c r="BH239" s="47"/>
      <c r="BI239" s="47"/>
      <c r="BJ239" s="47"/>
      <c r="BK239" s="47"/>
      <c r="BL239" s="47"/>
      <c r="BM239" s="112"/>
      <c r="BN239" s="47"/>
      <c r="BO239" s="47"/>
      <c r="BP239" s="47"/>
    </row>
    <row r="240" spans="2:68" x14ac:dyDescent="0.25"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112"/>
      <c r="O240" s="47"/>
      <c r="P240" s="47"/>
      <c r="Q240" s="42"/>
      <c r="R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7"/>
      <c r="AF240" s="112"/>
      <c r="AG240" s="47"/>
      <c r="AH240" s="47"/>
      <c r="AI240" s="47"/>
      <c r="AJ240" s="47"/>
      <c r="AK240" s="47"/>
      <c r="AL240" s="47"/>
      <c r="AM240" s="47"/>
      <c r="AN240" s="47"/>
      <c r="AO240" s="47"/>
      <c r="AP240" s="47"/>
      <c r="AQ240" s="47"/>
      <c r="AR240" s="47"/>
      <c r="AS240" s="47"/>
      <c r="AT240" s="47"/>
      <c r="AU240" s="47"/>
      <c r="AV240" s="47"/>
      <c r="AW240" s="47"/>
      <c r="AX240" s="47"/>
      <c r="AY240" s="47"/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112"/>
      <c r="BN240" s="47"/>
      <c r="BO240" s="47"/>
      <c r="BP240" s="47"/>
    </row>
    <row r="241" spans="2:68" x14ac:dyDescent="0.25"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112"/>
      <c r="O241" s="47"/>
      <c r="P241" s="47"/>
      <c r="Q241" s="42"/>
      <c r="R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7"/>
      <c r="AF241" s="112"/>
      <c r="AG241" s="47"/>
      <c r="AH241" s="47"/>
      <c r="AI241" s="47"/>
      <c r="AJ241" s="47"/>
      <c r="AK241" s="47"/>
      <c r="AL241" s="47"/>
      <c r="AM241" s="47"/>
      <c r="AN241" s="47"/>
      <c r="AO241" s="47"/>
      <c r="AP241" s="47"/>
      <c r="AQ241" s="47"/>
      <c r="AR241" s="47"/>
      <c r="AS241" s="47"/>
      <c r="AT241" s="47"/>
      <c r="AU241" s="47"/>
      <c r="AV241" s="47"/>
      <c r="AW241" s="47"/>
      <c r="AX241" s="47"/>
      <c r="AY241" s="47"/>
      <c r="AZ241" s="47"/>
      <c r="BA241" s="47"/>
      <c r="BB241" s="47"/>
      <c r="BC241" s="47"/>
      <c r="BD241" s="47"/>
      <c r="BE241" s="47"/>
      <c r="BF241" s="47"/>
      <c r="BG241" s="47"/>
      <c r="BH241" s="47"/>
      <c r="BI241" s="47"/>
      <c r="BJ241" s="47"/>
      <c r="BK241" s="47"/>
      <c r="BL241" s="47"/>
      <c r="BM241" s="112"/>
      <c r="BN241" s="47"/>
      <c r="BO241" s="47"/>
      <c r="BP241" s="47"/>
    </row>
    <row r="242" spans="2:68" x14ac:dyDescent="0.25"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112"/>
      <c r="O242" s="47"/>
      <c r="P242" s="47"/>
      <c r="Q242" s="42"/>
      <c r="R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7"/>
      <c r="AF242" s="112"/>
      <c r="AG242" s="47"/>
      <c r="AH242" s="47"/>
      <c r="AI242" s="47"/>
      <c r="AJ242" s="47"/>
      <c r="AK242" s="47"/>
      <c r="AL242" s="47"/>
      <c r="AM242" s="47"/>
      <c r="AN242" s="47"/>
      <c r="AO242" s="47"/>
      <c r="AP242" s="47"/>
      <c r="AQ242" s="47"/>
      <c r="AR242" s="47"/>
      <c r="AS242" s="47"/>
      <c r="AT242" s="47"/>
      <c r="AU242" s="47"/>
      <c r="AV242" s="47"/>
      <c r="AW242" s="47"/>
      <c r="AX242" s="47"/>
      <c r="AY242" s="47"/>
      <c r="AZ242" s="47"/>
      <c r="BA242" s="47"/>
      <c r="BB242" s="47"/>
      <c r="BC242" s="47"/>
      <c r="BD242" s="47"/>
      <c r="BE242" s="47"/>
      <c r="BF242" s="47"/>
      <c r="BG242" s="47"/>
      <c r="BH242" s="47"/>
      <c r="BI242" s="47"/>
      <c r="BJ242" s="47"/>
      <c r="BK242" s="47"/>
      <c r="BL242" s="47"/>
      <c r="BM242" s="112"/>
      <c r="BN242" s="47"/>
      <c r="BO242" s="47"/>
      <c r="BP242" s="47"/>
    </row>
    <row r="243" spans="2:68" x14ac:dyDescent="0.25"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112"/>
      <c r="O243" s="47"/>
      <c r="P243" s="47"/>
      <c r="Q243" s="42"/>
      <c r="R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7"/>
      <c r="AF243" s="112"/>
      <c r="AG243" s="47"/>
      <c r="AH243" s="47"/>
      <c r="AI243" s="47"/>
      <c r="AJ243" s="47"/>
      <c r="AK243" s="47"/>
      <c r="AL243" s="47"/>
      <c r="AM243" s="47"/>
      <c r="AN243" s="47"/>
      <c r="AO243" s="47"/>
      <c r="AP243" s="47"/>
      <c r="AQ243" s="47"/>
      <c r="AR243" s="47"/>
      <c r="AS243" s="47"/>
      <c r="AT243" s="47"/>
      <c r="AU243" s="47"/>
      <c r="AV243" s="47"/>
      <c r="AW243" s="47"/>
      <c r="AX243" s="47"/>
      <c r="AY243" s="47"/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  <c r="BM243" s="112"/>
      <c r="BN243" s="47"/>
      <c r="BO243" s="47"/>
      <c r="BP243" s="47"/>
    </row>
    <row r="244" spans="2:68" x14ac:dyDescent="0.25"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112"/>
      <c r="O244" s="47"/>
      <c r="P244" s="47"/>
      <c r="Q244" s="42"/>
      <c r="R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7"/>
      <c r="AF244" s="112"/>
      <c r="AG244" s="47"/>
      <c r="AH244" s="47"/>
      <c r="AI244" s="47"/>
      <c r="AJ244" s="47"/>
      <c r="AK244" s="47"/>
      <c r="AL244" s="47"/>
      <c r="AM244" s="47"/>
      <c r="AN244" s="47"/>
      <c r="AO244" s="47"/>
      <c r="AP244" s="47"/>
      <c r="AQ244" s="47"/>
      <c r="AR244" s="47"/>
      <c r="AS244" s="47"/>
      <c r="AT244" s="47"/>
      <c r="AU244" s="47"/>
      <c r="AV244" s="47"/>
      <c r="AW244" s="47"/>
      <c r="AX244" s="47"/>
      <c r="AY244" s="47"/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47"/>
      <c r="BL244" s="47"/>
      <c r="BM244" s="112"/>
      <c r="BN244" s="47"/>
      <c r="BO244" s="47"/>
      <c r="BP244" s="47"/>
    </row>
    <row r="245" spans="2:68" x14ac:dyDescent="0.25"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112"/>
      <c r="O245" s="47"/>
      <c r="P245" s="47"/>
      <c r="Q245" s="42"/>
      <c r="R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7"/>
      <c r="AF245" s="112"/>
      <c r="AG245" s="47"/>
      <c r="AH245" s="47"/>
      <c r="AI245" s="47"/>
      <c r="AJ245" s="47"/>
      <c r="AK245" s="47"/>
      <c r="AL245" s="47"/>
      <c r="AM245" s="47"/>
      <c r="AN245" s="47"/>
      <c r="AO245" s="47"/>
      <c r="AP245" s="47"/>
      <c r="AQ245" s="47"/>
      <c r="AR245" s="47"/>
      <c r="AS245" s="47"/>
      <c r="AT245" s="47"/>
      <c r="AU245" s="47"/>
      <c r="AV245" s="47"/>
      <c r="AW245" s="47"/>
      <c r="AX245" s="47"/>
      <c r="AY245" s="47"/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K245" s="47"/>
      <c r="BL245" s="47"/>
      <c r="BM245" s="112"/>
      <c r="BN245" s="47"/>
      <c r="BO245" s="47"/>
      <c r="BP245" s="47"/>
    </row>
    <row r="246" spans="2:68" x14ac:dyDescent="0.25"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112"/>
      <c r="O246" s="47"/>
      <c r="P246" s="47"/>
      <c r="Q246" s="42"/>
      <c r="R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7"/>
      <c r="AF246" s="112"/>
      <c r="AG246" s="47"/>
      <c r="AH246" s="47"/>
      <c r="AI246" s="47"/>
      <c r="AJ246" s="47"/>
      <c r="AK246" s="47"/>
      <c r="AL246" s="47"/>
      <c r="AM246" s="47"/>
      <c r="AN246" s="47"/>
      <c r="AO246" s="47"/>
      <c r="AP246" s="47"/>
      <c r="AQ246" s="47"/>
      <c r="AR246" s="47"/>
      <c r="AS246" s="47"/>
      <c r="AT246" s="47"/>
      <c r="AU246" s="47"/>
      <c r="AV246" s="47"/>
      <c r="AW246" s="47"/>
      <c r="AX246" s="47"/>
      <c r="AY246" s="47"/>
      <c r="AZ246" s="47"/>
      <c r="BA246" s="47"/>
      <c r="BB246" s="47"/>
      <c r="BC246" s="47"/>
      <c r="BD246" s="47"/>
      <c r="BE246" s="47"/>
      <c r="BF246" s="47"/>
      <c r="BG246" s="47"/>
      <c r="BH246" s="47"/>
      <c r="BI246" s="47"/>
      <c r="BJ246" s="47"/>
      <c r="BK246" s="47"/>
      <c r="BL246" s="47"/>
      <c r="BM246" s="112"/>
      <c r="BN246" s="47"/>
      <c r="BO246" s="47"/>
      <c r="BP246" s="47"/>
    </row>
    <row r="247" spans="2:68" x14ac:dyDescent="0.25"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112"/>
      <c r="O247" s="47"/>
      <c r="P247" s="47"/>
      <c r="Q247" s="42"/>
      <c r="R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7"/>
      <c r="AF247" s="112"/>
      <c r="AG247" s="47"/>
      <c r="AH247" s="47"/>
      <c r="AI247" s="47"/>
      <c r="AJ247" s="47"/>
      <c r="AK247" s="47"/>
      <c r="AL247" s="47"/>
      <c r="AM247" s="47"/>
      <c r="AN247" s="47"/>
      <c r="AO247" s="47"/>
      <c r="AP247" s="47"/>
      <c r="AQ247" s="47"/>
      <c r="AR247" s="47"/>
      <c r="AS247" s="47"/>
      <c r="AT247" s="47"/>
      <c r="AU247" s="47"/>
      <c r="AV247" s="47"/>
      <c r="AW247" s="47"/>
      <c r="AX247" s="47"/>
      <c r="AY247" s="47"/>
      <c r="AZ247" s="47"/>
      <c r="BA247" s="47"/>
      <c r="BB247" s="47"/>
      <c r="BC247" s="47"/>
      <c r="BD247" s="47"/>
      <c r="BE247" s="47"/>
      <c r="BF247" s="47"/>
      <c r="BG247" s="47"/>
      <c r="BH247" s="47"/>
      <c r="BI247" s="47"/>
      <c r="BJ247" s="47"/>
      <c r="BK247" s="47"/>
      <c r="BL247" s="47"/>
      <c r="BM247" s="112"/>
      <c r="BN247" s="47"/>
      <c r="BO247" s="47"/>
      <c r="BP247" s="47"/>
    </row>
    <row r="248" spans="2:68" x14ac:dyDescent="0.25"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112"/>
      <c r="O248" s="47"/>
      <c r="P248" s="47"/>
      <c r="Q248" s="42"/>
      <c r="R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7"/>
      <c r="AF248" s="112"/>
      <c r="AG248" s="47"/>
      <c r="AH248" s="47"/>
      <c r="AI248" s="47"/>
      <c r="AJ248" s="47"/>
      <c r="AK248" s="47"/>
      <c r="AL248" s="47"/>
      <c r="AM248" s="47"/>
      <c r="AN248" s="47"/>
      <c r="AO248" s="47"/>
      <c r="AP248" s="47"/>
      <c r="AQ248" s="47"/>
      <c r="AR248" s="47"/>
      <c r="AS248" s="47"/>
      <c r="AT248" s="47"/>
      <c r="AU248" s="47"/>
      <c r="AV248" s="47"/>
      <c r="AW248" s="47"/>
      <c r="AX248" s="47"/>
      <c r="AY248" s="47"/>
      <c r="AZ248" s="47"/>
      <c r="BA248" s="47"/>
      <c r="BB248" s="47"/>
      <c r="BC248" s="47"/>
      <c r="BD248" s="47"/>
      <c r="BE248" s="47"/>
      <c r="BF248" s="47"/>
      <c r="BG248" s="47"/>
      <c r="BH248" s="47"/>
      <c r="BI248" s="47"/>
      <c r="BJ248" s="47"/>
      <c r="BK248" s="47"/>
      <c r="BL248" s="47"/>
      <c r="BM248" s="112"/>
      <c r="BN248" s="47"/>
      <c r="BO248" s="47"/>
      <c r="BP248" s="47"/>
    </row>
    <row r="249" spans="2:68" x14ac:dyDescent="0.25"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112"/>
      <c r="O249" s="47"/>
      <c r="P249" s="47"/>
      <c r="Q249" s="42"/>
      <c r="R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7"/>
      <c r="AF249" s="112"/>
      <c r="AG249" s="47"/>
      <c r="AH249" s="47"/>
      <c r="AI249" s="47"/>
      <c r="AJ249" s="47"/>
      <c r="AK249" s="47"/>
      <c r="AL249" s="47"/>
      <c r="AM249" s="47"/>
      <c r="AN249" s="47"/>
      <c r="AO249" s="47"/>
      <c r="AP249" s="47"/>
      <c r="AQ249" s="47"/>
      <c r="AR249" s="47"/>
      <c r="AS249" s="47"/>
      <c r="AT249" s="47"/>
      <c r="AU249" s="47"/>
      <c r="AV249" s="47"/>
      <c r="AW249" s="47"/>
      <c r="AX249" s="47"/>
      <c r="AY249" s="47"/>
      <c r="AZ249" s="47"/>
      <c r="BA249" s="47"/>
      <c r="BB249" s="47"/>
      <c r="BC249" s="47"/>
      <c r="BD249" s="47"/>
      <c r="BE249" s="47"/>
      <c r="BF249" s="47"/>
      <c r="BG249" s="47"/>
      <c r="BH249" s="47"/>
      <c r="BI249" s="47"/>
      <c r="BJ249" s="47"/>
      <c r="BK249" s="47"/>
      <c r="BL249" s="47"/>
      <c r="BM249" s="112"/>
      <c r="BN249" s="47"/>
      <c r="BO249" s="47"/>
      <c r="BP249" s="47"/>
    </row>
    <row r="250" spans="2:68" x14ac:dyDescent="0.25"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112"/>
      <c r="O250" s="47"/>
      <c r="P250" s="47"/>
      <c r="Q250" s="42"/>
      <c r="R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7"/>
      <c r="AF250" s="112"/>
      <c r="AG250" s="47"/>
      <c r="AH250" s="47"/>
      <c r="AI250" s="47"/>
      <c r="AJ250" s="47"/>
      <c r="AK250" s="47"/>
      <c r="AL250" s="47"/>
      <c r="AM250" s="47"/>
      <c r="AN250" s="47"/>
      <c r="AO250" s="47"/>
      <c r="AP250" s="47"/>
      <c r="AQ250" s="47"/>
      <c r="AR250" s="47"/>
      <c r="AS250" s="47"/>
      <c r="AT250" s="47"/>
      <c r="AU250" s="47"/>
      <c r="AV250" s="47"/>
      <c r="AW250" s="47"/>
      <c r="AX250" s="47"/>
      <c r="AY250" s="47"/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112"/>
      <c r="BN250" s="47"/>
      <c r="BO250" s="47"/>
      <c r="BP250" s="47"/>
    </row>
    <row r="251" spans="2:68" x14ac:dyDescent="0.25"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112"/>
      <c r="O251" s="47"/>
      <c r="P251" s="47"/>
      <c r="Q251" s="42"/>
      <c r="R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7"/>
      <c r="AF251" s="112"/>
      <c r="AG251" s="47"/>
      <c r="AH251" s="47"/>
      <c r="AI251" s="47"/>
      <c r="AJ251" s="47"/>
      <c r="AK251" s="47"/>
      <c r="AL251" s="47"/>
      <c r="AM251" s="47"/>
      <c r="AN251" s="47"/>
      <c r="AO251" s="47"/>
      <c r="AP251" s="47"/>
      <c r="AQ251" s="47"/>
      <c r="AR251" s="47"/>
      <c r="AS251" s="47"/>
      <c r="AT251" s="47"/>
      <c r="AU251" s="47"/>
      <c r="AV251" s="47"/>
      <c r="AW251" s="47"/>
      <c r="AX251" s="47"/>
      <c r="AY251" s="47"/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112"/>
      <c r="BN251" s="47"/>
      <c r="BO251" s="47"/>
      <c r="BP251" s="47"/>
    </row>
    <row r="252" spans="2:68" x14ac:dyDescent="0.25"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112"/>
      <c r="O252" s="47"/>
      <c r="P252" s="47"/>
      <c r="Q252" s="42"/>
      <c r="R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7"/>
      <c r="AF252" s="112"/>
      <c r="AG252" s="47"/>
      <c r="AH252" s="47"/>
      <c r="AI252" s="47"/>
      <c r="AJ252" s="47"/>
      <c r="AK252" s="47"/>
      <c r="AL252" s="47"/>
      <c r="AM252" s="47"/>
      <c r="AN252" s="47"/>
      <c r="AO252" s="47"/>
      <c r="AP252" s="47"/>
      <c r="AQ252" s="47"/>
      <c r="AR252" s="47"/>
      <c r="AS252" s="47"/>
      <c r="AT252" s="47"/>
      <c r="AU252" s="47"/>
      <c r="AV252" s="47"/>
      <c r="AW252" s="47"/>
      <c r="AX252" s="47"/>
      <c r="AY252" s="47"/>
      <c r="AZ252" s="47"/>
      <c r="BA252" s="47"/>
      <c r="BB252" s="47"/>
      <c r="BC252" s="47"/>
      <c r="BD252" s="47"/>
      <c r="BE252" s="47"/>
      <c r="BF252" s="47"/>
      <c r="BG252" s="47"/>
      <c r="BH252" s="47"/>
      <c r="BI252" s="47"/>
      <c r="BJ252" s="47"/>
      <c r="BK252" s="47"/>
      <c r="BL252" s="47"/>
      <c r="BM252" s="112"/>
      <c r="BN252" s="47"/>
      <c r="BO252" s="47"/>
      <c r="BP252" s="47"/>
    </row>
    <row r="253" spans="2:68" x14ac:dyDescent="0.25"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112"/>
      <c r="O253" s="47"/>
      <c r="P253" s="47"/>
      <c r="Q253" s="42"/>
      <c r="R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7"/>
      <c r="AF253" s="112"/>
      <c r="AG253" s="47"/>
      <c r="AH253" s="47"/>
      <c r="AI253" s="47"/>
      <c r="AJ253" s="47"/>
      <c r="AK253" s="47"/>
      <c r="AL253" s="47"/>
      <c r="AM253" s="47"/>
      <c r="AN253" s="47"/>
      <c r="AO253" s="47"/>
      <c r="AP253" s="47"/>
      <c r="AQ253" s="47"/>
      <c r="AR253" s="47"/>
      <c r="AS253" s="47"/>
      <c r="AT253" s="47"/>
      <c r="AU253" s="47"/>
      <c r="AV253" s="47"/>
      <c r="AW253" s="47"/>
      <c r="AX253" s="47"/>
      <c r="AY253" s="47"/>
      <c r="AZ253" s="47"/>
      <c r="BA253" s="47"/>
      <c r="BB253" s="47"/>
      <c r="BC253" s="47"/>
      <c r="BD253" s="47"/>
      <c r="BE253" s="47"/>
      <c r="BF253" s="47"/>
      <c r="BG253" s="47"/>
      <c r="BH253" s="47"/>
      <c r="BI253" s="47"/>
      <c r="BJ253" s="47"/>
      <c r="BK253" s="47"/>
      <c r="BL253" s="47"/>
      <c r="BM253" s="112"/>
      <c r="BN253" s="47"/>
      <c r="BO253" s="47"/>
      <c r="BP253" s="47"/>
    </row>
    <row r="254" spans="2:68" x14ac:dyDescent="0.25"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112"/>
      <c r="O254" s="47"/>
      <c r="P254" s="47"/>
      <c r="Q254" s="42"/>
      <c r="R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7"/>
      <c r="AF254" s="112"/>
      <c r="AG254" s="47"/>
      <c r="AH254" s="47"/>
      <c r="AI254" s="47"/>
      <c r="AJ254" s="47"/>
      <c r="AK254" s="47"/>
      <c r="AL254" s="47"/>
      <c r="AM254" s="47"/>
      <c r="AN254" s="47"/>
      <c r="AO254" s="47"/>
      <c r="AP254" s="47"/>
      <c r="AQ254" s="47"/>
      <c r="AR254" s="47"/>
      <c r="AS254" s="47"/>
      <c r="AT254" s="47"/>
      <c r="AU254" s="47"/>
      <c r="AV254" s="47"/>
      <c r="AW254" s="47"/>
      <c r="AX254" s="47"/>
      <c r="AY254" s="47"/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112"/>
      <c r="BN254" s="47"/>
      <c r="BO254" s="47"/>
      <c r="BP254" s="47"/>
    </row>
    <row r="255" spans="2:68" x14ac:dyDescent="0.25"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112"/>
      <c r="O255" s="47"/>
      <c r="P255" s="47"/>
      <c r="Q255" s="42"/>
      <c r="R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7"/>
      <c r="AF255" s="112"/>
      <c r="AG255" s="47"/>
      <c r="AH255" s="47"/>
      <c r="AI255" s="47"/>
      <c r="AJ255" s="47"/>
      <c r="AK255" s="47"/>
      <c r="AL255" s="47"/>
      <c r="AM255" s="47"/>
      <c r="AN255" s="47"/>
      <c r="AO255" s="47"/>
      <c r="AP255" s="47"/>
      <c r="AQ255" s="47"/>
      <c r="AR255" s="47"/>
      <c r="AS255" s="47"/>
      <c r="AT255" s="47"/>
      <c r="AU255" s="47"/>
      <c r="AV255" s="47"/>
      <c r="AW255" s="47"/>
      <c r="AX255" s="47"/>
      <c r="AY255" s="47"/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112"/>
      <c r="BN255" s="47"/>
      <c r="BO255" s="47"/>
      <c r="BP255" s="47"/>
    </row>
    <row r="256" spans="2:68" x14ac:dyDescent="0.25"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112"/>
      <c r="O256" s="47"/>
      <c r="P256" s="47"/>
      <c r="Q256" s="42"/>
      <c r="R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7"/>
      <c r="AF256" s="112"/>
      <c r="AG256" s="47"/>
      <c r="AH256" s="47"/>
      <c r="AI256" s="47"/>
      <c r="AJ256" s="47"/>
      <c r="AK256" s="47"/>
      <c r="AL256" s="47"/>
      <c r="AM256" s="47"/>
      <c r="AN256" s="47"/>
      <c r="AO256" s="47"/>
      <c r="AP256" s="47"/>
      <c r="AQ256" s="47"/>
      <c r="AR256" s="47"/>
      <c r="AS256" s="47"/>
      <c r="AT256" s="47"/>
      <c r="AU256" s="47"/>
      <c r="AV256" s="47"/>
      <c r="AW256" s="47"/>
      <c r="AX256" s="47"/>
      <c r="AY256" s="47"/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112"/>
      <c r="BN256" s="47"/>
      <c r="BO256" s="47"/>
      <c r="BP256" s="47"/>
    </row>
    <row r="257" spans="2:68" x14ac:dyDescent="0.25"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112"/>
      <c r="O257" s="47"/>
      <c r="P257" s="47"/>
      <c r="Q257" s="42"/>
      <c r="R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7"/>
      <c r="AF257" s="112"/>
      <c r="AG257" s="47"/>
      <c r="AH257" s="47"/>
      <c r="AI257" s="47"/>
      <c r="AJ257" s="47"/>
      <c r="AK257" s="47"/>
      <c r="AL257" s="47"/>
      <c r="AM257" s="47"/>
      <c r="AN257" s="47"/>
      <c r="AO257" s="47"/>
      <c r="AP257" s="47"/>
      <c r="AQ257" s="47"/>
      <c r="AR257" s="47"/>
      <c r="AS257" s="47"/>
      <c r="AT257" s="47"/>
      <c r="AU257" s="47"/>
      <c r="AV257" s="47"/>
      <c r="AW257" s="47"/>
      <c r="AX257" s="47"/>
      <c r="AY257" s="47"/>
      <c r="AZ257" s="47"/>
      <c r="BA257" s="47"/>
      <c r="BB257" s="47"/>
      <c r="BC257" s="47"/>
      <c r="BD257" s="47"/>
      <c r="BE257" s="47"/>
      <c r="BF257" s="47"/>
      <c r="BG257" s="47"/>
      <c r="BH257" s="47"/>
      <c r="BI257" s="47"/>
      <c r="BJ257" s="47"/>
      <c r="BK257" s="47"/>
      <c r="BL257" s="47"/>
      <c r="BM257" s="112"/>
      <c r="BN257" s="47"/>
      <c r="BO257" s="47"/>
      <c r="BP257" s="47"/>
    </row>
    <row r="258" spans="2:68" x14ac:dyDescent="0.25"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112"/>
      <c r="O258" s="47"/>
      <c r="P258" s="47"/>
      <c r="Q258" s="42"/>
      <c r="R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7"/>
      <c r="AF258" s="112"/>
      <c r="AG258" s="47"/>
      <c r="AH258" s="47"/>
      <c r="AI258" s="47"/>
      <c r="AJ258" s="47"/>
      <c r="AK258" s="47"/>
      <c r="AL258" s="47"/>
      <c r="AM258" s="47"/>
      <c r="AN258" s="47"/>
      <c r="AO258" s="47"/>
      <c r="AP258" s="47"/>
      <c r="AQ258" s="47"/>
      <c r="AR258" s="47"/>
      <c r="AS258" s="47"/>
      <c r="AT258" s="47"/>
      <c r="AU258" s="47"/>
      <c r="AV258" s="47"/>
      <c r="AW258" s="47"/>
      <c r="AX258" s="47"/>
      <c r="AY258" s="47"/>
      <c r="AZ258" s="47"/>
      <c r="BA258" s="47"/>
      <c r="BB258" s="47"/>
      <c r="BC258" s="47"/>
      <c r="BD258" s="47"/>
      <c r="BE258" s="47"/>
      <c r="BF258" s="47"/>
      <c r="BG258" s="47"/>
      <c r="BH258" s="47"/>
      <c r="BI258" s="47"/>
      <c r="BJ258" s="47"/>
      <c r="BK258" s="47"/>
      <c r="BL258" s="47"/>
      <c r="BM258" s="112"/>
      <c r="BN258" s="47"/>
      <c r="BO258" s="47"/>
      <c r="BP258" s="47"/>
    </row>
    <row r="259" spans="2:68" x14ac:dyDescent="0.25"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112"/>
      <c r="O259" s="47"/>
      <c r="P259" s="47"/>
      <c r="Q259" s="42"/>
      <c r="R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7"/>
      <c r="AF259" s="112"/>
      <c r="AG259" s="47"/>
      <c r="AH259" s="47"/>
      <c r="AI259" s="47"/>
      <c r="AJ259" s="47"/>
      <c r="AK259" s="47"/>
      <c r="AL259" s="47"/>
      <c r="AM259" s="47"/>
      <c r="AN259" s="47"/>
      <c r="AO259" s="47"/>
      <c r="AP259" s="47"/>
      <c r="AQ259" s="47"/>
      <c r="AR259" s="47"/>
      <c r="AS259" s="47"/>
      <c r="AT259" s="47"/>
      <c r="AU259" s="47"/>
      <c r="AV259" s="47"/>
      <c r="AW259" s="47"/>
      <c r="AX259" s="47"/>
      <c r="AY259" s="47"/>
      <c r="AZ259" s="47"/>
      <c r="BA259" s="47"/>
      <c r="BB259" s="47"/>
      <c r="BC259" s="47"/>
      <c r="BD259" s="47"/>
      <c r="BE259" s="47"/>
      <c r="BF259" s="47"/>
      <c r="BG259" s="47"/>
      <c r="BH259" s="47"/>
      <c r="BI259" s="47"/>
      <c r="BJ259" s="47"/>
      <c r="BK259" s="47"/>
      <c r="BL259" s="47"/>
      <c r="BM259" s="112"/>
      <c r="BN259" s="47"/>
      <c r="BO259" s="47"/>
      <c r="BP259" s="47"/>
    </row>
    <row r="260" spans="2:68" x14ac:dyDescent="0.25"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112"/>
      <c r="O260" s="47"/>
      <c r="P260" s="47"/>
      <c r="Q260" s="42"/>
      <c r="R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7"/>
      <c r="AF260" s="112"/>
      <c r="AG260" s="47"/>
      <c r="AH260" s="47"/>
      <c r="AI260" s="47"/>
      <c r="AJ260" s="47"/>
      <c r="AK260" s="47"/>
      <c r="AL260" s="47"/>
      <c r="AM260" s="47"/>
      <c r="AN260" s="47"/>
      <c r="AO260" s="47"/>
      <c r="AP260" s="47"/>
      <c r="AQ260" s="47"/>
      <c r="AR260" s="47"/>
      <c r="AS260" s="47"/>
      <c r="AT260" s="47"/>
      <c r="AU260" s="47"/>
      <c r="AV260" s="47"/>
      <c r="AW260" s="47"/>
      <c r="AX260" s="47"/>
      <c r="AY260" s="47"/>
      <c r="AZ260" s="47"/>
      <c r="BA260" s="47"/>
      <c r="BB260" s="47"/>
      <c r="BC260" s="47"/>
      <c r="BD260" s="47"/>
      <c r="BE260" s="47"/>
      <c r="BF260" s="47"/>
      <c r="BG260" s="47"/>
      <c r="BH260" s="47"/>
      <c r="BI260" s="47"/>
      <c r="BJ260" s="47"/>
      <c r="BK260" s="47"/>
      <c r="BL260" s="47"/>
      <c r="BM260" s="112"/>
      <c r="BN260" s="47"/>
      <c r="BO260" s="47"/>
      <c r="BP260" s="47"/>
    </row>
    <row r="261" spans="2:68" x14ac:dyDescent="0.25"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112"/>
      <c r="O261" s="47"/>
      <c r="P261" s="47"/>
      <c r="Q261" s="42"/>
      <c r="R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7"/>
      <c r="AF261" s="112"/>
      <c r="AG261" s="47"/>
      <c r="AH261" s="47"/>
      <c r="AI261" s="47"/>
      <c r="AJ261" s="47"/>
      <c r="AK261" s="47"/>
      <c r="AL261" s="47"/>
      <c r="AM261" s="47"/>
      <c r="AN261" s="47"/>
      <c r="AO261" s="47"/>
      <c r="AP261" s="47"/>
      <c r="AQ261" s="47"/>
      <c r="AR261" s="47"/>
      <c r="AS261" s="47"/>
      <c r="AT261" s="47"/>
      <c r="AU261" s="47"/>
      <c r="AV261" s="47"/>
      <c r="AW261" s="47"/>
      <c r="AX261" s="47"/>
      <c r="AY261" s="47"/>
      <c r="AZ261" s="47"/>
      <c r="BA261" s="47"/>
      <c r="BB261" s="47"/>
      <c r="BC261" s="47"/>
      <c r="BD261" s="47"/>
      <c r="BE261" s="47"/>
      <c r="BF261" s="47"/>
      <c r="BG261" s="47"/>
      <c r="BH261" s="47"/>
      <c r="BI261" s="47"/>
      <c r="BJ261" s="47"/>
      <c r="BK261" s="47"/>
      <c r="BL261" s="47"/>
      <c r="BM261" s="112"/>
      <c r="BN261" s="47"/>
      <c r="BO261" s="47"/>
      <c r="BP261" s="47"/>
    </row>
    <row r="262" spans="2:68" x14ac:dyDescent="0.25"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112"/>
      <c r="O262" s="47"/>
      <c r="P262" s="47"/>
      <c r="Q262" s="42"/>
      <c r="R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7"/>
      <c r="AF262" s="112"/>
      <c r="AG262" s="47"/>
      <c r="AH262" s="47"/>
      <c r="AI262" s="47"/>
      <c r="AJ262" s="47"/>
      <c r="AK262" s="47"/>
      <c r="AL262" s="47"/>
      <c r="AM262" s="47"/>
      <c r="AN262" s="47"/>
      <c r="AO262" s="47"/>
      <c r="AP262" s="47"/>
      <c r="AQ262" s="47"/>
      <c r="AR262" s="47"/>
      <c r="AS262" s="47"/>
      <c r="AT262" s="47"/>
      <c r="AU262" s="47"/>
      <c r="AV262" s="47"/>
      <c r="AW262" s="47"/>
      <c r="AX262" s="47"/>
      <c r="AY262" s="47"/>
      <c r="AZ262" s="47"/>
      <c r="BA262" s="47"/>
      <c r="BB262" s="47"/>
      <c r="BC262" s="47"/>
      <c r="BD262" s="47"/>
      <c r="BE262" s="47"/>
      <c r="BF262" s="47"/>
      <c r="BG262" s="47"/>
      <c r="BH262" s="47"/>
      <c r="BI262" s="47"/>
      <c r="BJ262" s="47"/>
      <c r="BK262" s="47"/>
      <c r="BL262" s="47"/>
      <c r="BM262" s="112"/>
      <c r="BN262" s="47"/>
      <c r="BO262" s="47"/>
      <c r="BP262" s="47"/>
    </row>
    <row r="263" spans="2:68" x14ac:dyDescent="0.25"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112"/>
      <c r="O263" s="47"/>
      <c r="P263" s="47"/>
      <c r="Q263" s="42"/>
      <c r="R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7"/>
      <c r="AF263" s="112"/>
      <c r="AG263" s="47"/>
      <c r="AH263" s="47"/>
      <c r="AI263" s="47"/>
      <c r="AJ263" s="47"/>
      <c r="AK263" s="47"/>
      <c r="AL263" s="47"/>
      <c r="AM263" s="47"/>
      <c r="AN263" s="47"/>
      <c r="AO263" s="47"/>
      <c r="AP263" s="47"/>
      <c r="AQ263" s="47"/>
      <c r="AR263" s="47"/>
      <c r="AS263" s="47"/>
      <c r="AT263" s="47"/>
      <c r="AU263" s="47"/>
      <c r="AV263" s="47"/>
      <c r="AW263" s="47"/>
      <c r="AX263" s="47"/>
      <c r="AY263" s="47"/>
      <c r="AZ263" s="47"/>
      <c r="BA263" s="47"/>
      <c r="BB263" s="47"/>
      <c r="BC263" s="47"/>
      <c r="BD263" s="47"/>
      <c r="BE263" s="47"/>
      <c r="BF263" s="47"/>
      <c r="BG263" s="47"/>
      <c r="BH263" s="47"/>
      <c r="BI263" s="47"/>
      <c r="BJ263" s="47"/>
      <c r="BK263" s="47"/>
      <c r="BL263" s="47"/>
      <c r="BM263" s="112"/>
      <c r="BN263" s="47"/>
      <c r="BO263" s="47"/>
      <c r="BP263" s="47"/>
    </row>
    <row r="264" spans="2:68" x14ac:dyDescent="0.25"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112"/>
      <c r="O264" s="47"/>
      <c r="P264" s="47"/>
      <c r="Q264" s="42"/>
      <c r="R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7"/>
      <c r="AF264" s="112"/>
      <c r="AG264" s="47"/>
      <c r="AH264" s="47"/>
      <c r="AI264" s="47"/>
      <c r="AJ264" s="47"/>
      <c r="AK264" s="47"/>
      <c r="AL264" s="47"/>
      <c r="AM264" s="47"/>
      <c r="AN264" s="47"/>
      <c r="AO264" s="47"/>
      <c r="AP264" s="47"/>
      <c r="AQ264" s="47"/>
      <c r="AR264" s="47"/>
      <c r="AS264" s="47"/>
      <c r="AT264" s="47"/>
      <c r="AU264" s="47"/>
      <c r="AV264" s="47"/>
      <c r="AW264" s="47"/>
      <c r="AX264" s="47"/>
      <c r="AY264" s="47"/>
      <c r="AZ264" s="47"/>
      <c r="BA264" s="47"/>
      <c r="BB264" s="47"/>
      <c r="BC264" s="47"/>
      <c r="BD264" s="47"/>
      <c r="BE264" s="47"/>
      <c r="BF264" s="47"/>
      <c r="BG264" s="47"/>
      <c r="BH264" s="47"/>
      <c r="BI264" s="47"/>
      <c r="BJ264" s="47"/>
      <c r="BK264" s="47"/>
      <c r="BL264" s="47"/>
      <c r="BM264" s="112"/>
      <c r="BN264" s="47"/>
      <c r="BO264" s="47"/>
      <c r="BP264" s="47"/>
    </row>
    <row r="265" spans="2:68" x14ac:dyDescent="0.25"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112"/>
      <c r="O265" s="47"/>
      <c r="P265" s="47"/>
      <c r="Q265" s="42"/>
      <c r="R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7"/>
      <c r="AF265" s="112"/>
      <c r="AG265" s="47"/>
      <c r="AH265" s="47"/>
      <c r="AI265" s="47"/>
      <c r="AJ265" s="47"/>
      <c r="AK265" s="47"/>
      <c r="AL265" s="47"/>
      <c r="AM265" s="47"/>
      <c r="AN265" s="47"/>
      <c r="AO265" s="47"/>
      <c r="AP265" s="47"/>
      <c r="AQ265" s="47"/>
      <c r="AR265" s="47"/>
      <c r="AS265" s="47"/>
      <c r="AT265" s="47"/>
      <c r="AU265" s="47"/>
      <c r="AV265" s="47"/>
      <c r="AW265" s="47"/>
      <c r="AX265" s="47"/>
      <c r="AY265" s="47"/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112"/>
      <c r="BN265" s="47"/>
      <c r="BO265" s="47"/>
      <c r="BP265" s="47"/>
    </row>
    <row r="266" spans="2:68" x14ac:dyDescent="0.25"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112"/>
      <c r="O266" s="47"/>
      <c r="P266" s="47"/>
      <c r="Q266" s="42"/>
      <c r="R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7"/>
      <c r="AF266" s="112"/>
      <c r="AG266" s="47"/>
      <c r="AH266" s="47"/>
      <c r="AI266" s="47"/>
      <c r="AJ266" s="47"/>
      <c r="AK266" s="47"/>
      <c r="AL266" s="47"/>
      <c r="AM266" s="47"/>
      <c r="AN266" s="47"/>
      <c r="AO266" s="47"/>
      <c r="AP266" s="47"/>
      <c r="AQ266" s="47"/>
      <c r="AR266" s="47"/>
      <c r="AS266" s="47"/>
      <c r="AT266" s="47"/>
      <c r="AU266" s="47"/>
      <c r="AV266" s="47"/>
      <c r="AW266" s="47"/>
      <c r="AX266" s="47"/>
      <c r="AY266" s="47"/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112"/>
      <c r="BN266" s="47"/>
      <c r="BO266" s="47"/>
      <c r="BP266" s="47"/>
    </row>
    <row r="267" spans="2:68" x14ac:dyDescent="0.25"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112"/>
      <c r="O267" s="47"/>
      <c r="P267" s="47"/>
      <c r="Q267" s="42"/>
      <c r="R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7"/>
      <c r="AF267" s="112"/>
      <c r="AG267" s="47"/>
      <c r="AH267" s="47"/>
      <c r="AI267" s="47"/>
      <c r="AJ267" s="47"/>
      <c r="AK267" s="47"/>
      <c r="AL267" s="47"/>
      <c r="AM267" s="47"/>
      <c r="AN267" s="47"/>
      <c r="AO267" s="47"/>
      <c r="AP267" s="47"/>
      <c r="AQ267" s="47"/>
      <c r="AR267" s="47"/>
      <c r="AS267" s="47"/>
      <c r="AT267" s="47"/>
      <c r="AU267" s="47"/>
      <c r="AV267" s="47"/>
      <c r="AW267" s="47"/>
      <c r="AX267" s="47"/>
      <c r="AY267" s="47"/>
      <c r="AZ267" s="47"/>
      <c r="BA267" s="47"/>
      <c r="BB267" s="47"/>
      <c r="BC267" s="47"/>
      <c r="BD267" s="47"/>
      <c r="BE267" s="47"/>
      <c r="BF267" s="47"/>
      <c r="BG267" s="47"/>
      <c r="BH267" s="47"/>
      <c r="BI267" s="47"/>
      <c r="BJ267" s="47"/>
      <c r="BK267" s="47"/>
      <c r="BL267" s="47"/>
      <c r="BM267" s="112"/>
      <c r="BN267" s="47"/>
      <c r="BO267" s="47"/>
      <c r="BP267" s="47"/>
    </row>
    <row r="268" spans="2:68" x14ac:dyDescent="0.25"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112"/>
      <c r="O268" s="47"/>
      <c r="P268" s="47"/>
      <c r="Q268" s="42"/>
      <c r="R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7"/>
      <c r="AF268" s="112"/>
      <c r="AG268" s="47"/>
      <c r="AH268" s="47"/>
      <c r="AI268" s="47"/>
      <c r="AJ268" s="47"/>
      <c r="AK268" s="47"/>
      <c r="AL268" s="47"/>
      <c r="AM268" s="47"/>
      <c r="AN268" s="47"/>
      <c r="AO268" s="47"/>
      <c r="AP268" s="47"/>
      <c r="AQ268" s="47"/>
      <c r="AR268" s="47"/>
      <c r="AS268" s="47"/>
      <c r="AT268" s="47"/>
      <c r="AU268" s="47"/>
      <c r="AV268" s="47"/>
      <c r="AW268" s="47"/>
      <c r="AX268" s="47"/>
      <c r="AY268" s="47"/>
      <c r="AZ268" s="47"/>
      <c r="BA268" s="47"/>
      <c r="BB268" s="47"/>
      <c r="BC268" s="47"/>
      <c r="BD268" s="47"/>
      <c r="BE268" s="47"/>
      <c r="BF268" s="47"/>
      <c r="BG268" s="47"/>
      <c r="BH268" s="47"/>
      <c r="BI268" s="47"/>
      <c r="BJ268" s="47"/>
      <c r="BK268" s="47"/>
      <c r="BL268" s="47"/>
      <c r="BM268" s="112"/>
      <c r="BN268" s="47"/>
      <c r="BO268" s="47"/>
      <c r="BP268" s="47"/>
    </row>
    <row r="269" spans="2:68" x14ac:dyDescent="0.25"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112"/>
      <c r="O269" s="47"/>
      <c r="P269" s="47"/>
      <c r="Q269" s="42"/>
      <c r="R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7"/>
      <c r="AF269" s="112"/>
      <c r="AG269" s="47"/>
      <c r="AH269" s="47"/>
      <c r="AI269" s="47"/>
      <c r="AJ269" s="47"/>
      <c r="AK269" s="47"/>
      <c r="AL269" s="47"/>
      <c r="AM269" s="47"/>
      <c r="AN269" s="47"/>
      <c r="AO269" s="47"/>
      <c r="AP269" s="47"/>
      <c r="AQ269" s="47"/>
      <c r="AR269" s="47"/>
      <c r="AS269" s="47"/>
      <c r="AT269" s="47"/>
      <c r="AU269" s="47"/>
      <c r="AV269" s="47"/>
      <c r="AW269" s="47"/>
      <c r="AX269" s="47"/>
      <c r="AY269" s="47"/>
      <c r="AZ269" s="47"/>
      <c r="BA269" s="47"/>
      <c r="BB269" s="47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112"/>
      <c r="BN269" s="47"/>
      <c r="BO269" s="47"/>
      <c r="BP269" s="47"/>
    </row>
    <row r="270" spans="2:68" x14ac:dyDescent="0.25"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112"/>
      <c r="O270" s="47"/>
      <c r="P270" s="47"/>
      <c r="Q270" s="42"/>
      <c r="R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7"/>
      <c r="AF270" s="112"/>
      <c r="AG270" s="47"/>
      <c r="AH270" s="47"/>
      <c r="AI270" s="47"/>
      <c r="AJ270" s="47"/>
      <c r="AK270" s="47"/>
      <c r="AL270" s="47"/>
      <c r="AM270" s="47"/>
      <c r="AN270" s="47"/>
      <c r="AO270" s="47"/>
      <c r="AP270" s="47"/>
      <c r="AQ270" s="47"/>
      <c r="AR270" s="47"/>
      <c r="AS270" s="47"/>
      <c r="AT270" s="47"/>
      <c r="AU270" s="47"/>
      <c r="AV270" s="47"/>
      <c r="AW270" s="47"/>
      <c r="AX270" s="47"/>
      <c r="AY270" s="47"/>
      <c r="AZ270" s="47"/>
      <c r="BA270" s="47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112"/>
      <c r="BN270" s="47"/>
      <c r="BO270" s="47"/>
      <c r="BP270" s="47"/>
    </row>
    <row r="271" spans="2:68" x14ac:dyDescent="0.25"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112"/>
      <c r="O271" s="47"/>
      <c r="P271" s="47"/>
      <c r="Q271" s="42"/>
      <c r="R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7"/>
      <c r="AF271" s="112"/>
      <c r="AG271" s="47"/>
      <c r="AH271" s="47"/>
      <c r="AI271" s="47"/>
      <c r="AJ271" s="47"/>
      <c r="AK271" s="47"/>
      <c r="AL271" s="47"/>
      <c r="AM271" s="47"/>
      <c r="AN271" s="47"/>
      <c r="AO271" s="47"/>
      <c r="AP271" s="47"/>
      <c r="AQ271" s="47"/>
      <c r="AR271" s="47"/>
      <c r="AS271" s="47"/>
      <c r="AT271" s="47"/>
      <c r="AU271" s="47"/>
      <c r="AV271" s="47"/>
      <c r="AW271" s="47"/>
      <c r="AX271" s="47"/>
      <c r="AY271" s="47"/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112"/>
      <c r="BN271" s="47"/>
      <c r="BO271" s="47"/>
      <c r="BP271" s="47"/>
    </row>
    <row r="272" spans="2:68" x14ac:dyDescent="0.25"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112"/>
      <c r="O272" s="47"/>
      <c r="P272" s="47"/>
      <c r="Q272" s="42"/>
      <c r="R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7"/>
      <c r="AF272" s="112"/>
      <c r="AG272" s="47"/>
      <c r="AH272" s="47"/>
      <c r="AI272" s="47"/>
      <c r="AJ272" s="47"/>
      <c r="AK272" s="47"/>
      <c r="AL272" s="47"/>
      <c r="AM272" s="47"/>
      <c r="AN272" s="47"/>
      <c r="AO272" s="47"/>
      <c r="AP272" s="47"/>
      <c r="AQ272" s="47"/>
      <c r="AR272" s="47"/>
      <c r="AS272" s="47"/>
      <c r="AT272" s="47"/>
      <c r="AU272" s="47"/>
      <c r="AV272" s="47"/>
      <c r="AW272" s="47"/>
      <c r="AX272" s="47"/>
      <c r="AY272" s="47"/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112"/>
      <c r="BN272" s="47"/>
      <c r="BO272" s="47"/>
      <c r="BP272" s="47"/>
    </row>
    <row r="273" spans="2:68" x14ac:dyDescent="0.25"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112"/>
      <c r="O273" s="47"/>
      <c r="P273" s="47"/>
      <c r="Q273" s="42"/>
      <c r="R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7"/>
      <c r="AF273" s="112"/>
      <c r="AG273" s="47"/>
      <c r="AH273" s="47"/>
      <c r="AI273" s="47"/>
      <c r="AJ273" s="47"/>
      <c r="AK273" s="47"/>
      <c r="AL273" s="47"/>
      <c r="AM273" s="47"/>
      <c r="AN273" s="47"/>
      <c r="AO273" s="47"/>
      <c r="AP273" s="47"/>
      <c r="AQ273" s="47"/>
      <c r="AR273" s="47"/>
      <c r="AS273" s="47"/>
      <c r="AT273" s="47"/>
      <c r="AU273" s="47"/>
      <c r="AV273" s="47"/>
      <c r="AW273" s="47"/>
      <c r="AX273" s="47"/>
      <c r="AY273" s="47"/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112"/>
      <c r="BN273" s="47"/>
      <c r="BO273" s="47"/>
      <c r="BP273" s="47"/>
    </row>
    <row r="274" spans="2:68" x14ac:dyDescent="0.25"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112"/>
      <c r="O274" s="47"/>
      <c r="P274" s="47"/>
      <c r="Q274" s="42"/>
      <c r="R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7"/>
      <c r="AF274" s="112"/>
      <c r="AG274" s="47"/>
      <c r="AH274" s="47"/>
      <c r="AI274" s="47"/>
      <c r="AJ274" s="47"/>
      <c r="AK274" s="47"/>
      <c r="AL274" s="47"/>
      <c r="AM274" s="47"/>
      <c r="AN274" s="47"/>
      <c r="AO274" s="47"/>
      <c r="AP274" s="47"/>
      <c r="AQ274" s="47"/>
      <c r="AR274" s="47"/>
      <c r="AS274" s="47"/>
      <c r="AT274" s="47"/>
      <c r="AU274" s="47"/>
      <c r="AV274" s="47"/>
      <c r="AW274" s="47"/>
      <c r="AX274" s="47"/>
      <c r="AY274" s="47"/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112"/>
      <c r="BN274" s="47"/>
      <c r="BO274" s="47"/>
      <c r="BP274" s="47"/>
    </row>
    <row r="275" spans="2:68" x14ac:dyDescent="0.25"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112"/>
      <c r="O275" s="47"/>
      <c r="P275" s="47"/>
      <c r="Q275" s="42"/>
      <c r="R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7"/>
      <c r="AF275" s="112"/>
      <c r="AG275" s="47"/>
      <c r="AH275" s="47"/>
      <c r="AI275" s="47"/>
      <c r="AJ275" s="47"/>
      <c r="AK275" s="47"/>
      <c r="AL275" s="47"/>
      <c r="AM275" s="47"/>
      <c r="AN275" s="47"/>
      <c r="AO275" s="47"/>
      <c r="AP275" s="47"/>
      <c r="AQ275" s="47"/>
      <c r="AR275" s="47"/>
      <c r="AS275" s="47"/>
      <c r="AT275" s="47"/>
      <c r="AU275" s="47"/>
      <c r="AV275" s="47"/>
      <c r="AW275" s="47"/>
      <c r="AX275" s="47"/>
      <c r="AY275" s="47"/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112"/>
      <c r="BN275" s="47"/>
      <c r="BO275" s="47"/>
      <c r="BP275" s="47"/>
    </row>
    <row r="276" spans="2:68" x14ac:dyDescent="0.25"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112"/>
      <c r="O276" s="47"/>
      <c r="P276" s="47"/>
      <c r="Q276" s="42"/>
      <c r="R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7"/>
      <c r="AF276" s="112"/>
      <c r="AG276" s="47"/>
      <c r="AH276" s="47"/>
      <c r="AI276" s="47"/>
      <c r="AJ276" s="47"/>
      <c r="AK276" s="47"/>
      <c r="AL276" s="47"/>
      <c r="AM276" s="47"/>
      <c r="AN276" s="47"/>
      <c r="AO276" s="47"/>
      <c r="AP276" s="47"/>
      <c r="AQ276" s="47"/>
      <c r="AR276" s="47"/>
      <c r="AS276" s="47"/>
      <c r="AT276" s="47"/>
      <c r="AU276" s="47"/>
      <c r="AV276" s="47"/>
      <c r="AW276" s="47"/>
      <c r="AX276" s="47"/>
      <c r="AY276" s="47"/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112"/>
      <c r="BN276" s="47"/>
      <c r="BO276" s="47"/>
      <c r="BP276" s="47"/>
    </row>
    <row r="277" spans="2:68" x14ac:dyDescent="0.25"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112"/>
      <c r="O277" s="47"/>
      <c r="P277" s="47"/>
      <c r="Q277" s="42"/>
      <c r="R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7"/>
      <c r="AF277" s="112"/>
      <c r="AG277" s="47"/>
      <c r="AH277" s="47"/>
      <c r="AI277" s="47"/>
      <c r="AJ277" s="47"/>
      <c r="AK277" s="47"/>
      <c r="AL277" s="47"/>
      <c r="AM277" s="47"/>
      <c r="AN277" s="47"/>
      <c r="AO277" s="47"/>
      <c r="AP277" s="47"/>
      <c r="AQ277" s="47"/>
      <c r="AR277" s="47"/>
      <c r="AS277" s="47"/>
      <c r="AT277" s="47"/>
      <c r="AU277" s="47"/>
      <c r="AV277" s="47"/>
      <c r="AW277" s="47"/>
      <c r="AX277" s="47"/>
      <c r="AY277" s="47"/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112"/>
      <c r="BN277" s="47"/>
      <c r="BO277" s="47"/>
      <c r="BP277" s="47"/>
    </row>
    <row r="278" spans="2:68" x14ac:dyDescent="0.25"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112"/>
      <c r="O278" s="47"/>
      <c r="P278" s="47"/>
      <c r="Q278" s="42"/>
      <c r="R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7"/>
      <c r="AF278" s="112"/>
      <c r="AG278" s="47"/>
      <c r="AH278" s="47"/>
      <c r="AI278" s="47"/>
      <c r="AJ278" s="47"/>
      <c r="AK278" s="47"/>
      <c r="AL278" s="47"/>
      <c r="AM278" s="47"/>
      <c r="AN278" s="47"/>
      <c r="AO278" s="47"/>
      <c r="AP278" s="47"/>
      <c r="AQ278" s="47"/>
      <c r="AR278" s="47"/>
      <c r="AS278" s="47"/>
      <c r="AT278" s="47"/>
      <c r="AU278" s="47"/>
      <c r="AV278" s="47"/>
      <c r="AW278" s="47"/>
      <c r="AX278" s="47"/>
      <c r="AY278" s="47"/>
      <c r="AZ278" s="47"/>
      <c r="BA278" s="47"/>
      <c r="BB278" s="47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112"/>
      <c r="BN278" s="47"/>
      <c r="BO278" s="47"/>
      <c r="BP278" s="47"/>
    </row>
    <row r="279" spans="2:68" x14ac:dyDescent="0.25"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112"/>
      <c r="O279" s="47"/>
      <c r="P279" s="47"/>
      <c r="Q279" s="42"/>
      <c r="R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7"/>
      <c r="AF279" s="112"/>
      <c r="AG279" s="47"/>
      <c r="AH279" s="47"/>
      <c r="AI279" s="47"/>
      <c r="AJ279" s="47"/>
      <c r="AK279" s="47"/>
      <c r="AL279" s="47"/>
      <c r="AM279" s="47"/>
      <c r="AN279" s="47"/>
      <c r="AO279" s="47"/>
      <c r="AP279" s="47"/>
      <c r="AQ279" s="47"/>
      <c r="AR279" s="47"/>
      <c r="AS279" s="47"/>
      <c r="AT279" s="47"/>
      <c r="AU279" s="47"/>
      <c r="AV279" s="47"/>
      <c r="AW279" s="47"/>
      <c r="AX279" s="47"/>
      <c r="AY279" s="47"/>
      <c r="AZ279" s="47"/>
      <c r="BA279" s="47"/>
      <c r="BB279" s="47"/>
      <c r="BC279" s="47"/>
      <c r="BD279" s="47"/>
      <c r="BE279" s="47"/>
      <c r="BF279" s="47"/>
      <c r="BG279" s="47"/>
      <c r="BH279" s="47"/>
      <c r="BI279" s="47"/>
      <c r="BJ279" s="47"/>
      <c r="BK279" s="47"/>
      <c r="BL279" s="47"/>
      <c r="BM279" s="112"/>
      <c r="BN279" s="47"/>
      <c r="BO279" s="47"/>
      <c r="BP279" s="47"/>
    </row>
    <row r="280" spans="2:68" x14ac:dyDescent="0.25"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112"/>
      <c r="O280" s="47"/>
      <c r="P280" s="47"/>
      <c r="Q280" s="42"/>
      <c r="R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7"/>
      <c r="AF280" s="112"/>
      <c r="AG280" s="47"/>
      <c r="AH280" s="47"/>
      <c r="AI280" s="47"/>
      <c r="AJ280" s="47"/>
      <c r="AK280" s="47"/>
      <c r="AL280" s="47"/>
      <c r="AM280" s="47"/>
      <c r="AN280" s="47"/>
      <c r="AO280" s="47"/>
      <c r="AP280" s="47"/>
      <c r="AQ280" s="47"/>
      <c r="AR280" s="47"/>
      <c r="AS280" s="47"/>
      <c r="AT280" s="47"/>
      <c r="AU280" s="47"/>
      <c r="AV280" s="47"/>
      <c r="AW280" s="47"/>
      <c r="AX280" s="47"/>
      <c r="AY280" s="47"/>
      <c r="AZ280" s="47"/>
      <c r="BA280" s="47"/>
      <c r="BB280" s="47"/>
      <c r="BC280" s="47"/>
      <c r="BD280" s="47"/>
      <c r="BE280" s="47"/>
      <c r="BF280" s="47"/>
      <c r="BG280" s="47"/>
      <c r="BH280" s="47"/>
      <c r="BI280" s="47"/>
      <c r="BJ280" s="47"/>
      <c r="BK280" s="47"/>
      <c r="BL280" s="47"/>
      <c r="BM280" s="112"/>
      <c r="BN280" s="47"/>
      <c r="BO280" s="47"/>
      <c r="BP280" s="47"/>
    </row>
    <row r="281" spans="2:68" x14ac:dyDescent="0.25"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112"/>
      <c r="O281" s="47"/>
      <c r="P281" s="47"/>
      <c r="Q281" s="42"/>
      <c r="R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7"/>
      <c r="AF281" s="112"/>
      <c r="AG281" s="47"/>
      <c r="AH281" s="47"/>
      <c r="AI281" s="47"/>
      <c r="AJ281" s="47"/>
      <c r="AK281" s="47"/>
      <c r="AL281" s="47"/>
      <c r="AM281" s="47"/>
      <c r="AN281" s="47"/>
      <c r="AO281" s="47"/>
      <c r="AP281" s="47"/>
      <c r="AQ281" s="47"/>
      <c r="AR281" s="47"/>
      <c r="AS281" s="47"/>
      <c r="AT281" s="47"/>
      <c r="AU281" s="47"/>
      <c r="AV281" s="47"/>
      <c r="AW281" s="47"/>
      <c r="AX281" s="47"/>
      <c r="AY281" s="47"/>
      <c r="AZ281" s="47"/>
      <c r="BA281" s="47"/>
      <c r="BB281" s="47"/>
      <c r="BC281" s="47"/>
      <c r="BD281" s="47"/>
      <c r="BE281" s="47"/>
      <c r="BF281" s="47"/>
      <c r="BG281" s="47"/>
      <c r="BH281" s="47"/>
      <c r="BI281" s="47"/>
      <c r="BJ281" s="47"/>
      <c r="BK281" s="47"/>
      <c r="BL281" s="47"/>
      <c r="BM281" s="112"/>
      <c r="BN281" s="47"/>
      <c r="BO281" s="47"/>
      <c r="BP281" s="47"/>
    </row>
    <row r="282" spans="2:68" x14ac:dyDescent="0.25"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112"/>
      <c r="O282" s="47"/>
      <c r="P282" s="47"/>
      <c r="Q282" s="42"/>
      <c r="R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7"/>
      <c r="AF282" s="112"/>
      <c r="AG282" s="47"/>
      <c r="AH282" s="47"/>
      <c r="AI282" s="47"/>
      <c r="AJ282" s="47"/>
      <c r="AK282" s="47"/>
      <c r="AL282" s="47"/>
      <c r="AM282" s="47"/>
      <c r="AN282" s="47"/>
      <c r="AO282" s="47"/>
      <c r="AP282" s="47"/>
      <c r="AQ282" s="47"/>
      <c r="AR282" s="47"/>
      <c r="AS282" s="47"/>
      <c r="AT282" s="47"/>
      <c r="AU282" s="47"/>
      <c r="AV282" s="47"/>
      <c r="AW282" s="47"/>
      <c r="AX282" s="47"/>
      <c r="AY282" s="47"/>
      <c r="AZ282" s="47"/>
      <c r="BA282" s="47"/>
      <c r="BB282" s="47"/>
      <c r="BC282" s="47"/>
      <c r="BD282" s="47"/>
      <c r="BE282" s="47"/>
      <c r="BF282" s="47"/>
      <c r="BG282" s="47"/>
      <c r="BH282" s="47"/>
      <c r="BI282" s="47"/>
      <c r="BJ282" s="47"/>
      <c r="BK282" s="47"/>
      <c r="BL282" s="47"/>
      <c r="BM282" s="112"/>
      <c r="BN282" s="47"/>
      <c r="BO282" s="47"/>
      <c r="BP282" s="47"/>
    </row>
    <row r="283" spans="2:68" x14ac:dyDescent="0.25"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112"/>
      <c r="O283" s="47"/>
      <c r="P283" s="47"/>
      <c r="Q283" s="42"/>
      <c r="R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7"/>
      <c r="AF283" s="112"/>
      <c r="AG283" s="47"/>
      <c r="AH283" s="47"/>
      <c r="AI283" s="47"/>
      <c r="AJ283" s="47"/>
      <c r="AK283" s="47"/>
      <c r="AL283" s="47"/>
      <c r="AM283" s="47"/>
      <c r="AN283" s="47"/>
      <c r="AO283" s="47"/>
      <c r="AP283" s="47"/>
      <c r="AQ283" s="47"/>
      <c r="AR283" s="47"/>
      <c r="AS283" s="47"/>
      <c r="AT283" s="47"/>
      <c r="AU283" s="47"/>
      <c r="AV283" s="47"/>
      <c r="AW283" s="47"/>
      <c r="AX283" s="47"/>
      <c r="AY283" s="47"/>
      <c r="AZ283" s="47"/>
      <c r="BA283" s="47"/>
      <c r="BB283" s="47"/>
      <c r="BC283" s="47"/>
      <c r="BD283" s="47"/>
      <c r="BE283" s="47"/>
      <c r="BF283" s="47"/>
      <c r="BG283" s="47"/>
      <c r="BH283" s="47"/>
      <c r="BI283" s="47"/>
      <c r="BJ283" s="47"/>
      <c r="BK283" s="47"/>
      <c r="BL283" s="47"/>
      <c r="BM283" s="112"/>
      <c r="BN283" s="47"/>
      <c r="BO283" s="47"/>
      <c r="BP283" s="47"/>
    </row>
    <row r="284" spans="2:68" x14ac:dyDescent="0.25"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112"/>
      <c r="O284" s="47"/>
      <c r="P284" s="47"/>
      <c r="Q284" s="42"/>
      <c r="R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7"/>
      <c r="AF284" s="112"/>
      <c r="AG284" s="47"/>
      <c r="AH284" s="47"/>
      <c r="AI284" s="47"/>
      <c r="AJ284" s="47"/>
      <c r="AK284" s="47"/>
      <c r="AL284" s="47"/>
      <c r="AM284" s="47"/>
      <c r="AN284" s="47"/>
      <c r="AO284" s="47"/>
      <c r="AP284" s="47"/>
      <c r="AQ284" s="47"/>
      <c r="AR284" s="47"/>
      <c r="AS284" s="47"/>
      <c r="AT284" s="47"/>
      <c r="AU284" s="47"/>
      <c r="AV284" s="47"/>
      <c r="AW284" s="47"/>
      <c r="AX284" s="47"/>
      <c r="AY284" s="47"/>
      <c r="AZ284" s="47"/>
      <c r="BA284" s="47"/>
      <c r="BB284" s="47"/>
      <c r="BC284" s="47"/>
      <c r="BD284" s="47"/>
      <c r="BE284" s="47"/>
      <c r="BF284" s="47"/>
      <c r="BG284" s="47"/>
      <c r="BH284" s="47"/>
      <c r="BI284" s="47"/>
      <c r="BJ284" s="47"/>
      <c r="BK284" s="47"/>
      <c r="BL284" s="47"/>
      <c r="BM284" s="112"/>
      <c r="BN284" s="47"/>
      <c r="BO284" s="47"/>
      <c r="BP284" s="47"/>
    </row>
    <row r="285" spans="2:68" x14ac:dyDescent="0.25"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112"/>
      <c r="O285" s="47"/>
      <c r="P285" s="47"/>
      <c r="Q285" s="42"/>
      <c r="R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7"/>
      <c r="AF285" s="112"/>
      <c r="AG285" s="47"/>
      <c r="AH285" s="47"/>
      <c r="AI285" s="47"/>
      <c r="AJ285" s="47"/>
      <c r="AK285" s="47"/>
      <c r="AL285" s="47"/>
      <c r="AM285" s="47"/>
      <c r="AN285" s="47"/>
      <c r="AO285" s="47"/>
      <c r="AP285" s="47"/>
      <c r="AQ285" s="47"/>
      <c r="AR285" s="47"/>
      <c r="AS285" s="47"/>
      <c r="AT285" s="47"/>
      <c r="AU285" s="47"/>
      <c r="AV285" s="47"/>
      <c r="AW285" s="47"/>
      <c r="AX285" s="47"/>
      <c r="AY285" s="47"/>
      <c r="AZ285" s="47"/>
      <c r="BA285" s="47"/>
      <c r="BB285" s="47"/>
      <c r="BC285" s="47"/>
      <c r="BD285" s="47"/>
      <c r="BE285" s="47"/>
      <c r="BF285" s="47"/>
      <c r="BG285" s="47"/>
      <c r="BH285" s="47"/>
      <c r="BI285" s="47"/>
      <c r="BJ285" s="47"/>
      <c r="BK285" s="47"/>
      <c r="BL285" s="47"/>
      <c r="BM285" s="112"/>
      <c r="BN285" s="47"/>
      <c r="BO285" s="47"/>
      <c r="BP285" s="47"/>
    </row>
    <row r="286" spans="2:68" x14ac:dyDescent="0.25"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112"/>
      <c r="O286" s="47"/>
      <c r="P286" s="47"/>
      <c r="Q286" s="42"/>
      <c r="R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7"/>
      <c r="AF286" s="112"/>
      <c r="AG286" s="47"/>
      <c r="AH286" s="47"/>
      <c r="AI286" s="47"/>
      <c r="AJ286" s="47"/>
      <c r="AK286" s="47"/>
      <c r="AL286" s="47"/>
      <c r="AM286" s="47"/>
      <c r="AN286" s="47"/>
      <c r="AO286" s="47"/>
      <c r="AP286" s="47"/>
      <c r="AQ286" s="47"/>
      <c r="AR286" s="47"/>
      <c r="AS286" s="47"/>
      <c r="AT286" s="47"/>
      <c r="AU286" s="47"/>
      <c r="AV286" s="47"/>
      <c r="AW286" s="47"/>
      <c r="AX286" s="47"/>
      <c r="AY286" s="47"/>
      <c r="AZ286" s="47"/>
      <c r="BA286" s="47"/>
      <c r="BB286" s="47"/>
      <c r="BC286" s="47"/>
      <c r="BD286" s="47"/>
      <c r="BE286" s="47"/>
      <c r="BF286" s="47"/>
      <c r="BG286" s="47"/>
      <c r="BH286" s="47"/>
      <c r="BI286" s="47"/>
      <c r="BJ286" s="47"/>
      <c r="BK286" s="47"/>
      <c r="BL286" s="47"/>
      <c r="BM286" s="112"/>
      <c r="BN286" s="47"/>
      <c r="BO286" s="47"/>
      <c r="BP286" s="47"/>
    </row>
    <row r="287" spans="2:68" x14ac:dyDescent="0.25"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112"/>
      <c r="O287" s="47"/>
      <c r="P287" s="47"/>
      <c r="Q287" s="42"/>
      <c r="R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7"/>
      <c r="AF287" s="112"/>
      <c r="AG287" s="47"/>
      <c r="AH287" s="47"/>
      <c r="AI287" s="47"/>
      <c r="AJ287" s="47"/>
      <c r="AK287" s="47"/>
      <c r="AL287" s="47"/>
      <c r="AM287" s="47"/>
      <c r="AN287" s="47"/>
      <c r="AO287" s="47"/>
      <c r="AP287" s="47"/>
      <c r="AQ287" s="47"/>
      <c r="AR287" s="47"/>
      <c r="AS287" s="47"/>
      <c r="AT287" s="47"/>
      <c r="AU287" s="47"/>
      <c r="AV287" s="47"/>
      <c r="AW287" s="47"/>
      <c r="AX287" s="47"/>
      <c r="AY287" s="47"/>
      <c r="AZ287" s="47"/>
      <c r="BA287" s="47"/>
      <c r="BB287" s="47"/>
      <c r="BC287" s="47"/>
      <c r="BD287" s="47"/>
      <c r="BE287" s="47"/>
      <c r="BF287" s="47"/>
      <c r="BG287" s="47"/>
      <c r="BH287" s="47"/>
      <c r="BI287" s="47"/>
      <c r="BJ287" s="47"/>
      <c r="BK287" s="47"/>
      <c r="BL287" s="47"/>
      <c r="BM287" s="112"/>
      <c r="BN287" s="47"/>
      <c r="BO287" s="47"/>
      <c r="BP287" s="47"/>
    </row>
    <row r="288" spans="2:68" x14ac:dyDescent="0.25"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112"/>
      <c r="O288" s="47"/>
      <c r="P288" s="47"/>
      <c r="Q288" s="42"/>
      <c r="R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7"/>
      <c r="AF288" s="112"/>
      <c r="AG288" s="47"/>
      <c r="AH288" s="47"/>
      <c r="AI288" s="47"/>
      <c r="AJ288" s="47"/>
      <c r="AK288" s="47"/>
      <c r="AL288" s="47"/>
      <c r="AM288" s="47"/>
      <c r="AN288" s="47"/>
      <c r="AO288" s="47"/>
      <c r="AP288" s="47"/>
      <c r="AQ288" s="47"/>
      <c r="AR288" s="47"/>
      <c r="AS288" s="47"/>
      <c r="AT288" s="47"/>
      <c r="AU288" s="47"/>
      <c r="AV288" s="47"/>
      <c r="AW288" s="47"/>
      <c r="AX288" s="47"/>
      <c r="AY288" s="47"/>
      <c r="AZ288" s="47"/>
      <c r="BA288" s="47"/>
      <c r="BB288" s="47"/>
      <c r="BC288" s="47"/>
      <c r="BD288" s="47"/>
      <c r="BE288" s="47"/>
      <c r="BF288" s="47"/>
      <c r="BG288" s="47"/>
      <c r="BH288" s="47"/>
      <c r="BI288" s="47"/>
      <c r="BJ288" s="47"/>
      <c r="BK288" s="47"/>
      <c r="BL288" s="47"/>
      <c r="BM288" s="112"/>
      <c r="BN288" s="47"/>
      <c r="BO288" s="47"/>
      <c r="BP288" s="47"/>
    </row>
    <row r="289" spans="2:68" x14ac:dyDescent="0.25"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112"/>
      <c r="O289" s="47"/>
      <c r="P289" s="47"/>
      <c r="Q289" s="42"/>
      <c r="R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7"/>
      <c r="AF289" s="112"/>
      <c r="AG289" s="47"/>
      <c r="AH289" s="47"/>
      <c r="AI289" s="47"/>
      <c r="AJ289" s="47"/>
      <c r="AK289" s="47"/>
      <c r="AL289" s="47"/>
      <c r="AM289" s="47"/>
      <c r="AN289" s="47"/>
      <c r="AO289" s="47"/>
      <c r="AP289" s="47"/>
      <c r="AQ289" s="47"/>
      <c r="AR289" s="47"/>
      <c r="AS289" s="47"/>
      <c r="AT289" s="47"/>
      <c r="AU289" s="47"/>
      <c r="AV289" s="47"/>
      <c r="AW289" s="47"/>
      <c r="AX289" s="47"/>
      <c r="AY289" s="47"/>
      <c r="AZ289" s="47"/>
      <c r="BA289" s="47"/>
      <c r="BB289" s="47"/>
      <c r="BC289" s="47"/>
      <c r="BD289" s="47"/>
      <c r="BE289" s="47"/>
      <c r="BF289" s="47"/>
      <c r="BG289" s="47"/>
      <c r="BH289" s="47"/>
      <c r="BI289" s="47"/>
      <c r="BJ289" s="47"/>
      <c r="BK289" s="47"/>
      <c r="BL289" s="47"/>
      <c r="BM289" s="112"/>
      <c r="BN289" s="47"/>
      <c r="BO289" s="47"/>
      <c r="BP289" s="47"/>
    </row>
    <row r="290" spans="2:68" x14ac:dyDescent="0.25"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112"/>
      <c r="O290" s="47"/>
      <c r="P290" s="47"/>
      <c r="Q290" s="42"/>
      <c r="R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7"/>
      <c r="AF290" s="112"/>
      <c r="AG290" s="47"/>
      <c r="AH290" s="47"/>
      <c r="AI290" s="47"/>
      <c r="AJ290" s="47"/>
      <c r="AK290" s="47"/>
      <c r="AL290" s="47"/>
      <c r="AM290" s="47"/>
      <c r="AN290" s="47"/>
      <c r="AO290" s="47"/>
      <c r="AP290" s="47"/>
      <c r="AQ290" s="47"/>
      <c r="AR290" s="47"/>
      <c r="AS290" s="47"/>
      <c r="AT290" s="47"/>
      <c r="AU290" s="47"/>
      <c r="AV290" s="47"/>
      <c r="AW290" s="47"/>
      <c r="AX290" s="47"/>
      <c r="AY290" s="47"/>
      <c r="AZ290" s="47"/>
      <c r="BA290" s="47"/>
      <c r="BB290" s="47"/>
      <c r="BC290" s="47"/>
      <c r="BD290" s="47"/>
      <c r="BE290" s="47"/>
      <c r="BF290" s="47"/>
      <c r="BG290" s="47"/>
      <c r="BH290" s="47"/>
      <c r="BI290" s="47"/>
      <c r="BJ290" s="47"/>
      <c r="BK290" s="47"/>
      <c r="BL290" s="47"/>
      <c r="BM290" s="112"/>
      <c r="BN290" s="47"/>
      <c r="BO290" s="47"/>
      <c r="BP290" s="47"/>
    </row>
    <row r="291" spans="2:68" x14ac:dyDescent="0.25"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112"/>
      <c r="O291" s="47"/>
      <c r="P291" s="47"/>
      <c r="Q291" s="42"/>
      <c r="R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7"/>
      <c r="AF291" s="112"/>
      <c r="AG291" s="47"/>
      <c r="AH291" s="47"/>
      <c r="AI291" s="47"/>
      <c r="AJ291" s="47"/>
      <c r="AK291" s="47"/>
      <c r="AL291" s="47"/>
      <c r="AM291" s="47"/>
      <c r="AN291" s="47"/>
      <c r="AO291" s="47"/>
      <c r="AP291" s="47"/>
      <c r="AQ291" s="47"/>
      <c r="AR291" s="47"/>
      <c r="AS291" s="47"/>
      <c r="AT291" s="47"/>
      <c r="AU291" s="47"/>
      <c r="AV291" s="47"/>
      <c r="AW291" s="47"/>
      <c r="AX291" s="47"/>
      <c r="AY291" s="47"/>
      <c r="AZ291" s="47"/>
      <c r="BA291" s="47"/>
      <c r="BB291" s="47"/>
      <c r="BC291" s="47"/>
      <c r="BD291" s="47"/>
      <c r="BE291" s="47"/>
      <c r="BF291" s="47"/>
      <c r="BG291" s="47"/>
      <c r="BH291" s="47"/>
      <c r="BI291" s="47"/>
      <c r="BJ291" s="47"/>
      <c r="BK291" s="47"/>
      <c r="BL291" s="47"/>
      <c r="BM291" s="112"/>
      <c r="BN291" s="47"/>
      <c r="BO291" s="47"/>
      <c r="BP291" s="47"/>
    </row>
    <row r="292" spans="2:68" x14ac:dyDescent="0.25"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112"/>
      <c r="O292" s="47"/>
      <c r="P292" s="47"/>
      <c r="Q292" s="42"/>
      <c r="R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7"/>
      <c r="AF292" s="112"/>
      <c r="AG292" s="47"/>
      <c r="AH292" s="47"/>
      <c r="AI292" s="47"/>
      <c r="AJ292" s="47"/>
      <c r="AK292" s="47"/>
      <c r="AL292" s="47"/>
      <c r="AM292" s="47"/>
      <c r="AN292" s="47"/>
      <c r="AO292" s="47"/>
      <c r="AP292" s="47"/>
      <c r="AQ292" s="47"/>
      <c r="AR292" s="47"/>
      <c r="AS292" s="47"/>
      <c r="AT292" s="47"/>
      <c r="AU292" s="47"/>
      <c r="AV292" s="47"/>
      <c r="AW292" s="47"/>
      <c r="AX292" s="47"/>
      <c r="AY292" s="47"/>
      <c r="AZ292" s="47"/>
      <c r="BA292" s="47"/>
      <c r="BB292" s="47"/>
      <c r="BC292" s="47"/>
      <c r="BD292" s="47"/>
      <c r="BE292" s="47"/>
      <c r="BF292" s="47"/>
      <c r="BG292" s="47"/>
      <c r="BH292" s="47"/>
      <c r="BI292" s="47"/>
      <c r="BJ292" s="47"/>
      <c r="BK292" s="47"/>
      <c r="BL292" s="47"/>
      <c r="BM292" s="112"/>
      <c r="BN292" s="47"/>
      <c r="BO292" s="47"/>
      <c r="BP292" s="47"/>
    </row>
    <row r="293" spans="2:68" x14ac:dyDescent="0.25"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112"/>
      <c r="O293" s="47"/>
      <c r="P293" s="47"/>
      <c r="Q293" s="42"/>
      <c r="R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7"/>
      <c r="AF293" s="112"/>
      <c r="AG293" s="47"/>
      <c r="AH293" s="47"/>
      <c r="AI293" s="47"/>
      <c r="AJ293" s="47"/>
      <c r="AK293" s="47"/>
      <c r="AL293" s="47"/>
      <c r="AM293" s="47"/>
      <c r="AN293" s="47"/>
      <c r="AO293" s="47"/>
      <c r="AP293" s="47"/>
      <c r="AQ293" s="47"/>
      <c r="AR293" s="47"/>
      <c r="AS293" s="47"/>
      <c r="AT293" s="47"/>
      <c r="AU293" s="47"/>
      <c r="AV293" s="47"/>
      <c r="AW293" s="47"/>
      <c r="AX293" s="47"/>
      <c r="AY293" s="47"/>
      <c r="AZ293" s="47"/>
      <c r="BA293" s="47"/>
      <c r="BB293" s="47"/>
      <c r="BC293" s="47"/>
      <c r="BD293" s="47"/>
      <c r="BE293" s="47"/>
      <c r="BF293" s="47"/>
      <c r="BG293" s="47"/>
      <c r="BH293" s="47"/>
      <c r="BI293" s="47"/>
      <c r="BJ293" s="47"/>
      <c r="BK293" s="47"/>
      <c r="BL293" s="47"/>
      <c r="BM293" s="112"/>
      <c r="BN293" s="47"/>
      <c r="BO293" s="47"/>
      <c r="BP293" s="47"/>
    </row>
    <row r="294" spans="2:68" x14ac:dyDescent="0.25"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112"/>
      <c r="O294" s="47"/>
      <c r="P294" s="47"/>
      <c r="Q294" s="42"/>
      <c r="R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7"/>
      <c r="AF294" s="112"/>
      <c r="AG294" s="47"/>
      <c r="AH294" s="47"/>
      <c r="AI294" s="47"/>
      <c r="AJ294" s="47"/>
      <c r="AK294" s="47"/>
      <c r="AL294" s="47"/>
      <c r="AM294" s="47"/>
      <c r="AN294" s="47"/>
      <c r="AO294" s="47"/>
      <c r="AP294" s="47"/>
      <c r="AQ294" s="47"/>
      <c r="AR294" s="47"/>
      <c r="AS294" s="47"/>
      <c r="AT294" s="47"/>
      <c r="AU294" s="47"/>
      <c r="AV294" s="47"/>
      <c r="AW294" s="47"/>
      <c r="AX294" s="47"/>
      <c r="AY294" s="47"/>
      <c r="AZ294" s="47"/>
      <c r="BA294" s="47"/>
      <c r="BB294" s="47"/>
      <c r="BC294" s="47"/>
      <c r="BD294" s="47"/>
      <c r="BE294" s="47"/>
      <c r="BF294" s="47"/>
      <c r="BG294" s="47"/>
      <c r="BH294" s="47"/>
      <c r="BI294" s="47"/>
      <c r="BJ294" s="47"/>
      <c r="BK294" s="47"/>
      <c r="BL294" s="47"/>
      <c r="BM294" s="112"/>
      <c r="BN294" s="47"/>
      <c r="BO294" s="47"/>
      <c r="BP294" s="47"/>
    </row>
    <row r="295" spans="2:68" x14ac:dyDescent="0.25"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112"/>
      <c r="O295" s="47"/>
      <c r="P295" s="47"/>
      <c r="Q295" s="42"/>
      <c r="R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7"/>
      <c r="AF295" s="112"/>
      <c r="AG295" s="47"/>
      <c r="AH295" s="47"/>
      <c r="AI295" s="47"/>
      <c r="AJ295" s="47"/>
      <c r="AK295" s="47"/>
      <c r="AL295" s="47"/>
      <c r="AM295" s="47"/>
      <c r="AN295" s="47"/>
      <c r="AO295" s="47"/>
      <c r="AP295" s="47"/>
      <c r="AQ295" s="47"/>
      <c r="AR295" s="47"/>
      <c r="AS295" s="47"/>
      <c r="AT295" s="47"/>
      <c r="AU295" s="47"/>
      <c r="AV295" s="47"/>
      <c r="AW295" s="47"/>
      <c r="AX295" s="47"/>
      <c r="AY295" s="47"/>
      <c r="AZ295" s="47"/>
      <c r="BA295" s="47"/>
      <c r="BB295" s="47"/>
      <c r="BC295" s="47"/>
      <c r="BD295" s="47"/>
      <c r="BE295" s="47"/>
      <c r="BF295" s="47"/>
      <c r="BG295" s="47"/>
      <c r="BH295" s="47"/>
      <c r="BI295" s="47"/>
      <c r="BJ295" s="47"/>
      <c r="BK295" s="47"/>
      <c r="BL295" s="47"/>
      <c r="BM295" s="112"/>
      <c r="BN295" s="47"/>
      <c r="BO295" s="47"/>
      <c r="BP295" s="47"/>
    </row>
    <row r="296" spans="2:68" x14ac:dyDescent="0.25"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112"/>
      <c r="O296" s="47"/>
      <c r="P296" s="47"/>
      <c r="Q296" s="42"/>
      <c r="R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7"/>
      <c r="AF296" s="112"/>
      <c r="AG296" s="47"/>
      <c r="AH296" s="47"/>
      <c r="AI296" s="47"/>
      <c r="AJ296" s="47"/>
      <c r="AK296" s="47"/>
      <c r="AL296" s="47"/>
      <c r="AM296" s="47"/>
      <c r="AN296" s="47"/>
      <c r="AO296" s="47"/>
      <c r="AP296" s="47"/>
      <c r="AQ296" s="47"/>
      <c r="AR296" s="47"/>
      <c r="AS296" s="47"/>
      <c r="AT296" s="47"/>
      <c r="AU296" s="47"/>
      <c r="AV296" s="47"/>
      <c r="AW296" s="47"/>
      <c r="AX296" s="47"/>
      <c r="AY296" s="47"/>
      <c r="AZ296" s="47"/>
      <c r="BA296" s="47"/>
      <c r="BB296" s="47"/>
      <c r="BC296" s="47"/>
      <c r="BD296" s="47"/>
      <c r="BE296" s="47"/>
      <c r="BF296" s="47"/>
      <c r="BG296" s="47"/>
      <c r="BH296" s="47"/>
      <c r="BI296" s="47"/>
      <c r="BJ296" s="47"/>
      <c r="BK296" s="47"/>
      <c r="BL296" s="47"/>
      <c r="BM296" s="112"/>
      <c r="BN296" s="47"/>
      <c r="BO296" s="47"/>
      <c r="BP296" s="47"/>
    </row>
    <row r="297" spans="2:68" x14ac:dyDescent="0.25"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112"/>
      <c r="O297" s="47"/>
      <c r="P297" s="47"/>
      <c r="Q297" s="42"/>
      <c r="R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7"/>
      <c r="AF297" s="112"/>
      <c r="AG297" s="47"/>
      <c r="AH297" s="47"/>
      <c r="AI297" s="47"/>
      <c r="AJ297" s="47"/>
      <c r="AK297" s="47"/>
      <c r="AL297" s="47"/>
      <c r="AM297" s="47"/>
      <c r="AN297" s="47"/>
      <c r="AO297" s="47"/>
      <c r="AP297" s="47"/>
      <c r="AQ297" s="47"/>
      <c r="AR297" s="47"/>
      <c r="AS297" s="47"/>
      <c r="AT297" s="47"/>
      <c r="AU297" s="47"/>
      <c r="AV297" s="47"/>
      <c r="AW297" s="47"/>
      <c r="AX297" s="47"/>
      <c r="AY297" s="47"/>
      <c r="AZ297" s="47"/>
      <c r="BA297" s="47"/>
      <c r="BB297" s="47"/>
      <c r="BC297" s="47"/>
      <c r="BD297" s="47"/>
      <c r="BE297" s="47"/>
      <c r="BF297" s="47"/>
      <c r="BG297" s="47"/>
      <c r="BH297" s="47"/>
      <c r="BI297" s="47"/>
      <c r="BJ297" s="47"/>
      <c r="BK297" s="47"/>
      <c r="BL297" s="47"/>
      <c r="BM297" s="112"/>
      <c r="BN297" s="47"/>
      <c r="BO297" s="47"/>
      <c r="BP297" s="47"/>
    </row>
    <row r="298" spans="2:68" x14ac:dyDescent="0.25"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112"/>
      <c r="O298" s="47"/>
      <c r="P298" s="47"/>
      <c r="Q298" s="42"/>
      <c r="R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7"/>
      <c r="AF298" s="112"/>
      <c r="AG298" s="47"/>
      <c r="AH298" s="47"/>
      <c r="AI298" s="47"/>
      <c r="AJ298" s="47"/>
      <c r="AK298" s="47"/>
      <c r="AL298" s="47"/>
      <c r="AM298" s="47"/>
      <c r="AN298" s="47"/>
      <c r="AO298" s="47"/>
      <c r="AP298" s="47"/>
      <c r="AQ298" s="47"/>
      <c r="AR298" s="47"/>
      <c r="AS298" s="47"/>
      <c r="AT298" s="47"/>
      <c r="AU298" s="47"/>
      <c r="AV298" s="47"/>
      <c r="AW298" s="47"/>
      <c r="AX298" s="47"/>
      <c r="AY298" s="47"/>
      <c r="AZ298" s="47"/>
      <c r="BA298" s="47"/>
      <c r="BB298" s="47"/>
      <c r="BC298" s="47"/>
      <c r="BD298" s="47"/>
      <c r="BE298" s="47"/>
      <c r="BF298" s="47"/>
      <c r="BG298" s="47"/>
      <c r="BH298" s="47"/>
      <c r="BI298" s="47"/>
      <c r="BJ298" s="47"/>
      <c r="BK298" s="47"/>
      <c r="BL298" s="47"/>
      <c r="BM298" s="112"/>
      <c r="BN298" s="47"/>
      <c r="BO298" s="47"/>
      <c r="BP298" s="47"/>
    </row>
    <row r="299" spans="2:68" x14ac:dyDescent="0.25"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112"/>
      <c r="O299" s="47"/>
      <c r="P299" s="47"/>
      <c r="Q299" s="42"/>
      <c r="R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7"/>
      <c r="AF299" s="112"/>
      <c r="AG299" s="47"/>
      <c r="AH299" s="47"/>
      <c r="AI299" s="47"/>
      <c r="AJ299" s="47"/>
      <c r="AK299" s="47"/>
      <c r="AL299" s="47"/>
      <c r="AM299" s="47"/>
      <c r="AN299" s="47"/>
      <c r="AO299" s="47"/>
      <c r="AP299" s="47"/>
      <c r="AQ299" s="47"/>
      <c r="AR299" s="47"/>
      <c r="AS299" s="47"/>
      <c r="AT299" s="47"/>
      <c r="AU299" s="47"/>
      <c r="AV299" s="47"/>
      <c r="AW299" s="47"/>
      <c r="AX299" s="47"/>
      <c r="AY299" s="47"/>
      <c r="AZ299" s="47"/>
      <c r="BA299" s="47"/>
      <c r="BB299" s="47"/>
      <c r="BC299" s="47"/>
      <c r="BD299" s="47"/>
      <c r="BE299" s="47"/>
      <c r="BF299" s="47"/>
      <c r="BG299" s="47"/>
      <c r="BH299" s="47"/>
      <c r="BI299" s="47"/>
      <c r="BJ299" s="47"/>
      <c r="BK299" s="47"/>
      <c r="BL299" s="47"/>
      <c r="BM299" s="112"/>
      <c r="BN299" s="47"/>
      <c r="BO299" s="47"/>
      <c r="BP299" s="47"/>
    </row>
    <row r="300" spans="2:68" x14ac:dyDescent="0.25"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112"/>
      <c r="O300" s="47"/>
      <c r="P300" s="47"/>
      <c r="Q300" s="42"/>
      <c r="R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7"/>
      <c r="AF300" s="112"/>
      <c r="AG300" s="47"/>
      <c r="AH300" s="47"/>
      <c r="AI300" s="47"/>
      <c r="AJ300" s="47"/>
      <c r="AK300" s="47"/>
      <c r="AL300" s="47"/>
      <c r="AM300" s="47"/>
      <c r="AN300" s="47"/>
      <c r="AO300" s="47"/>
      <c r="AP300" s="47"/>
      <c r="AQ300" s="47"/>
      <c r="AR300" s="47"/>
      <c r="AS300" s="47"/>
      <c r="AT300" s="47"/>
      <c r="AU300" s="47"/>
      <c r="AV300" s="47"/>
      <c r="AW300" s="47"/>
      <c r="AX300" s="47"/>
      <c r="AY300" s="47"/>
      <c r="AZ300" s="47"/>
      <c r="BA300" s="47"/>
      <c r="BB300" s="47"/>
      <c r="BC300" s="47"/>
      <c r="BD300" s="47"/>
      <c r="BE300" s="47"/>
      <c r="BF300" s="47"/>
      <c r="BG300" s="47"/>
      <c r="BH300" s="47"/>
      <c r="BI300" s="47"/>
      <c r="BJ300" s="47"/>
      <c r="BK300" s="47"/>
      <c r="BL300" s="47"/>
      <c r="BM300" s="112"/>
      <c r="BN300" s="47"/>
      <c r="BO300" s="47"/>
      <c r="BP300" s="47"/>
    </row>
    <row r="301" spans="2:68" x14ac:dyDescent="0.25">
      <c r="B301" s="42"/>
      <c r="C301" s="42"/>
      <c r="D301" s="42"/>
      <c r="E301" s="42"/>
      <c r="F301" s="42"/>
      <c r="G301" s="42"/>
      <c r="H301" s="42"/>
      <c r="I301" s="42"/>
      <c r="J301" s="42"/>
      <c r="K301" s="42"/>
      <c r="L301" s="42"/>
      <c r="M301" s="42"/>
      <c r="N301" s="112"/>
      <c r="O301" s="47"/>
      <c r="P301" s="47"/>
      <c r="Q301" s="42"/>
      <c r="R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7"/>
      <c r="AF301" s="112"/>
      <c r="AG301" s="47"/>
      <c r="AH301" s="47"/>
      <c r="AI301" s="47"/>
      <c r="AJ301" s="47"/>
      <c r="AK301" s="47"/>
      <c r="AL301" s="47"/>
      <c r="AM301" s="47"/>
      <c r="AN301" s="47"/>
      <c r="AO301" s="47"/>
      <c r="AP301" s="47"/>
      <c r="AQ301" s="47"/>
      <c r="AR301" s="47"/>
      <c r="AS301" s="47"/>
      <c r="AT301" s="47"/>
      <c r="AU301" s="47"/>
      <c r="AV301" s="47"/>
      <c r="AW301" s="47"/>
      <c r="AX301" s="47"/>
      <c r="AY301" s="47"/>
      <c r="AZ301" s="47"/>
      <c r="BA301" s="47"/>
      <c r="BB301" s="47"/>
      <c r="BC301" s="47"/>
      <c r="BD301" s="47"/>
      <c r="BE301" s="47"/>
      <c r="BF301" s="47"/>
      <c r="BG301" s="47"/>
      <c r="BH301" s="47"/>
      <c r="BI301" s="47"/>
      <c r="BJ301" s="47"/>
      <c r="BK301" s="47"/>
      <c r="BL301" s="47"/>
      <c r="BM301" s="112"/>
      <c r="BN301" s="47"/>
      <c r="BO301" s="47"/>
      <c r="BP301" s="47"/>
    </row>
    <row r="302" spans="2:68" x14ac:dyDescent="0.25">
      <c r="B302" s="42"/>
      <c r="C302" s="42"/>
      <c r="D302" s="42"/>
      <c r="E302" s="42"/>
      <c r="F302" s="42"/>
      <c r="G302" s="42"/>
      <c r="H302" s="42"/>
      <c r="I302" s="42"/>
      <c r="J302" s="42"/>
      <c r="K302" s="42"/>
      <c r="L302" s="42"/>
      <c r="M302" s="42"/>
      <c r="N302" s="112"/>
      <c r="O302" s="47"/>
      <c r="P302" s="47"/>
      <c r="Q302" s="42"/>
      <c r="R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7"/>
      <c r="AF302" s="112"/>
      <c r="AG302" s="47"/>
      <c r="AH302" s="47"/>
      <c r="AI302" s="47"/>
      <c r="AJ302" s="47"/>
      <c r="AK302" s="47"/>
      <c r="AL302" s="47"/>
      <c r="AM302" s="47"/>
      <c r="AN302" s="47"/>
      <c r="AO302" s="47"/>
      <c r="AP302" s="47"/>
      <c r="AQ302" s="47"/>
      <c r="AR302" s="47"/>
      <c r="AS302" s="47"/>
      <c r="AT302" s="47"/>
      <c r="AU302" s="47"/>
      <c r="AV302" s="47"/>
      <c r="AW302" s="47"/>
      <c r="AX302" s="47"/>
      <c r="AY302" s="47"/>
      <c r="AZ302" s="47"/>
      <c r="BA302" s="47"/>
      <c r="BB302" s="47"/>
      <c r="BC302" s="47"/>
      <c r="BD302" s="47"/>
      <c r="BE302" s="47"/>
      <c r="BF302" s="47"/>
      <c r="BG302" s="47"/>
      <c r="BH302" s="47"/>
      <c r="BI302" s="47"/>
      <c r="BJ302" s="47"/>
      <c r="BK302" s="47"/>
      <c r="BL302" s="47"/>
      <c r="BM302" s="112"/>
      <c r="BN302" s="47"/>
      <c r="BO302" s="47"/>
      <c r="BP302" s="47"/>
    </row>
    <row r="303" spans="2:68" x14ac:dyDescent="0.25">
      <c r="B303" s="42"/>
      <c r="C303" s="42"/>
      <c r="D303" s="42"/>
      <c r="E303" s="42"/>
      <c r="F303" s="42"/>
      <c r="G303" s="42"/>
      <c r="H303" s="42"/>
      <c r="I303" s="42"/>
      <c r="J303" s="42"/>
      <c r="K303" s="42"/>
      <c r="L303" s="42"/>
      <c r="M303" s="42"/>
      <c r="N303" s="112"/>
      <c r="O303" s="47"/>
      <c r="P303" s="47"/>
      <c r="Q303" s="42"/>
      <c r="R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7"/>
      <c r="AF303" s="112"/>
      <c r="AG303" s="47"/>
      <c r="AH303" s="47"/>
      <c r="AI303" s="47"/>
      <c r="AJ303" s="47"/>
      <c r="AK303" s="47"/>
      <c r="AL303" s="47"/>
      <c r="AM303" s="47"/>
      <c r="AN303" s="47"/>
      <c r="AO303" s="47"/>
      <c r="AP303" s="47"/>
      <c r="AQ303" s="47"/>
      <c r="AR303" s="47"/>
      <c r="AS303" s="47"/>
      <c r="AT303" s="47"/>
      <c r="AU303" s="47"/>
      <c r="AV303" s="47"/>
      <c r="AW303" s="47"/>
      <c r="AX303" s="47"/>
      <c r="AY303" s="47"/>
      <c r="AZ303" s="47"/>
      <c r="BA303" s="47"/>
      <c r="BB303" s="47"/>
      <c r="BC303" s="47"/>
      <c r="BD303" s="47"/>
      <c r="BE303" s="47"/>
      <c r="BF303" s="47"/>
      <c r="BG303" s="47"/>
      <c r="BH303" s="47"/>
      <c r="BI303" s="47"/>
      <c r="BJ303" s="47"/>
      <c r="BK303" s="47"/>
      <c r="BL303" s="47"/>
      <c r="BM303" s="112"/>
      <c r="BN303" s="47"/>
      <c r="BO303" s="47"/>
      <c r="BP303" s="47"/>
    </row>
    <row r="304" spans="2:68" x14ac:dyDescent="0.25">
      <c r="B304" s="42"/>
      <c r="C304" s="42"/>
      <c r="D304" s="42"/>
      <c r="E304" s="42"/>
      <c r="F304" s="42"/>
      <c r="G304" s="42"/>
      <c r="H304" s="42"/>
      <c r="I304" s="42"/>
      <c r="J304" s="42"/>
      <c r="K304" s="42"/>
      <c r="L304" s="42"/>
      <c r="M304" s="42"/>
      <c r="N304" s="112"/>
      <c r="O304" s="47"/>
      <c r="P304" s="47"/>
      <c r="Q304" s="42"/>
      <c r="R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7"/>
      <c r="AF304" s="112"/>
      <c r="AG304" s="47"/>
      <c r="AH304" s="47"/>
      <c r="AI304" s="47"/>
      <c r="AJ304" s="47"/>
      <c r="AK304" s="47"/>
      <c r="AL304" s="47"/>
      <c r="AM304" s="47"/>
      <c r="AN304" s="47"/>
      <c r="AO304" s="47"/>
      <c r="AP304" s="47"/>
      <c r="AQ304" s="47"/>
      <c r="AR304" s="47"/>
      <c r="AS304" s="47"/>
      <c r="AT304" s="47"/>
      <c r="AU304" s="47"/>
      <c r="AV304" s="47"/>
      <c r="AW304" s="47"/>
      <c r="AX304" s="47"/>
      <c r="AY304" s="47"/>
      <c r="AZ304" s="47"/>
      <c r="BA304" s="47"/>
      <c r="BB304" s="47"/>
      <c r="BC304" s="47"/>
      <c r="BD304" s="47"/>
      <c r="BE304" s="47"/>
      <c r="BF304" s="47"/>
      <c r="BG304" s="47"/>
      <c r="BH304" s="47"/>
      <c r="BI304" s="47"/>
      <c r="BJ304" s="47"/>
      <c r="BK304" s="47"/>
      <c r="BL304" s="47"/>
      <c r="BM304" s="112"/>
      <c r="BN304" s="47"/>
      <c r="BO304" s="47"/>
      <c r="BP304" s="47"/>
    </row>
    <row r="305" spans="2:68" x14ac:dyDescent="0.25">
      <c r="B305" s="42"/>
      <c r="C305" s="42"/>
      <c r="D305" s="42"/>
      <c r="E305" s="42"/>
      <c r="F305" s="42"/>
      <c r="G305" s="42"/>
      <c r="H305" s="42"/>
      <c r="I305" s="42"/>
      <c r="J305" s="42"/>
      <c r="K305" s="42"/>
      <c r="L305" s="42"/>
      <c r="M305" s="42"/>
      <c r="N305" s="112"/>
      <c r="O305" s="47"/>
      <c r="P305" s="47"/>
      <c r="Q305" s="42"/>
      <c r="R305" s="42"/>
      <c r="T305" s="42"/>
      <c r="U305" s="42"/>
      <c r="V305" s="42"/>
      <c r="W305" s="42"/>
      <c r="X305" s="42"/>
      <c r="Y305" s="42"/>
      <c r="Z305" s="42"/>
      <c r="AA305" s="42"/>
      <c r="AB305" s="42"/>
      <c r="AC305" s="42"/>
      <c r="AD305" s="42"/>
      <c r="AE305" s="47"/>
      <c r="AF305" s="112"/>
      <c r="AG305" s="47"/>
      <c r="AH305" s="47"/>
      <c r="AI305" s="47"/>
      <c r="AJ305" s="47"/>
      <c r="AK305" s="47"/>
      <c r="AL305" s="47"/>
      <c r="AM305" s="47"/>
      <c r="AN305" s="47"/>
      <c r="AO305" s="47"/>
      <c r="AP305" s="47"/>
      <c r="AQ305" s="47"/>
      <c r="AR305" s="47"/>
      <c r="AS305" s="47"/>
      <c r="AT305" s="47"/>
      <c r="AU305" s="47"/>
      <c r="AV305" s="47"/>
      <c r="AW305" s="47"/>
      <c r="AX305" s="47"/>
      <c r="AY305" s="47"/>
      <c r="AZ305" s="47"/>
      <c r="BA305" s="47"/>
      <c r="BB305" s="47"/>
      <c r="BC305" s="47"/>
      <c r="BD305" s="47"/>
      <c r="BE305" s="47"/>
      <c r="BF305" s="47"/>
      <c r="BG305" s="47"/>
      <c r="BH305" s="47"/>
      <c r="BI305" s="47"/>
      <c r="BJ305" s="47"/>
      <c r="BK305" s="47"/>
      <c r="BL305" s="47"/>
      <c r="BM305" s="112"/>
      <c r="BN305" s="47"/>
      <c r="BO305" s="47"/>
      <c r="BP305" s="47"/>
    </row>
    <row r="306" spans="2:68" x14ac:dyDescent="0.25">
      <c r="B306" s="42"/>
      <c r="C306" s="42"/>
      <c r="D306" s="42"/>
      <c r="E306" s="42"/>
      <c r="F306" s="42"/>
      <c r="G306" s="42"/>
      <c r="H306" s="42"/>
      <c r="I306" s="42"/>
      <c r="J306" s="42"/>
      <c r="K306" s="42"/>
      <c r="L306" s="42"/>
      <c r="M306" s="42"/>
      <c r="N306" s="112"/>
      <c r="O306" s="47"/>
      <c r="P306" s="47"/>
      <c r="Q306" s="42"/>
      <c r="R306" s="42"/>
      <c r="T306" s="42"/>
      <c r="U306" s="42"/>
      <c r="V306" s="42"/>
      <c r="W306" s="42"/>
      <c r="X306" s="42"/>
      <c r="Y306" s="42"/>
      <c r="Z306" s="42"/>
      <c r="AA306" s="42"/>
      <c r="AB306" s="42"/>
      <c r="AC306" s="42"/>
      <c r="AD306" s="42"/>
      <c r="AE306" s="47"/>
      <c r="AF306" s="112"/>
      <c r="AG306" s="47"/>
      <c r="AH306" s="47"/>
      <c r="AI306" s="47"/>
      <c r="AJ306" s="47"/>
      <c r="AK306" s="47"/>
      <c r="AL306" s="47"/>
      <c r="AM306" s="47"/>
      <c r="AN306" s="47"/>
      <c r="AO306" s="47"/>
      <c r="AP306" s="47"/>
      <c r="AQ306" s="47"/>
      <c r="AR306" s="47"/>
      <c r="AS306" s="47"/>
      <c r="AT306" s="47"/>
      <c r="AU306" s="47"/>
      <c r="AV306" s="47"/>
      <c r="AW306" s="47"/>
      <c r="AX306" s="47"/>
      <c r="AY306" s="47"/>
      <c r="AZ306" s="47"/>
      <c r="BA306" s="47"/>
      <c r="BB306" s="47"/>
      <c r="BC306" s="47"/>
      <c r="BD306" s="47"/>
      <c r="BE306" s="47"/>
      <c r="BF306" s="47"/>
      <c r="BG306" s="47"/>
      <c r="BH306" s="47"/>
      <c r="BI306" s="47"/>
      <c r="BJ306" s="47"/>
      <c r="BK306" s="47"/>
      <c r="BL306" s="47"/>
      <c r="BM306" s="112"/>
      <c r="BN306" s="47"/>
      <c r="BO306" s="47"/>
      <c r="BP306" s="47"/>
    </row>
    <row r="307" spans="2:68" x14ac:dyDescent="0.25"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112"/>
      <c r="O307" s="47"/>
      <c r="P307" s="47"/>
      <c r="Q307" s="42"/>
      <c r="R307" s="42"/>
      <c r="T307" s="42"/>
      <c r="U307" s="42"/>
      <c r="V307" s="42"/>
      <c r="W307" s="42"/>
      <c r="X307" s="42"/>
      <c r="Y307" s="42"/>
      <c r="Z307" s="42"/>
      <c r="AA307" s="42"/>
      <c r="AB307" s="42"/>
      <c r="AC307" s="42"/>
      <c r="AD307" s="42"/>
      <c r="AE307" s="47"/>
      <c r="AF307" s="112"/>
      <c r="AG307" s="47"/>
      <c r="AH307" s="47"/>
      <c r="AI307" s="47"/>
      <c r="AJ307" s="47"/>
      <c r="AK307" s="47"/>
      <c r="AL307" s="47"/>
      <c r="AM307" s="47"/>
      <c r="AN307" s="47"/>
      <c r="AO307" s="47"/>
      <c r="AP307" s="47"/>
      <c r="AQ307" s="47"/>
      <c r="AR307" s="47"/>
      <c r="AS307" s="47"/>
      <c r="AT307" s="47"/>
      <c r="AU307" s="47"/>
      <c r="AV307" s="47"/>
      <c r="AW307" s="47"/>
      <c r="AX307" s="47"/>
      <c r="AY307" s="47"/>
      <c r="AZ307" s="47"/>
      <c r="BA307" s="47"/>
      <c r="BB307" s="47"/>
      <c r="BC307" s="47"/>
      <c r="BD307" s="47"/>
      <c r="BE307" s="47"/>
      <c r="BF307" s="47"/>
      <c r="BG307" s="47"/>
      <c r="BH307" s="47"/>
      <c r="BI307" s="47"/>
      <c r="BJ307" s="47"/>
      <c r="BK307" s="47"/>
      <c r="BL307" s="47"/>
      <c r="BM307" s="112"/>
      <c r="BN307" s="47"/>
      <c r="BO307" s="47"/>
      <c r="BP307" s="47"/>
    </row>
    <row r="308" spans="2:68" x14ac:dyDescent="0.25">
      <c r="B308" s="42"/>
      <c r="C308" s="42"/>
      <c r="D308" s="42"/>
      <c r="E308" s="42"/>
      <c r="F308" s="42"/>
      <c r="G308" s="42"/>
      <c r="H308" s="42"/>
      <c r="I308" s="42"/>
      <c r="J308" s="42"/>
      <c r="K308" s="42"/>
      <c r="L308" s="42"/>
      <c r="M308" s="42"/>
      <c r="N308" s="112"/>
      <c r="O308" s="47"/>
      <c r="P308" s="47"/>
      <c r="Q308" s="42"/>
      <c r="R308" s="42"/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7"/>
      <c r="AF308" s="112"/>
      <c r="AG308" s="47"/>
      <c r="AH308" s="47"/>
      <c r="AI308" s="47"/>
      <c r="AJ308" s="47"/>
      <c r="AK308" s="47"/>
      <c r="AL308" s="47"/>
      <c r="AM308" s="47"/>
      <c r="AN308" s="47"/>
      <c r="AO308" s="47"/>
      <c r="AP308" s="47"/>
      <c r="AQ308" s="47"/>
      <c r="AR308" s="47"/>
      <c r="AS308" s="47"/>
      <c r="AT308" s="47"/>
      <c r="AU308" s="47"/>
      <c r="AV308" s="47"/>
      <c r="AW308" s="47"/>
      <c r="AX308" s="47"/>
      <c r="AY308" s="47"/>
      <c r="AZ308" s="47"/>
      <c r="BA308" s="47"/>
      <c r="BB308" s="47"/>
      <c r="BC308" s="47"/>
      <c r="BD308" s="47"/>
      <c r="BE308" s="47"/>
      <c r="BF308" s="47"/>
      <c r="BG308" s="47"/>
      <c r="BH308" s="47"/>
      <c r="BI308" s="47"/>
      <c r="BJ308" s="47"/>
      <c r="BK308" s="47"/>
      <c r="BL308" s="47"/>
      <c r="BM308" s="112"/>
      <c r="BN308" s="47"/>
      <c r="BO308" s="47"/>
      <c r="BP308" s="47"/>
    </row>
    <row r="309" spans="2:68" x14ac:dyDescent="0.25">
      <c r="B309" s="42"/>
      <c r="C309" s="42"/>
      <c r="D309" s="42"/>
      <c r="E309" s="42"/>
      <c r="F309" s="42"/>
      <c r="G309" s="42"/>
      <c r="H309" s="42"/>
      <c r="I309" s="42"/>
      <c r="J309" s="42"/>
      <c r="K309" s="42"/>
      <c r="L309" s="42"/>
      <c r="M309" s="42"/>
      <c r="N309" s="112"/>
      <c r="O309" s="47"/>
      <c r="P309" s="47"/>
      <c r="Q309" s="42"/>
      <c r="R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7"/>
      <c r="AF309" s="112"/>
      <c r="AG309" s="47"/>
      <c r="AH309" s="47"/>
      <c r="AI309" s="47"/>
      <c r="AJ309" s="47"/>
      <c r="AK309" s="47"/>
      <c r="AL309" s="47"/>
      <c r="AM309" s="47"/>
      <c r="AN309" s="47"/>
      <c r="AO309" s="47"/>
      <c r="AP309" s="47"/>
      <c r="AQ309" s="47"/>
      <c r="AR309" s="47"/>
      <c r="AS309" s="47"/>
      <c r="AT309" s="47"/>
      <c r="AU309" s="47"/>
      <c r="AV309" s="47"/>
      <c r="AW309" s="47"/>
      <c r="AX309" s="47"/>
      <c r="AY309" s="47"/>
      <c r="AZ309" s="47"/>
      <c r="BA309" s="47"/>
      <c r="BB309" s="47"/>
      <c r="BC309" s="47"/>
      <c r="BD309" s="47"/>
      <c r="BE309" s="47"/>
      <c r="BF309" s="47"/>
      <c r="BG309" s="47"/>
      <c r="BH309" s="47"/>
      <c r="BI309" s="47"/>
      <c r="BJ309" s="47"/>
      <c r="BK309" s="47"/>
      <c r="BL309" s="47"/>
      <c r="BM309" s="112"/>
      <c r="BN309" s="47"/>
      <c r="BO309" s="47"/>
      <c r="BP309" s="47"/>
    </row>
    <row r="310" spans="2:68" x14ac:dyDescent="0.25">
      <c r="B310" s="42"/>
      <c r="C310" s="42"/>
      <c r="D310" s="42"/>
      <c r="E310" s="42"/>
      <c r="F310" s="42"/>
      <c r="G310" s="42"/>
      <c r="H310" s="42"/>
      <c r="I310" s="42"/>
      <c r="J310" s="42"/>
      <c r="K310" s="42"/>
      <c r="L310" s="42"/>
      <c r="M310" s="42"/>
      <c r="N310" s="112"/>
      <c r="O310" s="47"/>
      <c r="P310" s="47"/>
      <c r="Q310" s="42"/>
      <c r="R310" s="42"/>
      <c r="T310" s="42"/>
      <c r="U310" s="42"/>
      <c r="V310" s="42"/>
      <c r="W310" s="42"/>
      <c r="X310" s="42"/>
      <c r="Y310" s="42"/>
      <c r="Z310" s="42"/>
      <c r="AA310" s="42"/>
      <c r="AB310" s="42"/>
      <c r="AC310" s="42"/>
      <c r="AD310" s="42"/>
      <c r="AE310" s="47"/>
      <c r="AF310" s="112"/>
      <c r="AG310" s="47"/>
      <c r="AH310" s="47"/>
      <c r="AI310" s="47"/>
      <c r="AJ310" s="47"/>
      <c r="AK310" s="47"/>
      <c r="AL310" s="47"/>
      <c r="AM310" s="47"/>
      <c r="AN310" s="47"/>
      <c r="AO310" s="47"/>
      <c r="AP310" s="47"/>
      <c r="AQ310" s="47"/>
      <c r="AR310" s="47"/>
      <c r="AS310" s="47"/>
      <c r="AT310" s="47"/>
      <c r="AU310" s="47"/>
      <c r="AV310" s="47"/>
      <c r="AW310" s="47"/>
      <c r="AX310" s="47"/>
      <c r="AY310" s="47"/>
      <c r="AZ310" s="47"/>
      <c r="BA310" s="47"/>
      <c r="BB310" s="47"/>
      <c r="BC310" s="47"/>
      <c r="BD310" s="47"/>
      <c r="BE310" s="47"/>
      <c r="BF310" s="47"/>
      <c r="BG310" s="47"/>
      <c r="BH310" s="47"/>
      <c r="BI310" s="47"/>
      <c r="BJ310" s="47"/>
      <c r="BK310" s="47"/>
      <c r="BL310" s="47"/>
      <c r="BM310" s="112"/>
      <c r="BN310" s="47"/>
      <c r="BO310" s="47"/>
      <c r="BP310" s="47"/>
    </row>
    <row r="311" spans="2:68" x14ac:dyDescent="0.25">
      <c r="B311" s="42"/>
      <c r="C311" s="42"/>
      <c r="D311" s="42"/>
      <c r="E311" s="42"/>
      <c r="F311" s="42"/>
      <c r="G311" s="42"/>
      <c r="H311" s="42"/>
      <c r="I311" s="42"/>
      <c r="J311" s="42"/>
      <c r="K311" s="42"/>
      <c r="L311" s="42"/>
      <c r="M311" s="42"/>
      <c r="N311" s="112"/>
      <c r="O311" s="47"/>
      <c r="P311" s="47"/>
      <c r="Q311" s="42"/>
      <c r="R311" s="42"/>
      <c r="T311" s="42"/>
      <c r="U311" s="42"/>
      <c r="V311" s="42"/>
      <c r="W311" s="42"/>
      <c r="X311" s="42"/>
      <c r="Y311" s="42"/>
      <c r="Z311" s="42"/>
      <c r="AA311" s="42"/>
      <c r="AB311" s="42"/>
      <c r="AC311" s="42"/>
      <c r="AD311" s="42"/>
      <c r="AE311" s="47"/>
      <c r="AF311" s="112"/>
      <c r="AG311" s="47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47"/>
      <c r="AT311" s="47"/>
      <c r="AU311" s="47"/>
      <c r="AV311" s="47"/>
      <c r="AW311" s="47"/>
      <c r="AX311" s="47"/>
      <c r="AY311" s="47"/>
      <c r="AZ311" s="47"/>
      <c r="BA311" s="47"/>
      <c r="BB311" s="47"/>
      <c r="BC311" s="47"/>
      <c r="BD311" s="47"/>
      <c r="BE311" s="47"/>
      <c r="BF311" s="47"/>
      <c r="BG311" s="47"/>
      <c r="BH311" s="47"/>
      <c r="BI311" s="47"/>
      <c r="BJ311" s="47"/>
      <c r="BK311" s="47"/>
      <c r="BL311" s="47"/>
      <c r="BM311" s="112"/>
      <c r="BN311" s="47"/>
      <c r="BO311" s="47"/>
      <c r="BP311" s="47"/>
    </row>
    <row r="312" spans="2:68" x14ac:dyDescent="0.25">
      <c r="B312" s="42"/>
      <c r="C312" s="42"/>
      <c r="D312" s="42"/>
      <c r="E312" s="42"/>
      <c r="F312" s="42"/>
      <c r="G312" s="42"/>
      <c r="H312" s="42"/>
      <c r="I312" s="42"/>
      <c r="J312" s="42"/>
      <c r="K312" s="42"/>
      <c r="L312" s="42"/>
      <c r="M312" s="42"/>
      <c r="N312" s="112"/>
      <c r="O312" s="47"/>
      <c r="P312" s="47"/>
      <c r="Q312" s="42"/>
      <c r="R312" s="42"/>
      <c r="T312" s="42"/>
      <c r="U312" s="42"/>
      <c r="V312" s="42"/>
      <c r="W312" s="42"/>
      <c r="X312" s="42"/>
      <c r="Y312" s="42"/>
      <c r="Z312" s="42"/>
      <c r="AA312" s="42"/>
      <c r="AB312" s="42"/>
      <c r="AC312" s="42"/>
      <c r="AD312" s="42"/>
      <c r="AE312" s="47"/>
      <c r="AF312" s="112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  <c r="AU312" s="47"/>
      <c r="AV312" s="47"/>
      <c r="AW312" s="47"/>
      <c r="AX312" s="47"/>
      <c r="AY312" s="47"/>
      <c r="AZ312" s="47"/>
      <c r="BA312" s="47"/>
      <c r="BB312" s="47"/>
      <c r="BC312" s="47"/>
      <c r="BD312" s="47"/>
      <c r="BE312" s="47"/>
      <c r="BF312" s="47"/>
      <c r="BG312" s="47"/>
      <c r="BH312" s="47"/>
      <c r="BI312" s="47"/>
      <c r="BJ312" s="47"/>
      <c r="BK312" s="47"/>
      <c r="BL312" s="47"/>
      <c r="BM312" s="112"/>
      <c r="BN312" s="47"/>
      <c r="BO312" s="47"/>
      <c r="BP312" s="47"/>
    </row>
    <row r="313" spans="2:68" x14ac:dyDescent="0.25">
      <c r="B313" s="42"/>
      <c r="C313" s="42"/>
      <c r="D313" s="42"/>
      <c r="E313" s="42"/>
      <c r="F313" s="42"/>
      <c r="G313" s="42"/>
      <c r="H313" s="42"/>
      <c r="I313" s="42"/>
      <c r="J313" s="42"/>
      <c r="K313" s="42"/>
      <c r="L313" s="42"/>
      <c r="M313" s="42"/>
      <c r="N313" s="112"/>
      <c r="O313" s="47"/>
      <c r="P313" s="47"/>
      <c r="Q313" s="42"/>
      <c r="R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7"/>
      <c r="AF313" s="112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47"/>
      <c r="AS313" s="47"/>
      <c r="AT313" s="47"/>
      <c r="AU313" s="47"/>
      <c r="AV313" s="47"/>
      <c r="AW313" s="47"/>
      <c r="AX313" s="47"/>
      <c r="AY313" s="47"/>
      <c r="AZ313" s="47"/>
      <c r="BA313" s="47"/>
      <c r="BB313" s="47"/>
      <c r="BC313" s="47"/>
      <c r="BD313" s="47"/>
      <c r="BE313" s="47"/>
      <c r="BF313" s="47"/>
      <c r="BG313" s="47"/>
      <c r="BH313" s="47"/>
      <c r="BI313" s="47"/>
      <c r="BJ313" s="47"/>
      <c r="BK313" s="47"/>
      <c r="BL313" s="47"/>
      <c r="BM313" s="112"/>
      <c r="BN313" s="47"/>
      <c r="BO313" s="47"/>
      <c r="BP313" s="47"/>
    </row>
    <row r="314" spans="2:68" x14ac:dyDescent="0.25">
      <c r="B314" s="42"/>
      <c r="C314" s="42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112"/>
      <c r="O314" s="47"/>
      <c r="P314" s="47"/>
      <c r="Q314" s="42"/>
      <c r="R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7"/>
      <c r="AF314" s="112"/>
      <c r="AG314" s="47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47"/>
      <c r="AS314" s="47"/>
      <c r="AT314" s="47"/>
      <c r="AU314" s="47"/>
      <c r="AV314" s="47"/>
      <c r="AW314" s="47"/>
      <c r="AX314" s="47"/>
      <c r="AY314" s="47"/>
      <c r="AZ314" s="47"/>
      <c r="BA314" s="47"/>
      <c r="BB314" s="47"/>
      <c r="BC314" s="47"/>
      <c r="BD314" s="47"/>
      <c r="BE314" s="47"/>
      <c r="BF314" s="47"/>
      <c r="BG314" s="47"/>
      <c r="BH314" s="47"/>
      <c r="BI314" s="47"/>
      <c r="BJ314" s="47"/>
      <c r="BK314" s="47"/>
      <c r="BL314" s="47"/>
      <c r="BM314" s="112"/>
      <c r="BN314" s="47"/>
      <c r="BO314" s="47"/>
      <c r="BP314" s="47"/>
    </row>
    <row r="315" spans="2:68" x14ac:dyDescent="0.25">
      <c r="B315" s="42"/>
      <c r="C315" s="42"/>
      <c r="D315" s="42"/>
      <c r="E315" s="42"/>
      <c r="F315" s="42"/>
      <c r="G315" s="42"/>
      <c r="H315" s="42"/>
      <c r="I315" s="42"/>
      <c r="J315" s="42"/>
      <c r="K315" s="42"/>
      <c r="L315" s="42"/>
      <c r="M315" s="42"/>
      <c r="N315" s="112"/>
      <c r="O315" s="47"/>
      <c r="P315" s="47"/>
      <c r="Q315" s="42"/>
      <c r="R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42"/>
      <c r="AD315" s="42"/>
      <c r="AE315" s="47"/>
      <c r="AF315" s="112"/>
      <c r="AG315" s="47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47"/>
      <c r="AT315" s="47"/>
      <c r="AU315" s="47"/>
      <c r="AV315" s="47"/>
      <c r="AW315" s="47"/>
      <c r="AX315" s="47"/>
      <c r="AY315" s="47"/>
      <c r="AZ315" s="47"/>
      <c r="BA315" s="47"/>
      <c r="BB315" s="47"/>
      <c r="BC315" s="47"/>
      <c r="BD315" s="47"/>
      <c r="BE315" s="47"/>
      <c r="BF315" s="47"/>
      <c r="BG315" s="47"/>
      <c r="BH315" s="47"/>
      <c r="BI315" s="47"/>
      <c r="BJ315" s="47"/>
      <c r="BK315" s="47"/>
      <c r="BL315" s="47"/>
      <c r="BM315" s="112"/>
      <c r="BN315" s="47"/>
      <c r="BO315" s="47"/>
      <c r="BP315" s="47"/>
    </row>
    <row r="316" spans="2:68" x14ac:dyDescent="0.25">
      <c r="B316" s="42"/>
      <c r="C316" s="42"/>
      <c r="D316" s="42"/>
      <c r="E316" s="42"/>
      <c r="F316" s="42"/>
      <c r="G316" s="42"/>
      <c r="H316" s="42"/>
      <c r="I316" s="42"/>
      <c r="J316" s="42"/>
      <c r="K316" s="42"/>
      <c r="L316" s="42"/>
      <c r="M316" s="42"/>
      <c r="N316" s="112"/>
      <c r="O316" s="47"/>
      <c r="P316" s="47"/>
      <c r="Q316" s="42"/>
      <c r="R316" s="42"/>
      <c r="T316" s="42"/>
      <c r="U316" s="42"/>
      <c r="V316" s="42"/>
      <c r="W316" s="42"/>
      <c r="X316" s="42"/>
      <c r="Y316" s="42"/>
      <c r="Z316" s="42"/>
      <c r="AA316" s="42"/>
      <c r="AB316" s="42"/>
      <c r="AC316" s="42"/>
      <c r="AD316" s="42"/>
      <c r="AE316" s="47"/>
      <c r="AF316" s="112"/>
      <c r="AG316" s="47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47"/>
      <c r="AT316" s="47"/>
      <c r="AU316" s="47"/>
      <c r="AV316" s="47"/>
      <c r="AW316" s="47"/>
      <c r="AX316" s="47"/>
      <c r="AY316" s="47"/>
      <c r="AZ316" s="47"/>
      <c r="BA316" s="47"/>
      <c r="BB316" s="47"/>
      <c r="BC316" s="47"/>
      <c r="BD316" s="47"/>
      <c r="BE316" s="47"/>
      <c r="BF316" s="47"/>
      <c r="BG316" s="47"/>
      <c r="BH316" s="47"/>
      <c r="BI316" s="47"/>
      <c r="BJ316" s="47"/>
      <c r="BK316" s="47"/>
      <c r="BL316" s="47"/>
      <c r="BM316" s="112"/>
      <c r="BN316" s="47"/>
      <c r="BO316" s="47"/>
      <c r="BP316" s="47"/>
    </row>
    <row r="317" spans="2:68" x14ac:dyDescent="0.25">
      <c r="B317" s="42"/>
      <c r="C317" s="42"/>
      <c r="D317" s="42"/>
      <c r="E317" s="42"/>
      <c r="F317" s="42"/>
      <c r="G317" s="42"/>
      <c r="H317" s="42"/>
      <c r="I317" s="42"/>
      <c r="J317" s="42"/>
      <c r="K317" s="42"/>
      <c r="L317" s="42"/>
      <c r="M317" s="42"/>
      <c r="N317" s="112"/>
      <c r="O317" s="47"/>
      <c r="P317" s="47"/>
      <c r="Q317" s="42"/>
      <c r="R317" s="42"/>
      <c r="T317" s="42"/>
      <c r="U317" s="42"/>
      <c r="V317" s="42"/>
      <c r="W317" s="42"/>
      <c r="X317" s="42"/>
      <c r="Y317" s="42"/>
      <c r="Z317" s="42"/>
      <c r="AA317" s="42"/>
      <c r="AB317" s="42"/>
      <c r="AC317" s="42"/>
      <c r="AD317" s="42"/>
      <c r="AE317" s="47"/>
      <c r="AF317" s="112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  <c r="AU317" s="47"/>
      <c r="AV317" s="47"/>
      <c r="AW317" s="47"/>
      <c r="AX317" s="47"/>
      <c r="AY317" s="47"/>
      <c r="AZ317" s="47"/>
      <c r="BA317" s="47"/>
      <c r="BB317" s="47"/>
      <c r="BC317" s="47"/>
      <c r="BD317" s="47"/>
      <c r="BE317" s="47"/>
      <c r="BF317" s="47"/>
      <c r="BG317" s="47"/>
      <c r="BH317" s="47"/>
      <c r="BI317" s="47"/>
      <c r="BJ317" s="47"/>
      <c r="BK317" s="47"/>
      <c r="BL317" s="47"/>
      <c r="BM317" s="112"/>
      <c r="BN317" s="47"/>
      <c r="BO317" s="47"/>
      <c r="BP317" s="47"/>
    </row>
    <row r="318" spans="2:68" x14ac:dyDescent="0.25">
      <c r="B318" s="42"/>
      <c r="C318" s="42"/>
      <c r="D318" s="42"/>
      <c r="E318" s="42"/>
      <c r="F318" s="42"/>
      <c r="G318" s="42"/>
      <c r="H318" s="42"/>
      <c r="I318" s="42"/>
      <c r="J318" s="42"/>
      <c r="K318" s="42"/>
      <c r="L318" s="42"/>
      <c r="M318" s="42"/>
      <c r="N318" s="112"/>
      <c r="O318" s="47"/>
      <c r="P318" s="47"/>
      <c r="Q318" s="42"/>
      <c r="R318" s="42"/>
      <c r="T318" s="42"/>
      <c r="U318" s="42"/>
      <c r="V318" s="42"/>
      <c r="W318" s="42"/>
      <c r="X318" s="42"/>
      <c r="Y318" s="42"/>
      <c r="Z318" s="42"/>
      <c r="AA318" s="42"/>
      <c r="AB318" s="42"/>
      <c r="AC318" s="42"/>
      <c r="AD318" s="42"/>
      <c r="AE318" s="47"/>
      <c r="AF318" s="112"/>
      <c r="AG318" s="47"/>
      <c r="AH318" s="47"/>
      <c r="AI318" s="47"/>
      <c r="AJ318" s="47"/>
      <c r="AK318" s="47"/>
      <c r="AL318" s="47"/>
      <c r="AM318" s="47"/>
      <c r="AN318" s="47"/>
      <c r="AO318" s="47"/>
      <c r="AP318" s="47"/>
      <c r="AQ318" s="47"/>
      <c r="AR318" s="47"/>
      <c r="AS318" s="47"/>
      <c r="AT318" s="47"/>
      <c r="AU318" s="47"/>
      <c r="AV318" s="47"/>
      <c r="AW318" s="47"/>
      <c r="AX318" s="47"/>
      <c r="AY318" s="47"/>
      <c r="AZ318" s="47"/>
      <c r="BA318" s="47"/>
      <c r="BB318" s="47"/>
      <c r="BC318" s="47"/>
      <c r="BD318" s="47"/>
      <c r="BE318" s="47"/>
      <c r="BF318" s="47"/>
      <c r="BG318" s="47"/>
      <c r="BH318" s="47"/>
      <c r="BI318" s="47"/>
      <c r="BJ318" s="47"/>
      <c r="BK318" s="47"/>
      <c r="BL318" s="47"/>
      <c r="BM318" s="112"/>
      <c r="BN318" s="47"/>
      <c r="BO318" s="47"/>
      <c r="BP318" s="47"/>
    </row>
    <row r="319" spans="2:68" x14ac:dyDescent="0.25">
      <c r="B319" s="42"/>
      <c r="C319" s="42"/>
      <c r="D319" s="42"/>
      <c r="E319" s="42"/>
      <c r="F319" s="42"/>
      <c r="G319" s="42"/>
      <c r="H319" s="42"/>
      <c r="I319" s="42"/>
      <c r="J319" s="42"/>
      <c r="K319" s="42"/>
      <c r="L319" s="42"/>
      <c r="M319" s="42"/>
      <c r="N319" s="112"/>
      <c r="O319" s="47"/>
      <c r="P319" s="47"/>
      <c r="Q319" s="42"/>
      <c r="R319" s="42"/>
      <c r="T319" s="42"/>
      <c r="U319" s="42"/>
      <c r="V319" s="42"/>
      <c r="W319" s="42"/>
      <c r="X319" s="42"/>
      <c r="Y319" s="42"/>
      <c r="Z319" s="42"/>
      <c r="AA319" s="42"/>
      <c r="AB319" s="42"/>
      <c r="AC319" s="42"/>
      <c r="AD319" s="42"/>
      <c r="AE319" s="47"/>
      <c r="AF319" s="112"/>
      <c r="AG319" s="47"/>
      <c r="AH319" s="47"/>
      <c r="AI319" s="47"/>
      <c r="AJ319" s="47"/>
      <c r="AK319" s="47"/>
      <c r="AL319" s="47"/>
      <c r="AM319" s="47"/>
      <c r="AN319" s="47"/>
      <c r="AO319" s="47"/>
      <c r="AP319" s="47"/>
      <c r="AQ319" s="47"/>
      <c r="AR319" s="47"/>
      <c r="AS319" s="47"/>
      <c r="AT319" s="47"/>
      <c r="AU319" s="47"/>
      <c r="AV319" s="47"/>
      <c r="AW319" s="47"/>
      <c r="AX319" s="47"/>
      <c r="AY319" s="47"/>
      <c r="AZ319" s="47"/>
      <c r="BA319" s="47"/>
      <c r="BB319" s="47"/>
      <c r="BC319" s="47"/>
      <c r="BD319" s="47"/>
      <c r="BE319" s="47"/>
      <c r="BF319" s="47"/>
      <c r="BG319" s="47"/>
      <c r="BH319" s="47"/>
      <c r="BI319" s="47"/>
      <c r="BJ319" s="47"/>
      <c r="BK319" s="47"/>
      <c r="BL319" s="47"/>
      <c r="BM319" s="112"/>
      <c r="BN319" s="47"/>
      <c r="BO319" s="47"/>
      <c r="BP319" s="47"/>
    </row>
    <row r="320" spans="2:68" x14ac:dyDescent="0.25">
      <c r="B320" s="42"/>
      <c r="C320" s="42"/>
      <c r="D320" s="42"/>
      <c r="E320" s="42"/>
      <c r="F320" s="42"/>
      <c r="G320" s="42"/>
      <c r="H320" s="42"/>
      <c r="I320" s="42"/>
      <c r="J320" s="42"/>
      <c r="K320" s="42"/>
      <c r="L320" s="42"/>
      <c r="M320" s="42"/>
      <c r="N320" s="112"/>
      <c r="O320" s="47"/>
      <c r="P320" s="47"/>
      <c r="Q320" s="42"/>
      <c r="R320" s="42"/>
      <c r="T320" s="42"/>
      <c r="U320" s="42"/>
      <c r="V320" s="42"/>
      <c r="W320" s="42"/>
      <c r="X320" s="42"/>
      <c r="Y320" s="42"/>
      <c r="Z320" s="42"/>
      <c r="AA320" s="42"/>
      <c r="AB320" s="42"/>
      <c r="AC320" s="42"/>
      <c r="AD320" s="42"/>
      <c r="AE320" s="47"/>
      <c r="AF320" s="112"/>
      <c r="AG320" s="47"/>
      <c r="AH320" s="47"/>
      <c r="AI320" s="47"/>
      <c r="AJ320" s="47"/>
      <c r="AK320" s="47"/>
      <c r="AL320" s="47"/>
      <c r="AM320" s="47"/>
      <c r="AN320" s="47"/>
      <c r="AO320" s="47"/>
      <c r="AP320" s="47"/>
      <c r="AQ320" s="47"/>
      <c r="AR320" s="47"/>
      <c r="AS320" s="47"/>
      <c r="AT320" s="47"/>
      <c r="AU320" s="47"/>
      <c r="AV320" s="47"/>
      <c r="AW320" s="47"/>
      <c r="AX320" s="47"/>
      <c r="AY320" s="47"/>
      <c r="AZ320" s="47"/>
      <c r="BA320" s="47"/>
      <c r="BB320" s="47"/>
      <c r="BC320" s="47"/>
      <c r="BD320" s="47"/>
      <c r="BE320" s="47"/>
      <c r="BF320" s="47"/>
      <c r="BG320" s="47"/>
      <c r="BH320" s="47"/>
      <c r="BI320" s="47"/>
      <c r="BJ320" s="47"/>
      <c r="BK320" s="47"/>
      <c r="BL320" s="47"/>
      <c r="BM320" s="112"/>
      <c r="BN320" s="47"/>
      <c r="BO320" s="47"/>
      <c r="BP320" s="47"/>
    </row>
    <row r="321" spans="2:68" x14ac:dyDescent="0.25">
      <c r="B321" s="42"/>
      <c r="C321" s="42"/>
      <c r="D321" s="42"/>
      <c r="E321" s="42"/>
      <c r="F321" s="42"/>
      <c r="G321" s="42"/>
      <c r="H321" s="42"/>
      <c r="I321" s="42"/>
      <c r="J321" s="42"/>
      <c r="K321" s="42"/>
      <c r="L321" s="42"/>
      <c r="M321" s="42"/>
      <c r="N321" s="112"/>
      <c r="O321" s="47"/>
      <c r="P321" s="47"/>
      <c r="Q321" s="42"/>
      <c r="R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7"/>
      <c r="AF321" s="112"/>
      <c r="AG321" s="47"/>
      <c r="AH321" s="47"/>
      <c r="AI321" s="47"/>
      <c r="AJ321" s="47"/>
      <c r="AK321" s="47"/>
      <c r="AL321" s="47"/>
      <c r="AM321" s="47"/>
      <c r="AN321" s="47"/>
      <c r="AO321" s="47"/>
      <c r="AP321" s="47"/>
      <c r="AQ321" s="47"/>
      <c r="AR321" s="47"/>
      <c r="AS321" s="47"/>
      <c r="AT321" s="47"/>
      <c r="AU321" s="47"/>
      <c r="AV321" s="47"/>
      <c r="AW321" s="47"/>
      <c r="AX321" s="47"/>
      <c r="AY321" s="47"/>
      <c r="AZ321" s="47"/>
      <c r="BA321" s="47"/>
      <c r="BB321" s="47"/>
      <c r="BC321" s="47"/>
      <c r="BD321" s="47"/>
      <c r="BE321" s="47"/>
      <c r="BF321" s="47"/>
      <c r="BG321" s="47"/>
      <c r="BH321" s="47"/>
      <c r="BI321" s="47"/>
      <c r="BJ321" s="47"/>
      <c r="BK321" s="47"/>
      <c r="BL321" s="47"/>
      <c r="BM321" s="112"/>
      <c r="BN321" s="47"/>
      <c r="BO321" s="47"/>
      <c r="BP321" s="47"/>
    </row>
    <row r="322" spans="2:68" x14ac:dyDescent="0.25">
      <c r="B322" s="42"/>
      <c r="C322" s="42"/>
      <c r="D322" s="42"/>
      <c r="E322" s="42"/>
      <c r="F322" s="42"/>
      <c r="G322" s="42"/>
      <c r="H322" s="42"/>
      <c r="I322" s="42"/>
      <c r="J322" s="42"/>
      <c r="K322" s="42"/>
      <c r="L322" s="42"/>
      <c r="M322" s="42"/>
      <c r="N322" s="112"/>
      <c r="O322" s="47"/>
      <c r="P322" s="47"/>
      <c r="Q322" s="42"/>
      <c r="R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7"/>
      <c r="AF322" s="112"/>
      <c r="AG322" s="47"/>
      <c r="AH322" s="47"/>
      <c r="AI322" s="47"/>
      <c r="AJ322" s="47"/>
      <c r="AK322" s="47"/>
      <c r="AL322" s="47"/>
      <c r="AM322" s="47"/>
      <c r="AN322" s="47"/>
      <c r="AO322" s="47"/>
      <c r="AP322" s="47"/>
      <c r="AQ322" s="47"/>
      <c r="AR322" s="47"/>
      <c r="AS322" s="47"/>
      <c r="AT322" s="47"/>
      <c r="AU322" s="47"/>
      <c r="AV322" s="47"/>
      <c r="AW322" s="47"/>
      <c r="AX322" s="47"/>
      <c r="AY322" s="47"/>
      <c r="AZ322" s="47"/>
      <c r="BA322" s="47"/>
      <c r="BB322" s="47"/>
      <c r="BC322" s="47"/>
      <c r="BD322" s="47"/>
      <c r="BE322" s="47"/>
      <c r="BF322" s="47"/>
      <c r="BG322" s="47"/>
      <c r="BH322" s="47"/>
      <c r="BI322" s="47"/>
      <c r="BJ322" s="47"/>
      <c r="BK322" s="47"/>
      <c r="BL322" s="47"/>
      <c r="BM322" s="112"/>
      <c r="BN322" s="47"/>
      <c r="BO322" s="47"/>
      <c r="BP322" s="47"/>
    </row>
    <row r="323" spans="2:68" x14ac:dyDescent="0.25">
      <c r="B323" s="42"/>
      <c r="C323" s="42"/>
      <c r="D323" s="42"/>
      <c r="E323" s="42"/>
      <c r="F323" s="42"/>
      <c r="G323" s="42"/>
      <c r="H323" s="42"/>
      <c r="I323" s="42"/>
      <c r="J323" s="42"/>
      <c r="K323" s="42"/>
      <c r="L323" s="42"/>
      <c r="M323" s="42"/>
      <c r="N323" s="112"/>
      <c r="O323" s="47"/>
      <c r="P323" s="47"/>
      <c r="Q323" s="42"/>
      <c r="R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7"/>
      <c r="AF323" s="112"/>
      <c r="AG323" s="47"/>
      <c r="AH323" s="47"/>
      <c r="AI323" s="47"/>
      <c r="AJ323" s="47"/>
      <c r="AK323" s="47"/>
      <c r="AL323" s="47"/>
      <c r="AM323" s="47"/>
      <c r="AN323" s="47"/>
      <c r="AO323" s="47"/>
      <c r="AP323" s="47"/>
      <c r="AQ323" s="47"/>
      <c r="AR323" s="47"/>
      <c r="AS323" s="47"/>
      <c r="AT323" s="47"/>
      <c r="AU323" s="47"/>
      <c r="AV323" s="47"/>
      <c r="AW323" s="47"/>
      <c r="AX323" s="47"/>
      <c r="AY323" s="47"/>
      <c r="AZ323" s="47"/>
      <c r="BA323" s="47"/>
      <c r="BB323" s="47"/>
      <c r="BC323" s="47"/>
      <c r="BD323" s="47"/>
      <c r="BE323" s="47"/>
      <c r="BF323" s="47"/>
      <c r="BG323" s="47"/>
      <c r="BH323" s="47"/>
      <c r="BI323" s="47"/>
      <c r="BJ323" s="47"/>
      <c r="BK323" s="47"/>
      <c r="BL323" s="47"/>
      <c r="BM323" s="112"/>
      <c r="BN323" s="47"/>
      <c r="BO323" s="47"/>
      <c r="BP323" s="47"/>
    </row>
    <row r="324" spans="2:68" x14ac:dyDescent="0.25">
      <c r="B324" s="42"/>
      <c r="C324" s="42"/>
      <c r="D324" s="42"/>
      <c r="E324" s="42"/>
      <c r="F324" s="42"/>
      <c r="G324" s="42"/>
      <c r="H324" s="42"/>
      <c r="I324" s="42"/>
      <c r="J324" s="42"/>
      <c r="K324" s="42"/>
      <c r="L324" s="42"/>
      <c r="M324" s="42"/>
      <c r="N324" s="112"/>
      <c r="O324" s="47"/>
      <c r="P324" s="47"/>
      <c r="Q324" s="42"/>
      <c r="R324" s="42"/>
      <c r="T324" s="42"/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7"/>
      <c r="AF324" s="112"/>
      <c r="AG324" s="47"/>
      <c r="AH324" s="47"/>
      <c r="AI324" s="47"/>
      <c r="AJ324" s="47"/>
      <c r="AK324" s="47"/>
      <c r="AL324" s="47"/>
      <c r="AM324" s="47"/>
      <c r="AN324" s="47"/>
      <c r="AO324" s="47"/>
      <c r="AP324" s="47"/>
      <c r="AQ324" s="47"/>
      <c r="AR324" s="47"/>
      <c r="AS324" s="47"/>
      <c r="AT324" s="47"/>
      <c r="AU324" s="47"/>
      <c r="AV324" s="47"/>
      <c r="AW324" s="47"/>
      <c r="AX324" s="47"/>
      <c r="AY324" s="47"/>
      <c r="AZ324" s="47"/>
      <c r="BA324" s="47"/>
      <c r="BB324" s="47"/>
      <c r="BC324" s="47"/>
      <c r="BD324" s="47"/>
      <c r="BE324" s="47"/>
      <c r="BF324" s="47"/>
      <c r="BG324" s="47"/>
      <c r="BH324" s="47"/>
      <c r="BI324" s="47"/>
      <c r="BJ324" s="47"/>
      <c r="BK324" s="47"/>
      <c r="BL324" s="47"/>
      <c r="BM324" s="112"/>
      <c r="BN324" s="47"/>
      <c r="BO324" s="47"/>
      <c r="BP324" s="47"/>
    </row>
    <row r="325" spans="2:68" x14ac:dyDescent="0.25">
      <c r="B325" s="42"/>
      <c r="C325" s="42"/>
      <c r="D325" s="42"/>
      <c r="E325" s="42"/>
      <c r="F325" s="42"/>
      <c r="G325" s="42"/>
      <c r="H325" s="42"/>
      <c r="I325" s="42"/>
      <c r="J325" s="42"/>
      <c r="K325" s="42"/>
      <c r="L325" s="42"/>
      <c r="M325" s="42"/>
      <c r="N325" s="112"/>
      <c r="O325" s="47"/>
      <c r="P325" s="47"/>
      <c r="Q325" s="42"/>
      <c r="R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7"/>
      <c r="AF325" s="112"/>
      <c r="AG325" s="47"/>
      <c r="AH325" s="47"/>
      <c r="AI325" s="47"/>
      <c r="AJ325" s="47"/>
      <c r="AK325" s="47"/>
      <c r="AL325" s="47"/>
      <c r="AM325" s="47"/>
      <c r="AN325" s="47"/>
      <c r="AO325" s="47"/>
      <c r="AP325" s="47"/>
      <c r="AQ325" s="47"/>
      <c r="AR325" s="47"/>
      <c r="AS325" s="47"/>
      <c r="AT325" s="47"/>
      <c r="AU325" s="47"/>
      <c r="AV325" s="47"/>
      <c r="AW325" s="47"/>
      <c r="AX325" s="47"/>
      <c r="AY325" s="47"/>
      <c r="AZ325" s="47"/>
      <c r="BA325" s="47"/>
      <c r="BB325" s="47"/>
      <c r="BC325" s="47"/>
      <c r="BD325" s="47"/>
      <c r="BE325" s="47"/>
      <c r="BF325" s="47"/>
      <c r="BG325" s="47"/>
      <c r="BH325" s="47"/>
      <c r="BI325" s="47"/>
      <c r="BJ325" s="47"/>
      <c r="BK325" s="47"/>
      <c r="BL325" s="47"/>
      <c r="BM325" s="112"/>
      <c r="BN325" s="47"/>
      <c r="BO325" s="47"/>
      <c r="BP325" s="47"/>
    </row>
    <row r="326" spans="2:68" x14ac:dyDescent="0.25">
      <c r="B326" s="42"/>
      <c r="C326" s="42"/>
      <c r="D326" s="42"/>
      <c r="E326" s="42"/>
      <c r="F326" s="42"/>
      <c r="G326" s="42"/>
      <c r="H326" s="42"/>
      <c r="I326" s="42"/>
      <c r="J326" s="42"/>
      <c r="K326" s="42"/>
      <c r="L326" s="42"/>
      <c r="M326" s="42"/>
      <c r="N326" s="112"/>
      <c r="O326" s="47"/>
      <c r="P326" s="47"/>
      <c r="Q326" s="42"/>
      <c r="R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42"/>
      <c r="AD326" s="42"/>
      <c r="AE326" s="47"/>
      <c r="AF326" s="112"/>
      <c r="AG326" s="47"/>
      <c r="AH326" s="47"/>
      <c r="AI326" s="47"/>
      <c r="AJ326" s="47"/>
      <c r="AK326" s="47"/>
      <c r="AL326" s="47"/>
      <c r="AM326" s="47"/>
      <c r="AN326" s="47"/>
      <c r="AO326" s="47"/>
      <c r="AP326" s="47"/>
      <c r="AQ326" s="47"/>
      <c r="AR326" s="47"/>
      <c r="AS326" s="47"/>
      <c r="AT326" s="47"/>
      <c r="AU326" s="47"/>
      <c r="AV326" s="47"/>
      <c r="AW326" s="47"/>
      <c r="AX326" s="47"/>
      <c r="AY326" s="47"/>
      <c r="AZ326" s="47"/>
      <c r="BA326" s="47"/>
      <c r="BB326" s="47"/>
      <c r="BC326" s="47"/>
      <c r="BD326" s="47"/>
      <c r="BE326" s="47"/>
      <c r="BF326" s="47"/>
      <c r="BG326" s="47"/>
      <c r="BH326" s="47"/>
      <c r="BI326" s="47"/>
      <c r="BJ326" s="47"/>
      <c r="BK326" s="47"/>
      <c r="BL326" s="47"/>
      <c r="BM326" s="112"/>
      <c r="BN326" s="47"/>
      <c r="BO326" s="47"/>
      <c r="BP326" s="47"/>
    </row>
    <row r="327" spans="2:68" x14ac:dyDescent="0.25">
      <c r="B327" s="42"/>
      <c r="C327" s="42"/>
      <c r="D327" s="42"/>
      <c r="E327" s="42"/>
      <c r="F327" s="42"/>
      <c r="G327" s="42"/>
      <c r="H327" s="42"/>
      <c r="I327" s="42"/>
      <c r="J327" s="42"/>
      <c r="K327" s="42"/>
      <c r="L327" s="42"/>
      <c r="M327" s="42"/>
      <c r="N327" s="112"/>
      <c r="O327" s="47"/>
      <c r="P327" s="47"/>
      <c r="Q327" s="42"/>
      <c r="R327" s="42"/>
      <c r="T327" s="42"/>
      <c r="U327" s="42"/>
      <c r="V327" s="42"/>
      <c r="W327" s="42"/>
      <c r="X327" s="42"/>
      <c r="Y327" s="42"/>
      <c r="Z327" s="42"/>
      <c r="AA327" s="42"/>
      <c r="AB327" s="42"/>
      <c r="AC327" s="42"/>
      <c r="AD327" s="42"/>
      <c r="AE327" s="47"/>
      <c r="AF327" s="112"/>
      <c r="AG327" s="47"/>
      <c r="AH327" s="47"/>
      <c r="AI327" s="47"/>
      <c r="AJ327" s="47"/>
      <c r="AK327" s="47"/>
      <c r="AL327" s="47"/>
      <c r="AM327" s="47"/>
      <c r="AN327" s="47"/>
      <c r="AO327" s="47"/>
      <c r="AP327" s="47"/>
      <c r="AQ327" s="47"/>
      <c r="AR327" s="47"/>
      <c r="AS327" s="47"/>
      <c r="AT327" s="47"/>
      <c r="AU327" s="47"/>
      <c r="AV327" s="47"/>
      <c r="AW327" s="47"/>
      <c r="AX327" s="47"/>
      <c r="AY327" s="47"/>
      <c r="AZ327" s="47"/>
      <c r="BA327" s="47"/>
      <c r="BB327" s="47"/>
      <c r="BC327" s="47"/>
      <c r="BD327" s="47"/>
      <c r="BE327" s="47"/>
      <c r="BF327" s="47"/>
      <c r="BG327" s="47"/>
      <c r="BH327" s="47"/>
      <c r="BI327" s="47"/>
      <c r="BJ327" s="47"/>
      <c r="BK327" s="47"/>
      <c r="BL327" s="47"/>
      <c r="BM327" s="112"/>
      <c r="BN327" s="47"/>
      <c r="BO327" s="47"/>
      <c r="BP327" s="47"/>
    </row>
    <row r="328" spans="2:68" x14ac:dyDescent="0.25">
      <c r="B328" s="42"/>
      <c r="C328" s="42"/>
      <c r="D328" s="42"/>
      <c r="E328" s="42"/>
      <c r="F328" s="42"/>
      <c r="G328" s="42"/>
      <c r="H328" s="42"/>
      <c r="I328" s="42"/>
      <c r="J328" s="42"/>
      <c r="K328" s="42"/>
      <c r="L328" s="42"/>
      <c r="M328" s="42"/>
      <c r="N328" s="112"/>
      <c r="O328" s="47"/>
      <c r="P328" s="47"/>
      <c r="Q328" s="42"/>
      <c r="R328" s="42"/>
      <c r="T328" s="42"/>
      <c r="U328" s="42"/>
      <c r="V328" s="42"/>
      <c r="W328" s="42"/>
      <c r="X328" s="42"/>
      <c r="Y328" s="42"/>
      <c r="Z328" s="42"/>
      <c r="AA328" s="42"/>
      <c r="AB328" s="42"/>
      <c r="AC328" s="42"/>
      <c r="AD328" s="42"/>
      <c r="AE328" s="47"/>
      <c r="AF328" s="112"/>
      <c r="AG328" s="47"/>
      <c r="AH328" s="47"/>
      <c r="AI328" s="47"/>
      <c r="AJ328" s="47"/>
      <c r="AK328" s="47"/>
      <c r="AL328" s="47"/>
      <c r="AM328" s="47"/>
      <c r="AN328" s="47"/>
      <c r="AO328" s="47"/>
      <c r="AP328" s="47"/>
      <c r="AQ328" s="47"/>
      <c r="AR328" s="47"/>
      <c r="AS328" s="47"/>
      <c r="AT328" s="47"/>
      <c r="AU328" s="47"/>
      <c r="AV328" s="47"/>
      <c r="AW328" s="47"/>
      <c r="AX328" s="47"/>
      <c r="AY328" s="47"/>
      <c r="AZ328" s="47"/>
      <c r="BA328" s="47"/>
      <c r="BB328" s="47"/>
      <c r="BC328" s="47"/>
      <c r="BD328" s="47"/>
      <c r="BE328" s="47"/>
      <c r="BF328" s="47"/>
      <c r="BG328" s="47"/>
      <c r="BH328" s="47"/>
      <c r="BI328" s="47"/>
      <c r="BJ328" s="47"/>
      <c r="BK328" s="47"/>
      <c r="BL328" s="47"/>
      <c r="BM328" s="112"/>
      <c r="BN328" s="47"/>
      <c r="BO328" s="47"/>
      <c r="BP328" s="47"/>
    </row>
    <row r="329" spans="2:68" x14ac:dyDescent="0.25">
      <c r="B329" s="42"/>
      <c r="C329" s="42"/>
      <c r="D329" s="42"/>
      <c r="E329" s="42"/>
      <c r="F329" s="42"/>
      <c r="G329" s="42"/>
      <c r="H329" s="42"/>
      <c r="I329" s="42"/>
      <c r="J329" s="42"/>
      <c r="K329" s="42"/>
      <c r="L329" s="42"/>
      <c r="M329" s="42"/>
      <c r="N329" s="112"/>
      <c r="O329" s="47"/>
      <c r="P329" s="47"/>
      <c r="Q329" s="42"/>
      <c r="R329" s="42"/>
      <c r="T329" s="42"/>
      <c r="U329" s="42"/>
      <c r="V329" s="42"/>
      <c r="W329" s="42"/>
      <c r="X329" s="42"/>
      <c r="Y329" s="42"/>
      <c r="Z329" s="42"/>
      <c r="AA329" s="42"/>
      <c r="AB329" s="42"/>
      <c r="AC329" s="42"/>
      <c r="AD329" s="42"/>
      <c r="AE329" s="47"/>
      <c r="AF329" s="112"/>
      <c r="AG329" s="47"/>
      <c r="AH329" s="47"/>
      <c r="AI329" s="47"/>
      <c r="AJ329" s="47"/>
      <c r="AK329" s="47"/>
      <c r="AL329" s="47"/>
      <c r="AM329" s="47"/>
      <c r="AN329" s="47"/>
      <c r="AO329" s="47"/>
      <c r="AP329" s="47"/>
      <c r="AQ329" s="47"/>
      <c r="AR329" s="47"/>
      <c r="AS329" s="47"/>
      <c r="AT329" s="47"/>
      <c r="AU329" s="47"/>
      <c r="AV329" s="47"/>
      <c r="AW329" s="47"/>
      <c r="AX329" s="47"/>
      <c r="AY329" s="47"/>
      <c r="AZ329" s="47"/>
      <c r="BA329" s="47"/>
      <c r="BB329" s="47"/>
      <c r="BC329" s="47"/>
      <c r="BD329" s="47"/>
      <c r="BE329" s="47"/>
      <c r="BF329" s="47"/>
      <c r="BG329" s="47"/>
      <c r="BH329" s="47"/>
      <c r="BI329" s="47"/>
      <c r="BJ329" s="47"/>
      <c r="BK329" s="47"/>
      <c r="BL329" s="47"/>
      <c r="BM329" s="112"/>
      <c r="BN329" s="47"/>
      <c r="BO329" s="47"/>
      <c r="BP329" s="47"/>
    </row>
    <row r="330" spans="2:68" x14ac:dyDescent="0.25">
      <c r="B330" s="42"/>
      <c r="C330" s="42"/>
      <c r="D330" s="42"/>
      <c r="E330" s="42"/>
      <c r="F330" s="42"/>
      <c r="G330" s="42"/>
      <c r="H330" s="42"/>
      <c r="I330" s="42"/>
      <c r="J330" s="42"/>
      <c r="K330" s="42"/>
      <c r="L330" s="42"/>
      <c r="M330" s="42"/>
      <c r="N330" s="112"/>
      <c r="O330" s="47"/>
      <c r="P330" s="47"/>
      <c r="Q330" s="42"/>
      <c r="R330" s="42"/>
      <c r="T330" s="42"/>
      <c r="U330" s="42"/>
      <c r="V330" s="42"/>
      <c r="W330" s="42"/>
      <c r="X330" s="42"/>
      <c r="Y330" s="42"/>
      <c r="Z330" s="42"/>
      <c r="AA330" s="42"/>
      <c r="AB330" s="42"/>
      <c r="AC330" s="42"/>
      <c r="AD330" s="42"/>
      <c r="AE330" s="47"/>
      <c r="AF330" s="112"/>
      <c r="AG330" s="47"/>
      <c r="AH330" s="47"/>
      <c r="AI330" s="47"/>
      <c r="AJ330" s="47"/>
      <c r="AK330" s="47"/>
      <c r="AL330" s="47"/>
      <c r="AM330" s="47"/>
      <c r="AN330" s="47"/>
      <c r="AO330" s="47"/>
      <c r="AP330" s="47"/>
      <c r="AQ330" s="47"/>
      <c r="AR330" s="47"/>
      <c r="AS330" s="47"/>
      <c r="AT330" s="47"/>
      <c r="AU330" s="47"/>
      <c r="AV330" s="47"/>
      <c r="AW330" s="47"/>
      <c r="AX330" s="47"/>
      <c r="AY330" s="47"/>
      <c r="AZ330" s="47"/>
      <c r="BA330" s="47"/>
      <c r="BB330" s="47"/>
      <c r="BC330" s="47"/>
      <c r="BD330" s="47"/>
      <c r="BE330" s="47"/>
      <c r="BF330" s="47"/>
      <c r="BG330" s="47"/>
      <c r="BH330" s="47"/>
      <c r="BI330" s="47"/>
      <c r="BJ330" s="47"/>
      <c r="BK330" s="47"/>
      <c r="BL330" s="47"/>
      <c r="BM330" s="112"/>
      <c r="BN330" s="47"/>
      <c r="BO330" s="47"/>
      <c r="BP330" s="47"/>
    </row>
    <row r="331" spans="2:68" x14ac:dyDescent="0.25">
      <c r="B331" s="42"/>
      <c r="C331" s="42"/>
      <c r="D331" s="42"/>
      <c r="E331" s="42"/>
      <c r="F331" s="42"/>
      <c r="G331" s="42"/>
      <c r="H331" s="42"/>
      <c r="I331" s="42"/>
      <c r="J331" s="42"/>
      <c r="K331" s="42"/>
      <c r="L331" s="42"/>
      <c r="M331" s="42"/>
      <c r="N331" s="112"/>
      <c r="O331" s="47"/>
      <c r="P331" s="47"/>
      <c r="Q331" s="42"/>
      <c r="R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7"/>
      <c r="AF331" s="112"/>
      <c r="AG331" s="47"/>
      <c r="AH331" s="47"/>
      <c r="AI331" s="47"/>
      <c r="AJ331" s="47"/>
      <c r="AK331" s="47"/>
      <c r="AL331" s="47"/>
      <c r="AM331" s="47"/>
      <c r="AN331" s="47"/>
      <c r="AO331" s="47"/>
      <c r="AP331" s="47"/>
      <c r="AQ331" s="47"/>
      <c r="AR331" s="47"/>
      <c r="AS331" s="47"/>
      <c r="AT331" s="47"/>
      <c r="AU331" s="47"/>
      <c r="AV331" s="47"/>
      <c r="AW331" s="47"/>
      <c r="AX331" s="47"/>
      <c r="AY331" s="47"/>
      <c r="AZ331" s="47"/>
      <c r="BA331" s="47"/>
      <c r="BB331" s="47"/>
      <c r="BC331" s="47"/>
      <c r="BD331" s="47"/>
      <c r="BE331" s="47"/>
      <c r="BF331" s="47"/>
      <c r="BG331" s="47"/>
      <c r="BH331" s="47"/>
      <c r="BI331" s="47"/>
      <c r="BJ331" s="47"/>
      <c r="BK331" s="47"/>
      <c r="BL331" s="47"/>
      <c r="BM331" s="112"/>
      <c r="BN331" s="47"/>
      <c r="BO331" s="47"/>
      <c r="BP331" s="47"/>
    </row>
    <row r="332" spans="2:68" x14ac:dyDescent="0.25">
      <c r="B332" s="42"/>
      <c r="C332" s="42"/>
      <c r="D332" s="42"/>
      <c r="E332" s="42"/>
      <c r="F332" s="42"/>
      <c r="G332" s="42"/>
      <c r="H332" s="42"/>
      <c r="I332" s="42"/>
      <c r="J332" s="42"/>
      <c r="K332" s="42"/>
      <c r="L332" s="42"/>
      <c r="M332" s="42"/>
      <c r="N332" s="112"/>
      <c r="O332" s="47"/>
      <c r="P332" s="47"/>
      <c r="Q332" s="42"/>
      <c r="R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7"/>
      <c r="AF332" s="112"/>
      <c r="AG332" s="47"/>
      <c r="AH332" s="47"/>
      <c r="AI332" s="47"/>
      <c r="AJ332" s="47"/>
      <c r="AK332" s="47"/>
      <c r="AL332" s="47"/>
      <c r="AM332" s="47"/>
      <c r="AN332" s="47"/>
      <c r="AO332" s="47"/>
      <c r="AP332" s="47"/>
      <c r="AQ332" s="47"/>
      <c r="AR332" s="47"/>
      <c r="AS332" s="47"/>
      <c r="AT332" s="47"/>
      <c r="AU332" s="47"/>
      <c r="AV332" s="47"/>
      <c r="AW332" s="47"/>
      <c r="AX332" s="47"/>
      <c r="AY332" s="47"/>
      <c r="AZ332" s="47"/>
      <c r="BA332" s="47"/>
      <c r="BB332" s="47"/>
      <c r="BC332" s="47"/>
      <c r="BD332" s="47"/>
      <c r="BE332" s="47"/>
      <c r="BF332" s="47"/>
      <c r="BG332" s="47"/>
      <c r="BH332" s="47"/>
      <c r="BI332" s="47"/>
      <c r="BJ332" s="47"/>
      <c r="BK332" s="47"/>
      <c r="BL332" s="47"/>
      <c r="BM332" s="112"/>
      <c r="BN332" s="47"/>
      <c r="BO332" s="47"/>
      <c r="BP332" s="47"/>
    </row>
    <row r="333" spans="2:68" x14ac:dyDescent="0.25">
      <c r="B333" s="42"/>
      <c r="C333" s="42"/>
      <c r="D333" s="42"/>
      <c r="E333" s="42"/>
      <c r="F333" s="42"/>
      <c r="G333" s="42"/>
      <c r="H333" s="42"/>
      <c r="I333" s="42"/>
      <c r="J333" s="42"/>
      <c r="K333" s="42"/>
      <c r="L333" s="42"/>
      <c r="M333" s="42"/>
      <c r="N333" s="112"/>
      <c r="O333" s="47"/>
      <c r="P333" s="47"/>
      <c r="Q333" s="42"/>
      <c r="R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7"/>
      <c r="AF333" s="112"/>
      <c r="AG333" s="47"/>
      <c r="AH333" s="47"/>
      <c r="AI333" s="47"/>
      <c r="AJ333" s="47"/>
      <c r="AK333" s="47"/>
      <c r="AL333" s="47"/>
      <c r="AM333" s="47"/>
      <c r="AN333" s="47"/>
      <c r="AO333" s="47"/>
      <c r="AP333" s="47"/>
      <c r="AQ333" s="47"/>
      <c r="AR333" s="47"/>
      <c r="AS333" s="47"/>
      <c r="AT333" s="47"/>
      <c r="AU333" s="47"/>
      <c r="AV333" s="47"/>
      <c r="AW333" s="47"/>
      <c r="AX333" s="47"/>
      <c r="AY333" s="47"/>
      <c r="AZ333" s="47"/>
      <c r="BA333" s="47"/>
      <c r="BB333" s="47"/>
      <c r="BC333" s="47"/>
      <c r="BD333" s="47"/>
      <c r="BE333" s="47"/>
      <c r="BF333" s="47"/>
      <c r="BG333" s="47"/>
      <c r="BH333" s="47"/>
      <c r="BI333" s="47"/>
      <c r="BJ333" s="47"/>
      <c r="BK333" s="47"/>
      <c r="BL333" s="47"/>
      <c r="BM333" s="112"/>
      <c r="BN333" s="47"/>
      <c r="BO333" s="47"/>
      <c r="BP333" s="47"/>
    </row>
    <row r="334" spans="2:68" x14ac:dyDescent="0.25">
      <c r="B334" s="42"/>
      <c r="C334" s="42"/>
      <c r="D334" s="42"/>
      <c r="E334" s="42"/>
      <c r="F334" s="42"/>
      <c r="G334" s="42"/>
      <c r="H334" s="42"/>
      <c r="I334" s="42"/>
      <c r="J334" s="42"/>
      <c r="K334" s="42"/>
      <c r="L334" s="42"/>
      <c r="M334" s="42"/>
      <c r="N334" s="112"/>
      <c r="O334" s="47"/>
      <c r="P334" s="47"/>
      <c r="Q334" s="42"/>
      <c r="R334" s="42"/>
      <c r="T334" s="42"/>
      <c r="U334" s="42"/>
      <c r="V334" s="42"/>
      <c r="W334" s="42"/>
      <c r="X334" s="42"/>
      <c r="Y334" s="42"/>
      <c r="Z334" s="42"/>
      <c r="AA334" s="42"/>
      <c r="AB334" s="42"/>
      <c r="AC334" s="42"/>
      <c r="AD334" s="42"/>
      <c r="AE334" s="47"/>
      <c r="AF334" s="112"/>
      <c r="AG334" s="47"/>
      <c r="AH334" s="47"/>
      <c r="AI334" s="47"/>
      <c r="AJ334" s="47"/>
      <c r="AK334" s="47"/>
      <c r="AL334" s="47"/>
      <c r="AM334" s="47"/>
      <c r="AN334" s="47"/>
      <c r="AO334" s="47"/>
      <c r="AP334" s="47"/>
      <c r="AQ334" s="47"/>
      <c r="AR334" s="47"/>
      <c r="AS334" s="47"/>
      <c r="AT334" s="47"/>
      <c r="AU334" s="47"/>
      <c r="AV334" s="47"/>
      <c r="AW334" s="47"/>
      <c r="AX334" s="47"/>
      <c r="AY334" s="47"/>
      <c r="AZ334" s="47"/>
      <c r="BA334" s="47"/>
      <c r="BB334" s="47"/>
      <c r="BC334" s="47"/>
      <c r="BD334" s="47"/>
      <c r="BE334" s="47"/>
      <c r="BF334" s="47"/>
      <c r="BG334" s="47"/>
      <c r="BH334" s="47"/>
      <c r="BI334" s="47"/>
      <c r="BJ334" s="47"/>
      <c r="BK334" s="47"/>
      <c r="BL334" s="47"/>
      <c r="BM334" s="112"/>
      <c r="BN334" s="47"/>
      <c r="BO334" s="47"/>
      <c r="BP334" s="47"/>
    </row>
    <row r="335" spans="2:68" x14ac:dyDescent="0.25">
      <c r="B335" s="42"/>
      <c r="C335" s="42"/>
      <c r="D335" s="42"/>
      <c r="E335" s="42"/>
      <c r="F335" s="42"/>
      <c r="G335" s="42"/>
      <c r="H335" s="42"/>
      <c r="I335" s="42"/>
      <c r="J335" s="42"/>
      <c r="K335" s="42"/>
      <c r="L335" s="42"/>
      <c r="M335" s="42"/>
      <c r="N335" s="112"/>
      <c r="O335" s="47"/>
      <c r="P335" s="47"/>
      <c r="Q335" s="42"/>
      <c r="R335" s="42"/>
      <c r="T335" s="42"/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7"/>
      <c r="AF335" s="112"/>
      <c r="AG335" s="47"/>
      <c r="AH335" s="47"/>
      <c r="AI335" s="47"/>
      <c r="AJ335" s="47"/>
      <c r="AK335" s="47"/>
      <c r="AL335" s="47"/>
      <c r="AM335" s="47"/>
      <c r="AN335" s="47"/>
      <c r="AO335" s="47"/>
      <c r="AP335" s="47"/>
      <c r="AQ335" s="47"/>
      <c r="AR335" s="47"/>
      <c r="AS335" s="47"/>
      <c r="AT335" s="47"/>
      <c r="AU335" s="47"/>
      <c r="AV335" s="47"/>
      <c r="AW335" s="47"/>
      <c r="AX335" s="47"/>
      <c r="AY335" s="47"/>
      <c r="AZ335" s="47"/>
      <c r="BA335" s="47"/>
      <c r="BB335" s="47"/>
      <c r="BC335" s="47"/>
      <c r="BD335" s="47"/>
      <c r="BE335" s="47"/>
      <c r="BF335" s="47"/>
      <c r="BG335" s="47"/>
      <c r="BH335" s="47"/>
      <c r="BI335" s="47"/>
      <c r="BJ335" s="47"/>
      <c r="BK335" s="47"/>
      <c r="BL335" s="47"/>
      <c r="BM335" s="112"/>
      <c r="BN335" s="47"/>
      <c r="BO335" s="47"/>
      <c r="BP335" s="47"/>
    </row>
    <row r="336" spans="2:68" x14ac:dyDescent="0.25">
      <c r="B336" s="42"/>
      <c r="C336" s="42"/>
      <c r="D336" s="42"/>
      <c r="E336" s="42"/>
      <c r="F336" s="42"/>
      <c r="G336" s="42"/>
      <c r="H336" s="42"/>
      <c r="I336" s="42"/>
      <c r="J336" s="42"/>
      <c r="K336" s="42"/>
      <c r="L336" s="42"/>
      <c r="M336" s="42"/>
      <c r="N336" s="112"/>
      <c r="O336" s="47"/>
      <c r="P336" s="47"/>
      <c r="Q336" s="42"/>
      <c r="R336" s="42"/>
      <c r="T336" s="42"/>
      <c r="U336" s="42"/>
      <c r="V336" s="42"/>
      <c r="W336" s="42"/>
      <c r="X336" s="42"/>
      <c r="Y336" s="42"/>
      <c r="Z336" s="42"/>
      <c r="AA336" s="42"/>
      <c r="AB336" s="42"/>
      <c r="AC336" s="42"/>
      <c r="AD336" s="42"/>
      <c r="AE336" s="47"/>
      <c r="AF336" s="112"/>
      <c r="AG336" s="47"/>
      <c r="AH336" s="47"/>
      <c r="AI336" s="47"/>
      <c r="AJ336" s="47"/>
      <c r="AK336" s="47"/>
      <c r="AL336" s="47"/>
      <c r="AM336" s="47"/>
      <c r="AN336" s="47"/>
      <c r="AO336" s="47"/>
      <c r="AP336" s="47"/>
      <c r="AQ336" s="47"/>
      <c r="AR336" s="47"/>
      <c r="AS336" s="47"/>
      <c r="AT336" s="47"/>
      <c r="AU336" s="47"/>
      <c r="AV336" s="47"/>
      <c r="AW336" s="47"/>
      <c r="AX336" s="47"/>
      <c r="AY336" s="47"/>
      <c r="AZ336" s="47"/>
      <c r="BA336" s="47"/>
      <c r="BB336" s="47"/>
      <c r="BC336" s="47"/>
      <c r="BD336" s="47"/>
      <c r="BE336" s="47"/>
      <c r="BF336" s="47"/>
      <c r="BG336" s="47"/>
      <c r="BH336" s="47"/>
      <c r="BI336" s="47"/>
      <c r="BJ336" s="47"/>
      <c r="BK336" s="47"/>
      <c r="BL336" s="47"/>
      <c r="BM336" s="112"/>
      <c r="BN336" s="47"/>
      <c r="BO336" s="47"/>
      <c r="BP336" s="47"/>
    </row>
    <row r="337" spans="2:68" x14ac:dyDescent="0.25">
      <c r="B337" s="42"/>
      <c r="C337" s="42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112"/>
      <c r="O337" s="47"/>
      <c r="P337" s="47"/>
      <c r="Q337" s="42"/>
      <c r="R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7"/>
      <c r="AF337" s="112"/>
      <c r="AG337" s="47"/>
      <c r="AH337" s="47"/>
      <c r="AI337" s="47"/>
      <c r="AJ337" s="47"/>
      <c r="AK337" s="47"/>
      <c r="AL337" s="47"/>
      <c r="AM337" s="47"/>
      <c r="AN337" s="47"/>
      <c r="AO337" s="47"/>
      <c r="AP337" s="47"/>
      <c r="AQ337" s="47"/>
      <c r="AR337" s="47"/>
      <c r="AS337" s="47"/>
      <c r="AT337" s="47"/>
      <c r="AU337" s="47"/>
      <c r="AV337" s="47"/>
      <c r="AW337" s="47"/>
      <c r="AX337" s="47"/>
      <c r="AY337" s="47"/>
      <c r="AZ337" s="47"/>
      <c r="BA337" s="47"/>
      <c r="BB337" s="47"/>
      <c r="BC337" s="47"/>
      <c r="BD337" s="47"/>
      <c r="BE337" s="47"/>
      <c r="BF337" s="47"/>
      <c r="BG337" s="47"/>
      <c r="BH337" s="47"/>
      <c r="BI337" s="47"/>
      <c r="BJ337" s="47"/>
      <c r="BK337" s="47"/>
      <c r="BL337" s="47"/>
      <c r="BM337" s="112"/>
      <c r="BN337" s="47"/>
      <c r="BO337" s="47"/>
      <c r="BP337" s="47"/>
    </row>
    <row r="338" spans="2:68" x14ac:dyDescent="0.25">
      <c r="B338" s="42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112"/>
      <c r="O338" s="47"/>
      <c r="P338" s="47"/>
      <c r="Q338" s="42"/>
      <c r="R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7"/>
      <c r="AF338" s="112"/>
      <c r="AG338" s="47"/>
      <c r="AH338" s="47"/>
      <c r="AI338" s="47"/>
      <c r="AJ338" s="47"/>
      <c r="AK338" s="47"/>
      <c r="AL338" s="47"/>
      <c r="AM338" s="47"/>
      <c r="AN338" s="47"/>
      <c r="AO338" s="47"/>
      <c r="AP338" s="47"/>
      <c r="AQ338" s="47"/>
      <c r="AR338" s="47"/>
      <c r="AS338" s="47"/>
      <c r="AT338" s="47"/>
      <c r="AU338" s="47"/>
      <c r="AV338" s="47"/>
      <c r="AW338" s="47"/>
      <c r="AX338" s="47"/>
      <c r="AY338" s="47"/>
      <c r="AZ338" s="47"/>
      <c r="BA338" s="47"/>
      <c r="BB338" s="47"/>
      <c r="BC338" s="47"/>
      <c r="BD338" s="47"/>
      <c r="BE338" s="47"/>
      <c r="BF338" s="47"/>
      <c r="BG338" s="47"/>
      <c r="BH338" s="47"/>
      <c r="BI338" s="47"/>
      <c r="BJ338" s="47"/>
      <c r="BK338" s="47"/>
      <c r="BL338" s="47"/>
      <c r="BM338" s="112"/>
      <c r="BN338" s="47"/>
      <c r="BO338" s="47"/>
      <c r="BP338" s="47"/>
    </row>
    <row r="339" spans="2:68" x14ac:dyDescent="0.25">
      <c r="B339" s="42"/>
      <c r="C339" s="42"/>
      <c r="D339" s="42"/>
      <c r="E339" s="42"/>
      <c r="F339" s="42"/>
      <c r="G339" s="42"/>
      <c r="H339" s="42"/>
      <c r="I339" s="42"/>
      <c r="J339" s="42"/>
      <c r="K339" s="42"/>
      <c r="L339" s="42"/>
      <c r="M339" s="42"/>
      <c r="N339" s="112"/>
      <c r="O339" s="47"/>
      <c r="P339" s="47"/>
      <c r="Q339" s="42"/>
      <c r="R339" s="42"/>
      <c r="T339" s="42"/>
      <c r="U339" s="42"/>
      <c r="V339" s="42"/>
      <c r="W339" s="42"/>
      <c r="X339" s="42"/>
      <c r="Y339" s="42"/>
      <c r="Z339" s="42"/>
      <c r="AA339" s="42"/>
      <c r="AB339" s="42"/>
      <c r="AC339" s="42"/>
      <c r="AD339" s="42"/>
      <c r="AE339" s="47"/>
      <c r="AF339" s="112"/>
      <c r="AG339" s="47"/>
      <c r="AH339" s="47"/>
      <c r="AI339" s="47"/>
      <c r="AJ339" s="47"/>
      <c r="AK339" s="47"/>
      <c r="AL339" s="47"/>
      <c r="AM339" s="47"/>
      <c r="AN339" s="47"/>
      <c r="AO339" s="47"/>
      <c r="AP339" s="47"/>
      <c r="AQ339" s="47"/>
      <c r="AR339" s="47"/>
      <c r="AS339" s="47"/>
      <c r="AT339" s="47"/>
      <c r="AU339" s="47"/>
      <c r="AV339" s="47"/>
      <c r="AW339" s="47"/>
      <c r="AX339" s="47"/>
      <c r="AY339" s="47"/>
      <c r="AZ339" s="47"/>
      <c r="BA339" s="47"/>
      <c r="BB339" s="47"/>
      <c r="BC339" s="47"/>
      <c r="BD339" s="47"/>
      <c r="BE339" s="47"/>
      <c r="BF339" s="47"/>
      <c r="BG339" s="47"/>
      <c r="BH339" s="47"/>
      <c r="BI339" s="47"/>
      <c r="BJ339" s="47"/>
      <c r="BK339" s="47"/>
      <c r="BL339" s="47"/>
      <c r="BM339" s="112"/>
      <c r="BN339" s="47"/>
      <c r="BO339" s="47"/>
      <c r="BP339" s="47"/>
    </row>
    <row r="340" spans="2:68" x14ac:dyDescent="0.25">
      <c r="B340" s="42"/>
      <c r="C340" s="42"/>
      <c r="D340" s="42"/>
      <c r="E340" s="42"/>
      <c r="F340" s="42"/>
      <c r="G340" s="42"/>
      <c r="H340" s="42"/>
      <c r="I340" s="42"/>
      <c r="J340" s="42"/>
      <c r="K340" s="42"/>
      <c r="L340" s="42"/>
      <c r="M340" s="42"/>
      <c r="N340" s="112"/>
      <c r="O340" s="47"/>
      <c r="P340" s="47"/>
      <c r="Q340" s="42"/>
      <c r="R340" s="42"/>
      <c r="T340" s="42"/>
      <c r="U340" s="42"/>
      <c r="V340" s="42"/>
      <c r="W340" s="42"/>
      <c r="X340" s="42"/>
      <c r="Y340" s="42"/>
      <c r="Z340" s="42"/>
      <c r="AA340" s="42"/>
      <c r="AB340" s="42"/>
      <c r="AC340" s="42"/>
      <c r="AD340" s="42"/>
      <c r="AE340" s="47"/>
      <c r="AF340" s="112"/>
      <c r="AG340" s="47"/>
      <c r="AH340" s="47"/>
      <c r="AI340" s="47"/>
      <c r="AJ340" s="47"/>
      <c r="AK340" s="47"/>
      <c r="AL340" s="47"/>
      <c r="AM340" s="47"/>
      <c r="AN340" s="47"/>
      <c r="AO340" s="47"/>
      <c r="AP340" s="47"/>
      <c r="AQ340" s="47"/>
      <c r="AR340" s="47"/>
      <c r="AS340" s="47"/>
      <c r="AT340" s="47"/>
      <c r="AU340" s="47"/>
      <c r="AV340" s="47"/>
      <c r="AW340" s="47"/>
      <c r="AX340" s="47"/>
      <c r="AY340" s="47"/>
      <c r="AZ340" s="47"/>
      <c r="BA340" s="47"/>
      <c r="BB340" s="47"/>
      <c r="BC340" s="47"/>
      <c r="BD340" s="47"/>
      <c r="BE340" s="47"/>
      <c r="BF340" s="47"/>
      <c r="BG340" s="47"/>
      <c r="BH340" s="47"/>
      <c r="BI340" s="47"/>
      <c r="BJ340" s="47"/>
      <c r="BK340" s="47"/>
      <c r="BL340" s="47"/>
      <c r="BM340" s="112"/>
      <c r="BN340" s="47"/>
      <c r="BO340" s="47"/>
      <c r="BP340" s="47"/>
    </row>
    <row r="341" spans="2:68" x14ac:dyDescent="0.25">
      <c r="B341" s="42"/>
      <c r="C341" s="42"/>
      <c r="D341" s="42"/>
      <c r="E341" s="42"/>
      <c r="F341" s="42"/>
      <c r="G341" s="42"/>
      <c r="H341" s="42"/>
      <c r="I341" s="42"/>
      <c r="J341" s="42"/>
      <c r="K341" s="42"/>
      <c r="L341" s="42"/>
      <c r="M341" s="42"/>
      <c r="N341" s="112"/>
      <c r="O341" s="47"/>
      <c r="P341" s="47"/>
      <c r="Q341" s="42"/>
      <c r="R341" s="42"/>
      <c r="T341" s="42"/>
      <c r="U341" s="42"/>
      <c r="V341" s="42"/>
      <c r="W341" s="42"/>
      <c r="X341" s="42"/>
      <c r="Y341" s="42"/>
      <c r="Z341" s="42"/>
      <c r="AA341" s="42"/>
      <c r="AB341" s="42"/>
      <c r="AC341" s="42"/>
      <c r="AD341" s="42"/>
      <c r="AE341" s="47"/>
      <c r="AF341" s="112"/>
      <c r="AG341" s="47"/>
      <c r="AH341" s="47"/>
      <c r="AI341" s="47"/>
      <c r="AJ341" s="47"/>
      <c r="AK341" s="47"/>
      <c r="AL341" s="47"/>
      <c r="AM341" s="47"/>
      <c r="AN341" s="47"/>
      <c r="AO341" s="47"/>
      <c r="AP341" s="47"/>
      <c r="AQ341" s="47"/>
      <c r="AR341" s="47"/>
      <c r="AS341" s="47"/>
      <c r="AT341" s="47"/>
      <c r="AU341" s="47"/>
      <c r="AV341" s="47"/>
      <c r="AW341" s="47"/>
      <c r="AX341" s="47"/>
      <c r="AY341" s="47"/>
      <c r="AZ341" s="47"/>
      <c r="BA341" s="47"/>
      <c r="BB341" s="47"/>
      <c r="BC341" s="47"/>
      <c r="BD341" s="47"/>
      <c r="BE341" s="47"/>
      <c r="BF341" s="47"/>
      <c r="BG341" s="47"/>
      <c r="BH341" s="47"/>
      <c r="BI341" s="47"/>
      <c r="BJ341" s="47"/>
      <c r="BK341" s="47"/>
      <c r="BL341" s="47"/>
      <c r="BM341" s="112"/>
      <c r="BN341" s="47"/>
      <c r="BO341" s="47"/>
      <c r="BP341" s="47"/>
    </row>
    <row r="342" spans="2:68" x14ac:dyDescent="0.25">
      <c r="B342" s="42"/>
      <c r="C342" s="42"/>
      <c r="D342" s="42"/>
      <c r="E342" s="42"/>
      <c r="F342" s="42"/>
      <c r="G342" s="42"/>
      <c r="H342" s="42"/>
      <c r="I342" s="42"/>
      <c r="J342" s="42"/>
      <c r="K342" s="42"/>
      <c r="L342" s="42"/>
      <c r="M342" s="42"/>
      <c r="N342" s="112"/>
      <c r="O342" s="47"/>
      <c r="P342" s="47"/>
      <c r="Q342" s="42"/>
      <c r="R342" s="42"/>
      <c r="T342" s="42"/>
      <c r="U342" s="42"/>
      <c r="V342" s="42"/>
      <c r="W342" s="42"/>
      <c r="X342" s="42"/>
      <c r="Y342" s="42"/>
      <c r="Z342" s="42"/>
      <c r="AA342" s="42"/>
      <c r="AB342" s="42"/>
      <c r="AC342" s="42"/>
      <c r="AD342" s="42"/>
      <c r="AE342" s="47"/>
      <c r="AF342" s="112"/>
      <c r="AG342" s="47"/>
      <c r="AH342" s="47"/>
      <c r="AI342" s="47"/>
      <c r="AJ342" s="47"/>
      <c r="AK342" s="47"/>
      <c r="AL342" s="47"/>
      <c r="AM342" s="47"/>
      <c r="AN342" s="47"/>
      <c r="AO342" s="47"/>
      <c r="AP342" s="47"/>
      <c r="AQ342" s="47"/>
      <c r="AR342" s="47"/>
      <c r="AS342" s="47"/>
      <c r="AT342" s="47"/>
      <c r="AU342" s="47"/>
      <c r="AV342" s="47"/>
      <c r="AW342" s="47"/>
      <c r="AX342" s="47"/>
      <c r="AY342" s="47"/>
      <c r="AZ342" s="47"/>
      <c r="BA342" s="47"/>
      <c r="BB342" s="47"/>
      <c r="BC342" s="47"/>
      <c r="BD342" s="47"/>
      <c r="BE342" s="47"/>
      <c r="BF342" s="47"/>
      <c r="BG342" s="47"/>
      <c r="BH342" s="47"/>
      <c r="BI342" s="47"/>
      <c r="BJ342" s="47"/>
      <c r="BK342" s="47"/>
      <c r="BL342" s="47"/>
      <c r="BM342" s="112"/>
      <c r="BN342" s="47"/>
      <c r="BO342" s="47"/>
      <c r="BP342" s="47"/>
    </row>
    <row r="343" spans="2:68" x14ac:dyDescent="0.25">
      <c r="B343" s="42"/>
      <c r="C343" s="42"/>
      <c r="D343" s="42"/>
      <c r="E343" s="42"/>
      <c r="F343" s="42"/>
      <c r="G343" s="42"/>
      <c r="H343" s="42"/>
      <c r="I343" s="42"/>
      <c r="J343" s="42"/>
      <c r="K343" s="42"/>
      <c r="L343" s="42"/>
      <c r="M343" s="42"/>
      <c r="N343" s="112"/>
      <c r="O343" s="47"/>
      <c r="P343" s="47"/>
      <c r="Q343" s="42"/>
      <c r="R343" s="42"/>
      <c r="T343" s="42"/>
      <c r="U343" s="42"/>
      <c r="V343" s="42"/>
      <c r="W343" s="42"/>
      <c r="X343" s="42"/>
      <c r="Y343" s="42"/>
      <c r="Z343" s="42"/>
      <c r="AA343" s="42"/>
      <c r="AB343" s="42"/>
      <c r="AC343" s="42"/>
      <c r="AD343" s="42"/>
      <c r="AE343" s="47"/>
      <c r="AF343" s="112"/>
      <c r="AG343" s="47"/>
      <c r="AH343" s="47"/>
      <c r="AI343" s="47"/>
      <c r="AJ343" s="47"/>
      <c r="AK343" s="47"/>
      <c r="AL343" s="47"/>
      <c r="AM343" s="47"/>
      <c r="AN343" s="47"/>
      <c r="AO343" s="47"/>
      <c r="AP343" s="47"/>
      <c r="AQ343" s="47"/>
      <c r="AR343" s="47"/>
      <c r="AS343" s="47"/>
      <c r="AT343" s="47"/>
      <c r="AU343" s="47"/>
      <c r="AV343" s="47"/>
      <c r="AW343" s="47"/>
      <c r="AX343" s="47"/>
      <c r="AY343" s="47"/>
      <c r="AZ343" s="47"/>
      <c r="BA343" s="47"/>
      <c r="BB343" s="47"/>
      <c r="BC343" s="47"/>
      <c r="BD343" s="47"/>
      <c r="BE343" s="47"/>
      <c r="BF343" s="47"/>
      <c r="BG343" s="47"/>
      <c r="BH343" s="47"/>
      <c r="BI343" s="47"/>
      <c r="BJ343" s="47"/>
      <c r="BK343" s="47"/>
      <c r="BL343" s="47"/>
      <c r="BM343" s="112"/>
      <c r="BN343" s="47"/>
      <c r="BO343" s="47"/>
      <c r="BP343" s="47"/>
    </row>
    <row r="344" spans="2:68" x14ac:dyDescent="0.25">
      <c r="B344" s="42"/>
      <c r="C344" s="42"/>
      <c r="D344" s="42"/>
      <c r="E344" s="42"/>
      <c r="F344" s="42"/>
      <c r="G344" s="42"/>
      <c r="H344" s="42"/>
      <c r="I344" s="42"/>
      <c r="J344" s="42"/>
      <c r="K344" s="42"/>
      <c r="L344" s="42"/>
      <c r="M344" s="42"/>
      <c r="N344" s="112"/>
      <c r="O344" s="47"/>
      <c r="P344" s="47"/>
      <c r="Q344" s="42"/>
      <c r="R344" s="42"/>
      <c r="T344" s="42"/>
      <c r="U344" s="42"/>
      <c r="V344" s="42"/>
      <c r="W344" s="42"/>
      <c r="X344" s="42"/>
      <c r="Y344" s="42"/>
      <c r="Z344" s="42"/>
      <c r="AA344" s="42"/>
      <c r="AB344" s="42"/>
      <c r="AC344" s="42"/>
      <c r="AD344" s="42"/>
      <c r="AE344" s="47"/>
      <c r="AF344" s="112"/>
      <c r="AG344" s="47"/>
      <c r="AH344" s="47"/>
      <c r="AI344" s="47"/>
      <c r="AJ344" s="47"/>
      <c r="AK344" s="47"/>
      <c r="AL344" s="47"/>
      <c r="AM344" s="47"/>
      <c r="AN344" s="47"/>
      <c r="AO344" s="47"/>
      <c r="AP344" s="47"/>
      <c r="AQ344" s="47"/>
      <c r="AR344" s="47"/>
      <c r="AS344" s="47"/>
      <c r="AT344" s="47"/>
      <c r="AU344" s="47"/>
      <c r="AV344" s="47"/>
      <c r="AW344" s="47"/>
      <c r="AX344" s="47"/>
      <c r="AY344" s="47"/>
      <c r="AZ344" s="47"/>
      <c r="BA344" s="47"/>
      <c r="BB344" s="47"/>
      <c r="BC344" s="47"/>
      <c r="BD344" s="47"/>
      <c r="BE344" s="47"/>
      <c r="BF344" s="47"/>
      <c r="BG344" s="47"/>
      <c r="BH344" s="47"/>
      <c r="BI344" s="47"/>
      <c r="BJ344" s="47"/>
      <c r="BK344" s="47"/>
      <c r="BL344" s="47"/>
      <c r="BM344" s="112"/>
      <c r="BN344" s="47"/>
      <c r="BO344" s="47"/>
      <c r="BP344" s="47"/>
    </row>
    <row r="345" spans="2:68" x14ac:dyDescent="0.25">
      <c r="B345" s="42"/>
      <c r="C345" s="42"/>
      <c r="D345" s="42"/>
      <c r="E345" s="42"/>
      <c r="F345" s="42"/>
      <c r="G345" s="42"/>
      <c r="H345" s="42"/>
      <c r="I345" s="42"/>
      <c r="J345" s="42"/>
      <c r="K345" s="42"/>
      <c r="L345" s="42"/>
      <c r="M345" s="42"/>
      <c r="N345" s="112"/>
      <c r="O345" s="47"/>
      <c r="P345" s="47"/>
      <c r="Q345" s="42"/>
      <c r="R345" s="42"/>
      <c r="T345" s="42"/>
      <c r="U345" s="42"/>
      <c r="V345" s="42"/>
      <c r="W345" s="42"/>
      <c r="X345" s="42"/>
      <c r="Y345" s="42"/>
      <c r="Z345" s="42"/>
      <c r="AA345" s="42"/>
      <c r="AB345" s="42"/>
      <c r="AC345" s="42"/>
      <c r="AD345" s="42"/>
      <c r="AE345" s="47"/>
      <c r="AF345" s="112"/>
      <c r="AG345" s="47"/>
      <c r="AH345" s="47"/>
      <c r="AI345" s="47"/>
      <c r="AJ345" s="47"/>
      <c r="AK345" s="47"/>
      <c r="AL345" s="47"/>
      <c r="AM345" s="47"/>
      <c r="AN345" s="47"/>
      <c r="AO345" s="47"/>
      <c r="AP345" s="47"/>
      <c r="AQ345" s="47"/>
      <c r="AR345" s="47"/>
      <c r="AS345" s="47"/>
      <c r="AT345" s="47"/>
      <c r="AU345" s="47"/>
      <c r="AV345" s="47"/>
      <c r="AW345" s="47"/>
      <c r="AX345" s="47"/>
      <c r="AY345" s="47"/>
      <c r="AZ345" s="47"/>
      <c r="BA345" s="47"/>
      <c r="BB345" s="47"/>
      <c r="BC345" s="47"/>
      <c r="BD345" s="47"/>
      <c r="BE345" s="47"/>
      <c r="BF345" s="47"/>
      <c r="BG345" s="47"/>
      <c r="BH345" s="47"/>
      <c r="BI345" s="47"/>
      <c r="BJ345" s="47"/>
      <c r="BK345" s="47"/>
      <c r="BL345" s="47"/>
      <c r="BM345" s="112"/>
      <c r="BN345" s="47"/>
      <c r="BO345" s="47"/>
      <c r="BP345" s="47"/>
    </row>
    <row r="346" spans="2:68" x14ac:dyDescent="0.25">
      <c r="B346" s="42"/>
      <c r="C346" s="42"/>
      <c r="D346" s="42"/>
      <c r="E346" s="42"/>
      <c r="F346" s="42"/>
      <c r="G346" s="42"/>
      <c r="H346" s="42"/>
      <c r="I346" s="42"/>
      <c r="J346" s="42"/>
      <c r="K346" s="42"/>
      <c r="L346" s="42"/>
      <c r="M346" s="42"/>
      <c r="N346" s="112"/>
      <c r="O346" s="47"/>
      <c r="P346" s="47"/>
      <c r="Q346" s="42"/>
      <c r="R346" s="42"/>
      <c r="T346" s="42"/>
      <c r="U346" s="42"/>
      <c r="V346" s="42"/>
      <c r="W346" s="42"/>
      <c r="X346" s="42"/>
      <c r="Y346" s="42"/>
      <c r="Z346" s="42"/>
      <c r="AA346" s="42"/>
      <c r="AB346" s="42"/>
      <c r="AC346" s="42"/>
      <c r="AD346" s="42"/>
      <c r="AE346" s="47"/>
      <c r="AF346" s="112"/>
      <c r="AG346" s="47"/>
      <c r="AH346" s="47"/>
      <c r="AI346" s="47"/>
      <c r="AJ346" s="47"/>
      <c r="AK346" s="47"/>
      <c r="AL346" s="47"/>
      <c r="AM346" s="47"/>
      <c r="AN346" s="47"/>
      <c r="AO346" s="47"/>
      <c r="AP346" s="47"/>
      <c r="AQ346" s="47"/>
      <c r="AR346" s="47"/>
      <c r="AS346" s="47"/>
      <c r="AT346" s="47"/>
      <c r="AU346" s="47"/>
      <c r="AV346" s="47"/>
      <c r="AW346" s="47"/>
      <c r="AX346" s="47"/>
      <c r="AY346" s="47"/>
      <c r="AZ346" s="47"/>
      <c r="BA346" s="47"/>
      <c r="BB346" s="47"/>
      <c r="BC346" s="47"/>
      <c r="BD346" s="47"/>
      <c r="BE346" s="47"/>
      <c r="BF346" s="47"/>
      <c r="BG346" s="47"/>
      <c r="BH346" s="47"/>
      <c r="BI346" s="47"/>
      <c r="BJ346" s="47"/>
      <c r="BK346" s="47"/>
      <c r="BL346" s="47"/>
      <c r="BM346" s="112"/>
      <c r="BN346" s="47"/>
      <c r="BO346" s="47"/>
      <c r="BP346" s="47"/>
    </row>
    <row r="347" spans="2:68" x14ac:dyDescent="0.25">
      <c r="B347" s="42"/>
      <c r="C347" s="42"/>
      <c r="D347" s="42"/>
      <c r="E347" s="42"/>
      <c r="F347" s="42"/>
      <c r="G347" s="42"/>
      <c r="H347" s="42"/>
      <c r="I347" s="42"/>
      <c r="J347" s="42"/>
      <c r="K347" s="42"/>
      <c r="L347" s="42"/>
      <c r="M347" s="42"/>
      <c r="N347" s="112"/>
      <c r="O347" s="47"/>
      <c r="P347" s="47"/>
      <c r="Q347" s="42"/>
      <c r="R347" s="42"/>
      <c r="T347" s="42"/>
      <c r="U347" s="42"/>
      <c r="V347" s="42"/>
      <c r="W347" s="42"/>
      <c r="X347" s="42"/>
      <c r="Y347" s="42"/>
      <c r="Z347" s="42"/>
      <c r="AA347" s="42"/>
      <c r="AB347" s="42"/>
      <c r="AC347" s="42"/>
      <c r="AD347" s="42"/>
      <c r="AE347" s="47"/>
      <c r="AF347" s="112"/>
      <c r="AG347" s="47"/>
      <c r="AH347" s="47"/>
      <c r="AI347" s="47"/>
      <c r="AJ347" s="47"/>
      <c r="AK347" s="47"/>
      <c r="AL347" s="47"/>
      <c r="AM347" s="47"/>
      <c r="AN347" s="47"/>
      <c r="AO347" s="47"/>
      <c r="AP347" s="47"/>
      <c r="AQ347" s="47"/>
      <c r="AR347" s="47"/>
      <c r="AS347" s="47"/>
      <c r="AT347" s="47"/>
      <c r="AU347" s="47"/>
      <c r="AV347" s="47"/>
      <c r="AW347" s="47"/>
      <c r="AX347" s="47"/>
      <c r="AY347" s="47"/>
      <c r="AZ347" s="47"/>
      <c r="BA347" s="47"/>
      <c r="BB347" s="47"/>
      <c r="BC347" s="47"/>
      <c r="BD347" s="47"/>
      <c r="BE347" s="47"/>
      <c r="BF347" s="47"/>
      <c r="BG347" s="47"/>
      <c r="BH347" s="47"/>
      <c r="BI347" s="47"/>
      <c r="BJ347" s="47"/>
      <c r="BK347" s="47"/>
      <c r="BL347" s="47"/>
      <c r="BM347" s="112"/>
      <c r="BN347" s="47"/>
      <c r="BO347" s="47"/>
      <c r="BP347" s="47"/>
    </row>
    <row r="348" spans="2:68" x14ac:dyDescent="0.25">
      <c r="B348" s="42"/>
      <c r="C348" s="42"/>
      <c r="D348" s="42"/>
      <c r="E348" s="42"/>
      <c r="F348" s="42"/>
      <c r="G348" s="42"/>
      <c r="H348" s="42"/>
      <c r="I348" s="42"/>
      <c r="J348" s="42"/>
      <c r="K348" s="42"/>
      <c r="L348" s="42"/>
      <c r="M348" s="42"/>
      <c r="N348" s="112"/>
      <c r="O348" s="47"/>
      <c r="P348" s="47"/>
      <c r="Q348" s="42"/>
      <c r="R348" s="42"/>
      <c r="T348" s="42"/>
      <c r="U348" s="42"/>
      <c r="V348" s="42"/>
      <c r="W348" s="42"/>
      <c r="X348" s="42"/>
      <c r="Y348" s="42"/>
      <c r="Z348" s="42"/>
      <c r="AA348" s="42"/>
      <c r="AB348" s="42"/>
      <c r="AC348" s="42"/>
      <c r="AD348" s="42"/>
      <c r="AE348" s="47"/>
      <c r="AF348" s="112"/>
      <c r="AG348" s="47"/>
      <c r="AH348" s="47"/>
      <c r="AI348" s="47"/>
      <c r="AJ348" s="47"/>
      <c r="AK348" s="47"/>
      <c r="AL348" s="47"/>
      <c r="AM348" s="47"/>
      <c r="AN348" s="47"/>
      <c r="AO348" s="47"/>
      <c r="AP348" s="47"/>
      <c r="AQ348" s="47"/>
      <c r="AR348" s="47"/>
      <c r="AS348" s="47"/>
      <c r="AT348" s="47"/>
      <c r="AU348" s="47"/>
      <c r="AV348" s="47"/>
      <c r="AW348" s="47"/>
      <c r="AX348" s="47"/>
      <c r="AY348" s="47"/>
      <c r="AZ348" s="47"/>
      <c r="BA348" s="47"/>
      <c r="BB348" s="47"/>
      <c r="BC348" s="47"/>
      <c r="BD348" s="47"/>
      <c r="BE348" s="47"/>
      <c r="BF348" s="47"/>
      <c r="BG348" s="47"/>
      <c r="BH348" s="47"/>
      <c r="BI348" s="47"/>
      <c r="BJ348" s="47"/>
      <c r="BK348" s="47"/>
      <c r="BL348" s="47"/>
      <c r="BM348" s="112"/>
      <c r="BN348" s="47"/>
      <c r="BO348" s="47"/>
      <c r="BP348" s="47"/>
    </row>
    <row r="349" spans="2:68" x14ac:dyDescent="0.25">
      <c r="B349" s="42"/>
      <c r="C349" s="42"/>
      <c r="D349" s="42"/>
      <c r="E349" s="42"/>
      <c r="F349" s="42"/>
      <c r="G349" s="42"/>
      <c r="H349" s="42"/>
      <c r="I349" s="42"/>
      <c r="J349" s="42"/>
      <c r="K349" s="42"/>
      <c r="L349" s="42"/>
      <c r="M349" s="42"/>
      <c r="N349" s="112"/>
      <c r="O349" s="47"/>
      <c r="P349" s="47"/>
      <c r="Q349" s="42"/>
      <c r="R349" s="42"/>
      <c r="T349" s="42"/>
      <c r="U349" s="42"/>
      <c r="V349" s="42"/>
      <c r="W349" s="42"/>
      <c r="X349" s="42"/>
      <c r="Y349" s="42"/>
      <c r="Z349" s="42"/>
      <c r="AA349" s="42"/>
      <c r="AB349" s="42"/>
      <c r="AC349" s="42"/>
      <c r="AD349" s="42"/>
      <c r="AE349" s="47"/>
      <c r="AF349" s="112"/>
      <c r="AG349" s="47"/>
      <c r="AH349" s="47"/>
      <c r="AI349" s="47"/>
      <c r="AJ349" s="47"/>
      <c r="AK349" s="47"/>
      <c r="AL349" s="47"/>
      <c r="AM349" s="47"/>
      <c r="AN349" s="47"/>
      <c r="AO349" s="47"/>
      <c r="AP349" s="47"/>
      <c r="AQ349" s="47"/>
      <c r="AR349" s="47"/>
      <c r="AS349" s="47"/>
      <c r="AT349" s="47"/>
      <c r="AU349" s="47"/>
      <c r="AV349" s="47"/>
      <c r="AW349" s="47"/>
      <c r="AX349" s="47"/>
      <c r="AY349" s="47"/>
      <c r="AZ349" s="47"/>
      <c r="BA349" s="47"/>
      <c r="BB349" s="47"/>
      <c r="BC349" s="47"/>
      <c r="BD349" s="47"/>
      <c r="BE349" s="47"/>
      <c r="BF349" s="47"/>
      <c r="BG349" s="47"/>
      <c r="BH349" s="47"/>
      <c r="BI349" s="47"/>
      <c r="BJ349" s="47"/>
      <c r="BK349" s="47"/>
      <c r="BL349" s="47"/>
      <c r="BM349" s="112"/>
      <c r="BN349" s="47"/>
      <c r="BO349" s="47"/>
      <c r="BP349" s="47"/>
    </row>
    <row r="350" spans="2:68" x14ac:dyDescent="0.25">
      <c r="B350" s="42"/>
      <c r="C350" s="42"/>
      <c r="D350" s="42"/>
      <c r="E350" s="42"/>
      <c r="F350" s="42"/>
      <c r="G350" s="42"/>
      <c r="H350" s="42"/>
      <c r="I350" s="42"/>
      <c r="J350" s="42"/>
      <c r="K350" s="42"/>
      <c r="L350" s="42"/>
      <c r="M350" s="42"/>
      <c r="N350" s="112"/>
      <c r="O350" s="47"/>
      <c r="P350" s="47"/>
      <c r="Q350" s="42"/>
      <c r="R350" s="42"/>
      <c r="T350" s="42"/>
      <c r="U350" s="42"/>
      <c r="V350" s="42"/>
      <c r="W350" s="42"/>
      <c r="X350" s="42"/>
      <c r="Y350" s="42"/>
      <c r="Z350" s="42"/>
      <c r="AA350" s="42"/>
      <c r="AB350" s="42"/>
      <c r="AC350" s="42"/>
      <c r="AD350" s="42"/>
      <c r="AE350" s="47"/>
      <c r="AF350" s="112"/>
      <c r="AG350" s="47"/>
      <c r="AH350" s="47"/>
      <c r="AI350" s="47"/>
      <c r="AJ350" s="47"/>
      <c r="AK350" s="47"/>
      <c r="AL350" s="47"/>
      <c r="AM350" s="47"/>
      <c r="AN350" s="47"/>
      <c r="AO350" s="47"/>
      <c r="AP350" s="47"/>
      <c r="AQ350" s="47"/>
      <c r="AR350" s="47"/>
      <c r="AS350" s="47"/>
      <c r="AT350" s="47"/>
      <c r="AU350" s="47"/>
      <c r="AV350" s="47"/>
      <c r="AW350" s="47"/>
      <c r="AX350" s="47"/>
      <c r="AY350" s="47"/>
      <c r="AZ350" s="47"/>
      <c r="BA350" s="47"/>
      <c r="BB350" s="47"/>
      <c r="BC350" s="47"/>
      <c r="BD350" s="47"/>
      <c r="BE350" s="47"/>
      <c r="BF350" s="47"/>
      <c r="BG350" s="47"/>
      <c r="BH350" s="47"/>
      <c r="BI350" s="47"/>
      <c r="BJ350" s="47"/>
      <c r="BK350" s="47"/>
      <c r="BL350" s="47"/>
      <c r="BM350" s="112"/>
      <c r="BN350" s="47"/>
      <c r="BO350" s="47"/>
      <c r="BP350" s="47"/>
    </row>
    <row r="351" spans="2:68" x14ac:dyDescent="0.25">
      <c r="B351" s="42"/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112"/>
      <c r="O351" s="47"/>
      <c r="P351" s="47"/>
      <c r="Q351" s="42"/>
      <c r="R351" s="42"/>
      <c r="T351" s="42"/>
      <c r="U351" s="42"/>
      <c r="V351" s="42"/>
      <c r="W351" s="42"/>
      <c r="X351" s="42"/>
      <c r="Y351" s="42"/>
      <c r="Z351" s="42"/>
      <c r="AA351" s="42"/>
      <c r="AB351" s="42"/>
      <c r="AC351" s="42"/>
      <c r="AD351" s="42"/>
      <c r="AE351" s="47"/>
      <c r="AF351" s="112"/>
      <c r="AG351" s="47"/>
      <c r="AH351" s="47"/>
      <c r="AI351" s="47"/>
      <c r="AJ351" s="47"/>
      <c r="AK351" s="47"/>
      <c r="AL351" s="47"/>
      <c r="AM351" s="47"/>
      <c r="AN351" s="47"/>
      <c r="AO351" s="47"/>
      <c r="AP351" s="47"/>
      <c r="AQ351" s="47"/>
      <c r="AR351" s="47"/>
      <c r="AS351" s="47"/>
      <c r="AT351" s="47"/>
      <c r="AU351" s="47"/>
      <c r="AV351" s="47"/>
      <c r="AW351" s="47"/>
      <c r="AX351" s="47"/>
      <c r="AY351" s="47"/>
      <c r="AZ351" s="47"/>
      <c r="BA351" s="47"/>
      <c r="BB351" s="47"/>
      <c r="BC351" s="47"/>
      <c r="BD351" s="47"/>
      <c r="BE351" s="47"/>
      <c r="BF351" s="47"/>
      <c r="BG351" s="47"/>
      <c r="BH351" s="47"/>
      <c r="BI351" s="47"/>
      <c r="BJ351" s="47"/>
      <c r="BK351" s="47"/>
      <c r="BL351" s="47"/>
      <c r="BM351" s="112"/>
      <c r="BN351" s="47"/>
      <c r="BO351" s="47"/>
      <c r="BP351" s="47"/>
    </row>
    <row r="352" spans="2:68" x14ac:dyDescent="0.25">
      <c r="B352" s="42"/>
      <c r="C352" s="42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112"/>
      <c r="O352" s="47"/>
      <c r="P352" s="47"/>
      <c r="Q352" s="42"/>
      <c r="R352" s="42"/>
      <c r="T352" s="42"/>
      <c r="U352" s="42"/>
      <c r="V352" s="42"/>
      <c r="W352" s="42"/>
      <c r="X352" s="42"/>
      <c r="Y352" s="42"/>
      <c r="Z352" s="42"/>
      <c r="AA352" s="42"/>
      <c r="AB352" s="42"/>
      <c r="AC352" s="42"/>
      <c r="AD352" s="42"/>
      <c r="AE352" s="47"/>
      <c r="AF352" s="112"/>
      <c r="AG352" s="47"/>
      <c r="AH352" s="47"/>
      <c r="AI352" s="47"/>
      <c r="AJ352" s="47"/>
      <c r="AK352" s="47"/>
      <c r="AL352" s="47"/>
      <c r="AM352" s="47"/>
      <c r="AN352" s="47"/>
      <c r="AO352" s="47"/>
      <c r="AP352" s="47"/>
      <c r="AQ352" s="47"/>
      <c r="AR352" s="47"/>
      <c r="AS352" s="47"/>
      <c r="AT352" s="47"/>
      <c r="AU352" s="47"/>
      <c r="AV352" s="47"/>
      <c r="AW352" s="47"/>
      <c r="AX352" s="47"/>
      <c r="AY352" s="47"/>
      <c r="AZ352" s="47"/>
      <c r="BA352" s="47"/>
      <c r="BB352" s="47"/>
      <c r="BC352" s="47"/>
      <c r="BD352" s="47"/>
      <c r="BE352" s="47"/>
      <c r="BF352" s="47"/>
      <c r="BG352" s="47"/>
      <c r="BH352" s="47"/>
      <c r="BI352" s="47"/>
      <c r="BJ352" s="47"/>
      <c r="BK352" s="47"/>
      <c r="BL352" s="47"/>
      <c r="BM352" s="112"/>
      <c r="BN352" s="47"/>
      <c r="BO352" s="47"/>
      <c r="BP352" s="47"/>
    </row>
    <row r="353" spans="2:68" x14ac:dyDescent="0.25">
      <c r="B353" s="42"/>
      <c r="C353" s="42"/>
      <c r="D353" s="42"/>
      <c r="E353" s="42"/>
      <c r="F353" s="42"/>
      <c r="G353" s="42"/>
      <c r="H353" s="42"/>
      <c r="I353" s="42"/>
      <c r="J353" s="42"/>
      <c r="K353" s="42"/>
      <c r="L353" s="42"/>
      <c r="M353" s="42"/>
      <c r="N353" s="112"/>
      <c r="O353" s="47"/>
      <c r="P353" s="47"/>
      <c r="Q353" s="42"/>
      <c r="R353" s="42"/>
      <c r="T353" s="42"/>
      <c r="U353" s="42"/>
      <c r="V353" s="42"/>
      <c r="W353" s="42"/>
      <c r="X353" s="42"/>
      <c r="Y353" s="42"/>
      <c r="Z353" s="42"/>
      <c r="AA353" s="42"/>
      <c r="AB353" s="42"/>
      <c r="AC353" s="42"/>
      <c r="AD353" s="42"/>
      <c r="AE353" s="47"/>
      <c r="AF353" s="112"/>
      <c r="AG353" s="47"/>
      <c r="AH353" s="47"/>
      <c r="AI353" s="47"/>
      <c r="AJ353" s="47"/>
      <c r="AK353" s="47"/>
      <c r="AL353" s="47"/>
      <c r="AM353" s="47"/>
      <c r="AN353" s="47"/>
      <c r="AO353" s="47"/>
      <c r="AP353" s="47"/>
      <c r="AQ353" s="47"/>
      <c r="AR353" s="47"/>
      <c r="AS353" s="47"/>
      <c r="AT353" s="47"/>
      <c r="AU353" s="47"/>
      <c r="AV353" s="47"/>
      <c r="AW353" s="47"/>
      <c r="AX353" s="47"/>
      <c r="AY353" s="47"/>
      <c r="AZ353" s="47"/>
      <c r="BA353" s="47"/>
      <c r="BB353" s="47"/>
      <c r="BC353" s="47"/>
      <c r="BD353" s="47"/>
      <c r="BE353" s="47"/>
      <c r="BF353" s="47"/>
      <c r="BG353" s="47"/>
      <c r="BH353" s="47"/>
      <c r="BI353" s="47"/>
      <c r="BJ353" s="47"/>
      <c r="BK353" s="47"/>
      <c r="BL353" s="47"/>
      <c r="BM353" s="112"/>
      <c r="BN353" s="47"/>
      <c r="BO353" s="47"/>
      <c r="BP353" s="47"/>
    </row>
    <row r="354" spans="2:68" x14ac:dyDescent="0.25">
      <c r="B354" s="42"/>
      <c r="C354" s="42"/>
      <c r="D354" s="42"/>
      <c r="E354" s="42"/>
      <c r="F354" s="42"/>
      <c r="G354" s="42"/>
      <c r="H354" s="42"/>
      <c r="I354" s="42"/>
      <c r="J354" s="42"/>
      <c r="K354" s="42"/>
      <c r="L354" s="42"/>
      <c r="M354" s="42"/>
      <c r="N354" s="112"/>
      <c r="O354" s="47"/>
      <c r="P354" s="47"/>
      <c r="Q354" s="42"/>
      <c r="R354" s="42"/>
      <c r="T354" s="42"/>
      <c r="U354" s="42"/>
      <c r="V354" s="42"/>
      <c r="W354" s="42"/>
      <c r="X354" s="42"/>
      <c r="Y354" s="42"/>
      <c r="Z354" s="42"/>
      <c r="AA354" s="42"/>
      <c r="AB354" s="42"/>
      <c r="AC354" s="42"/>
      <c r="AD354" s="42"/>
      <c r="AE354" s="47"/>
      <c r="AF354" s="112"/>
      <c r="AG354" s="47"/>
      <c r="AH354" s="47"/>
      <c r="AI354" s="47"/>
      <c r="AJ354" s="47"/>
      <c r="AK354" s="47"/>
      <c r="AL354" s="47"/>
      <c r="AM354" s="47"/>
      <c r="AN354" s="47"/>
      <c r="AO354" s="47"/>
      <c r="AP354" s="47"/>
      <c r="AQ354" s="47"/>
      <c r="AR354" s="47"/>
      <c r="AS354" s="47"/>
      <c r="AT354" s="47"/>
      <c r="AU354" s="47"/>
      <c r="AV354" s="47"/>
      <c r="AW354" s="47"/>
      <c r="AX354" s="47"/>
      <c r="AY354" s="47"/>
      <c r="AZ354" s="47"/>
      <c r="BA354" s="47"/>
      <c r="BB354" s="47"/>
      <c r="BC354" s="47"/>
      <c r="BD354" s="47"/>
      <c r="BE354" s="47"/>
      <c r="BF354" s="47"/>
      <c r="BG354" s="47"/>
      <c r="BH354" s="47"/>
      <c r="BI354" s="47"/>
      <c r="BJ354" s="47"/>
      <c r="BK354" s="47"/>
      <c r="BL354" s="47"/>
      <c r="BM354" s="112"/>
      <c r="BN354" s="47"/>
      <c r="BO354" s="47"/>
      <c r="BP354" s="47"/>
    </row>
    <row r="355" spans="2:68" x14ac:dyDescent="0.25">
      <c r="B355" s="42"/>
      <c r="C355" s="42"/>
      <c r="D355" s="42"/>
      <c r="E355" s="42"/>
      <c r="F355" s="42"/>
      <c r="G355" s="42"/>
      <c r="H355" s="42"/>
      <c r="I355" s="42"/>
      <c r="J355" s="42"/>
      <c r="K355" s="42"/>
      <c r="L355" s="42"/>
      <c r="M355" s="42"/>
      <c r="N355" s="112"/>
      <c r="O355" s="47"/>
      <c r="P355" s="47"/>
      <c r="Q355" s="42"/>
      <c r="R355" s="42"/>
      <c r="T355" s="42"/>
      <c r="U355" s="42"/>
      <c r="V355" s="42"/>
      <c r="W355" s="42"/>
      <c r="X355" s="42"/>
      <c r="Y355" s="42"/>
      <c r="Z355" s="42"/>
      <c r="AA355" s="42"/>
      <c r="AB355" s="42"/>
      <c r="AC355" s="42"/>
      <c r="AD355" s="42"/>
      <c r="AE355" s="47"/>
      <c r="AF355" s="112"/>
      <c r="AG355" s="47"/>
      <c r="AH355" s="47"/>
      <c r="AI355" s="47"/>
      <c r="AJ355" s="47"/>
      <c r="AK355" s="47"/>
      <c r="AL355" s="47"/>
      <c r="AM355" s="47"/>
      <c r="AN355" s="47"/>
      <c r="AO355" s="47"/>
      <c r="AP355" s="47"/>
      <c r="AQ355" s="47"/>
      <c r="AR355" s="47"/>
      <c r="AS355" s="47"/>
      <c r="AT355" s="47"/>
      <c r="AU355" s="47"/>
      <c r="AV355" s="47"/>
      <c r="AW355" s="47"/>
      <c r="AX355" s="47"/>
      <c r="AY355" s="47"/>
      <c r="AZ355" s="47"/>
      <c r="BA355" s="47"/>
      <c r="BB355" s="47"/>
      <c r="BC355" s="47"/>
      <c r="BD355" s="47"/>
      <c r="BE355" s="47"/>
      <c r="BF355" s="47"/>
      <c r="BG355" s="47"/>
      <c r="BH355" s="47"/>
      <c r="BI355" s="47"/>
      <c r="BJ355" s="47"/>
      <c r="BK355" s="47"/>
      <c r="BL355" s="47"/>
      <c r="BM355" s="112"/>
      <c r="BN355" s="47"/>
      <c r="BO355" s="47"/>
      <c r="BP355" s="47"/>
    </row>
    <row r="356" spans="2:68" x14ac:dyDescent="0.25">
      <c r="B356" s="42"/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112"/>
      <c r="O356" s="47"/>
      <c r="P356" s="47"/>
      <c r="Q356" s="42"/>
      <c r="R356" s="42"/>
      <c r="T356" s="42"/>
      <c r="U356" s="42"/>
      <c r="V356" s="42"/>
      <c r="W356" s="42"/>
      <c r="X356" s="42"/>
      <c r="Y356" s="42"/>
      <c r="Z356" s="42"/>
      <c r="AA356" s="42"/>
      <c r="AB356" s="42"/>
      <c r="AC356" s="42"/>
      <c r="AD356" s="42"/>
      <c r="AE356" s="47"/>
      <c r="AF356" s="112"/>
      <c r="AG356" s="47"/>
      <c r="AH356" s="47"/>
      <c r="AI356" s="47"/>
      <c r="AJ356" s="47"/>
      <c r="AK356" s="47"/>
      <c r="AL356" s="47"/>
      <c r="AM356" s="47"/>
      <c r="AN356" s="47"/>
      <c r="AO356" s="47"/>
      <c r="AP356" s="47"/>
      <c r="AQ356" s="47"/>
      <c r="AR356" s="47"/>
      <c r="AS356" s="47"/>
      <c r="AT356" s="47"/>
      <c r="AU356" s="47"/>
      <c r="AV356" s="47"/>
      <c r="AW356" s="47"/>
      <c r="AX356" s="47"/>
      <c r="AY356" s="47"/>
      <c r="AZ356" s="47"/>
      <c r="BA356" s="47"/>
      <c r="BB356" s="47"/>
      <c r="BC356" s="47"/>
      <c r="BD356" s="47"/>
      <c r="BE356" s="47"/>
      <c r="BF356" s="47"/>
      <c r="BG356" s="47"/>
      <c r="BH356" s="47"/>
      <c r="BI356" s="47"/>
      <c r="BJ356" s="47"/>
      <c r="BK356" s="47"/>
      <c r="BL356" s="47"/>
      <c r="BM356" s="112"/>
      <c r="BN356" s="47"/>
      <c r="BO356" s="47"/>
      <c r="BP356" s="47"/>
    </row>
    <row r="357" spans="2:68" x14ac:dyDescent="0.25">
      <c r="B357" s="42"/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112"/>
      <c r="O357" s="47"/>
      <c r="P357" s="47"/>
      <c r="Q357" s="42"/>
      <c r="R357" s="42"/>
      <c r="T357" s="42"/>
      <c r="U357" s="42"/>
      <c r="V357" s="42"/>
      <c r="W357" s="42"/>
      <c r="X357" s="42"/>
      <c r="Y357" s="42"/>
      <c r="Z357" s="42"/>
      <c r="AA357" s="42"/>
      <c r="AB357" s="42"/>
      <c r="AC357" s="42"/>
      <c r="AD357" s="42"/>
      <c r="AE357" s="47"/>
      <c r="AF357" s="112"/>
      <c r="AG357" s="47"/>
      <c r="AH357" s="47"/>
      <c r="AI357" s="47"/>
      <c r="AJ357" s="47"/>
      <c r="AK357" s="47"/>
      <c r="AL357" s="47"/>
      <c r="AM357" s="47"/>
      <c r="AN357" s="47"/>
      <c r="AO357" s="47"/>
      <c r="AP357" s="47"/>
      <c r="AQ357" s="47"/>
      <c r="AR357" s="47"/>
      <c r="AS357" s="47"/>
      <c r="AT357" s="47"/>
      <c r="AU357" s="47"/>
      <c r="AV357" s="47"/>
      <c r="AW357" s="47"/>
      <c r="AX357" s="47"/>
      <c r="AY357" s="47"/>
      <c r="AZ357" s="47"/>
      <c r="BA357" s="47"/>
      <c r="BB357" s="47"/>
      <c r="BC357" s="47"/>
      <c r="BD357" s="47"/>
      <c r="BE357" s="47"/>
      <c r="BF357" s="47"/>
      <c r="BG357" s="47"/>
      <c r="BH357" s="47"/>
      <c r="BI357" s="47"/>
      <c r="BJ357" s="47"/>
      <c r="BK357" s="47"/>
      <c r="BL357" s="47"/>
      <c r="BM357" s="112"/>
      <c r="BN357" s="47"/>
      <c r="BO357" s="47"/>
      <c r="BP357" s="47"/>
    </row>
    <row r="358" spans="2:68" x14ac:dyDescent="0.25">
      <c r="B358" s="42"/>
      <c r="C358" s="42"/>
      <c r="D358" s="42"/>
      <c r="E358" s="42"/>
      <c r="F358" s="42"/>
      <c r="G358" s="42"/>
      <c r="H358" s="42"/>
      <c r="I358" s="42"/>
      <c r="J358" s="42"/>
      <c r="K358" s="42"/>
      <c r="L358" s="42"/>
      <c r="M358" s="42"/>
      <c r="N358" s="112"/>
      <c r="O358" s="47"/>
      <c r="P358" s="47"/>
      <c r="Q358" s="42"/>
      <c r="R358" s="42"/>
      <c r="T358" s="42"/>
      <c r="U358" s="42"/>
      <c r="V358" s="42"/>
      <c r="W358" s="42"/>
      <c r="X358" s="42"/>
      <c r="Y358" s="42"/>
      <c r="Z358" s="42"/>
      <c r="AA358" s="42"/>
      <c r="AB358" s="42"/>
      <c r="AC358" s="42"/>
      <c r="AD358" s="42"/>
      <c r="AE358" s="47"/>
      <c r="AF358" s="112"/>
      <c r="AG358" s="47"/>
      <c r="AH358" s="47"/>
      <c r="AI358" s="47"/>
      <c r="AJ358" s="47"/>
      <c r="AK358" s="47"/>
      <c r="AL358" s="47"/>
      <c r="AM358" s="47"/>
      <c r="AN358" s="47"/>
      <c r="AO358" s="47"/>
      <c r="AP358" s="47"/>
      <c r="AQ358" s="47"/>
      <c r="AR358" s="47"/>
      <c r="AS358" s="47"/>
      <c r="AT358" s="47"/>
      <c r="AU358" s="47"/>
      <c r="AV358" s="47"/>
      <c r="AW358" s="47"/>
      <c r="AX358" s="47"/>
      <c r="AY358" s="47"/>
      <c r="AZ358" s="47"/>
      <c r="BA358" s="47"/>
      <c r="BB358" s="47"/>
      <c r="BC358" s="47"/>
      <c r="BD358" s="47"/>
      <c r="BE358" s="47"/>
      <c r="BF358" s="47"/>
      <c r="BG358" s="47"/>
      <c r="BH358" s="47"/>
      <c r="BI358" s="47"/>
      <c r="BJ358" s="47"/>
      <c r="BK358" s="47"/>
      <c r="BL358" s="47"/>
      <c r="BM358" s="112"/>
      <c r="BN358" s="47"/>
      <c r="BO358" s="47"/>
      <c r="BP358" s="47"/>
    </row>
    <row r="359" spans="2:68" x14ac:dyDescent="0.25">
      <c r="B359" s="42"/>
      <c r="C359" s="42"/>
      <c r="D359" s="42"/>
      <c r="E359" s="42"/>
      <c r="F359" s="42"/>
      <c r="G359" s="42"/>
      <c r="H359" s="42"/>
      <c r="I359" s="42"/>
      <c r="J359" s="42"/>
      <c r="K359" s="42"/>
      <c r="L359" s="42"/>
      <c r="M359" s="42"/>
      <c r="N359" s="112"/>
      <c r="O359" s="47"/>
      <c r="P359" s="47"/>
      <c r="Q359" s="42"/>
      <c r="R359" s="42"/>
      <c r="T359" s="42"/>
      <c r="U359" s="42"/>
      <c r="V359" s="42"/>
      <c r="W359" s="42"/>
      <c r="X359" s="42"/>
      <c r="Y359" s="42"/>
      <c r="Z359" s="42"/>
      <c r="AA359" s="42"/>
      <c r="AB359" s="42"/>
      <c r="AC359" s="42"/>
      <c r="AD359" s="42"/>
      <c r="AE359" s="47"/>
      <c r="AF359" s="112"/>
      <c r="AG359" s="47"/>
      <c r="AH359" s="47"/>
      <c r="AI359" s="47"/>
      <c r="AJ359" s="47"/>
      <c r="AK359" s="47"/>
      <c r="AL359" s="47"/>
      <c r="AM359" s="47"/>
      <c r="AN359" s="47"/>
      <c r="AO359" s="47"/>
      <c r="AP359" s="47"/>
      <c r="AQ359" s="47"/>
      <c r="AR359" s="47"/>
      <c r="AS359" s="47"/>
      <c r="AT359" s="47"/>
      <c r="AU359" s="47"/>
      <c r="AV359" s="47"/>
      <c r="AW359" s="47"/>
      <c r="AX359" s="47"/>
      <c r="AY359" s="47"/>
      <c r="AZ359" s="47"/>
      <c r="BA359" s="47"/>
      <c r="BB359" s="47"/>
      <c r="BC359" s="47"/>
      <c r="BD359" s="47"/>
      <c r="BE359" s="47"/>
      <c r="BF359" s="47"/>
      <c r="BG359" s="47"/>
      <c r="BH359" s="47"/>
      <c r="BI359" s="47"/>
      <c r="BJ359" s="47"/>
      <c r="BK359" s="47"/>
      <c r="BL359" s="47"/>
      <c r="BM359" s="112"/>
      <c r="BN359" s="47"/>
      <c r="BO359" s="47"/>
      <c r="BP359" s="47"/>
    </row>
    <row r="360" spans="2:68" x14ac:dyDescent="0.25">
      <c r="B360" s="42"/>
      <c r="C360" s="42"/>
      <c r="D360" s="42"/>
      <c r="E360" s="42"/>
      <c r="F360" s="42"/>
      <c r="G360" s="42"/>
      <c r="H360" s="42"/>
      <c r="I360" s="42"/>
      <c r="J360" s="42"/>
      <c r="K360" s="42"/>
      <c r="L360" s="42"/>
      <c r="M360" s="42"/>
      <c r="N360" s="112"/>
      <c r="O360" s="47"/>
      <c r="P360" s="47"/>
      <c r="Q360" s="42"/>
      <c r="R360" s="42"/>
      <c r="T360" s="42"/>
      <c r="U360" s="42"/>
      <c r="V360" s="42"/>
      <c r="W360" s="42"/>
      <c r="X360" s="42"/>
      <c r="Y360" s="42"/>
      <c r="Z360" s="42"/>
      <c r="AA360" s="42"/>
      <c r="AB360" s="42"/>
      <c r="AC360" s="42"/>
      <c r="AD360" s="42"/>
      <c r="AE360" s="47"/>
      <c r="AF360" s="112"/>
      <c r="AG360" s="47"/>
      <c r="AH360" s="47"/>
      <c r="AI360" s="47"/>
      <c r="AJ360" s="47"/>
      <c r="AK360" s="47"/>
      <c r="AL360" s="47"/>
      <c r="AM360" s="47"/>
      <c r="AN360" s="47"/>
      <c r="AO360" s="47"/>
      <c r="AP360" s="47"/>
      <c r="AQ360" s="47"/>
      <c r="AR360" s="47"/>
      <c r="AS360" s="47"/>
      <c r="AT360" s="47"/>
      <c r="AU360" s="47"/>
      <c r="AV360" s="47"/>
      <c r="AW360" s="47"/>
      <c r="AX360" s="47"/>
      <c r="AY360" s="47"/>
      <c r="AZ360" s="47"/>
      <c r="BA360" s="47"/>
      <c r="BB360" s="47"/>
      <c r="BC360" s="47"/>
      <c r="BD360" s="47"/>
      <c r="BE360" s="47"/>
      <c r="BF360" s="47"/>
      <c r="BG360" s="47"/>
      <c r="BH360" s="47"/>
      <c r="BI360" s="47"/>
      <c r="BJ360" s="47"/>
      <c r="BK360" s="47"/>
      <c r="BL360" s="47"/>
      <c r="BM360" s="112"/>
      <c r="BN360" s="47"/>
      <c r="BO360" s="47"/>
      <c r="BP360" s="47"/>
    </row>
    <row r="361" spans="2:68" x14ac:dyDescent="0.25">
      <c r="B361" s="42"/>
      <c r="C361" s="42"/>
      <c r="D361" s="42"/>
      <c r="E361" s="42"/>
      <c r="F361" s="42"/>
      <c r="G361" s="42"/>
      <c r="H361" s="42"/>
      <c r="I361" s="42"/>
      <c r="J361" s="42"/>
      <c r="K361" s="42"/>
      <c r="L361" s="42"/>
      <c r="M361" s="42"/>
      <c r="N361" s="112"/>
      <c r="O361" s="47"/>
      <c r="P361" s="47"/>
      <c r="Q361" s="42"/>
      <c r="R361" s="42"/>
      <c r="T361" s="42"/>
      <c r="U361" s="42"/>
      <c r="V361" s="42"/>
      <c r="W361" s="42"/>
      <c r="X361" s="42"/>
      <c r="Y361" s="42"/>
      <c r="Z361" s="42"/>
      <c r="AA361" s="42"/>
      <c r="AB361" s="42"/>
      <c r="AC361" s="42"/>
      <c r="AD361" s="42"/>
      <c r="AE361" s="47"/>
      <c r="AF361" s="112"/>
      <c r="AG361" s="47"/>
      <c r="AH361" s="47"/>
      <c r="AI361" s="47"/>
      <c r="AJ361" s="47"/>
      <c r="AK361" s="47"/>
      <c r="AL361" s="47"/>
      <c r="AM361" s="47"/>
      <c r="AN361" s="47"/>
      <c r="AO361" s="47"/>
      <c r="AP361" s="47"/>
      <c r="AQ361" s="47"/>
      <c r="AR361" s="47"/>
      <c r="AS361" s="47"/>
      <c r="AT361" s="47"/>
      <c r="AU361" s="47"/>
      <c r="AV361" s="47"/>
      <c r="AW361" s="47"/>
      <c r="AX361" s="47"/>
      <c r="AY361" s="47"/>
      <c r="AZ361" s="47"/>
      <c r="BA361" s="47"/>
      <c r="BB361" s="47"/>
      <c r="BC361" s="47"/>
      <c r="BD361" s="47"/>
      <c r="BE361" s="47"/>
      <c r="BF361" s="47"/>
      <c r="BG361" s="47"/>
      <c r="BH361" s="47"/>
      <c r="BI361" s="47"/>
      <c r="BJ361" s="47"/>
      <c r="BK361" s="47"/>
      <c r="BL361" s="47"/>
      <c r="BM361" s="112"/>
      <c r="BN361" s="47"/>
      <c r="BO361" s="47"/>
      <c r="BP361" s="47"/>
    </row>
    <row r="362" spans="2:68" x14ac:dyDescent="0.25">
      <c r="B362" s="42"/>
      <c r="C362" s="42"/>
      <c r="D362" s="42"/>
      <c r="E362" s="42"/>
      <c r="F362" s="42"/>
      <c r="G362" s="42"/>
      <c r="H362" s="42"/>
      <c r="I362" s="42"/>
      <c r="J362" s="42"/>
      <c r="K362" s="42"/>
      <c r="L362" s="42"/>
      <c r="M362" s="42"/>
      <c r="N362" s="112"/>
      <c r="O362" s="47"/>
      <c r="P362" s="47"/>
      <c r="Q362" s="42"/>
      <c r="R362" s="42"/>
      <c r="T362" s="42"/>
      <c r="U362" s="42"/>
      <c r="V362" s="42"/>
      <c r="W362" s="42"/>
      <c r="X362" s="42"/>
      <c r="Y362" s="42"/>
      <c r="Z362" s="42"/>
      <c r="AA362" s="42"/>
      <c r="AB362" s="42"/>
      <c r="AC362" s="42"/>
      <c r="AD362" s="42"/>
      <c r="AE362" s="47"/>
      <c r="AF362" s="112"/>
      <c r="AG362" s="47"/>
      <c r="AH362" s="47"/>
      <c r="AI362" s="47"/>
      <c r="AJ362" s="47"/>
      <c r="AK362" s="47"/>
      <c r="AL362" s="47"/>
      <c r="AM362" s="47"/>
      <c r="AN362" s="47"/>
      <c r="AO362" s="47"/>
      <c r="AP362" s="47"/>
      <c r="AQ362" s="47"/>
      <c r="AR362" s="47"/>
      <c r="AS362" s="47"/>
      <c r="AT362" s="47"/>
      <c r="AU362" s="47"/>
      <c r="AV362" s="47"/>
      <c r="AW362" s="47"/>
      <c r="AX362" s="47"/>
      <c r="AY362" s="47"/>
      <c r="AZ362" s="47"/>
      <c r="BA362" s="47"/>
      <c r="BB362" s="47"/>
      <c r="BC362" s="47"/>
      <c r="BD362" s="47"/>
      <c r="BE362" s="47"/>
      <c r="BF362" s="47"/>
      <c r="BG362" s="47"/>
      <c r="BH362" s="47"/>
      <c r="BI362" s="47"/>
      <c r="BJ362" s="47"/>
      <c r="BK362" s="47"/>
      <c r="BL362" s="47"/>
      <c r="BM362" s="112"/>
      <c r="BN362" s="47"/>
      <c r="BO362" s="47"/>
      <c r="BP362" s="47"/>
    </row>
    <row r="363" spans="2:68" x14ac:dyDescent="0.25">
      <c r="B363" s="42"/>
      <c r="C363" s="42"/>
      <c r="D363" s="42"/>
      <c r="E363" s="42"/>
      <c r="F363" s="42"/>
      <c r="G363" s="42"/>
      <c r="H363" s="42"/>
      <c r="I363" s="42"/>
      <c r="J363" s="42"/>
      <c r="K363" s="42"/>
      <c r="L363" s="42"/>
      <c r="M363" s="42"/>
      <c r="N363" s="112"/>
      <c r="O363" s="47"/>
      <c r="P363" s="47"/>
      <c r="Q363" s="42"/>
      <c r="R363" s="42"/>
      <c r="T363" s="42"/>
      <c r="U363" s="42"/>
      <c r="V363" s="42"/>
      <c r="W363" s="42"/>
      <c r="X363" s="42"/>
      <c r="Y363" s="42"/>
      <c r="Z363" s="42"/>
      <c r="AA363" s="42"/>
      <c r="AB363" s="42"/>
      <c r="AC363" s="42"/>
      <c r="AD363" s="42"/>
      <c r="AE363" s="47"/>
      <c r="AF363" s="112"/>
      <c r="AG363" s="47"/>
      <c r="AH363" s="47"/>
      <c r="AI363" s="47"/>
      <c r="AJ363" s="47"/>
      <c r="AK363" s="47"/>
      <c r="AL363" s="47"/>
      <c r="AM363" s="47"/>
      <c r="AN363" s="47"/>
      <c r="AO363" s="47"/>
      <c r="AP363" s="47"/>
      <c r="AQ363" s="47"/>
      <c r="AR363" s="47"/>
      <c r="AS363" s="47"/>
      <c r="AT363" s="47"/>
      <c r="AU363" s="47"/>
      <c r="AV363" s="47"/>
      <c r="AW363" s="47"/>
      <c r="AX363" s="47"/>
      <c r="AY363" s="47"/>
      <c r="AZ363" s="47"/>
      <c r="BA363" s="47"/>
      <c r="BB363" s="47"/>
      <c r="BC363" s="47"/>
      <c r="BD363" s="47"/>
      <c r="BE363" s="47"/>
      <c r="BF363" s="47"/>
      <c r="BG363" s="47"/>
      <c r="BH363" s="47"/>
      <c r="BI363" s="47"/>
      <c r="BJ363" s="47"/>
      <c r="BK363" s="47"/>
      <c r="BL363" s="47"/>
      <c r="BM363" s="112"/>
      <c r="BN363" s="47"/>
      <c r="BO363" s="47"/>
      <c r="BP363" s="47"/>
    </row>
    <row r="364" spans="2:68" x14ac:dyDescent="0.25">
      <c r="B364" s="42"/>
      <c r="C364" s="42"/>
      <c r="D364" s="42"/>
      <c r="E364" s="42"/>
      <c r="F364" s="42"/>
      <c r="G364" s="42"/>
      <c r="H364" s="42"/>
      <c r="I364" s="42"/>
      <c r="J364" s="42"/>
      <c r="K364" s="42"/>
      <c r="L364" s="42"/>
      <c r="M364" s="42"/>
      <c r="N364" s="112"/>
      <c r="O364" s="47"/>
      <c r="P364" s="47"/>
      <c r="Q364" s="42"/>
      <c r="R364" s="42"/>
      <c r="T364" s="42"/>
      <c r="U364" s="42"/>
      <c r="V364" s="42"/>
      <c r="W364" s="42"/>
      <c r="X364" s="42"/>
      <c r="Y364" s="42"/>
      <c r="Z364" s="42"/>
      <c r="AA364" s="42"/>
      <c r="AB364" s="42"/>
      <c r="AC364" s="42"/>
      <c r="AD364" s="42"/>
      <c r="AE364" s="47"/>
      <c r="AF364" s="112"/>
      <c r="AG364" s="47"/>
      <c r="AH364" s="47"/>
      <c r="AI364" s="47"/>
      <c r="AJ364" s="47"/>
      <c r="AK364" s="47"/>
      <c r="AL364" s="47"/>
      <c r="AM364" s="47"/>
      <c r="AN364" s="47"/>
      <c r="AO364" s="47"/>
      <c r="AP364" s="47"/>
      <c r="AQ364" s="47"/>
      <c r="AR364" s="47"/>
      <c r="AS364" s="47"/>
      <c r="AT364" s="47"/>
      <c r="AU364" s="47"/>
      <c r="AV364" s="47"/>
      <c r="AW364" s="47"/>
      <c r="AX364" s="47"/>
      <c r="AY364" s="47"/>
      <c r="AZ364" s="47"/>
      <c r="BA364" s="47"/>
      <c r="BB364" s="47"/>
      <c r="BC364" s="47"/>
      <c r="BD364" s="47"/>
      <c r="BE364" s="47"/>
      <c r="BF364" s="47"/>
      <c r="BG364" s="47"/>
      <c r="BH364" s="47"/>
      <c r="BI364" s="47"/>
      <c r="BJ364" s="47"/>
      <c r="BK364" s="47"/>
      <c r="BL364" s="47"/>
      <c r="BM364" s="112"/>
      <c r="BN364" s="47"/>
      <c r="BO364" s="47"/>
      <c r="BP364" s="47"/>
    </row>
    <row r="365" spans="2:68" x14ac:dyDescent="0.25">
      <c r="B365" s="42"/>
      <c r="C365" s="42"/>
      <c r="D365" s="42"/>
      <c r="E365" s="42"/>
      <c r="F365" s="42"/>
      <c r="G365" s="42"/>
      <c r="H365" s="42"/>
      <c r="I365" s="42"/>
      <c r="J365" s="42"/>
      <c r="K365" s="42"/>
      <c r="L365" s="42"/>
      <c r="M365" s="42"/>
      <c r="N365" s="112"/>
      <c r="O365" s="47"/>
      <c r="P365" s="47"/>
      <c r="Q365" s="42"/>
      <c r="R365" s="42"/>
      <c r="T365" s="42"/>
      <c r="U365" s="42"/>
      <c r="V365" s="42"/>
      <c r="W365" s="42"/>
      <c r="X365" s="42"/>
      <c r="Y365" s="42"/>
      <c r="Z365" s="42"/>
      <c r="AA365" s="42"/>
      <c r="AB365" s="42"/>
      <c r="AC365" s="42"/>
      <c r="AD365" s="42"/>
      <c r="AE365" s="47"/>
      <c r="AF365" s="112"/>
      <c r="AG365" s="47"/>
      <c r="AH365" s="47"/>
      <c r="AI365" s="47"/>
      <c r="AJ365" s="47"/>
      <c r="AK365" s="47"/>
      <c r="AL365" s="47"/>
      <c r="AM365" s="47"/>
      <c r="AN365" s="47"/>
      <c r="AO365" s="47"/>
      <c r="AP365" s="47"/>
      <c r="AQ365" s="47"/>
      <c r="AR365" s="47"/>
      <c r="AS365" s="47"/>
      <c r="AT365" s="47"/>
      <c r="AU365" s="47"/>
      <c r="AV365" s="47"/>
      <c r="AW365" s="47"/>
      <c r="AX365" s="47"/>
      <c r="AY365" s="47"/>
      <c r="AZ365" s="47"/>
      <c r="BA365" s="47"/>
      <c r="BB365" s="47"/>
      <c r="BC365" s="47"/>
      <c r="BD365" s="47"/>
      <c r="BE365" s="47"/>
      <c r="BF365" s="47"/>
      <c r="BG365" s="47"/>
      <c r="BH365" s="47"/>
      <c r="BI365" s="47"/>
      <c r="BJ365" s="47"/>
      <c r="BK365" s="47"/>
      <c r="BL365" s="47"/>
      <c r="BM365" s="112"/>
      <c r="BN365" s="47"/>
      <c r="BO365" s="47"/>
      <c r="BP365" s="47"/>
    </row>
    <row r="366" spans="2:68" x14ac:dyDescent="0.25">
      <c r="B366" s="42"/>
      <c r="C366" s="42"/>
      <c r="D366" s="42"/>
      <c r="E366" s="42"/>
      <c r="F366" s="42"/>
      <c r="G366" s="42"/>
      <c r="H366" s="42"/>
      <c r="I366" s="42"/>
      <c r="J366" s="42"/>
      <c r="K366" s="42"/>
      <c r="L366" s="42"/>
      <c r="M366" s="42"/>
      <c r="N366" s="112"/>
      <c r="O366" s="47"/>
      <c r="P366" s="47"/>
      <c r="Q366" s="42"/>
      <c r="R366" s="42"/>
      <c r="T366" s="42"/>
      <c r="U366" s="42"/>
      <c r="V366" s="42"/>
      <c r="W366" s="42"/>
      <c r="X366" s="42"/>
      <c r="Y366" s="42"/>
      <c r="Z366" s="42"/>
      <c r="AA366" s="42"/>
      <c r="AB366" s="42"/>
      <c r="AC366" s="42"/>
      <c r="AD366" s="42"/>
      <c r="AE366" s="47"/>
      <c r="AF366" s="112"/>
      <c r="AG366" s="47"/>
      <c r="AH366" s="47"/>
      <c r="AI366" s="47"/>
      <c r="AJ366" s="47"/>
      <c r="AK366" s="47"/>
      <c r="AL366" s="47"/>
      <c r="AM366" s="47"/>
      <c r="AN366" s="47"/>
      <c r="AO366" s="47"/>
      <c r="AP366" s="47"/>
      <c r="AQ366" s="47"/>
      <c r="AR366" s="47"/>
      <c r="AS366" s="47"/>
      <c r="AT366" s="47"/>
      <c r="AU366" s="47"/>
      <c r="AV366" s="47"/>
      <c r="AW366" s="47"/>
      <c r="AX366" s="47"/>
      <c r="AY366" s="47"/>
      <c r="AZ366" s="47"/>
      <c r="BA366" s="47"/>
      <c r="BB366" s="47"/>
      <c r="BC366" s="47"/>
      <c r="BD366" s="47"/>
      <c r="BE366" s="47"/>
      <c r="BF366" s="47"/>
      <c r="BG366" s="47"/>
      <c r="BH366" s="47"/>
      <c r="BI366" s="47"/>
      <c r="BJ366" s="47"/>
      <c r="BK366" s="47"/>
      <c r="BL366" s="47"/>
      <c r="BM366" s="112"/>
      <c r="BN366" s="47"/>
      <c r="BO366" s="47"/>
      <c r="BP366" s="47"/>
    </row>
    <row r="367" spans="2:68" x14ac:dyDescent="0.25">
      <c r="B367" s="42"/>
      <c r="C367" s="42"/>
      <c r="D367" s="42"/>
      <c r="E367" s="42"/>
      <c r="F367" s="42"/>
      <c r="G367" s="42"/>
      <c r="H367" s="42"/>
      <c r="I367" s="42"/>
      <c r="J367" s="42"/>
      <c r="K367" s="42"/>
      <c r="L367" s="42"/>
      <c r="M367" s="42"/>
      <c r="N367" s="112"/>
      <c r="O367" s="47"/>
      <c r="P367" s="47"/>
      <c r="Q367" s="42"/>
      <c r="R367" s="42"/>
      <c r="T367" s="42"/>
      <c r="U367" s="42"/>
      <c r="V367" s="42"/>
      <c r="W367" s="42"/>
      <c r="X367" s="42"/>
      <c r="Y367" s="42"/>
      <c r="Z367" s="42"/>
      <c r="AA367" s="42"/>
      <c r="AB367" s="42"/>
      <c r="AC367" s="42"/>
      <c r="AD367" s="42"/>
      <c r="AE367" s="47"/>
      <c r="AF367" s="112"/>
      <c r="AG367" s="47"/>
      <c r="AH367" s="47"/>
      <c r="AI367" s="47"/>
      <c r="AJ367" s="47"/>
      <c r="AK367" s="47"/>
      <c r="AL367" s="47"/>
      <c r="AM367" s="47"/>
      <c r="AN367" s="47"/>
      <c r="AO367" s="47"/>
      <c r="AP367" s="47"/>
      <c r="AQ367" s="47"/>
      <c r="AR367" s="47"/>
      <c r="AS367" s="47"/>
      <c r="AT367" s="47"/>
      <c r="AU367" s="47"/>
      <c r="AV367" s="47"/>
      <c r="AW367" s="47"/>
      <c r="AX367" s="47"/>
      <c r="AY367" s="47"/>
      <c r="AZ367" s="47"/>
      <c r="BA367" s="47"/>
      <c r="BB367" s="47"/>
      <c r="BC367" s="47"/>
      <c r="BD367" s="47"/>
      <c r="BE367" s="47"/>
      <c r="BF367" s="47"/>
      <c r="BG367" s="47"/>
      <c r="BH367" s="47"/>
      <c r="BI367" s="47"/>
      <c r="BJ367" s="47"/>
      <c r="BK367" s="47"/>
      <c r="BL367" s="47"/>
      <c r="BM367" s="112"/>
      <c r="BN367" s="47"/>
      <c r="BO367" s="47"/>
      <c r="BP367" s="47"/>
    </row>
    <row r="368" spans="2:68" x14ac:dyDescent="0.25">
      <c r="B368" s="42"/>
      <c r="C368" s="42"/>
      <c r="D368" s="42"/>
      <c r="E368" s="42"/>
      <c r="F368" s="42"/>
      <c r="G368" s="42"/>
      <c r="H368" s="42"/>
      <c r="I368" s="42"/>
      <c r="J368" s="42"/>
      <c r="K368" s="42"/>
      <c r="L368" s="42"/>
      <c r="M368" s="42"/>
      <c r="N368" s="112"/>
      <c r="O368" s="47"/>
      <c r="P368" s="47"/>
      <c r="Q368" s="42"/>
      <c r="R368" s="42"/>
      <c r="T368" s="42"/>
      <c r="U368" s="42"/>
      <c r="V368" s="42"/>
      <c r="W368" s="42"/>
      <c r="X368" s="42"/>
      <c r="Y368" s="42"/>
      <c r="Z368" s="42"/>
      <c r="AA368" s="42"/>
      <c r="AB368" s="42"/>
      <c r="AC368" s="42"/>
      <c r="AD368" s="42"/>
      <c r="AE368" s="47"/>
      <c r="AF368" s="112"/>
      <c r="AG368" s="47"/>
      <c r="AH368" s="47"/>
      <c r="AI368" s="47"/>
      <c r="AJ368" s="47"/>
      <c r="AK368" s="47"/>
      <c r="AL368" s="47"/>
      <c r="AM368" s="47"/>
      <c r="AN368" s="47"/>
      <c r="AO368" s="47"/>
      <c r="AP368" s="47"/>
      <c r="AQ368" s="47"/>
      <c r="AR368" s="47"/>
      <c r="AS368" s="47"/>
      <c r="AT368" s="47"/>
      <c r="AU368" s="47"/>
      <c r="AV368" s="47"/>
      <c r="AW368" s="47"/>
      <c r="AX368" s="47"/>
      <c r="AY368" s="47"/>
      <c r="AZ368" s="47"/>
      <c r="BA368" s="47"/>
      <c r="BB368" s="47"/>
      <c r="BC368" s="47"/>
      <c r="BD368" s="47"/>
      <c r="BE368" s="47"/>
      <c r="BF368" s="47"/>
      <c r="BG368" s="47"/>
      <c r="BH368" s="47"/>
      <c r="BI368" s="47"/>
      <c r="BJ368" s="47"/>
      <c r="BK368" s="47"/>
      <c r="BL368" s="47"/>
      <c r="BM368" s="112"/>
      <c r="BN368" s="47"/>
      <c r="BO368" s="47"/>
      <c r="BP368" s="47"/>
    </row>
    <row r="369" spans="2:68" x14ac:dyDescent="0.25">
      <c r="B369" s="42"/>
      <c r="C369" s="42"/>
      <c r="D369" s="42"/>
      <c r="E369" s="42"/>
      <c r="F369" s="42"/>
      <c r="G369" s="42"/>
      <c r="H369" s="42"/>
      <c r="I369" s="42"/>
      <c r="J369" s="42"/>
      <c r="K369" s="42"/>
      <c r="L369" s="42"/>
      <c r="M369" s="42"/>
      <c r="N369" s="112"/>
      <c r="O369" s="47"/>
      <c r="P369" s="47"/>
      <c r="Q369" s="42"/>
      <c r="R369" s="42"/>
      <c r="T369" s="42"/>
      <c r="U369" s="42"/>
      <c r="V369" s="42"/>
      <c r="W369" s="42"/>
      <c r="X369" s="42"/>
      <c r="Y369" s="42"/>
      <c r="Z369" s="42"/>
      <c r="AA369" s="42"/>
      <c r="AB369" s="42"/>
      <c r="AC369" s="42"/>
      <c r="AD369" s="42"/>
      <c r="AE369" s="47"/>
      <c r="AF369" s="112"/>
      <c r="AG369" s="47"/>
      <c r="AH369" s="47"/>
      <c r="AI369" s="47"/>
      <c r="AJ369" s="47"/>
      <c r="AK369" s="47"/>
      <c r="AL369" s="47"/>
      <c r="AM369" s="47"/>
      <c r="AN369" s="47"/>
      <c r="AO369" s="47"/>
      <c r="AP369" s="47"/>
      <c r="AQ369" s="47"/>
      <c r="AR369" s="47"/>
      <c r="AS369" s="47"/>
      <c r="AT369" s="47"/>
      <c r="AU369" s="47"/>
      <c r="AV369" s="47"/>
      <c r="AW369" s="47"/>
      <c r="AX369" s="47"/>
      <c r="AY369" s="47"/>
      <c r="AZ369" s="47"/>
      <c r="BA369" s="47"/>
      <c r="BB369" s="47"/>
      <c r="BC369" s="47"/>
      <c r="BD369" s="47"/>
      <c r="BE369" s="47"/>
      <c r="BF369" s="47"/>
      <c r="BG369" s="47"/>
      <c r="BH369" s="47"/>
      <c r="BI369" s="47"/>
      <c r="BJ369" s="47"/>
      <c r="BK369" s="47"/>
      <c r="BL369" s="47"/>
      <c r="BM369" s="112"/>
      <c r="BN369" s="47"/>
      <c r="BO369" s="47"/>
      <c r="BP369" s="47"/>
    </row>
    <row r="370" spans="2:68" x14ac:dyDescent="0.25">
      <c r="B370" s="42"/>
      <c r="C370" s="42"/>
      <c r="D370" s="42"/>
      <c r="E370" s="42"/>
      <c r="F370" s="42"/>
      <c r="G370" s="42"/>
      <c r="H370" s="42"/>
      <c r="I370" s="42"/>
      <c r="J370" s="42"/>
      <c r="K370" s="42"/>
      <c r="L370" s="42"/>
      <c r="M370" s="42"/>
      <c r="N370" s="112"/>
      <c r="O370" s="47"/>
      <c r="P370" s="47"/>
      <c r="Q370" s="42"/>
      <c r="R370" s="42"/>
      <c r="T370" s="42"/>
      <c r="U370" s="42"/>
      <c r="V370" s="42"/>
      <c r="W370" s="42"/>
      <c r="X370" s="42"/>
      <c r="Y370" s="42"/>
      <c r="Z370" s="42"/>
      <c r="AA370" s="42"/>
      <c r="AB370" s="42"/>
      <c r="AC370" s="42"/>
      <c r="AD370" s="42"/>
      <c r="AE370" s="47"/>
      <c r="AF370" s="112"/>
      <c r="AG370" s="47"/>
      <c r="AH370" s="47"/>
      <c r="AI370" s="47"/>
      <c r="AJ370" s="47"/>
      <c r="AK370" s="47"/>
      <c r="AL370" s="47"/>
      <c r="AM370" s="47"/>
      <c r="AN370" s="47"/>
      <c r="AO370" s="47"/>
      <c r="AP370" s="47"/>
      <c r="AQ370" s="47"/>
      <c r="AR370" s="47"/>
      <c r="AS370" s="47"/>
      <c r="AT370" s="47"/>
      <c r="AU370" s="47"/>
      <c r="AV370" s="47"/>
      <c r="AW370" s="47"/>
      <c r="AX370" s="47"/>
      <c r="AY370" s="47"/>
      <c r="AZ370" s="47"/>
      <c r="BA370" s="47"/>
      <c r="BB370" s="47"/>
      <c r="BC370" s="47"/>
      <c r="BD370" s="47"/>
      <c r="BE370" s="47"/>
      <c r="BF370" s="47"/>
      <c r="BG370" s="47"/>
      <c r="BH370" s="47"/>
      <c r="BI370" s="47"/>
      <c r="BJ370" s="47"/>
      <c r="BK370" s="47"/>
      <c r="BL370" s="47"/>
      <c r="BM370" s="112"/>
      <c r="BN370" s="47"/>
      <c r="BO370" s="47"/>
      <c r="BP370" s="47"/>
    </row>
    <row r="371" spans="2:68" x14ac:dyDescent="0.25">
      <c r="B371" s="42"/>
      <c r="C371" s="42"/>
      <c r="D371" s="42"/>
      <c r="E371" s="42"/>
      <c r="F371" s="42"/>
      <c r="G371" s="42"/>
      <c r="H371" s="42"/>
      <c r="I371" s="42"/>
      <c r="J371" s="42"/>
      <c r="K371" s="42"/>
      <c r="L371" s="42"/>
      <c r="M371" s="42"/>
      <c r="N371" s="112"/>
      <c r="O371" s="47"/>
      <c r="P371" s="47"/>
      <c r="Q371" s="42"/>
      <c r="R371" s="42"/>
      <c r="T371" s="42"/>
      <c r="U371" s="42"/>
      <c r="V371" s="42"/>
      <c r="W371" s="42"/>
      <c r="X371" s="42"/>
      <c r="Y371" s="42"/>
      <c r="Z371" s="42"/>
      <c r="AA371" s="42"/>
      <c r="AB371" s="42"/>
      <c r="AC371" s="42"/>
      <c r="AD371" s="42"/>
      <c r="AE371" s="47"/>
      <c r="AF371" s="112"/>
      <c r="AG371" s="47"/>
      <c r="AH371" s="47"/>
      <c r="AI371" s="47"/>
      <c r="AJ371" s="47"/>
      <c r="AK371" s="47"/>
      <c r="AL371" s="47"/>
      <c r="AM371" s="47"/>
      <c r="AN371" s="47"/>
      <c r="AO371" s="47"/>
      <c r="AP371" s="47"/>
      <c r="AQ371" s="47"/>
      <c r="AR371" s="47"/>
      <c r="AS371" s="47"/>
      <c r="AT371" s="47"/>
      <c r="AU371" s="47"/>
      <c r="AV371" s="47"/>
      <c r="AW371" s="47"/>
      <c r="AX371" s="47"/>
      <c r="AY371" s="47"/>
      <c r="AZ371" s="47"/>
      <c r="BA371" s="47"/>
      <c r="BB371" s="47"/>
      <c r="BC371" s="47"/>
      <c r="BD371" s="47"/>
      <c r="BE371" s="47"/>
      <c r="BF371" s="47"/>
      <c r="BG371" s="47"/>
      <c r="BH371" s="47"/>
      <c r="BI371" s="47"/>
      <c r="BJ371" s="47"/>
      <c r="BK371" s="47"/>
      <c r="BL371" s="47"/>
      <c r="BM371" s="112"/>
      <c r="BN371" s="47"/>
      <c r="BO371" s="47"/>
      <c r="BP371" s="47"/>
    </row>
    <row r="372" spans="2:68" x14ac:dyDescent="0.25">
      <c r="B372" s="42"/>
      <c r="C372" s="42"/>
      <c r="D372" s="42"/>
      <c r="E372" s="42"/>
      <c r="F372" s="42"/>
      <c r="G372" s="42"/>
      <c r="H372" s="42"/>
      <c r="I372" s="42"/>
      <c r="J372" s="42"/>
      <c r="K372" s="42"/>
      <c r="L372" s="42"/>
      <c r="M372" s="42"/>
      <c r="N372" s="112"/>
      <c r="O372" s="47"/>
      <c r="P372" s="47"/>
      <c r="Q372" s="42"/>
      <c r="R372" s="42"/>
      <c r="T372" s="42"/>
      <c r="U372" s="42"/>
      <c r="V372" s="42"/>
      <c r="W372" s="42"/>
      <c r="X372" s="42"/>
      <c r="Y372" s="42"/>
      <c r="Z372" s="42"/>
      <c r="AA372" s="42"/>
      <c r="AB372" s="42"/>
      <c r="AC372" s="42"/>
      <c r="AD372" s="42"/>
      <c r="AE372" s="47"/>
      <c r="AF372" s="112"/>
      <c r="AG372" s="47"/>
      <c r="AH372" s="47"/>
      <c r="AI372" s="47"/>
      <c r="AJ372" s="47"/>
      <c r="AK372" s="47"/>
      <c r="AL372" s="47"/>
      <c r="AM372" s="47"/>
      <c r="AN372" s="47"/>
      <c r="AO372" s="47"/>
      <c r="AP372" s="47"/>
      <c r="AQ372" s="47"/>
      <c r="AR372" s="47"/>
      <c r="AS372" s="47"/>
      <c r="AT372" s="47"/>
      <c r="AU372" s="47"/>
      <c r="AV372" s="47"/>
      <c r="AW372" s="47"/>
      <c r="AX372" s="47"/>
      <c r="AY372" s="47"/>
      <c r="AZ372" s="47"/>
      <c r="BA372" s="47"/>
      <c r="BB372" s="47"/>
      <c r="BC372" s="47"/>
      <c r="BD372" s="47"/>
      <c r="BE372" s="47"/>
      <c r="BF372" s="47"/>
      <c r="BG372" s="47"/>
      <c r="BH372" s="47"/>
      <c r="BI372" s="47"/>
      <c r="BJ372" s="47"/>
      <c r="BK372" s="47"/>
      <c r="BL372" s="47"/>
      <c r="BM372" s="112"/>
      <c r="BN372" s="47"/>
      <c r="BO372" s="47"/>
      <c r="BP372" s="47"/>
    </row>
    <row r="373" spans="2:68" x14ac:dyDescent="0.25">
      <c r="B373" s="42"/>
      <c r="C373" s="42"/>
      <c r="D373" s="42"/>
      <c r="E373" s="42"/>
      <c r="F373" s="42"/>
      <c r="G373" s="42"/>
      <c r="H373" s="42"/>
      <c r="I373" s="42"/>
      <c r="J373" s="42"/>
      <c r="K373" s="42"/>
      <c r="L373" s="42"/>
      <c r="M373" s="42"/>
      <c r="N373" s="112"/>
      <c r="O373" s="47"/>
      <c r="P373" s="47"/>
      <c r="Q373" s="42"/>
      <c r="R373" s="42"/>
      <c r="T373" s="42"/>
      <c r="U373" s="42"/>
      <c r="V373" s="42"/>
      <c r="W373" s="42"/>
      <c r="X373" s="42"/>
      <c r="Y373" s="42"/>
      <c r="Z373" s="42"/>
      <c r="AA373" s="42"/>
      <c r="AB373" s="42"/>
      <c r="AC373" s="42"/>
      <c r="AD373" s="42"/>
      <c r="AE373" s="47"/>
      <c r="AF373" s="112"/>
      <c r="AG373" s="47"/>
      <c r="AH373" s="47"/>
      <c r="AI373" s="47"/>
      <c r="AJ373" s="47"/>
      <c r="AK373" s="47"/>
      <c r="AL373" s="47"/>
      <c r="AM373" s="47"/>
      <c r="AN373" s="47"/>
      <c r="AO373" s="47"/>
      <c r="AP373" s="47"/>
      <c r="AQ373" s="47"/>
      <c r="AR373" s="47"/>
      <c r="AS373" s="47"/>
      <c r="AT373" s="47"/>
      <c r="AU373" s="47"/>
      <c r="AV373" s="47"/>
      <c r="AW373" s="47"/>
      <c r="AX373" s="47"/>
      <c r="AY373" s="47"/>
      <c r="AZ373" s="47"/>
      <c r="BA373" s="47"/>
      <c r="BB373" s="47"/>
      <c r="BC373" s="47"/>
      <c r="BD373" s="47"/>
      <c r="BE373" s="47"/>
      <c r="BF373" s="47"/>
      <c r="BG373" s="47"/>
      <c r="BH373" s="47"/>
      <c r="BI373" s="47"/>
      <c r="BJ373" s="47"/>
      <c r="BK373" s="47"/>
      <c r="BL373" s="47"/>
      <c r="BM373" s="112"/>
      <c r="BN373" s="47"/>
      <c r="BO373" s="47"/>
      <c r="BP373" s="47"/>
    </row>
    <row r="374" spans="2:68" x14ac:dyDescent="0.25">
      <c r="B374" s="42"/>
      <c r="C374" s="42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112"/>
      <c r="O374" s="47"/>
      <c r="P374" s="47"/>
      <c r="Q374" s="42"/>
      <c r="R374" s="42"/>
      <c r="T374" s="42"/>
      <c r="U374" s="42"/>
      <c r="V374" s="42"/>
      <c r="W374" s="42"/>
      <c r="X374" s="42"/>
      <c r="Y374" s="42"/>
      <c r="Z374" s="42"/>
      <c r="AA374" s="42"/>
      <c r="AB374" s="42"/>
      <c r="AC374" s="42"/>
      <c r="AD374" s="42"/>
      <c r="AE374" s="47"/>
      <c r="AF374" s="112"/>
      <c r="AG374" s="47"/>
      <c r="AH374" s="47"/>
      <c r="AI374" s="47"/>
      <c r="AJ374" s="47"/>
      <c r="AK374" s="47"/>
      <c r="AL374" s="47"/>
      <c r="AM374" s="47"/>
      <c r="AN374" s="47"/>
      <c r="AO374" s="47"/>
      <c r="AP374" s="47"/>
      <c r="AQ374" s="47"/>
      <c r="AR374" s="47"/>
      <c r="AS374" s="47"/>
      <c r="AT374" s="47"/>
      <c r="AU374" s="47"/>
      <c r="AV374" s="47"/>
      <c r="AW374" s="47"/>
      <c r="AX374" s="47"/>
      <c r="AY374" s="47"/>
      <c r="AZ374" s="47"/>
      <c r="BA374" s="47"/>
      <c r="BB374" s="47"/>
      <c r="BC374" s="47"/>
      <c r="BD374" s="47"/>
      <c r="BE374" s="47"/>
      <c r="BF374" s="47"/>
      <c r="BG374" s="47"/>
      <c r="BH374" s="47"/>
      <c r="BI374" s="47"/>
      <c r="BJ374" s="47"/>
      <c r="BK374" s="47"/>
      <c r="BL374" s="47"/>
      <c r="BM374" s="112"/>
      <c r="BN374" s="47"/>
      <c r="BO374" s="47"/>
      <c r="BP374" s="47"/>
    </row>
    <row r="375" spans="2:68" x14ac:dyDescent="0.25">
      <c r="B375" s="42"/>
      <c r="C375" s="42"/>
      <c r="D375" s="42"/>
      <c r="E375" s="42"/>
      <c r="F375" s="42"/>
      <c r="G375" s="42"/>
      <c r="H375" s="42"/>
      <c r="I375" s="42"/>
      <c r="J375" s="42"/>
      <c r="K375" s="42"/>
      <c r="L375" s="42"/>
      <c r="M375" s="42"/>
      <c r="N375" s="112"/>
      <c r="O375" s="47"/>
      <c r="P375" s="47"/>
      <c r="Q375" s="42"/>
      <c r="R375" s="42"/>
      <c r="T375" s="42"/>
      <c r="U375" s="42"/>
      <c r="V375" s="42"/>
      <c r="W375" s="42"/>
      <c r="X375" s="42"/>
      <c r="Y375" s="42"/>
      <c r="Z375" s="42"/>
      <c r="AA375" s="42"/>
      <c r="AB375" s="42"/>
      <c r="AC375" s="42"/>
      <c r="AD375" s="42"/>
      <c r="AE375" s="47"/>
      <c r="AF375" s="112"/>
      <c r="AG375" s="47"/>
      <c r="AH375" s="47"/>
      <c r="AI375" s="47"/>
      <c r="AJ375" s="47"/>
      <c r="AK375" s="47"/>
      <c r="AL375" s="47"/>
      <c r="AM375" s="47"/>
      <c r="AN375" s="47"/>
      <c r="AO375" s="47"/>
      <c r="AP375" s="47"/>
      <c r="AQ375" s="47"/>
      <c r="AR375" s="47"/>
      <c r="AS375" s="47"/>
      <c r="AT375" s="47"/>
      <c r="AU375" s="47"/>
      <c r="AV375" s="47"/>
      <c r="AW375" s="47"/>
      <c r="AX375" s="47"/>
      <c r="AY375" s="47"/>
      <c r="AZ375" s="47"/>
      <c r="BA375" s="47"/>
      <c r="BB375" s="47"/>
      <c r="BC375" s="47"/>
      <c r="BD375" s="47"/>
      <c r="BE375" s="47"/>
      <c r="BF375" s="47"/>
      <c r="BG375" s="47"/>
      <c r="BH375" s="47"/>
      <c r="BI375" s="47"/>
      <c r="BJ375" s="47"/>
      <c r="BK375" s="47"/>
      <c r="BL375" s="47"/>
      <c r="BM375" s="112"/>
      <c r="BN375" s="47"/>
      <c r="BO375" s="47"/>
      <c r="BP375" s="47"/>
    </row>
    <row r="376" spans="2:68" x14ac:dyDescent="0.25">
      <c r="B376" s="42"/>
      <c r="C376" s="42"/>
      <c r="D376" s="42"/>
      <c r="E376" s="42"/>
      <c r="F376" s="42"/>
      <c r="G376" s="42"/>
      <c r="H376" s="42"/>
      <c r="I376" s="42"/>
      <c r="J376" s="42"/>
      <c r="K376" s="42"/>
      <c r="L376" s="42"/>
      <c r="M376" s="42"/>
      <c r="N376" s="112"/>
      <c r="O376" s="47"/>
      <c r="P376" s="47"/>
      <c r="Q376" s="42"/>
      <c r="R376" s="42"/>
      <c r="T376" s="42"/>
      <c r="U376" s="42"/>
      <c r="V376" s="42"/>
      <c r="W376" s="42"/>
      <c r="X376" s="42"/>
      <c r="Y376" s="42"/>
      <c r="Z376" s="42"/>
      <c r="AA376" s="42"/>
      <c r="AB376" s="42"/>
      <c r="AC376" s="42"/>
      <c r="AD376" s="42"/>
      <c r="AE376" s="47"/>
      <c r="AF376" s="112"/>
      <c r="AG376" s="47"/>
      <c r="AH376" s="47"/>
      <c r="AI376" s="47"/>
      <c r="AJ376" s="47"/>
      <c r="AK376" s="47"/>
      <c r="AL376" s="47"/>
      <c r="AM376" s="47"/>
      <c r="AN376" s="47"/>
      <c r="AO376" s="47"/>
      <c r="AP376" s="47"/>
      <c r="AQ376" s="47"/>
      <c r="AR376" s="47"/>
      <c r="AS376" s="47"/>
      <c r="AT376" s="47"/>
      <c r="AU376" s="47"/>
      <c r="AV376" s="47"/>
      <c r="AW376" s="47"/>
      <c r="AX376" s="47"/>
      <c r="AY376" s="47"/>
      <c r="AZ376" s="47"/>
      <c r="BA376" s="47"/>
      <c r="BB376" s="47"/>
      <c r="BC376" s="47"/>
      <c r="BD376" s="47"/>
      <c r="BE376" s="47"/>
      <c r="BF376" s="47"/>
      <c r="BG376" s="47"/>
      <c r="BH376" s="47"/>
      <c r="BI376" s="47"/>
      <c r="BJ376" s="47"/>
      <c r="BK376" s="47"/>
      <c r="BL376" s="47"/>
      <c r="BM376" s="112"/>
      <c r="BN376" s="47"/>
      <c r="BO376" s="47"/>
      <c r="BP376" s="47"/>
    </row>
    <row r="377" spans="2:68" x14ac:dyDescent="0.25">
      <c r="B377" s="42"/>
      <c r="C377" s="42"/>
      <c r="D377" s="42"/>
      <c r="E377" s="42"/>
      <c r="F377" s="42"/>
      <c r="G377" s="42"/>
      <c r="H377" s="42"/>
      <c r="I377" s="42"/>
      <c r="J377" s="42"/>
      <c r="K377" s="42"/>
      <c r="L377" s="42"/>
      <c r="M377" s="42"/>
      <c r="N377" s="112"/>
      <c r="O377" s="47"/>
      <c r="P377" s="47"/>
      <c r="Q377" s="42"/>
      <c r="R377" s="42"/>
      <c r="T377" s="42"/>
      <c r="U377" s="42"/>
      <c r="V377" s="42"/>
      <c r="W377" s="42"/>
      <c r="X377" s="42"/>
      <c r="Y377" s="42"/>
      <c r="Z377" s="42"/>
      <c r="AA377" s="42"/>
      <c r="AB377" s="42"/>
      <c r="AC377" s="42"/>
      <c r="AD377" s="42"/>
      <c r="AE377" s="47"/>
      <c r="AF377" s="112"/>
      <c r="AG377" s="47"/>
      <c r="AH377" s="47"/>
      <c r="AI377" s="47"/>
      <c r="AJ377" s="47"/>
      <c r="AK377" s="47"/>
      <c r="AL377" s="47"/>
      <c r="AM377" s="47"/>
      <c r="AN377" s="47"/>
      <c r="AO377" s="47"/>
      <c r="AP377" s="47"/>
      <c r="AQ377" s="47"/>
      <c r="AR377" s="47"/>
      <c r="AS377" s="47"/>
      <c r="AT377" s="47"/>
      <c r="AU377" s="47"/>
      <c r="AV377" s="47"/>
      <c r="AW377" s="47"/>
      <c r="AX377" s="47"/>
      <c r="AY377" s="47"/>
      <c r="AZ377" s="47"/>
      <c r="BA377" s="47"/>
      <c r="BB377" s="47"/>
      <c r="BC377" s="47"/>
      <c r="BD377" s="47"/>
      <c r="BE377" s="47"/>
      <c r="BF377" s="47"/>
      <c r="BG377" s="47"/>
      <c r="BH377" s="47"/>
      <c r="BI377" s="47"/>
      <c r="BJ377" s="47"/>
      <c r="BK377" s="47"/>
      <c r="BL377" s="47"/>
      <c r="BM377" s="112"/>
      <c r="BN377" s="47"/>
      <c r="BO377" s="47"/>
      <c r="BP377" s="47"/>
    </row>
    <row r="378" spans="2:68" x14ac:dyDescent="0.25">
      <c r="B378" s="42"/>
      <c r="C378" s="42"/>
      <c r="D378" s="42"/>
      <c r="E378" s="42"/>
      <c r="F378" s="42"/>
      <c r="G378" s="42"/>
      <c r="H378" s="42"/>
      <c r="I378" s="42"/>
      <c r="J378" s="42"/>
      <c r="K378" s="42"/>
      <c r="L378" s="42"/>
      <c r="M378" s="42"/>
      <c r="N378" s="112"/>
      <c r="O378" s="47"/>
      <c r="P378" s="47"/>
      <c r="Q378" s="42"/>
      <c r="R378" s="42"/>
      <c r="T378" s="42"/>
      <c r="U378" s="42"/>
      <c r="V378" s="42"/>
      <c r="W378" s="42"/>
      <c r="X378" s="42"/>
      <c r="Y378" s="42"/>
      <c r="Z378" s="42"/>
      <c r="AA378" s="42"/>
      <c r="AB378" s="42"/>
      <c r="AC378" s="42"/>
      <c r="AD378" s="42"/>
      <c r="AE378" s="47"/>
      <c r="AF378" s="112"/>
      <c r="AG378" s="47"/>
      <c r="AH378" s="47"/>
      <c r="AI378" s="47"/>
      <c r="AJ378" s="47"/>
      <c r="AK378" s="47"/>
      <c r="AL378" s="47"/>
      <c r="AM378" s="47"/>
      <c r="AN378" s="47"/>
      <c r="AO378" s="47"/>
      <c r="AP378" s="47"/>
      <c r="AQ378" s="47"/>
      <c r="AR378" s="47"/>
      <c r="AS378" s="47"/>
      <c r="AT378" s="47"/>
      <c r="AU378" s="47"/>
      <c r="AV378" s="47"/>
      <c r="AW378" s="47"/>
      <c r="AX378" s="47"/>
      <c r="AY378" s="47"/>
      <c r="AZ378" s="47"/>
      <c r="BA378" s="47"/>
      <c r="BB378" s="47"/>
      <c r="BC378" s="47"/>
      <c r="BD378" s="47"/>
      <c r="BE378" s="47"/>
      <c r="BF378" s="47"/>
      <c r="BG378" s="47"/>
      <c r="BH378" s="47"/>
      <c r="BI378" s="47"/>
      <c r="BJ378" s="47"/>
      <c r="BK378" s="47"/>
      <c r="BL378" s="47"/>
      <c r="BM378" s="112"/>
      <c r="BN378" s="47"/>
      <c r="BO378" s="47"/>
      <c r="BP378" s="47"/>
    </row>
    <row r="379" spans="2:68" x14ac:dyDescent="0.25">
      <c r="B379" s="42"/>
      <c r="C379" s="42"/>
      <c r="D379" s="42"/>
      <c r="E379" s="42"/>
      <c r="F379" s="42"/>
      <c r="G379" s="42"/>
      <c r="H379" s="42"/>
      <c r="I379" s="42"/>
      <c r="J379" s="42"/>
      <c r="K379" s="42"/>
      <c r="L379" s="42"/>
      <c r="M379" s="42"/>
      <c r="N379" s="112"/>
      <c r="O379" s="47"/>
      <c r="P379" s="47"/>
      <c r="Q379" s="42"/>
      <c r="R379" s="42"/>
      <c r="T379" s="42"/>
      <c r="U379" s="42"/>
      <c r="V379" s="42"/>
      <c r="W379" s="42"/>
      <c r="X379" s="42"/>
      <c r="Y379" s="42"/>
      <c r="Z379" s="42"/>
      <c r="AA379" s="42"/>
      <c r="AB379" s="42"/>
      <c r="AC379" s="42"/>
      <c r="AD379" s="42"/>
      <c r="AE379" s="47"/>
      <c r="AF379" s="112"/>
      <c r="AG379" s="47"/>
      <c r="AH379" s="47"/>
      <c r="AI379" s="47"/>
      <c r="AJ379" s="47"/>
      <c r="AK379" s="47"/>
      <c r="AL379" s="47"/>
      <c r="AM379" s="47"/>
      <c r="AN379" s="47"/>
      <c r="AO379" s="47"/>
      <c r="AP379" s="47"/>
      <c r="AQ379" s="47"/>
      <c r="AR379" s="47"/>
      <c r="AS379" s="47"/>
      <c r="AT379" s="47"/>
      <c r="AU379" s="47"/>
      <c r="AV379" s="47"/>
      <c r="AW379" s="47"/>
      <c r="AX379" s="47"/>
      <c r="AY379" s="47"/>
      <c r="AZ379" s="47"/>
      <c r="BA379" s="47"/>
      <c r="BB379" s="47"/>
      <c r="BC379" s="47"/>
      <c r="BD379" s="47"/>
      <c r="BE379" s="47"/>
      <c r="BF379" s="47"/>
      <c r="BG379" s="47"/>
      <c r="BH379" s="47"/>
      <c r="BI379" s="47"/>
      <c r="BJ379" s="47"/>
      <c r="BK379" s="47"/>
      <c r="BL379" s="47"/>
      <c r="BM379" s="112"/>
      <c r="BN379" s="47"/>
      <c r="BO379" s="47"/>
      <c r="BP379" s="47"/>
    </row>
    <row r="380" spans="2:68" x14ac:dyDescent="0.25">
      <c r="B380" s="42"/>
      <c r="C380" s="42"/>
      <c r="D380" s="42"/>
      <c r="E380" s="42"/>
      <c r="F380" s="42"/>
      <c r="G380" s="42"/>
      <c r="H380" s="42"/>
      <c r="I380" s="42"/>
      <c r="J380" s="42"/>
      <c r="K380" s="42"/>
      <c r="L380" s="42"/>
      <c r="M380" s="42"/>
      <c r="N380" s="112"/>
      <c r="O380" s="47"/>
      <c r="P380" s="47"/>
      <c r="Q380" s="42"/>
      <c r="R380" s="42"/>
      <c r="T380" s="42"/>
      <c r="U380" s="42"/>
      <c r="V380" s="42"/>
      <c r="W380" s="42"/>
      <c r="X380" s="42"/>
      <c r="Y380" s="42"/>
      <c r="Z380" s="42"/>
      <c r="AA380" s="42"/>
      <c r="AB380" s="42"/>
      <c r="AC380" s="42"/>
      <c r="AD380" s="42"/>
      <c r="AE380" s="47"/>
      <c r="AF380" s="112"/>
      <c r="AG380" s="47"/>
      <c r="AH380" s="47"/>
      <c r="AI380" s="47"/>
      <c r="AJ380" s="47"/>
      <c r="AK380" s="47"/>
      <c r="AL380" s="47"/>
      <c r="AM380" s="47"/>
      <c r="AN380" s="47"/>
      <c r="AO380" s="47"/>
      <c r="AP380" s="47"/>
      <c r="AQ380" s="47"/>
      <c r="AR380" s="47"/>
      <c r="AS380" s="47"/>
      <c r="AT380" s="47"/>
      <c r="AU380" s="47"/>
      <c r="AV380" s="47"/>
      <c r="AW380" s="47"/>
      <c r="AX380" s="47"/>
      <c r="AY380" s="47"/>
      <c r="AZ380" s="47"/>
      <c r="BA380" s="47"/>
      <c r="BB380" s="47"/>
      <c r="BC380" s="47"/>
      <c r="BD380" s="47"/>
      <c r="BE380" s="47"/>
      <c r="BF380" s="47"/>
      <c r="BG380" s="47"/>
      <c r="BH380" s="47"/>
      <c r="BI380" s="47"/>
      <c r="BJ380" s="47"/>
      <c r="BK380" s="47"/>
      <c r="BL380" s="47"/>
      <c r="BM380" s="112"/>
      <c r="BN380" s="47"/>
      <c r="BO380" s="47"/>
      <c r="BP380" s="47"/>
    </row>
    <row r="381" spans="2:68" x14ac:dyDescent="0.25">
      <c r="B381" s="42"/>
      <c r="C381" s="42"/>
      <c r="D381" s="42"/>
      <c r="E381" s="42"/>
      <c r="F381" s="42"/>
      <c r="G381" s="42"/>
      <c r="H381" s="42"/>
      <c r="I381" s="42"/>
      <c r="J381" s="42"/>
      <c r="K381" s="42"/>
      <c r="L381" s="42"/>
      <c r="M381" s="42"/>
      <c r="N381" s="112"/>
      <c r="O381" s="47"/>
      <c r="P381" s="47"/>
      <c r="Q381" s="42"/>
      <c r="R381" s="42"/>
      <c r="T381" s="42"/>
      <c r="U381" s="42"/>
      <c r="V381" s="42"/>
      <c r="W381" s="42"/>
      <c r="X381" s="42"/>
      <c r="Y381" s="42"/>
      <c r="Z381" s="42"/>
      <c r="AA381" s="42"/>
      <c r="AB381" s="42"/>
      <c r="AC381" s="42"/>
      <c r="AD381" s="42"/>
      <c r="AE381" s="47"/>
      <c r="AF381" s="112"/>
      <c r="AG381" s="47"/>
      <c r="AH381" s="47"/>
      <c r="AI381" s="47"/>
      <c r="AJ381" s="47"/>
      <c r="AK381" s="47"/>
      <c r="AL381" s="47"/>
      <c r="AM381" s="47"/>
      <c r="AN381" s="47"/>
      <c r="AO381" s="47"/>
      <c r="AP381" s="47"/>
      <c r="AQ381" s="47"/>
      <c r="AR381" s="47"/>
      <c r="AS381" s="47"/>
      <c r="AT381" s="47"/>
      <c r="AU381" s="47"/>
      <c r="AV381" s="47"/>
      <c r="AW381" s="47"/>
      <c r="AX381" s="47"/>
      <c r="AY381" s="47"/>
      <c r="AZ381" s="47"/>
      <c r="BA381" s="47"/>
      <c r="BB381" s="47"/>
      <c r="BC381" s="47"/>
      <c r="BD381" s="47"/>
      <c r="BE381" s="47"/>
      <c r="BF381" s="47"/>
      <c r="BG381" s="47"/>
      <c r="BH381" s="47"/>
      <c r="BI381" s="47"/>
      <c r="BJ381" s="47"/>
      <c r="BK381" s="47"/>
      <c r="BL381" s="47"/>
      <c r="BM381" s="112"/>
      <c r="BN381" s="47"/>
      <c r="BO381" s="47"/>
      <c r="BP381" s="47"/>
    </row>
    <row r="382" spans="2:68" x14ac:dyDescent="0.25">
      <c r="B382" s="42"/>
      <c r="C382" s="42"/>
      <c r="D382" s="42"/>
      <c r="E382" s="42"/>
      <c r="F382" s="42"/>
      <c r="G382" s="42"/>
      <c r="H382" s="42"/>
      <c r="I382" s="42"/>
      <c r="J382" s="42"/>
      <c r="K382" s="42"/>
      <c r="L382" s="42"/>
      <c r="M382" s="42"/>
      <c r="N382" s="112"/>
      <c r="O382" s="47"/>
      <c r="P382" s="47"/>
      <c r="Q382" s="42"/>
      <c r="R382" s="42"/>
      <c r="T382" s="42"/>
      <c r="U382" s="42"/>
      <c r="V382" s="42"/>
      <c r="W382" s="42"/>
      <c r="X382" s="42"/>
      <c r="Y382" s="42"/>
      <c r="Z382" s="42"/>
      <c r="AA382" s="42"/>
      <c r="AB382" s="42"/>
      <c r="AC382" s="42"/>
      <c r="AD382" s="42"/>
      <c r="AE382" s="47"/>
      <c r="AF382" s="112"/>
      <c r="AG382" s="47"/>
      <c r="AH382" s="47"/>
      <c r="AI382" s="47"/>
      <c r="AJ382" s="47"/>
      <c r="AK382" s="47"/>
      <c r="AL382" s="47"/>
      <c r="AM382" s="47"/>
      <c r="AN382" s="47"/>
      <c r="AO382" s="47"/>
      <c r="AP382" s="47"/>
      <c r="AQ382" s="47"/>
      <c r="AR382" s="47"/>
      <c r="AS382" s="47"/>
      <c r="AT382" s="47"/>
      <c r="AU382" s="47"/>
      <c r="AV382" s="47"/>
      <c r="AW382" s="47"/>
      <c r="AX382" s="47"/>
      <c r="AY382" s="47"/>
      <c r="AZ382" s="47"/>
      <c r="BA382" s="47"/>
      <c r="BB382" s="47"/>
      <c r="BC382" s="47"/>
      <c r="BD382" s="47"/>
      <c r="BE382" s="47"/>
      <c r="BF382" s="47"/>
      <c r="BG382" s="47"/>
      <c r="BH382" s="47"/>
      <c r="BI382" s="47"/>
      <c r="BJ382" s="47"/>
      <c r="BK382" s="47"/>
      <c r="BL382" s="47"/>
      <c r="BM382" s="112"/>
      <c r="BN382" s="47"/>
      <c r="BO382" s="47"/>
      <c r="BP382" s="47"/>
    </row>
    <row r="383" spans="2:68" x14ac:dyDescent="0.25">
      <c r="B383" s="42"/>
      <c r="C383" s="42"/>
      <c r="D383" s="42"/>
      <c r="E383" s="42"/>
      <c r="F383" s="42"/>
      <c r="G383" s="42"/>
      <c r="H383" s="42"/>
      <c r="I383" s="42"/>
      <c r="J383" s="42"/>
      <c r="K383" s="42"/>
      <c r="L383" s="42"/>
      <c r="M383" s="42"/>
      <c r="N383" s="112"/>
      <c r="O383" s="47"/>
      <c r="P383" s="47"/>
      <c r="Q383" s="42"/>
      <c r="R383" s="42"/>
      <c r="T383" s="42"/>
      <c r="U383" s="42"/>
      <c r="V383" s="42"/>
      <c r="W383" s="42"/>
      <c r="X383" s="42"/>
      <c r="Y383" s="42"/>
      <c r="Z383" s="42"/>
      <c r="AA383" s="42"/>
      <c r="AB383" s="42"/>
      <c r="AC383" s="42"/>
      <c r="AD383" s="42"/>
      <c r="AE383" s="47"/>
      <c r="AF383" s="112"/>
      <c r="AG383" s="47"/>
      <c r="AH383" s="47"/>
      <c r="AI383" s="47"/>
      <c r="AJ383" s="47"/>
      <c r="AK383" s="47"/>
      <c r="AL383" s="47"/>
      <c r="AM383" s="47"/>
      <c r="AN383" s="47"/>
      <c r="AO383" s="47"/>
      <c r="AP383" s="47"/>
      <c r="AQ383" s="47"/>
      <c r="AR383" s="47"/>
      <c r="AS383" s="47"/>
      <c r="AT383" s="47"/>
      <c r="AU383" s="47"/>
      <c r="AV383" s="47"/>
      <c r="AW383" s="47"/>
      <c r="AX383" s="47"/>
      <c r="AY383" s="47"/>
      <c r="AZ383" s="47"/>
      <c r="BA383" s="47"/>
      <c r="BB383" s="47"/>
      <c r="BC383" s="47"/>
      <c r="BD383" s="47"/>
      <c r="BE383" s="47"/>
      <c r="BF383" s="47"/>
      <c r="BG383" s="47"/>
      <c r="BH383" s="47"/>
      <c r="BI383" s="47"/>
      <c r="BJ383" s="47"/>
      <c r="BK383" s="47"/>
      <c r="BL383" s="47"/>
      <c r="BM383" s="112"/>
      <c r="BN383" s="47"/>
      <c r="BO383" s="47"/>
      <c r="BP383" s="47"/>
    </row>
    <row r="384" spans="2:68" x14ac:dyDescent="0.25">
      <c r="B384" s="42"/>
      <c r="C384" s="42"/>
      <c r="D384" s="42"/>
      <c r="E384" s="42"/>
      <c r="F384" s="42"/>
      <c r="G384" s="42"/>
      <c r="H384" s="42"/>
      <c r="I384" s="42"/>
      <c r="J384" s="42"/>
      <c r="K384" s="42"/>
      <c r="L384" s="42"/>
      <c r="M384" s="42"/>
      <c r="N384" s="112"/>
      <c r="O384" s="47"/>
      <c r="P384" s="47"/>
      <c r="Q384" s="42"/>
      <c r="R384" s="42"/>
      <c r="T384" s="42"/>
      <c r="U384" s="42"/>
      <c r="V384" s="42"/>
      <c r="W384" s="42"/>
      <c r="X384" s="42"/>
      <c r="Y384" s="42"/>
      <c r="Z384" s="42"/>
      <c r="AA384" s="42"/>
      <c r="AB384" s="42"/>
      <c r="AC384" s="42"/>
      <c r="AD384" s="42"/>
      <c r="AE384" s="47"/>
      <c r="AF384" s="112"/>
      <c r="AG384" s="47"/>
      <c r="AH384" s="47"/>
      <c r="AI384" s="47"/>
      <c r="AJ384" s="47"/>
      <c r="AK384" s="47"/>
      <c r="AL384" s="47"/>
      <c r="AM384" s="47"/>
      <c r="AN384" s="47"/>
      <c r="AO384" s="47"/>
      <c r="AP384" s="47"/>
      <c r="AQ384" s="47"/>
      <c r="AR384" s="47"/>
      <c r="AS384" s="47"/>
      <c r="AT384" s="47"/>
      <c r="AU384" s="47"/>
      <c r="AV384" s="47"/>
      <c r="AW384" s="47"/>
      <c r="AX384" s="47"/>
      <c r="AY384" s="47"/>
      <c r="AZ384" s="47"/>
      <c r="BA384" s="47"/>
      <c r="BB384" s="47"/>
      <c r="BC384" s="47"/>
      <c r="BD384" s="47"/>
      <c r="BE384" s="47"/>
      <c r="BF384" s="47"/>
      <c r="BG384" s="47"/>
      <c r="BH384" s="47"/>
      <c r="BI384" s="47"/>
      <c r="BJ384" s="47"/>
      <c r="BK384" s="47"/>
      <c r="BL384" s="47"/>
      <c r="BM384" s="112"/>
      <c r="BN384" s="47"/>
      <c r="BO384" s="47"/>
      <c r="BP384" s="47"/>
    </row>
    <row r="385" spans="2:68" x14ac:dyDescent="0.25">
      <c r="B385" s="42"/>
      <c r="C385" s="42"/>
      <c r="D385" s="42"/>
      <c r="E385" s="42"/>
      <c r="F385" s="42"/>
      <c r="G385" s="42"/>
      <c r="H385" s="42"/>
      <c r="I385" s="42"/>
      <c r="J385" s="42"/>
      <c r="K385" s="42"/>
      <c r="L385" s="42"/>
      <c r="M385" s="42"/>
      <c r="N385" s="112"/>
      <c r="O385" s="47"/>
      <c r="P385" s="47"/>
      <c r="Q385" s="42"/>
      <c r="R385" s="42"/>
      <c r="T385" s="42"/>
      <c r="U385" s="42"/>
      <c r="V385" s="42"/>
      <c r="W385" s="42"/>
      <c r="X385" s="42"/>
      <c r="Y385" s="42"/>
      <c r="Z385" s="42"/>
      <c r="AA385" s="42"/>
      <c r="AB385" s="42"/>
      <c r="AC385" s="42"/>
      <c r="AD385" s="42"/>
      <c r="AE385" s="47"/>
      <c r="AF385" s="112"/>
      <c r="AG385" s="47"/>
      <c r="AH385" s="47"/>
      <c r="AI385" s="47"/>
      <c r="AJ385" s="47"/>
      <c r="AK385" s="47"/>
      <c r="AL385" s="47"/>
      <c r="AM385" s="47"/>
      <c r="AN385" s="47"/>
      <c r="AO385" s="47"/>
      <c r="AP385" s="47"/>
      <c r="AQ385" s="47"/>
      <c r="AR385" s="47"/>
      <c r="AS385" s="47"/>
      <c r="AT385" s="47"/>
      <c r="AU385" s="47"/>
      <c r="AV385" s="47"/>
      <c r="AW385" s="47"/>
      <c r="AX385" s="47"/>
      <c r="AY385" s="47"/>
      <c r="AZ385" s="47"/>
      <c r="BA385" s="47"/>
      <c r="BB385" s="47"/>
      <c r="BC385" s="47"/>
      <c r="BD385" s="47"/>
      <c r="BE385" s="47"/>
      <c r="BF385" s="47"/>
      <c r="BG385" s="47"/>
      <c r="BH385" s="47"/>
      <c r="BI385" s="47"/>
      <c r="BJ385" s="47"/>
      <c r="BK385" s="47"/>
      <c r="BL385" s="47"/>
      <c r="BM385" s="112"/>
      <c r="BN385" s="47"/>
      <c r="BO385" s="47"/>
      <c r="BP385" s="47"/>
    </row>
    <row r="386" spans="2:68" x14ac:dyDescent="0.25">
      <c r="B386" s="42"/>
      <c r="C386" s="42"/>
      <c r="D386" s="42"/>
      <c r="E386" s="42"/>
      <c r="F386" s="42"/>
      <c r="G386" s="42"/>
      <c r="H386" s="42"/>
      <c r="I386" s="42"/>
      <c r="J386" s="42"/>
      <c r="K386" s="42"/>
      <c r="L386" s="42"/>
      <c r="M386" s="42"/>
      <c r="N386" s="112"/>
      <c r="O386" s="47"/>
      <c r="P386" s="47"/>
      <c r="Q386" s="42"/>
      <c r="R386" s="42"/>
      <c r="T386" s="42"/>
      <c r="U386" s="42"/>
      <c r="V386" s="42"/>
      <c r="W386" s="42"/>
      <c r="X386" s="42"/>
      <c r="Y386" s="42"/>
      <c r="Z386" s="42"/>
      <c r="AA386" s="42"/>
      <c r="AB386" s="42"/>
      <c r="AC386" s="42"/>
      <c r="AD386" s="42"/>
      <c r="AE386" s="47"/>
      <c r="AF386" s="112"/>
      <c r="AG386" s="47"/>
      <c r="AH386" s="47"/>
      <c r="AI386" s="47"/>
      <c r="AJ386" s="47"/>
      <c r="AK386" s="47"/>
      <c r="AL386" s="47"/>
      <c r="AM386" s="47"/>
      <c r="AN386" s="47"/>
      <c r="AO386" s="47"/>
      <c r="AP386" s="47"/>
      <c r="AQ386" s="47"/>
      <c r="AR386" s="47"/>
      <c r="AS386" s="47"/>
      <c r="AT386" s="47"/>
      <c r="AU386" s="47"/>
      <c r="AV386" s="47"/>
      <c r="AW386" s="47"/>
      <c r="AX386" s="47"/>
      <c r="AY386" s="47"/>
      <c r="AZ386" s="47"/>
      <c r="BA386" s="47"/>
      <c r="BB386" s="47"/>
      <c r="BC386" s="47"/>
      <c r="BD386" s="47"/>
      <c r="BE386" s="47"/>
      <c r="BF386" s="47"/>
      <c r="BG386" s="47"/>
      <c r="BH386" s="47"/>
      <c r="BI386" s="47"/>
      <c r="BJ386" s="47"/>
      <c r="BK386" s="47"/>
      <c r="BL386" s="47"/>
      <c r="BM386" s="112"/>
      <c r="BN386" s="47"/>
      <c r="BO386" s="47"/>
      <c r="BP386" s="47"/>
    </row>
    <row r="387" spans="2:68" x14ac:dyDescent="0.25">
      <c r="B387" s="42"/>
      <c r="C387" s="42"/>
      <c r="D387" s="42"/>
      <c r="E387" s="42"/>
      <c r="F387" s="42"/>
      <c r="G387" s="42"/>
      <c r="H387" s="42"/>
      <c r="I387" s="42"/>
      <c r="J387" s="42"/>
      <c r="K387" s="42"/>
      <c r="L387" s="42"/>
      <c r="M387" s="42"/>
      <c r="N387" s="112"/>
      <c r="O387" s="47"/>
      <c r="P387" s="47"/>
      <c r="Q387" s="42"/>
      <c r="R387" s="42"/>
      <c r="T387" s="42"/>
      <c r="U387" s="42"/>
      <c r="V387" s="42"/>
      <c r="W387" s="42"/>
      <c r="X387" s="42"/>
      <c r="Y387" s="42"/>
      <c r="Z387" s="42"/>
      <c r="AA387" s="42"/>
      <c r="AB387" s="42"/>
      <c r="AC387" s="42"/>
      <c r="AD387" s="42"/>
      <c r="AE387" s="47"/>
      <c r="AF387" s="112"/>
      <c r="AG387" s="47"/>
      <c r="AH387" s="47"/>
      <c r="AI387" s="47"/>
      <c r="AJ387" s="47"/>
      <c r="AK387" s="47"/>
      <c r="AL387" s="47"/>
      <c r="AM387" s="47"/>
      <c r="AN387" s="47"/>
      <c r="AO387" s="47"/>
      <c r="AP387" s="47"/>
      <c r="AQ387" s="47"/>
      <c r="AR387" s="47"/>
      <c r="AS387" s="47"/>
      <c r="AT387" s="47"/>
      <c r="AU387" s="47"/>
      <c r="AV387" s="47"/>
      <c r="AW387" s="47"/>
      <c r="AX387" s="47"/>
      <c r="AY387" s="47"/>
      <c r="AZ387" s="47"/>
      <c r="BA387" s="47"/>
      <c r="BB387" s="47"/>
      <c r="BC387" s="47"/>
      <c r="BD387" s="47"/>
      <c r="BE387" s="47"/>
      <c r="BF387" s="47"/>
      <c r="BG387" s="47"/>
      <c r="BH387" s="47"/>
      <c r="BI387" s="47"/>
      <c r="BJ387" s="47"/>
      <c r="BK387" s="47"/>
      <c r="BL387" s="47"/>
      <c r="BM387" s="112"/>
      <c r="BN387" s="47"/>
      <c r="BO387" s="47"/>
      <c r="BP387" s="47"/>
    </row>
    <row r="388" spans="2:68" x14ac:dyDescent="0.25">
      <c r="B388" s="42"/>
      <c r="C388" s="42"/>
      <c r="D388" s="42"/>
      <c r="E388" s="42"/>
      <c r="F388" s="42"/>
      <c r="G388" s="42"/>
      <c r="H388" s="42"/>
      <c r="I388" s="42"/>
      <c r="J388" s="42"/>
      <c r="K388" s="42"/>
      <c r="L388" s="42"/>
      <c r="M388" s="42"/>
      <c r="N388" s="112"/>
      <c r="O388" s="47"/>
      <c r="P388" s="47"/>
      <c r="Q388" s="42"/>
      <c r="R388" s="42"/>
      <c r="T388" s="42"/>
      <c r="U388" s="42"/>
      <c r="V388" s="42"/>
      <c r="W388" s="42"/>
      <c r="X388" s="42"/>
      <c r="Y388" s="42"/>
      <c r="Z388" s="42"/>
      <c r="AA388" s="42"/>
      <c r="AB388" s="42"/>
      <c r="AC388" s="42"/>
      <c r="AD388" s="42"/>
      <c r="AE388" s="47"/>
      <c r="AF388" s="112"/>
      <c r="AG388" s="47"/>
      <c r="AH388" s="47"/>
      <c r="AI388" s="47"/>
      <c r="AJ388" s="47"/>
      <c r="AK388" s="47"/>
      <c r="AL388" s="47"/>
      <c r="AM388" s="47"/>
      <c r="AN388" s="47"/>
      <c r="AO388" s="47"/>
      <c r="AP388" s="47"/>
      <c r="AQ388" s="47"/>
      <c r="AR388" s="47"/>
      <c r="AS388" s="47"/>
      <c r="AT388" s="47"/>
      <c r="AU388" s="47"/>
      <c r="AV388" s="47"/>
      <c r="AW388" s="47"/>
      <c r="AX388" s="47"/>
      <c r="AY388" s="47"/>
      <c r="AZ388" s="47"/>
      <c r="BA388" s="47"/>
      <c r="BB388" s="47"/>
      <c r="BC388" s="47"/>
      <c r="BD388" s="47"/>
      <c r="BE388" s="47"/>
      <c r="BF388" s="47"/>
      <c r="BG388" s="47"/>
      <c r="BH388" s="47"/>
      <c r="BI388" s="47"/>
      <c r="BJ388" s="47"/>
      <c r="BK388" s="47"/>
      <c r="BL388" s="47"/>
      <c r="BM388" s="112"/>
      <c r="BN388" s="47"/>
      <c r="BO388" s="47"/>
      <c r="BP388" s="47"/>
    </row>
    <row r="389" spans="2:68" x14ac:dyDescent="0.25">
      <c r="B389" s="42"/>
      <c r="C389" s="42"/>
      <c r="D389" s="42"/>
      <c r="E389" s="42"/>
      <c r="F389" s="42"/>
      <c r="G389" s="42"/>
      <c r="H389" s="42"/>
      <c r="I389" s="42"/>
      <c r="J389" s="42"/>
      <c r="K389" s="42"/>
      <c r="L389" s="42"/>
      <c r="M389" s="42"/>
      <c r="N389" s="112"/>
      <c r="O389" s="47"/>
      <c r="P389" s="47"/>
      <c r="Q389" s="42"/>
      <c r="R389" s="42"/>
      <c r="T389" s="42"/>
      <c r="U389" s="42"/>
      <c r="V389" s="42"/>
      <c r="W389" s="42"/>
      <c r="X389" s="42"/>
      <c r="Y389" s="42"/>
      <c r="Z389" s="42"/>
      <c r="AA389" s="42"/>
      <c r="AB389" s="42"/>
      <c r="AC389" s="42"/>
      <c r="AD389" s="42"/>
      <c r="AE389" s="47"/>
      <c r="AF389" s="112"/>
      <c r="AG389" s="47"/>
      <c r="AH389" s="47"/>
      <c r="AI389" s="47"/>
      <c r="AJ389" s="47"/>
      <c r="AK389" s="47"/>
      <c r="AL389" s="47"/>
      <c r="AM389" s="47"/>
      <c r="AN389" s="47"/>
      <c r="AO389" s="47"/>
      <c r="AP389" s="47"/>
      <c r="AQ389" s="47"/>
      <c r="AR389" s="47"/>
      <c r="AS389" s="47"/>
      <c r="AT389" s="47"/>
      <c r="AU389" s="47"/>
      <c r="AV389" s="47"/>
      <c r="AW389" s="47"/>
      <c r="AX389" s="47"/>
      <c r="AY389" s="47"/>
      <c r="AZ389" s="47"/>
      <c r="BA389" s="47"/>
      <c r="BB389" s="47"/>
      <c r="BC389" s="47"/>
      <c r="BD389" s="47"/>
      <c r="BE389" s="47"/>
      <c r="BF389" s="47"/>
      <c r="BG389" s="47"/>
      <c r="BH389" s="47"/>
      <c r="BI389" s="47"/>
      <c r="BJ389" s="47"/>
      <c r="BK389" s="47"/>
      <c r="BL389" s="47"/>
      <c r="BM389" s="112"/>
      <c r="BN389" s="47"/>
      <c r="BO389" s="47"/>
      <c r="BP389" s="47"/>
    </row>
    <row r="390" spans="2:68" x14ac:dyDescent="0.25">
      <c r="B390" s="42"/>
      <c r="C390" s="42"/>
      <c r="D390" s="42"/>
      <c r="E390" s="42"/>
      <c r="F390" s="42"/>
      <c r="G390" s="42"/>
      <c r="H390" s="42"/>
      <c r="I390" s="42"/>
      <c r="J390" s="42"/>
      <c r="K390" s="42"/>
      <c r="L390" s="42"/>
      <c r="M390" s="42"/>
      <c r="N390" s="112"/>
      <c r="O390" s="47"/>
      <c r="P390" s="47"/>
      <c r="Q390" s="42"/>
      <c r="R390" s="42"/>
      <c r="T390" s="42"/>
      <c r="U390" s="42"/>
      <c r="V390" s="42"/>
      <c r="W390" s="42"/>
      <c r="X390" s="42"/>
      <c r="Y390" s="42"/>
      <c r="Z390" s="42"/>
      <c r="AA390" s="42"/>
      <c r="AB390" s="42"/>
      <c r="AC390" s="42"/>
      <c r="AD390" s="42"/>
      <c r="AE390" s="47"/>
      <c r="AF390" s="112"/>
      <c r="AG390" s="47"/>
      <c r="AH390" s="47"/>
      <c r="AI390" s="47"/>
      <c r="AJ390" s="47"/>
      <c r="AK390" s="47"/>
      <c r="AL390" s="47"/>
      <c r="AM390" s="47"/>
      <c r="AN390" s="47"/>
      <c r="AO390" s="47"/>
      <c r="AP390" s="47"/>
      <c r="AQ390" s="47"/>
      <c r="AR390" s="47"/>
      <c r="AS390" s="47"/>
      <c r="AT390" s="47"/>
      <c r="AU390" s="47"/>
      <c r="AV390" s="47"/>
      <c r="AW390" s="47"/>
      <c r="AX390" s="47"/>
      <c r="AY390" s="47"/>
      <c r="AZ390" s="47"/>
      <c r="BA390" s="47"/>
      <c r="BB390" s="47"/>
      <c r="BC390" s="47"/>
      <c r="BD390" s="47"/>
      <c r="BE390" s="47"/>
      <c r="BF390" s="47"/>
      <c r="BG390" s="47"/>
      <c r="BH390" s="47"/>
      <c r="BI390" s="47"/>
      <c r="BJ390" s="47"/>
      <c r="BK390" s="47"/>
      <c r="BL390" s="47"/>
      <c r="BM390" s="112"/>
      <c r="BN390" s="47"/>
      <c r="BO390" s="47"/>
      <c r="BP390" s="47"/>
    </row>
    <row r="391" spans="2:68" x14ac:dyDescent="0.25">
      <c r="B391" s="42"/>
      <c r="C391" s="42"/>
      <c r="D391" s="42"/>
      <c r="E391" s="42"/>
      <c r="F391" s="42"/>
      <c r="G391" s="42"/>
      <c r="H391" s="42"/>
      <c r="I391" s="42"/>
      <c r="J391" s="42"/>
      <c r="K391" s="42"/>
      <c r="L391" s="42"/>
      <c r="M391" s="42"/>
      <c r="N391" s="112"/>
      <c r="O391" s="47"/>
      <c r="P391" s="47"/>
      <c r="Q391" s="42"/>
      <c r="R391" s="42"/>
      <c r="T391" s="42"/>
      <c r="U391" s="42"/>
      <c r="V391" s="42"/>
      <c r="W391" s="42"/>
      <c r="X391" s="42"/>
      <c r="Y391" s="42"/>
      <c r="Z391" s="42"/>
      <c r="AA391" s="42"/>
      <c r="AB391" s="42"/>
      <c r="AC391" s="42"/>
      <c r="AD391" s="42"/>
      <c r="AE391" s="47"/>
      <c r="AF391" s="112"/>
      <c r="AG391" s="47"/>
      <c r="AH391" s="47"/>
      <c r="AI391" s="47"/>
      <c r="AJ391" s="47"/>
      <c r="AK391" s="47"/>
      <c r="AL391" s="47"/>
      <c r="AM391" s="47"/>
      <c r="AN391" s="47"/>
      <c r="AO391" s="47"/>
      <c r="AP391" s="47"/>
      <c r="AQ391" s="47"/>
      <c r="AR391" s="47"/>
      <c r="AS391" s="47"/>
      <c r="AT391" s="47"/>
      <c r="AU391" s="47"/>
      <c r="AV391" s="47"/>
      <c r="AW391" s="47"/>
      <c r="AX391" s="47"/>
      <c r="AY391" s="47"/>
      <c r="AZ391" s="47"/>
      <c r="BA391" s="47"/>
      <c r="BB391" s="47"/>
      <c r="BC391" s="47"/>
      <c r="BD391" s="47"/>
      <c r="BE391" s="47"/>
      <c r="BF391" s="47"/>
      <c r="BG391" s="47"/>
      <c r="BH391" s="47"/>
      <c r="BI391" s="47"/>
      <c r="BJ391" s="47"/>
      <c r="BK391" s="47"/>
      <c r="BL391" s="47"/>
      <c r="BM391" s="112"/>
      <c r="BN391" s="47"/>
      <c r="BO391" s="47"/>
      <c r="BP391" s="47"/>
    </row>
    <row r="392" spans="2:68" x14ac:dyDescent="0.25">
      <c r="B392" s="42"/>
      <c r="C392" s="42"/>
      <c r="D392" s="42"/>
      <c r="E392" s="42"/>
      <c r="F392" s="42"/>
      <c r="G392" s="42"/>
      <c r="H392" s="42"/>
      <c r="I392" s="42"/>
      <c r="J392" s="42"/>
      <c r="K392" s="42"/>
      <c r="L392" s="42"/>
      <c r="M392" s="42"/>
      <c r="N392" s="112"/>
      <c r="O392" s="47"/>
      <c r="P392" s="47"/>
      <c r="Q392" s="42"/>
      <c r="R392" s="42"/>
      <c r="T392" s="42"/>
      <c r="U392" s="42"/>
      <c r="V392" s="42"/>
      <c r="W392" s="42"/>
      <c r="X392" s="42"/>
      <c r="Y392" s="42"/>
      <c r="Z392" s="42"/>
      <c r="AA392" s="42"/>
      <c r="AB392" s="42"/>
      <c r="AC392" s="42"/>
      <c r="AD392" s="42"/>
      <c r="AE392" s="47"/>
      <c r="AF392" s="112"/>
      <c r="AG392" s="47"/>
      <c r="AH392" s="47"/>
      <c r="AI392" s="47"/>
      <c r="AJ392" s="47"/>
      <c r="AK392" s="47"/>
      <c r="AL392" s="47"/>
      <c r="AM392" s="47"/>
      <c r="AN392" s="47"/>
      <c r="AO392" s="47"/>
      <c r="AP392" s="47"/>
      <c r="AQ392" s="47"/>
      <c r="AR392" s="47"/>
      <c r="AS392" s="47"/>
      <c r="AT392" s="47"/>
      <c r="AU392" s="47"/>
      <c r="AV392" s="47"/>
      <c r="AW392" s="47"/>
      <c r="AX392" s="47"/>
      <c r="AY392" s="47"/>
      <c r="AZ392" s="47"/>
      <c r="BA392" s="47"/>
      <c r="BB392" s="47"/>
      <c r="BC392" s="47"/>
      <c r="BD392" s="47"/>
      <c r="BE392" s="47"/>
      <c r="BF392" s="47"/>
      <c r="BG392" s="47"/>
      <c r="BH392" s="47"/>
      <c r="BI392" s="47"/>
      <c r="BJ392" s="47"/>
      <c r="BK392" s="47"/>
      <c r="BL392" s="47"/>
      <c r="BM392" s="112"/>
      <c r="BN392" s="47"/>
      <c r="BO392" s="47"/>
      <c r="BP392" s="47"/>
    </row>
    <row r="393" spans="2:68" x14ac:dyDescent="0.25">
      <c r="B393" s="42"/>
      <c r="C393" s="42"/>
      <c r="D393" s="42"/>
      <c r="E393" s="42"/>
      <c r="F393" s="42"/>
      <c r="G393" s="42"/>
      <c r="H393" s="42"/>
      <c r="I393" s="42"/>
      <c r="J393" s="42"/>
      <c r="K393" s="42"/>
      <c r="L393" s="42"/>
      <c r="M393" s="42"/>
      <c r="N393" s="112"/>
      <c r="O393" s="47"/>
      <c r="P393" s="47"/>
      <c r="Q393" s="42"/>
      <c r="R393" s="42"/>
      <c r="T393" s="42"/>
      <c r="U393" s="42"/>
      <c r="V393" s="42"/>
      <c r="W393" s="42"/>
      <c r="X393" s="42"/>
      <c r="Y393" s="42"/>
      <c r="Z393" s="42"/>
      <c r="AA393" s="42"/>
      <c r="AB393" s="42"/>
      <c r="AC393" s="42"/>
      <c r="AD393" s="42"/>
      <c r="AE393" s="47"/>
      <c r="AF393" s="112"/>
      <c r="AG393" s="47"/>
      <c r="AH393" s="47"/>
      <c r="AI393" s="47"/>
      <c r="AJ393" s="47"/>
      <c r="AK393" s="47"/>
      <c r="AL393" s="47"/>
      <c r="AM393" s="47"/>
      <c r="AN393" s="47"/>
      <c r="AO393" s="47"/>
      <c r="AP393" s="47"/>
      <c r="AQ393" s="47"/>
      <c r="AR393" s="47"/>
      <c r="AS393" s="47"/>
      <c r="AT393" s="47"/>
      <c r="AU393" s="47"/>
      <c r="AV393" s="47"/>
      <c r="AW393" s="47"/>
      <c r="AX393" s="47"/>
      <c r="AY393" s="47"/>
      <c r="AZ393" s="47"/>
      <c r="BA393" s="47"/>
      <c r="BB393" s="47"/>
      <c r="BC393" s="47"/>
      <c r="BD393" s="47"/>
      <c r="BE393" s="47"/>
      <c r="BF393" s="47"/>
      <c r="BG393" s="47"/>
      <c r="BH393" s="47"/>
      <c r="BI393" s="47"/>
      <c r="BJ393" s="47"/>
      <c r="BK393" s="47"/>
      <c r="BL393" s="47"/>
      <c r="BM393" s="112"/>
      <c r="BN393" s="47"/>
      <c r="BO393" s="47"/>
      <c r="BP393" s="47"/>
    </row>
    <row r="394" spans="2:68" x14ac:dyDescent="0.25">
      <c r="B394" s="42"/>
      <c r="C394" s="42"/>
      <c r="D394" s="42"/>
      <c r="E394" s="42"/>
      <c r="F394" s="42"/>
      <c r="G394" s="42"/>
      <c r="H394" s="42"/>
      <c r="I394" s="42"/>
      <c r="J394" s="42"/>
      <c r="K394" s="42"/>
      <c r="L394" s="42"/>
      <c r="M394" s="42"/>
      <c r="N394" s="112"/>
      <c r="O394" s="47"/>
      <c r="P394" s="47"/>
      <c r="Q394" s="42"/>
      <c r="R394" s="42"/>
      <c r="T394" s="42"/>
      <c r="U394" s="42"/>
      <c r="V394" s="42"/>
      <c r="W394" s="42"/>
      <c r="X394" s="42"/>
      <c r="Y394" s="42"/>
      <c r="Z394" s="42"/>
      <c r="AA394" s="42"/>
      <c r="AB394" s="42"/>
      <c r="AC394" s="42"/>
      <c r="AD394" s="42"/>
      <c r="AE394" s="47"/>
      <c r="AF394" s="112"/>
      <c r="AG394" s="47"/>
      <c r="AH394" s="47"/>
      <c r="AI394" s="47"/>
      <c r="AJ394" s="47"/>
      <c r="AK394" s="47"/>
      <c r="AL394" s="47"/>
      <c r="AM394" s="47"/>
      <c r="AN394" s="47"/>
      <c r="AO394" s="47"/>
      <c r="AP394" s="47"/>
      <c r="AQ394" s="47"/>
      <c r="AR394" s="47"/>
      <c r="AS394" s="47"/>
      <c r="AT394" s="47"/>
      <c r="AU394" s="47"/>
      <c r="AV394" s="47"/>
      <c r="AW394" s="47"/>
      <c r="AX394" s="47"/>
      <c r="AY394" s="47"/>
      <c r="AZ394" s="47"/>
      <c r="BA394" s="47"/>
      <c r="BB394" s="47"/>
      <c r="BC394" s="47"/>
      <c r="BD394" s="47"/>
      <c r="BE394" s="47"/>
      <c r="BF394" s="47"/>
      <c r="BG394" s="47"/>
      <c r="BH394" s="47"/>
      <c r="BI394" s="47"/>
      <c r="BJ394" s="47"/>
      <c r="BK394" s="47"/>
      <c r="BL394" s="47"/>
      <c r="BM394" s="112"/>
      <c r="BN394" s="47"/>
      <c r="BO394" s="47"/>
      <c r="BP394" s="47"/>
    </row>
    <row r="395" spans="2:68" x14ac:dyDescent="0.25">
      <c r="B395" s="42"/>
      <c r="C395" s="42"/>
      <c r="D395" s="42"/>
      <c r="E395" s="42"/>
      <c r="F395" s="42"/>
      <c r="G395" s="42"/>
      <c r="H395" s="42"/>
      <c r="I395" s="42"/>
      <c r="J395" s="42"/>
      <c r="K395" s="42"/>
      <c r="L395" s="42"/>
      <c r="M395" s="42"/>
      <c r="N395" s="112"/>
      <c r="O395" s="47"/>
      <c r="P395" s="47"/>
      <c r="Q395" s="42"/>
      <c r="R395" s="42"/>
      <c r="T395" s="42"/>
      <c r="U395" s="42"/>
      <c r="V395" s="42"/>
      <c r="W395" s="42"/>
      <c r="X395" s="42"/>
      <c r="Y395" s="42"/>
      <c r="Z395" s="42"/>
      <c r="AA395" s="42"/>
      <c r="AB395" s="42"/>
      <c r="AC395" s="42"/>
      <c r="AD395" s="42"/>
      <c r="AE395" s="47"/>
      <c r="AF395" s="112"/>
      <c r="AG395" s="47"/>
      <c r="AH395" s="47"/>
      <c r="AI395" s="47"/>
      <c r="AJ395" s="47"/>
      <c r="AK395" s="47"/>
      <c r="AL395" s="47"/>
      <c r="AM395" s="47"/>
      <c r="AN395" s="47"/>
      <c r="AO395" s="47"/>
      <c r="AP395" s="47"/>
      <c r="AQ395" s="47"/>
      <c r="AR395" s="47"/>
      <c r="AS395" s="47"/>
      <c r="AT395" s="47"/>
      <c r="AU395" s="47"/>
      <c r="AV395" s="47"/>
      <c r="AW395" s="47"/>
      <c r="AX395" s="47"/>
      <c r="AY395" s="47"/>
      <c r="AZ395" s="47"/>
      <c r="BA395" s="47"/>
      <c r="BB395" s="47"/>
      <c r="BC395" s="47"/>
      <c r="BD395" s="47"/>
      <c r="BE395" s="47"/>
      <c r="BF395" s="47"/>
      <c r="BG395" s="47"/>
      <c r="BH395" s="47"/>
      <c r="BI395" s="47"/>
      <c r="BJ395" s="47"/>
      <c r="BK395" s="47"/>
      <c r="BL395" s="47"/>
      <c r="BM395" s="112"/>
      <c r="BN395" s="47"/>
      <c r="BO395" s="47"/>
      <c r="BP395" s="47"/>
    </row>
    <row r="396" spans="2:68" x14ac:dyDescent="0.25">
      <c r="B396" s="42"/>
      <c r="C396" s="42"/>
      <c r="D396" s="42"/>
      <c r="E396" s="42"/>
      <c r="F396" s="42"/>
      <c r="G396" s="42"/>
      <c r="H396" s="42"/>
      <c r="I396" s="42"/>
      <c r="J396" s="42"/>
      <c r="K396" s="42"/>
      <c r="L396" s="42"/>
      <c r="M396" s="42"/>
      <c r="N396" s="112"/>
      <c r="O396" s="47"/>
      <c r="P396" s="47"/>
      <c r="Q396" s="42"/>
      <c r="R396" s="42"/>
      <c r="T396" s="42"/>
      <c r="U396" s="42"/>
      <c r="V396" s="42"/>
      <c r="W396" s="42"/>
      <c r="X396" s="42"/>
      <c r="Y396" s="42"/>
      <c r="Z396" s="42"/>
      <c r="AA396" s="42"/>
      <c r="AB396" s="42"/>
      <c r="AC396" s="42"/>
      <c r="AD396" s="42"/>
      <c r="AE396" s="47"/>
      <c r="AF396" s="112"/>
      <c r="AG396" s="47"/>
      <c r="AH396" s="47"/>
      <c r="AI396" s="47"/>
      <c r="AJ396" s="47"/>
      <c r="AK396" s="47"/>
      <c r="AL396" s="47"/>
      <c r="AM396" s="47"/>
      <c r="AN396" s="47"/>
      <c r="AO396" s="47"/>
      <c r="AP396" s="47"/>
      <c r="AQ396" s="47"/>
      <c r="AR396" s="47"/>
      <c r="AS396" s="47"/>
      <c r="AT396" s="47"/>
      <c r="AU396" s="47"/>
      <c r="AV396" s="47"/>
      <c r="AW396" s="47"/>
      <c r="AX396" s="47"/>
      <c r="AY396" s="47"/>
      <c r="AZ396" s="47"/>
      <c r="BA396" s="47"/>
      <c r="BB396" s="47"/>
      <c r="BC396" s="47"/>
      <c r="BD396" s="47"/>
      <c r="BE396" s="47"/>
      <c r="BF396" s="47"/>
      <c r="BG396" s="47"/>
      <c r="BH396" s="47"/>
      <c r="BI396" s="47"/>
      <c r="BJ396" s="47"/>
      <c r="BK396" s="47"/>
      <c r="BL396" s="47"/>
      <c r="BM396" s="112"/>
      <c r="BN396" s="47"/>
      <c r="BO396" s="47"/>
      <c r="BP396" s="47"/>
    </row>
    <row r="397" spans="2:68" x14ac:dyDescent="0.25">
      <c r="B397" s="42"/>
      <c r="C397" s="42"/>
      <c r="D397" s="42"/>
      <c r="E397" s="42"/>
      <c r="F397" s="42"/>
      <c r="G397" s="42"/>
      <c r="H397" s="42"/>
      <c r="I397" s="42"/>
      <c r="J397" s="42"/>
      <c r="K397" s="42"/>
      <c r="L397" s="42"/>
      <c r="M397" s="42"/>
      <c r="N397" s="112"/>
      <c r="O397" s="47"/>
      <c r="P397" s="47"/>
      <c r="Q397" s="42"/>
      <c r="R397" s="42"/>
      <c r="T397" s="42"/>
      <c r="U397" s="42"/>
      <c r="V397" s="42"/>
      <c r="W397" s="42"/>
      <c r="X397" s="42"/>
      <c r="Y397" s="42"/>
      <c r="Z397" s="42"/>
      <c r="AA397" s="42"/>
      <c r="AB397" s="42"/>
      <c r="AC397" s="42"/>
      <c r="AD397" s="42"/>
      <c r="AE397" s="47"/>
      <c r="AF397" s="112"/>
      <c r="AG397" s="47"/>
      <c r="AH397" s="47"/>
      <c r="AI397" s="47"/>
      <c r="AJ397" s="47"/>
      <c r="AK397" s="47"/>
      <c r="AL397" s="47"/>
      <c r="AM397" s="47"/>
      <c r="AN397" s="47"/>
      <c r="AO397" s="47"/>
      <c r="AP397" s="47"/>
      <c r="AQ397" s="47"/>
      <c r="AR397" s="47"/>
      <c r="AS397" s="47"/>
      <c r="AT397" s="47"/>
      <c r="AU397" s="47"/>
      <c r="AV397" s="47"/>
      <c r="AW397" s="47"/>
      <c r="AX397" s="47"/>
      <c r="AY397" s="47"/>
      <c r="AZ397" s="47"/>
      <c r="BA397" s="47"/>
      <c r="BB397" s="47"/>
      <c r="BC397" s="47"/>
      <c r="BD397" s="47"/>
      <c r="BE397" s="47"/>
      <c r="BF397" s="47"/>
      <c r="BG397" s="47"/>
      <c r="BH397" s="47"/>
      <c r="BI397" s="47"/>
      <c r="BJ397" s="47"/>
      <c r="BK397" s="47"/>
      <c r="BL397" s="47"/>
      <c r="BM397" s="112"/>
      <c r="BN397" s="47"/>
      <c r="BO397" s="47"/>
      <c r="BP397" s="47"/>
    </row>
    <row r="398" spans="2:68" x14ac:dyDescent="0.25">
      <c r="B398" s="42"/>
      <c r="C398" s="42"/>
      <c r="D398" s="42"/>
      <c r="E398" s="42"/>
      <c r="F398" s="42"/>
      <c r="G398" s="42"/>
      <c r="H398" s="42"/>
      <c r="I398" s="42"/>
      <c r="J398" s="42"/>
      <c r="K398" s="42"/>
      <c r="L398" s="42"/>
      <c r="M398" s="42"/>
      <c r="N398" s="112"/>
      <c r="O398" s="47"/>
      <c r="P398" s="47"/>
      <c r="Q398" s="42"/>
      <c r="R398" s="42"/>
      <c r="T398" s="42"/>
      <c r="U398" s="42"/>
      <c r="V398" s="42"/>
      <c r="W398" s="42"/>
      <c r="X398" s="42"/>
      <c r="Y398" s="42"/>
      <c r="Z398" s="42"/>
      <c r="AA398" s="42"/>
      <c r="AB398" s="42"/>
      <c r="AC398" s="42"/>
      <c r="AD398" s="42"/>
      <c r="AE398" s="47"/>
      <c r="AF398" s="112"/>
      <c r="AG398" s="47"/>
      <c r="AH398" s="47"/>
      <c r="AI398" s="47"/>
      <c r="AJ398" s="47"/>
      <c r="AK398" s="47"/>
      <c r="AL398" s="47"/>
      <c r="AM398" s="47"/>
      <c r="AN398" s="47"/>
      <c r="AO398" s="47"/>
      <c r="AP398" s="47"/>
      <c r="AQ398" s="47"/>
      <c r="AR398" s="47"/>
      <c r="AS398" s="47"/>
      <c r="AT398" s="47"/>
      <c r="AU398" s="47"/>
      <c r="AV398" s="47"/>
      <c r="AW398" s="47"/>
      <c r="AX398" s="47"/>
      <c r="AY398" s="47"/>
      <c r="AZ398" s="47"/>
      <c r="BA398" s="47"/>
      <c r="BB398" s="47"/>
      <c r="BC398" s="47"/>
      <c r="BD398" s="47"/>
      <c r="BE398" s="47"/>
      <c r="BF398" s="47"/>
      <c r="BG398" s="47"/>
      <c r="BH398" s="47"/>
      <c r="BI398" s="47"/>
      <c r="BJ398" s="47"/>
      <c r="BK398" s="47"/>
      <c r="BL398" s="47"/>
      <c r="BM398" s="112"/>
      <c r="BN398" s="47"/>
      <c r="BO398" s="47"/>
      <c r="BP398" s="47"/>
    </row>
    <row r="399" spans="2:68" x14ac:dyDescent="0.25">
      <c r="B399" s="42"/>
      <c r="C399" s="42"/>
      <c r="D399" s="42"/>
      <c r="E399" s="42"/>
      <c r="F399" s="42"/>
      <c r="G399" s="42"/>
      <c r="H399" s="42"/>
      <c r="I399" s="42"/>
      <c r="J399" s="42"/>
      <c r="K399" s="42"/>
      <c r="L399" s="42"/>
      <c r="M399" s="42"/>
      <c r="N399" s="112"/>
      <c r="O399" s="47"/>
      <c r="P399" s="47"/>
      <c r="Q399" s="42"/>
      <c r="R399" s="42"/>
      <c r="T399" s="42"/>
      <c r="U399" s="42"/>
      <c r="V399" s="42"/>
      <c r="W399" s="42"/>
      <c r="X399" s="42"/>
      <c r="Y399" s="42"/>
      <c r="Z399" s="42"/>
      <c r="AA399" s="42"/>
      <c r="AB399" s="42"/>
      <c r="AC399" s="42"/>
      <c r="AD399" s="42"/>
      <c r="AE399" s="47"/>
      <c r="AF399" s="112"/>
      <c r="AG399" s="47"/>
      <c r="AH399" s="47"/>
      <c r="AI399" s="47"/>
      <c r="AJ399" s="47"/>
      <c r="AK399" s="47"/>
      <c r="AL399" s="47"/>
      <c r="AM399" s="47"/>
      <c r="AN399" s="47"/>
      <c r="AO399" s="47"/>
      <c r="AP399" s="47"/>
      <c r="AQ399" s="47"/>
      <c r="AR399" s="47"/>
      <c r="AS399" s="47"/>
      <c r="AT399" s="47"/>
      <c r="AU399" s="47"/>
      <c r="AV399" s="47"/>
      <c r="AW399" s="47"/>
      <c r="AX399" s="47"/>
      <c r="AY399" s="47"/>
      <c r="AZ399" s="47"/>
      <c r="BA399" s="47"/>
      <c r="BB399" s="47"/>
      <c r="BC399" s="47"/>
      <c r="BD399" s="47"/>
      <c r="BE399" s="47"/>
      <c r="BF399" s="47"/>
      <c r="BG399" s="47"/>
      <c r="BH399" s="47"/>
      <c r="BI399" s="47"/>
      <c r="BJ399" s="47"/>
      <c r="BK399" s="47"/>
      <c r="BL399" s="47"/>
      <c r="BM399" s="112"/>
      <c r="BN399" s="47"/>
      <c r="BO399" s="47"/>
      <c r="BP399" s="47"/>
    </row>
    <row r="400" spans="2:68" x14ac:dyDescent="0.25">
      <c r="B400" s="42"/>
      <c r="C400" s="42"/>
      <c r="D400" s="42"/>
      <c r="E400" s="42"/>
      <c r="F400" s="42"/>
      <c r="G400" s="42"/>
      <c r="H400" s="42"/>
      <c r="I400" s="42"/>
      <c r="J400" s="42"/>
      <c r="K400" s="42"/>
      <c r="L400" s="42"/>
      <c r="M400" s="42"/>
      <c r="N400" s="112"/>
      <c r="O400" s="47"/>
      <c r="P400" s="47"/>
      <c r="Q400" s="42"/>
      <c r="R400" s="42"/>
      <c r="T400" s="42"/>
      <c r="U400" s="42"/>
      <c r="V400" s="42"/>
      <c r="W400" s="42"/>
      <c r="X400" s="42"/>
      <c r="Y400" s="42"/>
      <c r="Z400" s="42"/>
      <c r="AA400" s="42"/>
      <c r="AB400" s="42"/>
      <c r="AC400" s="42"/>
      <c r="AD400" s="42"/>
      <c r="AE400" s="47"/>
      <c r="AF400" s="112"/>
      <c r="AG400" s="47"/>
      <c r="AH400" s="47"/>
      <c r="AI400" s="47"/>
      <c r="AJ400" s="47"/>
      <c r="AK400" s="47"/>
      <c r="AL400" s="47"/>
      <c r="AM400" s="47"/>
      <c r="AN400" s="47"/>
      <c r="AO400" s="47"/>
      <c r="AP400" s="47"/>
      <c r="AQ400" s="47"/>
      <c r="AR400" s="47"/>
      <c r="AS400" s="47"/>
      <c r="AT400" s="47"/>
      <c r="AU400" s="47"/>
      <c r="AV400" s="47"/>
      <c r="AW400" s="47"/>
      <c r="AX400" s="47"/>
      <c r="AY400" s="47"/>
      <c r="AZ400" s="47"/>
      <c r="BA400" s="47"/>
      <c r="BB400" s="47"/>
      <c r="BC400" s="47"/>
      <c r="BD400" s="47"/>
      <c r="BE400" s="47"/>
      <c r="BF400" s="47"/>
      <c r="BG400" s="47"/>
      <c r="BH400" s="47"/>
      <c r="BI400" s="47"/>
      <c r="BJ400" s="47"/>
      <c r="BK400" s="47"/>
      <c r="BL400" s="47"/>
      <c r="BM400" s="112"/>
      <c r="BN400" s="47"/>
      <c r="BO400" s="47"/>
      <c r="BP400" s="47"/>
    </row>
    <row r="401" spans="2:68" x14ac:dyDescent="0.25">
      <c r="B401" s="42"/>
      <c r="C401" s="42"/>
      <c r="D401" s="42"/>
      <c r="E401" s="42"/>
      <c r="F401" s="42"/>
      <c r="G401" s="42"/>
      <c r="H401" s="42"/>
      <c r="I401" s="42"/>
      <c r="J401" s="42"/>
      <c r="K401" s="42"/>
      <c r="L401" s="42"/>
      <c r="M401" s="42"/>
      <c r="N401" s="112"/>
      <c r="O401" s="47"/>
      <c r="P401" s="47"/>
      <c r="Q401" s="42"/>
      <c r="R401" s="42"/>
      <c r="T401" s="42"/>
      <c r="U401" s="42"/>
      <c r="V401" s="42"/>
      <c r="W401" s="42"/>
      <c r="X401" s="42"/>
      <c r="Y401" s="42"/>
      <c r="Z401" s="42"/>
      <c r="AA401" s="42"/>
      <c r="AB401" s="42"/>
      <c r="AC401" s="42"/>
      <c r="AD401" s="42"/>
      <c r="AE401" s="47"/>
      <c r="AF401" s="112"/>
      <c r="AG401" s="47"/>
      <c r="AH401" s="47"/>
      <c r="AI401" s="47"/>
      <c r="AJ401" s="47"/>
      <c r="AK401" s="47"/>
      <c r="AL401" s="47"/>
      <c r="AM401" s="47"/>
      <c r="AN401" s="47"/>
      <c r="AO401" s="47"/>
      <c r="AP401" s="47"/>
      <c r="AQ401" s="47"/>
      <c r="AR401" s="47"/>
      <c r="AS401" s="47"/>
      <c r="AT401" s="47"/>
      <c r="AU401" s="47"/>
      <c r="AV401" s="47"/>
      <c r="AW401" s="47"/>
      <c r="AX401" s="47"/>
      <c r="AY401" s="47"/>
      <c r="AZ401" s="47"/>
      <c r="BA401" s="47"/>
      <c r="BB401" s="47"/>
      <c r="BC401" s="47"/>
      <c r="BD401" s="47"/>
      <c r="BE401" s="47"/>
      <c r="BF401" s="47"/>
      <c r="BG401" s="47"/>
      <c r="BH401" s="47"/>
      <c r="BI401" s="47"/>
      <c r="BJ401" s="47"/>
      <c r="BK401" s="47"/>
      <c r="BL401" s="47"/>
      <c r="BM401" s="112"/>
      <c r="BN401" s="47"/>
      <c r="BO401" s="47"/>
      <c r="BP401" s="47"/>
    </row>
    <row r="402" spans="2:68" x14ac:dyDescent="0.25">
      <c r="B402" s="42"/>
      <c r="C402" s="42"/>
      <c r="D402" s="42"/>
      <c r="E402" s="42"/>
      <c r="F402" s="42"/>
      <c r="G402" s="42"/>
      <c r="H402" s="42"/>
      <c r="I402" s="42"/>
      <c r="J402" s="42"/>
      <c r="K402" s="42"/>
      <c r="L402" s="42"/>
      <c r="M402" s="42"/>
      <c r="N402" s="112"/>
      <c r="O402" s="47"/>
      <c r="P402" s="47"/>
      <c r="Q402" s="42"/>
      <c r="R402" s="42"/>
      <c r="T402" s="42"/>
      <c r="U402" s="42"/>
      <c r="V402" s="42"/>
      <c r="W402" s="42"/>
      <c r="X402" s="42"/>
      <c r="Y402" s="42"/>
      <c r="Z402" s="42"/>
      <c r="AA402" s="42"/>
      <c r="AB402" s="42"/>
      <c r="AC402" s="42"/>
      <c r="AD402" s="42"/>
      <c r="AE402" s="47"/>
      <c r="AF402" s="112"/>
      <c r="AG402" s="47"/>
      <c r="AH402" s="47"/>
      <c r="AI402" s="47"/>
      <c r="AJ402" s="47"/>
      <c r="AK402" s="47"/>
      <c r="AL402" s="47"/>
      <c r="AM402" s="47"/>
      <c r="AN402" s="47"/>
      <c r="AO402" s="47"/>
      <c r="AP402" s="47"/>
      <c r="AQ402" s="47"/>
      <c r="AR402" s="47"/>
      <c r="AS402" s="47"/>
      <c r="AT402" s="47"/>
      <c r="AU402" s="47"/>
      <c r="AV402" s="47"/>
      <c r="AW402" s="47"/>
      <c r="AX402" s="47"/>
      <c r="AY402" s="47"/>
      <c r="AZ402" s="47"/>
      <c r="BA402" s="47"/>
      <c r="BB402" s="47"/>
      <c r="BC402" s="47"/>
      <c r="BD402" s="47"/>
      <c r="BE402" s="47"/>
      <c r="BF402" s="47"/>
      <c r="BG402" s="47"/>
      <c r="BH402" s="47"/>
      <c r="BI402" s="47"/>
      <c r="BJ402" s="47"/>
      <c r="BK402" s="47"/>
      <c r="BL402" s="47"/>
      <c r="BM402" s="112"/>
      <c r="BN402" s="47"/>
      <c r="BO402" s="47"/>
      <c r="BP402" s="47"/>
    </row>
    <row r="403" spans="2:68" x14ac:dyDescent="0.25">
      <c r="B403" s="42"/>
      <c r="C403" s="42"/>
      <c r="D403" s="42"/>
      <c r="E403" s="42"/>
      <c r="F403" s="42"/>
      <c r="G403" s="42"/>
      <c r="H403" s="42"/>
      <c r="I403" s="42"/>
      <c r="J403" s="42"/>
      <c r="K403" s="42"/>
      <c r="L403" s="42"/>
      <c r="M403" s="42"/>
      <c r="N403" s="112"/>
      <c r="O403" s="47"/>
      <c r="P403" s="47"/>
      <c r="Q403" s="42"/>
      <c r="R403" s="42"/>
      <c r="T403" s="42"/>
      <c r="U403" s="42"/>
      <c r="V403" s="42"/>
      <c r="W403" s="42"/>
      <c r="X403" s="42"/>
      <c r="Y403" s="42"/>
      <c r="Z403" s="42"/>
      <c r="AA403" s="42"/>
      <c r="AB403" s="42"/>
      <c r="AC403" s="42"/>
      <c r="AD403" s="42"/>
      <c r="AE403" s="47"/>
      <c r="AF403" s="112"/>
      <c r="AG403" s="47"/>
      <c r="AH403" s="47"/>
      <c r="AI403" s="47"/>
      <c r="AJ403" s="47"/>
      <c r="AK403" s="47"/>
      <c r="AL403" s="47"/>
      <c r="AM403" s="47"/>
      <c r="AN403" s="47"/>
      <c r="AO403" s="47"/>
      <c r="AP403" s="47"/>
      <c r="AQ403" s="47"/>
      <c r="AR403" s="47"/>
      <c r="AS403" s="47"/>
      <c r="AT403" s="47"/>
      <c r="AU403" s="47"/>
      <c r="AV403" s="47"/>
      <c r="AW403" s="47"/>
      <c r="AX403" s="47"/>
      <c r="AY403" s="47"/>
      <c r="AZ403" s="47"/>
      <c r="BA403" s="47"/>
      <c r="BB403" s="47"/>
      <c r="BC403" s="47"/>
      <c r="BD403" s="47"/>
      <c r="BE403" s="47"/>
      <c r="BF403" s="47"/>
      <c r="BG403" s="47"/>
      <c r="BH403" s="47"/>
      <c r="BI403" s="47"/>
      <c r="BJ403" s="47"/>
      <c r="BK403" s="47"/>
      <c r="BL403" s="47"/>
      <c r="BM403" s="112"/>
      <c r="BN403" s="47"/>
      <c r="BO403" s="47"/>
      <c r="BP403" s="47"/>
    </row>
    <row r="404" spans="2:68" x14ac:dyDescent="0.25">
      <c r="B404" s="42"/>
      <c r="C404" s="42"/>
      <c r="D404" s="42"/>
      <c r="E404" s="42"/>
      <c r="F404" s="42"/>
      <c r="G404" s="42"/>
      <c r="H404" s="42"/>
      <c r="I404" s="42"/>
      <c r="J404" s="42"/>
      <c r="K404" s="42"/>
      <c r="L404" s="42"/>
      <c r="M404" s="42"/>
      <c r="N404" s="112"/>
      <c r="O404" s="47"/>
      <c r="P404" s="47"/>
      <c r="Q404" s="42"/>
      <c r="R404" s="42"/>
      <c r="T404" s="42"/>
      <c r="U404" s="42"/>
      <c r="V404" s="42"/>
      <c r="W404" s="42"/>
      <c r="X404" s="42"/>
      <c r="Y404" s="42"/>
      <c r="Z404" s="42"/>
      <c r="AA404" s="42"/>
      <c r="AB404" s="42"/>
      <c r="AC404" s="42"/>
      <c r="AD404" s="42"/>
      <c r="AE404" s="47"/>
      <c r="AF404" s="112"/>
      <c r="AG404" s="47"/>
      <c r="AH404" s="47"/>
      <c r="AI404" s="47"/>
      <c r="AJ404" s="47"/>
      <c r="AK404" s="47"/>
      <c r="AL404" s="47"/>
      <c r="AM404" s="47"/>
      <c r="AN404" s="47"/>
      <c r="AO404" s="47"/>
      <c r="AP404" s="47"/>
      <c r="AQ404" s="47"/>
      <c r="AR404" s="47"/>
      <c r="AS404" s="47"/>
      <c r="AT404" s="47"/>
      <c r="AU404" s="47"/>
      <c r="AV404" s="47"/>
      <c r="AW404" s="47"/>
      <c r="AX404" s="47"/>
      <c r="AY404" s="47"/>
      <c r="AZ404" s="47"/>
      <c r="BA404" s="47"/>
      <c r="BB404" s="47"/>
      <c r="BC404" s="47"/>
      <c r="BD404" s="47"/>
      <c r="BE404" s="47"/>
      <c r="BF404" s="47"/>
      <c r="BG404" s="47"/>
      <c r="BH404" s="47"/>
      <c r="BI404" s="47"/>
      <c r="BJ404" s="47"/>
      <c r="BK404" s="47"/>
      <c r="BL404" s="47"/>
      <c r="BM404" s="112"/>
      <c r="BN404" s="47"/>
      <c r="BO404" s="47"/>
      <c r="BP404" s="47"/>
    </row>
    <row r="405" spans="2:68" x14ac:dyDescent="0.25">
      <c r="B405" s="42"/>
      <c r="C405" s="42"/>
      <c r="D405" s="42"/>
      <c r="E405" s="42"/>
      <c r="F405" s="42"/>
      <c r="G405" s="42"/>
      <c r="H405" s="42"/>
      <c r="I405" s="42"/>
      <c r="J405" s="42"/>
      <c r="K405" s="42"/>
      <c r="L405" s="42"/>
      <c r="M405" s="42"/>
      <c r="N405" s="112"/>
      <c r="O405" s="47"/>
      <c r="P405" s="47"/>
      <c r="Q405" s="42"/>
      <c r="R405" s="42"/>
      <c r="T405" s="42"/>
      <c r="U405" s="42"/>
      <c r="V405" s="42"/>
      <c r="W405" s="42"/>
      <c r="X405" s="42"/>
      <c r="Y405" s="42"/>
      <c r="Z405" s="42"/>
      <c r="AA405" s="42"/>
      <c r="AB405" s="42"/>
      <c r="AC405" s="42"/>
      <c r="AD405" s="42"/>
      <c r="AE405" s="47"/>
      <c r="AF405" s="112"/>
      <c r="AG405" s="47"/>
      <c r="AH405" s="47"/>
      <c r="AI405" s="47"/>
      <c r="AJ405" s="47"/>
      <c r="AK405" s="47"/>
      <c r="AL405" s="47"/>
      <c r="AM405" s="47"/>
      <c r="AN405" s="47"/>
      <c r="AO405" s="47"/>
      <c r="AP405" s="47"/>
      <c r="AQ405" s="47"/>
      <c r="AR405" s="47"/>
      <c r="AS405" s="47"/>
      <c r="AT405" s="47"/>
      <c r="AU405" s="47"/>
      <c r="AV405" s="47"/>
      <c r="AW405" s="47"/>
      <c r="AX405" s="47"/>
      <c r="AY405" s="47"/>
      <c r="AZ405" s="47"/>
      <c r="BA405" s="47"/>
      <c r="BB405" s="47"/>
      <c r="BC405" s="47"/>
      <c r="BD405" s="47"/>
      <c r="BE405" s="47"/>
      <c r="BF405" s="47"/>
      <c r="BG405" s="47"/>
      <c r="BH405" s="47"/>
      <c r="BI405" s="47"/>
      <c r="BJ405" s="47"/>
      <c r="BK405" s="47"/>
      <c r="BL405" s="47"/>
      <c r="BM405" s="112"/>
      <c r="BN405" s="47"/>
      <c r="BO405" s="47"/>
      <c r="BP405" s="47"/>
    </row>
    <row r="406" spans="2:68" x14ac:dyDescent="0.25">
      <c r="B406" s="42"/>
      <c r="C406" s="42"/>
      <c r="D406" s="42"/>
      <c r="E406" s="42"/>
      <c r="F406" s="42"/>
      <c r="G406" s="42"/>
      <c r="H406" s="42"/>
      <c r="I406" s="42"/>
      <c r="J406" s="42"/>
      <c r="K406" s="42"/>
      <c r="L406" s="42"/>
      <c r="M406" s="42"/>
      <c r="N406" s="112"/>
      <c r="O406" s="47"/>
      <c r="P406" s="47"/>
      <c r="Q406" s="42"/>
      <c r="R406" s="42"/>
      <c r="T406" s="42"/>
      <c r="U406" s="42"/>
      <c r="V406" s="42"/>
      <c r="W406" s="42"/>
      <c r="X406" s="42"/>
      <c r="Y406" s="42"/>
      <c r="Z406" s="42"/>
      <c r="AA406" s="42"/>
      <c r="AB406" s="42"/>
      <c r="AC406" s="42"/>
      <c r="AD406" s="42"/>
      <c r="AE406" s="47"/>
      <c r="AF406" s="112"/>
      <c r="AG406" s="47"/>
      <c r="AH406" s="47"/>
      <c r="AI406" s="47"/>
      <c r="AJ406" s="47"/>
      <c r="AK406" s="47"/>
      <c r="AL406" s="47"/>
      <c r="AM406" s="47"/>
      <c r="AN406" s="47"/>
      <c r="AO406" s="47"/>
      <c r="AP406" s="47"/>
      <c r="AQ406" s="47"/>
      <c r="AR406" s="47"/>
      <c r="AS406" s="47"/>
      <c r="AT406" s="47"/>
      <c r="AU406" s="47"/>
      <c r="AV406" s="47"/>
      <c r="AW406" s="47"/>
      <c r="AX406" s="47"/>
      <c r="AY406" s="47"/>
      <c r="AZ406" s="47"/>
      <c r="BA406" s="47"/>
      <c r="BB406" s="47"/>
      <c r="BC406" s="47"/>
      <c r="BD406" s="47"/>
      <c r="BE406" s="47"/>
      <c r="BF406" s="47"/>
      <c r="BG406" s="47"/>
      <c r="BH406" s="47"/>
      <c r="BI406" s="47"/>
      <c r="BJ406" s="47"/>
      <c r="BK406" s="47"/>
      <c r="BL406" s="47"/>
      <c r="BM406" s="112"/>
      <c r="BN406" s="47"/>
      <c r="BO406" s="47"/>
      <c r="BP406" s="47"/>
    </row>
    <row r="407" spans="2:68" x14ac:dyDescent="0.25">
      <c r="B407" s="42"/>
      <c r="C407" s="42"/>
      <c r="D407" s="42"/>
      <c r="E407" s="42"/>
      <c r="F407" s="42"/>
      <c r="G407" s="42"/>
      <c r="H407" s="42"/>
      <c r="I407" s="42"/>
      <c r="J407" s="42"/>
      <c r="K407" s="42"/>
      <c r="L407" s="42"/>
      <c r="M407" s="42"/>
      <c r="N407" s="112"/>
      <c r="O407" s="47"/>
      <c r="P407" s="47"/>
      <c r="Q407" s="42"/>
      <c r="R407" s="42"/>
      <c r="T407" s="42"/>
      <c r="U407" s="42"/>
      <c r="V407" s="42"/>
      <c r="W407" s="42"/>
      <c r="X407" s="42"/>
      <c r="Y407" s="42"/>
      <c r="Z407" s="42"/>
      <c r="AA407" s="42"/>
      <c r="AB407" s="42"/>
      <c r="AC407" s="42"/>
      <c r="AD407" s="42"/>
      <c r="AE407" s="47"/>
      <c r="AF407" s="112"/>
      <c r="AG407" s="47"/>
      <c r="AH407" s="47"/>
      <c r="AI407" s="47"/>
      <c r="AJ407" s="47"/>
      <c r="AK407" s="47"/>
      <c r="AL407" s="47"/>
      <c r="AM407" s="47"/>
      <c r="AN407" s="47"/>
      <c r="AO407" s="47"/>
      <c r="AP407" s="47"/>
      <c r="AQ407" s="47"/>
      <c r="AR407" s="47"/>
      <c r="AS407" s="47"/>
      <c r="AT407" s="47"/>
      <c r="AU407" s="47"/>
      <c r="AV407" s="47"/>
      <c r="AW407" s="47"/>
      <c r="AX407" s="47"/>
      <c r="AY407" s="47"/>
      <c r="AZ407" s="47"/>
      <c r="BA407" s="47"/>
      <c r="BB407" s="47"/>
      <c r="BC407" s="47"/>
      <c r="BD407" s="47"/>
      <c r="BE407" s="47"/>
      <c r="BF407" s="47"/>
      <c r="BG407" s="47"/>
      <c r="BH407" s="47"/>
      <c r="BI407" s="47"/>
      <c r="BJ407" s="47"/>
      <c r="BK407" s="47"/>
      <c r="BL407" s="47"/>
      <c r="BM407" s="112"/>
      <c r="BN407" s="47"/>
      <c r="BO407" s="47"/>
      <c r="BP407" s="47"/>
    </row>
    <row r="408" spans="2:68" x14ac:dyDescent="0.25">
      <c r="B408" s="42"/>
      <c r="C408" s="42"/>
      <c r="D408" s="42"/>
      <c r="E408" s="42"/>
      <c r="F408" s="42"/>
      <c r="G408" s="42"/>
      <c r="H408" s="42"/>
      <c r="I408" s="42"/>
      <c r="J408" s="42"/>
      <c r="K408" s="42"/>
      <c r="L408" s="42"/>
      <c r="M408" s="42"/>
      <c r="N408" s="112"/>
      <c r="O408" s="47"/>
      <c r="P408" s="47"/>
      <c r="Q408" s="42"/>
      <c r="R408" s="42"/>
      <c r="T408" s="42"/>
      <c r="U408" s="42"/>
      <c r="V408" s="42"/>
      <c r="W408" s="42"/>
      <c r="X408" s="42"/>
      <c r="Y408" s="42"/>
      <c r="Z408" s="42"/>
      <c r="AA408" s="42"/>
      <c r="AB408" s="42"/>
      <c r="AC408" s="42"/>
      <c r="AD408" s="42"/>
      <c r="AE408" s="47"/>
      <c r="AF408" s="112"/>
      <c r="AG408" s="47"/>
      <c r="AH408" s="47"/>
      <c r="AI408" s="47"/>
      <c r="AJ408" s="47"/>
      <c r="AK408" s="47"/>
      <c r="AL408" s="47"/>
      <c r="AM408" s="47"/>
      <c r="AN408" s="47"/>
      <c r="AO408" s="47"/>
      <c r="AP408" s="47"/>
      <c r="AQ408" s="47"/>
      <c r="AR408" s="47"/>
      <c r="AS408" s="47"/>
      <c r="AT408" s="47"/>
      <c r="AU408" s="47"/>
      <c r="AV408" s="47"/>
      <c r="AW408" s="47"/>
      <c r="AX408" s="47"/>
      <c r="AY408" s="47"/>
      <c r="AZ408" s="47"/>
      <c r="BA408" s="47"/>
      <c r="BB408" s="47"/>
      <c r="BC408" s="47"/>
      <c r="BD408" s="47"/>
      <c r="BE408" s="47"/>
      <c r="BF408" s="47"/>
      <c r="BG408" s="47"/>
      <c r="BH408" s="47"/>
      <c r="BI408" s="47"/>
      <c r="BJ408" s="47"/>
      <c r="BK408" s="47"/>
      <c r="BL408" s="47"/>
      <c r="BM408" s="112"/>
      <c r="BN408" s="47"/>
      <c r="BO408" s="47"/>
      <c r="BP408" s="47"/>
    </row>
    <row r="409" spans="2:68" x14ac:dyDescent="0.25">
      <c r="B409" s="42"/>
      <c r="C409" s="42"/>
      <c r="D409" s="42"/>
      <c r="E409" s="42"/>
      <c r="F409" s="42"/>
      <c r="G409" s="42"/>
      <c r="H409" s="42"/>
      <c r="I409" s="42"/>
      <c r="J409" s="42"/>
      <c r="K409" s="42"/>
      <c r="L409" s="42"/>
      <c r="M409" s="42"/>
      <c r="N409" s="112"/>
      <c r="O409" s="47"/>
      <c r="P409" s="47"/>
      <c r="Q409" s="42"/>
      <c r="R409" s="42"/>
      <c r="T409" s="42"/>
      <c r="U409" s="42"/>
      <c r="V409" s="42"/>
      <c r="W409" s="42"/>
      <c r="X409" s="42"/>
      <c r="Y409" s="42"/>
      <c r="Z409" s="42"/>
      <c r="AA409" s="42"/>
      <c r="AB409" s="42"/>
      <c r="AC409" s="42"/>
      <c r="AD409" s="42"/>
      <c r="AE409" s="47"/>
      <c r="AF409" s="112"/>
      <c r="AG409" s="47"/>
      <c r="AH409" s="47"/>
      <c r="AI409" s="47"/>
      <c r="AJ409" s="47"/>
      <c r="AK409" s="47"/>
      <c r="AL409" s="47"/>
      <c r="AM409" s="47"/>
      <c r="AN409" s="47"/>
      <c r="AO409" s="47"/>
      <c r="AP409" s="47"/>
      <c r="AQ409" s="47"/>
      <c r="AR409" s="47"/>
      <c r="AS409" s="47"/>
      <c r="AT409" s="47"/>
      <c r="AU409" s="47"/>
      <c r="AV409" s="47"/>
      <c r="AW409" s="47"/>
      <c r="AX409" s="47"/>
      <c r="AY409" s="47"/>
      <c r="AZ409" s="47"/>
      <c r="BA409" s="47"/>
      <c r="BB409" s="47"/>
      <c r="BC409" s="47"/>
      <c r="BD409" s="47"/>
      <c r="BE409" s="47"/>
      <c r="BF409" s="47"/>
      <c r="BG409" s="47"/>
      <c r="BH409" s="47"/>
      <c r="BI409" s="47"/>
      <c r="BJ409" s="47"/>
      <c r="BK409" s="47"/>
      <c r="BL409" s="47"/>
      <c r="BM409" s="112"/>
      <c r="BN409" s="47"/>
      <c r="BO409" s="47"/>
      <c r="BP409" s="47"/>
    </row>
    <row r="410" spans="2:68" x14ac:dyDescent="0.25">
      <c r="B410" s="42"/>
      <c r="C410" s="42"/>
      <c r="D410" s="42"/>
      <c r="E410" s="42"/>
      <c r="F410" s="42"/>
      <c r="G410" s="42"/>
      <c r="H410" s="42"/>
      <c r="I410" s="42"/>
      <c r="J410" s="42"/>
      <c r="K410" s="42"/>
      <c r="L410" s="42"/>
      <c r="M410" s="42"/>
      <c r="N410" s="112"/>
      <c r="O410" s="47"/>
      <c r="P410" s="47"/>
      <c r="Q410" s="42"/>
      <c r="R410" s="42"/>
      <c r="T410" s="42"/>
      <c r="U410" s="42"/>
      <c r="V410" s="42"/>
      <c r="W410" s="42"/>
      <c r="X410" s="42"/>
      <c r="Y410" s="42"/>
      <c r="Z410" s="42"/>
      <c r="AA410" s="42"/>
      <c r="AB410" s="42"/>
      <c r="AC410" s="42"/>
      <c r="AD410" s="42"/>
      <c r="AE410" s="47"/>
      <c r="AF410" s="112"/>
      <c r="AG410" s="47"/>
      <c r="AH410" s="47"/>
      <c r="AI410" s="47"/>
      <c r="AJ410" s="47"/>
      <c r="AK410" s="47"/>
      <c r="AL410" s="47"/>
      <c r="AM410" s="47"/>
      <c r="AN410" s="47"/>
      <c r="AO410" s="47"/>
      <c r="AP410" s="47"/>
      <c r="AQ410" s="47"/>
      <c r="AR410" s="47"/>
      <c r="AS410" s="47"/>
      <c r="AT410" s="47"/>
      <c r="AU410" s="47"/>
      <c r="AV410" s="47"/>
      <c r="AW410" s="47"/>
      <c r="AX410" s="47"/>
      <c r="AY410" s="47"/>
      <c r="AZ410" s="47"/>
      <c r="BA410" s="47"/>
      <c r="BB410" s="47"/>
      <c r="BC410" s="47"/>
      <c r="BD410" s="47"/>
      <c r="BE410" s="47"/>
      <c r="BF410" s="47"/>
      <c r="BG410" s="47"/>
      <c r="BH410" s="47"/>
      <c r="BI410" s="47"/>
      <c r="BJ410" s="47"/>
      <c r="BK410" s="47"/>
      <c r="BL410" s="47"/>
      <c r="BM410" s="112"/>
      <c r="BN410" s="47"/>
      <c r="BO410" s="47"/>
      <c r="BP410" s="47"/>
    </row>
    <row r="411" spans="2:68" x14ac:dyDescent="0.25">
      <c r="B411" s="42"/>
      <c r="C411" s="42"/>
      <c r="D411" s="42"/>
      <c r="E411" s="42"/>
      <c r="F411" s="42"/>
      <c r="G411" s="42"/>
      <c r="H411" s="42"/>
      <c r="I411" s="42"/>
      <c r="J411" s="42"/>
      <c r="K411" s="42"/>
      <c r="L411" s="42"/>
      <c r="M411" s="42"/>
      <c r="N411" s="112"/>
      <c r="O411" s="47"/>
      <c r="P411" s="47"/>
      <c r="Q411" s="42"/>
      <c r="R411" s="42"/>
      <c r="T411" s="42"/>
      <c r="U411" s="42"/>
      <c r="V411" s="42"/>
      <c r="W411" s="42"/>
      <c r="X411" s="42"/>
      <c r="Y411" s="42"/>
      <c r="Z411" s="42"/>
      <c r="AA411" s="42"/>
      <c r="AB411" s="42"/>
      <c r="AC411" s="42"/>
      <c r="AD411" s="42"/>
      <c r="AE411" s="47"/>
      <c r="AF411" s="112"/>
      <c r="AG411" s="47"/>
      <c r="AH411" s="47"/>
      <c r="AI411" s="47"/>
      <c r="AJ411" s="47"/>
      <c r="AK411" s="47"/>
      <c r="AL411" s="47"/>
      <c r="AM411" s="47"/>
      <c r="AN411" s="47"/>
      <c r="AO411" s="47"/>
      <c r="AP411" s="47"/>
      <c r="AQ411" s="47"/>
      <c r="AR411" s="47"/>
      <c r="AS411" s="47"/>
      <c r="AT411" s="47"/>
      <c r="AU411" s="47"/>
      <c r="AV411" s="47"/>
      <c r="AW411" s="47"/>
      <c r="AX411" s="47"/>
      <c r="AY411" s="47"/>
      <c r="AZ411" s="47"/>
      <c r="BA411" s="47"/>
      <c r="BB411" s="47"/>
      <c r="BC411" s="47"/>
      <c r="BD411" s="47"/>
      <c r="BE411" s="47"/>
      <c r="BF411" s="47"/>
      <c r="BG411" s="47"/>
      <c r="BH411" s="47"/>
      <c r="BI411" s="47"/>
      <c r="BJ411" s="47"/>
      <c r="BK411" s="47"/>
      <c r="BL411" s="47"/>
      <c r="BM411" s="112"/>
      <c r="BN411" s="47"/>
      <c r="BO411" s="47"/>
      <c r="BP411" s="47"/>
    </row>
    <row r="412" spans="2:68" x14ac:dyDescent="0.25">
      <c r="B412" s="42"/>
      <c r="C412" s="42"/>
      <c r="D412" s="42"/>
      <c r="E412" s="42"/>
      <c r="F412" s="42"/>
      <c r="G412" s="42"/>
      <c r="H412" s="42"/>
      <c r="I412" s="42"/>
      <c r="J412" s="42"/>
      <c r="K412" s="42"/>
      <c r="L412" s="42"/>
      <c r="M412" s="42"/>
      <c r="N412" s="112"/>
      <c r="O412" s="47"/>
      <c r="P412" s="47"/>
      <c r="Q412" s="42"/>
      <c r="R412" s="42"/>
      <c r="T412" s="42"/>
      <c r="U412" s="42"/>
      <c r="V412" s="42"/>
      <c r="W412" s="42"/>
      <c r="X412" s="42"/>
      <c r="Y412" s="42"/>
      <c r="Z412" s="42"/>
      <c r="AA412" s="42"/>
      <c r="AB412" s="42"/>
      <c r="AC412" s="42"/>
      <c r="AD412" s="42"/>
      <c r="AE412" s="47"/>
      <c r="AF412" s="112"/>
      <c r="AG412" s="47"/>
      <c r="AH412" s="47"/>
      <c r="AI412" s="47"/>
      <c r="AJ412" s="47"/>
      <c r="AK412" s="47"/>
      <c r="AL412" s="47"/>
      <c r="AM412" s="47"/>
      <c r="AN412" s="47"/>
      <c r="AO412" s="47"/>
      <c r="AP412" s="47"/>
      <c r="AQ412" s="47"/>
      <c r="AR412" s="47"/>
      <c r="AS412" s="47"/>
      <c r="AT412" s="47"/>
      <c r="AU412" s="47"/>
      <c r="AV412" s="47"/>
      <c r="AW412" s="47"/>
      <c r="AX412" s="47"/>
      <c r="AY412" s="47"/>
      <c r="AZ412" s="47"/>
      <c r="BA412" s="47"/>
      <c r="BB412" s="47"/>
      <c r="BC412" s="47"/>
      <c r="BD412" s="47"/>
      <c r="BE412" s="47"/>
      <c r="BF412" s="47"/>
      <c r="BG412" s="47"/>
      <c r="BH412" s="47"/>
      <c r="BI412" s="47"/>
      <c r="BJ412" s="47"/>
      <c r="BK412" s="47"/>
      <c r="BL412" s="47"/>
      <c r="BM412" s="112"/>
      <c r="BN412" s="47"/>
      <c r="BO412" s="47"/>
      <c r="BP412" s="47"/>
    </row>
    <row r="413" spans="2:68" x14ac:dyDescent="0.25">
      <c r="B413" s="42"/>
      <c r="C413" s="42"/>
      <c r="D413" s="42"/>
      <c r="E413" s="42"/>
      <c r="F413" s="42"/>
      <c r="G413" s="42"/>
      <c r="H413" s="42"/>
      <c r="I413" s="42"/>
      <c r="J413" s="42"/>
      <c r="K413" s="42"/>
      <c r="L413" s="42"/>
      <c r="M413" s="42"/>
      <c r="N413" s="112"/>
      <c r="O413" s="47"/>
      <c r="P413" s="47"/>
      <c r="Q413" s="42"/>
      <c r="R413" s="42"/>
      <c r="T413" s="42"/>
      <c r="U413" s="42"/>
      <c r="V413" s="42"/>
      <c r="W413" s="42"/>
      <c r="X413" s="42"/>
      <c r="Y413" s="42"/>
      <c r="Z413" s="42"/>
      <c r="AA413" s="42"/>
      <c r="AB413" s="42"/>
      <c r="AC413" s="42"/>
      <c r="AD413" s="42"/>
      <c r="AE413" s="47"/>
      <c r="AF413" s="112"/>
      <c r="AG413" s="47"/>
      <c r="AH413" s="47"/>
      <c r="AI413" s="47"/>
      <c r="AJ413" s="47"/>
      <c r="AK413" s="47"/>
      <c r="AL413" s="47"/>
      <c r="AM413" s="47"/>
      <c r="AN413" s="47"/>
      <c r="AO413" s="47"/>
      <c r="AP413" s="47"/>
      <c r="AQ413" s="47"/>
      <c r="AR413" s="47"/>
      <c r="AS413" s="47"/>
      <c r="AT413" s="47"/>
      <c r="AU413" s="47"/>
      <c r="AV413" s="47"/>
      <c r="AW413" s="47"/>
      <c r="AX413" s="47"/>
      <c r="AY413" s="47"/>
      <c r="AZ413" s="47"/>
      <c r="BA413" s="47"/>
      <c r="BB413" s="47"/>
      <c r="BC413" s="47"/>
      <c r="BD413" s="47"/>
      <c r="BE413" s="47"/>
      <c r="BF413" s="47"/>
      <c r="BG413" s="47"/>
      <c r="BH413" s="47"/>
      <c r="BI413" s="47"/>
      <c r="BJ413" s="47"/>
      <c r="BK413" s="47"/>
      <c r="BL413" s="47"/>
      <c r="BM413" s="112"/>
      <c r="BN413" s="47"/>
      <c r="BO413" s="47"/>
      <c r="BP413" s="47"/>
    </row>
    <row r="414" spans="2:68" x14ac:dyDescent="0.25">
      <c r="B414" s="42"/>
      <c r="C414" s="42"/>
      <c r="D414" s="42"/>
      <c r="E414" s="42"/>
      <c r="F414" s="42"/>
      <c r="G414" s="42"/>
      <c r="H414" s="42"/>
      <c r="I414" s="42"/>
      <c r="J414" s="42"/>
      <c r="K414" s="42"/>
      <c r="L414" s="42"/>
      <c r="M414" s="42"/>
      <c r="N414" s="112"/>
      <c r="O414" s="47"/>
      <c r="P414" s="47"/>
      <c r="Q414" s="42"/>
      <c r="R414" s="42"/>
      <c r="T414" s="42"/>
      <c r="U414" s="42"/>
      <c r="V414" s="42"/>
      <c r="W414" s="42"/>
      <c r="X414" s="42"/>
      <c r="Y414" s="42"/>
      <c r="Z414" s="42"/>
      <c r="AA414" s="42"/>
      <c r="AB414" s="42"/>
      <c r="AC414" s="42"/>
      <c r="AD414" s="42"/>
      <c r="AE414" s="47"/>
      <c r="AF414" s="112"/>
      <c r="AG414" s="47"/>
      <c r="AH414" s="47"/>
      <c r="AI414" s="47"/>
      <c r="AJ414" s="47"/>
      <c r="AK414" s="47"/>
      <c r="AL414" s="47"/>
      <c r="AM414" s="47"/>
      <c r="AN414" s="47"/>
      <c r="AO414" s="47"/>
      <c r="AP414" s="47"/>
      <c r="AQ414" s="47"/>
      <c r="AR414" s="47"/>
      <c r="AS414" s="47"/>
      <c r="AT414" s="47"/>
      <c r="AU414" s="47"/>
      <c r="AV414" s="47"/>
      <c r="AW414" s="47"/>
      <c r="AX414" s="47"/>
      <c r="AY414" s="47"/>
      <c r="AZ414" s="47"/>
      <c r="BA414" s="47"/>
      <c r="BB414" s="47"/>
      <c r="BC414" s="47"/>
      <c r="BD414" s="47"/>
      <c r="BE414" s="47"/>
      <c r="BF414" s="47"/>
      <c r="BG414" s="47"/>
      <c r="BH414" s="47"/>
      <c r="BI414" s="47"/>
      <c r="BJ414" s="47"/>
      <c r="BK414" s="47"/>
      <c r="BL414" s="47"/>
      <c r="BM414" s="112"/>
      <c r="BN414" s="47"/>
      <c r="BO414" s="47"/>
      <c r="BP414" s="47"/>
    </row>
    <row r="415" spans="2:68" x14ac:dyDescent="0.25">
      <c r="B415" s="42"/>
      <c r="C415" s="42"/>
      <c r="D415" s="42"/>
      <c r="E415" s="42"/>
      <c r="F415" s="42"/>
      <c r="G415" s="42"/>
      <c r="H415" s="42"/>
      <c r="I415" s="42"/>
      <c r="J415" s="42"/>
      <c r="K415" s="42"/>
      <c r="L415" s="42"/>
      <c r="M415" s="42"/>
      <c r="N415" s="112"/>
      <c r="O415" s="47"/>
      <c r="P415" s="47"/>
      <c r="Q415" s="42"/>
      <c r="R415" s="42"/>
      <c r="T415" s="42"/>
      <c r="U415" s="42"/>
      <c r="V415" s="42"/>
      <c r="W415" s="42"/>
      <c r="X415" s="42"/>
      <c r="Y415" s="42"/>
      <c r="Z415" s="42"/>
      <c r="AA415" s="42"/>
      <c r="AB415" s="42"/>
      <c r="AC415" s="42"/>
      <c r="AD415" s="42"/>
      <c r="AE415" s="47"/>
      <c r="AF415" s="112"/>
      <c r="AG415" s="47"/>
      <c r="AH415" s="47"/>
      <c r="AI415" s="47"/>
      <c r="AJ415" s="47"/>
      <c r="AK415" s="47"/>
      <c r="AL415" s="47"/>
      <c r="AM415" s="47"/>
      <c r="AN415" s="47"/>
      <c r="AO415" s="47"/>
      <c r="AP415" s="47"/>
      <c r="AQ415" s="47"/>
      <c r="AR415" s="47"/>
      <c r="AS415" s="47"/>
      <c r="AT415" s="47"/>
      <c r="AU415" s="47"/>
      <c r="AV415" s="47"/>
      <c r="AW415" s="47"/>
      <c r="AX415" s="47"/>
      <c r="AY415" s="47"/>
      <c r="AZ415" s="47"/>
      <c r="BA415" s="47"/>
      <c r="BB415" s="47"/>
      <c r="BC415" s="47"/>
      <c r="BD415" s="47"/>
      <c r="BE415" s="47"/>
      <c r="BF415" s="47"/>
      <c r="BG415" s="47"/>
      <c r="BH415" s="47"/>
      <c r="BI415" s="47"/>
      <c r="BJ415" s="47"/>
      <c r="BK415" s="47"/>
      <c r="BL415" s="47"/>
      <c r="BM415" s="112"/>
      <c r="BN415" s="47"/>
      <c r="BO415" s="47"/>
      <c r="BP415" s="47"/>
    </row>
    <row r="416" spans="2:68" x14ac:dyDescent="0.25">
      <c r="B416" s="42"/>
      <c r="C416" s="42"/>
      <c r="D416" s="42"/>
      <c r="E416" s="42"/>
      <c r="F416" s="42"/>
      <c r="G416" s="42"/>
      <c r="H416" s="42"/>
      <c r="I416" s="42"/>
      <c r="J416" s="42"/>
      <c r="K416" s="42"/>
      <c r="L416" s="42"/>
      <c r="M416" s="42"/>
      <c r="N416" s="112"/>
      <c r="O416" s="47"/>
      <c r="P416" s="47"/>
      <c r="Q416" s="42"/>
      <c r="R416" s="42"/>
      <c r="T416" s="42"/>
      <c r="U416" s="42"/>
      <c r="V416" s="42"/>
      <c r="W416" s="42"/>
      <c r="X416" s="42"/>
      <c r="Y416" s="42"/>
      <c r="Z416" s="42"/>
      <c r="AA416" s="42"/>
      <c r="AB416" s="42"/>
      <c r="AC416" s="42"/>
      <c r="AD416" s="42"/>
      <c r="AE416" s="47"/>
      <c r="AF416" s="112"/>
      <c r="AG416" s="47"/>
      <c r="AH416" s="47"/>
      <c r="AI416" s="47"/>
      <c r="AJ416" s="47"/>
      <c r="AK416" s="47"/>
      <c r="AL416" s="47"/>
      <c r="AM416" s="47"/>
      <c r="AN416" s="47"/>
      <c r="AO416" s="47"/>
      <c r="AP416" s="47"/>
      <c r="AQ416" s="47"/>
      <c r="AR416" s="47"/>
      <c r="AS416" s="47"/>
      <c r="AT416" s="47"/>
      <c r="AU416" s="47"/>
      <c r="AV416" s="47"/>
      <c r="AW416" s="47"/>
      <c r="AX416" s="47"/>
      <c r="AY416" s="47"/>
      <c r="AZ416" s="47"/>
      <c r="BA416" s="47"/>
      <c r="BB416" s="47"/>
      <c r="BC416" s="47"/>
      <c r="BD416" s="47"/>
      <c r="BE416" s="47"/>
      <c r="BF416" s="47"/>
      <c r="BG416" s="47"/>
      <c r="BH416" s="47"/>
      <c r="BI416" s="47"/>
      <c r="BJ416" s="47"/>
      <c r="BK416" s="47"/>
      <c r="BL416" s="47"/>
      <c r="BM416" s="112"/>
      <c r="BN416" s="47"/>
      <c r="BO416" s="47"/>
      <c r="BP416" s="47"/>
    </row>
    <row r="417" spans="2:68" x14ac:dyDescent="0.25">
      <c r="B417" s="42"/>
      <c r="C417" s="42"/>
      <c r="D417" s="42"/>
      <c r="E417" s="42"/>
      <c r="F417" s="42"/>
      <c r="G417" s="42"/>
      <c r="H417" s="42"/>
      <c r="I417" s="42"/>
      <c r="J417" s="42"/>
      <c r="K417" s="42"/>
      <c r="L417" s="42"/>
      <c r="M417" s="42"/>
      <c r="N417" s="112"/>
      <c r="O417" s="47"/>
      <c r="P417" s="47"/>
      <c r="Q417" s="42"/>
      <c r="R417" s="42"/>
      <c r="T417" s="42"/>
      <c r="U417" s="42"/>
      <c r="V417" s="42"/>
      <c r="W417" s="42"/>
      <c r="X417" s="42"/>
      <c r="Y417" s="42"/>
      <c r="Z417" s="42"/>
      <c r="AA417" s="42"/>
      <c r="AB417" s="42"/>
      <c r="AC417" s="42"/>
      <c r="AD417" s="42"/>
      <c r="AE417" s="47"/>
      <c r="AF417" s="112"/>
      <c r="AG417" s="47"/>
      <c r="AH417" s="47"/>
      <c r="AI417" s="47"/>
      <c r="AJ417" s="47"/>
      <c r="AK417" s="47"/>
      <c r="AL417" s="47"/>
      <c r="AM417" s="47"/>
      <c r="AN417" s="47"/>
      <c r="AO417" s="47"/>
      <c r="AP417" s="47"/>
      <c r="AQ417" s="47"/>
      <c r="AR417" s="47"/>
      <c r="AS417" s="47"/>
      <c r="AT417" s="47"/>
      <c r="AU417" s="47"/>
      <c r="AV417" s="47"/>
      <c r="AW417" s="47"/>
      <c r="AX417" s="47"/>
      <c r="AY417" s="47"/>
      <c r="AZ417" s="47"/>
      <c r="BA417" s="47"/>
      <c r="BB417" s="47"/>
      <c r="BC417" s="47"/>
      <c r="BD417" s="47"/>
      <c r="BE417" s="47"/>
      <c r="BF417" s="47"/>
      <c r="BG417" s="47"/>
      <c r="BH417" s="47"/>
      <c r="BI417" s="47"/>
      <c r="BJ417" s="47"/>
      <c r="BK417" s="47"/>
      <c r="BL417" s="47"/>
      <c r="BM417" s="112"/>
      <c r="BN417" s="47"/>
      <c r="BO417" s="47"/>
      <c r="BP417" s="47"/>
    </row>
    <row r="418" spans="2:68" x14ac:dyDescent="0.25">
      <c r="B418" s="42"/>
      <c r="C418" s="42"/>
      <c r="D418" s="42"/>
      <c r="E418" s="42"/>
      <c r="F418" s="42"/>
      <c r="G418" s="42"/>
      <c r="H418" s="42"/>
      <c r="I418" s="42"/>
      <c r="J418" s="42"/>
      <c r="K418" s="42"/>
      <c r="L418" s="42"/>
      <c r="M418" s="42"/>
      <c r="N418" s="112"/>
      <c r="O418" s="47"/>
      <c r="P418" s="47"/>
      <c r="Q418" s="42"/>
      <c r="R418" s="42"/>
      <c r="T418" s="42"/>
      <c r="U418" s="42"/>
      <c r="V418" s="42"/>
      <c r="W418" s="42"/>
      <c r="X418" s="42"/>
      <c r="Y418" s="42"/>
      <c r="Z418" s="42"/>
      <c r="AA418" s="42"/>
      <c r="AB418" s="42"/>
      <c r="AC418" s="42"/>
      <c r="AD418" s="42"/>
      <c r="AE418" s="47"/>
      <c r="AF418" s="112"/>
      <c r="AG418" s="47"/>
      <c r="AH418" s="47"/>
      <c r="AI418" s="47"/>
      <c r="AJ418" s="47"/>
      <c r="AK418" s="47"/>
      <c r="AL418" s="47"/>
      <c r="AM418" s="47"/>
      <c r="AN418" s="47"/>
      <c r="AO418" s="47"/>
      <c r="AP418" s="47"/>
      <c r="AQ418" s="47"/>
      <c r="AR418" s="47"/>
      <c r="AS418" s="47"/>
      <c r="AT418" s="47"/>
      <c r="AU418" s="47"/>
      <c r="AV418" s="47"/>
      <c r="AW418" s="47"/>
      <c r="AX418" s="47"/>
      <c r="AY418" s="47"/>
      <c r="AZ418" s="47"/>
      <c r="BA418" s="47"/>
      <c r="BB418" s="47"/>
      <c r="BC418" s="47"/>
      <c r="BD418" s="47"/>
      <c r="BE418" s="47"/>
      <c r="BF418" s="47"/>
      <c r="BG418" s="47"/>
      <c r="BH418" s="47"/>
      <c r="BI418" s="47"/>
      <c r="BJ418" s="47"/>
      <c r="BK418" s="47"/>
      <c r="BL418" s="47"/>
      <c r="BM418" s="112"/>
      <c r="BN418" s="47"/>
      <c r="BO418" s="47"/>
      <c r="BP418" s="47"/>
    </row>
    <row r="419" spans="2:68" x14ac:dyDescent="0.25">
      <c r="B419" s="42"/>
      <c r="C419" s="42"/>
      <c r="D419" s="42"/>
      <c r="E419" s="42"/>
      <c r="F419" s="42"/>
      <c r="G419" s="42"/>
      <c r="H419" s="42"/>
      <c r="I419" s="42"/>
      <c r="J419" s="42"/>
      <c r="K419" s="42"/>
      <c r="L419" s="42"/>
      <c r="M419" s="42"/>
      <c r="N419" s="112"/>
      <c r="O419" s="47"/>
      <c r="P419" s="47"/>
      <c r="Q419" s="42"/>
      <c r="R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42"/>
      <c r="AD419" s="42"/>
      <c r="AE419" s="47"/>
      <c r="AF419" s="112"/>
      <c r="AG419" s="47"/>
      <c r="AH419" s="47"/>
      <c r="AI419" s="47"/>
      <c r="AJ419" s="47"/>
      <c r="AK419" s="47"/>
      <c r="AL419" s="47"/>
      <c r="AM419" s="47"/>
      <c r="AN419" s="47"/>
      <c r="AO419" s="47"/>
      <c r="AP419" s="47"/>
      <c r="AQ419" s="47"/>
      <c r="AR419" s="47"/>
      <c r="AS419" s="47"/>
      <c r="AT419" s="47"/>
      <c r="AU419" s="47"/>
      <c r="AV419" s="47"/>
      <c r="AW419" s="47"/>
      <c r="AX419" s="47"/>
      <c r="AY419" s="47"/>
      <c r="AZ419" s="47"/>
      <c r="BA419" s="47"/>
      <c r="BB419" s="47"/>
      <c r="BC419" s="47"/>
      <c r="BD419" s="47"/>
      <c r="BE419" s="47"/>
      <c r="BF419" s="47"/>
      <c r="BG419" s="47"/>
      <c r="BH419" s="47"/>
      <c r="BI419" s="47"/>
      <c r="BJ419" s="47"/>
      <c r="BK419" s="47"/>
      <c r="BL419" s="47"/>
      <c r="BM419" s="112"/>
      <c r="BN419" s="47"/>
      <c r="BO419" s="47"/>
      <c r="BP419" s="47"/>
    </row>
    <row r="420" spans="2:68" x14ac:dyDescent="0.25">
      <c r="B420" s="42"/>
      <c r="C420" s="42"/>
      <c r="D420" s="42"/>
      <c r="E420" s="42"/>
      <c r="F420" s="42"/>
      <c r="G420" s="42"/>
      <c r="H420" s="42"/>
      <c r="I420" s="42"/>
      <c r="J420" s="42"/>
      <c r="K420" s="42"/>
      <c r="L420" s="42"/>
      <c r="M420" s="42"/>
      <c r="N420" s="112"/>
      <c r="O420" s="47"/>
      <c r="P420" s="47"/>
      <c r="Q420" s="42"/>
      <c r="R420" s="42"/>
      <c r="T420" s="42"/>
      <c r="U420" s="42"/>
      <c r="V420" s="42"/>
      <c r="W420" s="42"/>
      <c r="X420" s="42"/>
      <c r="Y420" s="42"/>
      <c r="Z420" s="42"/>
      <c r="AA420" s="42"/>
      <c r="AB420" s="42"/>
      <c r="AC420" s="42"/>
      <c r="AD420" s="42"/>
      <c r="AE420" s="47"/>
      <c r="AF420" s="112"/>
      <c r="AG420" s="47"/>
      <c r="AH420" s="47"/>
      <c r="AI420" s="47"/>
      <c r="AJ420" s="47"/>
      <c r="AK420" s="47"/>
      <c r="AL420" s="47"/>
      <c r="AM420" s="47"/>
      <c r="AN420" s="47"/>
      <c r="AO420" s="47"/>
      <c r="AP420" s="47"/>
      <c r="AQ420" s="47"/>
      <c r="AR420" s="47"/>
      <c r="AS420" s="47"/>
      <c r="AT420" s="47"/>
      <c r="AU420" s="47"/>
      <c r="AV420" s="47"/>
      <c r="AW420" s="47"/>
      <c r="AX420" s="47"/>
      <c r="AY420" s="47"/>
      <c r="AZ420" s="47"/>
      <c r="BA420" s="47"/>
      <c r="BB420" s="47"/>
      <c r="BC420" s="47"/>
      <c r="BD420" s="47"/>
      <c r="BE420" s="47"/>
      <c r="BF420" s="47"/>
      <c r="BG420" s="47"/>
      <c r="BH420" s="47"/>
      <c r="BI420" s="47"/>
      <c r="BJ420" s="47"/>
      <c r="BK420" s="47"/>
      <c r="BL420" s="47"/>
      <c r="BM420" s="112"/>
      <c r="BN420" s="47"/>
      <c r="BO420" s="47"/>
      <c r="BP420" s="47"/>
    </row>
    <row r="421" spans="2:68" x14ac:dyDescent="0.25">
      <c r="B421" s="42"/>
      <c r="C421" s="42"/>
      <c r="D421" s="42"/>
      <c r="E421" s="42"/>
      <c r="F421" s="42"/>
      <c r="G421" s="42"/>
      <c r="H421" s="42"/>
      <c r="I421" s="42"/>
      <c r="J421" s="42"/>
      <c r="K421" s="42"/>
      <c r="L421" s="42"/>
      <c r="M421" s="42"/>
      <c r="N421" s="112"/>
      <c r="O421" s="47"/>
      <c r="P421" s="47"/>
      <c r="Q421" s="42"/>
      <c r="R421" s="42"/>
      <c r="T421" s="42"/>
      <c r="U421" s="42"/>
      <c r="V421" s="42"/>
      <c r="W421" s="42"/>
      <c r="X421" s="42"/>
      <c r="Y421" s="42"/>
      <c r="Z421" s="42"/>
      <c r="AA421" s="42"/>
      <c r="AB421" s="42"/>
      <c r="AC421" s="42"/>
      <c r="AD421" s="42"/>
      <c r="AE421" s="47"/>
      <c r="AF421" s="112"/>
      <c r="AG421" s="47"/>
      <c r="AH421" s="47"/>
      <c r="AI421" s="47"/>
      <c r="AJ421" s="47"/>
      <c r="AK421" s="47"/>
      <c r="AL421" s="47"/>
      <c r="AM421" s="47"/>
      <c r="AN421" s="47"/>
      <c r="AO421" s="47"/>
      <c r="AP421" s="47"/>
      <c r="AQ421" s="47"/>
      <c r="AR421" s="47"/>
      <c r="AS421" s="47"/>
      <c r="AT421" s="47"/>
      <c r="AU421" s="47"/>
      <c r="AV421" s="47"/>
      <c r="AW421" s="47"/>
      <c r="AX421" s="47"/>
      <c r="AY421" s="47"/>
      <c r="AZ421" s="47"/>
      <c r="BA421" s="47"/>
      <c r="BB421" s="47"/>
      <c r="BC421" s="47"/>
      <c r="BD421" s="47"/>
      <c r="BE421" s="47"/>
      <c r="BF421" s="47"/>
      <c r="BG421" s="47"/>
      <c r="BH421" s="47"/>
      <c r="BI421" s="47"/>
      <c r="BJ421" s="47"/>
      <c r="BK421" s="47"/>
      <c r="BL421" s="47"/>
      <c r="BM421" s="112"/>
      <c r="BN421" s="47"/>
      <c r="BO421" s="47"/>
      <c r="BP421" s="47"/>
    </row>
    <row r="422" spans="2:68" x14ac:dyDescent="0.25">
      <c r="B422" s="42"/>
      <c r="C422" s="42"/>
      <c r="D422" s="42"/>
      <c r="E422" s="42"/>
      <c r="F422" s="42"/>
      <c r="G422" s="42"/>
      <c r="H422" s="42"/>
      <c r="I422" s="42"/>
      <c r="J422" s="42"/>
      <c r="K422" s="42"/>
      <c r="L422" s="42"/>
      <c r="M422" s="42"/>
      <c r="N422" s="112"/>
      <c r="O422" s="47"/>
      <c r="P422" s="47"/>
      <c r="Q422" s="42"/>
      <c r="R422" s="42"/>
      <c r="T422" s="42"/>
      <c r="U422" s="42"/>
      <c r="V422" s="42"/>
      <c r="W422" s="42"/>
      <c r="X422" s="42"/>
      <c r="Y422" s="42"/>
      <c r="Z422" s="42"/>
      <c r="AA422" s="42"/>
      <c r="AB422" s="42"/>
      <c r="AC422" s="42"/>
      <c r="AD422" s="42"/>
      <c r="AE422" s="47"/>
      <c r="AF422" s="112"/>
      <c r="AG422" s="47"/>
      <c r="AH422" s="47"/>
      <c r="AI422" s="47"/>
      <c r="AJ422" s="47"/>
      <c r="AK422" s="47"/>
      <c r="AL422" s="47"/>
      <c r="AM422" s="47"/>
      <c r="AN422" s="47"/>
      <c r="AO422" s="47"/>
      <c r="AP422" s="47"/>
      <c r="AQ422" s="47"/>
      <c r="AR422" s="47"/>
      <c r="AS422" s="47"/>
      <c r="AT422" s="47"/>
      <c r="AU422" s="47"/>
      <c r="AV422" s="47"/>
      <c r="AW422" s="47"/>
      <c r="AX422" s="47"/>
      <c r="AY422" s="47"/>
      <c r="AZ422" s="47"/>
      <c r="BA422" s="47"/>
      <c r="BB422" s="47"/>
      <c r="BC422" s="47"/>
      <c r="BD422" s="47"/>
      <c r="BE422" s="47"/>
      <c r="BF422" s="47"/>
      <c r="BG422" s="47"/>
      <c r="BH422" s="47"/>
      <c r="BI422" s="47"/>
      <c r="BJ422" s="47"/>
      <c r="BK422" s="47"/>
      <c r="BL422" s="47"/>
      <c r="BM422" s="112"/>
      <c r="BN422" s="47"/>
      <c r="BO422" s="47"/>
      <c r="BP422" s="47"/>
    </row>
    <row r="423" spans="2:68" x14ac:dyDescent="0.25">
      <c r="B423" s="42"/>
      <c r="C423" s="42"/>
      <c r="D423" s="42"/>
      <c r="E423" s="42"/>
      <c r="F423" s="42"/>
      <c r="G423" s="42"/>
      <c r="H423" s="42"/>
      <c r="I423" s="42"/>
      <c r="J423" s="42"/>
      <c r="K423" s="42"/>
      <c r="L423" s="42"/>
      <c r="M423" s="42"/>
      <c r="N423" s="112"/>
      <c r="O423" s="47"/>
      <c r="P423" s="47"/>
      <c r="Q423" s="42"/>
      <c r="R423" s="42"/>
      <c r="T423" s="42"/>
      <c r="U423" s="42"/>
      <c r="V423" s="42"/>
      <c r="W423" s="42"/>
      <c r="X423" s="42"/>
      <c r="Y423" s="42"/>
      <c r="Z423" s="42"/>
      <c r="AA423" s="42"/>
      <c r="AB423" s="42"/>
      <c r="AC423" s="42"/>
      <c r="AD423" s="42"/>
      <c r="AE423" s="47"/>
      <c r="AF423" s="112"/>
      <c r="AG423" s="47"/>
      <c r="AH423" s="47"/>
      <c r="AI423" s="47"/>
      <c r="AJ423" s="47"/>
      <c r="AK423" s="47"/>
      <c r="AL423" s="47"/>
      <c r="AM423" s="47"/>
      <c r="AN423" s="47"/>
      <c r="AO423" s="47"/>
      <c r="AP423" s="47"/>
      <c r="AQ423" s="47"/>
      <c r="AR423" s="47"/>
      <c r="AS423" s="47"/>
      <c r="AT423" s="47"/>
      <c r="AU423" s="47"/>
      <c r="AV423" s="47"/>
      <c r="AW423" s="47"/>
      <c r="AX423" s="47"/>
      <c r="AY423" s="47"/>
      <c r="AZ423" s="47"/>
      <c r="BA423" s="47"/>
      <c r="BB423" s="47"/>
      <c r="BC423" s="47"/>
      <c r="BD423" s="47"/>
      <c r="BE423" s="47"/>
      <c r="BF423" s="47"/>
      <c r="BG423" s="47"/>
      <c r="BH423" s="47"/>
      <c r="BI423" s="47"/>
      <c r="BJ423" s="47"/>
      <c r="BK423" s="47"/>
      <c r="BL423" s="47"/>
      <c r="BM423" s="112"/>
      <c r="BN423" s="47"/>
      <c r="BO423" s="47"/>
      <c r="BP423" s="47"/>
    </row>
    <row r="424" spans="2:68" x14ac:dyDescent="0.25">
      <c r="B424" s="42"/>
      <c r="C424" s="42"/>
      <c r="D424" s="42"/>
      <c r="E424" s="42"/>
      <c r="F424" s="42"/>
      <c r="G424" s="42"/>
      <c r="H424" s="42"/>
      <c r="I424" s="42"/>
      <c r="J424" s="42"/>
      <c r="K424" s="42"/>
      <c r="L424" s="42"/>
      <c r="M424" s="42"/>
      <c r="N424" s="112"/>
      <c r="O424" s="47"/>
      <c r="P424" s="47"/>
      <c r="Q424" s="42"/>
      <c r="R424" s="42"/>
      <c r="T424" s="42"/>
      <c r="U424" s="42"/>
      <c r="V424" s="42"/>
      <c r="W424" s="42"/>
      <c r="X424" s="42"/>
      <c r="Y424" s="42"/>
      <c r="Z424" s="42"/>
      <c r="AA424" s="42"/>
      <c r="AB424" s="42"/>
      <c r="AC424" s="42"/>
      <c r="AD424" s="42"/>
      <c r="AE424" s="47"/>
      <c r="AF424" s="112"/>
      <c r="AG424" s="47"/>
      <c r="AH424" s="47"/>
      <c r="AI424" s="47"/>
      <c r="AJ424" s="47"/>
      <c r="AK424" s="47"/>
      <c r="AL424" s="47"/>
      <c r="AM424" s="47"/>
      <c r="AN424" s="47"/>
      <c r="AO424" s="47"/>
      <c r="AP424" s="47"/>
      <c r="AQ424" s="47"/>
      <c r="AR424" s="47"/>
      <c r="AS424" s="47"/>
      <c r="AT424" s="47"/>
      <c r="AU424" s="47"/>
      <c r="AV424" s="47"/>
      <c r="AW424" s="47"/>
      <c r="AX424" s="47"/>
      <c r="AY424" s="47"/>
      <c r="AZ424" s="47"/>
      <c r="BA424" s="47"/>
      <c r="BB424" s="47"/>
      <c r="BC424" s="47"/>
      <c r="BD424" s="47"/>
      <c r="BE424" s="47"/>
      <c r="BF424" s="47"/>
      <c r="BG424" s="47"/>
      <c r="BH424" s="47"/>
      <c r="BI424" s="47"/>
      <c r="BJ424" s="47"/>
      <c r="BK424" s="47"/>
      <c r="BL424" s="47"/>
      <c r="BM424" s="112"/>
      <c r="BN424" s="47"/>
      <c r="BO424" s="47"/>
      <c r="BP424" s="47"/>
    </row>
    <row r="425" spans="2:68" x14ac:dyDescent="0.25">
      <c r="B425" s="42"/>
      <c r="C425" s="42"/>
      <c r="D425" s="42"/>
      <c r="E425" s="42"/>
      <c r="F425" s="42"/>
      <c r="G425" s="42"/>
      <c r="H425" s="42"/>
      <c r="I425" s="42"/>
      <c r="J425" s="42"/>
      <c r="K425" s="42"/>
      <c r="L425" s="42"/>
      <c r="M425" s="42"/>
      <c r="N425" s="112"/>
      <c r="O425" s="47"/>
      <c r="P425" s="47"/>
      <c r="Q425" s="42"/>
      <c r="R425" s="42"/>
      <c r="T425" s="42"/>
      <c r="U425" s="42"/>
      <c r="V425" s="42"/>
      <c r="W425" s="42"/>
      <c r="X425" s="42"/>
      <c r="Y425" s="42"/>
      <c r="Z425" s="42"/>
      <c r="AA425" s="42"/>
      <c r="AB425" s="42"/>
      <c r="AC425" s="42"/>
      <c r="AD425" s="42"/>
      <c r="AE425" s="47"/>
      <c r="AF425" s="112"/>
      <c r="AG425" s="47"/>
      <c r="AH425" s="47"/>
      <c r="AI425" s="47"/>
      <c r="AJ425" s="47"/>
      <c r="AK425" s="47"/>
      <c r="AL425" s="47"/>
      <c r="AM425" s="47"/>
      <c r="AN425" s="47"/>
      <c r="AO425" s="47"/>
      <c r="AP425" s="47"/>
      <c r="AQ425" s="47"/>
      <c r="AR425" s="47"/>
      <c r="AS425" s="47"/>
      <c r="AT425" s="47"/>
      <c r="AU425" s="47"/>
      <c r="AV425" s="47"/>
      <c r="AW425" s="47"/>
      <c r="AX425" s="47"/>
      <c r="AY425" s="47"/>
      <c r="AZ425" s="47"/>
      <c r="BA425" s="47"/>
      <c r="BB425" s="47"/>
      <c r="BC425" s="47"/>
      <c r="BD425" s="47"/>
      <c r="BE425" s="47"/>
      <c r="BF425" s="47"/>
      <c r="BG425" s="47"/>
      <c r="BH425" s="47"/>
      <c r="BI425" s="47"/>
      <c r="BJ425" s="47"/>
      <c r="BK425" s="47"/>
      <c r="BL425" s="47"/>
      <c r="BM425" s="112"/>
      <c r="BN425" s="47"/>
      <c r="BO425" s="47"/>
      <c r="BP425" s="47"/>
    </row>
    <row r="426" spans="2:68" x14ac:dyDescent="0.25">
      <c r="B426" s="42"/>
      <c r="C426" s="42"/>
      <c r="D426" s="42"/>
      <c r="E426" s="42"/>
      <c r="F426" s="42"/>
      <c r="G426" s="42"/>
      <c r="H426" s="42"/>
      <c r="I426" s="42"/>
      <c r="J426" s="42"/>
      <c r="K426" s="42"/>
      <c r="L426" s="42"/>
      <c r="M426" s="42"/>
      <c r="N426" s="112"/>
      <c r="O426" s="47"/>
      <c r="P426" s="47"/>
      <c r="Q426" s="42"/>
      <c r="R426" s="42"/>
      <c r="T426" s="42"/>
      <c r="U426" s="42"/>
      <c r="V426" s="42"/>
      <c r="W426" s="42"/>
      <c r="X426" s="42"/>
      <c r="Y426" s="42"/>
      <c r="Z426" s="42"/>
      <c r="AA426" s="42"/>
      <c r="AB426" s="42"/>
      <c r="AC426" s="42"/>
      <c r="AD426" s="42"/>
      <c r="AE426" s="47"/>
      <c r="AF426" s="112"/>
      <c r="AG426" s="47"/>
      <c r="AH426" s="47"/>
      <c r="AI426" s="47"/>
      <c r="AJ426" s="47"/>
      <c r="AK426" s="47"/>
      <c r="AL426" s="47"/>
      <c r="AM426" s="47"/>
      <c r="AN426" s="47"/>
      <c r="AO426" s="47"/>
      <c r="AP426" s="47"/>
      <c r="AQ426" s="47"/>
      <c r="AR426" s="47"/>
      <c r="AS426" s="47"/>
      <c r="AT426" s="47"/>
      <c r="AU426" s="47"/>
      <c r="AV426" s="47"/>
      <c r="AW426" s="47"/>
      <c r="AX426" s="47"/>
      <c r="AY426" s="47"/>
      <c r="AZ426" s="47"/>
      <c r="BA426" s="47"/>
      <c r="BB426" s="47"/>
      <c r="BC426" s="47"/>
      <c r="BD426" s="47"/>
      <c r="BE426" s="47"/>
      <c r="BF426" s="47"/>
      <c r="BG426" s="47"/>
      <c r="BH426" s="47"/>
      <c r="BI426" s="47"/>
      <c r="BJ426" s="47"/>
      <c r="BK426" s="47"/>
      <c r="BL426" s="47"/>
      <c r="BM426" s="112"/>
      <c r="BN426" s="47"/>
      <c r="BO426" s="47"/>
      <c r="BP426" s="47"/>
    </row>
    <row r="427" spans="2:68" x14ac:dyDescent="0.25">
      <c r="B427" s="42"/>
      <c r="C427" s="42"/>
      <c r="D427" s="42"/>
      <c r="E427" s="42"/>
      <c r="F427" s="42"/>
      <c r="G427" s="42"/>
      <c r="H427" s="42"/>
      <c r="I427" s="42"/>
      <c r="J427" s="42"/>
      <c r="K427" s="42"/>
      <c r="L427" s="42"/>
      <c r="M427" s="42"/>
      <c r="N427" s="112"/>
      <c r="O427" s="47"/>
      <c r="P427" s="47"/>
      <c r="Q427" s="42"/>
      <c r="R427" s="42"/>
      <c r="T427" s="42"/>
      <c r="U427" s="42"/>
      <c r="V427" s="42"/>
      <c r="W427" s="42"/>
      <c r="X427" s="42"/>
      <c r="Y427" s="42"/>
      <c r="Z427" s="42"/>
      <c r="AA427" s="42"/>
      <c r="AB427" s="42"/>
      <c r="AC427" s="42"/>
      <c r="AD427" s="42"/>
      <c r="AE427" s="47"/>
      <c r="AF427" s="112"/>
      <c r="AG427" s="47"/>
      <c r="AH427" s="47"/>
      <c r="AI427" s="47"/>
      <c r="AJ427" s="47"/>
      <c r="AK427" s="47"/>
      <c r="AL427" s="47"/>
      <c r="AM427" s="47"/>
      <c r="AN427" s="47"/>
      <c r="AO427" s="47"/>
      <c r="AP427" s="47"/>
      <c r="AQ427" s="47"/>
      <c r="AR427" s="47"/>
      <c r="AS427" s="47"/>
      <c r="AT427" s="47"/>
      <c r="AU427" s="47"/>
      <c r="AV427" s="47"/>
      <c r="AW427" s="47"/>
      <c r="AX427" s="47"/>
      <c r="AY427" s="47"/>
      <c r="AZ427" s="47"/>
      <c r="BA427" s="47"/>
      <c r="BB427" s="47"/>
      <c r="BC427" s="47"/>
      <c r="BD427" s="47"/>
      <c r="BE427" s="47"/>
      <c r="BF427" s="47"/>
      <c r="BG427" s="47"/>
      <c r="BH427" s="47"/>
      <c r="BI427" s="47"/>
      <c r="BJ427" s="47"/>
      <c r="BK427" s="47"/>
      <c r="BL427" s="47"/>
      <c r="BM427" s="112"/>
      <c r="BN427" s="47"/>
      <c r="BO427" s="47"/>
      <c r="BP427" s="47"/>
    </row>
    <row r="428" spans="2:68" x14ac:dyDescent="0.25">
      <c r="B428" s="42"/>
      <c r="C428" s="42"/>
      <c r="D428" s="42"/>
      <c r="E428" s="42"/>
      <c r="F428" s="42"/>
      <c r="G428" s="42"/>
      <c r="H428" s="42"/>
      <c r="I428" s="42"/>
      <c r="J428" s="42"/>
      <c r="K428" s="42"/>
      <c r="L428" s="42"/>
      <c r="M428" s="42"/>
      <c r="N428" s="112"/>
      <c r="O428" s="47"/>
      <c r="P428" s="47"/>
      <c r="Q428" s="42"/>
      <c r="R428" s="42"/>
      <c r="T428" s="42"/>
      <c r="U428" s="42"/>
      <c r="V428" s="42"/>
      <c r="W428" s="42"/>
      <c r="X428" s="42"/>
      <c r="Y428" s="42"/>
      <c r="Z428" s="42"/>
      <c r="AA428" s="42"/>
      <c r="AB428" s="42"/>
      <c r="AC428" s="42"/>
      <c r="AD428" s="42"/>
      <c r="AE428" s="47"/>
      <c r="AF428" s="112"/>
      <c r="AG428" s="47"/>
      <c r="AH428" s="47"/>
      <c r="AI428" s="47"/>
      <c r="AJ428" s="47"/>
      <c r="AK428" s="47"/>
      <c r="AL428" s="47"/>
      <c r="AM428" s="47"/>
      <c r="AN428" s="47"/>
      <c r="AO428" s="47"/>
      <c r="AP428" s="47"/>
      <c r="AQ428" s="47"/>
      <c r="AR428" s="47"/>
      <c r="AS428" s="47"/>
      <c r="AT428" s="47"/>
      <c r="AU428" s="47"/>
      <c r="AV428" s="47"/>
      <c r="AW428" s="47"/>
      <c r="AX428" s="47"/>
      <c r="AY428" s="47"/>
      <c r="AZ428" s="47"/>
      <c r="BA428" s="47"/>
      <c r="BB428" s="47"/>
      <c r="BC428" s="47"/>
      <c r="BD428" s="47"/>
      <c r="BE428" s="47"/>
      <c r="BF428" s="47"/>
      <c r="BG428" s="47"/>
      <c r="BH428" s="47"/>
      <c r="BI428" s="47"/>
      <c r="BJ428" s="47"/>
      <c r="BK428" s="47"/>
      <c r="BL428" s="47"/>
      <c r="BM428" s="112"/>
      <c r="BN428" s="47"/>
      <c r="BO428" s="47"/>
      <c r="BP428" s="47"/>
    </row>
    <row r="429" spans="2:68" x14ac:dyDescent="0.25">
      <c r="B429" s="42"/>
      <c r="C429" s="42"/>
      <c r="D429" s="42"/>
      <c r="E429" s="42"/>
      <c r="F429" s="42"/>
      <c r="G429" s="42"/>
      <c r="H429" s="42"/>
      <c r="I429" s="42"/>
      <c r="J429" s="42"/>
      <c r="K429" s="42"/>
      <c r="L429" s="42"/>
      <c r="M429" s="42"/>
      <c r="N429" s="112"/>
      <c r="O429" s="47"/>
      <c r="P429" s="47"/>
      <c r="Q429" s="42"/>
      <c r="R429" s="42"/>
      <c r="T429" s="42"/>
      <c r="U429" s="42"/>
      <c r="V429" s="42"/>
      <c r="W429" s="42"/>
      <c r="X429" s="42"/>
      <c r="Y429" s="42"/>
      <c r="Z429" s="42"/>
      <c r="AA429" s="42"/>
      <c r="AB429" s="42"/>
      <c r="AC429" s="42"/>
      <c r="AD429" s="42"/>
      <c r="AE429" s="47"/>
      <c r="AF429" s="112"/>
      <c r="AG429" s="47"/>
      <c r="AH429" s="47"/>
      <c r="AI429" s="47"/>
      <c r="AJ429" s="47"/>
      <c r="AK429" s="47"/>
      <c r="AL429" s="47"/>
      <c r="AM429" s="47"/>
      <c r="AN429" s="47"/>
      <c r="AO429" s="47"/>
      <c r="AP429" s="47"/>
      <c r="AQ429" s="47"/>
      <c r="AR429" s="47"/>
      <c r="AS429" s="47"/>
      <c r="AT429" s="47"/>
      <c r="AU429" s="47"/>
      <c r="AV429" s="47"/>
      <c r="AW429" s="47"/>
      <c r="AX429" s="47"/>
      <c r="AY429" s="47"/>
      <c r="AZ429" s="47"/>
      <c r="BA429" s="47"/>
      <c r="BB429" s="47"/>
      <c r="BC429" s="47"/>
      <c r="BD429" s="47"/>
      <c r="BE429" s="47"/>
      <c r="BF429" s="47"/>
      <c r="BG429" s="47"/>
      <c r="BH429" s="47"/>
      <c r="BI429" s="47"/>
      <c r="BJ429" s="47"/>
      <c r="BK429" s="47"/>
      <c r="BL429" s="47"/>
      <c r="BM429" s="112"/>
      <c r="BN429" s="47"/>
      <c r="BO429" s="47"/>
      <c r="BP429" s="47"/>
    </row>
    <row r="430" spans="2:68" x14ac:dyDescent="0.25">
      <c r="B430" s="42"/>
      <c r="C430" s="42"/>
      <c r="D430" s="42"/>
      <c r="E430" s="42"/>
      <c r="F430" s="42"/>
      <c r="G430" s="42"/>
      <c r="H430" s="42"/>
      <c r="I430" s="42"/>
      <c r="J430" s="42"/>
      <c r="K430" s="42"/>
      <c r="L430" s="42"/>
      <c r="M430" s="42"/>
      <c r="N430" s="112"/>
      <c r="O430" s="47"/>
      <c r="P430" s="47"/>
      <c r="Q430" s="42"/>
      <c r="R430" s="42"/>
      <c r="T430" s="42"/>
      <c r="U430" s="42"/>
      <c r="V430" s="42"/>
      <c r="W430" s="42"/>
      <c r="X430" s="42"/>
      <c r="Y430" s="42"/>
      <c r="Z430" s="42"/>
      <c r="AA430" s="42"/>
      <c r="AB430" s="42"/>
      <c r="AC430" s="42"/>
      <c r="AD430" s="42"/>
      <c r="AE430" s="47"/>
      <c r="AF430" s="112"/>
      <c r="AG430" s="47"/>
      <c r="AH430" s="47"/>
      <c r="AI430" s="47"/>
      <c r="AJ430" s="47"/>
      <c r="AK430" s="47"/>
      <c r="AL430" s="47"/>
      <c r="AM430" s="47"/>
      <c r="AN430" s="47"/>
      <c r="AO430" s="47"/>
      <c r="AP430" s="47"/>
      <c r="AQ430" s="47"/>
      <c r="AR430" s="47"/>
      <c r="AS430" s="47"/>
      <c r="AT430" s="47"/>
      <c r="AU430" s="47"/>
      <c r="AV430" s="47"/>
      <c r="AW430" s="47"/>
      <c r="AX430" s="47"/>
      <c r="AY430" s="47"/>
      <c r="AZ430" s="47"/>
      <c r="BA430" s="47"/>
      <c r="BB430" s="47"/>
      <c r="BC430" s="47"/>
      <c r="BD430" s="47"/>
      <c r="BE430" s="47"/>
      <c r="BF430" s="47"/>
      <c r="BG430" s="47"/>
      <c r="BH430" s="47"/>
      <c r="BI430" s="47"/>
      <c r="BJ430" s="47"/>
      <c r="BK430" s="47"/>
      <c r="BL430" s="47"/>
      <c r="BM430" s="112"/>
      <c r="BN430" s="47"/>
      <c r="BO430" s="47"/>
      <c r="BP430" s="47"/>
    </row>
    <row r="431" spans="2:68" x14ac:dyDescent="0.25">
      <c r="B431" s="42"/>
      <c r="C431" s="42"/>
      <c r="D431" s="42"/>
      <c r="E431" s="42"/>
      <c r="F431" s="42"/>
      <c r="G431" s="42"/>
      <c r="H431" s="42"/>
      <c r="I431" s="42"/>
      <c r="J431" s="42"/>
      <c r="K431" s="42"/>
      <c r="L431" s="42"/>
      <c r="M431" s="42"/>
      <c r="N431" s="112"/>
      <c r="O431" s="47"/>
      <c r="P431" s="47"/>
      <c r="Q431" s="42"/>
      <c r="R431" s="42"/>
      <c r="T431" s="42"/>
      <c r="U431" s="42"/>
      <c r="V431" s="42"/>
      <c r="W431" s="42"/>
      <c r="X431" s="42"/>
      <c r="Y431" s="42"/>
      <c r="Z431" s="42"/>
      <c r="AA431" s="42"/>
      <c r="AB431" s="42"/>
      <c r="AC431" s="42"/>
      <c r="AD431" s="42"/>
      <c r="AE431" s="47"/>
      <c r="AF431" s="112"/>
      <c r="AG431" s="47"/>
      <c r="AH431" s="47"/>
      <c r="AI431" s="47"/>
      <c r="AJ431" s="47"/>
      <c r="AK431" s="47"/>
      <c r="AL431" s="47"/>
      <c r="AM431" s="47"/>
      <c r="AN431" s="47"/>
      <c r="AO431" s="47"/>
      <c r="AP431" s="47"/>
      <c r="AQ431" s="47"/>
      <c r="AR431" s="47"/>
      <c r="AS431" s="47"/>
      <c r="AT431" s="47"/>
      <c r="AU431" s="47"/>
      <c r="AV431" s="47"/>
      <c r="AW431" s="47"/>
      <c r="AX431" s="47"/>
      <c r="AY431" s="47"/>
      <c r="AZ431" s="47"/>
      <c r="BA431" s="47"/>
      <c r="BB431" s="47"/>
      <c r="BC431" s="47"/>
      <c r="BD431" s="47"/>
      <c r="BE431" s="47"/>
      <c r="BF431" s="47"/>
      <c r="BG431" s="47"/>
      <c r="BH431" s="47"/>
      <c r="BI431" s="47"/>
      <c r="BJ431" s="47"/>
      <c r="BK431" s="47"/>
      <c r="BL431" s="47"/>
      <c r="BM431" s="112"/>
      <c r="BN431" s="47"/>
      <c r="BO431" s="47"/>
      <c r="BP431" s="47"/>
    </row>
    <row r="432" spans="2:68" x14ac:dyDescent="0.25">
      <c r="B432" s="42"/>
      <c r="C432" s="42"/>
      <c r="D432" s="42"/>
      <c r="E432" s="42"/>
      <c r="F432" s="42"/>
      <c r="G432" s="42"/>
      <c r="H432" s="42"/>
      <c r="I432" s="42"/>
      <c r="J432" s="42"/>
      <c r="K432" s="42"/>
      <c r="L432" s="42"/>
      <c r="M432" s="42"/>
      <c r="N432" s="112"/>
      <c r="O432" s="47"/>
      <c r="P432" s="47"/>
      <c r="Q432" s="42"/>
      <c r="R432" s="42"/>
      <c r="T432" s="42"/>
      <c r="U432" s="42"/>
      <c r="V432" s="42"/>
      <c r="W432" s="42"/>
      <c r="X432" s="42"/>
      <c r="Y432" s="42"/>
      <c r="Z432" s="42"/>
      <c r="AA432" s="42"/>
      <c r="AB432" s="42"/>
      <c r="AC432" s="42"/>
      <c r="AD432" s="42"/>
      <c r="AE432" s="47"/>
      <c r="AF432" s="112"/>
      <c r="AG432" s="47"/>
      <c r="AH432" s="47"/>
      <c r="AI432" s="47"/>
      <c r="AJ432" s="47"/>
      <c r="AK432" s="47"/>
      <c r="AL432" s="47"/>
      <c r="AM432" s="47"/>
      <c r="AN432" s="47"/>
      <c r="AO432" s="47"/>
      <c r="AP432" s="47"/>
      <c r="AQ432" s="47"/>
      <c r="AR432" s="47"/>
      <c r="AS432" s="47"/>
      <c r="AT432" s="47"/>
      <c r="AU432" s="47"/>
      <c r="AV432" s="47"/>
      <c r="AW432" s="47"/>
      <c r="AX432" s="47"/>
      <c r="AY432" s="47"/>
      <c r="AZ432" s="47"/>
      <c r="BA432" s="47"/>
      <c r="BB432" s="47"/>
      <c r="BC432" s="47"/>
      <c r="BD432" s="47"/>
      <c r="BE432" s="47"/>
      <c r="BF432" s="47"/>
      <c r="BG432" s="47"/>
      <c r="BH432" s="47"/>
      <c r="BI432" s="47"/>
      <c r="BJ432" s="47"/>
      <c r="BK432" s="47"/>
      <c r="BL432" s="47"/>
      <c r="BM432" s="112"/>
      <c r="BN432" s="47"/>
      <c r="BO432" s="47"/>
      <c r="BP432" s="47"/>
    </row>
    <row r="433" spans="2:68" x14ac:dyDescent="0.25">
      <c r="B433" s="42"/>
      <c r="C433" s="42"/>
      <c r="D433" s="42"/>
      <c r="E433" s="42"/>
      <c r="F433" s="42"/>
      <c r="G433" s="42"/>
      <c r="H433" s="42"/>
      <c r="I433" s="42"/>
      <c r="J433" s="42"/>
      <c r="K433" s="42"/>
      <c r="L433" s="42"/>
      <c r="M433" s="42"/>
      <c r="N433" s="112"/>
      <c r="O433" s="47"/>
      <c r="P433" s="47"/>
      <c r="Q433" s="42"/>
      <c r="R433" s="42"/>
      <c r="T433" s="42"/>
      <c r="U433" s="42"/>
      <c r="V433" s="42"/>
      <c r="W433" s="42"/>
      <c r="X433" s="42"/>
      <c r="Y433" s="42"/>
      <c r="Z433" s="42"/>
      <c r="AA433" s="42"/>
      <c r="AB433" s="42"/>
      <c r="AC433" s="42"/>
      <c r="AD433" s="42"/>
      <c r="AE433" s="47"/>
      <c r="AF433" s="112"/>
      <c r="AG433" s="47"/>
      <c r="AH433" s="47"/>
      <c r="AI433" s="47"/>
      <c r="AJ433" s="47"/>
      <c r="AK433" s="47"/>
      <c r="AL433" s="47"/>
      <c r="AM433" s="47"/>
      <c r="AN433" s="47"/>
      <c r="AO433" s="47"/>
      <c r="AP433" s="47"/>
      <c r="AQ433" s="47"/>
      <c r="AR433" s="47"/>
      <c r="AS433" s="47"/>
      <c r="AT433" s="47"/>
      <c r="AU433" s="47"/>
      <c r="AV433" s="47"/>
      <c r="AW433" s="47"/>
      <c r="AX433" s="47"/>
      <c r="AY433" s="47"/>
      <c r="AZ433" s="47"/>
      <c r="BA433" s="47"/>
      <c r="BB433" s="47"/>
      <c r="BC433" s="47"/>
      <c r="BD433" s="47"/>
      <c r="BE433" s="47"/>
      <c r="BF433" s="47"/>
      <c r="BG433" s="47"/>
      <c r="BH433" s="47"/>
      <c r="BI433" s="47"/>
      <c r="BJ433" s="47"/>
      <c r="BK433" s="47"/>
      <c r="BL433" s="47"/>
      <c r="BM433" s="112"/>
      <c r="BN433" s="47"/>
      <c r="BO433" s="47"/>
      <c r="BP433" s="47"/>
    </row>
    <row r="434" spans="2:68" x14ac:dyDescent="0.25">
      <c r="B434" s="42"/>
      <c r="C434" s="42"/>
      <c r="D434" s="42"/>
      <c r="E434" s="42"/>
      <c r="F434" s="42"/>
      <c r="G434" s="42"/>
      <c r="H434" s="42"/>
      <c r="I434" s="42"/>
      <c r="J434" s="42"/>
      <c r="K434" s="42"/>
      <c r="L434" s="42"/>
      <c r="M434" s="42"/>
      <c r="N434" s="112"/>
      <c r="O434" s="47"/>
      <c r="P434" s="47"/>
      <c r="Q434" s="42"/>
      <c r="R434" s="42"/>
      <c r="T434" s="42"/>
      <c r="U434" s="42"/>
      <c r="V434" s="42"/>
      <c r="W434" s="42"/>
      <c r="X434" s="42"/>
      <c r="Y434" s="42"/>
      <c r="Z434" s="42"/>
      <c r="AA434" s="42"/>
      <c r="AB434" s="42"/>
      <c r="AC434" s="42"/>
      <c r="AD434" s="42"/>
      <c r="AE434" s="47"/>
      <c r="AF434" s="112"/>
      <c r="AG434" s="47"/>
      <c r="AH434" s="47"/>
      <c r="AI434" s="47"/>
      <c r="AJ434" s="47"/>
      <c r="AK434" s="47"/>
      <c r="AL434" s="47"/>
      <c r="AM434" s="47"/>
      <c r="AN434" s="47"/>
      <c r="AO434" s="47"/>
      <c r="AP434" s="47"/>
      <c r="AQ434" s="47"/>
      <c r="AR434" s="47"/>
      <c r="AS434" s="47"/>
      <c r="AT434" s="47"/>
      <c r="AU434" s="47"/>
      <c r="AV434" s="47"/>
      <c r="AW434" s="47"/>
      <c r="AX434" s="47"/>
      <c r="AY434" s="47"/>
      <c r="AZ434" s="47"/>
      <c r="BA434" s="47"/>
      <c r="BB434" s="47"/>
      <c r="BC434" s="47"/>
      <c r="BD434" s="47"/>
      <c r="BE434" s="47"/>
      <c r="BF434" s="47"/>
      <c r="BG434" s="47"/>
      <c r="BH434" s="47"/>
      <c r="BI434" s="47"/>
      <c r="BJ434" s="47"/>
      <c r="BK434" s="47"/>
      <c r="BL434" s="47"/>
      <c r="BM434" s="112"/>
      <c r="BN434" s="47"/>
      <c r="BO434" s="47"/>
      <c r="BP434" s="47"/>
    </row>
    <row r="435" spans="2:68" x14ac:dyDescent="0.25">
      <c r="B435" s="42"/>
      <c r="C435" s="42"/>
      <c r="D435" s="42"/>
      <c r="E435" s="42"/>
      <c r="F435" s="42"/>
      <c r="G435" s="42"/>
      <c r="H435" s="42"/>
      <c r="I435" s="42"/>
      <c r="J435" s="42"/>
      <c r="K435" s="42"/>
      <c r="L435" s="42"/>
      <c r="M435" s="42"/>
      <c r="N435" s="112"/>
      <c r="O435" s="47"/>
      <c r="P435" s="47"/>
      <c r="Q435" s="42"/>
      <c r="R435" s="42"/>
      <c r="T435" s="42"/>
      <c r="U435" s="42"/>
      <c r="V435" s="42"/>
      <c r="W435" s="42"/>
      <c r="X435" s="42"/>
      <c r="Y435" s="42"/>
      <c r="Z435" s="42"/>
      <c r="AA435" s="42"/>
      <c r="AB435" s="42"/>
      <c r="AC435" s="42"/>
      <c r="AD435" s="42"/>
      <c r="AE435" s="47"/>
      <c r="AF435" s="112"/>
      <c r="AG435" s="47"/>
      <c r="AH435" s="47"/>
      <c r="AI435" s="47"/>
      <c r="AJ435" s="47"/>
      <c r="AK435" s="47"/>
      <c r="AL435" s="47"/>
      <c r="AM435" s="47"/>
      <c r="AN435" s="47"/>
      <c r="AO435" s="47"/>
      <c r="AP435" s="47"/>
      <c r="AQ435" s="47"/>
      <c r="AR435" s="47"/>
      <c r="AS435" s="47"/>
      <c r="AT435" s="47"/>
      <c r="AU435" s="47"/>
      <c r="AV435" s="47"/>
      <c r="AW435" s="47"/>
      <c r="AX435" s="47"/>
      <c r="AY435" s="47"/>
      <c r="AZ435" s="47"/>
      <c r="BA435" s="47"/>
      <c r="BB435" s="47"/>
      <c r="BC435" s="47"/>
      <c r="BD435" s="47"/>
      <c r="BE435" s="47"/>
      <c r="BF435" s="47"/>
      <c r="BG435" s="47"/>
      <c r="BH435" s="47"/>
      <c r="BI435" s="47"/>
      <c r="BJ435" s="47"/>
      <c r="BK435" s="47"/>
      <c r="BL435" s="47"/>
      <c r="BM435" s="112"/>
      <c r="BN435" s="47"/>
      <c r="BO435" s="47"/>
      <c r="BP435" s="47"/>
    </row>
    <row r="436" spans="2:68" x14ac:dyDescent="0.25">
      <c r="B436" s="42"/>
      <c r="C436" s="42"/>
      <c r="D436" s="42"/>
      <c r="E436" s="42"/>
      <c r="F436" s="42"/>
      <c r="G436" s="42"/>
      <c r="H436" s="42"/>
      <c r="I436" s="42"/>
      <c r="J436" s="42"/>
      <c r="K436" s="42"/>
      <c r="L436" s="42"/>
      <c r="M436" s="42"/>
      <c r="N436" s="112"/>
      <c r="O436" s="47"/>
      <c r="P436" s="47"/>
      <c r="Q436" s="42"/>
      <c r="R436" s="42"/>
      <c r="T436" s="42"/>
      <c r="U436" s="42"/>
      <c r="V436" s="42"/>
      <c r="W436" s="42"/>
      <c r="X436" s="42"/>
      <c r="Y436" s="42"/>
      <c r="Z436" s="42"/>
      <c r="AA436" s="42"/>
      <c r="AB436" s="42"/>
      <c r="AC436" s="42"/>
      <c r="AD436" s="42"/>
      <c r="AE436" s="47"/>
      <c r="AF436" s="112"/>
      <c r="AG436" s="47"/>
      <c r="AH436" s="47"/>
      <c r="AI436" s="47"/>
      <c r="AJ436" s="47"/>
      <c r="AK436" s="47"/>
      <c r="AL436" s="47"/>
      <c r="AM436" s="47"/>
      <c r="AN436" s="47"/>
      <c r="AO436" s="47"/>
      <c r="AP436" s="47"/>
      <c r="AQ436" s="47"/>
      <c r="AR436" s="47"/>
      <c r="AS436" s="47"/>
      <c r="AT436" s="47"/>
      <c r="AU436" s="47"/>
      <c r="AV436" s="47"/>
      <c r="AW436" s="47"/>
      <c r="AX436" s="47"/>
      <c r="AY436" s="47"/>
      <c r="AZ436" s="47"/>
      <c r="BA436" s="47"/>
      <c r="BB436" s="47"/>
      <c r="BC436" s="47"/>
      <c r="BD436" s="47"/>
      <c r="BE436" s="47"/>
      <c r="BF436" s="47"/>
      <c r="BG436" s="47"/>
      <c r="BH436" s="47"/>
      <c r="BI436" s="47"/>
      <c r="BJ436" s="47"/>
      <c r="BK436" s="47"/>
      <c r="BL436" s="47"/>
      <c r="BM436" s="112"/>
      <c r="BN436" s="47"/>
      <c r="BO436" s="47"/>
      <c r="BP436" s="47"/>
    </row>
    <row r="437" spans="2:68" x14ac:dyDescent="0.25">
      <c r="B437" s="42"/>
      <c r="C437" s="42"/>
      <c r="D437" s="42"/>
      <c r="E437" s="42"/>
      <c r="F437" s="42"/>
      <c r="G437" s="42"/>
      <c r="H437" s="42"/>
      <c r="I437" s="42"/>
      <c r="J437" s="42"/>
      <c r="K437" s="42"/>
      <c r="L437" s="42"/>
      <c r="M437" s="42"/>
      <c r="N437" s="112"/>
      <c r="O437" s="47"/>
      <c r="P437" s="47"/>
      <c r="Q437" s="42"/>
      <c r="R437" s="42"/>
      <c r="T437" s="42"/>
      <c r="U437" s="42"/>
      <c r="V437" s="42"/>
      <c r="W437" s="42"/>
      <c r="X437" s="42"/>
      <c r="Y437" s="42"/>
      <c r="Z437" s="42"/>
      <c r="AA437" s="42"/>
      <c r="AB437" s="42"/>
      <c r="AC437" s="42"/>
      <c r="AD437" s="42"/>
      <c r="AE437" s="47"/>
      <c r="AF437" s="112"/>
      <c r="AG437" s="47"/>
      <c r="AH437" s="47"/>
      <c r="AI437" s="47"/>
      <c r="AJ437" s="47"/>
      <c r="AK437" s="47"/>
      <c r="AL437" s="47"/>
      <c r="AM437" s="47"/>
      <c r="AN437" s="47"/>
      <c r="AO437" s="47"/>
      <c r="AP437" s="47"/>
      <c r="AQ437" s="47"/>
      <c r="AR437" s="47"/>
      <c r="AS437" s="47"/>
      <c r="AT437" s="47"/>
      <c r="AU437" s="47"/>
      <c r="AV437" s="47"/>
      <c r="AW437" s="47"/>
      <c r="AX437" s="47"/>
      <c r="AY437" s="47"/>
      <c r="AZ437" s="47"/>
      <c r="BA437" s="47"/>
      <c r="BB437" s="47"/>
      <c r="BC437" s="47"/>
      <c r="BD437" s="47"/>
      <c r="BE437" s="47"/>
      <c r="BF437" s="47"/>
      <c r="BG437" s="47"/>
      <c r="BH437" s="47"/>
      <c r="BI437" s="47"/>
      <c r="BJ437" s="47"/>
      <c r="BK437" s="47"/>
      <c r="BL437" s="47"/>
      <c r="BM437" s="112"/>
      <c r="BN437" s="47"/>
      <c r="BO437" s="47"/>
      <c r="BP437" s="47"/>
    </row>
    <row r="438" spans="2:68" x14ac:dyDescent="0.25">
      <c r="B438" s="42"/>
      <c r="C438" s="42"/>
      <c r="D438" s="42"/>
      <c r="E438" s="42"/>
      <c r="F438" s="42"/>
      <c r="G438" s="42"/>
      <c r="H438" s="42"/>
      <c r="I438" s="42"/>
      <c r="J438" s="42"/>
      <c r="K438" s="42"/>
      <c r="L438" s="42"/>
      <c r="M438" s="42"/>
      <c r="N438" s="112"/>
      <c r="O438" s="47"/>
      <c r="P438" s="47"/>
      <c r="Q438" s="42"/>
      <c r="R438" s="42"/>
      <c r="T438" s="42"/>
      <c r="U438" s="42"/>
      <c r="V438" s="42"/>
      <c r="W438" s="42"/>
      <c r="X438" s="42"/>
      <c r="Y438" s="42"/>
      <c r="Z438" s="42"/>
      <c r="AA438" s="42"/>
      <c r="AB438" s="42"/>
      <c r="AC438" s="42"/>
      <c r="AD438" s="42"/>
      <c r="AE438" s="47"/>
      <c r="AF438" s="112"/>
      <c r="AG438" s="47"/>
      <c r="AH438" s="47"/>
      <c r="AI438" s="47"/>
      <c r="AJ438" s="47"/>
      <c r="AK438" s="47"/>
      <c r="AL438" s="47"/>
      <c r="AM438" s="47"/>
      <c r="AN438" s="47"/>
      <c r="AO438" s="47"/>
      <c r="AP438" s="47"/>
      <c r="AQ438" s="47"/>
      <c r="AR438" s="47"/>
      <c r="AS438" s="47"/>
      <c r="AT438" s="47"/>
      <c r="AU438" s="47"/>
      <c r="AV438" s="47"/>
      <c r="AW438" s="47"/>
      <c r="AX438" s="47"/>
      <c r="AY438" s="47"/>
      <c r="AZ438" s="47"/>
      <c r="BA438" s="47"/>
      <c r="BB438" s="47"/>
      <c r="BC438" s="47"/>
      <c r="BD438" s="47"/>
      <c r="BE438" s="47"/>
      <c r="BF438" s="47"/>
      <c r="BG438" s="47"/>
      <c r="BH438" s="47"/>
      <c r="BI438" s="47"/>
      <c r="BJ438" s="47"/>
      <c r="BK438" s="47"/>
      <c r="BL438" s="47"/>
      <c r="BM438" s="112"/>
      <c r="BN438" s="47"/>
      <c r="BO438" s="47"/>
      <c r="BP438" s="47"/>
    </row>
    <row r="439" spans="2:68" x14ac:dyDescent="0.25">
      <c r="B439" s="42"/>
      <c r="C439" s="42"/>
      <c r="D439" s="42"/>
      <c r="E439" s="42"/>
      <c r="F439" s="42"/>
      <c r="G439" s="42"/>
      <c r="H439" s="42"/>
      <c r="I439" s="42"/>
      <c r="J439" s="42"/>
      <c r="K439" s="42"/>
      <c r="L439" s="42"/>
      <c r="M439" s="42"/>
      <c r="N439" s="112"/>
      <c r="O439" s="47"/>
      <c r="P439" s="47"/>
      <c r="Q439" s="42"/>
      <c r="R439" s="42"/>
      <c r="T439" s="42"/>
      <c r="U439" s="42"/>
      <c r="V439" s="42"/>
      <c r="W439" s="42"/>
      <c r="X439" s="42"/>
      <c r="Y439" s="42"/>
      <c r="Z439" s="42"/>
      <c r="AA439" s="42"/>
      <c r="AB439" s="42"/>
      <c r="AC439" s="42"/>
      <c r="AD439" s="42"/>
      <c r="AE439" s="47"/>
      <c r="AF439" s="112"/>
      <c r="AG439" s="47"/>
      <c r="AH439" s="47"/>
      <c r="AI439" s="47"/>
      <c r="AJ439" s="47"/>
      <c r="AK439" s="47"/>
      <c r="AL439" s="47"/>
      <c r="AM439" s="47"/>
      <c r="AN439" s="47"/>
      <c r="AO439" s="47"/>
      <c r="AP439" s="47"/>
      <c r="AQ439" s="47"/>
      <c r="AR439" s="47"/>
      <c r="AS439" s="47"/>
      <c r="AT439" s="47"/>
      <c r="AU439" s="47"/>
      <c r="AV439" s="47"/>
      <c r="AW439" s="47"/>
      <c r="AX439" s="47"/>
      <c r="AY439" s="47"/>
      <c r="AZ439" s="47"/>
      <c r="BA439" s="47"/>
      <c r="BB439" s="47"/>
      <c r="BC439" s="47"/>
      <c r="BD439" s="47"/>
      <c r="BE439" s="47"/>
      <c r="BF439" s="47"/>
      <c r="BG439" s="47"/>
      <c r="BH439" s="47"/>
      <c r="BI439" s="47"/>
      <c r="BJ439" s="47"/>
      <c r="BK439" s="47"/>
      <c r="BL439" s="47"/>
      <c r="BM439" s="112"/>
      <c r="BN439" s="47"/>
      <c r="BO439" s="47"/>
      <c r="BP439" s="47"/>
    </row>
    <row r="440" spans="2:68" x14ac:dyDescent="0.25">
      <c r="B440" s="42"/>
      <c r="C440" s="42"/>
      <c r="D440" s="42"/>
      <c r="E440" s="42"/>
      <c r="F440" s="42"/>
      <c r="G440" s="42"/>
      <c r="H440" s="42"/>
      <c r="I440" s="42"/>
      <c r="J440" s="42"/>
      <c r="K440" s="42"/>
      <c r="L440" s="42"/>
      <c r="M440" s="42"/>
      <c r="N440" s="112"/>
      <c r="O440" s="47"/>
      <c r="P440" s="47"/>
      <c r="Q440" s="42"/>
      <c r="R440" s="42"/>
      <c r="T440" s="42"/>
      <c r="U440" s="42"/>
      <c r="V440" s="42"/>
      <c r="W440" s="42"/>
      <c r="X440" s="42"/>
      <c r="Y440" s="42"/>
      <c r="Z440" s="42"/>
      <c r="AA440" s="42"/>
      <c r="AB440" s="42"/>
      <c r="AC440" s="42"/>
      <c r="AD440" s="42"/>
      <c r="AE440" s="47"/>
      <c r="AF440" s="112"/>
      <c r="AG440" s="47"/>
      <c r="AH440" s="47"/>
      <c r="AI440" s="47"/>
      <c r="AJ440" s="47"/>
      <c r="AK440" s="47"/>
      <c r="AL440" s="47"/>
      <c r="AM440" s="47"/>
      <c r="AN440" s="47"/>
      <c r="AO440" s="47"/>
      <c r="AP440" s="47"/>
      <c r="AQ440" s="47"/>
      <c r="AR440" s="47"/>
      <c r="AS440" s="47"/>
      <c r="AT440" s="47"/>
      <c r="AU440" s="47"/>
      <c r="AV440" s="47"/>
      <c r="AW440" s="47"/>
      <c r="AX440" s="47"/>
      <c r="AY440" s="47"/>
      <c r="AZ440" s="47"/>
      <c r="BA440" s="47"/>
      <c r="BB440" s="47"/>
      <c r="BC440" s="47"/>
      <c r="BD440" s="47"/>
      <c r="BE440" s="47"/>
      <c r="BF440" s="47"/>
      <c r="BG440" s="47"/>
      <c r="BH440" s="47"/>
      <c r="BI440" s="47"/>
      <c r="BJ440" s="47"/>
      <c r="BK440" s="47"/>
      <c r="BL440" s="47"/>
      <c r="BM440" s="112"/>
      <c r="BN440" s="47"/>
      <c r="BO440" s="47"/>
      <c r="BP440" s="47"/>
    </row>
    <row r="441" spans="2:68" x14ac:dyDescent="0.25">
      <c r="B441" s="42"/>
      <c r="C441" s="42"/>
      <c r="D441" s="42"/>
      <c r="E441" s="42"/>
      <c r="F441" s="42"/>
      <c r="G441" s="42"/>
      <c r="H441" s="42"/>
      <c r="I441" s="42"/>
      <c r="J441" s="42"/>
      <c r="K441" s="42"/>
      <c r="L441" s="42"/>
      <c r="M441" s="42"/>
      <c r="N441" s="112"/>
      <c r="O441" s="47"/>
      <c r="P441" s="47"/>
      <c r="Q441" s="42"/>
      <c r="R441" s="42"/>
      <c r="T441" s="42"/>
      <c r="U441" s="42"/>
      <c r="V441" s="42"/>
      <c r="W441" s="42"/>
      <c r="X441" s="42"/>
      <c r="Y441" s="42"/>
      <c r="Z441" s="42"/>
      <c r="AA441" s="42"/>
      <c r="AB441" s="42"/>
      <c r="AC441" s="42"/>
      <c r="AD441" s="42"/>
      <c r="AE441" s="47"/>
      <c r="AF441" s="112"/>
      <c r="AG441" s="47"/>
      <c r="AH441" s="47"/>
      <c r="AI441" s="47"/>
      <c r="AJ441" s="47"/>
      <c r="AK441" s="47"/>
      <c r="AL441" s="47"/>
      <c r="AM441" s="47"/>
      <c r="AN441" s="47"/>
      <c r="AO441" s="47"/>
      <c r="AP441" s="47"/>
      <c r="AQ441" s="47"/>
      <c r="AR441" s="47"/>
      <c r="AS441" s="47"/>
      <c r="AT441" s="47"/>
      <c r="AU441" s="47"/>
      <c r="AV441" s="47"/>
      <c r="AW441" s="47"/>
      <c r="AX441" s="47"/>
      <c r="AY441" s="47"/>
      <c r="AZ441" s="47"/>
      <c r="BA441" s="47"/>
      <c r="BB441" s="47"/>
      <c r="BC441" s="47"/>
      <c r="BD441" s="47"/>
      <c r="BE441" s="47"/>
      <c r="BF441" s="47"/>
      <c r="BG441" s="47"/>
      <c r="BH441" s="47"/>
      <c r="BI441" s="47"/>
      <c r="BJ441" s="47"/>
      <c r="BK441" s="47"/>
      <c r="BL441" s="47"/>
      <c r="BM441" s="112"/>
      <c r="BN441" s="47"/>
      <c r="BO441" s="47"/>
      <c r="BP441" s="47"/>
    </row>
    <row r="442" spans="2:68" x14ac:dyDescent="0.25">
      <c r="B442" s="42"/>
      <c r="C442" s="42"/>
      <c r="D442" s="42"/>
      <c r="E442" s="42"/>
      <c r="F442" s="42"/>
      <c r="G442" s="42"/>
      <c r="H442" s="42"/>
      <c r="I442" s="42"/>
      <c r="J442" s="42"/>
      <c r="K442" s="42"/>
      <c r="L442" s="42"/>
      <c r="M442" s="42"/>
      <c r="N442" s="112"/>
      <c r="O442" s="47"/>
      <c r="P442" s="47"/>
      <c r="Q442" s="42"/>
      <c r="R442" s="42"/>
      <c r="T442" s="42"/>
      <c r="U442" s="42"/>
      <c r="V442" s="42"/>
      <c r="W442" s="42"/>
      <c r="X442" s="42"/>
      <c r="Y442" s="42"/>
      <c r="Z442" s="42"/>
      <c r="AA442" s="42"/>
      <c r="AB442" s="42"/>
      <c r="AC442" s="42"/>
      <c r="AD442" s="42"/>
      <c r="AE442" s="47"/>
      <c r="AF442" s="112"/>
      <c r="AG442" s="47"/>
      <c r="AH442" s="47"/>
      <c r="AI442" s="47"/>
      <c r="AJ442" s="47"/>
      <c r="AK442" s="47"/>
      <c r="AL442" s="47"/>
      <c r="AM442" s="47"/>
      <c r="AN442" s="47"/>
      <c r="AO442" s="47"/>
      <c r="AP442" s="47"/>
      <c r="AQ442" s="47"/>
      <c r="AR442" s="47"/>
      <c r="AS442" s="47"/>
      <c r="AT442" s="47"/>
      <c r="AU442" s="47"/>
      <c r="AV442" s="47"/>
      <c r="AW442" s="47"/>
      <c r="AX442" s="47"/>
      <c r="AY442" s="47"/>
      <c r="AZ442" s="47"/>
      <c r="BA442" s="47"/>
      <c r="BB442" s="47"/>
      <c r="BC442" s="47"/>
      <c r="BD442" s="47"/>
      <c r="BE442" s="47"/>
      <c r="BF442" s="47"/>
      <c r="BG442" s="47"/>
      <c r="BH442" s="47"/>
      <c r="BI442" s="47"/>
      <c r="BJ442" s="47"/>
      <c r="BK442" s="47"/>
      <c r="BL442" s="47"/>
      <c r="BM442" s="112"/>
      <c r="BN442" s="47"/>
      <c r="BO442" s="47"/>
      <c r="BP442" s="47"/>
    </row>
    <row r="443" spans="2:68" x14ac:dyDescent="0.25">
      <c r="B443" s="42"/>
      <c r="C443" s="42"/>
      <c r="D443" s="42"/>
      <c r="E443" s="42"/>
      <c r="F443" s="42"/>
      <c r="G443" s="42"/>
      <c r="H443" s="42"/>
      <c r="I443" s="42"/>
      <c r="J443" s="42"/>
      <c r="K443" s="42"/>
      <c r="L443" s="42"/>
      <c r="M443" s="42"/>
      <c r="N443" s="112"/>
      <c r="O443" s="47"/>
      <c r="P443" s="47"/>
      <c r="Q443" s="42"/>
      <c r="R443" s="42"/>
      <c r="T443" s="42"/>
      <c r="U443" s="42"/>
      <c r="V443" s="42"/>
      <c r="W443" s="42"/>
      <c r="X443" s="42"/>
      <c r="Y443" s="42"/>
      <c r="Z443" s="42"/>
      <c r="AA443" s="42"/>
      <c r="AB443" s="42"/>
      <c r="AC443" s="42"/>
      <c r="AD443" s="42"/>
      <c r="AE443" s="47"/>
      <c r="AF443" s="112"/>
      <c r="AG443" s="47"/>
      <c r="AH443" s="47"/>
      <c r="AI443" s="47"/>
      <c r="AJ443" s="47"/>
      <c r="AK443" s="47"/>
      <c r="AL443" s="47"/>
      <c r="AM443" s="47"/>
      <c r="AN443" s="47"/>
      <c r="AO443" s="47"/>
      <c r="AP443" s="47"/>
      <c r="AQ443" s="47"/>
      <c r="AR443" s="47"/>
      <c r="AS443" s="47"/>
      <c r="AT443" s="47"/>
      <c r="AU443" s="47"/>
      <c r="AV443" s="47"/>
      <c r="AW443" s="47"/>
      <c r="AX443" s="47"/>
      <c r="AY443" s="47"/>
      <c r="AZ443" s="47"/>
      <c r="BA443" s="47"/>
      <c r="BB443" s="47"/>
      <c r="BC443" s="47"/>
      <c r="BD443" s="47"/>
      <c r="BE443" s="47"/>
      <c r="BF443" s="47"/>
      <c r="BG443" s="47"/>
      <c r="BH443" s="47"/>
      <c r="BI443" s="47"/>
      <c r="BJ443" s="47"/>
      <c r="BK443" s="47"/>
      <c r="BL443" s="47"/>
      <c r="BM443" s="112"/>
      <c r="BN443" s="47"/>
      <c r="BO443" s="47"/>
      <c r="BP443" s="47"/>
    </row>
    <row r="444" spans="2:68" x14ac:dyDescent="0.25">
      <c r="B444" s="42"/>
      <c r="C444" s="42"/>
      <c r="D444" s="42"/>
      <c r="E444" s="42"/>
      <c r="F444" s="42"/>
      <c r="G444" s="42"/>
      <c r="H444" s="42"/>
      <c r="I444" s="42"/>
      <c r="J444" s="42"/>
      <c r="K444" s="42"/>
      <c r="L444" s="42"/>
      <c r="M444" s="42"/>
      <c r="N444" s="112"/>
      <c r="O444" s="47"/>
      <c r="P444" s="47"/>
      <c r="Q444" s="42"/>
      <c r="R444" s="42"/>
      <c r="T444" s="42"/>
      <c r="U444" s="42"/>
      <c r="V444" s="42"/>
      <c r="W444" s="42"/>
      <c r="X444" s="42"/>
      <c r="Y444" s="42"/>
      <c r="Z444" s="42"/>
      <c r="AA444" s="42"/>
      <c r="AB444" s="42"/>
      <c r="AC444" s="42"/>
      <c r="AD444" s="42"/>
      <c r="AE444" s="47"/>
      <c r="AF444" s="112"/>
      <c r="AG444" s="47"/>
      <c r="AH444" s="47"/>
      <c r="AI444" s="47"/>
      <c r="AJ444" s="47"/>
      <c r="AK444" s="47"/>
      <c r="AL444" s="47"/>
      <c r="AM444" s="47"/>
      <c r="AN444" s="47"/>
      <c r="AO444" s="47"/>
      <c r="AP444" s="47"/>
      <c r="AQ444" s="47"/>
      <c r="AR444" s="47"/>
      <c r="AS444" s="47"/>
      <c r="AT444" s="47"/>
      <c r="AU444" s="47"/>
      <c r="AV444" s="47"/>
      <c r="AW444" s="47"/>
      <c r="AX444" s="47"/>
      <c r="AY444" s="47"/>
      <c r="AZ444" s="47"/>
      <c r="BA444" s="47"/>
      <c r="BB444" s="47"/>
      <c r="BC444" s="47"/>
      <c r="BD444" s="47"/>
      <c r="BE444" s="47"/>
      <c r="BF444" s="47"/>
      <c r="BG444" s="47"/>
      <c r="BH444" s="47"/>
      <c r="BI444" s="47"/>
      <c r="BJ444" s="47"/>
      <c r="BK444" s="47"/>
      <c r="BL444" s="47"/>
      <c r="BM444" s="112"/>
      <c r="BN444" s="47"/>
      <c r="BO444" s="47"/>
      <c r="BP444" s="47"/>
    </row>
    <row r="445" spans="2:68" x14ac:dyDescent="0.25">
      <c r="B445" s="42"/>
      <c r="C445" s="42"/>
      <c r="D445" s="42"/>
      <c r="E445" s="42"/>
      <c r="F445" s="42"/>
      <c r="G445" s="42"/>
      <c r="H445" s="42"/>
      <c r="I445" s="42"/>
      <c r="J445" s="42"/>
      <c r="K445" s="42"/>
      <c r="L445" s="42"/>
      <c r="M445" s="42"/>
      <c r="N445" s="112"/>
      <c r="O445" s="47"/>
      <c r="P445" s="47"/>
      <c r="Q445" s="42"/>
      <c r="R445" s="42"/>
      <c r="T445" s="42"/>
      <c r="U445" s="42"/>
      <c r="V445" s="42"/>
      <c r="W445" s="42"/>
      <c r="X445" s="42"/>
      <c r="Y445" s="42"/>
      <c r="Z445" s="42"/>
      <c r="AA445" s="42"/>
      <c r="AB445" s="42"/>
      <c r="AC445" s="42"/>
      <c r="AD445" s="42"/>
      <c r="AE445" s="47"/>
      <c r="AF445" s="112"/>
      <c r="AG445" s="47"/>
      <c r="AH445" s="47"/>
      <c r="AI445" s="47"/>
      <c r="AJ445" s="47"/>
      <c r="AK445" s="47"/>
      <c r="AL445" s="47"/>
      <c r="AM445" s="47"/>
      <c r="AN445" s="47"/>
      <c r="AO445" s="47"/>
      <c r="AP445" s="47"/>
      <c r="AQ445" s="47"/>
      <c r="AR445" s="47"/>
      <c r="AS445" s="47"/>
      <c r="AT445" s="47"/>
      <c r="AU445" s="47"/>
      <c r="AV445" s="47"/>
      <c r="AW445" s="47"/>
      <c r="AX445" s="47"/>
      <c r="AY445" s="47"/>
      <c r="AZ445" s="47"/>
      <c r="BA445" s="47"/>
      <c r="BB445" s="47"/>
      <c r="BC445" s="47"/>
      <c r="BD445" s="47"/>
      <c r="BE445" s="47"/>
      <c r="BF445" s="47"/>
      <c r="BG445" s="47"/>
      <c r="BH445" s="47"/>
      <c r="BI445" s="47"/>
      <c r="BJ445" s="47"/>
      <c r="BK445" s="47"/>
      <c r="BL445" s="47"/>
      <c r="BM445" s="112"/>
      <c r="BN445" s="47"/>
      <c r="BO445" s="47"/>
      <c r="BP445" s="47"/>
    </row>
    <row r="446" spans="2:68" x14ac:dyDescent="0.25">
      <c r="B446" s="42"/>
      <c r="C446" s="42"/>
      <c r="D446" s="42"/>
      <c r="E446" s="42"/>
      <c r="F446" s="42"/>
      <c r="G446" s="42"/>
      <c r="H446" s="42"/>
      <c r="I446" s="42"/>
      <c r="J446" s="42"/>
      <c r="K446" s="42"/>
      <c r="L446" s="42"/>
      <c r="M446" s="42"/>
      <c r="N446" s="112"/>
      <c r="O446" s="47"/>
      <c r="P446" s="47"/>
      <c r="Q446" s="42"/>
      <c r="R446" s="42"/>
      <c r="T446" s="42"/>
      <c r="U446" s="42"/>
      <c r="V446" s="42"/>
      <c r="W446" s="42"/>
      <c r="X446" s="42"/>
      <c r="Y446" s="42"/>
      <c r="Z446" s="42"/>
      <c r="AA446" s="42"/>
      <c r="AB446" s="42"/>
      <c r="AC446" s="42"/>
      <c r="AD446" s="42"/>
      <c r="AE446" s="47"/>
      <c r="AF446" s="112"/>
      <c r="AG446" s="47"/>
      <c r="AH446" s="47"/>
      <c r="AI446" s="47"/>
      <c r="AJ446" s="47"/>
      <c r="AK446" s="47"/>
      <c r="AL446" s="47"/>
      <c r="AM446" s="47"/>
      <c r="AN446" s="47"/>
      <c r="AO446" s="47"/>
      <c r="AP446" s="47"/>
      <c r="AQ446" s="47"/>
      <c r="AR446" s="47"/>
      <c r="AS446" s="47"/>
      <c r="AT446" s="47"/>
      <c r="AU446" s="47"/>
      <c r="AV446" s="47"/>
      <c r="AW446" s="47"/>
      <c r="AX446" s="47"/>
      <c r="AY446" s="47"/>
      <c r="AZ446" s="47"/>
      <c r="BA446" s="47"/>
      <c r="BB446" s="47"/>
      <c r="BC446" s="47"/>
      <c r="BD446" s="47"/>
      <c r="BE446" s="47"/>
      <c r="BF446" s="47"/>
      <c r="BG446" s="47"/>
      <c r="BH446" s="47"/>
      <c r="BI446" s="47"/>
      <c r="BJ446" s="47"/>
      <c r="BK446" s="47"/>
      <c r="BL446" s="47"/>
      <c r="BM446" s="112"/>
      <c r="BN446" s="47"/>
      <c r="BO446" s="47"/>
      <c r="BP446" s="47"/>
    </row>
    <row r="447" spans="2:68" x14ac:dyDescent="0.25">
      <c r="B447" s="42"/>
      <c r="C447" s="42"/>
      <c r="D447" s="42"/>
      <c r="E447" s="42"/>
      <c r="F447" s="42"/>
      <c r="G447" s="42"/>
      <c r="H447" s="42"/>
      <c r="I447" s="42"/>
      <c r="J447" s="42"/>
      <c r="K447" s="42"/>
      <c r="L447" s="42"/>
      <c r="M447" s="42"/>
      <c r="N447" s="112"/>
      <c r="O447" s="47"/>
      <c r="P447" s="47"/>
      <c r="Q447" s="42"/>
      <c r="R447" s="42"/>
      <c r="T447" s="42"/>
      <c r="U447" s="42"/>
      <c r="V447" s="42"/>
      <c r="W447" s="42"/>
      <c r="X447" s="42"/>
      <c r="Y447" s="42"/>
      <c r="Z447" s="42"/>
      <c r="AA447" s="42"/>
      <c r="AB447" s="42"/>
      <c r="AC447" s="42"/>
      <c r="AD447" s="42"/>
      <c r="AE447" s="47"/>
      <c r="AF447" s="112"/>
      <c r="AG447" s="47"/>
      <c r="AH447" s="47"/>
      <c r="AI447" s="47"/>
      <c r="AJ447" s="47"/>
      <c r="AK447" s="47"/>
      <c r="AL447" s="47"/>
      <c r="AM447" s="47"/>
      <c r="AN447" s="47"/>
      <c r="AO447" s="47"/>
      <c r="AP447" s="47"/>
      <c r="AQ447" s="47"/>
      <c r="AR447" s="47"/>
      <c r="AS447" s="47"/>
      <c r="AT447" s="47"/>
      <c r="AU447" s="47"/>
      <c r="AV447" s="47"/>
      <c r="AW447" s="47"/>
      <c r="AX447" s="47"/>
      <c r="AY447" s="47"/>
      <c r="AZ447" s="47"/>
      <c r="BA447" s="47"/>
      <c r="BB447" s="47"/>
      <c r="BC447" s="47"/>
      <c r="BD447" s="47"/>
      <c r="BE447" s="47"/>
      <c r="BF447" s="47"/>
      <c r="BG447" s="47"/>
      <c r="BH447" s="47"/>
      <c r="BI447" s="47"/>
      <c r="BJ447" s="47"/>
      <c r="BK447" s="47"/>
      <c r="BL447" s="47"/>
      <c r="BM447" s="112"/>
      <c r="BN447" s="47"/>
      <c r="BO447" s="47"/>
      <c r="BP447" s="47"/>
    </row>
    <row r="448" spans="2:68" x14ac:dyDescent="0.25">
      <c r="B448" s="42"/>
      <c r="C448" s="42"/>
      <c r="D448" s="42"/>
      <c r="E448" s="42"/>
      <c r="F448" s="42"/>
      <c r="G448" s="42"/>
      <c r="H448" s="42"/>
      <c r="I448" s="42"/>
      <c r="J448" s="42"/>
      <c r="K448" s="42"/>
      <c r="L448" s="42"/>
      <c r="M448" s="42"/>
      <c r="N448" s="112"/>
      <c r="O448" s="47"/>
      <c r="P448" s="47"/>
      <c r="Q448" s="42"/>
      <c r="R448" s="42"/>
      <c r="T448" s="42"/>
      <c r="U448" s="42"/>
      <c r="V448" s="42"/>
      <c r="W448" s="42"/>
      <c r="X448" s="42"/>
      <c r="Y448" s="42"/>
      <c r="Z448" s="42"/>
      <c r="AA448" s="42"/>
      <c r="AB448" s="42"/>
      <c r="AC448" s="42"/>
      <c r="AD448" s="42"/>
      <c r="AE448" s="47"/>
      <c r="AF448" s="112"/>
      <c r="AG448" s="47"/>
      <c r="AH448" s="47"/>
      <c r="AI448" s="47"/>
      <c r="AJ448" s="47"/>
      <c r="AK448" s="47"/>
      <c r="AL448" s="47"/>
      <c r="AM448" s="47"/>
      <c r="AN448" s="47"/>
      <c r="AO448" s="47"/>
      <c r="AP448" s="47"/>
      <c r="AQ448" s="47"/>
      <c r="AR448" s="47"/>
      <c r="AS448" s="47"/>
      <c r="AT448" s="47"/>
      <c r="AU448" s="47"/>
      <c r="AV448" s="47"/>
      <c r="AW448" s="47"/>
      <c r="AX448" s="47"/>
      <c r="AY448" s="47"/>
      <c r="AZ448" s="47"/>
      <c r="BA448" s="47"/>
      <c r="BB448" s="47"/>
      <c r="BC448" s="47"/>
      <c r="BD448" s="47"/>
      <c r="BE448" s="47"/>
      <c r="BF448" s="47"/>
      <c r="BG448" s="47"/>
      <c r="BH448" s="47"/>
      <c r="BI448" s="47"/>
      <c r="BJ448" s="47"/>
      <c r="BK448" s="47"/>
      <c r="BL448" s="47"/>
      <c r="BM448" s="112"/>
      <c r="BN448" s="47"/>
      <c r="BO448" s="47"/>
      <c r="BP448" s="47"/>
    </row>
    <row r="449" spans="2:68" x14ac:dyDescent="0.25">
      <c r="B449" s="42"/>
      <c r="C449" s="42"/>
      <c r="D449" s="42"/>
      <c r="E449" s="42"/>
      <c r="F449" s="42"/>
      <c r="G449" s="42"/>
      <c r="H449" s="42"/>
      <c r="I449" s="42"/>
      <c r="J449" s="42"/>
      <c r="K449" s="42"/>
      <c r="L449" s="42"/>
      <c r="M449" s="42"/>
      <c r="N449" s="112"/>
      <c r="O449" s="47"/>
      <c r="P449" s="47"/>
      <c r="Q449" s="42"/>
      <c r="R449" s="42"/>
      <c r="T449" s="42"/>
      <c r="U449" s="42"/>
      <c r="V449" s="42"/>
      <c r="W449" s="42"/>
      <c r="X449" s="42"/>
      <c r="Y449" s="42"/>
      <c r="Z449" s="42"/>
      <c r="AA449" s="42"/>
      <c r="AB449" s="42"/>
      <c r="AC449" s="42"/>
      <c r="AD449" s="42"/>
      <c r="AE449" s="47"/>
      <c r="AF449" s="112"/>
      <c r="AG449" s="47"/>
      <c r="AH449" s="47"/>
      <c r="AI449" s="47"/>
      <c r="AJ449" s="47"/>
      <c r="AK449" s="47"/>
      <c r="AL449" s="47"/>
      <c r="AM449" s="47"/>
      <c r="AN449" s="47"/>
      <c r="AO449" s="47"/>
      <c r="AP449" s="47"/>
      <c r="AQ449" s="47"/>
      <c r="AR449" s="47"/>
      <c r="AS449" s="47"/>
      <c r="AT449" s="47"/>
      <c r="AU449" s="47"/>
      <c r="AV449" s="47"/>
      <c r="AW449" s="47"/>
      <c r="AX449" s="47"/>
      <c r="AY449" s="47"/>
      <c r="AZ449" s="47"/>
      <c r="BA449" s="47"/>
      <c r="BB449" s="47"/>
      <c r="BC449" s="47"/>
      <c r="BD449" s="47"/>
      <c r="BE449" s="47"/>
      <c r="BF449" s="47"/>
      <c r="BG449" s="47"/>
      <c r="BH449" s="47"/>
      <c r="BI449" s="47"/>
      <c r="BJ449" s="47"/>
      <c r="BK449" s="47"/>
      <c r="BL449" s="47"/>
      <c r="BM449" s="112"/>
      <c r="BN449" s="47"/>
      <c r="BO449" s="47"/>
      <c r="BP449" s="47"/>
    </row>
    <row r="450" spans="2:68" x14ac:dyDescent="0.25">
      <c r="B450" s="42"/>
      <c r="C450" s="42"/>
      <c r="D450" s="42"/>
      <c r="E450" s="42"/>
      <c r="F450" s="42"/>
      <c r="G450" s="42"/>
      <c r="H450" s="42"/>
      <c r="I450" s="42"/>
      <c r="J450" s="42"/>
      <c r="K450" s="42"/>
      <c r="L450" s="42"/>
      <c r="M450" s="42"/>
      <c r="N450" s="112"/>
      <c r="O450" s="47"/>
      <c r="P450" s="47"/>
      <c r="Q450" s="42"/>
      <c r="R450" s="42"/>
      <c r="T450" s="42"/>
      <c r="U450" s="42"/>
      <c r="V450" s="42"/>
      <c r="W450" s="42"/>
      <c r="X450" s="42"/>
      <c r="Y450" s="42"/>
      <c r="Z450" s="42"/>
      <c r="AA450" s="42"/>
      <c r="AB450" s="42"/>
      <c r="AC450" s="42"/>
      <c r="AD450" s="42"/>
      <c r="AE450" s="47"/>
      <c r="AF450" s="112"/>
      <c r="AG450" s="47"/>
      <c r="AH450" s="47"/>
      <c r="AI450" s="47"/>
      <c r="AJ450" s="47"/>
      <c r="AK450" s="47"/>
      <c r="AL450" s="47"/>
      <c r="AM450" s="47"/>
      <c r="AN450" s="47"/>
      <c r="AO450" s="47"/>
      <c r="AP450" s="47"/>
      <c r="AQ450" s="47"/>
      <c r="AR450" s="47"/>
      <c r="AS450" s="47"/>
      <c r="AT450" s="47"/>
      <c r="AU450" s="47"/>
      <c r="AV450" s="47"/>
      <c r="AW450" s="47"/>
      <c r="AX450" s="47"/>
      <c r="AY450" s="47"/>
      <c r="AZ450" s="47"/>
      <c r="BA450" s="47"/>
      <c r="BB450" s="47"/>
      <c r="BC450" s="47"/>
      <c r="BD450" s="47"/>
      <c r="BE450" s="47"/>
      <c r="BF450" s="47"/>
      <c r="BG450" s="47"/>
      <c r="BH450" s="47"/>
      <c r="BI450" s="47"/>
      <c r="BJ450" s="47"/>
      <c r="BK450" s="47"/>
      <c r="BL450" s="47"/>
      <c r="BM450" s="112"/>
      <c r="BN450" s="47"/>
      <c r="BO450" s="47"/>
      <c r="BP450" s="47"/>
    </row>
    <row r="451" spans="2:68" x14ac:dyDescent="0.25">
      <c r="B451" s="42"/>
      <c r="C451" s="42"/>
      <c r="D451" s="42"/>
      <c r="E451" s="42"/>
      <c r="F451" s="42"/>
      <c r="G451" s="42"/>
      <c r="H451" s="42"/>
      <c r="I451" s="42"/>
      <c r="J451" s="42"/>
      <c r="K451" s="42"/>
      <c r="L451" s="42"/>
      <c r="M451" s="42"/>
      <c r="N451" s="112"/>
      <c r="O451" s="47"/>
      <c r="P451" s="47"/>
      <c r="Q451" s="42"/>
      <c r="R451" s="42"/>
      <c r="T451" s="42"/>
      <c r="U451" s="42"/>
      <c r="V451" s="42"/>
      <c r="W451" s="42"/>
      <c r="X451" s="42"/>
      <c r="Y451" s="42"/>
      <c r="Z451" s="42"/>
      <c r="AA451" s="42"/>
      <c r="AB451" s="42"/>
      <c r="AC451" s="42"/>
      <c r="AD451" s="42"/>
      <c r="AE451" s="47"/>
      <c r="AF451" s="112"/>
      <c r="AG451" s="47"/>
      <c r="AH451" s="47"/>
      <c r="AI451" s="47"/>
      <c r="AJ451" s="47"/>
      <c r="AK451" s="47"/>
      <c r="AL451" s="47"/>
      <c r="AM451" s="47"/>
      <c r="AN451" s="47"/>
      <c r="AO451" s="47"/>
      <c r="AP451" s="47"/>
      <c r="AQ451" s="47"/>
      <c r="AR451" s="47"/>
      <c r="AS451" s="47"/>
      <c r="AT451" s="47"/>
      <c r="AU451" s="47"/>
      <c r="AV451" s="47"/>
      <c r="AW451" s="47"/>
      <c r="AX451" s="47"/>
      <c r="AY451" s="47"/>
      <c r="AZ451" s="47"/>
      <c r="BA451" s="47"/>
      <c r="BB451" s="47"/>
      <c r="BC451" s="47"/>
      <c r="BD451" s="47"/>
      <c r="BE451" s="47"/>
      <c r="BF451" s="47"/>
      <c r="BG451" s="47"/>
      <c r="BH451" s="47"/>
      <c r="BI451" s="47"/>
      <c r="BJ451" s="47"/>
      <c r="BK451" s="47"/>
      <c r="BL451" s="47"/>
      <c r="BM451" s="112"/>
      <c r="BN451" s="47"/>
      <c r="BO451" s="47"/>
      <c r="BP451" s="47"/>
    </row>
    <row r="452" spans="2:68" x14ac:dyDescent="0.25">
      <c r="B452" s="42"/>
      <c r="C452" s="42"/>
      <c r="D452" s="42"/>
      <c r="E452" s="42"/>
      <c r="F452" s="42"/>
      <c r="G452" s="42"/>
      <c r="H452" s="42"/>
      <c r="I452" s="42"/>
      <c r="J452" s="42"/>
      <c r="K452" s="42"/>
      <c r="L452" s="42"/>
      <c r="M452" s="42"/>
      <c r="N452" s="112"/>
      <c r="O452" s="47"/>
      <c r="P452" s="47"/>
      <c r="Q452" s="42"/>
      <c r="R452" s="42"/>
      <c r="T452" s="42"/>
      <c r="U452" s="42"/>
      <c r="V452" s="42"/>
      <c r="W452" s="42"/>
      <c r="X452" s="42"/>
      <c r="Y452" s="42"/>
      <c r="Z452" s="42"/>
      <c r="AA452" s="42"/>
      <c r="AB452" s="42"/>
      <c r="AC452" s="42"/>
      <c r="AD452" s="42"/>
      <c r="AE452" s="47"/>
      <c r="AF452" s="112"/>
      <c r="AG452" s="47"/>
      <c r="AH452" s="47"/>
      <c r="AI452" s="47"/>
      <c r="AJ452" s="47"/>
      <c r="AK452" s="47"/>
      <c r="AL452" s="47"/>
      <c r="AM452" s="47"/>
      <c r="AN452" s="47"/>
      <c r="AO452" s="47"/>
      <c r="AP452" s="47"/>
      <c r="AQ452" s="47"/>
      <c r="AR452" s="47"/>
      <c r="AS452" s="47"/>
      <c r="AT452" s="47"/>
      <c r="AU452" s="47"/>
      <c r="AV452" s="47"/>
      <c r="AW452" s="47"/>
      <c r="AX452" s="47"/>
      <c r="AY452" s="47"/>
      <c r="AZ452" s="47"/>
      <c r="BA452" s="47"/>
      <c r="BB452" s="47"/>
      <c r="BC452" s="47"/>
      <c r="BD452" s="47"/>
      <c r="BE452" s="47"/>
      <c r="BF452" s="47"/>
      <c r="BG452" s="47"/>
      <c r="BH452" s="47"/>
      <c r="BI452" s="47"/>
      <c r="BJ452" s="47"/>
      <c r="BK452" s="47"/>
      <c r="BL452" s="47"/>
      <c r="BM452" s="112"/>
      <c r="BN452" s="47"/>
      <c r="BO452" s="47"/>
      <c r="BP452" s="47"/>
    </row>
    <row r="453" spans="2:68" x14ac:dyDescent="0.25">
      <c r="B453" s="42"/>
      <c r="C453" s="42"/>
      <c r="D453" s="42"/>
      <c r="E453" s="42"/>
      <c r="F453" s="42"/>
      <c r="G453" s="42"/>
      <c r="H453" s="42"/>
      <c r="I453" s="42"/>
      <c r="J453" s="42"/>
      <c r="K453" s="42"/>
      <c r="L453" s="42"/>
      <c r="M453" s="42"/>
      <c r="N453" s="112"/>
      <c r="O453" s="47"/>
      <c r="P453" s="47"/>
      <c r="Q453" s="42"/>
      <c r="R453" s="42"/>
      <c r="T453" s="42"/>
      <c r="U453" s="42"/>
      <c r="V453" s="42"/>
      <c r="W453" s="42"/>
      <c r="X453" s="42"/>
      <c r="Y453" s="42"/>
      <c r="Z453" s="42"/>
      <c r="AA453" s="42"/>
      <c r="AB453" s="42"/>
      <c r="AC453" s="42"/>
      <c r="AD453" s="42"/>
      <c r="AE453" s="47"/>
      <c r="AF453" s="112"/>
      <c r="AG453" s="47"/>
      <c r="AH453" s="47"/>
      <c r="AI453" s="47"/>
      <c r="AJ453" s="47"/>
      <c r="AK453" s="47"/>
      <c r="AL453" s="47"/>
      <c r="AM453" s="47"/>
      <c r="AN453" s="47"/>
      <c r="AO453" s="47"/>
      <c r="AP453" s="47"/>
      <c r="AQ453" s="47"/>
      <c r="AR453" s="47"/>
      <c r="AS453" s="47"/>
      <c r="AT453" s="47"/>
      <c r="AU453" s="47"/>
      <c r="AV453" s="47"/>
      <c r="AW453" s="47"/>
      <c r="AX453" s="47"/>
      <c r="AY453" s="47"/>
      <c r="AZ453" s="47"/>
      <c r="BA453" s="47"/>
      <c r="BB453" s="47"/>
      <c r="BC453" s="47"/>
      <c r="BD453" s="47"/>
      <c r="BE453" s="47"/>
      <c r="BF453" s="47"/>
      <c r="BG453" s="47"/>
      <c r="BH453" s="47"/>
      <c r="BI453" s="47"/>
      <c r="BJ453" s="47"/>
      <c r="BK453" s="47"/>
      <c r="BL453" s="47"/>
      <c r="BM453" s="112"/>
      <c r="BN453" s="47"/>
      <c r="BO453" s="47"/>
      <c r="BP453" s="47"/>
    </row>
    <row r="454" spans="2:68" x14ac:dyDescent="0.25">
      <c r="B454" s="42"/>
      <c r="C454" s="42"/>
      <c r="D454" s="42"/>
      <c r="E454" s="42"/>
      <c r="F454" s="42"/>
      <c r="G454" s="42"/>
      <c r="H454" s="42"/>
      <c r="I454" s="42"/>
      <c r="J454" s="42"/>
      <c r="K454" s="42"/>
      <c r="L454" s="42"/>
      <c r="M454" s="42"/>
      <c r="N454" s="112"/>
      <c r="O454" s="47"/>
      <c r="P454" s="47"/>
      <c r="Q454" s="42"/>
      <c r="R454" s="42"/>
      <c r="T454" s="42"/>
      <c r="U454" s="42"/>
      <c r="V454" s="42"/>
      <c r="W454" s="42"/>
      <c r="X454" s="42"/>
      <c r="Y454" s="42"/>
      <c r="Z454" s="42"/>
      <c r="AA454" s="42"/>
      <c r="AB454" s="42"/>
      <c r="AC454" s="42"/>
      <c r="AD454" s="42"/>
      <c r="AE454" s="47"/>
      <c r="AF454" s="112"/>
      <c r="AG454" s="47"/>
      <c r="AH454" s="47"/>
      <c r="AI454" s="47"/>
      <c r="AJ454" s="47"/>
      <c r="AK454" s="47"/>
      <c r="AL454" s="47"/>
      <c r="AM454" s="47"/>
      <c r="AN454" s="47"/>
      <c r="AO454" s="47"/>
      <c r="AP454" s="47"/>
      <c r="AQ454" s="47"/>
      <c r="AR454" s="47"/>
      <c r="AS454" s="47"/>
      <c r="AT454" s="47"/>
      <c r="AU454" s="47"/>
      <c r="AV454" s="47"/>
      <c r="AW454" s="47"/>
      <c r="AX454" s="47"/>
      <c r="AY454" s="47"/>
      <c r="AZ454" s="47"/>
      <c r="BA454" s="47"/>
      <c r="BB454" s="47"/>
      <c r="BC454" s="47"/>
      <c r="BD454" s="47"/>
      <c r="BE454" s="47"/>
      <c r="BF454" s="47"/>
      <c r="BG454" s="47"/>
      <c r="BH454" s="47"/>
      <c r="BI454" s="47"/>
      <c r="BJ454" s="47"/>
      <c r="BK454" s="47"/>
      <c r="BL454" s="47"/>
      <c r="BM454" s="112"/>
      <c r="BN454" s="47"/>
      <c r="BO454" s="47"/>
      <c r="BP454" s="47"/>
    </row>
    <row r="455" spans="2:68" x14ac:dyDescent="0.25">
      <c r="B455" s="42"/>
      <c r="C455" s="42"/>
      <c r="D455" s="42"/>
      <c r="E455" s="42"/>
      <c r="F455" s="42"/>
      <c r="G455" s="42"/>
      <c r="H455" s="42"/>
      <c r="I455" s="42"/>
      <c r="J455" s="42"/>
      <c r="K455" s="42"/>
      <c r="L455" s="42"/>
      <c r="M455" s="42"/>
      <c r="N455" s="112"/>
      <c r="O455" s="47"/>
      <c r="P455" s="47"/>
      <c r="Q455" s="42"/>
      <c r="R455" s="42"/>
      <c r="T455" s="42"/>
      <c r="U455" s="42"/>
      <c r="V455" s="42"/>
      <c r="W455" s="42"/>
      <c r="X455" s="42"/>
      <c r="Y455" s="42"/>
      <c r="Z455" s="42"/>
      <c r="AA455" s="42"/>
      <c r="AB455" s="42"/>
      <c r="AC455" s="42"/>
      <c r="AD455" s="42"/>
      <c r="AE455" s="47"/>
      <c r="AF455" s="112"/>
      <c r="AG455" s="47"/>
      <c r="AH455" s="47"/>
      <c r="AI455" s="47"/>
      <c r="AJ455" s="47"/>
      <c r="AK455" s="47"/>
      <c r="AL455" s="47"/>
      <c r="AM455" s="47"/>
      <c r="AN455" s="47"/>
      <c r="AO455" s="47"/>
      <c r="AP455" s="47"/>
      <c r="AQ455" s="47"/>
      <c r="AR455" s="47"/>
      <c r="AS455" s="47"/>
      <c r="AT455" s="47"/>
      <c r="AU455" s="47"/>
      <c r="AV455" s="47"/>
      <c r="AW455" s="47"/>
      <c r="AX455" s="47"/>
      <c r="AY455" s="47"/>
      <c r="AZ455" s="47"/>
      <c r="BA455" s="47"/>
      <c r="BB455" s="47"/>
      <c r="BC455" s="47"/>
      <c r="BD455" s="47"/>
      <c r="BE455" s="47"/>
      <c r="BF455" s="47"/>
      <c r="BG455" s="47"/>
      <c r="BH455" s="47"/>
      <c r="BI455" s="47"/>
      <c r="BJ455" s="47"/>
      <c r="BK455" s="47"/>
      <c r="BL455" s="47"/>
      <c r="BM455" s="112"/>
      <c r="BN455" s="47"/>
      <c r="BO455" s="47"/>
      <c r="BP455" s="47"/>
    </row>
    <row r="456" spans="2:68" x14ac:dyDescent="0.25">
      <c r="B456" s="42"/>
      <c r="C456" s="42"/>
      <c r="D456" s="42"/>
      <c r="E456" s="42"/>
      <c r="F456" s="42"/>
      <c r="G456" s="42"/>
      <c r="H456" s="42"/>
      <c r="I456" s="42"/>
      <c r="J456" s="42"/>
      <c r="K456" s="42"/>
      <c r="L456" s="42"/>
      <c r="M456" s="42"/>
      <c r="N456" s="112"/>
      <c r="O456" s="47"/>
      <c r="P456" s="47"/>
      <c r="Q456" s="42"/>
      <c r="R456" s="42"/>
      <c r="T456" s="42"/>
      <c r="U456" s="42"/>
      <c r="V456" s="42"/>
      <c r="W456" s="42"/>
      <c r="X456" s="42"/>
      <c r="Y456" s="42"/>
      <c r="Z456" s="42"/>
      <c r="AA456" s="42"/>
      <c r="AB456" s="42"/>
      <c r="AC456" s="42"/>
      <c r="AD456" s="42"/>
      <c r="AE456" s="47"/>
      <c r="AF456" s="112"/>
      <c r="AG456" s="47"/>
      <c r="AH456" s="47"/>
      <c r="AI456" s="47"/>
      <c r="AJ456" s="47"/>
      <c r="AK456" s="47"/>
      <c r="AL456" s="47"/>
      <c r="AM456" s="47"/>
      <c r="AN456" s="47"/>
      <c r="AO456" s="47"/>
      <c r="AP456" s="47"/>
      <c r="AQ456" s="47"/>
      <c r="AR456" s="47"/>
      <c r="AS456" s="47"/>
      <c r="AT456" s="47"/>
      <c r="AU456" s="47"/>
      <c r="AV456" s="47"/>
      <c r="AW456" s="47"/>
      <c r="AX456" s="47"/>
      <c r="AY456" s="47"/>
      <c r="AZ456" s="47"/>
      <c r="BA456" s="47"/>
      <c r="BB456" s="47"/>
      <c r="BC456" s="47"/>
      <c r="BD456" s="47"/>
      <c r="BE456" s="47"/>
      <c r="BF456" s="47"/>
      <c r="BG456" s="47"/>
      <c r="BH456" s="47"/>
      <c r="BI456" s="47"/>
      <c r="BJ456" s="47"/>
      <c r="BK456" s="47"/>
      <c r="BL456" s="47"/>
      <c r="BM456" s="112"/>
      <c r="BN456" s="47"/>
      <c r="BO456" s="47"/>
      <c r="BP456" s="47"/>
    </row>
    <row r="457" spans="2:68" x14ac:dyDescent="0.25">
      <c r="B457" s="42"/>
      <c r="C457" s="42"/>
      <c r="D457" s="42"/>
      <c r="E457" s="42"/>
      <c r="F457" s="42"/>
      <c r="G457" s="42"/>
      <c r="H457" s="42"/>
      <c r="I457" s="42"/>
      <c r="J457" s="42"/>
      <c r="K457" s="42"/>
      <c r="L457" s="42"/>
      <c r="M457" s="42"/>
      <c r="N457" s="112"/>
      <c r="O457" s="47"/>
      <c r="P457" s="47"/>
      <c r="Q457" s="42"/>
      <c r="R457" s="42"/>
      <c r="T457" s="42"/>
      <c r="U457" s="42"/>
      <c r="V457" s="42"/>
      <c r="W457" s="42"/>
      <c r="X457" s="42"/>
      <c r="Y457" s="42"/>
      <c r="Z457" s="42"/>
      <c r="AA457" s="42"/>
      <c r="AB457" s="42"/>
      <c r="AC457" s="42"/>
      <c r="AD457" s="42"/>
      <c r="AE457" s="47"/>
      <c r="AF457" s="112"/>
      <c r="AG457" s="47"/>
      <c r="AH457" s="47"/>
      <c r="AI457" s="47"/>
      <c r="AJ457" s="47"/>
      <c r="AK457" s="47"/>
      <c r="AL457" s="47"/>
      <c r="AM457" s="47"/>
      <c r="AN457" s="47"/>
      <c r="AO457" s="47"/>
      <c r="AP457" s="47"/>
      <c r="AQ457" s="47"/>
      <c r="AR457" s="47"/>
      <c r="AS457" s="47"/>
      <c r="AT457" s="47"/>
      <c r="AU457" s="47"/>
      <c r="AV457" s="47"/>
      <c r="AW457" s="47"/>
      <c r="AX457" s="47"/>
      <c r="AY457" s="47"/>
      <c r="AZ457" s="47"/>
      <c r="BA457" s="47"/>
      <c r="BB457" s="47"/>
      <c r="BC457" s="47"/>
      <c r="BD457" s="47"/>
      <c r="BE457" s="47"/>
      <c r="BF457" s="47"/>
      <c r="BG457" s="47"/>
      <c r="BH457" s="47"/>
      <c r="BI457" s="47"/>
      <c r="BJ457" s="47"/>
      <c r="BK457" s="47"/>
      <c r="BL457" s="47"/>
      <c r="BM457" s="112"/>
      <c r="BN457" s="47"/>
      <c r="BO457" s="47"/>
      <c r="BP457" s="47"/>
    </row>
    <row r="458" spans="2:68" x14ac:dyDescent="0.25">
      <c r="B458" s="42"/>
      <c r="C458" s="42"/>
      <c r="D458" s="42"/>
      <c r="E458" s="42"/>
      <c r="F458" s="42"/>
      <c r="G458" s="42"/>
      <c r="H458" s="42"/>
      <c r="I458" s="42"/>
      <c r="J458" s="42"/>
      <c r="K458" s="42"/>
      <c r="L458" s="42"/>
      <c r="M458" s="42"/>
      <c r="N458" s="112"/>
      <c r="O458" s="47"/>
      <c r="P458" s="47"/>
      <c r="Q458" s="42"/>
      <c r="R458" s="42"/>
      <c r="T458" s="42"/>
      <c r="U458" s="42"/>
      <c r="V458" s="42"/>
      <c r="W458" s="42"/>
      <c r="X458" s="42"/>
      <c r="Y458" s="42"/>
      <c r="Z458" s="42"/>
      <c r="AA458" s="42"/>
      <c r="AB458" s="42"/>
      <c r="AC458" s="42"/>
      <c r="AD458" s="42"/>
      <c r="AE458" s="47"/>
      <c r="AF458" s="112"/>
      <c r="AG458" s="47"/>
      <c r="AH458" s="47"/>
      <c r="AI458" s="47"/>
      <c r="AJ458" s="47"/>
      <c r="AK458" s="47"/>
      <c r="AL458" s="47"/>
      <c r="AM458" s="47"/>
      <c r="AN458" s="47"/>
      <c r="AO458" s="47"/>
      <c r="AP458" s="47"/>
      <c r="AQ458" s="47"/>
      <c r="AR458" s="47"/>
      <c r="AS458" s="47"/>
      <c r="AT458" s="47"/>
      <c r="AU458" s="47"/>
      <c r="AV458" s="47"/>
      <c r="AW458" s="47"/>
      <c r="AX458" s="47"/>
      <c r="AY458" s="47"/>
      <c r="AZ458" s="47"/>
      <c r="BA458" s="47"/>
      <c r="BB458" s="47"/>
      <c r="BC458" s="47"/>
      <c r="BD458" s="47"/>
      <c r="BE458" s="47"/>
      <c r="BF458" s="47"/>
      <c r="BG458" s="47"/>
      <c r="BH458" s="47"/>
      <c r="BI458" s="47"/>
      <c r="BJ458" s="47"/>
      <c r="BK458" s="47"/>
      <c r="BL458" s="47"/>
      <c r="BM458" s="112"/>
      <c r="BN458" s="47"/>
      <c r="BO458" s="47"/>
      <c r="BP458" s="47"/>
    </row>
    <row r="459" spans="2:68" x14ac:dyDescent="0.25">
      <c r="B459" s="42"/>
      <c r="C459" s="42"/>
      <c r="D459" s="42"/>
      <c r="E459" s="42"/>
      <c r="F459" s="42"/>
      <c r="G459" s="42"/>
      <c r="H459" s="42"/>
      <c r="I459" s="42"/>
      <c r="J459" s="42"/>
      <c r="K459" s="42"/>
      <c r="L459" s="42"/>
      <c r="M459" s="42"/>
      <c r="N459" s="112"/>
      <c r="O459" s="47"/>
      <c r="P459" s="47"/>
      <c r="Q459" s="42"/>
      <c r="R459" s="42"/>
      <c r="T459" s="42"/>
      <c r="U459" s="42"/>
      <c r="V459" s="42"/>
      <c r="W459" s="42"/>
      <c r="X459" s="42"/>
      <c r="Y459" s="42"/>
      <c r="Z459" s="42"/>
      <c r="AA459" s="42"/>
      <c r="AB459" s="42"/>
      <c r="AC459" s="42"/>
      <c r="AD459" s="42"/>
      <c r="AE459" s="47"/>
      <c r="AF459" s="112"/>
      <c r="AG459" s="47"/>
      <c r="AH459" s="47"/>
      <c r="AI459" s="47"/>
      <c r="AJ459" s="47"/>
      <c r="AK459" s="47"/>
      <c r="AL459" s="47"/>
      <c r="AM459" s="47"/>
      <c r="AN459" s="47"/>
      <c r="AO459" s="47"/>
      <c r="AP459" s="47"/>
      <c r="AQ459" s="47"/>
      <c r="AR459" s="47"/>
      <c r="AS459" s="47"/>
      <c r="AT459" s="47"/>
      <c r="AU459" s="47"/>
      <c r="AV459" s="47"/>
      <c r="AW459" s="47"/>
      <c r="AX459" s="47"/>
      <c r="AY459" s="47"/>
      <c r="AZ459" s="47"/>
      <c r="BA459" s="47"/>
      <c r="BB459" s="47"/>
      <c r="BC459" s="47"/>
      <c r="BD459" s="47"/>
      <c r="BE459" s="47"/>
      <c r="BF459" s="47"/>
      <c r="BG459" s="47"/>
      <c r="BH459" s="47"/>
      <c r="BI459" s="47"/>
      <c r="BJ459" s="47"/>
      <c r="BK459" s="47"/>
      <c r="BL459" s="47"/>
      <c r="BM459" s="112"/>
      <c r="BN459" s="47"/>
      <c r="BO459" s="47"/>
      <c r="BP459" s="47"/>
    </row>
    <row r="460" spans="2:68" x14ac:dyDescent="0.25">
      <c r="B460" s="42"/>
      <c r="C460" s="42"/>
      <c r="D460" s="42"/>
      <c r="E460" s="42"/>
      <c r="F460" s="42"/>
      <c r="G460" s="42"/>
      <c r="H460" s="42"/>
      <c r="I460" s="42"/>
      <c r="J460" s="42"/>
      <c r="K460" s="42"/>
      <c r="L460" s="42"/>
      <c r="M460" s="42"/>
      <c r="N460" s="112"/>
      <c r="O460" s="47"/>
      <c r="P460" s="47"/>
      <c r="Q460" s="42"/>
      <c r="R460" s="42"/>
      <c r="T460" s="42"/>
      <c r="U460" s="42"/>
      <c r="V460" s="42"/>
      <c r="W460" s="42"/>
      <c r="X460" s="42"/>
      <c r="Y460" s="42"/>
      <c r="Z460" s="42"/>
      <c r="AA460" s="42"/>
      <c r="AB460" s="42"/>
      <c r="AC460" s="42"/>
      <c r="AD460" s="42"/>
      <c r="AE460" s="47"/>
      <c r="AF460" s="112"/>
      <c r="AG460" s="47"/>
      <c r="AH460" s="47"/>
      <c r="AI460" s="47"/>
      <c r="AJ460" s="47"/>
      <c r="AK460" s="47"/>
      <c r="AL460" s="47"/>
      <c r="AM460" s="47"/>
      <c r="AN460" s="47"/>
      <c r="AO460" s="47"/>
      <c r="AP460" s="47"/>
      <c r="AQ460" s="47"/>
      <c r="AR460" s="47"/>
      <c r="AS460" s="47"/>
      <c r="AT460" s="47"/>
      <c r="AU460" s="47"/>
      <c r="AV460" s="47"/>
      <c r="AW460" s="47"/>
      <c r="AX460" s="47"/>
      <c r="AY460" s="47"/>
      <c r="AZ460" s="47"/>
      <c r="BA460" s="47"/>
      <c r="BB460" s="47"/>
      <c r="BC460" s="47"/>
      <c r="BD460" s="47"/>
      <c r="BE460" s="47"/>
      <c r="BF460" s="47"/>
      <c r="BG460" s="47"/>
      <c r="BH460" s="47"/>
      <c r="BI460" s="47"/>
      <c r="BJ460" s="47"/>
      <c r="BK460" s="47"/>
      <c r="BL460" s="47"/>
      <c r="BM460" s="112"/>
      <c r="BN460" s="47"/>
      <c r="BO460" s="47"/>
      <c r="BP460" s="47"/>
    </row>
    <row r="461" spans="2:68" x14ac:dyDescent="0.25">
      <c r="B461" s="42"/>
      <c r="C461" s="42"/>
      <c r="D461" s="42"/>
      <c r="E461" s="42"/>
      <c r="F461" s="42"/>
      <c r="G461" s="42"/>
      <c r="H461" s="42"/>
      <c r="I461" s="42"/>
      <c r="J461" s="42"/>
      <c r="K461" s="42"/>
      <c r="L461" s="42"/>
      <c r="M461" s="42"/>
      <c r="N461" s="112"/>
      <c r="O461" s="47"/>
      <c r="P461" s="47"/>
      <c r="Q461" s="42"/>
      <c r="R461" s="42"/>
      <c r="T461" s="42"/>
      <c r="U461" s="42"/>
      <c r="V461" s="42"/>
      <c r="W461" s="42"/>
      <c r="X461" s="42"/>
      <c r="Y461" s="42"/>
      <c r="Z461" s="42"/>
      <c r="AA461" s="42"/>
      <c r="AB461" s="42"/>
      <c r="AC461" s="42"/>
      <c r="AD461" s="42"/>
      <c r="AE461" s="47"/>
      <c r="AF461" s="112"/>
      <c r="AG461" s="47"/>
      <c r="AH461" s="47"/>
      <c r="AI461" s="47"/>
      <c r="AJ461" s="47"/>
      <c r="AK461" s="47"/>
      <c r="AL461" s="47"/>
      <c r="AM461" s="47"/>
      <c r="AN461" s="47"/>
      <c r="AO461" s="47"/>
      <c r="AP461" s="47"/>
      <c r="AQ461" s="47"/>
      <c r="AR461" s="47"/>
      <c r="AS461" s="47"/>
      <c r="AT461" s="47"/>
      <c r="AU461" s="47"/>
      <c r="AV461" s="47"/>
      <c r="AW461" s="47"/>
      <c r="AX461" s="47"/>
      <c r="AY461" s="47"/>
      <c r="AZ461" s="47"/>
      <c r="BA461" s="47"/>
      <c r="BB461" s="47"/>
      <c r="BC461" s="47"/>
      <c r="BD461" s="47"/>
      <c r="BE461" s="47"/>
      <c r="BF461" s="47"/>
      <c r="BG461" s="47"/>
      <c r="BH461" s="47"/>
      <c r="BI461" s="47"/>
      <c r="BJ461" s="47"/>
      <c r="BK461" s="47"/>
      <c r="BL461" s="47"/>
      <c r="BM461" s="112"/>
      <c r="BN461" s="47"/>
      <c r="BO461" s="47"/>
      <c r="BP461" s="47"/>
    </row>
    <row r="462" spans="2:68" x14ac:dyDescent="0.25">
      <c r="B462" s="42"/>
      <c r="C462" s="42"/>
      <c r="D462" s="42"/>
      <c r="E462" s="42"/>
      <c r="F462" s="42"/>
      <c r="G462" s="42"/>
      <c r="H462" s="42"/>
      <c r="I462" s="42"/>
      <c r="J462" s="42"/>
      <c r="K462" s="42"/>
      <c r="L462" s="42"/>
      <c r="M462" s="42"/>
      <c r="N462" s="112"/>
      <c r="O462" s="47"/>
      <c r="P462" s="47"/>
      <c r="Q462" s="42"/>
      <c r="R462" s="42"/>
      <c r="T462" s="42"/>
      <c r="U462" s="42"/>
      <c r="V462" s="42"/>
      <c r="W462" s="42"/>
      <c r="X462" s="42"/>
      <c r="Y462" s="42"/>
      <c r="Z462" s="42"/>
      <c r="AA462" s="42"/>
      <c r="AB462" s="42"/>
      <c r="AC462" s="42"/>
      <c r="AD462" s="42"/>
      <c r="AE462" s="47"/>
      <c r="AF462" s="112"/>
      <c r="AG462" s="47"/>
      <c r="AH462" s="47"/>
      <c r="AI462" s="47"/>
      <c r="AJ462" s="47"/>
      <c r="AK462" s="47"/>
      <c r="AL462" s="47"/>
      <c r="AM462" s="47"/>
      <c r="AN462" s="47"/>
      <c r="AO462" s="47"/>
      <c r="AP462" s="47"/>
      <c r="AQ462" s="47"/>
      <c r="AR462" s="47"/>
      <c r="AS462" s="47"/>
      <c r="AT462" s="47"/>
      <c r="AU462" s="47"/>
      <c r="AV462" s="47"/>
      <c r="AW462" s="47"/>
      <c r="AX462" s="47"/>
      <c r="AY462" s="47"/>
      <c r="AZ462" s="47"/>
      <c r="BA462" s="47"/>
      <c r="BB462" s="47"/>
      <c r="BC462" s="47"/>
      <c r="BD462" s="47"/>
      <c r="BE462" s="47"/>
      <c r="BF462" s="47"/>
      <c r="BG462" s="47"/>
      <c r="BH462" s="47"/>
      <c r="BI462" s="47"/>
      <c r="BJ462" s="47"/>
      <c r="BK462" s="47"/>
      <c r="BL462" s="47"/>
      <c r="BM462" s="112"/>
      <c r="BN462" s="47"/>
      <c r="BO462" s="47"/>
      <c r="BP462" s="47"/>
    </row>
    <row r="463" spans="2:68" x14ac:dyDescent="0.25">
      <c r="B463" s="42"/>
      <c r="C463" s="42"/>
      <c r="D463" s="42"/>
      <c r="E463" s="42"/>
      <c r="F463" s="42"/>
      <c r="G463" s="42"/>
      <c r="H463" s="42"/>
      <c r="I463" s="42"/>
      <c r="J463" s="42"/>
      <c r="K463" s="42"/>
      <c r="L463" s="42"/>
      <c r="M463" s="42"/>
      <c r="N463" s="112"/>
      <c r="O463" s="47"/>
      <c r="P463" s="47"/>
      <c r="Q463" s="42"/>
      <c r="R463" s="42"/>
      <c r="T463" s="42"/>
      <c r="U463" s="42"/>
      <c r="V463" s="42"/>
      <c r="W463" s="42"/>
      <c r="X463" s="42"/>
      <c r="Y463" s="42"/>
      <c r="Z463" s="42"/>
      <c r="AA463" s="42"/>
      <c r="AB463" s="42"/>
      <c r="AC463" s="42"/>
      <c r="AD463" s="42"/>
      <c r="AE463" s="47"/>
      <c r="AF463" s="112"/>
      <c r="AG463" s="47"/>
      <c r="AH463" s="47"/>
      <c r="AI463" s="47"/>
      <c r="AJ463" s="47"/>
      <c r="AK463" s="47"/>
      <c r="AL463" s="47"/>
      <c r="AM463" s="47"/>
      <c r="AN463" s="47"/>
      <c r="AO463" s="47"/>
      <c r="AP463" s="47"/>
      <c r="AQ463" s="47"/>
      <c r="AR463" s="47"/>
      <c r="AS463" s="47"/>
      <c r="AT463" s="47"/>
      <c r="AU463" s="47"/>
      <c r="AV463" s="47"/>
      <c r="AW463" s="47"/>
      <c r="AX463" s="47"/>
      <c r="AY463" s="47"/>
      <c r="AZ463" s="47"/>
      <c r="BA463" s="47"/>
      <c r="BB463" s="47"/>
      <c r="BC463" s="47"/>
      <c r="BD463" s="47"/>
      <c r="BE463" s="47"/>
      <c r="BF463" s="47"/>
      <c r="BG463" s="47"/>
      <c r="BH463" s="47"/>
      <c r="BI463" s="47"/>
      <c r="BJ463" s="47"/>
      <c r="BK463" s="47"/>
      <c r="BL463" s="47"/>
      <c r="BM463" s="112"/>
      <c r="BN463" s="47"/>
      <c r="BO463" s="47"/>
      <c r="BP463" s="47"/>
    </row>
    <row r="464" spans="2:68" x14ac:dyDescent="0.25">
      <c r="B464" s="42"/>
      <c r="C464" s="42"/>
      <c r="D464" s="42"/>
      <c r="E464" s="42"/>
      <c r="F464" s="42"/>
      <c r="G464" s="42"/>
      <c r="H464" s="42"/>
      <c r="I464" s="42"/>
      <c r="J464" s="42"/>
      <c r="K464" s="42"/>
      <c r="L464" s="42"/>
      <c r="M464" s="42"/>
      <c r="N464" s="112"/>
      <c r="O464" s="47"/>
      <c r="P464" s="47"/>
      <c r="Q464" s="42"/>
      <c r="R464" s="42"/>
      <c r="T464" s="42"/>
      <c r="U464" s="42"/>
      <c r="V464" s="42"/>
      <c r="W464" s="42"/>
      <c r="X464" s="42"/>
      <c r="Y464" s="42"/>
      <c r="Z464" s="42"/>
      <c r="AA464" s="42"/>
      <c r="AB464" s="42"/>
      <c r="AC464" s="42"/>
      <c r="AD464" s="42"/>
      <c r="AE464" s="47"/>
      <c r="AF464" s="112"/>
      <c r="AG464" s="47"/>
      <c r="AH464" s="47"/>
      <c r="AI464" s="47"/>
      <c r="AJ464" s="47"/>
      <c r="AK464" s="47"/>
      <c r="AL464" s="47"/>
      <c r="AM464" s="47"/>
      <c r="AN464" s="47"/>
      <c r="AO464" s="47"/>
      <c r="AP464" s="47"/>
      <c r="AQ464" s="47"/>
      <c r="AR464" s="47"/>
      <c r="AS464" s="47"/>
      <c r="AT464" s="47"/>
      <c r="AU464" s="47"/>
      <c r="AV464" s="47"/>
      <c r="AW464" s="47"/>
      <c r="AX464" s="47"/>
      <c r="AY464" s="47"/>
      <c r="AZ464" s="47"/>
      <c r="BA464" s="47"/>
      <c r="BB464" s="47"/>
      <c r="BC464" s="47"/>
      <c r="BD464" s="47"/>
      <c r="BE464" s="47"/>
      <c r="BF464" s="47"/>
      <c r="BG464" s="47"/>
      <c r="BH464" s="47"/>
      <c r="BI464" s="47"/>
      <c r="BJ464" s="47"/>
      <c r="BK464" s="47"/>
      <c r="BL464" s="47"/>
      <c r="BM464" s="112"/>
      <c r="BN464" s="47"/>
      <c r="BO464" s="47"/>
      <c r="BP464" s="47"/>
    </row>
    <row r="465" spans="2:68" x14ac:dyDescent="0.25">
      <c r="B465" s="42"/>
      <c r="C465" s="42"/>
      <c r="D465" s="42"/>
      <c r="E465" s="42"/>
      <c r="F465" s="42"/>
      <c r="G465" s="42"/>
      <c r="H465" s="42"/>
      <c r="I465" s="42"/>
      <c r="J465" s="42"/>
      <c r="K465" s="42"/>
      <c r="L465" s="42"/>
      <c r="M465" s="42"/>
      <c r="N465" s="112"/>
      <c r="O465" s="47"/>
      <c r="P465" s="47"/>
      <c r="Q465" s="42"/>
      <c r="R465" s="42"/>
      <c r="T465" s="42"/>
      <c r="U465" s="42"/>
      <c r="V465" s="42"/>
      <c r="W465" s="42"/>
      <c r="X465" s="42"/>
      <c r="Y465" s="42"/>
      <c r="Z465" s="42"/>
      <c r="AA465" s="42"/>
      <c r="AB465" s="42"/>
      <c r="AC465" s="42"/>
      <c r="AD465" s="42"/>
      <c r="AE465" s="47"/>
      <c r="AF465" s="112"/>
      <c r="AG465" s="47"/>
      <c r="AH465" s="47"/>
      <c r="AI465" s="47"/>
      <c r="AJ465" s="47"/>
      <c r="AK465" s="47"/>
      <c r="AL465" s="47"/>
      <c r="AM465" s="47"/>
      <c r="AN465" s="47"/>
      <c r="AO465" s="47"/>
      <c r="AP465" s="47"/>
      <c r="AQ465" s="47"/>
      <c r="AR465" s="47"/>
      <c r="AS465" s="47"/>
      <c r="AT465" s="47"/>
      <c r="AU465" s="47"/>
      <c r="AV465" s="47"/>
      <c r="AW465" s="47"/>
      <c r="AX465" s="47"/>
      <c r="AY465" s="47"/>
      <c r="AZ465" s="47"/>
      <c r="BA465" s="47"/>
      <c r="BB465" s="47"/>
      <c r="BC465" s="47"/>
      <c r="BD465" s="47"/>
      <c r="BE465" s="47"/>
      <c r="BF465" s="47"/>
      <c r="BG465" s="47"/>
      <c r="BH465" s="47"/>
      <c r="BI465" s="47"/>
      <c r="BJ465" s="47"/>
      <c r="BK465" s="47"/>
      <c r="BL465" s="47"/>
      <c r="BM465" s="112"/>
      <c r="BN465" s="47"/>
      <c r="BO465" s="47"/>
      <c r="BP465" s="47"/>
    </row>
    <row r="466" spans="2:68" x14ac:dyDescent="0.25">
      <c r="B466" s="42"/>
      <c r="C466" s="42"/>
      <c r="D466" s="42"/>
      <c r="E466" s="42"/>
      <c r="F466" s="42"/>
      <c r="G466" s="42"/>
      <c r="H466" s="42"/>
      <c r="I466" s="42"/>
      <c r="J466" s="42"/>
      <c r="K466" s="42"/>
      <c r="L466" s="42"/>
      <c r="M466" s="42"/>
      <c r="N466" s="112"/>
      <c r="O466" s="47"/>
      <c r="P466" s="47"/>
      <c r="Q466" s="42"/>
      <c r="R466" s="42"/>
      <c r="T466" s="42"/>
      <c r="U466" s="42"/>
      <c r="V466" s="42"/>
      <c r="W466" s="42"/>
      <c r="X466" s="42"/>
      <c r="Y466" s="42"/>
      <c r="Z466" s="42"/>
      <c r="AA466" s="42"/>
      <c r="AB466" s="42"/>
      <c r="AC466" s="42"/>
      <c r="AD466" s="42"/>
      <c r="AE466" s="47"/>
      <c r="AF466" s="112"/>
      <c r="AG466" s="47"/>
      <c r="AH466" s="47"/>
      <c r="AI466" s="47"/>
      <c r="AJ466" s="47"/>
      <c r="AK466" s="47"/>
      <c r="AL466" s="47"/>
      <c r="AM466" s="47"/>
      <c r="AN466" s="47"/>
      <c r="AO466" s="47"/>
      <c r="AP466" s="47"/>
      <c r="AQ466" s="47"/>
      <c r="AR466" s="47"/>
      <c r="AS466" s="47"/>
      <c r="AT466" s="47"/>
      <c r="AU466" s="47"/>
      <c r="AV466" s="47"/>
      <c r="AW466" s="47"/>
      <c r="AX466" s="47"/>
      <c r="AY466" s="47"/>
      <c r="AZ466" s="47"/>
      <c r="BA466" s="47"/>
      <c r="BB466" s="47"/>
      <c r="BC466" s="47"/>
      <c r="BD466" s="47"/>
      <c r="BE466" s="47"/>
      <c r="BF466" s="47"/>
      <c r="BG466" s="47"/>
      <c r="BH466" s="47"/>
      <c r="BI466" s="47"/>
      <c r="BJ466" s="47"/>
      <c r="BK466" s="47"/>
      <c r="BL466" s="47"/>
      <c r="BM466" s="112"/>
      <c r="BN466" s="47"/>
      <c r="BO466" s="47"/>
      <c r="BP466" s="47"/>
    </row>
    <row r="467" spans="2:68" x14ac:dyDescent="0.25">
      <c r="B467" s="42"/>
      <c r="C467" s="42"/>
      <c r="D467" s="42"/>
      <c r="E467" s="42"/>
      <c r="F467" s="42"/>
      <c r="G467" s="42"/>
      <c r="H467" s="42"/>
      <c r="I467" s="42"/>
      <c r="J467" s="42"/>
      <c r="K467" s="42"/>
      <c r="L467" s="42"/>
      <c r="M467" s="42"/>
      <c r="N467" s="112"/>
      <c r="O467" s="47"/>
      <c r="P467" s="47"/>
      <c r="Q467" s="42"/>
      <c r="R467" s="42"/>
      <c r="T467" s="42"/>
      <c r="U467" s="42"/>
      <c r="V467" s="42"/>
      <c r="W467" s="42"/>
      <c r="X467" s="42"/>
      <c r="Y467" s="42"/>
      <c r="Z467" s="42"/>
      <c r="AA467" s="42"/>
      <c r="AB467" s="42"/>
      <c r="AC467" s="42"/>
      <c r="AD467" s="42"/>
      <c r="AE467" s="47"/>
      <c r="AF467" s="112"/>
      <c r="AG467" s="47"/>
      <c r="AH467" s="47"/>
      <c r="AI467" s="47"/>
      <c r="AJ467" s="47"/>
      <c r="AK467" s="47"/>
      <c r="AL467" s="47"/>
      <c r="AM467" s="47"/>
      <c r="AN467" s="47"/>
      <c r="AO467" s="47"/>
      <c r="AP467" s="47"/>
      <c r="AQ467" s="47"/>
      <c r="AR467" s="47"/>
      <c r="AS467" s="47"/>
      <c r="AT467" s="47"/>
      <c r="AU467" s="47"/>
      <c r="AV467" s="47"/>
      <c r="AW467" s="47"/>
      <c r="AX467" s="47"/>
      <c r="AY467" s="47"/>
      <c r="AZ467" s="47"/>
      <c r="BA467" s="47"/>
      <c r="BB467" s="47"/>
      <c r="BC467" s="47"/>
      <c r="BD467" s="47"/>
      <c r="BE467" s="47"/>
      <c r="BF467" s="47"/>
      <c r="BG467" s="47"/>
      <c r="BH467" s="47"/>
      <c r="BI467" s="47"/>
      <c r="BJ467" s="47"/>
      <c r="BK467" s="47"/>
      <c r="BL467" s="47"/>
      <c r="BM467" s="112"/>
      <c r="BN467" s="47"/>
      <c r="BO467" s="47"/>
      <c r="BP467" s="47"/>
    </row>
    <row r="468" spans="2:68" x14ac:dyDescent="0.25">
      <c r="B468" s="42"/>
      <c r="C468" s="42"/>
      <c r="D468" s="42"/>
      <c r="E468" s="42"/>
      <c r="F468" s="42"/>
      <c r="G468" s="42"/>
      <c r="H468" s="42"/>
      <c r="I468" s="42"/>
      <c r="J468" s="42"/>
      <c r="K468" s="42"/>
      <c r="L468" s="42"/>
      <c r="M468" s="42"/>
      <c r="N468" s="112"/>
      <c r="O468" s="47"/>
      <c r="P468" s="47"/>
      <c r="Q468" s="42"/>
      <c r="R468" s="42"/>
      <c r="T468" s="42"/>
      <c r="U468" s="42"/>
      <c r="V468" s="42"/>
      <c r="W468" s="42"/>
      <c r="X468" s="42"/>
      <c r="Y468" s="42"/>
      <c r="Z468" s="42"/>
      <c r="AA468" s="42"/>
      <c r="AB468" s="42"/>
      <c r="AC468" s="42"/>
      <c r="AD468" s="42"/>
      <c r="AE468" s="47"/>
      <c r="AF468" s="112"/>
      <c r="AG468" s="47"/>
      <c r="AH468" s="47"/>
      <c r="AI468" s="47"/>
      <c r="AJ468" s="47"/>
      <c r="AK468" s="47"/>
      <c r="AL468" s="47"/>
      <c r="AM468" s="47"/>
      <c r="AN468" s="47"/>
      <c r="AO468" s="47"/>
      <c r="AP468" s="47"/>
      <c r="AQ468" s="47"/>
      <c r="AR468" s="47"/>
      <c r="AS468" s="47"/>
      <c r="AT468" s="47"/>
      <c r="AU468" s="47"/>
      <c r="AV468" s="47"/>
      <c r="AW468" s="47"/>
      <c r="AX468" s="47"/>
      <c r="AY468" s="47"/>
      <c r="AZ468" s="47"/>
      <c r="BA468" s="47"/>
      <c r="BB468" s="47"/>
      <c r="BC468" s="47"/>
      <c r="BD468" s="47"/>
      <c r="BE468" s="47"/>
      <c r="BF468" s="47"/>
      <c r="BG468" s="47"/>
      <c r="BH468" s="47"/>
      <c r="BI468" s="47"/>
      <c r="BJ468" s="47"/>
      <c r="BK468" s="47"/>
      <c r="BL468" s="47"/>
      <c r="BM468" s="112"/>
      <c r="BN468" s="47"/>
      <c r="BO468" s="47"/>
      <c r="BP468" s="47"/>
    </row>
    <row r="469" spans="2:68" x14ac:dyDescent="0.25">
      <c r="B469" s="42"/>
      <c r="C469" s="42"/>
      <c r="D469" s="42"/>
      <c r="E469" s="42"/>
      <c r="F469" s="42"/>
      <c r="G469" s="42"/>
      <c r="H469" s="42"/>
      <c r="I469" s="42"/>
      <c r="J469" s="42"/>
      <c r="K469" s="42"/>
      <c r="L469" s="42"/>
      <c r="M469" s="42"/>
      <c r="N469" s="112"/>
      <c r="O469" s="47"/>
      <c r="P469" s="47"/>
      <c r="Q469" s="42"/>
      <c r="R469" s="42"/>
      <c r="T469" s="42"/>
      <c r="U469" s="42"/>
      <c r="V469" s="42"/>
      <c r="W469" s="42"/>
      <c r="X469" s="42"/>
      <c r="Y469" s="42"/>
      <c r="Z469" s="42"/>
      <c r="AA469" s="42"/>
      <c r="AB469" s="42"/>
      <c r="AC469" s="42"/>
      <c r="AD469" s="42"/>
      <c r="AE469" s="47"/>
      <c r="AF469" s="112"/>
      <c r="AG469" s="47"/>
      <c r="AH469" s="47"/>
      <c r="AI469" s="47"/>
      <c r="AJ469" s="47"/>
      <c r="AK469" s="47"/>
      <c r="AL469" s="47"/>
      <c r="AM469" s="47"/>
      <c r="AN469" s="47"/>
      <c r="AO469" s="47"/>
      <c r="AP469" s="47"/>
      <c r="AQ469" s="47"/>
      <c r="AR469" s="47"/>
      <c r="AS469" s="47"/>
      <c r="AT469" s="47"/>
      <c r="AU469" s="47"/>
      <c r="AV469" s="47"/>
      <c r="AW469" s="47"/>
      <c r="AX469" s="47"/>
      <c r="AY469" s="47"/>
      <c r="AZ469" s="47"/>
      <c r="BA469" s="47"/>
      <c r="BB469" s="47"/>
      <c r="BC469" s="47"/>
      <c r="BD469" s="47"/>
      <c r="BE469" s="47"/>
      <c r="BF469" s="47"/>
      <c r="BG469" s="47"/>
      <c r="BH469" s="47"/>
      <c r="BI469" s="47"/>
      <c r="BJ469" s="47"/>
      <c r="BK469" s="47"/>
      <c r="BL469" s="47"/>
      <c r="BM469" s="112"/>
      <c r="BN469" s="47"/>
      <c r="BO469" s="47"/>
      <c r="BP469" s="47"/>
    </row>
    <row r="470" spans="2:68" x14ac:dyDescent="0.25">
      <c r="B470" s="42"/>
      <c r="C470" s="42"/>
      <c r="D470" s="42"/>
      <c r="E470" s="42"/>
      <c r="F470" s="42"/>
      <c r="G470" s="42"/>
      <c r="H470" s="42"/>
      <c r="I470" s="42"/>
      <c r="J470" s="42"/>
      <c r="K470" s="42"/>
      <c r="L470" s="42"/>
      <c r="M470" s="42"/>
      <c r="N470" s="112"/>
      <c r="O470" s="47"/>
      <c r="P470" s="47"/>
      <c r="Q470" s="42"/>
      <c r="R470" s="42"/>
      <c r="T470" s="42"/>
      <c r="U470" s="42"/>
      <c r="V470" s="42"/>
      <c r="W470" s="42"/>
      <c r="X470" s="42"/>
      <c r="Y470" s="42"/>
      <c r="Z470" s="42"/>
      <c r="AA470" s="42"/>
      <c r="AB470" s="42"/>
      <c r="AC470" s="42"/>
      <c r="AD470" s="42"/>
      <c r="AE470" s="47"/>
      <c r="AF470" s="112"/>
      <c r="AG470" s="47"/>
      <c r="AH470" s="47"/>
      <c r="AI470" s="47"/>
      <c r="AJ470" s="47"/>
      <c r="AK470" s="47"/>
      <c r="AL470" s="47"/>
      <c r="AM470" s="47"/>
      <c r="AN470" s="47"/>
      <c r="AO470" s="47"/>
      <c r="AP470" s="47"/>
      <c r="AQ470" s="47"/>
      <c r="AR470" s="47"/>
      <c r="AS470" s="47"/>
      <c r="AT470" s="47"/>
      <c r="AU470" s="47"/>
      <c r="AV470" s="47"/>
      <c r="AW470" s="47"/>
      <c r="AX470" s="47"/>
      <c r="AY470" s="47"/>
      <c r="AZ470" s="47"/>
      <c r="BA470" s="47"/>
      <c r="BB470" s="47"/>
      <c r="BC470" s="47"/>
      <c r="BD470" s="47"/>
      <c r="BE470" s="47"/>
      <c r="BF470" s="47"/>
      <c r="BG470" s="47"/>
      <c r="BH470" s="47"/>
      <c r="BI470" s="47"/>
      <c r="BJ470" s="47"/>
      <c r="BK470" s="47"/>
      <c r="BL470" s="47"/>
      <c r="BM470" s="112"/>
      <c r="BN470" s="47"/>
      <c r="BO470" s="47"/>
      <c r="BP470" s="47"/>
    </row>
    <row r="471" spans="2:68" x14ac:dyDescent="0.25">
      <c r="B471" s="42"/>
      <c r="C471" s="42"/>
      <c r="D471" s="42"/>
      <c r="E471" s="42"/>
      <c r="F471" s="42"/>
      <c r="G471" s="42"/>
      <c r="H471" s="42"/>
      <c r="I471" s="42"/>
      <c r="J471" s="42"/>
      <c r="K471" s="42"/>
      <c r="L471" s="42"/>
      <c r="M471" s="42"/>
      <c r="N471" s="112"/>
      <c r="O471" s="47"/>
      <c r="P471" s="47"/>
      <c r="Q471" s="42"/>
      <c r="R471" s="42"/>
      <c r="T471" s="42"/>
      <c r="U471" s="42"/>
      <c r="V471" s="42"/>
      <c r="W471" s="42"/>
      <c r="X471" s="42"/>
      <c r="Y471" s="42"/>
      <c r="Z471" s="42"/>
      <c r="AA471" s="42"/>
      <c r="AB471" s="42"/>
      <c r="AC471" s="42"/>
      <c r="AD471" s="42"/>
      <c r="AE471" s="47"/>
      <c r="AF471" s="112"/>
      <c r="AG471" s="47"/>
      <c r="AH471" s="47"/>
      <c r="AI471" s="47"/>
      <c r="AJ471" s="47"/>
      <c r="AK471" s="47"/>
      <c r="AL471" s="47"/>
      <c r="AM471" s="47"/>
      <c r="AN471" s="47"/>
      <c r="AO471" s="47"/>
      <c r="AP471" s="47"/>
      <c r="AQ471" s="47"/>
      <c r="AR471" s="47"/>
      <c r="AS471" s="47"/>
      <c r="AT471" s="47"/>
      <c r="AU471" s="47"/>
      <c r="AV471" s="47"/>
      <c r="AW471" s="47"/>
      <c r="AX471" s="47"/>
      <c r="AY471" s="47"/>
      <c r="AZ471" s="47"/>
      <c r="BA471" s="47"/>
      <c r="BB471" s="47"/>
      <c r="BC471" s="47"/>
      <c r="BD471" s="47"/>
      <c r="BE471" s="47"/>
      <c r="BF471" s="47"/>
      <c r="BG471" s="47"/>
      <c r="BH471" s="47"/>
      <c r="BI471" s="47"/>
      <c r="BJ471" s="47"/>
      <c r="BK471" s="47"/>
      <c r="BL471" s="47"/>
      <c r="BM471" s="112"/>
      <c r="BN471" s="47"/>
      <c r="BO471" s="47"/>
      <c r="BP471" s="47"/>
    </row>
    <row r="472" spans="2:68" x14ac:dyDescent="0.25">
      <c r="B472" s="42"/>
      <c r="C472" s="42"/>
      <c r="D472" s="42"/>
      <c r="E472" s="42"/>
      <c r="F472" s="42"/>
      <c r="G472" s="42"/>
      <c r="H472" s="42"/>
      <c r="I472" s="42"/>
      <c r="J472" s="42"/>
      <c r="K472" s="42"/>
      <c r="L472" s="42"/>
      <c r="M472" s="42"/>
      <c r="N472" s="112"/>
      <c r="O472" s="47"/>
      <c r="P472" s="47"/>
      <c r="Q472" s="42"/>
      <c r="R472" s="42"/>
      <c r="T472" s="42"/>
      <c r="U472" s="42"/>
      <c r="V472" s="42"/>
      <c r="W472" s="42"/>
      <c r="X472" s="42"/>
      <c r="Y472" s="42"/>
      <c r="Z472" s="42"/>
      <c r="AA472" s="42"/>
      <c r="AB472" s="42"/>
      <c r="AC472" s="42"/>
      <c r="AD472" s="42"/>
      <c r="AE472" s="47"/>
      <c r="AF472" s="112"/>
      <c r="AG472" s="47"/>
      <c r="AH472" s="47"/>
      <c r="AI472" s="47"/>
      <c r="AJ472" s="47"/>
      <c r="AK472" s="47"/>
      <c r="AL472" s="47"/>
      <c r="AM472" s="47"/>
      <c r="AN472" s="47"/>
      <c r="AO472" s="47"/>
      <c r="AP472" s="47"/>
      <c r="AQ472" s="47"/>
      <c r="AR472" s="47"/>
      <c r="AS472" s="47"/>
      <c r="AT472" s="47"/>
      <c r="AU472" s="47"/>
      <c r="AV472" s="47"/>
      <c r="AW472" s="47"/>
      <c r="AX472" s="47"/>
      <c r="AY472" s="47"/>
      <c r="AZ472" s="47"/>
      <c r="BA472" s="47"/>
      <c r="BB472" s="47"/>
      <c r="BC472" s="47"/>
      <c r="BD472" s="47"/>
      <c r="BE472" s="47"/>
      <c r="BF472" s="47"/>
      <c r="BG472" s="47"/>
      <c r="BH472" s="47"/>
      <c r="BI472" s="47"/>
      <c r="BJ472" s="47"/>
      <c r="BK472" s="47"/>
      <c r="BL472" s="47"/>
      <c r="BM472" s="112"/>
      <c r="BN472" s="47"/>
      <c r="BO472" s="47"/>
      <c r="BP472" s="47"/>
    </row>
    <row r="473" spans="2:68" x14ac:dyDescent="0.25">
      <c r="B473" s="42"/>
      <c r="C473" s="42"/>
      <c r="D473" s="42"/>
      <c r="E473" s="42"/>
      <c r="F473" s="42"/>
      <c r="G473" s="42"/>
      <c r="H473" s="42"/>
      <c r="I473" s="42"/>
      <c r="J473" s="42"/>
      <c r="K473" s="42"/>
      <c r="L473" s="42"/>
      <c r="M473" s="42"/>
      <c r="N473" s="112"/>
      <c r="O473" s="47"/>
      <c r="P473" s="47"/>
      <c r="Q473" s="42"/>
      <c r="R473" s="42"/>
      <c r="T473" s="42"/>
      <c r="U473" s="42"/>
      <c r="V473" s="42"/>
      <c r="W473" s="42"/>
      <c r="X473" s="42"/>
      <c r="Y473" s="42"/>
      <c r="Z473" s="42"/>
      <c r="AA473" s="42"/>
      <c r="AB473" s="42"/>
      <c r="AC473" s="42"/>
      <c r="AD473" s="42"/>
      <c r="AE473" s="47"/>
      <c r="AF473" s="112"/>
      <c r="AG473" s="47"/>
      <c r="AH473" s="47"/>
      <c r="AI473" s="47"/>
      <c r="AJ473" s="47"/>
      <c r="AK473" s="47"/>
      <c r="AL473" s="47"/>
      <c r="AM473" s="47"/>
      <c r="AN473" s="47"/>
      <c r="AO473" s="47"/>
      <c r="AP473" s="47"/>
      <c r="AQ473" s="47"/>
      <c r="AR473" s="47"/>
      <c r="AS473" s="47"/>
      <c r="AT473" s="47"/>
      <c r="AU473" s="47"/>
      <c r="AV473" s="47"/>
      <c r="AW473" s="47"/>
      <c r="AX473" s="47"/>
      <c r="AY473" s="47"/>
      <c r="AZ473" s="47"/>
      <c r="BA473" s="47"/>
      <c r="BB473" s="47"/>
      <c r="BC473" s="47"/>
      <c r="BD473" s="47"/>
      <c r="BE473" s="47"/>
      <c r="BF473" s="47"/>
      <c r="BG473" s="47"/>
      <c r="BH473" s="47"/>
      <c r="BI473" s="47"/>
      <c r="BJ473" s="47"/>
      <c r="BK473" s="47"/>
      <c r="BL473" s="47"/>
      <c r="BM473" s="112"/>
      <c r="BN473" s="47"/>
      <c r="BO473" s="47"/>
      <c r="BP473" s="47"/>
    </row>
    <row r="474" spans="2:68" x14ac:dyDescent="0.25">
      <c r="B474" s="42"/>
      <c r="C474" s="42"/>
      <c r="D474" s="42"/>
      <c r="E474" s="42"/>
      <c r="F474" s="42"/>
      <c r="G474" s="42"/>
      <c r="H474" s="42"/>
      <c r="I474" s="42"/>
      <c r="J474" s="42"/>
      <c r="K474" s="42"/>
      <c r="L474" s="42"/>
      <c r="M474" s="42"/>
      <c r="N474" s="112"/>
      <c r="O474" s="47"/>
      <c r="P474" s="47"/>
      <c r="Q474" s="42"/>
      <c r="R474" s="42"/>
      <c r="T474" s="42"/>
      <c r="U474" s="42"/>
      <c r="V474" s="42"/>
      <c r="W474" s="42"/>
      <c r="X474" s="42"/>
      <c r="Y474" s="42"/>
      <c r="Z474" s="42"/>
      <c r="AA474" s="42"/>
      <c r="AB474" s="42"/>
      <c r="AC474" s="42"/>
      <c r="AD474" s="42"/>
      <c r="AE474" s="47"/>
      <c r="AF474" s="112"/>
      <c r="AG474" s="47"/>
      <c r="AH474" s="47"/>
      <c r="AI474" s="47"/>
      <c r="AJ474" s="47"/>
      <c r="AK474" s="47"/>
      <c r="AL474" s="47"/>
      <c r="AM474" s="47"/>
      <c r="AN474" s="47"/>
      <c r="AO474" s="47"/>
      <c r="AP474" s="47"/>
      <c r="AQ474" s="47"/>
      <c r="AR474" s="47"/>
      <c r="AS474" s="47"/>
      <c r="AT474" s="47"/>
      <c r="AU474" s="47"/>
      <c r="AV474" s="47"/>
      <c r="AW474" s="47"/>
      <c r="AX474" s="47"/>
      <c r="AY474" s="47"/>
      <c r="AZ474" s="47"/>
      <c r="BA474" s="47"/>
      <c r="BB474" s="47"/>
      <c r="BC474" s="47"/>
      <c r="BD474" s="47"/>
      <c r="BE474" s="47"/>
      <c r="BF474" s="47"/>
      <c r="BG474" s="47"/>
      <c r="BH474" s="47"/>
      <c r="BI474" s="47"/>
      <c r="BJ474" s="47"/>
      <c r="BK474" s="47"/>
      <c r="BL474" s="47"/>
      <c r="BM474" s="112"/>
      <c r="BN474" s="47"/>
      <c r="BO474" s="47"/>
      <c r="BP474" s="47"/>
    </row>
    <row r="475" spans="2:68" x14ac:dyDescent="0.25">
      <c r="B475" s="42"/>
      <c r="C475" s="42"/>
      <c r="D475" s="42"/>
      <c r="E475" s="42"/>
      <c r="F475" s="42"/>
      <c r="G475" s="42"/>
      <c r="H475" s="42"/>
      <c r="I475" s="42"/>
      <c r="J475" s="42"/>
      <c r="K475" s="42"/>
      <c r="L475" s="42"/>
      <c r="M475" s="42"/>
      <c r="N475" s="112"/>
      <c r="O475" s="47"/>
      <c r="P475" s="47"/>
      <c r="Q475" s="42"/>
      <c r="R475" s="42"/>
      <c r="T475" s="42"/>
      <c r="U475" s="42"/>
      <c r="V475" s="42"/>
      <c r="W475" s="42"/>
      <c r="X475" s="42"/>
      <c r="Y475" s="42"/>
      <c r="Z475" s="42"/>
      <c r="AA475" s="42"/>
      <c r="AB475" s="42"/>
      <c r="AC475" s="42"/>
      <c r="AD475" s="42"/>
      <c r="AE475" s="47"/>
      <c r="AF475" s="112"/>
      <c r="AG475" s="47"/>
      <c r="AH475" s="47"/>
      <c r="AI475" s="47"/>
      <c r="AJ475" s="47"/>
      <c r="AK475" s="47"/>
      <c r="AL475" s="47"/>
      <c r="AM475" s="47"/>
      <c r="AN475" s="47"/>
      <c r="AO475" s="47"/>
      <c r="AP475" s="47"/>
      <c r="AQ475" s="47"/>
      <c r="AR475" s="47"/>
      <c r="AS475" s="47"/>
      <c r="AT475" s="47"/>
      <c r="AU475" s="47"/>
      <c r="AV475" s="47"/>
      <c r="AW475" s="47"/>
      <c r="AX475" s="47"/>
      <c r="AY475" s="47"/>
      <c r="AZ475" s="47"/>
      <c r="BA475" s="47"/>
      <c r="BB475" s="47"/>
      <c r="BC475" s="47"/>
      <c r="BD475" s="47"/>
      <c r="BE475" s="47"/>
      <c r="BF475" s="47"/>
      <c r="BG475" s="47"/>
      <c r="BH475" s="47"/>
      <c r="BI475" s="47"/>
      <c r="BJ475" s="47"/>
      <c r="BK475" s="47"/>
      <c r="BL475" s="47"/>
      <c r="BM475" s="112"/>
      <c r="BN475" s="47"/>
      <c r="BO475" s="47"/>
      <c r="BP475" s="47"/>
    </row>
    <row r="476" spans="2:68" x14ac:dyDescent="0.25">
      <c r="B476" s="42"/>
      <c r="C476" s="42"/>
      <c r="D476" s="42"/>
      <c r="E476" s="42"/>
      <c r="F476" s="42"/>
      <c r="G476" s="42"/>
      <c r="H476" s="42"/>
      <c r="I476" s="42"/>
      <c r="J476" s="42"/>
      <c r="K476" s="42"/>
      <c r="L476" s="42"/>
      <c r="M476" s="42"/>
      <c r="N476" s="112"/>
      <c r="O476" s="47"/>
      <c r="P476" s="47"/>
      <c r="Q476" s="42"/>
      <c r="R476" s="42"/>
      <c r="T476" s="42"/>
      <c r="U476" s="42"/>
      <c r="V476" s="42"/>
      <c r="W476" s="42"/>
      <c r="X476" s="42"/>
      <c r="Y476" s="42"/>
      <c r="Z476" s="42"/>
      <c r="AA476" s="42"/>
      <c r="AB476" s="42"/>
      <c r="AC476" s="42"/>
      <c r="AD476" s="42"/>
      <c r="AE476" s="47"/>
      <c r="AF476" s="112"/>
      <c r="AG476" s="47"/>
      <c r="AH476" s="47"/>
      <c r="AI476" s="47"/>
      <c r="AJ476" s="47"/>
      <c r="AK476" s="47"/>
      <c r="AL476" s="47"/>
      <c r="AM476" s="47"/>
      <c r="AN476" s="47"/>
      <c r="AO476" s="47"/>
      <c r="AP476" s="47"/>
      <c r="AQ476" s="47"/>
      <c r="AR476" s="47"/>
      <c r="AS476" s="47"/>
      <c r="AT476" s="47"/>
      <c r="AU476" s="47"/>
      <c r="AV476" s="47"/>
      <c r="AW476" s="47"/>
      <c r="AX476" s="47"/>
      <c r="AY476" s="47"/>
      <c r="AZ476" s="47"/>
      <c r="BA476" s="47"/>
      <c r="BB476" s="47"/>
      <c r="BC476" s="47"/>
      <c r="BD476" s="47"/>
      <c r="BE476" s="47"/>
      <c r="BF476" s="47"/>
      <c r="BG476" s="47"/>
      <c r="BH476" s="47"/>
      <c r="BI476" s="47"/>
      <c r="BJ476" s="47"/>
      <c r="BK476" s="47"/>
      <c r="BL476" s="47"/>
      <c r="BM476" s="112"/>
      <c r="BN476" s="47"/>
      <c r="BO476" s="47"/>
      <c r="BP476" s="47"/>
    </row>
    <row r="477" spans="2:68" x14ac:dyDescent="0.25">
      <c r="B477" s="42"/>
      <c r="C477" s="42"/>
      <c r="D477" s="42"/>
      <c r="E477" s="42"/>
      <c r="F477" s="42"/>
      <c r="G477" s="42"/>
      <c r="H477" s="42"/>
      <c r="I477" s="42"/>
      <c r="J477" s="42"/>
      <c r="K477" s="42"/>
      <c r="L477" s="42"/>
      <c r="M477" s="42"/>
      <c r="N477" s="112"/>
      <c r="O477" s="47"/>
      <c r="P477" s="47"/>
      <c r="Q477" s="42"/>
      <c r="R477" s="42"/>
      <c r="T477" s="42"/>
      <c r="U477" s="42"/>
      <c r="V477" s="42"/>
      <c r="W477" s="42"/>
      <c r="X477" s="42"/>
      <c r="Y477" s="42"/>
      <c r="Z477" s="42"/>
      <c r="AA477" s="42"/>
      <c r="AB477" s="42"/>
      <c r="AC477" s="42"/>
      <c r="AD477" s="42"/>
      <c r="AE477" s="47"/>
      <c r="AF477" s="112"/>
      <c r="AG477" s="47"/>
      <c r="AH477" s="47"/>
      <c r="AI477" s="47"/>
      <c r="AJ477" s="47"/>
      <c r="AK477" s="47"/>
      <c r="AL477" s="47"/>
      <c r="AM477" s="47"/>
      <c r="AN477" s="47"/>
      <c r="AO477" s="47"/>
      <c r="AP477" s="47"/>
      <c r="AQ477" s="47"/>
      <c r="AR477" s="47"/>
      <c r="AS477" s="47"/>
      <c r="AT477" s="47"/>
      <c r="AU477" s="47"/>
      <c r="AV477" s="47"/>
      <c r="AW477" s="47"/>
      <c r="AX477" s="47"/>
      <c r="AY477" s="47"/>
      <c r="AZ477" s="47"/>
      <c r="BA477" s="47"/>
      <c r="BB477" s="47"/>
      <c r="BC477" s="47"/>
      <c r="BD477" s="47"/>
      <c r="BE477" s="47"/>
      <c r="BF477" s="47"/>
      <c r="BG477" s="47"/>
      <c r="BH477" s="47"/>
      <c r="BI477" s="47"/>
      <c r="BJ477" s="47"/>
      <c r="BK477" s="47"/>
      <c r="BL477" s="47"/>
      <c r="BM477" s="112"/>
      <c r="BN477" s="47"/>
      <c r="BO477" s="47"/>
      <c r="BP477" s="47"/>
    </row>
    <row r="478" spans="2:68" x14ac:dyDescent="0.25">
      <c r="B478" s="42"/>
      <c r="C478" s="42"/>
      <c r="D478" s="42"/>
      <c r="E478" s="42"/>
      <c r="F478" s="42"/>
      <c r="G478" s="42"/>
      <c r="H478" s="42"/>
      <c r="I478" s="42"/>
      <c r="J478" s="42"/>
      <c r="K478" s="42"/>
      <c r="L478" s="42"/>
      <c r="M478" s="42"/>
      <c r="N478" s="112"/>
      <c r="O478" s="47"/>
      <c r="P478" s="47"/>
      <c r="Q478" s="42"/>
      <c r="R478" s="42"/>
      <c r="T478" s="42"/>
      <c r="U478" s="42"/>
      <c r="V478" s="42"/>
      <c r="W478" s="42"/>
      <c r="X478" s="42"/>
      <c r="Y478" s="42"/>
      <c r="Z478" s="42"/>
      <c r="AA478" s="42"/>
      <c r="AB478" s="42"/>
      <c r="AC478" s="42"/>
      <c r="AD478" s="42"/>
      <c r="AE478" s="47"/>
      <c r="AF478" s="112"/>
      <c r="AG478" s="47"/>
      <c r="AH478" s="47"/>
      <c r="AI478" s="47"/>
      <c r="AJ478" s="47"/>
      <c r="AK478" s="47"/>
      <c r="AL478" s="47"/>
      <c r="AM478" s="47"/>
      <c r="AN478" s="47"/>
      <c r="AO478" s="47"/>
      <c r="AP478" s="47"/>
      <c r="AQ478" s="47"/>
      <c r="AR478" s="47"/>
      <c r="AS478" s="47"/>
      <c r="AT478" s="47"/>
      <c r="AU478" s="47"/>
      <c r="AV478" s="47"/>
      <c r="AW478" s="47"/>
      <c r="AX478" s="47"/>
      <c r="AY478" s="47"/>
      <c r="AZ478" s="47"/>
      <c r="BA478" s="47"/>
      <c r="BB478" s="47"/>
      <c r="BC478" s="47"/>
      <c r="BD478" s="47"/>
      <c r="BE478" s="47"/>
      <c r="BF478" s="47"/>
      <c r="BG478" s="47"/>
      <c r="BH478" s="47"/>
      <c r="BI478" s="47"/>
      <c r="BJ478" s="47"/>
      <c r="BK478" s="47"/>
      <c r="BL478" s="47"/>
      <c r="BM478" s="112"/>
      <c r="BN478" s="47"/>
      <c r="BO478" s="47"/>
      <c r="BP478" s="47"/>
    </row>
    <row r="479" spans="2:68" x14ac:dyDescent="0.25">
      <c r="B479" s="42"/>
      <c r="C479" s="42"/>
      <c r="D479" s="42"/>
      <c r="E479" s="42"/>
      <c r="F479" s="42"/>
      <c r="G479" s="42"/>
      <c r="H479" s="42"/>
      <c r="I479" s="42"/>
      <c r="J479" s="42"/>
      <c r="K479" s="42"/>
      <c r="L479" s="42"/>
      <c r="M479" s="42"/>
      <c r="N479" s="112"/>
      <c r="O479" s="47"/>
      <c r="P479" s="47"/>
      <c r="Q479" s="42"/>
      <c r="R479" s="42"/>
      <c r="T479" s="42"/>
      <c r="U479" s="42"/>
      <c r="V479" s="42"/>
      <c r="W479" s="42"/>
      <c r="X479" s="42"/>
      <c r="Y479" s="42"/>
      <c r="Z479" s="42"/>
      <c r="AA479" s="42"/>
      <c r="AB479" s="42"/>
      <c r="AC479" s="42"/>
      <c r="AD479" s="42"/>
      <c r="AE479" s="47"/>
      <c r="AF479" s="112"/>
      <c r="AG479" s="47"/>
      <c r="AH479" s="47"/>
      <c r="AI479" s="47"/>
      <c r="AJ479" s="47"/>
      <c r="AK479" s="47"/>
      <c r="AL479" s="47"/>
      <c r="AM479" s="47"/>
      <c r="AN479" s="47"/>
      <c r="AO479" s="47"/>
      <c r="AP479" s="47"/>
      <c r="AQ479" s="47"/>
      <c r="AR479" s="47"/>
      <c r="AS479" s="47"/>
      <c r="AT479" s="47"/>
      <c r="AU479" s="47"/>
      <c r="AV479" s="47"/>
      <c r="AW479" s="47"/>
      <c r="AX479" s="47"/>
      <c r="AY479" s="47"/>
      <c r="AZ479" s="47"/>
      <c r="BA479" s="47"/>
      <c r="BB479" s="47"/>
      <c r="BC479" s="47"/>
      <c r="BD479" s="47"/>
      <c r="BE479" s="47"/>
      <c r="BF479" s="47"/>
      <c r="BG479" s="47"/>
      <c r="BH479" s="47"/>
      <c r="BI479" s="47"/>
      <c r="BJ479" s="47"/>
      <c r="BK479" s="47"/>
      <c r="BL479" s="47"/>
      <c r="BM479" s="112"/>
      <c r="BN479" s="47"/>
      <c r="BO479" s="47"/>
      <c r="BP479" s="47"/>
    </row>
    <row r="480" spans="2:68" x14ac:dyDescent="0.25">
      <c r="B480" s="42"/>
      <c r="C480" s="42"/>
      <c r="D480" s="42"/>
      <c r="E480" s="42"/>
      <c r="F480" s="42"/>
      <c r="G480" s="42"/>
      <c r="H480" s="42"/>
      <c r="I480" s="42"/>
      <c r="J480" s="42"/>
      <c r="K480" s="42"/>
      <c r="L480" s="42"/>
      <c r="M480" s="42"/>
      <c r="N480" s="112"/>
      <c r="O480" s="47"/>
      <c r="P480" s="47"/>
      <c r="Q480" s="42"/>
      <c r="R480" s="42"/>
      <c r="T480" s="42"/>
      <c r="U480" s="42"/>
      <c r="V480" s="42"/>
      <c r="W480" s="42"/>
      <c r="X480" s="42"/>
      <c r="Y480" s="42"/>
      <c r="Z480" s="42"/>
      <c r="AA480" s="42"/>
      <c r="AB480" s="42"/>
      <c r="AC480" s="42"/>
      <c r="AD480" s="42"/>
      <c r="AE480" s="47"/>
      <c r="AF480" s="112"/>
      <c r="AG480" s="47"/>
      <c r="AH480" s="47"/>
      <c r="AI480" s="47"/>
      <c r="AJ480" s="47"/>
      <c r="AK480" s="47"/>
      <c r="AL480" s="47"/>
      <c r="AM480" s="47"/>
      <c r="AN480" s="47"/>
      <c r="AO480" s="47"/>
      <c r="AP480" s="47"/>
      <c r="AQ480" s="47"/>
      <c r="AR480" s="47"/>
      <c r="AS480" s="47"/>
      <c r="AT480" s="47"/>
      <c r="AU480" s="47"/>
      <c r="AV480" s="47"/>
      <c r="AW480" s="47"/>
      <c r="AX480" s="47"/>
      <c r="AY480" s="47"/>
      <c r="AZ480" s="47"/>
      <c r="BA480" s="47"/>
      <c r="BB480" s="47"/>
      <c r="BC480" s="47"/>
      <c r="BD480" s="47"/>
      <c r="BE480" s="47"/>
      <c r="BF480" s="47"/>
      <c r="BG480" s="47"/>
      <c r="BH480" s="47"/>
      <c r="BI480" s="47"/>
      <c r="BJ480" s="47"/>
      <c r="BK480" s="47"/>
      <c r="BL480" s="47"/>
      <c r="BM480" s="112"/>
      <c r="BN480" s="47"/>
      <c r="BO480" s="47"/>
      <c r="BP480" s="47"/>
    </row>
    <row r="481" spans="2:68" x14ac:dyDescent="0.25">
      <c r="B481" s="42"/>
      <c r="C481" s="42"/>
      <c r="D481" s="42"/>
      <c r="E481" s="42"/>
      <c r="F481" s="42"/>
      <c r="G481" s="42"/>
      <c r="H481" s="42"/>
      <c r="I481" s="42"/>
      <c r="J481" s="42"/>
      <c r="K481" s="42"/>
      <c r="L481" s="42"/>
      <c r="M481" s="42"/>
      <c r="N481" s="112"/>
      <c r="O481" s="47"/>
      <c r="P481" s="47"/>
      <c r="Q481" s="42"/>
      <c r="R481" s="42"/>
      <c r="T481" s="42"/>
      <c r="U481" s="42"/>
      <c r="V481" s="42"/>
      <c r="W481" s="42"/>
      <c r="X481" s="42"/>
      <c r="Y481" s="42"/>
      <c r="Z481" s="42"/>
      <c r="AA481" s="42"/>
      <c r="AB481" s="42"/>
      <c r="AC481" s="42"/>
      <c r="AD481" s="42"/>
      <c r="AE481" s="47"/>
      <c r="AF481" s="112"/>
      <c r="AG481" s="47"/>
      <c r="AH481" s="47"/>
      <c r="AI481" s="47"/>
      <c r="AJ481" s="47"/>
      <c r="AK481" s="47"/>
      <c r="AL481" s="47"/>
      <c r="AM481" s="47"/>
      <c r="AN481" s="47"/>
      <c r="AO481" s="47"/>
      <c r="AP481" s="47"/>
      <c r="AQ481" s="47"/>
      <c r="AR481" s="47"/>
      <c r="AS481" s="47"/>
      <c r="AT481" s="47"/>
      <c r="AU481" s="47"/>
      <c r="AV481" s="47"/>
      <c r="AW481" s="47"/>
      <c r="AX481" s="47"/>
      <c r="AY481" s="47"/>
      <c r="AZ481" s="47"/>
      <c r="BA481" s="47"/>
      <c r="BB481" s="47"/>
      <c r="BC481" s="47"/>
      <c r="BD481" s="47"/>
      <c r="BE481" s="47"/>
      <c r="BF481" s="47"/>
      <c r="BG481" s="47"/>
      <c r="BH481" s="47"/>
      <c r="BI481" s="47"/>
      <c r="BJ481" s="47"/>
      <c r="BK481" s="47"/>
      <c r="BL481" s="47"/>
      <c r="BM481" s="112"/>
      <c r="BN481" s="47"/>
      <c r="BO481" s="47"/>
      <c r="BP481" s="47"/>
    </row>
    <row r="482" spans="2:68" x14ac:dyDescent="0.25">
      <c r="B482" s="42"/>
      <c r="C482" s="42"/>
      <c r="D482" s="42"/>
      <c r="E482" s="42"/>
      <c r="F482" s="42"/>
      <c r="G482" s="42"/>
      <c r="H482" s="42"/>
      <c r="I482" s="42"/>
      <c r="J482" s="42"/>
      <c r="K482" s="42"/>
      <c r="L482" s="42"/>
      <c r="M482" s="42"/>
      <c r="N482" s="112"/>
      <c r="O482" s="47"/>
      <c r="P482" s="47"/>
      <c r="Q482" s="42"/>
      <c r="R482" s="42"/>
      <c r="T482" s="42"/>
      <c r="U482" s="42"/>
      <c r="V482" s="42"/>
      <c r="W482" s="42"/>
      <c r="X482" s="42"/>
      <c r="Y482" s="42"/>
      <c r="Z482" s="42"/>
      <c r="AA482" s="42"/>
      <c r="AB482" s="42"/>
      <c r="AC482" s="42"/>
      <c r="AD482" s="42"/>
      <c r="AE482" s="47"/>
      <c r="AF482" s="112"/>
      <c r="AG482" s="47"/>
      <c r="AH482" s="47"/>
      <c r="AI482" s="47"/>
      <c r="AJ482" s="47"/>
      <c r="AK482" s="47"/>
      <c r="AL482" s="47"/>
      <c r="AM482" s="47"/>
      <c r="AN482" s="47"/>
      <c r="AO482" s="47"/>
      <c r="AP482" s="47"/>
      <c r="AQ482" s="47"/>
      <c r="AR482" s="47"/>
      <c r="AS482" s="47"/>
      <c r="AT482" s="47"/>
      <c r="AU482" s="47"/>
      <c r="AV482" s="47"/>
      <c r="AW482" s="47"/>
      <c r="AX482" s="47"/>
      <c r="AY482" s="47"/>
      <c r="AZ482" s="47"/>
      <c r="BA482" s="47"/>
      <c r="BB482" s="47"/>
      <c r="BC482" s="47"/>
      <c r="BD482" s="47"/>
      <c r="BE482" s="47"/>
      <c r="BF482" s="47"/>
      <c r="BG482" s="47"/>
      <c r="BH482" s="47"/>
      <c r="BI482" s="47"/>
      <c r="BJ482" s="47"/>
      <c r="BK482" s="47"/>
      <c r="BL482" s="47"/>
      <c r="BM482" s="112"/>
      <c r="BN482" s="47"/>
      <c r="BO482" s="47"/>
      <c r="BP482" s="47"/>
    </row>
    <row r="483" spans="2:68" x14ac:dyDescent="0.25">
      <c r="B483" s="42"/>
      <c r="C483" s="42"/>
      <c r="D483" s="42"/>
      <c r="E483" s="42"/>
      <c r="F483" s="42"/>
      <c r="G483" s="42"/>
      <c r="H483" s="42"/>
      <c r="I483" s="42"/>
      <c r="J483" s="42"/>
      <c r="K483" s="42"/>
      <c r="L483" s="42"/>
      <c r="M483" s="42"/>
      <c r="N483" s="112"/>
      <c r="O483" s="47"/>
      <c r="P483" s="47"/>
      <c r="Q483" s="42"/>
      <c r="R483" s="42"/>
      <c r="T483" s="42"/>
      <c r="U483" s="42"/>
      <c r="V483" s="42"/>
      <c r="W483" s="42"/>
      <c r="X483" s="42"/>
      <c r="Y483" s="42"/>
      <c r="Z483" s="42"/>
      <c r="AA483" s="42"/>
      <c r="AB483" s="42"/>
      <c r="AC483" s="42"/>
      <c r="AD483" s="42"/>
      <c r="AE483" s="47"/>
      <c r="AF483" s="112"/>
      <c r="AG483" s="47"/>
      <c r="AH483" s="47"/>
      <c r="AI483" s="47"/>
      <c r="AJ483" s="47"/>
      <c r="AK483" s="47"/>
      <c r="AL483" s="47"/>
      <c r="AM483" s="47"/>
      <c r="AN483" s="47"/>
      <c r="AO483" s="47"/>
      <c r="AP483" s="47"/>
      <c r="AQ483" s="47"/>
      <c r="AR483" s="47"/>
      <c r="AS483" s="47"/>
      <c r="AT483" s="47"/>
      <c r="AU483" s="47"/>
      <c r="AV483" s="47"/>
      <c r="AW483" s="47"/>
      <c r="AX483" s="47"/>
      <c r="AY483" s="47"/>
      <c r="AZ483" s="47"/>
      <c r="BA483" s="47"/>
      <c r="BB483" s="47"/>
      <c r="BC483" s="47"/>
      <c r="BD483" s="47"/>
      <c r="BE483" s="47"/>
      <c r="BF483" s="47"/>
      <c r="BG483" s="47"/>
      <c r="BH483" s="47"/>
      <c r="BI483" s="47"/>
      <c r="BJ483" s="47"/>
      <c r="BK483" s="47"/>
      <c r="BL483" s="47"/>
      <c r="BM483" s="112"/>
      <c r="BN483" s="47"/>
      <c r="BO483" s="47"/>
      <c r="BP483" s="47"/>
    </row>
    <row r="484" spans="2:68" x14ac:dyDescent="0.25">
      <c r="B484" s="42"/>
      <c r="C484" s="42"/>
      <c r="D484" s="42"/>
      <c r="E484" s="42"/>
      <c r="F484" s="42"/>
      <c r="G484" s="42"/>
      <c r="H484" s="42"/>
      <c r="I484" s="42"/>
      <c r="J484" s="42"/>
      <c r="K484" s="42"/>
      <c r="L484" s="42"/>
      <c r="M484" s="42"/>
      <c r="N484" s="112"/>
      <c r="O484" s="47"/>
      <c r="P484" s="47"/>
      <c r="Q484" s="42"/>
      <c r="R484" s="42"/>
      <c r="T484" s="42"/>
      <c r="U484" s="42"/>
      <c r="V484" s="42"/>
      <c r="W484" s="42"/>
      <c r="X484" s="42"/>
      <c r="Y484" s="42"/>
      <c r="Z484" s="42"/>
      <c r="AA484" s="42"/>
      <c r="AB484" s="42"/>
      <c r="AC484" s="42"/>
      <c r="AD484" s="42"/>
      <c r="AE484" s="47"/>
      <c r="AF484" s="112"/>
      <c r="AG484" s="47"/>
      <c r="AH484" s="47"/>
      <c r="AI484" s="47"/>
      <c r="AJ484" s="47"/>
      <c r="AK484" s="47"/>
      <c r="AL484" s="47"/>
      <c r="AM484" s="47"/>
      <c r="AN484" s="47"/>
      <c r="AO484" s="47"/>
      <c r="AP484" s="47"/>
      <c r="AQ484" s="47"/>
      <c r="AR484" s="47"/>
      <c r="AS484" s="47"/>
      <c r="AT484" s="47"/>
      <c r="AU484" s="47"/>
      <c r="AV484" s="47"/>
      <c r="AW484" s="47"/>
      <c r="AX484" s="47"/>
      <c r="AY484" s="47"/>
      <c r="AZ484" s="47"/>
      <c r="BA484" s="47"/>
      <c r="BB484" s="47"/>
      <c r="BC484" s="47"/>
      <c r="BD484" s="47"/>
      <c r="BE484" s="47"/>
      <c r="BF484" s="47"/>
      <c r="BG484" s="47"/>
      <c r="BH484" s="47"/>
      <c r="BI484" s="47"/>
      <c r="BJ484" s="47"/>
      <c r="BK484" s="47"/>
      <c r="BL484" s="47"/>
      <c r="BM484" s="112"/>
      <c r="BN484" s="47"/>
      <c r="BO484" s="47"/>
      <c r="BP484" s="47"/>
    </row>
    <row r="485" spans="2:68" x14ac:dyDescent="0.25">
      <c r="B485" s="42"/>
      <c r="C485" s="42"/>
      <c r="D485" s="42"/>
      <c r="E485" s="42"/>
      <c r="F485" s="42"/>
      <c r="G485" s="42"/>
      <c r="H485" s="42"/>
      <c r="I485" s="42"/>
      <c r="J485" s="42"/>
      <c r="K485" s="42"/>
      <c r="L485" s="42"/>
      <c r="M485" s="42"/>
      <c r="N485" s="112"/>
      <c r="O485" s="47"/>
      <c r="P485" s="47"/>
      <c r="Q485" s="42"/>
      <c r="R485" s="42"/>
      <c r="T485" s="42"/>
      <c r="U485" s="42"/>
      <c r="V485" s="42"/>
      <c r="W485" s="42"/>
      <c r="X485" s="42"/>
      <c r="Y485" s="42"/>
      <c r="Z485" s="42"/>
      <c r="AA485" s="42"/>
      <c r="AB485" s="42"/>
      <c r="AC485" s="42"/>
      <c r="AD485" s="42"/>
      <c r="AE485" s="47"/>
      <c r="AF485" s="112"/>
      <c r="AG485" s="47"/>
      <c r="AH485" s="47"/>
      <c r="AI485" s="47"/>
      <c r="AJ485" s="47"/>
      <c r="AK485" s="47"/>
      <c r="AL485" s="47"/>
      <c r="AM485" s="47"/>
      <c r="AN485" s="47"/>
      <c r="AO485" s="47"/>
      <c r="AP485" s="47"/>
      <c r="AQ485" s="47"/>
      <c r="AR485" s="47"/>
      <c r="AS485" s="47"/>
      <c r="AT485" s="47"/>
      <c r="AU485" s="47"/>
      <c r="AV485" s="47"/>
      <c r="AW485" s="47"/>
      <c r="AX485" s="47"/>
      <c r="AY485" s="47"/>
      <c r="AZ485" s="47"/>
      <c r="BA485" s="47"/>
      <c r="BB485" s="47"/>
      <c r="BC485" s="47"/>
      <c r="BD485" s="47"/>
      <c r="BE485" s="47"/>
      <c r="BF485" s="47"/>
      <c r="BG485" s="47"/>
      <c r="BH485" s="47"/>
      <c r="BI485" s="47"/>
      <c r="BJ485" s="47"/>
      <c r="BK485" s="47"/>
      <c r="BL485" s="47"/>
      <c r="BM485" s="112"/>
      <c r="BN485" s="47"/>
      <c r="BO485" s="47"/>
      <c r="BP485" s="47"/>
    </row>
    <row r="486" spans="2:68" x14ac:dyDescent="0.25">
      <c r="B486" s="42"/>
      <c r="C486" s="42"/>
      <c r="D486" s="42"/>
      <c r="E486" s="42"/>
      <c r="F486" s="42"/>
      <c r="G486" s="42"/>
      <c r="H486" s="42"/>
      <c r="I486" s="42"/>
      <c r="J486" s="42"/>
      <c r="K486" s="42"/>
      <c r="L486" s="42"/>
      <c r="M486" s="42"/>
      <c r="N486" s="112"/>
      <c r="O486" s="47"/>
      <c r="P486" s="47"/>
      <c r="Q486" s="42"/>
      <c r="R486" s="42"/>
      <c r="T486" s="42"/>
      <c r="U486" s="42"/>
      <c r="V486" s="42"/>
      <c r="W486" s="42"/>
      <c r="X486" s="42"/>
      <c r="Y486" s="42"/>
      <c r="Z486" s="42"/>
      <c r="AA486" s="42"/>
      <c r="AB486" s="42"/>
      <c r="AC486" s="42"/>
      <c r="AD486" s="42"/>
      <c r="AE486" s="47"/>
      <c r="AF486" s="112"/>
      <c r="AG486" s="47"/>
      <c r="AH486" s="47"/>
      <c r="AI486" s="47"/>
      <c r="AJ486" s="47"/>
      <c r="AK486" s="47"/>
      <c r="AL486" s="47"/>
      <c r="AM486" s="47"/>
      <c r="AN486" s="47"/>
      <c r="AO486" s="47"/>
      <c r="AP486" s="47"/>
      <c r="AQ486" s="47"/>
      <c r="AR486" s="47"/>
      <c r="AS486" s="47"/>
      <c r="AT486" s="47"/>
      <c r="AU486" s="47"/>
      <c r="AV486" s="47"/>
      <c r="AW486" s="47"/>
      <c r="AX486" s="47"/>
      <c r="AY486" s="47"/>
      <c r="AZ486" s="47"/>
      <c r="BA486" s="47"/>
      <c r="BB486" s="47"/>
      <c r="BC486" s="47"/>
      <c r="BD486" s="47"/>
      <c r="BE486" s="47"/>
      <c r="BF486" s="47"/>
      <c r="BG486" s="47"/>
      <c r="BH486" s="47"/>
      <c r="BI486" s="47"/>
      <c r="BJ486" s="47"/>
      <c r="BK486" s="47"/>
      <c r="BL486" s="47"/>
      <c r="BM486" s="112"/>
      <c r="BN486" s="47"/>
      <c r="BO486" s="47"/>
      <c r="BP486" s="47"/>
    </row>
    <row r="487" spans="2:68" x14ac:dyDescent="0.25">
      <c r="B487" s="42"/>
      <c r="C487" s="42"/>
      <c r="D487" s="42"/>
      <c r="E487" s="42"/>
      <c r="F487" s="42"/>
      <c r="G487" s="42"/>
      <c r="H487" s="42"/>
      <c r="I487" s="42"/>
      <c r="J487" s="42"/>
      <c r="K487" s="42"/>
      <c r="L487" s="42"/>
      <c r="M487" s="42"/>
      <c r="N487" s="112"/>
      <c r="O487" s="47"/>
      <c r="P487" s="47"/>
      <c r="Q487" s="42"/>
      <c r="R487" s="42"/>
      <c r="T487" s="42"/>
      <c r="U487" s="42"/>
      <c r="V487" s="42"/>
      <c r="W487" s="42"/>
      <c r="X487" s="42"/>
      <c r="Y487" s="42"/>
      <c r="Z487" s="42"/>
      <c r="AA487" s="42"/>
      <c r="AB487" s="42"/>
      <c r="AC487" s="42"/>
      <c r="AD487" s="42"/>
      <c r="AE487" s="47"/>
      <c r="AF487" s="112"/>
      <c r="AG487" s="47"/>
      <c r="AH487" s="47"/>
      <c r="AI487" s="47"/>
      <c r="AJ487" s="47"/>
      <c r="AK487" s="47"/>
      <c r="AL487" s="47"/>
      <c r="AM487" s="47"/>
      <c r="AN487" s="47"/>
      <c r="AO487" s="47"/>
      <c r="AP487" s="47"/>
      <c r="AQ487" s="47"/>
      <c r="AR487" s="47"/>
      <c r="AS487" s="47"/>
      <c r="AT487" s="47"/>
      <c r="AU487" s="47"/>
      <c r="AV487" s="47"/>
      <c r="AW487" s="47"/>
      <c r="AX487" s="47"/>
      <c r="AY487" s="47"/>
      <c r="AZ487" s="47"/>
      <c r="BA487" s="47"/>
      <c r="BB487" s="47"/>
      <c r="BC487" s="47"/>
      <c r="BD487" s="47"/>
      <c r="BE487" s="47"/>
      <c r="BF487" s="47"/>
      <c r="BG487" s="47"/>
      <c r="BH487" s="47"/>
      <c r="BI487" s="47"/>
      <c r="BJ487" s="47"/>
      <c r="BK487" s="47"/>
      <c r="BL487" s="47"/>
      <c r="BM487" s="112"/>
      <c r="BN487" s="47"/>
      <c r="BO487" s="47"/>
      <c r="BP487" s="47"/>
    </row>
    <row r="488" spans="2:68" x14ac:dyDescent="0.25">
      <c r="B488" s="42"/>
      <c r="C488" s="42"/>
      <c r="D488" s="42"/>
      <c r="E488" s="42"/>
      <c r="F488" s="42"/>
      <c r="G488" s="42"/>
      <c r="H488" s="42"/>
      <c r="I488" s="42"/>
      <c r="J488" s="42"/>
      <c r="K488" s="42"/>
      <c r="L488" s="42"/>
      <c r="M488" s="42"/>
      <c r="N488" s="112"/>
      <c r="O488" s="47"/>
      <c r="P488" s="47"/>
      <c r="Q488" s="42"/>
      <c r="R488" s="42"/>
      <c r="T488" s="42"/>
      <c r="U488" s="42"/>
      <c r="V488" s="42"/>
      <c r="W488" s="42"/>
      <c r="X488" s="42"/>
      <c r="Y488" s="42"/>
      <c r="Z488" s="42"/>
      <c r="AA488" s="42"/>
      <c r="AB488" s="42"/>
      <c r="AC488" s="42"/>
      <c r="AD488" s="42"/>
      <c r="AE488" s="47"/>
      <c r="AF488" s="112"/>
      <c r="AG488" s="47"/>
      <c r="AH488" s="47"/>
      <c r="AI488" s="47"/>
      <c r="AJ488" s="47"/>
      <c r="AK488" s="47"/>
      <c r="AL488" s="47"/>
      <c r="AM488" s="47"/>
      <c r="AN488" s="47"/>
      <c r="AO488" s="47"/>
      <c r="AP488" s="47"/>
      <c r="AQ488" s="47"/>
      <c r="AR488" s="47"/>
      <c r="AS488" s="47"/>
      <c r="AT488" s="47"/>
      <c r="AU488" s="47"/>
      <c r="AV488" s="47"/>
      <c r="AW488" s="47"/>
      <c r="AX488" s="47"/>
      <c r="AY488" s="47"/>
      <c r="AZ488" s="47"/>
      <c r="BA488" s="47"/>
      <c r="BB488" s="47"/>
      <c r="BC488" s="47"/>
      <c r="BD488" s="47"/>
      <c r="BE488" s="47"/>
      <c r="BF488" s="47"/>
      <c r="BG488" s="47"/>
      <c r="BH488" s="47"/>
      <c r="BI488" s="47"/>
      <c r="BJ488" s="47"/>
      <c r="BK488" s="47"/>
      <c r="BL488" s="47"/>
      <c r="BM488" s="112"/>
      <c r="BN488" s="47"/>
      <c r="BO488" s="47"/>
      <c r="BP488" s="47"/>
    </row>
    <row r="489" spans="2:68" x14ac:dyDescent="0.25">
      <c r="B489" s="42"/>
      <c r="C489" s="42"/>
      <c r="D489" s="42"/>
      <c r="E489" s="42"/>
      <c r="F489" s="42"/>
      <c r="G489" s="42"/>
      <c r="H489" s="42"/>
      <c r="I489" s="42"/>
      <c r="J489" s="42"/>
      <c r="K489" s="42"/>
      <c r="L489" s="42"/>
      <c r="M489" s="42"/>
      <c r="N489" s="112"/>
      <c r="O489" s="47"/>
      <c r="P489" s="47"/>
      <c r="Q489" s="42"/>
      <c r="R489" s="42"/>
      <c r="T489" s="42"/>
      <c r="U489" s="42"/>
      <c r="V489" s="42"/>
      <c r="W489" s="42"/>
      <c r="X489" s="42"/>
      <c r="Y489" s="42"/>
      <c r="Z489" s="42"/>
      <c r="AA489" s="42"/>
      <c r="AB489" s="42"/>
      <c r="AC489" s="42"/>
      <c r="AD489" s="42"/>
      <c r="AE489" s="47"/>
      <c r="AF489" s="112"/>
      <c r="AG489" s="47"/>
      <c r="AH489" s="47"/>
      <c r="AI489" s="47"/>
      <c r="AJ489" s="47"/>
      <c r="AK489" s="47"/>
      <c r="AL489" s="47"/>
      <c r="AM489" s="47"/>
      <c r="AN489" s="47"/>
      <c r="AO489" s="47"/>
      <c r="AP489" s="47"/>
      <c r="AQ489" s="47"/>
      <c r="AR489" s="47"/>
      <c r="AS489" s="47"/>
      <c r="AT489" s="47"/>
      <c r="AU489" s="47"/>
      <c r="AV489" s="47"/>
      <c r="AW489" s="47"/>
      <c r="AX489" s="47"/>
      <c r="AY489" s="47"/>
      <c r="AZ489" s="47"/>
      <c r="BA489" s="47"/>
      <c r="BB489" s="47"/>
      <c r="BC489" s="47"/>
      <c r="BD489" s="47"/>
      <c r="BE489" s="47"/>
      <c r="BF489" s="47"/>
      <c r="BG489" s="47"/>
      <c r="BH489" s="47"/>
      <c r="BI489" s="47"/>
      <c r="BJ489" s="47"/>
      <c r="BK489" s="47"/>
      <c r="BL489" s="47"/>
      <c r="BM489" s="112"/>
      <c r="BN489" s="47"/>
      <c r="BO489" s="47"/>
      <c r="BP489" s="47"/>
    </row>
    <row r="490" spans="2:68" x14ac:dyDescent="0.25">
      <c r="B490" s="42"/>
      <c r="C490" s="42"/>
      <c r="D490" s="42"/>
      <c r="E490" s="42"/>
      <c r="F490" s="42"/>
      <c r="G490" s="42"/>
      <c r="H490" s="42"/>
      <c r="I490" s="42"/>
      <c r="J490" s="42"/>
      <c r="K490" s="42"/>
      <c r="L490" s="42"/>
      <c r="M490" s="42"/>
      <c r="N490" s="112"/>
      <c r="O490" s="47"/>
      <c r="P490" s="47"/>
      <c r="Q490" s="42"/>
      <c r="R490" s="42"/>
      <c r="T490" s="42"/>
      <c r="U490" s="42"/>
      <c r="V490" s="42"/>
      <c r="W490" s="42"/>
      <c r="X490" s="42"/>
      <c r="Y490" s="42"/>
      <c r="Z490" s="42"/>
      <c r="AA490" s="42"/>
      <c r="AB490" s="42"/>
      <c r="AC490" s="42"/>
      <c r="AD490" s="42"/>
      <c r="AE490" s="47"/>
      <c r="AF490" s="112"/>
      <c r="AG490" s="47"/>
      <c r="AH490" s="47"/>
      <c r="AI490" s="47"/>
      <c r="AJ490" s="47"/>
      <c r="AK490" s="47"/>
      <c r="AL490" s="47"/>
      <c r="AM490" s="47"/>
      <c r="AN490" s="47"/>
      <c r="AO490" s="47"/>
      <c r="AP490" s="47"/>
      <c r="AQ490" s="47"/>
      <c r="AR490" s="47"/>
      <c r="AS490" s="47"/>
      <c r="AT490" s="47"/>
      <c r="AU490" s="47"/>
      <c r="AV490" s="47"/>
      <c r="AW490" s="47"/>
      <c r="AX490" s="47"/>
      <c r="AY490" s="47"/>
      <c r="AZ490" s="47"/>
      <c r="BA490" s="47"/>
      <c r="BB490" s="47"/>
      <c r="BC490" s="47"/>
      <c r="BD490" s="47"/>
      <c r="BE490" s="47"/>
      <c r="BF490" s="47"/>
      <c r="BG490" s="47"/>
      <c r="BH490" s="47"/>
      <c r="BI490" s="47"/>
      <c r="BJ490" s="47"/>
      <c r="BK490" s="47"/>
      <c r="BL490" s="47"/>
      <c r="BM490" s="112"/>
      <c r="BN490" s="47"/>
      <c r="BO490" s="47"/>
      <c r="BP490" s="47"/>
    </row>
    <row r="491" spans="2:68" x14ac:dyDescent="0.25">
      <c r="B491" s="42"/>
      <c r="C491" s="42"/>
      <c r="D491" s="42"/>
      <c r="E491" s="42"/>
      <c r="F491" s="42"/>
      <c r="G491" s="42"/>
      <c r="H491" s="42"/>
      <c r="I491" s="42"/>
      <c r="J491" s="42"/>
      <c r="K491" s="42"/>
      <c r="L491" s="42"/>
      <c r="M491" s="42"/>
      <c r="N491" s="112"/>
      <c r="O491" s="47"/>
      <c r="P491" s="47"/>
      <c r="Q491" s="42"/>
      <c r="R491" s="42"/>
      <c r="T491" s="42"/>
      <c r="U491" s="42"/>
      <c r="V491" s="42"/>
      <c r="W491" s="42"/>
      <c r="X491" s="42"/>
      <c r="Y491" s="42"/>
      <c r="Z491" s="42"/>
      <c r="AA491" s="42"/>
      <c r="AB491" s="42"/>
      <c r="AC491" s="42"/>
      <c r="AD491" s="42"/>
      <c r="AE491" s="47"/>
      <c r="AF491" s="112"/>
      <c r="AG491" s="47"/>
      <c r="AH491" s="47"/>
      <c r="AI491" s="47"/>
      <c r="AJ491" s="47"/>
      <c r="AK491" s="47"/>
      <c r="AL491" s="47"/>
      <c r="AM491" s="47"/>
      <c r="AN491" s="47"/>
      <c r="AO491" s="47"/>
      <c r="AP491" s="47"/>
      <c r="AQ491" s="47"/>
      <c r="AR491" s="47"/>
      <c r="AS491" s="47"/>
      <c r="AT491" s="47"/>
      <c r="AU491" s="47"/>
      <c r="AV491" s="47"/>
      <c r="AW491" s="47"/>
      <c r="AX491" s="47"/>
      <c r="AY491" s="47"/>
      <c r="AZ491" s="47"/>
      <c r="BA491" s="47"/>
      <c r="BB491" s="47"/>
      <c r="BC491" s="47"/>
      <c r="BD491" s="47"/>
      <c r="BE491" s="47"/>
      <c r="BF491" s="47"/>
      <c r="BG491" s="47"/>
      <c r="BH491" s="47"/>
      <c r="BI491" s="47"/>
      <c r="BJ491" s="47"/>
      <c r="BK491" s="47"/>
      <c r="BL491" s="47"/>
      <c r="BM491" s="112"/>
      <c r="BN491" s="47"/>
      <c r="BO491" s="47"/>
      <c r="BP491" s="47"/>
    </row>
    <row r="492" spans="2:68" x14ac:dyDescent="0.25">
      <c r="B492" s="42"/>
      <c r="C492" s="42"/>
      <c r="D492" s="42"/>
      <c r="E492" s="42"/>
      <c r="F492" s="42"/>
      <c r="G492" s="42"/>
      <c r="H492" s="42"/>
      <c r="I492" s="42"/>
      <c r="J492" s="42"/>
      <c r="K492" s="42"/>
      <c r="L492" s="42"/>
      <c r="M492" s="42"/>
      <c r="N492" s="112"/>
      <c r="O492" s="47"/>
      <c r="P492" s="47"/>
      <c r="Q492" s="42"/>
      <c r="R492" s="42"/>
      <c r="T492" s="42"/>
      <c r="U492" s="42"/>
      <c r="V492" s="42"/>
      <c r="W492" s="42"/>
      <c r="X492" s="42"/>
      <c r="Y492" s="42"/>
      <c r="Z492" s="42"/>
      <c r="AA492" s="42"/>
      <c r="AB492" s="42"/>
      <c r="AC492" s="42"/>
      <c r="AD492" s="42"/>
      <c r="AE492" s="47"/>
      <c r="AF492" s="112"/>
      <c r="AG492" s="47"/>
      <c r="AH492" s="47"/>
      <c r="AI492" s="47"/>
      <c r="AJ492" s="47"/>
      <c r="AK492" s="47"/>
      <c r="AL492" s="47"/>
      <c r="AM492" s="47"/>
      <c r="AN492" s="47"/>
      <c r="AO492" s="47"/>
      <c r="AP492" s="47"/>
      <c r="AQ492" s="47"/>
      <c r="AR492" s="47"/>
      <c r="AS492" s="47"/>
      <c r="AT492" s="47"/>
      <c r="AU492" s="47"/>
      <c r="AV492" s="47"/>
      <c r="AW492" s="47"/>
      <c r="AX492" s="47"/>
      <c r="AY492" s="47"/>
      <c r="AZ492" s="47"/>
      <c r="BA492" s="47"/>
      <c r="BB492" s="47"/>
      <c r="BC492" s="47"/>
      <c r="BD492" s="47"/>
      <c r="BE492" s="47"/>
      <c r="BF492" s="47"/>
      <c r="BG492" s="47"/>
      <c r="BH492" s="47"/>
      <c r="BI492" s="47"/>
      <c r="BJ492" s="47"/>
      <c r="BK492" s="47"/>
      <c r="BL492" s="47"/>
      <c r="BM492" s="112"/>
      <c r="BN492" s="47"/>
      <c r="BO492" s="47"/>
      <c r="BP492" s="47"/>
    </row>
    <row r="493" spans="2:68" x14ac:dyDescent="0.25">
      <c r="B493" s="42"/>
      <c r="C493" s="42"/>
      <c r="D493" s="42"/>
      <c r="E493" s="42"/>
      <c r="F493" s="42"/>
      <c r="G493" s="42"/>
      <c r="H493" s="42"/>
      <c r="I493" s="42"/>
      <c r="J493" s="42"/>
      <c r="K493" s="42"/>
      <c r="L493" s="42"/>
      <c r="M493" s="42"/>
      <c r="N493" s="112"/>
      <c r="O493" s="47"/>
      <c r="P493" s="47"/>
      <c r="Q493" s="42"/>
      <c r="R493" s="42"/>
      <c r="T493" s="42"/>
      <c r="U493" s="42"/>
      <c r="V493" s="42"/>
      <c r="W493" s="42"/>
      <c r="X493" s="42"/>
      <c r="Y493" s="42"/>
      <c r="Z493" s="42"/>
      <c r="AA493" s="42"/>
      <c r="AB493" s="42"/>
      <c r="AC493" s="42"/>
      <c r="AD493" s="42"/>
      <c r="AE493" s="47"/>
      <c r="AF493" s="112"/>
      <c r="AG493" s="47"/>
      <c r="AH493" s="47"/>
      <c r="AI493" s="47"/>
      <c r="AJ493" s="47"/>
      <c r="AK493" s="47"/>
      <c r="AL493" s="47"/>
      <c r="AM493" s="47"/>
      <c r="AN493" s="47"/>
      <c r="AO493" s="47"/>
      <c r="AP493" s="47"/>
      <c r="AQ493" s="47"/>
      <c r="AR493" s="47"/>
      <c r="AS493" s="47"/>
      <c r="AT493" s="47"/>
      <c r="AU493" s="47"/>
      <c r="AV493" s="47"/>
      <c r="AW493" s="47"/>
      <c r="AX493" s="47"/>
      <c r="AY493" s="47"/>
      <c r="AZ493" s="47"/>
      <c r="BA493" s="47"/>
      <c r="BB493" s="47"/>
      <c r="BC493" s="47"/>
      <c r="BD493" s="47"/>
      <c r="BE493" s="47"/>
      <c r="BF493" s="47"/>
      <c r="BG493" s="47"/>
      <c r="BH493" s="47"/>
      <c r="BI493" s="47"/>
      <c r="BJ493" s="47"/>
      <c r="BK493" s="47"/>
      <c r="BL493" s="47"/>
      <c r="BM493" s="112"/>
      <c r="BN493" s="47"/>
      <c r="BO493" s="47"/>
      <c r="BP493" s="47"/>
    </row>
    <row r="494" spans="2:68" x14ac:dyDescent="0.25">
      <c r="B494" s="42"/>
      <c r="C494" s="42"/>
      <c r="D494" s="42"/>
      <c r="E494" s="42"/>
      <c r="F494" s="42"/>
      <c r="G494" s="42"/>
      <c r="H494" s="42"/>
      <c r="I494" s="42"/>
      <c r="J494" s="42"/>
      <c r="K494" s="42"/>
      <c r="L494" s="42"/>
      <c r="M494" s="42"/>
      <c r="N494" s="112"/>
      <c r="O494" s="47"/>
      <c r="P494" s="47"/>
      <c r="Q494" s="42"/>
      <c r="R494" s="42"/>
      <c r="T494" s="42"/>
      <c r="U494" s="42"/>
      <c r="V494" s="42"/>
      <c r="W494" s="42"/>
      <c r="X494" s="42"/>
      <c r="Y494" s="42"/>
      <c r="Z494" s="42"/>
      <c r="AA494" s="42"/>
      <c r="AB494" s="42"/>
      <c r="AC494" s="42"/>
      <c r="AD494" s="42"/>
      <c r="AE494" s="47"/>
      <c r="AF494" s="112"/>
      <c r="AG494" s="47"/>
      <c r="AH494" s="47"/>
      <c r="AI494" s="47"/>
      <c r="AJ494" s="47"/>
      <c r="AK494" s="47"/>
      <c r="AL494" s="47"/>
      <c r="AM494" s="47"/>
      <c r="AN494" s="47"/>
      <c r="AO494" s="47"/>
      <c r="AP494" s="47"/>
      <c r="AQ494" s="47"/>
      <c r="AR494" s="47"/>
      <c r="AS494" s="47"/>
      <c r="AT494" s="47"/>
      <c r="AU494" s="47"/>
      <c r="AV494" s="47"/>
      <c r="AW494" s="47"/>
      <c r="AX494" s="47"/>
      <c r="AY494" s="47"/>
      <c r="AZ494" s="47"/>
      <c r="BA494" s="47"/>
      <c r="BB494" s="47"/>
      <c r="BC494" s="47"/>
      <c r="BD494" s="47"/>
      <c r="BE494" s="47"/>
      <c r="BF494" s="47"/>
      <c r="BG494" s="47"/>
      <c r="BH494" s="47"/>
      <c r="BI494" s="47"/>
      <c r="BJ494" s="47"/>
      <c r="BK494" s="47"/>
      <c r="BL494" s="47"/>
      <c r="BM494" s="112"/>
      <c r="BN494" s="47"/>
      <c r="BO494" s="47"/>
      <c r="BP494" s="47"/>
    </row>
    <row r="495" spans="2:68" x14ac:dyDescent="0.25">
      <c r="B495" s="42"/>
      <c r="C495" s="42"/>
      <c r="D495" s="42"/>
      <c r="E495" s="42"/>
      <c r="F495" s="42"/>
      <c r="G495" s="42"/>
      <c r="H495" s="42"/>
      <c r="I495" s="42"/>
      <c r="J495" s="42"/>
      <c r="K495" s="42"/>
      <c r="L495" s="42"/>
      <c r="M495" s="42"/>
      <c r="N495" s="112"/>
      <c r="O495" s="47"/>
      <c r="P495" s="47"/>
      <c r="Q495" s="42"/>
      <c r="R495" s="42"/>
      <c r="T495" s="42"/>
      <c r="U495" s="42"/>
      <c r="V495" s="42"/>
      <c r="W495" s="42"/>
      <c r="X495" s="42"/>
      <c r="Y495" s="42"/>
      <c r="Z495" s="42"/>
      <c r="AA495" s="42"/>
      <c r="AB495" s="42"/>
      <c r="AC495" s="42"/>
      <c r="AD495" s="42"/>
      <c r="AE495" s="47"/>
      <c r="AF495" s="112"/>
      <c r="AG495" s="47"/>
      <c r="AH495" s="47"/>
      <c r="AI495" s="47"/>
      <c r="AJ495" s="47"/>
      <c r="AK495" s="47"/>
      <c r="AL495" s="47"/>
      <c r="AM495" s="47"/>
      <c r="AN495" s="47"/>
      <c r="AO495" s="47"/>
      <c r="AP495" s="47"/>
      <c r="AQ495" s="47"/>
      <c r="AR495" s="47"/>
      <c r="AS495" s="47"/>
      <c r="AT495" s="47"/>
      <c r="AU495" s="47"/>
      <c r="AV495" s="47"/>
      <c r="AW495" s="47"/>
      <c r="AX495" s="47"/>
      <c r="AY495" s="47"/>
      <c r="AZ495" s="47"/>
      <c r="BA495" s="47"/>
      <c r="BB495" s="47"/>
      <c r="BC495" s="47"/>
      <c r="BD495" s="47"/>
      <c r="BE495" s="47"/>
      <c r="BF495" s="47"/>
      <c r="BG495" s="47"/>
      <c r="BH495" s="47"/>
      <c r="BI495" s="47"/>
      <c r="BJ495" s="47"/>
      <c r="BK495" s="47"/>
      <c r="BL495" s="47"/>
      <c r="BM495" s="112"/>
      <c r="BN495" s="47"/>
      <c r="BO495" s="47"/>
      <c r="BP495" s="47"/>
    </row>
    <row r="496" spans="2:68" x14ac:dyDescent="0.25">
      <c r="B496" s="42"/>
      <c r="C496" s="42"/>
      <c r="D496" s="42"/>
      <c r="E496" s="42"/>
      <c r="F496" s="42"/>
      <c r="G496" s="42"/>
      <c r="H496" s="42"/>
      <c r="I496" s="42"/>
      <c r="J496" s="42"/>
      <c r="K496" s="42"/>
      <c r="L496" s="42"/>
      <c r="M496" s="42"/>
      <c r="N496" s="112"/>
      <c r="O496" s="47"/>
      <c r="P496" s="47"/>
      <c r="Q496" s="42"/>
      <c r="R496" s="42"/>
      <c r="T496" s="42"/>
      <c r="U496" s="42"/>
      <c r="V496" s="42"/>
      <c r="W496" s="42"/>
      <c r="X496" s="42"/>
      <c r="Y496" s="42"/>
      <c r="Z496" s="42"/>
      <c r="AA496" s="42"/>
      <c r="AB496" s="42"/>
      <c r="AC496" s="42"/>
      <c r="AD496" s="42"/>
      <c r="AE496" s="47"/>
      <c r="AF496" s="112"/>
      <c r="AG496" s="47"/>
      <c r="AH496" s="47"/>
      <c r="AI496" s="47"/>
      <c r="AJ496" s="47"/>
      <c r="AK496" s="47"/>
      <c r="AL496" s="47"/>
      <c r="AM496" s="47"/>
      <c r="AN496" s="47"/>
      <c r="AO496" s="47"/>
      <c r="AP496" s="47"/>
      <c r="AQ496" s="47"/>
      <c r="AR496" s="47"/>
      <c r="AS496" s="47"/>
      <c r="AT496" s="47"/>
      <c r="AU496" s="47"/>
      <c r="AV496" s="47"/>
      <c r="AW496" s="47"/>
      <c r="AX496" s="47"/>
      <c r="AY496" s="47"/>
      <c r="AZ496" s="47"/>
      <c r="BA496" s="47"/>
      <c r="BB496" s="47"/>
      <c r="BC496" s="47"/>
      <c r="BD496" s="47"/>
      <c r="BE496" s="47"/>
      <c r="BF496" s="47"/>
      <c r="BG496" s="47"/>
      <c r="BH496" s="47"/>
      <c r="BI496" s="47"/>
      <c r="BJ496" s="47"/>
      <c r="BK496" s="47"/>
      <c r="BL496" s="47"/>
      <c r="BM496" s="112"/>
      <c r="BN496" s="47"/>
      <c r="BO496" s="47"/>
      <c r="BP496" s="47"/>
    </row>
    <row r="497" spans="2:68" x14ac:dyDescent="0.25">
      <c r="B497" s="42"/>
      <c r="C497" s="42"/>
      <c r="D497" s="42"/>
      <c r="E497" s="42"/>
      <c r="F497" s="42"/>
      <c r="G497" s="42"/>
      <c r="H497" s="42"/>
      <c r="I497" s="42"/>
      <c r="J497" s="42"/>
      <c r="K497" s="42"/>
      <c r="L497" s="42"/>
      <c r="M497" s="42"/>
      <c r="N497" s="112"/>
      <c r="O497" s="47"/>
      <c r="P497" s="47"/>
      <c r="Q497" s="42"/>
      <c r="R497" s="42"/>
      <c r="T497" s="42"/>
      <c r="U497" s="42"/>
      <c r="V497" s="42"/>
      <c r="W497" s="42"/>
      <c r="X497" s="42"/>
      <c r="Y497" s="42"/>
      <c r="Z497" s="42"/>
      <c r="AA497" s="42"/>
      <c r="AB497" s="42"/>
      <c r="AC497" s="42"/>
      <c r="AD497" s="42"/>
      <c r="AE497" s="47"/>
      <c r="AF497" s="112"/>
      <c r="AG497" s="47"/>
      <c r="AH497" s="47"/>
      <c r="AI497" s="47"/>
      <c r="AJ497" s="47"/>
      <c r="AK497" s="47"/>
      <c r="AL497" s="47"/>
      <c r="AM497" s="47"/>
      <c r="AN497" s="47"/>
      <c r="AO497" s="47"/>
      <c r="AP497" s="47"/>
      <c r="AQ497" s="47"/>
      <c r="AR497" s="47"/>
      <c r="AS497" s="47"/>
      <c r="AT497" s="47"/>
      <c r="AU497" s="47"/>
      <c r="AV497" s="47"/>
      <c r="AW497" s="47"/>
      <c r="AX497" s="47"/>
      <c r="AY497" s="47"/>
      <c r="AZ497" s="47"/>
      <c r="BA497" s="47"/>
      <c r="BB497" s="47"/>
      <c r="BC497" s="47"/>
      <c r="BD497" s="47"/>
      <c r="BE497" s="47"/>
      <c r="BF497" s="47"/>
      <c r="BG497" s="47"/>
      <c r="BH497" s="47"/>
      <c r="BI497" s="47"/>
      <c r="BJ497" s="47"/>
      <c r="BK497" s="47"/>
      <c r="BL497" s="47"/>
      <c r="BM497" s="112"/>
      <c r="BN497" s="47"/>
      <c r="BO497" s="47"/>
      <c r="BP497" s="47"/>
    </row>
    <row r="498" spans="2:68" x14ac:dyDescent="0.25">
      <c r="B498" s="42"/>
      <c r="C498" s="42"/>
      <c r="D498" s="42"/>
      <c r="E498" s="42"/>
      <c r="F498" s="42"/>
      <c r="G498" s="42"/>
      <c r="H498" s="42"/>
      <c r="I498" s="42"/>
      <c r="J498" s="42"/>
      <c r="K498" s="42"/>
      <c r="L498" s="42"/>
      <c r="M498" s="42"/>
      <c r="N498" s="112"/>
      <c r="O498" s="47"/>
      <c r="P498" s="47"/>
      <c r="Q498" s="42"/>
      <c r="R498" s="42"/>
      <c r="T498" s="42"/>
      <c r="U498" s="42"/>
      <c r="V498" s="42"/>
      <c r="W498" s="42"/>
      <c r="X498" s="42"/>
      <c r="Y498" s="42"/>
      <c r="Z498" s="42"/>
      <c r="AA498" s="42"/>
      <c r="AB498" s="42"/>
      <c r="AC498" s="42"/>
      <c r="AD498" s="42"/>
      <c r="AE498" s="47"/>
      <c r="AF498" s="112"/>
      <c r="AG498" s="47"/>
      <c r="AH498" s="47"/>
      <c r="AI498" s="47"/>
      <c r="AJ498" s="47"/>
      <c r="AK498" s="47"/>
      <c r="AL498" s="47"/>
      <c r="AM498" s="47"/>
      <c r="AN498" s="47"/>
      <c r="AO498" s="47"/>
      <c r="AP498" s="47"/>
      <c r="AQ498" s="47"/>
      <c r="AR498" s="47"/>
      <c r="AS498" s="47"/>
      <c r="AT498" s="47"/>
      <c r="AU498" s="47"/>
      <c r="AV498" s="47"/>
      <c r="AW498" s="47"/>
      <c r="AX498" s="47"/>
      <c r="AY498" s="47"/>
      <c r="AZ498" s="47"/>
      <c r="BA498" s="47"/>
      <c r="BB498" s="47"/>
      <c r="BC498" s="47"/>
      <c r="BD498" s="47"/>
      <c r="BE498" s="47"/>
      <c r="BF498" s="47"/>
      <c r="BG498" s="47"/>
      <c r="BH498" s="47"/>
      <c r="BI498" s="47"/>
      <c r="BJ498" s="47"/>
      <c r="BK498" s="47"/>
      <c r="BL498" s="47"/>
      <c r="BM498" s="112"/>
      <c r="BN498" s="47"/>
      <c r="BO498" s="47"/>
      <c r="BP498" s="47"/>
    </row>
    <row r="499" spans="2:68" x14ac:dyDescent="0.25">
      <c r="B499" s="42"/>
      <c r="C499" s="42"/>
      <c r="D499" s="42"/>
      <c r="E499" s="42"/>
      <c r="F499" s="42"/>
      <c r="G499" s="42"/>
      <c r="H499" s="42"/>
      <c r="I499" s="42"/>
      <c r="J499" s="42"/>
      <c r="K499" s="42"/>
      <c r="L499" s="42"/>
      <c r="M499" s="42"/>
      <c r="N499" s="112"/>
      <c r="O499" s="47"/>
      <c r="P499" s="47"/>
      <c r="Q499" s="42"/>
      <c r="R499" s="42"/>
      <c r="T499" s="42"/>
      <c r="U499" s="42"/>
      <c r="V499" s="42"/>
      <c r="W499" s="42"/>
      <c r="X499" s="42"/>
      <c r="Y499" s="42"/>
      <c r="Z499" s="42"/>
      <c r="AA499" s="42"/>
      <c r="AB499" s="42"/>
      <c r="AC499" s="42"/>
      <c r="AD499" s="42"/>
      <c r="AE499" s="47"/>
      <c r="AF499" s="112"/>
      <c r="AG499" s="47"/>
      <c r="AH499" s="47"/>
      <c r="AI499" s="47"/>
      <c r="AJ499" s="47"/>
      <c r="AK499" s="47"/>
      <c r="AL499" s="47"/>
      <c r="AM499" s="47"/>
      <c r="AN499" s="47"/>
      <c r="AO499" s="47"/>
      <c r="AP499" s="47"/>
      <c r="AQ499" s="47"/>
      <c r="AR499" s="47"/>
      <c r="AS499" s="47"/>
      <c r="AT499" s="47"/>
      <c r="AU499" s="47"/>
      <c r="AV499" s="47"/>
      <c r="AW499" s="47"/>
      <c r="AX499" s="47"/>
      <c r="AY499" s="47"/>
      <c r="AZ499" s="47"/>
      <c r="BA499" s="47"/>
      <c r="BB499" s="47"/>
      <c r="BC499" s="47"/>
      <c r="BD499" s="47"/>
      <c r="BE499" s="47"/>
      <c r="BF499" s="47"/>
      <c r="BG499" s="47"/>
      <c r="BH499" s="47"/>
      <c r="BI499" s="47"/>
      <c r="BJ499" s="47"/>
      <c r="BK499" s="47"/>
      <c r="BL499" s="47"/>
      <c r="BM499" s="112"/>
      <c r="BN499" s="47"/>
      <c r="BO499" s="47"/>
      <c r="BP499" s="47"/>
    </row>
    <row r="500" spans="2:68" x14ac:dyDescent="0.25">
      <c r="B500" s="42"/>
      <c r="C500" s="42"/>
      <c r="D500" s="42"/>
      <c r="E500" s="42"/>
      <c r="F500" s="42"/>
      <c r="G500" s="42"/>
      <c r="H500" s="42"/>
      <c r="I500" s="42"/>
      <c r="J500" s="42"/>
      <c r="K500" s="42"/>
      <c r="L500" s="42"/>
      <c r="M500" s="42"/>
      <c r="N500" s="112"/>
      <c r="O500" s="47"/>
      <c r="P500" s="47"/>
      <c r="Q500" s="42"/>
      <c r="R500" s="42"/>
      <c r="T500" s="42"/>
      <c r="U500" s="42"/>
      <c r="V500" s="42"/>
      <c r="W500" s="42"/>
      <c r="X500" s="42"/>
      <c r="Y500" s="42"/>
      <c r="Z500" s="42"/>
      <c r="AA500" s="42"/>
      <c r="AB500" s="42"/>
      <c r="AC500" s="42"/>
      <c r="AD500" s="42"/>
      <c r="AE500" s="47"/>
      <c r="AF500" s="112"/>
      <c r="AG500" s="47"/>
      <c r="AH500" s="47"/>
      <c r="AI500" s="47"/>
      <c r="AJ500" s="47"/>
      <c r="AK500" s="47"/>
      <c r="AL500" s="47"/>
      <c r="AM500" s="47"/>
      <c r="AN500" s="47"/>
      <c r="AO500" s="47"/>
      <c r="AP500" s="47"/>
      <c r="AQ500" s="47"/>
      <c r="AR500" s="47"/>
      <c r="AS500" s="47"/>
      <c r="AT500" s="47"/>
      <c r="AU500" s="47"/>
      <c r="AV500" s="47"/>
      <c r="AW500" s="47"/>
      <c r="AX500" s="47"/>
      <c r="AY500" s="47"/>
      <c r="AZ500" s="47"/>
      <c r="BA500" s="47"/>
      <c r="BB500" s="47"/>
      <c r="BC500" s="47"/>
      <c r="BD500" s="47"/>
      <c r="BE500" s="47"/>
      <c r="BF500" s="47"/>
      <c r="BG500" s="47"/>
      <c r="BH500" s="47"/>
      <c r="BI500" s="47"/>
      <c r="BJ500" s="47"/>
      <c r="BK500" s="47"/>
      <c r="BL500" s="47"/>
      <c r="BM500" s="112"/>
      <c r="BN500" s="47"/>
      <c r="BO500" s="47"/>
      <c r="BP500" s="47"/>
    </row>
    <row r="501" spans="2:68" x14ac:dyDescent="0.25">
      <c r="B501" s="42"/>
      <c r="C501" s="42"/>
      <c r="D501" s="42"/>
      <c r="E501" s="42"/>
      <c r="F501" s="42"/>
      <c r="G501" s="42"/>
      <c r="H501" s="42"/>
      <c r="I501" s="42"/>
      <c r="J501" s="42"/>
      <c r="K501" s="42"/>
      <c r="L501" s="42"/>
      <c r="M501" s="42"/>
      <c r="N501" s="112"/>
      <c r="O501" s="47"/>
      <c r="P501" s="47"/>
      <c r="Q501" s="42"/>
      <c r="R501" s="42"/>
      <c r="T501" s="42"/>
      <c r="U501" s="42"/>
      <c r="V501" s="42"/>
      <c r="W501" s="42"/>
      <c r="X501" s="42"/>
      <c r="Y501" s="42"/>
      <c r="Z501" s="42"/>
      <c r="AA501" s="42"/>
      <c r="AB501" s="42"/>
      <c r="AC501" s="42"/>
      <c r="AD501" s="42"/>
      <c r="AE501" s="47"/>
      <c r="AF501" s="112"/>
      <c r="AG501" s="47"/>
      <c r="AH501" s="47"/>
      <c r="AI501" s="47"/>
      <c r="AJ501" s="47"/>
      <c r="AK501" s="47"/>
      <c r="AL501" s="47"/>
      <c r="AM501" s="47"/>
      <c r="AN501" s="47"/>
      <c r="AO501" s="47"/>
      <c r="AP501" s="47"/>
      <c r="AQ501" s="47"/>
      <c r="AR501" s="47"/>
      <c r="AS501" s="47"/>
      <c r="AT501" s="47"/>
      <c r="AU501" s="47"/>
      <c r="AV501" s="47"/>
      <c r="AW501" s="47"/>
      <c r="AX501" s="47"/>
      <c r="AY501" s="47"/>
      <c r="AZ501" s="47"/>
      <c r="BA501" s="47"/>
      <c r="BB501" s="47"/>
      <c r="BC501" s="47"/>
      <c r="BD501" s="47"/>
      <c r="BE501" s="47"/>
      <c r="BF501" s="47"/>
      <c r="BG501" s="47"/>
      <c r="BH501" s="47"/>
      <c r="BI501" s="47"/>
      <c r="BJ501" s="47"/>
      <c r="BK501" s="47"/>
      <c r="BL501" s="47"/>
      <c r="BM501" s="112"/>
      <c r="BN501" s="47"/>
      <c r="BO501" s="47"/>
      <c r="BP501" s="47"/>
    </row>
    <row r="502" spans="2:68" x14ac:dyDescent="0.25">
      <c r="B502" s="42"/>
      <c r="C502" s="42"/>
      <c r="D502" s="42"/>
      <c r="E502" s="42"/>
      <c r="F502" s="42"/>
      <c r="G502" s="42"/>
      <c r="H502" s="42"/>
      <c r="I502" s="42"/>
      <c r="J502" s="42"/>
      <c r="K502" s="42"/>
      <c r="L502" s="42"/>
      <c r="M502" s="42"/>
      <c r="N502" s="112"/>
      <c r="O502" s="47"/>
      <c r="P502" s="47"/>
      <c r="Q502" s="42"/>
      <c r="R502" s="42"/>
      <c r="T502" s="42"/>
      <c r="U502" s="42"/>
      <c r="V502" s="42"/>
      <c r="W502" s="42"/>
      <c r="X502" s="42"/>
      <c r="Y502" s="42"/>
      <c r="Z502" s="42"/>
      <c r="AA502" s="42"/>
      <c r="AB502" s="42"/>
      <c r="AC502" s="42"/>
      <c r="AD502" s="42"/>
      <c r="AE502" s="47"/>
      <c r="AF502" s="112"/>
      <c r="AG502" s="47"/>
      <c r="AH502" s="47"/>
      <c r="AI502" s="47"/>
      <c r="AJ502" s="47"/>
      <c r="AK502" s="47"/>
      <c r="AL502" s="47"/>
      <c r="AM502" s="47"/>
      <c r="AN502" s="47"/>
      <c r="AO502" s="47"/>
      <c r="AP502" s="47"/>
      <c r="AQ502" s="47"/>
      <c r="AR502" s="47"/>
      <c r="AS502" s="47"/>
      <c r="AT502" s="47"/>
      <c r="AU502" s="47"/>
      <c r="AV502" s="47"/>
      <c r="AW502" s="47"/>
      <c r="AX502" s="47"/>
      <c r="AY502" s="47"/>
      <c r="AZ502" s="47"/>
      <c r="BA502" s="47"/>
      <c r="BB502" s="47"/>
      <c r="BC502" s="47"/>
      <c r="BD502" s="47"/>
      <c r="BE502" s="47"/>
      <c r="BF502" s="47"/>
      <c r="BG502" s="47"/>
      <c r="BH502" s="47"/>
      <c r="BI502" s="47"/>
      <c r="BJ502" s="47"/>
      <c r="BK502" s="47"/>
      <c r="BL502" s="47"/>
      <c r="BM502" s="112"/>
      <c r="BN502" s="47"/>
      <c r="BO502" s="47"/>
      <c r="BP502" s="47"/>
    </row>
    <row r="503" spans="2:68" x14ac:dyDescent="0.25">
      <c r="B503" s="42"/>
      <c r="C503" s="42"/>
      <c r="D503" s="42"/>
      <c r="E503" s="42"/>
      <c r="F503" s="42"/>
      <c r="G503" s="42"/>
      <c r="H503" s="42"/>
      <c r="I503" s="42"/>
      <c r="J503" s="42"/>
      <c r="K503" s="42"/>
      <c r="L503" s="42"/>
      <c r="M503" s="42"/>
      <c r="N503" s="112"/>
      <c r="O503" s="47"/>
      <c r="P503" s="47"/>
      <c r="Q503" s="42"/>
      <c r="R503" s="42"/>
      <c r="T503" s="42"/>
      <c r="U503" s="42"/>
      <c r="V503" s="42"/>
      <c r="W503" s="42"/>
      <c r="X503" s="42"/>
      <c r="Y503" s="42"/>
      <c r="Z503" s="42"/>
      <c r="AA503" s="42"/>
      <c r="AB503" s="42"/>
      <c r="AC503" s="42"/>
      <c r="AD503" s="42"/>
      <c r="AE503" s="47"/>
      <c r="AF503" s="112"/>
      <c r="AG503" s="47"/>
      <c r="AH503" s="47"/>
      <c r="AI503" s="47"/>
      <c r="AJ503" s="47"/>
      <c r="AK503" s="47"/>
      <c r="AL503" s="47"/>
      <c r="AM503" s="47"/>
      <c r="AN503" s="47"/>
      <c r="AO503" s="47"/>
      <c r="AP503" s="47"/>
      <c r="AQ503" s="47"/>
      <c r="AR503" s="47"/>
      <c r="AS503" s="47"/>
      <c r="AT503" s="47"/>
      <c r="AU503" s="47"/>
      <c r="AV503" s="47"/>
      <c r="AW503" s="47"/>
      <c r="AX503" s="47"/>
      <c r="AY503" s="47"/>
      <c r="AZ503" s="47"/>
      <c r="BA503" s="47"/>
      <c r="BB503" s="47"/>
      <c r="BC503" s="47"/>
      <c r="BD503" s="47"/>
      <c r="BE503" s="47"/>
      <c r="BF503" s="47"/>
      <c r="BG503" s="47"/>
      <c r="BH503" s="47"/>
      <c r="BI503" s="47"/>
      <c r="BJ503" s="47"/>
      <c r="BK503" s="47"/>
      <c r="BL503" s="47"/>
      <c r="BM503" s="112"/>
      <c r="BN503" s="47"/>
      <c r="BO503" s="47"/>
      <c r="BP503" s="47"/>
    </row>
    <row r="504" spans="2:68" x14ac:dyDescent="0.25">
      <c r="B504" s="42"/>
      <c r="C504" s="42"/>
      <c r="D504" s="42"/>
      <c r="E504" s="42"/>
      <c r="F504" s="42"/>
      <c r="G504" s="42"/>
      <c r="H504" s="42"/>
      <c r="I504" s="42"/>
      <c r="J504" s="42"/>
      <c r="K504" s="42"/>
      <c r="L504" s="42"/>
      <c r="M504" s="42"/>
      <c r="N504" s="112"/>
      <c r="O504" s="47"/>
      <c r="P504" s="47"/>
      <c r="Q504" s="42"/>
      <c r="R504" s="42"/>
      <c r="T504" s="42"/>
      <c r="U504" s="42"/>
      <c r="V504" s="42"/>
      <c r="W504" s="42"/>
      <c r="X504" s="42"/>
      <c r="Y504" s="42"/>
      <c r="Z504" s="42"/>
      <c r="AA504" s="42"/>
      <c r="AB504" s="42"/>
      <c r="AC504" s="42"/>
      <c r="AD504" s="42"/>
      <c r="AE504" s="47"/>
      <c r="AF504" s="112"/>
      <c r="AG504" s="47"/>
      <c r="AH504" s="47"/>
      <c r="AI504" s="47"/>
      <c r="AJ504" s="47"/>
      <c r="AK504" s="47"/>
      <c r="AL504" s="47"/>
      <c r="AM504" s="47"/>
      <c r="AN504" s="47"/>
      <c r="AO504" s="47"/>
      <c r="AP504" s="47"/>
      <c r="AQ504" s="47"/>
      <c r="AR504" s="47"/>
      <c r="AS504" s="47"/>
      <c r="AT504" s="47"/>
      <c r="AU504" s="47"/>
      <c r="AV504" s="47"/>
      <c r="AW504" s="47"/>
      <c r="AX504" s="47"/>
      <c r="AY504" s="47"/>
      <c r="AZ504" s="47"/>
      <c r="BA504" s="47"/>
      <c r="BB504" s="47"/>
      <c r="BC504" s="47"/>
      <c r="BD504" s="47"/>
      <c r="BE504" s="47"/>
      <c r="BF504" s="47"/>
      <c r="BG504" s="47"/>
      <c r="BH504" s="47"/>
      <c r="BI504" s="47"/>
      <c r="BJ504" s="47"/>
      <c r="BK504" s="47"/>
      <c r="BL504" s="47"/>
      <c r="BM504" s="112"/>
      <c r="BN504" s="47"/>
      <c r="BO504" s="47"/>
      <c r="BP504" s="47"/>
    </row>
    <row r="505" spans="2:68" x14ac:dyDescent="0.25">
      <c r="B505" s="42"/>
      <c r="C505" s="42"/>
      <c r="D505" s="42"/>
      <c r="E505" s="42"/>
      <c r="F505" s="42"/>
      <c r="G505" s="42"/>
      <c r="H505" s="42"/>
      <c r="I505" s="42"/>
      <c r="J505" s="42"/>
      <c r="K505" s="42"/>
      <c r="L505" s="42"/>
      <c r="M505" s="42"/>
      <c r="N505" s="112"/>
      <c r="O505" s="47"/>
      <c r="P505" s="47"/>
      <c r="Q505" s="42"/>
      <c r="R505" s="42"/>
      <c r="T505" s="42"/>
      <c r="U505" s="42"/>
      <c r="V505" s="42"/>
      <c r="W505" s="42"/>
      <c r="X505" s="42"/>
      <c r="Y505" s="42"/>
      <c r="Z505" s="42"/>
      <c r="AA505" s="42"/>
      <c r="AB505" s="42"/>
      <c r="AC505" s="42"/>
      <c r="AD505" s="42"/>
      <c r="AE505" s="47"/>
      <c r="AF505" s="112"/>
      <c r="AG505" s="47"/>
      <c r="AH505" s="47"/>
      <c r="AI505" s="47"/>
      <c r="AJ505" s="47"/>
      <c r="AK505" s="47"/>
      <c r="AL505" s="47"/>
      <c r="AM505" s="47"/>
      <c r="AN505" s="47"/>
      <c r="AO505" s="47"/>
      <c r="AP505" s="47"/>
      <c r="AQ505" s="47"/>
      <c r="AR505" s="47"/>
      <c r="AS505" s="47"/>
      <c r="AT505" s="47"/>
      <c r="AU505" s="47"/>
      <c r="AV505" s="47"/>
      <c r="AW505" s="47"/>
      <c r="AX505" s="47"/>
      <c r="AY505" s="47"/>
      <c r="AZ505" s="47"/>
      <c r="BA505" s="47"/>
      <c r="BB505" s="47"/>
      <c r="BC505" s="47"/>
      <c r="BD505" s="47"/>
      <c r="BE505" s="47"/>
      <c r="BF505" s="47"/>
      <c r="BG505" s="47"/>
      <c r="BH505" s="47"/>
      <c r="BI505" s="47"/>
      <c r="BJ505" s="47"/>
      <c r="BK505" s="47"/>
      <c r="BL505" s="47"/>
      <c r="BM505" s="112"/>
      <c r="BN505" s="47"/>
      <c r="BO505" s="47"/>
      <c r="BP505" s="47"/>
    </row>
    <row r="506" spans="2:68" x14ac:dyDescent="0.25">
      <c r="B506" s="42"/>
      <c r="C506" s="42"/>
      <c r="D506" s="42"/>
      <c r="E506" s="42"/>
      <c r="F506" s="42"/>
      <c r="G506" s="42"/>
      <c r="H506" s="42"/>
      <c r="I506" s="42"/>
      <c r="J506" s="42"/>
      <c r="K506" s="42"/>
      <c r="L506" s="42"/>
      <c r="M506" s="42"/>
      <c r="N506" s="112"/>
      <c r="O506" s="47"/>
      <c r="P506" s="47"/>
      <c r="Q506" s="42"/>
      <c r="R506" s="42"/>
      <c r="T506" s="42"/>
      <c r="U506" s="42"/>
      <c r="V506" s="42"/>
      <c r="W506" s="42"/>
      <c r="X506" s="42"/>
      <c r="Y506" s="42"/>
      <c r="Z506" s="42"/>
      <c r="AA506" s="42"/>
      <c r="AB506" s="42"/>
      <c r="AC506" s="42"/>
      <c r="AD506" s="42"/>
      <c r="AE506" s="47"/>
      <c r="AF506" s="112"/>
      <c r="AG506" s="47"/>
      <c r="AH506" s="47"/>
      <c r="AI506" s="47"/>
      <c r="AJ506" s="47"/>
      <c r="AK506" s="47"/>
      <c r="AL506" s="47"/>
      <c r="AM506" s="47"/>
      <c r="AN506" s="47"/>
      <c r="AO506" s="47"/>
      <c r="AP506" s="47"/>
      <c r="AQ506" s="47"/>
      <c r="AR506" s="47"/>
      <c r="AS506" s="47"/>
      <c r="AT506" s="47"/>
      <c r="AU506" s="47"/>
      <c r="AV506" s="47"/>
      <c r="AW506" s="47"/>
      <c r="AX506" s="47"/>
      <c r="AY506" s="47"/>
      <c r="AZ506" s="47"/>
      <c r="BA506" s="47"/>
      <c r="BB506" s="47"/>
      <c r="BC506" s="47"/>
      <c r="BD506" s="47"/>
      <c r="BE506" s="47"/>
      <c r="BF506" s="47"/>
      <c r="BG506" s="47"/>
      <c r="BH506" s="47"/>
      <c r="BI506" s="47"/>
      <c r="BJ506" s="47"/>
      <c r="BK506" s="47"/>
      <c r="BL506" s="47"/>
      <c r="BM506" s="112"/>
      <c r="BN506" s="47"/>
      <c r="BO506" s="47"/>
      <c r="BP506" s="47"/>
    </row>
    <row r="507" spans="2:68" x14ac:dyDescent="0.25">
      <c r="B507" s="42"/>
      <c r="C507" s="42"/>
      <c r="D507" s="42"/>
      <c r="E507" s="42"/>
      <c r="F507" s="42"/>
      <c r="G507" s="42"/>
      <c r="H507" s="42"/>
      <c r="I507" s="42"/>
      <c r="J507" s="42"/>
      <c r="K507" s="42"/>
      <c r="L507" s="42"/>
      <c r="M507" s="42"/>
      <c r="N507" s="112"/>
      <c r="O507" s="47"/>
      <c r="P507" s="47"/>
      <c r="Q507" s="42"/>
      <c r="R507" s="42"/>
      <c r="T507" s="42"/>
      <c r="U507" s="42"/>
      <c r="V507" s="42"/>
      <c r="W507" s="42"/>
      <c r="X507" s="42"/>
      <c r="Y507" s="42"/>
      <c r="Z507" s="42"/>
      <c r="AA507" s="42"/>
      <c r="AB507" s="42"/>
      <c r="AC507" s="42"/>
      <c r="AD507" s="42"/>
      <c r="AE507" s="47"/>
      <c r="AF507" s="112"/>
      <c r="AG507" s="47"/>
      <c r="AH507" s="47"/>
      <c r="AI507" s="47"/>
      <c r="AJ507" s="47"/>
      <c r="AK507" s="47"/>
      <c r="AL507" s="47"/>
      <c r="AM507" s="47"/>
      <c r="AN507" s="47"/>
      <c r="AO507" s="47"/>
      <c r="AP507" s="47"/>
      <c r="AQ507" s="47"/>
      <c r="AR507" s="47"/>
      <c r="AS507" s="47"/>
      <c r="AT507" s="47"/>
      <c r="AU507" s="47"/>
      <c r="AV507" s="47"/>
      <c r="AW507" s="47"/>
      <c r="AX507" s="47"/>
      <c r="AY507" s="47"/>
      <c r="AZ507" s="47"/>
      <c r="BA507" s="47"/>
      <c r="BB507" s="47"/>
      <c r="BC507" s="47"/>
      <c r="BD507" s="47"/>
      <c r="BE507" s="47"/>
      <c r="BF507" s="47"/>
      <c r="BG507" s="47"/>
      <c r="BH507" s="47"/>
      <c r="BI507" s="47"/>
      <c r="BJ507" s="47"/>
      <c r="BK507" s="47"/>
      <c r="BL507" s="47"/>
      <c r="BM507" s="112"/>
      <c r="BN507" s="47"/>
      <c r="BO507" s="47"/>
      <c r="BP507" s="47"/>
    </row>
    <row r="508" spans="2:68" x14ac:dyDescent="0.25">
      <c r="B508" s="42"/>
      <c r="C508" s="42"/>
      <c r="D508" s="42"/>
      <c r="E508" s="42"/>
      <c r="F508" s="42"/>
      <c r="G508" s="42"/>
      <c r="H508" s="42"/>
      <c r="I508" s="42"/>
      <c r="J508" s="42"/>
      <c r="K508" s="42"/>
      <c r="L508" s="42"/>
      <c r="M508" s="42"/>
      <c r="N508" s="112"/>
      <c r="O508" s="47"/>
      <c r="P508" s="47"/>
      <c r="Q508" s="42"/>
      <c r="R508" s="42"/>
      <c r="T508" s="42"/>
      <c r="U508" s="42"/>
      <c r="V508" s="42"/>
      <c r="W508" s="42"/>
      <c r="X508" s="42"/>
      <c r="Y508" s="42"/>
      <c r="Z508" s="42"/>
      <c r="AA508" s="42"/>
      <c r="AB508" s="42"/>
      <c r="AC508" s="42"/>
      <c r="AD508" s="42"/>
      <c r="AE508" s="47"/>
      <c r="AF508" s="112"/>
      <c r="AG508" s="47"/>
      <c r="AH508" s="47"/>
      <c r="AI508" s="47"/>
      <c r="AJ508" s="47"/>
      <c r="AK508" s="47"/>
      <c r="AL508" s="47"/>
      <c r="AM508" s="47"/>
      <c r="AN508" s="47"/>
      <c r="AO508" s="47"/>
      <c r="AP508" s="47"/>
      <c r="AQ508" s="47"/>
      <c r="AR508" s="47"/>
      <c r="AS508" s="47"/>
      <c r="AT508" s="47"/>
      <c r="AU508" s="47"/>
      <c r="AV508" s="47"/>
      <c r="AW508" s="47"/>
      <c r="AX508" s="47"/>
      <c r="AY508" s="47"/>
      <c r="AZ508" s="47"/>
      <c r="BA508" s="47"/>
      <c r="BB508" s="47"/>
      <c r="BC508" s="47"/>
      <c r="BD508" s="47"/>
      <c r="BE508" s="47"/>
      <c r="BF508" s="47"/>
      <c r="BG508" s="47"/>
      <c r="BH508" s="47"/>
      <c r="BI508" s="47"/>
      <c r="BJ508" s="47"/>
      <c r="BK508" s="47"/>
      <c r="BL508" s="47"/>
      <c r="BM508" s="112"/>
      <c r="BN508" s="47"/>
      <c r="BO508" s="47"/>
      <c r="BP508" s="47"/>
    </row>
    <row r="509" spans="2:68" x14ac:dyDescent="0.25">
      <c r="B509" s="42"/>
      <c r="C509" s="42"/>
      <c r="D509" s="42"/>
      <c r="E509" s="42"/>
      <c r="F509" s="42"/>
      <c r="G509" s="42"/>
      <c r="H509" s="42"/>
      <c r="I509" s="42"/>
      <c r="J509" s="42"/>
      <c r="K509" s="42"/>
      <c r="L509" s="42"/>
      <c r="M509" s="42"/>
      <c r="N509" s="112"/>
      <c r="O509" s="47"/>
      <c r="P509" s="47"/>
      <c r="Q509" s="42"/>
      <c r="R509" s="42"/>
      <c r="T509" s="42"/>
      <c r="U509" s="42"/>
      <c r="V509" s="42"/>
      <c r="W509" s="42"/>
      <c r="X509" s="42"/>
      <c r="Y509" s="42"/>
      <c r="Z509" s="42"/>
      <c r="AA509" s="42"/>
      <c r="AB509" s="42"/>
      <c r="AC509" s="42"/>
      <c r="AD509" s="42"/>
      <c r="AE509" s="47"/>
      <c r="AF509" s="112"/>
      <c r="AG509" s="47"/>
      <c r="AH509" s="47"/>
      <c r="AI509" s="47"/>
      <c r="AJ509" s="47"/>
      <c r="AK509" s="47"/>
      <c r="AL509" s="47"/>
      <c r="AM509" s="47"/>
      <c r="AN509" s="47"/>
      <c r="AO509" s="47"/>
      <c r="AP509" s="47"/>
      <c r="AQ509" s="47"/>
      <c r="AR509" s="47"/>
      <c r="AS509" s="47"/>
      <c r="AT509" s="47"/>
      <c r="AU509" s="47"/>
      <c r="AV509" s="47"/>
      <c r="AW509" s="47"/>
      <c r="AX509" s="47"/>
      <c r="AY509" s="47"/>
      <c r="AZ509" s="47"/>
      <c r="BA509" s="47"/>
      <c r="BB509" s="47"/>
      <c r="BC509" s="47"/>
      <c r="BD509" s="47"/>
      <c r="BE509" s="47"/>
      <c r="BF509" s="47"/>
      <c r="BG509" s="47"/>
      <c r="BH509" s="47"/>
      <c r="BI509" s="47"/>
      <c r="BJ509" s="47"/>
      <c r="BK509" s="47"/>
      <c r="BL509" s="47"/>
      <c r="BM509" s="112"/>
      <c r="BN509" s="47"/>
      <c r="BO509" s="47"/>
      <c r="BP509" s="47"/>
    </row>
    <row r="510" spans="2:68" x14ac:dyDescent="0.25">
      <c r="B510" s="42"/>
      <c r="C510" s="42"/>
      <c r="D510" s="42"/>
      <c r="E510" s="42"/>
      <c r="F510" s="42"/>
      <c r="G510" s="42"/>
      <c r="H510" s="42"/>
      <c r="I510" s="42"/>
      <c r="J510" s="42"/>
      <c r="K510" s="42"/>
      <c r="L510" s="42"/>
      <c r="M510" s="42"/>
      <c r="N510" s="112"/>
      <c r="O510" s="47"/>
      <c r="P510" s="47"/>
      <c r="Q510" s="42"/>
      <c r="R510" s="42"/>
      <c r="T510" s="42"/>
      <c r="U510" s="42"/>
      <c r="V510" s="42"/>
      <c r="W510" s="42"/>
      <c r="X510" s="42"/>
      <c r="Y510" s="42"/>
      <c r="Z510" s="42"/>
      <c r="AA510" s="42"/>
      <c r="AB510" s="42"/>
      <c r="AC510" s="42"/>
      <c r="AD510" s="42"/>
      <c r="AE510" s="47"/>
      <c r="AF510" s="112"/>
      <c r="AG510" s="47"/>
      <c r="AH510" s="47"/>
      <c r="AI510" s="47"/>
      <c r="AJ510" s="47"/>
      <c r="AK510" s="47"/>
      <c r="AL510" s="47"/>
      <c r="AM510" s="47"/>
      <c r="AN510" s="47"/>
      <c r="AO510" s="47"/>
      <c r="AP510" s="47"/>
      <c r="AQ510" s="47"/>
      <c r="AR510" s="47"/>
      <c r="AS510" s="47"/>
      <c r="AT510" s="47"/>
      <c r="AU510" s="47"/>
      <c r="AV510" s="47"/>
      <c r="AW510" s="47"/>
      <c r="AX510" s="47"/>
      <c r="AY510" s="47"/>
      <c r="AZ510" s="47"/>
      <c r="BA510" s="47"/>
      <c r="BB510" s="47"/>
      <c r="BC510" s="47"/>
      <c r="BD510" s="47"/>
      <c r="BE510" s="47"/>
      <c r="BF510" s="47"/>
      <c r="BG510" s="47"/>
      <c r="BH510" s="47"/>
      <c r="BI510" s="47"/>
      <c r="BJ510" s="47"/>
      <c r="BK510" s="47"/>
      <c r="BL510" s="47"/>
      <c r="BM510" s="112"/>
      <c r="BN510" s="47"/>
      <c r="BO510" s="47"/>
      <c r="BP510" s="47"/>
    </row>
    <row r="511" spans="2:68" x14ac:dyDescent="0.25">
      <c r="B511" s="42"/>
      <c r="C511" s="42"/>
      <c r="D511" s="42"/>
      <c r="E511" s="42"/>
      <c r="F511" s="42"/>
      <c r="G511" s="42"/>
      <c r="H511" s="42"/>
      <c r="I511" s="42"/>
      <c r="J511" s="42"/>
      <c r="K511" s="42"/>
      <c r="L511" s="42"/>
      <c r="M511" s="42"/>
      <c r="N511" s="112"/>
      <c r="O511" s="47"/>
      <c r="P511" s="47"/>
      <c r="Q511" s="42"/>
      <c r="R511" s="42"/>
      <c r="T511" s="42"/>
      <c r="U511" s="42"/>
      <c r="V511" s="42"/>
      <c r="W511" s="42"/>
      <c r="X511" s="42"/>
      <c r="Y511" s="42"/>
      <c r="Z511" s="42"/>
      <c r="AA511" s="42"/>
      <c r="AB511" s="42"/>
      <c r="AC511" s="42"/>
      <c r="AD511" s="42"/>
      <c r="AE511" s="47"/>
      <c r="AF511" s="112"/>
      <c r="AG511" s="47"/>
      <c r="AH511" s="47"/>
      <c r="AI511" s="47"/>
      <c r="AJ511" s="47"/>
      <c r="AK511" s="47"/>
      <c r="AL511" s="47"/>
      <c r="AM511" s="47"/>
      <c r="AN511" s="47"/>
      <c r="AO511" s="47"/>
      <c r="AP511" s="47"/>
      <c r="AQ511" s="47"/>
      <c r="AR511" s="47"/>
      <c r="AS511" s="47"/>
      <c r="AT511" s="47"/>
      <c r="AU511" s="47"/>
      <c r="AV511" s="47"/>
      <c r="AW511" s="47"/>
      <c r="AX511" s="47"/>
      <c r="AY511" s="47"/>
      <c r="AZ511" s="47"/>
      <c r="BA511" s="47"/>
      <c r="BB511" s="47"/>
      <c r="BC511" s="47"/>
      <c r="BD511" s="47"/>
      <c r="BE511" s="47"/>
      <c r="BF511" s="47"/>
      <c r="BG511" s="47"/>
      <c r="BH511" s="47"/>
      <c r="BI511" s="47"/>
      <c r="BJ511" s="47"/>
      <c r="BK511" s="47"/>
      <c r="BL511" s="47"/>
      <c r="BM511" s="112"/>
      <c r="BN511" s="47"/>
      <c r="BO511" s="47"/>
      <c r="BP511" s="47"/>
    </row>
    <row r="512" spans="2:68" x14ac:dyDescent="0.25">
      <c r="B512" s="42"/>
      <c r="C512" s="42"/>
      <c r="D512" s="42"/>
      <c r="E512" s="42"/>
      <c r="F512" s="42"/>
      <c r="G512" s="42"/>
      <c r="H512" s="42"/>
      <c r="I512" s="42"/>
      <c r="J512" s="42"/>
      <c r="K512" s="42"/>
      <c r="L512" s="42"/>
      <c r="M512" s="42"/>
      <c r="N512" s="112"/>
      <c r="O512" s="47"/>
      <c r="P512" s="47"/>
      <c r="Q512" s="42"/>
      <c r="R512" s="42"/>
      <c r="T512" s="42"/>
      <c r="U512" s="42"/>
      <c r="V512" s="42"/>
      <c r="W512" s="42"/>
      <c r="X512" s="42"/>
      <c r="Y512" s="42"/>
      <c r="Z512" s="42"/>
      <c r="AA512" s="42"/>
      <c r="AB512" s="42"/>
      <c r="AC512" s="42"/>
      <c r="AD512" s="42"/>
      <c r="AE512" s="47"/>
      <c r="AF512" s="112"/>
      <c r="AG512" s="47"/>
      <c r="AH512" s="47"/>
      <c r="AI512" s="47"/>
      <c r="AJ512" s="47"/>
      <c r="AK512" s="47"/>
      <c r="AL512" s="47"/>
      <c r="AM512" s="47"/>
      <c r="AN512" s="47"/>
      <c r="AO512" s="47"/>
      <c r="AP512" s="47"/>
      <c r="AQ512" s="47"/>
      <c r="AR512" s="47"/>
      <c r="AS512" s="47"/>
      <c r="AT512" s="47"/>
      <c r="AU512" s="47"/>
      <c r="AV512" s="47"/>
      <c r="AW512" s="47"/>
      <c r="AX512" s="47"/>
      <c r="AY512" s="47"/>
      <c r="AZ512" s="47"/>
      <c r="BA512" s="47"/>
      <c r="BB512" s="47"/>
      <c r="BC512" s="47"/>
      <c r="BD512" s="47"/>
      <c r="BE512" s="47"/>
      <c r="BF512" s="47"/>
      <c r="BG512" s="47"/>
      <c r="BH512" s="47"/>
      <c r="BI512" s="47"/>
      <c r="BJ512" s="47"/>
      <c r="BK512" s="47"/>
      <c r="BL512" s="47"/>
      <c r="BM512" s="112"/>
      <c r="BN512" s="47"/>
      <c r="BO512" s="47"/>
      <c r="BP512" s="47"/>
    </row>
    <row r="513" spans="2:68" x14ac:dyDescent="0.25">
      <c r="B513" s="42"/>
      <c r="C513" s="42"/>
      <c r="D513" s="42"/>
      <c r="E513" s="42"/>
      <c r="F513" s="42"/>
      <c r="G513" s="42"/>
      <c r="H513" s="42"/>
      <c r="I513" s="42"/>
      <c r="J513" s="42"/>
      <c r="K513" s="42"/>
      <c r="L513" s="42"/>
      <c r="M513" s="42"/>
      <c r="N513" s="112"/>
      <c r="O513" s="47"/>
      <c r="P513" s="47"/>
      <c r="Q513" s="42"/>
      <c r="R513" s="42"/>
      <c r="T513" s="42"/>
      <c r="U513" s="42"/>
      <c r="V513" s="42"/>
      <c r="W513" s="42"/>
      <c r="X513" s="42"/>
      <c r="Y513" s="42"/>
      <c r="Z513" s="42"/>
      <c r="AA513" s="42"/>
      <c r="AB513" s="42"/>
      <c r="AC513" s="42"/>
      <c r="AD513" s="42"/>
      <c r="AE513" s="47"/>
      <c r="AF513" s="112"/>
      <c r="AG513" s="47"/>
      <c r="AH513" s="47"/>
      <c r="AI513" s="47"/>
      <c r="AJ513" s="47"/>
      <c r="AK513" s="47"/>
      <c r="AL513" s="47"/>
      <c r="AM513" s="47"/>
      <c r="AN513" s="47"/>
      <c r="AO513" s="47"/>
      <c r="AP513" s="47"/>
      <c r="AQ513" s="47"/>
      <c r="AR513" s="47"/>
      <c r="AS513" s="47"/>
      <c r="AT513" s="47"/>
      <c r="AU513" s="47"/>
      <c r="AV513" s="47"/>
      <c r="AW513" s="47"/>
      <c r="AX513" s="47"/>
      <c r="AY513" s="47"/>
      <c r="AZ513" s="47"/>
      <c r="BA513" s="47"/>
      <c r="BB513" s="47"/>
      <c r="BC513" s="47"/>
      <c r="BD513" s="47"/>
      <c r="BE513" s="47"/>
      <c r="BF513" s="47"/>
      <c r="BG513" s="47"/>
      <c r="BH513" s="47"/>
      <c r="BI513" s="47"/>
      <c r="BJ513" s="47"/>
      <c r="BK513" s="47"/>
      <c r="BL513" s="47"/>
      <c r="BM513" s="112"/>
      <c r="BN513" s="47"/>
      <c r="BO513" s="47"/>
      <c r="BP513" s="47"/>
    </row>
    <row r="514" spans="2:68" x14ac:dyDescent="0.25">
      <c r="B514" s="42"/>
      <c r="C514" s="42"/>
      <c r="D514" s="42"/>
      <c r="E514" s="42"/>
      <c r="F514" s="42"/>
      <c r="G514" s="42"/>
      <c r="H514" s="42"/>
      <c r="I514" s="42"/>
      <c r="J514" s="42"/>
      <c r="K514" s="42"/>
      <c r="L514" s="42"/>
      <c r="M514" s="42"/>
      <c r="N514" s="112"/>
      <c r="O514" s="47"/>
      <c r="P514" s="47"/>
      <c r="Q514" s="42"/>
      <c r="R514" s="42"/>
      <c r="T514" s="42"/>
      <c r="U514" s="42"/>
      <c r="V514" s="42"/>
      <c r="W514" s="42"/>
      <c r="X514" s="42"/>
      <c r="Y514" s="42"/>
      <c r="Z514" s="42"/>
      <c r="AA514" s="42"/>
      <c r="AB514" s="42"/>
      <c r="AC514" s="42"/>
      <c r="AD514" s="42"/>
      <c r="AE514" s="47"/>
      <c r="AF514" s="112"/>
      <c r="AG514" s="47"/>
      <c r="AH514" s="47"/>
      <c r="AI514" s="47"/>
      <c r="AJ514" s="47"/>
      <c r="AK514" s="47"/>
      <c r="AL514" s="47"/>
      <c r="AM514" s="47"/>
      <c r="AN514" s="47"/>
      <c r="AO514" s="47"/>
      <c r="AP514" s="47"/>
      <c r="AQ514" s="47"/>
      <c r="AR514" s="47"/>
      <c r="AS514" s="47"/>
      <c r="AT514" s="47"/>
      <c r="AU514" s="47"/>
      <c r="AV514" s="47"/>
      <c r="AW514" s="47"/>
      <c r="AX514" s="47"/>
      <c r="AY514" s="47"/>
      <c r="AZ514" s="47"/>
      <c r="BA514" s="47"/>
      <c r="BB514" s="47"/>
      <c r="BC514" s="47"/>
      <c r="BD514" s="47"/>
      <c r="BE514" s="47"/>
      <c r="BF514" s="47"/>
      <c r="BG514" s="47"/>
      <c r="BH514" s="47"/>
      <c r="BI514" s="47"/>
      <c r="BJ514" s="47"/>
      <c r="BK514" s="47"/>
      <c r="BL514" s="47"/>
      <c r="BM514" s="112"/>
      <c r="BN514" s="47"/>
      <c r="BO514" s="47"/>
      <c r="BP514" s="47"/>
    </row>
    <row r="515" spans="2:68" x14ac:dyDescent="0.25">
      <c r="B515" s="42"/>
      <c r="C515" s="42"/>
      <c r="D515" s="42"/>
      <c r="E515" s="42"/>
      <c r="F515" s="42"/>
      <c r="G515" s="42"/>
      <c r="H515" s="42"/>
      <c r="I515" s="42"/>
      <c r="J515" s="42"/>
      <c r="K515" s="42"/>
      <c r="L515" s="42"/>
      <c r="M515" s="42"/>
      <c r="N515" s="112"/>
      <c r="O515" s="47"/>
      <c r="P515" s="47"/>
      <c r="Q515" s="42"/>
      <c r="R515" s="42"/>
      <c r="T515" s="42"/>
      <c r="U515" s="42"/>
      <c r="V515" s="42"/>
      <c r="W515" s="42"/>
      <c r="X515" s="42"/>
      <c r="Y515" s="42"/>
      <c r="Z515" s="42"/>
      <c r="AA515" s="42"/>
      <c r="AB515" s="42"/>
      <c r="AC515" s="42"/>
      <c r="AD515" s="42"/>
      <c r="AE515" s="47"/>
      <c r="AF515" s="112"/>
      <c r="AG515" s="47"/>
      <c r="AH515" s="47"/>
      <c r="AI515" s="47"/>
      <c r="AJ515" s="47"/>
      <c r="AK515" s="47"/>
      <c r="AL515" s="47"/>
      <c r="AM515" s="47"/>
      <c r="AN515" s="47"/>
      <c r="AO515" s="47"/>
      <c r="AP515" s="47"/>
      <c r="AQ515" s="47"/>
      <c r="AR515" s="47"/>
      <c r="AS515" s="47"/>
      <c r="AT515" s="47"/>
      <c r="AU515" s="47"/>
      <c r="AV515" s="47"/>
      <c r="AW515" s="47"/>
      <c r="AX515" s="47"/>
      <c r="AY515" s="47"/>
      <c r="AZ515" s="47"/>
      <c r="BA515" s="47"/>
      <c r="BB515" s="47"/>
      <c r="BC515" s="47"/>
      <c r="BD515" s="47"/>
      <c r="BE515" s="47"/>
      <c r="BF515" s="47"/>
      <c r="BG515" s="47"/>
      <c r="BH515" s="47"/>
      <c r="BI515" s="47"/>
      <c r="BJ515" s="47"/>
      <c r="BK515" s="47"/>
      <c r="BL515" s="47"/>
      <c r="BM515" s="112"/>
      <c r="BN515" s="47"/>
      <c r="BO515" s="47"/>
      <c r="BP515" s="47"/>
    </row>
    <row r="516" spans="2:68" x14ac:dyDescent="0.25">
      <c r="B516" s="42"/>
      <c r="C516" s="42"/>
      <c r="D516" s="42"/>
      <c r="E516" s="42"/>
      <c r="F516" s="42"/>
      <c r="G516" s="42"/>
      <c r="H516" s="42"/>
      <c r="I516" s="42"/>
      <c r="J516" s="42"/>
      <c r="K516" s="42"/>
      <c r="L516" s="42"/>
      <c r="M516" s="42"/>
      <c r="N516" s="112"/>
      <c r="O516" s="47"/>
      <c r="P516" s="47"/>
      <c r="Q516" s="42"/>
      <c r="R516" s="42"/>
      <c r="T516" s="42"/>
      <c r="U516" s="42"/>
      <c r="V516" s="42"/>
      <c r="W516" s="42"/>
      <c r="X516" s="42"/>
      <c r="Y516" s="42"/>
      <c r="Z516" s="42"/>
      <c r="AA516" s="42"/>
      <c r="AB516" s="42"/>
      <c r="AC516" s="42"/>
      <c r="AD516" s="42"/>
      <c r="AE516" s="47"/>
      <c r="AF516" s="112"/>
      <c r="AG516" s="47"/>
      <c r="AH516" s="47"/>
      <c r="AI516" s="47"/>
      <c r="AJ516" s="47"/>
      <c r="AK516" s="47"/>
      <c r="AL516" s="47"/>
      <c r="AM516" s="47"/>
      <c r="AN516" s="47"/>
      <c r="AO516" s="47"/>
      <c r="AP516" s="47"/>
      <c r="AQ516" s="47"/>
      <c r="AR516" s="47"/>
      <c r="AS516" s="47"/>
      <c r="AT516" s="47"/>
      <c r="AU516" s="47"/>
      <c r="AV516" s="47"/>
      <c r="AW516" s="47"/>
      <c r="AX516" s="47"/>
      <c r="AY516" s="47"/>
      <c r="AZ516" s="47"/>
      <c r="BA516" s="47"/>
      <c r="BB516" s="47"/>
      <c r="BC516" s="47"/>
      <c r="BD516" s="47"/>
      <c r="BE516" s="47"/>
      <c r="BF516" s="47"/>
      <c r="BG516" s="47"/>
      <c r="BH516" s="47"/>
      <c r="BI516" s="47"/>
      <c r="BJ516" s="47"/>
      <c r="BK516" s="47"/>
      <c r="BL516" s="47"/>
      <c r="BM516" s="112"/>
      <c r="BN516" s="47"/>
      <c r="BO516" s="47"/>
      <c r="BP516" s="47"/>
    </row>
    <row r="517" spans="2:68" x14ac:dyDescent="0.25">
      <c r="B517" s="42"/>
      <c r="C517" s="42"/>
      <c r="D517" s="42"/>
      <c r="E517" s="42"/>
      <c r="F517" s="42"/>
      <c r="G517" s="42"/>
      <c r="H517" s="42"/>
      <c r="I517" s="42"/>
      <c r="J517" s="42"/>
      <c r="K517" s="42"/>
      <c r="L517" s="42"/>
      <c r="M517" s="42"/>
      <c r="N517" s="112"/>
      <c r="O517" s="47"/>
      <c r="P517" s="47"/>
      <c r="Q517" s="42"/>
      <c r="R517" s="42"/>
      <c r="T517" s="42"/>
      <c r="U517" s="42"/>
      <c r="V517" s="42"/>
      <c r="W517" s="42"/>
      <c r="X517" s="42"/>
      <c r="Y517" s="42"/>
      <c r="Z517" s="42"/>
      <c r="AA517" s="42"/>
      <c r="AB517" s="42"/>
      <c r="AC517" s="42"/>
      <c r="AD517" s="42"/>
      <c r="AE517" s="47"/>
      <c r="AF517" s="112"/>
      <c r="AG517" s="47"/>
      <c r="AH517" s="47"/>
      <c r="AI517" s="47"/>
      <c r="AJ517" s="47"/>
      <c r="AK517" s="47"/>
      <c r="AL517" s="47"/>
      <c r="AM517" s="47"/>
      <c r="AN517" s="47"/>
      <c r="AO517" s="47"/>
      <c r="AP517" s="47"/>
      <c r="AQ517" s="47"/>
      <c r="AR517" s="47"/>
      <c r="AS517" s="47"/>
      <c r="AT517" s="47"/>
      <c r="AU517" s="47"/>
      <c r="AV517" s="47"/>
      <c r="AW517" s="47"/>
      <c r="AX517" s="47"/>
      <c r="AY517" s="47"/>
      <c r="AZ517" s="47"/>
      <c r="BA517" s="47"/>
      <c r="BB517" s="47"/>
      <c r="BC517" s="47"/>
      <c r="BD517" s="47"/>
      <c r="BE517" s="47"/>
      <c r="BF517" s="47"/>
      <c r="BG517" s="47"/>
      <c r="BH517" s="47"/>
      <c r="BI517" s="47"/>
      <c r="BJ517" s="47"/>
      <c r="BK517" s="47"/>
      <c r="BL517" s="47"/>
      <c r="BM517" s="112"/>
      <c r="BN517" s="47"/>
      <c r="BO517" s="47"/>
      <c r="BP517" s="47"/>
    </row>
    <row r="518" spans="2:68" x14ac:dyDescent="0.25">
      <c r="B518" s="42"/>
      <c r="C518" s="42"/>
      <c r="D518" s="42"/>
      <c r="E518" s="42"/>
      <c r="F518" s="42"/>
      <c r="G518" s="42"/>
      <c r="H518" s="42"/>
      <c r="I518" s="42"/>
      <c r="J518" s="42"/>
      <c r="K518" s="42"/>
      <c r="L518" s="42"/>
      <c r="M518" s="42"/>
      <c r="N518" s="112"/>
      <c r="O518" s="47"/>
      <c r="P518" s="47"/>
      <c r="Q518" s="42"/>
      <c r="R518" s="42"/>
      <c r="T518" s="42"/>
      <c r="U518" s="42"/>
      <c r="V518" s="42"/>
      <c r="W518" s="42"/>
      <c r="X518" s="42"/>
      <c r="Y518" s="42"/>
      <c r="Z518" s="42"/>
      <c r="AA518" s="42"/>
      <c r="AB518" s="42"/>
      <c r="AC518" s="42"/>
      <c r="AD518" s="42"/>
      <c r="AE518" s="47"/>
      <c r="AF518" s="112"/>
      <c r="AG518" s="47"/>
      <c r="AH518" s="47"/>
      <c r="AI518" s="47"/>
      <c r="AJ518" s="47"/>
      <c r="AK518" s="47"/>
      <c r="AL518" s="47"/>
      <c r="AM518" s="47"/>
      <c r="AN518" s="47"/>
      <c r="AO518" s="47"/>
      <c r="AP518" s="47"/>
      <c r="AQ518" s="47"/>
      <c r="AR518" s="47"/>
      <c r="AS518" s="47"/>
      <c r="AT518" s="47"/>
      <c r="AU518" s="47"/>
      <c r="AV518" s="47"/>
      <c r="AW518" s="47"/>
      <c r="AX518" s="47"/>
      <c r="AY518" s="47"/>
      <c r="AZ518" s="47"/>
      <c r="BA518" s="47"/>
      <c r="BB518" s="47"/>
      <c r="BC518" s="47"/>
      <c r="BD518" s="47"/>
      <c r="BE518" s="47"/>
      <c r="BF518" s="47"/>
      <c r="BG518" s="47"/>
      <c r="BH518" s="47"/>
      <c r="BI518" s="47"/>
      <c r="BJ518" s="47"/>
      <c r="BK518" s="47"/>
      <c r="BL518" s="47"/>
      <c r="BM518" s="112"/>
      <c r="BN518" s="47"/>
      <c r="BO518" s="47"/>
      <c r="BP518" s="47"/>
    </row>
    <row r="519" spans="2:68" x14ac:dyDescent="0.25">
      <c r="B519" s="42"/>
      <c r="C519" s="42"/>
      <c r="D519" s="42"/>
      <c r="E519" s="42"/>
      <c r="F519" s="42"/>
      <c r="G519" s="42"/>
      <c r="H519" s="42"/>
      <c r="I519" s="42"/>
      <c r="J519" s="42"/>
      <c r="K519" s="42"/>
      <c r="L519" s="42"/>
      <c r="M519" s="42"/>
      <c r="N519" s="112"/>
      <c r="O519" s="47"/>
      <c r="P519" s="47"/>
      <c r="Q519" s="42"/>
      <c r="R519" s="42"/>
      <c r="T519" s="42"/>
      <c r="U519" s="42"/>
      <c r="V519" s="42"/>
      <c r="W519" s="42"/>
      <c r="X519" s="42"/>
      <c r="Y519" s="42"/>
      <c r="Z519" s="42"/>
      <c r="AA519" s="42"/>
      <c r="AB519" s="42"/>
      <c r="AC519" s="42"/>
      <c r="AD519" s="42"/>
      <c r="AE519" s="47"/>
      <c r="AF519" s="112"/>
      <c r="AG519" s="47"/>
      <c r="AH519" s="47"/>
      <c r="AI519" s="47"/>
      <c r="AJ519" s="47"/>
      <c r="AK519" s="47"/>
      <c r="AL519" s="47"/>
      <c r="AM519" s="47"/>
      <c r="AN519" s="47"/>
      <c r="AO519" s="47"/>
      <c r="AP519" s="47"/>
      <c r="AQ519" s="47"/>
      <c r="AR519" s="47"/>
      <c r="AS519" s="47"/>
      <c r="AT519" s="47"/>
      <c r="AU519" s="47"/>
      <c r="AV519" s="47"/>
      <c r="AW519" s="47"/>
      <c r="AX519" s="47"/>
      <c r="AY519" s="47"/>
      <c r="AZ519" s="47"/>
      <c r="BA519" s="47"/>
      <c r="BB519" s="47"/>
      <c r="BC519" s="47"/>
      <c r="BD519" s="47"/>
      <c r="BE519" s="47"/>
      <c r="BF519" s="47"/>
      <c r="BG519" s="47"/>
      <c r="BH519" s="47"/>
      <c r="BI519" s="47"/>
      <c r="BJ519" s="47"/>
      <c r="BK519" s="47"/>
      <c r="BL519" s="47"/>
      <c r="BM519" s="112"/>
      <c r="BN519" s="47"/>
      <c r="BO519" s="47"/>
      <c r="BP519" s="47"/>
    </row>
    <row r="520" spans="2:68" x14ac:dyDescent="0.25">
      <c r="B520" s="42"/>
      <c r="C520" s="42"/>
      <c r="D520" s="42"/>
      <c r="E520" s="42"/>
      <c r="F520" s="42"/>
      <c r="G520" s="42"/>
      <c r="H520" s="42"/>
      <c r="I520" s="42"/>
      <c r="J520" s="42"/>
      <c r="K520" s="42"/>
      <c r="L520" s="42"/>
      <c r="M520" s="42"/>
      <c r="N520" s="112"/>
      <c r="O520" s="47"/>
      <c r="P520" s="47"/>
      <c r="Q520" s="42"/>
      <c r="R520" s="42"/>
      <c r="T520" s="42"/>
      <c r="U520" s="42"/>
      <c r="V520" s="42"/>
      <c r="W520" s="42"/>
      <c r="X520" s="42"/>
      <c r="Y520" s="42"/>
      <c r="Z520" s="42"/>
      <c r="AA520" s="42"/>
      <c r="AB520" s="42"/>
      <c r="AC520" s="42"/>
      <c r="AD520" s="42"/>
      <c r="AE520" s="47"/>
      <c r="AF520" s="112"/>
      <c r="AG520" s="47"/>
      <c r="AH520" s="47"/>
      <c r="AI520" s="47"/>
      <c r="AJ520" s="47"/>
      <c r="AK520" s="47"/>
      <c r="AL520" s="47"/>
      <c r="AM520" s="47"/>
      <c r="AN520" s="47"/>
      <c r="AO520" s="47"/>
      <c r="AP520" s="47"/>
      <c r="AQ520" s="47"/>
      <c r="AR520" s="47"/>
      <c r="AS520" s="47"/>
      <c r="AT520" s="47"/>
      <c r="AU520" s="47"/>
      <c r="AV520" s="47"/>
      <c r="AW520" s="47"/>
      <c r="AX520" s="47"/>
      <c r="AY520" s="47"/>
      <c r="AZ520" s="47"/>
      <c r="BA520" s="47"/>
      <c r="BB520" s="47"/>
      <c r="BC520" s="47"/>
      <c r="BD520" s="47"/>
      <c r="BE520" s="47"/>
      <c r="BF520" s="47"/>
      <c r="BG520" s="47"/>
      <c r="BH520" s="47"/>
      <c r="BI520" s="47"/>
      <c r="BJ520" s="47"/>
      <c r="BK520" s="47"/>
      <c r="BL520" s="47"/>
      <c r="BM520" s="112"/>
      <c r="BN520" s="47"/>
      <c r="BO520" s="47"/>
      <c r="BP520" s="47"/>
    </row>
    <row r="521" spans="2:68" x14ac:dyDescent="0.25">
      <c r="B521" s="42"/>
      <c r="C521" s="42"/>
      <c r="D521" s="42"/>
      <c r="E521" s="42"/>
      <c r="F521" s="42"/>
      <c r="G521" s="42"/>
      <c r="H521" s="42"/>
      <c r="I521" s="42"/>
      <c r="J521" s="42"/>
      <c r="K521" s="42"/>
      <c r="L521" s="42"/>
      <c r="M521" s="42"/>
      <c r="N521" s="112"/>
      <c r="O521" s="47"/>
      <c r="P521" s="47"/>
      <c r="Q521" s="42"/>
      <c r="R521" s="42"/>
      <c r="T521" s="42"/>
      <c r="U521" s="42"/>
      <c r="V521" s="42"/>
      <c r="W521" s="42"/>
      <c r="X521" s="42"/>
      <c r="Y521" s="42"/>
      <c r="Z521" s="42"/>
      <c r="AA521" s="42"/>
      <c r="AB521" s="42"/>
      <c r="AC521" s="42"/>
      <c r="AD521" s="42"/>
      <c r="AE521" s="47"/>
      <c r="AF521" s="112"/>
      <c r="AG521" s="47"/>
      <c r="AH521" s="47"/>
      <c r="AI521" s="47"/>
      <c r="AJ521" s="47"/>
      <c r="AK521" s="47"/>
      <c r="AL521" s="47"/>
      <c r="AM521" s="47"/>
      <c r="AN521" s="47"/>
      <c r="AO521" s="47"/>
      <c r="AP521" s="47"/>
      <c r="AQ521" s="47"/>
      <c r="AR521" s="47"/>
      <c r="AS521" s="47"/>
      <c r="AT521" s="47"/>
      <c r="AU521" s="47"/>
      <c r="AV521" s="47"/>
      <c r="AW521" s="47"/>
      <c r="AX521" s="47"/>
      <c r="AY521" s="47"/>
      <c r="AZ521" s="47"/>
      <c r="BA521" s="47"/>
      <c r="BB521" s="47"/>
      <c r="BC521" s="47"/>
      <c r="BD521" s="47"/>
      <c r="BE521" s="47"/>
      <c r="BF521" s="47"/>
      <c r="BG521" s="47"/>
      <c r="BH521" s="47"/>
      <c r="BI521" s="47"/>
      <c r="BJ521" s="47"/>
      <c r="BK521" s="47"/>
      <c r="BL521" s="47"/>
      <c r="BM521" s="112"/>
      <c r="BN521" s="47"/>
      <c r="BO521" s="47"/>
      <c r="BP521" s="47"/>
    </row>
    <row r="522" spans="2:68" x14ac:dyDescent="0.25">
      <c r="B522" s="42"/>
      <c r="C522" s="42"/>
      <c r="D522" s="42"/>
      <c r="E522" s="42"/>
      <c r="F522" s="42"/>
      <c r="G522" s="42"/>
      <c r="H522" s="42"/>
      <c r="I522" s="42"/>
      <c r="J522" s="42"/>
      <c r="K522" s="42"/>
      <c r="L522" s="42"/>
      <c r="M522" s="42"/>
      <c r="N522" s="112"/>
      <c r="O522" s="47"/>
      <c r="P522" s="47"/>
      <c r="Q522" s="42"/>
      <c r="R522" s="42"/>
      <c r="T522" s="42"/>
      <c r="U522" s="42"/>
      <c r="V522" s="42"/>
      <c r="W522" s="42"/>
      <c r="X522" s="42"/>
      <c r="Y522" s="42"/>
      <c r="Z522" s="42"/>
      <c r="AA522" s="42"/>
      <c r="AB522" s="42"/>
      <c r="AC522" s="42"/>
      <c r="AD522" s="42"/>
      <c r="AE522" s="47"/>
      <c r="AF522" s="112"/>
      <c r="AG522" s="47"/>
      <c r="AH522" s="47"/>
      <c r="AI522" s="47"/>
      <c r="AJ522" s="47"/>
      <c r="AK522" s="47"/>
      <c r="AL522" s="47"/>
      <c r="AM522" s="47"/>
      <c r="AN522" s="47"/>
      <c r="AO522" s="47"/>
      <c r="AP522" s="47"/>
      <c r="AQ522" s="47"/>
      <c r="AR522" s="47"/>
      <c r="AS522" s="47"/>
      <c r="AT522" s="47"/>
      <c r="AU522" s="47"/>
      <c r="AV522" s="47"/>
      <c r="AW522" s="47"/>
      <c r="AX522" s="47"/>
      <c r="AY522" s="47"/>
      <c r="AZ522" s="47"/>
      <c r="BA522" s="47"/>
      <c r="BB522" s="47"/>
      <c r="BC522" s="47"/>
      <c r="BD522" s="47"/>
      <c r="BE522" s="47"/>
      <c r="BF522" s="47"/>
      <c r="BG522" s="47"/>
      <c r="BH522" s="47"/>
      <c r="BI522" s="47"/>
      <c r="BJ522" s="47"/>
      <c r="BK522" s="47"/>
      <c r="BL522" s="47"/>
      <c r="BM522" s="112"/>
      <c r="BN522" s="47"/>
      <c r="BO522" s="47"/>
      <c r="BP522" s="47"/>
    </row>
    <row r="523" spans="2:68" x14ac:dyDescent="0.25">
      <c r="B523" s="42"/>
      <c r="C523" s="42"/>
      <c r="D523" s="42"/>
      <c r="E523" s="42"/>
      <c r="F523" s="42"/>
      <c r="G523" s="42"/>
      <c r="H523" s="42"/>
      <c r="I523" s="42"/>
      <c r="J523" s="42"/>
      <c r="K523" s="42"/>
      <c r="L523" s="42"/>
      <c r="M523" s="42"/>
      <c r="N523" s="112"/>
      <c r="O523" s="47"/>
      <c r="P523" s="47"/>
      <c r="Q523" s="42"/>
      <c r="R523" s="42"/>
      <c r="T523" s="42"/>
      <c r="U523" s="42"/>
      <c r="V523" s="42"/>
      <c r="W523" s="42"/>
      <c r="X523" s="42"/>
      <c r="Y523" s="42"/>
      <c r="Z523" s="42"/>
      <c r="AA523" s="42"/>
      <c r="AB523" s="42"/>
      <c r="AC523" s="42"/>
      <c r="AD523" s="42"/>
      <c r="AE523" s="47"/>
      <c r="AF523" s="112"/>
      <c r="AG523" s="47"/>
      <c r="AH523" s="47"/>
      <c r="AI523" s="47"/>
      <c r="AJ523" s="47"/>
      <c r="AK523" s="47"/>
      <c r="AL523" s="47"/>
      <c r="AM523" s="47"/>
      <c r="AN523" s="47"/>
      <c r="AO523" s="47"/>
      <c r="AP523" s="47"/>
      <c r="AQ523" s="47"/>
      <c r="AR523" s="47"/>
      <c r="AS523" s="47"/>
      <c r="AT523" s="47"/>
      <c r="AU523" s="47"/>
      <c r="AV523" s="47"/>
      <c r="AW523" s="47"/>
      <c r="AX523" s="47"/>
      <c r="AY523" s="47"/>
      <c r="AZ523" s="47"/>
      <c r="BA523" s="47"/>
      <c r="BB523" s="47"/>
      <c r="BC523" s="47"/>
      <c r="BD523" s="47"/>
      <c r="BE523" s="47"/>
      <c r="BF523" s="47"/>
      <c r="BG523" s="47"/>
      <c r="BH523" s="47"/>
      <c r="BI523" s="47"/>
      <c r="BJ523" s="47"/>
      <c r="BK523" s="47"/>
      <c r="BL523" s="47"/>
      <c r="BM523" s="112"/>
      <c r="BN523" s="47"/>
      <c r="BO523" s="47"/>
      <c r="BP523" s="47"/>
    </row>
    <row r="524" spans="2:68" x14ac:dyDescent="0.25">
      <c r="B524" s="42"/>
      <c r="C524" s="42"/>
      <c r="D524" s="42"/>
      <c r="E524" s="42"/>
      <c r="F524" s="42"/>
      <c r="G524" s="42"/>
      <c r="H524" s="42"/>
      <c r="I524" s="42"/>
      <c r="J524" s="42"/>
      <c r="K524" s="42"/>
      <c r="L524" s="42"/>
      <c r="M524" s="42"/>
      <c r="N524" s="112"/>
      <c r="O524" s="47"/>
      <c r="P524" s="47"/>
      <c r="Q524" s="42"/>
      <c r="R524" s="42"/>
      <c r="T524" s="42"/>
      <c r="U524" s="42"/>
      <c r="V524" s="42"/>
      <c r="W524" s="42"/>
      <c r="X524" s="42"/>
      <c r="Y524" s="42"/>
      <c r="Z524" s="42"/>
      <c r="AA524" s="42"/>
      <c r="AB524" s="42"/>
      <c r="AC524" s="42"/>
      <c r="AD524" s="42"/>
      <c r="AE524" s="47"/>
      <c r="AF524" s="112"/>
      <c r="AG524" s="47"/>
      <c r="AH524" s="47"/>
      <c r="AI524" s="47"/>
      <c r="AJ524" s="47"/>
      <c r="AK524" s="47"/>
      <c r="AL524" s="47"/>
      <c r="AM524" s="47"/>
      <c r="AN524" s="47"/>
      <c r="AO524" s="47"/>
      <c r="AP524" s="47"/>
      <c r="AQ524" s="47"/>
      <c r="AR524" s="47"/>
      <c r="AS524" s="47"/>
      <c r="AT524" s="47"/>
      <c r="AU524" s="47"/>
      <c r="AV524" s="47"/>
      <c r="AW524" s="47"/>
      <c r="AX524" s="47"/>
      <c r="AY524" s="47"/>
      <c r="AZ524" s="47"/>
      <c r="BA524" s="47"/>
      <c r="BB524" s="47"/>
      <c r="BC524" s="47"/>
      <c r="BD524" s="47"/>
      <c r="BE524" s="47"/>
      <c r="BF524" s="47"/>
      <c r="BG524" s="47"/>
      <c r="BH524" s="47"/>
      <c r="BI524" s="47"/>
      <c r="BJ524" s="47"/>
      <c r="BK524" s="47"/>
      <c r="BL524" s="47"/>
      <c r="BM524" s="112"/>
      <c r="BN524" s="47"/>
      <c r="BO524" s="47"/>
      <c r="BP524" s="47"/>
    </row>
    <row r="525" spans="2:68" x14ac:dyDescent="0.25">
      <c r="B525" s="42"/>
      <c r="C525" s="42"/>
      <c r="D525" s="42"/>
      <c r="E525" s="42"/>
      <c r="F525" s="42"/>
      <c r="G525" s="42"/>
      <c r="H525" s="42"/>
      <c r="I525" s="42"/>
      <c r="J525" s="42"/>
      <c r="K525" s="42"/>
      <c r="L525" s="42"/>
      <c r="M525" s="42"/>
      <c r="N525" s="112"/>
      <c r="O525" s="47"/>
      <c r="P525" s="47"/>
      <c r="Q525" s="42"/>
      <c r="R525" s="42"/>
      <c r="T525" s="42"/>
      <c r="U525" s="42"/>
      <c r="V525" s="42"/>
      <c r="W525" s="42"/>
      <c r="X525" s="42"/>
      <c r="Y525" s="42"/>
      <c r="Z525" s="42"/>
      <c r="AA525" s="42"/>
      <c r="AB525" s="42"/>
      <c r="AC525" s="42"/>
      <c r="AD525" s="42"/>
      <c r="AE525" s="47"/>
      <c r="AF525" s="112"/>
      <c r="AG525" s="47"/>
      <c r="AH525" s="47"/>
      <c r="AI525" s="47"/>
      <c r="AJ525" s="47"/>
      <c r="AK525" s="47"/>
      <c r="AL525" s="47"/>
      <c r="AM525" s="47"/>
      <c r="AN525" s="47"/>
      <c r="AO525" s="47"/>
      <c r="AP525" s="47"/>
      <c r="AQ525" s="47"/>
      <c r="AR525" s="47"/>
      <c r="AS525" s="47"/>
      <c r="AT525" s="47"/>
      <c r="AU525" s="47"/>
      <c r="AV525" s="47"/>
      <c r="AW525" s="47"/>
      <c r="AX525" s="47"/>
      <c r="AY525" s="47"/>
      <c r="AZ525" s="47"/>
      <c r="BA525" s="47"/>
      <c r="BB525" s="47"/>
      <c r="BC525" s="47"/>
      <c r="BD525" s="47"/>
      <c r="BE525" s="47"/>
      <c r="BF525" s="47"/>
      <c r="BG525" s="47"/>
      <c r="BH525" s="47"/>
      <c r="BI525" s="47"/>
      <c r="BJ525" s="47"/>
      <c r="BK525" s="47"/>
      <c r="BL525" s="47"/>
      <c r="BM525" s="112"/>
      <c r="BN525" s="47"/>
      <c r="BO525" s="47"/>
      <c r="BP525" s="47"/>
    </row>
    <row r="526" spans="2:68" x14ac:dyDescent="0.25">
      <c r="B526" s="42"/>
      <c r="C526" s="42"/>
      <c r="D526" s="42"/>
      <c r="E526" s="42"/>
      <c r="F526" s="42"/>
      <c r="G526" s="42"/>
      <c r="H526" s="42"/>
      <c r="I526" s="42"/>
      <c r="J526" s="42"/>
      <c r="K526" s="42"/>
      <c r="L526" s="42"/>
      <c r="M526" s="42"/>
      <c r="N526" s="112"/>
      <c r="O526" s="47"/>
      <c r="P526" s="47"/>
      <c r="Q526" s="42"/>
      <c r="R526" s="42"/>
      <c r="T526" s="42"/>
      <c r="U526" s="42"/>
      <c r="V526" s="42"/>
      <c r="W526" s="42"/>
      <c r="X526" s="42"/>
      <c r="Y526" s="42"/>
      <c r="Z526" s="42"/>
      <c r="AA526" s="42"/>
      <c r="AB526" s="42"/>
      <c r="AC526" s="42"/>
      <c r="AD526" s="42"/>
      <c r="AE526" s="47"/>
      <c r="AF526" s="112"/>
      <c r="AG526" s="47"/>
      <c r="AH526" s="47"/>
      <c r="AI526" s="47"/>
      <c r="AJ526" s="47"/>
      <c r="AK526" s="47"/>
      <c r="AL526" s="47"/>
      <c r="AM526" s="47"/>
      <c r="AN526" s="47"/>
      <c r="AO526" s="47"/>
      <c r="AP526" s="47"/>
      <c r="AQ526" s="47"/>
      <c r="AR526" s="47"/>
      <c r="AS526" s="47"/>
      <c r="AT526" s="47"/>
      <c r="AU526" s="47"/>
      <c r="AV526" s="47"/>
      <c r="AW526" s="47"/>
      <c r="AX526" s="47"/>
      <c r="AY526" s="47"/>
      <c r="AZ526" s="47"/>
      <c r="BA526" s="47"/>
      <c r="BB526" s="47"/>
      <c r="BC526" s="47"/>
      <c r="BD526" s="47"/>
      <c r="BE526" s="47"/>
      <c r="BF526" s="47"/>
      <c r="BG526" s="47"/>
      <c r="BH526" s="47"/>
      <c r="BI526" s="47"/>
      <c r="BJ526" s="47"/>
      <c r="BK526" s="47"/>
      <c r="BL526" s="47"/>
      <c r="BM526" s="112"/>
      <c r="BN526" s="47"/>
      <c r="BO526" s="47"/>
      <c r="BP526" s="47"/>
    </row>
    <row r="527" spans="2:68" x14ac:dyDescent="0.25">
      <c r="B527" s="42"/>
      <c r="C527" s="42"/>
      <c r="D527" s="42"/>
      <c r="E527" s="42"/>
      <c r="F527" s="42"/>
      <c r="G527" s="42"/>
      <c r="H527" s="42"/>
      <c r="I527" s="42"/>
      <c r="J527" s="42"/>
      <c r="K527" s="42"/>
      <c r="L527" s="42"/>
      <c r="M527" s="42"/>
      <c r="N527" s="112"/>
      <c r="O527" s="47"/>
      <c r="P527" s="47"/>
      <c r="Q527" s="42"/>
      <c r="R527" s="42"/>
      <c r="T527" s="42"/>
      <c r="U527" s="42"/>
      <c r="V527" s="42"/>
      <c r="W527" s="42"/>
      <c r="X527" s="42"/>
      <c r="Y527" s="42"/>
      <c r="Z527" s="42"/>
      <c r="AA527" s="42"/>
      <c r="AB527" s="42"/>
      <c r="AC527" s="42"/>
      <c r="AD527" s="42"/>
      <c r="AE527" s="47"/>
      <c r="AF527" s="112"/>
      <c r="AG527" s="47"/>
      <c r="AH527" s="47"/>
      <c r="AI527" s="47"/>
      <c r="AJ527" s="47"/>
      <c r="AK527" s="47"/>
      <c r="AL527" s="47"/>
      <c r="AM527" s="47"/>
      <c r="AN527" s="47"/>
      <c r="AO527" s="47"/>
      <c r="AP527" s="47"/>
      <c r="AQ527" s="47"/>
      <c r="AR527" s="47"/>
      <c r="AS527" s="47"/>
      <c r="AT527" s="47"/>
      <c r="AU527" s="47"/>
      <c r="AV527" s="47"/>
      <c r="AW527" s="47"/>
      <c r="AX527" s="47"/>
      <c r="AY527" s="47"/>
      <c r="AZ527" s="47"/>
      <c r="BA527" s="47"/>
      <c r="BB527" s="47"/>
      <c r="BC527" s="47"/>
      <c r="BD527" s="47"/>
      <c r="BE527" s="47"/>
      <c r="BF527" s="47"/>
      <c r="BG527" s="47"/>
      <c r="BH527" s="47"/>
      <c r="BI527" s="47"/>
      <c r="BJ527" s="47"/>
      <c r="BK527" s="47"/>
      <c r="BL527" s="47"/>
      <c r="BM527" s="112"/>
      <c r="BN527" s="47"/>
      <c r="BO527" s="47"/>
      <c r="BP527" s="47"/>
    </row>
    <row r="528" spans="2:68" x14ac:dyDescent="0.25">
      <c r="B528" s="42"/>
      <c r="C528" s="42"/>
      <c r="D528" s="42"/>
      <c r="E528" s="42"/>
      <c r="F528" s="42"/>
      <c r="G528" s="42"/>
      <c r="H528" s="42"/>
      <c r="I528" s="42"/>
      <c r="J528" s="42"/>
      <c r="K528" s="42"/>
      <c r="L528" s="42"/>
      <c r="M528" s="42"/>
      <c r="N528" s="112"/>
      <c r="O528" s="47"/>
      <c r="P528" s="47"/>
      <c r="Q528" s="42"/>
      <c r="R528" s="42"/>
      <c r="T528" s="42"/>
      <c r="U528" s="42"/>
      <c r="V528" s="42"/>
      <c r="W528" s="42"/>
      <c r="X528" s="42"/>
      <c r="Y528" s="42"/>
      <c r="Z528" s="42"/>
      <c r="AA528" s="42"/>
      <c r="AB528" s="42"/>
      <c r="AC528" s="42"/>
      <c r="AD528" s="42"/>
      <c r="AE528" s="47"/>
      <c r="AF528" s="112"/>
      <c r="AG528" s="47"/>
      <c r="AH528" s="47"/>
      <c r="AI528" s="47"/>
      <c r="AJ528" s="47"/>
      <c r="AK528" s="47"/>
      <c r="AL528" s="47"/>
      <c r="AM528" s="47"/>
      <c r="AN528" s="47"/>
      <c r="AO528" s="47"/>
      <c r="AP528" s="47"/>
      <c r="AQ528" s="47"/>
      <c r="AR528" s="47"/>
      <c r="AS528" s="47"/>
      <c r="AT528" s="47"/>
      <c r="AU528" s="47"/>
      <c r="AV528" s="47"/>
      <c r="AW528" s="47"/>
      <c r="AX528" s="47"/>
      <c r="AY528" s="47"/>
      <c r="AZ528" s="47"/>
      <c r="BA528" s="47"/>
      <c r="BB528" s="47"/>
      <c r="BC528" s="47"/>
      <c r="BD528" s="47"/>
      <c r="BE528" s="47"/>
      <c r="BF528" s="47"/>
      <c r="BG528" s="47"/>
      <c r="BH528" s="47"/>
      <c r="BI528" s="47"/>
      <c r="BJ528" s="47"/>
      <c r="BK528" s="47"/>
      <c r="BL528" s="47"/>
      <c r="BM528" s="112"/>
      <c r="BN528" s="47"/>
      <c r="BO528" s="47"/>
      <c r="BP528" s="47"/>
    </row>
    <row r="529" spans="2:68" x14ac:dyDescent="0.25">
      <c r="B529" s="42"/>
      <c r="C529" s="42"/>
      <c r="D529" s="42"/>
      <c r="E529" s="42"/>
      <c r="F529" s="42"/>
      <c r="G529" s="42"/>
      <c r="H529" s="42"/>
      <c r="I529" s="42"/>
      <c r="J529" s="42"/>
      <c r="K529" s="42"/>
      <c r="L529" s="42"/>
      <c r="M529" s="42"/>
      <c r="N529" s="112"/>
      <c r="O529" s="47"/>
      <c r="P529" s="47"/>
      <c r="Q529" s="42"/>
      <c r="R529" s="42"/>
      <c r="T529" s="42"/>
      <c r="U529" s="42"/>
      <c r="V529" s="42"/>
      <c r="W529" s="42"/>
      <c r="X529" s="42"/>
      <c r="Y529" s="42"/>
      <c r="Z529" s="42"/>
      <c r="AA529" s="42"/>
      <c r="AB529" s="42"/>
      <c r="AC529" s="42"/>
      <c r="AD529" s="42"/>
      <c r="AE529" s="47"/>
      <c r="AF529" s="112"/>
      <c r="AG529" s="47"/>
      <c r="AH529" s="47"/>
      <c r="AI529" s="47"/>
      <c r="AJ529" s="47"/>
      <c r="AK529" s="47"/>
      <c r="AL529" s="47"/>
      <c r="AM529" s="47"/>
      <c r="AN529" s="47"/>
      <c r="AO529" s="47"/>
      <c r="AP529" s="47"/>
      <c r="AQ529" s="47"/>
      <c r="AR529" s="47"/>
      <c r="AS529" s="47"/>
      <c r="AT529" s="47"/>
      <c r="AU529" s="47"/>
      <c r="AV529" s="47"/>
      <c r="AW529" s="47"/>
      <c r="AX529" s="47"/>
      <c r="AY529" s="47"/>
      <c r="AZ529" s="47"/>
      <c r="BA529" s="47"/>
      <c r="BB529" s="47"/>
      <c r="BC529" s="47"/>
      <c r="BD529" s="47"/>
      <c r="BE529" s="47"/>
      <c r="BF529" s="47"/>
      <c r="BG529" s="47"/>
      <c r="BH529" s="47"/>
      <c r="BI529" s="47"/>
      <c r="BJ529" s="47"/>
      <c r="BK529" s="47"/>
      <c r="BL529" s="47"/>
      <c r="BM529" s="112"/>
      <c r="BN529" s="47"/>
      <c r="BO529" s="47"/>
      <c r="BP529" s="47"/>
    </row>
    <row r="530" spans="2:68" x14ac:dyDescent="0.25">
      <c r="B530" s="42"/>
      <c r="C530" s="42"/>
      <c r="D530" s="42"/>
      <c r="E530" s="42"/>
      <c r="F530" s="42"/>
      <c r="G530" s="42"/>
      <c r="H530" s="42"/>
      <c r="I530" s="42"/>
      <c r="J530" s="42"/>
      <c r="K530" s="42"/>
      <c r="L530" s="42"/>
      <c r="M530" s="42"/>
      <c r="N530" s="112"/>
      <c r="O530" s="47"/>
      <c r="P530" s="47"/>
      <c r="Q530" s="42"/>
      <c r="R530" s="42"/>
      <c r="T530" s="42"/>
      <c r="U530" s="42"/>
      <c r="V530" s="42"/>
      <c r="W530" s="42"/>
      <c r="X530" s="42"/>
      <c r="Y530" s="42"/>
      <c r="Z530" s="42"/>
      <c r="AA530" s="42"/>
      <c r="AB530" s="42"/>
      <c r="AC530" s="42"/>
      <c r="AD530" s="42"/>
      <c r="AE530" s="47"/>
      <c r="AF530" s="112"/>
      <c r="AG530" s="47"/>
      <c r="AH530" s="47"/>
      <c r="AI530" s="47"/>
      <c r="AJ530" s="47"/>
      <c r="AK530" s="47"/>
      <c r="AL530" s="47"/>
      <c r="AM530" s="47"/>
      <c r="AN530" s="47"/>
      <c r="AO530" s="47"/>
      <c r="AP530" s="47"/>
      <c r="AQ530" s="47"/>
      <c r="AR530" s="47"/>
      <c r="AS530" s="47"/>
      <c r="AT530" s="47"/>
      <c r="AU530" s="47"/>
      <c r="AV530" s="47"/>
      <c r="AW530" s="47"/>
      <c r="AX530" s="47"/>
      <c r="AY530" s="47"/>
      <c r="AZ530" s="47"/>
      <c r="BA530" s="47"/>
      <c r="BB530" s="47"/>
      <c r="BC530" s="47"/>
      <c r="BD530" s="47"/>
      <c r="BE530" s="47"/>
      <c r="BF530" s="47"/>
      <c r="BG530" s="47"/>
      <c r="BH530" s="47"/>
      <c r="BI530" s="47"/>
      <c r="BJ530" s="47"/>
      <c r="BK530" s="47"/>
      <c r="BL530" s="47"/>
      <c r="BM530" s="112"/>
      <c r="BN530" s="47"/>
      <c r="BO530" s="47"/>
      <c r="BP530" s="47"/>
    </row>
    <row r="531" spans="2:68" x14ac:dyDescent="0.25">
      <c r="B531" s="42"/>
      <c r="C531" s="42"/>
      <c r="D531" s="42"/>
      <c r="E531" s="42"/>
      <c r="F531" s="42"/>
      <c r="G531" s="42"/>
      <c r="H531" s="42"/>
      <c r="I531" s="42"/>
      <c r="J531" s="42"/>
      <c r="K531" s="42"/>
      <c r="L531" s="42"/>
      <c r="M531" s="42"/>
      <c r="N531" s="112"/>
      <c r="O531" s="47"/>
      <c r="P531" s="47"/>
      <c r="Q531" s="42"/>
      <c r="R531" s="42"/>
      <c r="T531" s="42"/>
      <c r="U531" s="42"/>
      <c r="V531" s="42"/>
      <c r="W531" s="42"/>
      <c r="X531" s="42"/>
      <c r="Y531" s="42"/>
      <c r="Z531" s="42"/>
      <c r="AA531" s="42"/>
      <c r="AB531" s="42"/>
      <c r="AC531" s="42"/>
      <c r="AD531" s="42"/>
      <c r="AE531" s="47"/>
      <c r="AF531" s="112"/>
      <c r="AG531" s="47"/>
      <c r="AH531" s="47"/>
      <c r="AI531" s="47"/>
      <c r="AJ531" s="47"/>
      <c r="AK531" s="47"/>
      <c r="AL531" s="47"/>
      <c r="AM531" s="47"/>
      <c r="AN531" s="47"/>
      <c r="AO531" s="47"/>
      <c r="AP531" s="47"/>
      <c r="AQ531" s="47"/>
      <c r="AR531" s="47"/>
      <c r="AS531" s="47"/>
      <c r="AT531" s="47"/>
      <c r="AU531" s="47"/>
      <c r="AV531" s="47"/>
      <c r="AW531" s="47"/>
      <c r="AX531" s="47"/>
      <c r="AY531" s="47"/>
      <c r="AZ531" s="47"/>
      <c r="BA531" s="47"/>
      <c r="BB531" s="47"/>
      <c r="BC531" s="47"/>
      <c r="BD531" s="47"/>
      <c r="BE531" s="47"/>
      <c r="BF531" s="47"/>
      <c r="BG531" s="47"/>
      <c r="BH531" s="47"/>
      <c r="BI531" s="47"/>
      <c r="BJ531" s="47"/>
      <c r="BK531" s="47"/>
      <c r="BL531" s="47"/>
      <c r="BM531" s="112"/>
      <c r="BN531" s="47"/>
      <c r="BO531" s="47"/>
      <c r="BP531" s="47"/>
    </row>
    <row r="532" spans="2:68" x14ac:dyDescent="0.25">
      <c r="B532" s="42"/>
      <c r="C532" s="42"/>
      <c r="D532" s="42"/>
      <c r="E532" s="42"/>
      <c r="F532" s="42"/>
      <c r="G532" s="42"/>
      <c r="H532" s="42"/>
      <c r="I532" s="42"/>
      <c r="J532" s="42"/>
      <c r="K532" s="42"/>
      <c r="L532" s="42"/>
      <c r="M532" s="42"/>
      <c r="N532" s="112"/>
      <c r="O532" s="47"/>
      <c r="P532" s="47"/>
      <c r="Q532" s="42"/>
      <c r="R532" s="42"/>
      <c r="T532" s="42"/>
      <c r="U532" s="42"/>
      <c r="V532" s="42"/>
      <c r="W532" s="42"/>
      <c r="X532" s="42"/>
      <c r="Y532" s="42"/>
      <c r="Z532" s="42"/>
      <c r="AA532" s="42"/>
      <c r="AB532" s="42"/>
      <c r="AC532" s="42"/>
      <c r="AD532" s="42"/>
      <c r="AE532" s="47"/>
      <c r="AF532" s="112"/>
      <c r="AG532" s="47"/>
      <c r="AH532" s="47"/>
      <c r="AI532" s="47"/>
      <c r="AJ532" s="47"/>
      <c r="AK532" s="47"/>
      <c r="AL532" s="47"/>
      <c r="AM532" s="47"/>
      <c r="AN532" s="47"/>
      <c r="AO532" s="47"/>
      <c r="AP532" s="47"/>
      <c r="AQ532" s="47"/>
      <c r="AR532" s="47"/>
      <c r="AS532" s="47"/>
      <c r="AT532" s="47"/>
      <c r="AU532" s="47"/>
      <c r="AV532" s="47"/>
      <c r="AW532" s="47"/>
      <c r="AX532" s="47"/>
      <c r="AY532" s="47"/>
      <c r="AZ532" s="47"/>
      <c r="BA532" s="47"/>
      <c r="BB532" s="47"/>
      <c r="BC532" s="47"/>
      <c r="BD532" s="47"/>
      <c r="BE532" s="47"/>
      <c r="BF532" s="47"/>
      <c r="BG532" s="47"/>
      <c r="BH532" s="47"/>
      <c r="BI532" s="47"/>
      <c r="BJ532" s="47"/>
      <c r="BK532" s="47"/>
      <c r="BL532" s="47"/>
      <c r="BM532" s="112"/>
      <c r="BN532" s="47"/>
      <c r="BO532" s="47"/>
      <c r="BP532" s="47"/>
    </row>
    <row r="533" spans="2:68" x14ac:dyDescent="0.25">
      <c r="B533" s="42"/>
      <c r="C533" s="42"/>
      <c r="D533" s="42"/>
      <c r="E533" s="42"/>
      <c r="F533" s="42"/>
      <c r="G533" s="42"/>
      <c r="H533" s="42"/>
      <c r="I533" s="42"/>
      <c r="J533" s="42"/>
      <c r="K533" s="42"/>
      <c r="L533" s="42"/>
      <c r="M533" s="42"/>
      <c r="N533" s="112"/>
      <c r="O533" s="47"/>
      <c r="P533" s="47"/>
      <c r="Q533" s="42"/>
      <c r="R533" s="42"/>
      <c r="T533" s="42"/>
      <c r="U533" s="42"/>
      <c r="V533" s="42"/>
      <c r="W533" s="42"/>
      <c r="X533" s="42"/>
      <c r="Y533" s="42"/>
      <c r="Z533" s="42"/>
      <c r="AA533" s="42"/>
      <c r="AB533" s="42"/>
      <c r="AC533" s="42"/>
      <c r="AD533" s="42"/>
      <c r="AE533" s="47"/>
      <c r="AF533" s="112"/>
      <c r="AG533" s="47"/>
      <c r="AH533" s="47"/>
      <c r="AI533" s="47"/>
      <c r="AJ533" s="47"/>
      <c r="AK533" s="47"/>
      <c r="AL533" s="47"/>
      <c r="AM533" s="47"/>
      <c r="AN533" s="47"/>
      <c r="AO533" s="47"/>
      <c r="AP533" s="47"/>
      <c r="AQ533" s="47"/>
      <c r="AR533" s="47"/>
      <c r="AS533" s="47"/>
      <c r="AT533" s="47"/>
      <c r="AU533" s="47"/>
      <c r="AV533" s="47"/>
      <c r="AW533" s="47"/>
      <c r="AX533" s="47"/>
      <c r="AY533" s="47"/>
      <c r="AZ533" s="47"/>
      <c r="BA533" s="47"/>
      <c r="BB533" s="47"/>
      <c r="BC533" s="47"/>
      <c r="BD533" s="47"/>
      <c r="BE533" s="47"/>
      <c r="BF533" s="47"/>
      <c r="BG533" s="47"/>
      <c r="BH533" s="47"/>
      <c r="BI533" s="47"/>
      <c r="BJ533" s="47"/>
      <c r="BK533" s="47"/>
      <c r="BL533" s="47"/>
      <c r="BM533" s="112"/>
      <c r="BN533" s="47"/>
      <c r="BO533" s="47"/>
      <c r="BP533" s="47"/>
    </row>
    <row r="534" spans="2:68" x14ac:dyDescent="0.25">
      <c r="B534" s="42"/>
      <c r="C534" s="42"/>
      <c r="D534" s="42"/>
      <c r="E534" s="42"/>
      <c r="F534" s="42"/>
      <c r="G534" s="42"/>
      <c r="H534" s="42"/>
      <c r="I534" s="42"/>
      <c r="J534" s="42"/>
      <c r="K534" s="42"/>
      <c r="L534" s="42"/>
      <c r="M534" s="42"/>
      <c r="N534" s="112"/>
      <c r="O534" s="47"/>
      <c r="P534" s="47"/>
      <c r="Q534" s="42"/>
      <c r="R534" s="42"/>
      <c r="T534" s="42"/>
      <c r="U534" s="42"/>
      <c r="V534" s="42"/>
      <c r="W534" s="42"/>
      <c r="X534" s="42"/>
      <c r="Y534" s="42"/>
      <c r="Z534" s="42"/>
      <c r="AA534" s="42"/>
      <c r="AB534" s="42"/>
      <c r="AC534" s="42"/>
      <c r="AD534" s="42"/>
      <c r="AE534" s="47"/>
      <c r="AF534" s="112"/>
      <c r="AG534" s="47"/>
      <c r="AH534" s="47"/>
      <c r="AI534" s="47"/>
      <c r="AJ534" s="47"/>
      <c r="AK534" s="47"/>
      <c r="AL534" s="47"/>
      <c r="AM534" s="47"/>
      <c r="AN534" s="47"/>
      <c r="AO534" s="47"/>
      <c r="AP534" s="47"/>
      <c r="AQ534" s="47"/>
      <c r="AR534" s="47"/>
      <c r="AS534" s="47"/>
      <c r="AT534" s="47"/>
      <c r="AU534" s="47"/>
      <c r="AV534" s="47"/>
      <c r="AW534" s="47"/>
      <c r="AX534" s="47"/>
      <c r="AY534" s="47"/>
      <c r="AZ534" s="47"/>
      <c r="BA534" s="47"/>
      <c r="BB534" s="47"/>
      <c r="BC534" s="47"/>
      <c r="BD534" s="47"/>
      <c r="BE534" s="47"/>
      <c r="BF534" s="47"/>
      <c r="BG534" s="47"/>
      <c r="BH534" s="47"/>
      <c r="BI534" s="47"/>
      <c r="BJ534" s="47"/>
      <c r="BK534" s="47"/>
      <c r="BL534" s="47"/>
      <c r="BM534" s="112"/>
      <c r="BN534" s="47"/>
      <c r="BO534" s="47"/>
      <c r="BP534" s="47"/>
    </row>
    <row r="535" spans="2:68" x14ac:dyDescent="0.25">
      <c r="B535" s="42"/>
      <c r="C535" s="42"/>
      <c r="D535" s="42"/>
      <c r="E535" s="42"/>
      <c r="F535" s="42"/>
      <c r="G535" s="42"/>
      <c r="H535" s="42"/>
      <c r="I535" s="42"/>
      <c r="J535" s="42"/>
      <c r="K535" s="42"/>
      <c r="L535" s="42"/>
      <c r="M535" s="42"/>
      <c r="N535" s="112"/>
      <c r="O535" s="47"/>
      <c r="P535" s="47"/>
      <c r="Q535" s="42"/>
      <c r="R535" s="42"/>
      <c r="T535" s="42"/>
      <c r="U535" s="42"/>
      <c r="V535" s="42"/>
      <c r="W535" s="42"/>
      <c r="X535" s="42"/>
      <c r="Y535" s="42"/>
      <c r="Z535" s="42"/>
      <c r="AA535" s="42"/>
      <c r="AB535" s="42"/>
      <c r="AC535" s="42"/>
      <c r="AD535" s="42"/>
      <c r="AE535" s="47"/>
      <c r="AF535" s="112"/>
      <c r="AG535" s="47"/>
      <c r="AH535" s="47"/>
      <c r="AI535" s="47"/>
      <c r="AJ535" s="47"/>
      <c r="AK535" s="47"/>
      <c r="AL535" s="47"/>
      <c r="AM535" s="47"/>
      <c r="AN535" s="47"/>
      <c r="AO535" s="47"/>
      <c r="AP535" s="47"/>
      <c r="AQ535" s="47"/>
      <c r="AR535" s="47"/>
      <c r="AS535" s="47"/>
      <c r="AT535" s="47"/>
      <c r="AU535" s="47"/>
      <c r="AV535" s="47"/>
      <c r="AW535" s="47"/>
      <c r="AX535" s="47"/>
      <c r="AY535" s="47"/>
      <c r="AZ535" s="47"/>
      <c r="BA535" s="47"/>
      <c r="BB535" s="47"/>
      <c r="BC535" s="47"/>
      <c r="BD535" s="47"/>
      <c r="BE535" s="47"/>
      <c r="BF535" s="47"/>
      <c r="BG535" s="47"/>
      <c r="BH535" s="47"/>
      <c r="BI535" s="47"/>
      <c r="BJ535" s="47"/>
      <c r="BK535" s="47"/>
      <c r="BL535" s="47"/>
      <c r="BM535" s="112"/>
      <c r="BN535" s="47"/>
      <c r="BO535" s="47"/>
      <c r="BP535" s="47"/>
    </row>
    <row r="536" spans="2:68" x14ac:dyDescent="0.25">
      <c r="B536" s="42"/>
      <c r="C536" s="42"/>
      <c r="D536" s="42"/>
      <c r="E536" s="42"/>
      <c r="F536" s="42"/>
      <c r="G536" s="42"/>
      <c r="H536" s="42"/>
      <c r="I536" s="42"/>
      <c r="J536" s="42"/>
      <c r="K536" s="42"/>
      <c r="L536" s="42"/>
      <c r="M536" s="42"/>
      <c r="N536" s="112"/>
      <c r="O536" s="47"/>
      <c r="P536" s="47"/>
      <c r="Q536" s="42"/>
      <c r="R536" s="42"/>
      <c r="T536" s="42"/>
      <c r="U536" s="42"/>
      <c r="V536" s="42"/>
      <c r="W536" s="42"/>
      <c r="X536" s="42"/>
      <c r="Y536" s="42"/>
      <c r="Z536" s="42"/>
      <c r="AA536" s="42"/>
      <c r="AB536" s="42"/>
      <c r="AC536" s="42"/>
      <c r="AD536" s="42"/>
      <c r="AE536" s="47"/>
      <c r="AF536" s="112"/>
      <c r="AG536" s="47"/>
      <c r="AH536" s="47"/>
      <c r="AI536" s="47"/>
      <c r="AJ536" s="47"/>
      <c r="AK536" s="47"/>
      <c r="AL536" s="47"/>
      <c r="AM536" s="47"/>
      <c r="AN536" s="47"/>
      <c r="AO536" s="47"/>
      <c r="AP536" s="47"/>
      <c r="AQ536" s="47"/>
      <c r="AR536" s="47"/>
      <c r="AS536" s="47"/>
      <c r="AT536" s="47"/>
      <c r="AU536" s="47"/>
      <c r="AV536" s="47"/>
      <c r="AW536" s="47"/>
      <c r="AX536" s="47"/>
      <c r="AY536" s="47"/>
      <c r="AZ536" s="47"/>
      <c r="BA536" s="47"/>
      <c r="BB536" s="47"/>
      <c r="BC536" s="47"/>
      <c r="BD536" s="47"/>
      <c r="BE536" s="47"/>
      <c r="BF536" s="47"/>
      <c r="BG536" s="47"/>
      <c r="BH536" s="47"/>
      <c r="BI536" s="47"/>
      <c r="BJ536" s="47"/>
      <c r="BK536" s="47"/>
      <c r="BL536" s="47"/>
      <c r="BM536" s="112"/>
      <c r="BN536" s="47"/>
      <c r="BO536" s="47"/>
      <c r="BP536" s="47"/>
    </row>
    <row r="537" spans="2:68" x14ac:dyDescent="0.25">
      <c r="B537" s="42"/>
      <c r="C537" s="42"/>
      <c r="D537" s="42"/>
      <c r="E537" s="42"/>
      <c r="F537" s="42"/>
      <c r="G537" s="42"/>
      <c r="H537" s="42"/>
      <c r="I537" s="42"/>
      <c r="J537" s="42"/>
      <c r="K537" s="42"/>
      <c r="L537" s="42"/>
      <c r="M537" s="42"/>
      <c r="N537" s="112"/>
      <c r="O537" s="47"/>
      <c r="P537" s="47"/>
      <c r="Q537" s="42"/>
      <c r="R537" s="42"/>
      <c r="T537" s="42"/>
      <c r="U537" s="42"/>
      <c r="V537" s="42"/>
      <c r="W537" s="42"/>
      <c r="X537" s="42"/>
      <c r="Y537" s="42"/>
      <c r="Z537" s="42"/>
      <c r="AA537" s="42"/>
      <c r="AB537" s="42"/>
      <c r="AC537" s="42"/>
      <c r="AD537" s="42"/>
      <c r="AE537" s="47"/>
      <c r="AF537" s="112"/>
      <c r="AG537" s="47"/>
      <c r="AH537" s="47"/>
      <c r="AI537" s="47"/>
      <c r="AJ537" s="47"/>
      <c r="AK537" s="47"/>
      <c r="AL537" s="47"/>
      <c r="AM537" s="47"/>
      <c r="AN537" s="47"/>
      <c r="AO537" s="47"/>
      <c r="AP537" s="47"/>
      <c r="AQ537" s="47"/>
      <c r="AR537" s="47"/>
      <c r="AS537" s="47"/>
      <c r="AT537" s="47"/>
      <c r="AU537" s="47"/>
      <c r="AV537" s="47"/>
      <c r="AW537" s="47"/>
      <c r="AX537" s="47"/>
      <c r="AY537" s="47"/>
      <c r="AZ537" s="47"/>
      <c r="BA537" s="47"/>
      <c r="BB537" s="47"/>
      <c r="BC537" s="47"/>
      <c r="BD537" s="47"/>
      <c r="BE537" s="47"/>
      <c r="BF537" s="47"/>
      <c r="BG537" s="47"/>
      <c r="BH537" s="47"/>
      <c r="BI537" s="47"/>
      <c r="BJ537" s="47"/>
      <c r="BK537" s="47"/>
      <c r="BL537" s="47"/>
      <c r="BM537" s="112"/>
      <c r="BN537" s="47"/>
      <c r="BO537" s="47"/>
      <c r="BP537" s="47"/>
    </row>
    <row r="538" spans="2:68" x14ac:dyDescent="0.25">
      <c r="B538" s="42"/>
      <c r="C538" s="42"/>
      <c r="D538" s="42"/>
      <c r="E538" s="42"/>
      <c r="F538" s="42"/>
      <c r="G538" s="42"/>
      <c r="H538" s="42"/>
      <c r="I538" s="42"/>
      <c r="J538" s="42"/>
      <c r="K538" s="42"/>
      <c r="L538" s="42"/>
      <c r="M538" s="42"/>
      <c r="N538" s="112"/>
      <c r="O538" s="47"/>
      <c r="P538" s="47"/>
      <c r="Q538" s="42"/>
      <c r="R538" s="42"/>
      <c r="T538" s="42"/>
      <c r="U538" s="42"/>
      <c r="V538" s="42"/>
      <c r="W538" s="42"/>
      <c r="X538" s="42"/>
      <c r="Y538" s="42"/>
      <c r="Z538" s="42"/>
      <c r="AA538" s="42"/>
      <c r="AB538" s="42"/>
      <c r="AC538" s="42"/>
      <c r="AD538" s="42"/>
      <c r="AE538" s="47"/>
      <c r="AF538" s="112"/>
      <c r="AG538" s="47"/>
      <c r="AH538" s="47"/>
      <c r="AI538" s="47"/>
      <c r="AJ538" s="47"/>
      <c r="AK538" s="47"/>
      <c r="AL538" s="47"/>
      <c r="AM538" s="47"/>
      <c r="AN538" s="47"/>
      <c r="AO538" s="47"/>
      <c r="AP538" s="47"/>
      <c r="AQ538" s="47"/>
      <c r="AR538" s="47"/>
      <c r="AS538" s="47"/>
      <c r="AT538" s="47"/>
      <c r="AU538" s="47"/>
      <c r="AV538" s="47"/>
      <c r="AW538" s="47"/>
      <c r="AX538" s="47"/>
      <c r="AY538" s="47"/>
      <c r="AZ538" s="47"/>
      <c r="BA538" s="47"/>
      <c r="BB538" s="47"/>
      <c r="BC538" s="47"/>
      <c r="BD538" s="47"/>
      <c r="BE538" s="47"/>
      <c r="BF538" s="47"/>
      <c r="BG538" s="47"/>
      <c r="BH538" s="47"/>
      <c r="BI538" s="47"/>
      <c r="BJ538" s="47"/>
      <c r="BK538" s="47"/>
      <c r="BL538" s="47"/>
      <c r="BM538" s="112"/>
      <c r="BN538" s="47"/>
      <c r="BO538" s="47"/>
      <c r="BP538" s="47"/>
    </row>
    <row r="539" spans="2:68" x14ac:dyDescent="0.25">
      <c r="B539" s="42"/>
      <c r="C539" s="42"/>
      <c r="D539" s="42"/>
      <c r="E539" s="42"/>
      <c r="F539" s="42"/>
      <c r="G539" s="42"/>
      <c r="H539" s="42"/>
      <c r="I539" s="42"/>
      <c r="J539" s="42"/>
      <c r="K539" s="42"/>
      <c r="L539" s="42"/>
      <c r="M539" s="42"/>
      <c r="N539" s="112"/>
      <c r="O539" s="47"/>
      <c r="P539" s="47"/>
      <c r="Q539" s="42"/>
      <c r="R539" s="42"/>
      <c r="T539" s="42"/>
      <c r="U539" s="42"/>
      <c r="V539" s="42"/>
      <c r="W539" s="42"/>
      <c r="X539" s="42"/>
      <c r="Y539" s="42"/>
      <c r="Z539" s="42"/>
      <c r="AA539" s="42"/>
      <c r="AB539" s="42"/>
      <c r="AC539" s="42"/>
      <c r="AD539" s="42"/>
      <c r="AE539" s="47"/>
      <c r="AF539" s="112"/>
      <c r="AG539" s="47"/>
      <c r="AH539" s="47"/>
      <c r="AI539" s="47"/>
      <c r="AJ539" s="47"/>
      <c r="AK539" s="47"/>
      <c r="AL539" s="47"/>
      <c r="AM539" s="47"/>
      <c r="AN539" s="47"/>
      <c r="AO539" s="47"/>
      <c r="AP539" s="47"/>
      <c r="AQ539" s="47"/>
      <c r="AR539" s="47"/>
      <c r="AS539" s="47"/>
      <c r="AT539" s="47"/>
      <c r="AU539" s="47"/>
      <c r="AV539" s="47"/>
      <c r="AW539" s="47"/>
      <c r="AX539" s="47"/>
      <c r="AY539" s="47"/>
      <c r="AZ539" s="47"/>
      <c r="BA539" s="47"/>
      <c r="BB539" s="47"/>
      <c r="BC539" s="47"/>
      <c r="BD539" s="47"/>
      <c r="BE539" s="47"/>
      <c r="BF539" s="47"/>
      <c r="BG539" s="47"/>
      <c r="BH539" s="47"/>
      <c r="BI539" s="47"/>
      <c r="BJ539" s="47"/>
      <c r="BK539" s="47"/>
      <c r="BL539" s="47"/>
      <c r="BM539" s="112"/>
      <c r="BN539" s="47"/>
      <c r="BO539" s="47"/>
      <c r="BP539" s="47"/>
    </row>
    <row r="540" spans="2:68" x14ac:dyDescent="0.25">
      <c r="B540" s="42"/>
      <c r="C540" s="42"/>
      <c r="D540" s="42"/>
      <c r="E540" s="42"/>
      <c r="F540" s="42"/>
      <c r="G540" s="42"/>
      <c r="H540" s="42"/>
      <c r="I540" s="42"/>
      <c r="J540" s="42"/>
      <c r="K540" s="42"/>
      <c r="L540" s="42"/>
      <c r="M540" s="42"/>
      <c r="N540" s="112"/>
      <c r="O540" s="47"/>
      <c r="P540" s="47"/>
      <c r="Q540" s="42"/>
      <c r="R540" s="42"/>
      <c r="T540" s="42"/>
      <c r="U540" s="42"/>
      <c r="V540" s="42"/>
      <c r="W540" s="42"/>
      <c r="X540" s="42"/>
      <c r="Y540" s="42"/>
      <c r="Z540" s="42"/>
      <c r="AA540" s="42"/>
      <c r="AB540" s="42"/>
      <c r="AC540" s="42"/>
      <c r="AD540" s="42"/>
      <c r="AE540" s="47"/>
      <c r="AF540" s="112"/>
      <c r="AG540" s="47"/>
      <c r="AH540" s="47"/>
      <c r="AI540" s="47"/>
      <c r="AJ540" s="47"/>
      <c r="AK540" s="47"/>
      <c r="AL540" s="47"/>
      <c r="AM540" s="47"/>
      <c r="AN540" s="47"/>
      <c r="AO540" s="47"/>
      <c r="AP540" s="47"/>
      <c r="AQ540" s="47"/>
      <c r="AR540" s="47"/>
      <c r="AS540" s="47"/>
      <c r="AT540" s="47"/>
      <c r="AU540" s="47"/>
      <c r="AV540" s="47"/>
      <c r="AW540" s="47"/>
      <c r="AX540" s="47"/>
      <c r="AY540" s="47"/>
      <c r="AZ540" s="47"/>
      <c r="BA540" s="47"/>
      <c r="BB540" s="47"/>
      <c r="BC540" s="47"/>
      <c r="BD540" s="47"/>
      <c r="BE540" s="47"/>
      <c r="BF540" s="47"/>
      <c r="BG540" s="47"/>
      <c r="BH540" s="47"/>
      <c r="BI540" s="47"/>
      <c r="BJ540" s="47"/>
      <c r="BK540" s="47"/>
      <c r="BL540" s="47"/>
      <c r="BM540" s="112"/>
      <c r="BN540" s="47"/>
      <c r="BO540" s="47"/>
      <c r="BP540" s="47"/>
    </row>
    <row r="541" spans="2:68" x14ac:dyDescent="0.25">
      <c r="B541" s="42"/>
      <c r="C541" s="42"/>
      <c r="D541" s="42"/>
      <c r="E541" s="42"/>
      <c r="F541" s="42"/>
      <c r="G541" s="42"/>
      <c r="H541" s="42"/>
      <c r="I541" s="42"/>
      <c r="J541" s="42"/>
      <c r="K541" s="42"/>
      <c r="L541" s="42"/>
      <c r="M541" s="42"/>
      <c r="N541" s="112"/>
      <c r="O541" s="47"/>
      <c r="P541" s="47"/>
      <c r="Q541" s="42"/>
      <c r="R541" s="42"/>
      <c r="T541" s="42"/>
      <c r="U541" s="42"/>
      <c r="V541" s="42"/>
      <c r="W541" s="42"/>
      <c r="X541" s="42"/>
      <c r="Y541" s="42"/>
      <c r="Z541" s="42"/>
      <c r="AA541" s="42"/>
      <c r="AB541" s="42"/>
      <c r="AC541" s="42"/>
      <c r="AD541" s="42"/>
      <c r="AE541" s="47"/>
      <c r="AF541" s="112"/>
      <c r="AG541" s="47"/>
      <c r="AH541" s="47"/>
      <c r="AI541" s="47"/>
      <c r="AJ541" s="47"/>
      <c r="AK541" s="47"/>
      <c r="AL541" s="47"/>
      <c r="AM541" s="47"/>
      <c r="AN541" s="47"/>
      <c r="AO541" s="47"/>
      <c r="AP541" s="47"/>
      <c r="AQ541" s="47"/>
      <c r="AR541" s="47"/>
      <c r="AS541" s="47"/>
      <c r="AT541" s="47"/>
      <c r="AU541" s="47"/>
      <c r="AV541" s="47"/>
      <c r="AW541" s="47"/>
      <c r="AX541" s="47"/>
      <c r="AY541" s="47"/>
      <c r="AZ541" s="47"/>
      <c r="BA541" s="47"/>
      <c r="BB541" s="47"/>
      <c r="BC541" s="47"/>
      <c r="BD541" s="47"/>
      <c r="BE541" s="47"/>
      <c r="BF541" s="47"/>
      <c r="BG541" s="47"/>
      <c r="BH541" s="47"/>
      <c r="BI541" s="47"/>
      <c r="BJ541" s="47"/>
      <c r="BK541" s="47"/>
      <c r="BL541" s="47"/>
      <c r="BM541" s="112"/>
      <c r="BN541" s="47"/>
      <c r="BO541" s="47"/>
      <c r="BP541" s="47"/>
    </row>
    <row r="542" spans="2:68" x14ac:dyDescent="0.25">
      <c r="B542" s="42"/>
      <c r="C542" s="42"/>
      <c r="D542" s="42"/>
      <c r="E542" s="42"/>
      <c r="F542" s="42"/>
      <c r="G542" s="42"/>
      <c r="H542" s="42"/>
      <c r="I542" s="42"/>
      <c r="J542" s="42"/>
      <c r="K542" s="42"/>
      <c r="L542" s="42"/>
      <c r="M542" s="42"/>
      <c r="N542" s="112"/>
      <c r="O542" s="47"/>
      <c r="P542" s="47"/>
      <c r="Q542" s="42"/>
      <c r="R542" s="42"/>
      <c r="T542" s="42"/>
      <c r="U542" s="42"/>
      <c r="V542" s="42"/>
      <c r="W542" s="42"/>
      <c r="X542" s="42"/>
      <c r="Y542" s="42"/>
      <c r="Z542" s="42"/>
      <c r="AA542" s="42"/>
      <c r="AB542" s="42"/>
      <c r="AC542" s="42"/>
      <c r="AD542" s="42"/>
      <c r="AE542" s="47"/>
      <c r="AF542" s="112"/>
      <c r="AG542" s="47"/>
      <c r="AH542" s="47"/>
      <c r="AI542" s="47"/>
      <c r="AJ542" s="47"/>
      <c r="AK542" s="47"/>
      <c r="AL542" s="47"/>
      <c r="AM542" s="47"/>
      <c r="AN542" s="47"/>
      <c r="AO542" s="47"/>
      <c r="AP542" s="47"/>
      <c r="AQ542" s="47"/>
      <c r="AR542" s="47"/>
      <c r="AS542" s="47"/>
      <c r="AT542" s="47"/>
      <c r="AU542" s="47"/>
      <c r="AV542" s="47"/>
      <c r="AW542" s="47"/>
      <c r="AX542" s="47"/>
      <c r="AY542" s="47"/>
      <c r="AZ542" s="47"/>
      <c r="BA542" s="47"/>
      <c r="BB542" s="47"/>
      <c r="BC542" s="47"/>
      <c r="BD542" s="47"/>
      <c r="BE542" s="47"/>
      <c r="BF542" s="47"/>
      <c r="BG542" s="47"/>
      <c r="BH542" s="47"/>
      <c r="BI542" s="47"/>
      <c r="BJ542" s="47"/>
      <c r="BK542" s="47"/>
      <c r="BL542" s="47"/>
      <c r="BM542" s="112"/>
      <c r="BN542" s="47"/>
      <c r="BO542" s="47"/>
      <c r="BP542" s="47"/>
    </row>
    <row r="543" spans="2:68" x14ac:dyDescent="0.25">
      <c r="B543" s="42"/>
      <c r="C543" s="42"/>
      <c r="D543" s="42"/>
      <c r="E543" s="42"/>
      <c r="F543" s="42"/>
      <c r="G543" s="42"/>
      <c r="H543" s="42"/>
      <c r="I543" s="42"/>
      <c r="J543" s="42"/>
      <c r="K543" s="42"/>
      <c r="L543" s="42"/>
      <c r="M543" s="42"/>
      <c r="N543" s="112"/>
      <c r="O543" s="47"/>
      <c r="P543" s="47"/>
      <c r="Q543" s="42"/>
      <c r="R543" s="42"/>
      <c r="T543" s="42"/>
      <c r="U543" s="42"/>
      <c r="V543" s="42"/>
      <c r="W543" s="42"/>
      <c r="X543" s="42"/>
      <c r="Y543" s="42"/>
      <c r="Z543" s="42"/>
      <c r="AA543" s="42"/>
      <c r="AB543" s="42"/>
      <c r="AC543" s="42"/>
      <c r="AD543" s="42"/>
      <c r="AE543" s="47"/>
      <c r="AF543" s="112"/>
      <c r="AG543" s="47"/>
      <c r="AH543" s="47"/>
      <c r="AI543" s="47"/>
      <c r="AJ543" s="47"/>
      <c r="AK543" s="47"/>
      <c r="AL543" s="47"/>
      <c r="AM543" s="47"/>
      <c r="AN543" s="47"/>
      <c r="AO543" s="47"/>
      <c r="AP543" s="47"/>
      <c r="AQ543" s="47"/>
      <c r="AR543" s="47"/>
      <c r="AS543" s="47"/>
      <c r="AT543" s="47"/>
      <c r="AU543" s="47"/>
      <c r="AV543" s="47"/>
      <c r="AW543" s="47"/>
      <c r="AX543" s="47"/>
      <c r="AY543" s="47"/>
      <c r="AZ543" s="47"/>
      <c r="BA543" s="47"/>
      <c r="BB543" s="47"/>
      <c r="BC543" s="47"/>
      <c r="BD543" s="47"/>
      <c r="BE543" s="47"/>
      <c r="BF543" s="47"/>
      <c r="BG543" s="47"/>
      <c r="BH543" s="47"/>
      <c r="BI543" s="47"/>
      <c r="BJ543" s="47"/>
      <c r="BK543" s="47"/>
      <c r="BL543" s="47"/>
      <c r="BM543" s="112"/>
      <c r="BN543" s="47"/>
      <c r="BO543" s="47"/>
      <c r="BP543" s="47"/>
    </row>
    <row r="544" spans="2:68" x14ac:dyDescent="0.25">
      <c r="B544" s="42"/>
      <c r="C544" s="42"/>
      <c r="D544" s="42"/>
      <c r="E544" s="42"/>
      <c r="F544" s="42"/>
      <c r="G544" s="42"/>
      <c r="H544" s="42"/>
      <c r="I544" s="42"/>
      <c r="J544" s="42"/>
      <c r="K544" s="42"/>
      <c r="L544" s="42"/>
      <c r="M544" s="42"/>
      <c r="N544" s="112"/>
      <c r="O544" s="47"/>
      <c r="P544" s="47"/>
      <c r="Q544" s="42"/>
      <c r="R544" s="42"/>
      <c r="T544" s="42"/>
      <c r="U544" s="42"/>
      <c r="V544" s="42"/>
      <c r="W544" s="42"/>
      <c r="X544" s="42"/>
      <c r="Y544" s="42"/>
      <c r="Z544" s="42"/>
      <c r="AA544" s="42"/>
      <c r="AB544" s="42"/>
      <c r="AC544" s="42"/>
      <c r="AD544" s="42"/>
      <c r="AE544" s="47"/>
      <c r="AF544" s="112"/>
      <c r="AG544" s="47"/>
      <c r="AH544" s="47"/>
      <c r="AI544" s="47"/>
      <c r="AJ544" s="47"/>
      <c r="AK544" s="47"/>
      <c r="AL544" s="47"/>
      <c r="AM544" s="47"/>
      <c r="AN544" s="47"/>
      <c r="AO544" s="47"/>
      <c r="AP544" s="47"/>
      <c r="AQ544" s="47"/>
      <c r="AR544" s="47"/>
      <c r="AS544" s="47"/>
      <c r="AT544" s="47"/>
      <c r="AU544" s="47"/>
      <c r="AV544" s="47"/>
      <c r="AW544" s="47"/>
      <c r="AX544" s="47"/>
      <c r="AY544" s="47"/>
      <c r="AZ544" s="47"/>
      <c r="BA544" s="47"/>
      <c r="BB544" s="47"/>
      <c r="BC544" s="47"/>
      <c r="BD544" s="47"/>
      <c r="BE544" s="47"/>
      <c r="BF544" s="47"/>
      <c r="BG544" s="47"/>
      <c r="BH544" s="47"/>
      <c r="BI544" s="47"/>
      <c r="BJ544" s="47"/>
      <c r="BK544" s="47"/>
      <c r="BL544" s="47"/>
      <c r="BM544" s="112"/>
      <c r="BN544" s="47"/>
      <c r="BO544" s="47"/>
      <c r="BP544" s="47"/>
    </row>
    <row r="545" spans="2:68" x14ac:dyDescent="0.25">
      <c r="B545" s="42"/>
      <c r="C545" s="42"/>
      <c r="D545" s="42"/>
      <c r="E545" s="42"/>
      <c r="F545" s="42"/>
      <c r="G545" s="42"/>
      <c r="H545" s="42"/>
      <c r="I545" s="42"/>
      <c r="J545" s="42"/>
      <c r="K545" s="42"/>
      <c r="L545" s="42"/>
      <c r="M545" s="42"/>
      <c r="N545" s="112"/>
      <c r="O545" s="47"/>
      <c r="P545" s="47"/>
      <c r="Q545" s="42"/>
      <c r="R545" s="42"/>
      <c r="T545" s="42"/>
      <c r="U545" s="42"/>
      <c r="V545" s="42"/>
      <c r="W545" s="42"/>
      <c r="X545" s="42"/>
      <c r="Y545" s="42"/>
      <c r="Z545" s="42"/>
      <c r="AA545" s="42"/>
      <c r="AB545" s="42"/>
      <c r="AC545" s="42"/>
      <c r="AD545" s="42"/>
      <c r="AE545" s="47"/>
      <c r="AF545" s="112"/>
      <c r="AG545" s="47"/>
      <c r="AH545" s="47"/>
      <c r="AI545" s="47"/>
      <c r="AJ545" s="47"/>
      <c r="AK545" s="47"/>
      <c r="AL545" s="47"/>
      <c r="AM545" s="47"/>
      <c r="AN545" s="47"/>
      <c r="AO545" s="47"/>
      <c r="AP545" s="47"/>
      <c r="AQ545" s="47"/>
      <c r="AR545" s="47"/>
      <c r="AS545" s="47"/>
      <c r="AT545" s="47"/>
      <c r="AU545" s="47"/>
      <c r="AV545" s="47"/>
      <c r="AW545" s="47"/>
      <c r="AX545" s="47"/>
      <c r="AY545" s="47"/>
      <c r="AZ545" s="47"/>
      <c r="BA545" s="47"/>
      <c r="BB545" s="47"/>
      <c r="BC545" s="47"/>
      <c r="BD545" s="47"/>
      <c r="BE545" s="47"/>
      <c r="BF545" s="47"/>
      <c r="BG545" s="47"/>
      <c r="BH545" s="47"/>
      <c r="BI545" s="47"/>
      <c r="BJ545" s="47"/>
      <c r="BK545" s="47"/>
      <c r="BL545" s="47"/>
      <c r="BM545" s="112"/>
      <c r="BN545" s="47"/>
      <c r="BO545" s="47"/>
      <c r="BP545" s="47"/>
    </row>
    <row r="546" spans="2:68" x14ac:dyDescent="0.25">
      <c r="B546" s="42"/>
      <c r="C546" s="42"/>
      <c r="D546" s="42"/>
      <c r="E546" s="42"/>
      <c r="F546" s="42"/>
      <c r="G546" s="42"/>
      <c r="H546" s="42"/>
      <c r="I546" s="42"/>
      <c r="J546" s="42"/>
      <c r="K546" s="42"/>
      <c r="L546" s="42"/>
      <c r="M546" s="42"/>
      <c r="N546" s="112"/>
      <c r="O546" s="47"/>
      <c r="P546" s="47"/>
      <c r="Q546" s="42"/>
      <c r="R546" s="42"/>
      <c r="T546" s="42"/>
      <c r="U546" s="42"/>
      <c r="V546" s="42"/>
      <c r="W546" s="42"/>
      <c r="X546" s="42"/>
      <c r="Y546" s="42"/>
      <c r="Z546" s="42"/>
      <c r="AA546" s="42"/>
      <c r="AB546" s="42"/>
      <c r="AC546" s="42"/>
      <c r="AD546" s="42"/>
      <c r="AE546" s="47"/>
      <c r="AF546" s="112"/>
      <c r="AG546" s="47"/>
      <c r="AH546" s="47"/>
      <c r="AI546" s="47"/>
      <c r="AJ546" s="47"/>
      <c r="AK546" s="47"/>
      <c r="AL546" s="47"/>
      <c r="AM546" s="47"/>
      <c r="AN546" s="47"/>
      <c r="AO546" s="47"/>
      <c r="AP546" s="47"/>
      <c r="AQ546" s="47"/>
      <c r="AR546" s="47"/>
      <c r="AS546" s="47"/>
      <c r="AT546" s="47"/>
      <c r="AU546" s="47"/>
      <c r="AV546" s="47"/>
      <c r="AW546" s="47"/>
      <c r="AX546" s="47"/>
      <c r="AY546" s="47"/>
      <c r="AZ546" s="47"/>
      <c r="BA546" s="47"/>
      <c r="BB546" s="47"/>
      <c r="BC546" s="47"/>
      <c r="BD546" s="47"/>
      <c r="BE546" s="47"/>
      <c r="BF546" s="47"/>
      <c r="BG546" s="47"/>
      <c r="BH546" s="47"/>
      <c r="BI546" s="47"/>
      <c r="BJ546" s="47"/>
      <c r="BK546" s="47"/>
      <c r="BL546" s="47"/>
      <c r="BM546" s="112"/>
      <c r="BN546" s="47"/>
      <c r="BO546" s="47"/>
      <c r="BP546" s="47"/>
    </row>
    <row r="547" spans="2:68" x14ac:dyDescent="0.25">
      <c r="B547" s="42"/>
      <c r="C547" s="42"/>
      <c r="D547" s="42"/>
      <c r="E547" s="42"/>
      <c r="F547" s="42"/>
      <c r="G547" s="42"/>
      <c r="H547" s="42"/>
      <c r="I547" s="42"/>
      <c r="J547" s="42"/>
      <c r="K547" s="42"/>
      <c r="L547" s="42"/>
      <c r="M547" s="42"/>
      <c r="N547" s="112"/>
      <c r="O547" s="47"/>
      <c r="P547" s="47"/>
      <c r="Q547" s="42"/>
      <c r="R547" s="42"/>
      <c r="T547" s="42"/>
      <c r="U547" s="42"/>
      <c r="V547" s="42"/>
      <c r="W547" s="42"/>
      <c r="X547" s="42"/>
      <c r="Y547" s="42"/>
      <c r="Z547" s="42"/>
      <c r="AA547" s="42"/>
      <c r="AB547" s="42"/>
      <c r="AC547" s="42"/>
      <c r="AD547" s="42"/>
      <c r="AE547" s="47"/>
      <c r="AF547" s="112"/>
      <c r="AG547" s="47"/>
      <c r="AH547" s="47"/>
      <c r="AI547" s="47"/>
      <c r="AJ547" s="47"/>
      <c r="AK547" s="47"/>
      <c r="AL547" s="47"/>
      <c r="AM547" s="47"/>
      <c r="AN547" s="47"/>
      <c r="AO547" s="47"/>
      <c r="AP547" s="47"/>
      <c r="AQ547" s="47"/>
      <c r="AR547" s="47"/>
      <c r="AS547" s="47"/>
      <c r="AT547" s="47"/>
      <c r="AU547" s="47"/>
      <c r="AV547" s="47"/>
      <c r="AW547" s="47"/>
      <c r="AX547" s="47"/>
      <c r="AY547" s="47"/>
      <c r="AZ547" s="47"/>
      <c r="BA547" s="47"/>
      <c r="BB547" s="47"/>
      <c r="BC547" s="47"/>
      <c r="BD547" s="47"/>
      <c r="BE547" s="47"/>
      <c r="BF547" s="47"/>
      <c r="BG547" s="47"/>
      <c r="BH547" s="47"/>
      <c r="BI547" s="47"/>
      <c r="BJ547" s="47"/>
      <c r="BK547" s="47"/>
      <c r="BL547" s="47"/>
      <c r="BM547" s="112"/>
      <c r="BN547" s="47"/>
      <c r="BO547" s="47"/>
      <c r="BP547" s="47"/>
    </row>
    <row r="548" spans="2:68" x14ac:dyDescent="0.25">
      <c r="B548" s="42"/>
      <c r="C548" s="42"/>
      <c r="D548" s="42"/>
      <c r="E548" s="42"/>
      <c r="F548" s="42"/>
      <c r="G548" s="42"/>
      <c r="H548" s="42"/>
      <c r="I548" s="42"/>
      <c r="J548" s="42"/>
      <c r="K548" s="42"/>
      <c r="L548" s="42"/>
      <c r="M548" s="42"/>
      <c r="N548" s="112"/>
      <c r="O548" s="47"/>
      <c r="P548" s="47"/>
      <c r="Q548" s="42"/>
      <c r="R548" s="42"/>
      <c r="T548" s="42"/>
      <c r="U548" s="42"/>
      <c r="V548" s="42"/>
      <c r="W548" s="42"/>
      <c r="X548" s="42"/>
      <c r="Y548" s="42"/>
      <c r="Z548" s="42"/>
      <c r="AA548" s="42"/>
      <c r="AB548" s="42"/>
      <c r="AC548" s="42"/>
      <c r="AD548" s="42"/>
      <c r="AE548" s="47"/>
      <c r="AF548" s="112"/>
      <c r="AG548" s="47"/>
      <c r="AH548" s="47"/>
      <c r="AI548" s="47"/>
      <c r="AJ548" s="47"/>
      <c r="AK548" s="47"/>
      <c r="AL548" s="47"/>
      <c r="AM548" s="47"/>
      <c r="AN548" s="47"/>
      <c r="AO548" s="47"/>
      <c r="AP548" s="47"/>
      <c r="AQ548" s="47"/>
      <c r="AR548" s="47"/>
      <c r="AS548" s="47"/>
      <c r="AT548" s="47"/>
      <c r="AU548" s="47"/>
      <c r="AV548" s="47"/>
      <c r="AW548" s="47"/>
      <c r="AX548" s="47"/>
      <c r="AY548" s="47"/>
      <c r="AZ548" s="47"/>
      <c r="BA548" s="47"/>
      <c r="BB548" s="47"/>
      <c r="BC548" s="47"/>
      <c r="BD548" s="47"/>
      <c r="BE548" s="47"/>
      <c r="BF548" s="47"/>
      <c r="BG548" s="47"/>
      <c r="BH548" s="47"/>
      <c r="BI548" s="47"/>
      <c r="BJ548" s="47"/>
      <c r="BK548" s="47"/>
      <c r="BL548" s="47"/>
      <c r="BM548" s="112"/>
      <c r="BN548" s="47"/>
      <c r="BO548" s="47"/>
      <c r="BP548" s="47"/>
    </row>
    <row r="549" spans="2:68" x14ac:dyDescent="0.25">
      <c r="B549" s="42"/>
      <c r="C549" s="42"/>
      <c r="D549" s="42"/>
      <c r="E549" s="42"/>
      <c r="F549" s="42"/>
      <c r="G549" s="42"/>
      <c r="H549" s="42"/>
      <c r="I549" s="42"/>
      <c r="J549" s="42"/>
      <c r="K549" s="42"/>
      <c r="L549" s="42"/>
      <c r="M549" s="42"/>
      <c r="N549" s="112"/>
      <c r="O549" s="47"/>
      <c r="P549" s="47"/>
      <c r="Q549" s="42"/>
      <c r="R549" s="42"/>
      <c r="T549" s="42"/>
      <c r="U549" s="42"/>
      <c r="V549" s="42"/>
      <c r="W549" s="42"/>
      <c r="X549" s="42"/>
      <c r="Y549" s="42"/>
      <c r="Z549" s="42"/>
      <c r="AA549" s="42"/>
      <c r="AB549" s="42"/>
      <c r="AC549" s="42"/>
      <c r="AD549" s="42"/>
      <c r="AE549" s="47"/>
      <c r="AF549" s="112"/>
      <c r="AG549" s="47"/>
      <c r="AH549" s="47"/>
      <c r="AI549" s="47"/>
      <c r="AJ549" s="47"/>
      <c r="AK549" s="47"/>
      <c r="AL549" s="47"/>
      <c r="AM549" s="47"/>
      <c r="AN549" s="47"/>
      <c r="AO549" s="47"/>
      <c r="AP549" s="47"/>
      <c r="AQ549" s="47"/>
      <c r="AR549" s="47"/>
      <c r="AS549" s="47"/>
      <c r="AT549" s="47"/>
      <c r="AU549" s="47"/>
      <c r="AV549" s="47"/>
      <c r="AW549" s="47"/>
      <c r="AX549" s="47"/>
      <c r="AY549" s="47"/>
      <c r="AZ549" s="47"/>
      <c r="BA549" s="47"/>
      <c r="BB549" s="47"/>
      <c r="BC549" s="47"/>
      <c r="BD549" s="47"/>
      <c r="BE549" s="47"/>
      <c r="BF549" s="47"/>
      <c r="BG549" s="47"/>
      <c r="BH549" s="47"/>
      <c r="BI549" s="47"/>
      <c r="BJ549" s="47"/>
      <c r="BK549" s="47"/>
      <c r="BL549" s="47"/>
      <c r="BM549" s="112"/>
      <c r="BN549" s="47"/>
      <c r="BO549" s="47"/>
      <c r="BP549" s="47"/>
    </row>
    <row r="550" spans="2:68" x14ac:dyDescent="0.25">
      <c r="B550" s="42"/>
      <c r="C550" s="42"/>
      <c r="D550" s="42"/>
      <c r="E550" s="42"/>
      <c r="F550" s="42"/>
      <c r="G550" s="42"/>
      <c r="H550" s="42"/>
      <c r="I550" s="42"/>
      <c r="J550" s="42"/>
      <c r="K550" s="42"/>
      <c r="L550" s="42"/>
      <c r="M550" s="42"/>
      <c r="N550" s="112"/>
      <c r="O550" s="47"/>
      <c r="P550" s="47"/>
      <c r="Q550" s="42"/>
      <c r="R550" s="42"/>
      <c r="T550" s="42"/>
      <c r="U550" s="42"/>
      <c r="V550" s="42"/>
      <c r="W550" s="42"/>
      <c r="X550" s="42"/>
      <c r="Y550" s="42"/>
      <c r="Z550" s="42"/>
      <c r="AA550" s="42"/>
      <c r="AB550" s="42"/>
      <c r="AC550" s="42"/>
      <c r="AD550" s="42"/>
      <c r="AE550" s="47"/>
      <c r="AF550" s="112"/>
      <c r="AG550" s="47"/>
      <c r="AH550" s="47"/>
      <c r="AI550" s="47"/>
      <c r="AJ550" s="47"/>
      <c r="AK550" s="47"/>
      <c r="AL550" s="47"/>
      <c r="AM550" s="47"/>
      <c r="AN550" s="47"/>
      <c r="AO550" s="47"/>
      <c r="AP550" s="47"/>
      <c r="AQ550" s="47"/>
      <c r="AR550" s="47"/>
      <c r="AS550" s="47"/>
      <c r="AT550" s="47"/>
      <c r="AU550" s="47"/>
      <c r="AV550" s="47"/>
      <c r="AW550" s="47"/>
      <c r="AX550" s="47"/>
      <c r="AY550" s="47"/>
      <c r="AZ550" s="47"/>
      <c r="BA550" s="47"/>
      <c r="BB550" s="47"/>
      <c r="BC550" s="47"/>
      <c r="BD550" s="47"/>
      <c r="BE550" s="47"/>
      <c r="BF550" s="47"/>
      <c r="BG550" s="47"/>
      <c r="BH550" s="47"/>
      <c r="BI550" s="47"/>
      <c r="BJ550" s="47"/>
      <c r="BK550" s="47"/>
      <c r="BL550" s="47"/>
      <c r="BM550" s="112"/>
      <c r="BN550" s="47"/>
      <c r="BO550" s="47"/>
      <c r="BP550" s="47"/>
    </row>
    <row r="551" spans="2:68" x14ac:dyDescent="0.25">
      <c r="B551" s="42"/>
      <c r="C551" s="42"/>
      <c r="D551" s="42"/>
      <c r="E551" s="42"/>
      <c r="F551" s="42"/>
      <c r="G551" s="42"/>
      <c r="H551" s="42"/>
      <c r="I551" s="42"/>
      <c r="J551" s="42"/>
      <c r="K551" s="42"/>
      <c r="L551" s="42"/>
      <c r="M551" s="42"/>
      <c r="N551" s="112"/>
      <c r="O551" s="47"/>
      <c r="P551" s="47"/>
      <c r="Q551" s="42"/>
      <c r="R551" s="42"/>
      <c r="T551" s="42"/>
      <c r="U551" s="42"/>
      <c r="V551" s="42"/>
      <c r="W551" s="42"/>
      <c r="X551" s="42"/>
      <c r="Y551" s="42"/>
      <c r="Z551" s="42"/>
      <c r="AA551" s="42"/>
      <c r="AB551" s="42"/>
      <c r="AC551" s="42"/>
      <c r="AD551" s="42"/>
      <c r="AE551" s="47"/>
      <c r="AF551" s="112"/>
      <c r="AG551" s="47"/>
      <c r="AH551" s="47"/>
      <c r="AI551" s="47"/>
      <c r="AJ551" s="47"/>
      <c r="AK551" s="47"/>
      <c r="AL551" s="47"/>
      <c r="AM551" s="47"/>
      <c r="AN551" s="47"/>
      <c r="AO551" s="47"/>
      <c r="AP551" s="47"/>
      <c r="AQ551" s="47"/>
      <c r="AR551" s="47"/>
      <c r="AS551" s="47"/>
      <c r="AT551" s="47"/>
      <c r="AU551" s="47"/>
      <c r="AV551" s="47"/>
      <c r="AW551" s="47"/>
      <c r="AX551" s="47"/>
      <c r="AY551" s="47"/>
      <c r="AZ551" s="47"/>
      <c r="BA551" s="47"/>
      <c r="BB551" s="47"/>
      <c r="BC551" s="47"/>
      <c r="BD551" s="47"/>
      <c r="BE551" s="47"/>
      <c r="BF551" s="47"/>
      <c r="BG551" s="47"/>
      <c r="BH551" s="47"/>
      <c r="BI551" s="47"/>
      <c r="BJ551" s="47"/>
      <c r="BK551" s="47"/>
      <c r="BL551" s="47"/>
      <c r="BM551" s="112"/>
      <c r="BN551" s="47"/>
      <c r="BO551" s="47"/>
      <c r="BP551" s="47"/>
    </row>
    <row r="552" spans="2:68" x14ac:dyDescent="0.25">
      <c r="B552" s="42"/>
      <c r="C552" s="42"/>
      <c r="D552" s="42"/>
      <c r="E552" s="42"/>
      <c r="F552" s="42"/>
      <c r="G552" s="42"/>
      <c r="H552" s="42"/>
      <c r="I552" s="42"/>
      <c r="J552" s="42"/>
      <c r="K552" s="42"/>
      <c r="L552" s="42"/>
      <c r="M552" s="42"/>
      <c r="N552" s="112"/>
      <c r="O552" s="47"/>
      <c r="P552" s="47"/>
      <c r="Q552" s="42"/>
      <c r="R552" s="42"/>
      <c r="T552" s="42"/>
      <c r="U552" s="42"/>
      <c r="V552" s="42"/>
      <c r="W552" s="42"/>
      <c r="X552" s="42"/>
      <c r="Y552" s="42"/>
      <c r="Z552" s="42"/>
      <c r="AA552" s="42"/>
      <c r="AB552" s="42"/>
      <c r="AC552" s="42"/>
      <c r="AD552" s="42"/>
      <c r="AE552" s="47"/>
      <c r="AF552" s="112"/>
      <c r="AG552" s="47"/>
      <c r="AH552" s="47"/>
      <c r="AI552" s="47"/>
      <c r="AJ552" s="47"/>
      <c r="AK552" s="47"/>
      <c r="AL552" s="47"/>
      <c r="AM552" s="47"/>
      <c r="AN552" s="47"/>
      <c r="AO552" s="47"/>
      <c r="AP552" s="47"/>
      <c r="AQ552" s="47"/>
      <c r="AR552" s="47"/>
      <c r="AS552" s="47"/>
      <c r="AT552" s="47"/>
      <c r="AU552" s="47"/>
      <c r="AV552" s="47"/>
      <c r="AW552" s="47"/>
      <c r="AX552" s="47"/>
      <c r="AY552" s="47"/>
      <c r="AZ552" s="47"/>
      <c r="BA552" s="47"/>
      <c r="BB552" s="47"/>
      <c r="BC552" s="47"/>
      <c r="BD552" s="47"/>
      <c r="BE552" s="47"/>
      <c r="BF552" s="47"/>
      <c r="BG552" s="47"/>
      <c r="BH552" s="47"/>
      <c r="BI552" s="47"/>
      <c r="BJ552" s="47"/>
      <c r="BK552" s="47"/>
      <c r="BL552" s="47"/>
      <c r="BM552" s="112"/>
      <c r="BN552" s="47"/>
      <c r="BO552" s="47"/>
      <c r="BP552" s="47"/>
    </row>
    <row r="553" spans="2:68" x14ac:dyDescent="0.25">
      <c r="B553" s="42"/>
      <c r="C553" s="42"/>
      <c r="D553" s="42"/>
      <c r="E553" s="42"/>
      <c r="F553" s="42"/>
      <c r="G553" s="42"/>
      <c r="H553" s="42"/>
      <c r="I553" s="42"/>
      <c r="J553" s="42"/>
      <c r="K553" s="42"/>
      <c r="L553" s="42"/>
      <c r="M553" s="42"/>
      <c r="N553" s="112"/>
      <c r="O553" s="47"/>
      <c r="P553" s="47"/>
      <c r="Q553" s="42"/>
      <c r="R553" s="42"/>
      <c r="T553" s="42"/>
      <c r="U553" s="42"/>
      <c r="V553" s="42"/>
      <c r="W553" s="42"/>
      <c r="X553" s="42"/>
      <c r="Y553" s="42"/>
      <c r="Z553" s="42"/>
      <c r="AA553" s="42"/>
      <c r="AB553" s="42"/>
      <c r="AC553" s="42"/>
      <c r="AD553" s="42"/>
      <c r="AE553" s="47"/>
      <c r="AF553" s="112"/>
      <c r="AG553" s="47"/>
      <c r="AH553" s="47"/>
      <c r="AI553" s="47"/>
      <c r="AJ553" s="47"/>
      <c r="AK553" s="47"/>
      <c r="AL553" s="47"/>
      <c r="AM553" s="47"/>
      <c r="AN553" s="47"/>
      <c r="AO553" s="47"/>
      <c r="AP553" s="47"/>
      <c r="AQ553" s="47"/>
      <c r="AR553" s="47"/>
      <c r="AS553" s="47"/>
      <c r="AT553" s="47"/>
      <c r="AU553" s="47"/>
      <c r="AV553" s="47"/>
      <c r="AW553" s="47"/>
      <c r="AX553" s="47"/>
      <c r="AY553" s="47"/>
      <c r="AZ553" s="47"/>
      <c r="BA553" s="47"/>
      <c r="BB553" s="47"/>
      <c r="BC553" s="47"/>
      <c r="BD553" s="47"/>
      <c r="BE553" s="47"/>
      <c r="BF553" s="47"/>
      <c r="BG553" s="47"/>
      <c r="BH553" s="47"/>
      <c r="BI553" s="47"/>
      <c r="BJ553" s="47"/>
      <c r="BK553" s="47"/>
      <c r="BL553" s="47"/>
      <c r="BM553" s="112"/>
      <c r="BN553" s="47"/>
      <c r="BO553" s="47"/>
      <c r="BP553" s="47"/>
    </row>
    <row r="554" spans="2:68" x14ac:dyDescent="0.25">
      <c r="B554" s="42"/>
      <c r="C554" s="42"/>
      <c r="D554" s="42"/>
      <c r="E554" s="42"/>
      <c r="F554" s="42"/>
      <c r="G554" s="42"/>
      <c r="H554" s="42"/>
      <c r="I554" s="42"/>
      <c r="J554" s="42"/>
      <c r="K554" s="42"/>
      <c r="L554" s="42"/>
      <c r="M554" s="42"/>
      <c r="N554" s="112"/>
      <c r="O554" s="47"/>
      <c r="P554" s="47"/>
      <c r="Q554" s="42"/>
      <c r="R554" s="42"/>
      <c r="T554" s="42"/>
      <c r="U554" s="42"/>
      <c r="V554" s="42"/>
      <c r="W554" s="42"/>
      <c r="X554" s="42"/>
      <c r="Y554" s="42"/>
      <c r="Z554" s="42"/>
      <c r="AA554" s="42"/>
      <c r="AB554" s="42"/>
      <c r="AC554" s="42"/>
      <c r="AD554" s="42"/>
      <c r="AE554" s="47"/>
      <c r="AF554" s="112"/>
      <c r="AG554" s="47"/>
      <c r="AH554" s="47"/>
      <c r="AI554" s="47"/>
      <c r="AJ554" s="47"/>
      <c r="AK554" s="47"/>
      <c r="AL554" s="47"/>
      <c r="AM554" s="47"/>
      <c r="AN554" s="47"/>
      <c r="AO554" s="47"/>
      <c r="AP554" s="47"/>
      <c r="AQ554" s="47"/>
      <c r="AR554" s="47"/>
      <c r="AS554" s="47"/>
      <c r="AT554" s="47"/>
      <c r="AU554" s="47"/>
      <c r="AV554" s="47"/>
      <c r="AW554" s="47"/>
      <c r="AX554" s="47"/>
      <c r="AY554" s="47"/>
      <c r="AZ554" s="47"/>
      <c r="BA554" s="47"/>
      <c r="BB554" s="47"/>
      <c r="BC554" s="47"/>
      <c r="BD554" s="47"/>
      <c r="BE554" s="47"/>
      <c r="BF554" s="47"/>
      <c r="BG554" s="47"/>
      <c r="BH554" s="47"/>
      <c r="BI554" s="47"/>
      <c r="BJ554" s="47"/>
      <c r="BK554" s="47"/>
      <c r="BL554" s="47"/>
      <c r="BM554" s="112"/>
      <c r="BN554" s="47"/>
      <c r="BO554" s="47"/>
      <c r="BP554" s="47"/>
    </row>
    <row r="555" spans="2:68" x14ac:dyDescent="0.25">
      <c r="B555" s="42"/>
      <c r="C555" s="42"/>
      <c r="D555" s="42"/>
      <c r="E555" s="42"/>
      <c r="F555" s="42"/>
      <c r="G555" s="42"/>
      <c r="H555" s="42"/>
      <c r="I555" s="42"/>
      <c r="J555" s="42"/>
      <c r="K555" s="42"/>
      <c r="L555" s="42"/>
      <c r="M555" s="42"/>
      <c r="N555" s="112"/>
      <c r="O555" s="47"/>
      <c r="P555" s="47"/>
      <c r="Q555" s="42"/>
      <c r="R555" s="42"/>
      <c r="T555" s="42"/>
      <c r="U555" s="42"/>
      <c r="V555" s="42"/>
      <c r="W555" s="42"/>
      <c r="X555" s="42"/>
      <c r="Y555" s="42"/>
      <c r="Z555" s="42"/>
      <c r="AA555" s="42"/>
      <c r="AB555" s="42"/>
      <c r="AC555" s="42"/>
      <c r="AD555" s="42"/>
      <c r="AE555" s="47"/>
      <c r="AF555" s="112"/>
      <c r="AG555" s="47"/>
      <c r="AH555" s="47"/>
      <c r="AI555" s="47"/>
      <c r="AJ555" s="47"/>
      <c r="AK555" s="47"/>
      <c r="AL555" s="47"/>
      <c r="AM555" s="47"/>
      <c r="AN555" s="47"/>
      <c r="AO555" s="47"/>
      <c r="AP555" s="47"/>
      <c r="AQ555" s="47"/>
      <c r="AR555" s="47"/>
      <c r="AS555" s="47"/>
      <c r="AT555" s="47"/>
      <c r="AU555" s="47"/>
      <c r="AV555" s="47"/>
      <c r="AW555" s="47"/>
      <c r="AX555" s="47"/>
      <c r="AY555" s="47"/>
      <c r="AZ555" s="47"/>
      <c r="BA555" s="47"/>
      <c r="BB555" s="47"/>
      <c r="BC555" s="47"/>
      <c r="BD555" s="47"/>
      <c r="BE555" s="47"/>
      <c r="BF555" s="47"/>
      <c r="BG555" s="47"/>
      <c r="BH555" s="47"/>
      <c r="BI555" s="47"/>
      <c r="BJ555" s="47"/>
      <c r="BK555" s="47"/>
      <c r="BL555" s="47"/>
      <c r="BM555" s="112"/>
      <c r="BN555" s="47"/>
      <c r="BO555" s="47"/>
      <c r="BP555" s="47"/>
    </row>
    <row r="556" spans="2:68" x14ac:dyDescent="0.25">
      <c r="B556" s="42"/>
      <c r="C556" s="42"/>
      <c r="D556" s="42"/>
      <c r="E556" s="42"/>
      <c r="F556" s="42"/>
      <c r="G556" s="42"/>
      <c r="H556" s="42"/>
      <c r="I556" s="42"/>
      <c r="J556" s="42"/>
      <c r="K556" s="42"/>
      <c r="L556" s="42"/>
      <c r="M556" s="42"/>
      <c r="N556" s="112"/>
      <c r="O556" s="47"/>
      <c r="P556" s="47"/>
      <c r="Q556" s="42"/>
      <c r="R556" s="42"/>
      <c r="T556" s="42"/>
      <c r="U556" s="42"/>
      <c r="V556" s="42"/>
      <c r="W556" s="42"/>
      <c r="X556" s="42"/>
      <c r="Y556" s="42"/>
      <c r="Z556" s="42"/>
      <c r="AA556" s="42"/>
      <c r="AB556" s="42"/>
      <c r="AC556" s="42"/>
      <c r="AD556" s="42"/>
      <c r="AE556" s="47"/>
      <c r="AF556" s="112"/>
      <c r="AG556" s="47"/>
      <c r="AH556" s="47"/>
      <c r="AI556" s="47"/>
      <c r="AJ556" s="47"/>
      <c r="AK556" s="47"/>
      <c r="AL556" s="47"/>
      <c r="AM556" s="47"/>
      <c r="AN556" s="47"/>
      <c r="AO556" s="47"/>
      <c r="AP556" s="47"/>
      <c r="AQ556" s="47"/>
      <c r="AR556" s="47"/>
      <c r="AS556" s="47"/>
      <c r="AT556" s="47"/>
      <c r="AU556" s="47"/>
      <c r="AV556" s="47"/>
      <c r="AW556" s="47"/>
      <c r="AX556" s="47"/>
      <c r="AY556" s="47"/>
      <c r="AZ556" s="47"/>
      <c r="BA556" s="47"/>
      <c r="BB556" s="47"/>
      <c r="BC556" s="47"/>
      <c r="BD556" s="47"/>
      <c r="BE556" s="47"/>
      <c r="BF556" s="47"/>
      <c r="BG556" s="47"/>
      <c r="BH556" s="47"/>
      <c r="BI556" s="47"/>
      <c r="BJ556" s="47"/>
      <c r="BK556" s="47"/>
      <c r="BL556" s="47"/>
      <c r="BM556" s="112"/>
      <c r="BN556" s="47"/>
      <c r="BO556" s="47"/>
      <c r="BP556" s="47"/>
    </row>
    <row r="557" spans="2:68" x14ac:dyDescent="0.25">
      <c r="B557" s="42"/>
      <c r="C557" s="42"/>
      <c r="D557" s="42"/>
      <c r="E557" s="42"/>
      <c r="F557" s="42"/>
      <c r="G557" s="42"/>
      <c r="H557" s="42"/>
      <c r="I557" s="42"/>
      <c r="J557" s="42"/>
      <c r="K557" s="42"/>
      <c r="L557" s="42"/>
      <c r="M557" s="42"/>
      <c r="N557" s="112"/>
      <c r="O557" s="47"/>
      <c r="P557" s="47"/>
      <c r="Q557" s="42"/>
      <c r="R557" s="42"/>
      <c r="T557" s="42"/>
      <c r="U557" s="42"/>
      <c r="V557" s="42"/>
      <c r="W557" s="42"/>
      <c r="X557" s="42"/>
      <c r="Y557" s="42"/>
      <c r="Z557" s="42"/>
      <c r="AA557" s="42"/>
      <c r="AB557" s="42"/>
      <c r="AC557" s="42"/>
      <c r="AD557" s="42"/>
      <c r="AE557" s="47"/>
      <c r="AF557" s="112"/>
      <c r="AG557" s="47"/>
      <c r="AH557" s="47"/>
      <c r="AI557" s="47"/>
      <c r="AJ557" s="47"/>
      <c r="AK557" s="47"/>
      <c r="AL557" s="47"/>
      <c r="AM557" s="47"/>
      <c r="AN557" s="47"/>
      <c r="AO557" s="47"/>
      <c r="AP557" s="47"/>
      <c r="AQ557" s="47"/>
      <c r="AR557" s="47"/>
      <c r="AS557" s="47"/>
      <c r="AT557" s="47"/>
      <c r="AU557" s="47"/>
      <c r="AV557" s="47"/>
      <c r="AW557" s="47"/>
      <c r="AX557" s="47"/>
      <c r="AY557" s="47"/>
      <c r="AZ557" s="47"/>
      <c r="BA557" s="47"/>
      <c r="BB557" s="47"/>
      <c r="BC557" s="47"/>
      <c r="BD557" s="47"/>
      <c r="BE557" s="47"/>
      <c r="BF557" s="47"/>
      <c r="BG557" s="47"/>
      <c r="BH557" s="47"/>
      <c r="BI557" s="47"/>
      <c r="BJ557" s="47"/>
      <c r="BK557" s="47"/>
      <c r="BL557" s="47"/>
      <c r="BM557" s="112"/>
      <c r="BN557" s="47"/>
      <c r="BO557" s="47"/>
      <c r="BP557" s="47"/>
    </row>
    <row r="558" spans="2:68" x14ac:dyDescent="0.25">
      <c r="B558" s="42"/>
      <c r="C558" s="42"/>
      <c r="D558" s="42"/>
      <c r="E558" s="42"/>
      <c r="F558" s="42"/>
      <c r="G558" s="42"/>
      <c r="H558" s="42"/>
      <c r="I558" s="42"/>
      <c r="J558" s="42"/>
      <c r="K558" s="42"/>
      <c r="L558" s="42"/>
      <c r="M558" s="42"/>
      <c r="N558" s="112"/>
      <c r="O558" s="47"/>
      <c r="P558" s="47"/>
      <c r="Q558" s="42"/>
      <c r="R558" s="42"/>
      <c r="T558" s="42"/>
      <c r="U558" s="42"/>
      <c r="V558" s="42"/>
      <c r="W558" s="42"/>
      <c r="X558" s="42"/>
      <c r="Y558" s="42"/>
      <c r="Z558" s="42"/>
      <c r="AA558" s="42"/>
      <c r="AB558" s="42"/>
      <c r="AC558" s="42"/>
      <c r="AD558" s="42"/>
      <c r="AE558" s="47"/>
      <c r="AF558" s="112"/>
      <c r="AG558" s="47"/>
      <c r="AH558" s="47"/>
      <c r="AI558" s="47"/>
      <c r="AJ558" s="47"/>
      <c r="AK558" s="47"/>
      <c r="AL558" s="47"/>
      <c r="AM558" s="47"/>
      <c r="AN558" s="47"/>
      <c r="AO558" s="47"/>
      <c r="AP558" s="47"/>
      <c r="AQ558" s="47"/>
      <c r="AR558" s="47"/>
      <c r="AS558" s="47"/>
      <c r="AT558" s="47"/>
      <c r="AU558" s="47"/>
      <c r="AV558" s="47"/>
      <c r="AW558" s="47"/>
      <c r="AX558" s="47"/>
      <c r="AY558" s="47"/>
      <c r="AZ558" s="47"/>
      <c r="BA558" s="47"/>
      <c r="BB558" s="47"/>
      <c r="BC558" s="47"/>
      <c r="BD558" s="47"/>
      <c r="BE558" s="47"/>
      <c r="BF558" s="47"/>
      <c r="BG558" s="47"/>
      <c r="BH558" s="47"/>
      <c r="BI558" s="47"/>
      <c r="BJ558" s="47"/>
      <c r="BK558" s="47"/>
      <c r="BL558" s="47"/>
      <c r="BM558" s="112"/>
      <c r="BN558" s="47"/>
      <c r="BO558" s="47"/>
      <c r="BP558" s="47"/>
    </row>
    <row r="559" spans="2:68" x14ac:dyDescent="0.25">
      <c r="B559" s="42"/>
      <c r="C559" s="42"/>
      <c r="D559" s="42"/>
      <c r="E559" s="42"/>
      <c r="F559" s="42"/>
      <c r="G559" s="42"/>
      <c r="H559" s="42"/>
      <c r="I559" s="42"/>
      <c r="J559" s="42"/>
      <c r="K559" s="42"/>
      <c r="L559" s="42"/>
      <c r="M559" s="42"/>
      <c r="N559" s="112"/>
      <c r="O559" s="47"/>
      <c r="P559" s="47"/>
      <c r="Q559" s="42"/>
      <c r="R559" s="42"/>
      <c r="T559" s="42"/>
      <c r="U559" s="42"/>
      <c r="V559" s="42"/>
      <c r="W559" s="42"/>
      <c r="X559" s="42"/>
      <c r="Y559" s="42"/>
      <c r="Z559" s="42"/>
      <c r="AA559" s="42"/>
      <c r="AB559" s="42"/>
      <c r="AC559" s="42"/>
      <c r="AD559" s="42"/>
      <c r="AE559" s="47"/>
      <c r="AF559" s="112"/>
      <c r="AG559" s="47"/>
      <c r="AH559" s="47"/>
      <c r="AI559" s="47"/>
      <c r="AJ559" s="47"/>
      <c r="AK559" s="47"/>
      <c r="AL559" s="47"/>
      <c r="AM559" s="47"/>
      <c r="AN559" s="47"/>
      <c r="AO559" s="47"/>
      <c r="AP559" s="47"/>
      <c r="AQ559" s="47"/>
      <c r="AR559" s="47"/>
      <c r="AS559" s="47"/>
      <c r="AT559" s="47"/>
      <c r="AU559" s="47"/>
      <c r="AV559" s="47"/>
      <c r="AW559" s="47"/>
      <c r="AX559" s="47"/>
      <c r="AY559" s="47"/>
      <c r="AZ559" s="47"/>
      <c r="BA559" s="47"/>
      <c r="BB559" s="47"/>
      <c r="BC559" s="47"/>
      <c r="BD559" s="47"/>
      <c r="BE559" s="47"/>
      <c r="BF559" s="47"/>
      <c r="BG559" s="47"/>
      <c r="BH559" s="47"/>
      <c r="BI559" s="47"/>
      <c r="BJ559" s="47"/>
      <c r="BK559" s="47"/>
      <c r="BL559" s="47"/>
      <c r="BM559" s="112"/>
      <c r="BN559" s="47"/>
      <c r="BO559" s="47"/>
      <c r="BP559" s="47"/>
    </row>
    <row r="560" spans="2:68" x14ac:dyDescent="0.25">
      <c r="B560" s="42"/>
      <c r="C560" s="42"/>
      <c r="D560" s="42"/>
      <c r="E560" s="42"/>
      <c r="F560" s="42"/>
      <c r="G560" s="42"/>
      <c r="H560" s="42"/>
      <c r="I560" s="42"/>
      <c r="J560" s="42"/>
      <c r="K560" s="42"/>
      <c r="L560" s="42"/>
      <c r="M560" s="42"/>
      <c r="N560" s="112"/>
      <c r="O560" s="47"/>
      <c r="P560" s="47"/>
      <c r="Q560" s="42"/>
      <c r="R560" s="42"/>
      <c r="T560" s="42"/>
      <c r="U560" s="42"/>
      <c r="V560" s="42"/>
      <c r="W560" s="42"/>
      <c r="X560" s="42"/>
      <c r="Y560" s="42"/>
      <c r="Z560" s="42"/>
      <c r="AA560" s="42"/>
      <c r="AB560" s="42"/>
      <c r="AC560" s="42"/>
      <c r="AD560" s="42"/>
      <c r="AE560" s="47"/>
      <c r="AF560" s="112"/>
      <c r="AG560" s="47"/>
      <c r="AH560" s="47"/>
      <c r="AI560" s="47"/>
      <c r="AJ560" s="47"/>
      <c r="AK560" s="47"/>
      <c r="AL560" s="47"/>
      <c r="AM560" s="47"/>
      <c r="AN560" s="47"/>
      <c r="AO560" s="47"/>
      <c r="AP560" s="47"/>
      <c r="AQ560" s="47"/>
      <c r="AR560" s="47"/>
      <c r="AS560" s="47"/>
      <c r="AT560" s="47"/>
      <c r="AU560" s="47"/>
      <c r="AV560" s="47"/>
      <c r="AW560" s="47"/>
      <c r="AX560" s="47"/>
      <c r="AY560" s="47"/>
      <c r="AZ560" s="47"/>
      <c r="BA560" s="47"/>
      <c r="BB560" s="47"/>
      <c r="BC560" s="47"/>
      <c r="BD560" s="47"/>
      <c r="BE560" s="47"/>
      <c r="BF560" s="47"/>
      <c r="BG560" s="47"/>
      <c r="BH560" s="47"/>
      <c r="BI560" s="47"/>
      <c r="BJ560" s="47"/>
      <c r="BK560" s="47"/>
      <c r="BL560" s="47"/>
      <c r="BM560" s="112"/>
      <c r="BN560" s="47"/>
      <c r="BO560" s="47"/>
      <c r="BP560" s="47"/>
    </row>
    <row r="561" spans="2:68" x14ac:dyDescent="0.25">
      <c r="B561" s="42"/>
      <c r="C561" s="42"/>
      <c r="D561" s="42"/>
      <c r="E561" s="42"/>
      <c r="F561" s="42"/>
      <c r="G561" s="42"/>
      <c r="H561" s="42"/>
      <c r="I561" s="42"/>
      <c r="J561" s="42"/>
      <c r="K561" s="42"/>
      <c r="L561" s="42"/>
      <c r="M561" s="42"/>
      <c r="N561" s="112"/>
      <c r="O561" s="47"/>
      <c r="P561" s="47"/>
      <c r="Q561" s="42"/>
      <c r="R561" s="42"/>
      <c r="T561" s="42"/>
      <c r="U561" s="42"/>
      <c r="V561" s="42"/>
      <c r="W561" s="42"/>
      <c r="X561" s="42"/>
      <c r="Y561" s="42"/>
      <c r="Z561" s="42"/>
      <c r="AA561" s="42"/>
      <c r="AB561" s="42"/>
      <c r="AC561" s="42"/>
      <c r="AD561" s="42"/>
      <c r="AE561" s="47"/>
      <c r="AF561" s="112"/>
      <c r="AG561" s="47"/>
      <c r="AH561" s="47"/>
      <c r="AI561" s="47"/>
      <c r="AJ561" s="47"/>
      <c r="AK561" s="47"/>
      <c r="AL561" s="47"/>
      <c r="AM561" s="47"/>
      <c r="AN561" s="47"/>
      <c r="AO561" s="47"/>
      <c r="AP561" s="47"/>
      <c r="AQ561" s="47"/>
      <c r="AR561" s="47"/>
      <c r="AS561" s="47"/>
      <c r="AT561" s="47"/>
      <c r="AU561" s="47"/>
      <c r="AV561" s="47"/>
      <c r="AW561" s="47"/>
      <c r="AX561" s="47"/>
      <c r="AY561" s="47"/>
      <c r="AZ561" s="47"/>
      <c r="BA561" s="47"/>
      <c r="BB561" s="47"/>
      <c r="BC561" s="47"/>
      <c r="BD561" s="47"/>
      <c r="BE561" s="47"/>
      <c r="BF561" s="47"/>
      <c r="BG561" s="47"/>
      <c r="BH561" s="47"/>
      <c r="BI561" s="47"/>
      <c r="BJ561" s="47"/>
      <c r="BK561" s="47"/>
      <c r="BL561" s="47"/>
      <c r="BM561" s="112"/>
      <c r="BN561" s="47"/>
      <c r="BO561" s="47"/>
      <c r="BP561" s="47"/>
    </row>
    <row r="562" spans="2:68" x14ac:dyDescent="0.25">
      <c r="B562" s="42"/>
      <c r="C562" s="42"/>
      <c r="D562" s="42"/>
      <c r="E562" s="42"/>
      <c r="F562" s="42"/>
      <c r="G562" s="42"/>
      <c r="H562" s="42"/>
      <c r="I562" s="42"/>
      <c r="J562" s="42"/>
      <c r="K562" s="42"/>
      <c r="L562" s="42"/>
      <c r="M562" s="42"/>
      <c r="N562" s="112"/>
      <c r="O562" s="47"/>
      <c r="P562" s="47"/>
      <c r="Q562" s="42"/>
      <c r="R562" s="42"/>
      <c r="T562" s="42"/>
      <c r="U562" s="42"/>
      <c r="V562" s="42"/>
      <c r="W562" s="42"/>
      <c r="X562" s="42"/>
      <c r="Y562" s="42"/>
      <c r="Z562" s="42"/>
      <c r="AA562" s="42"/>
      <c r="AB562" s="42"/>
      <c r="AC562" s="42"/>
      <c r="AD562" s="42"/>
      <c r="AE562" s="47"/>
      <c r="AF562" s="112"/>
      <c r="AG562" s="47"/>
      <c r="AH562" s="47"/>
      <c r="AI562" s="47"/>
      <c r="AJ562" s="47"/>
      <c r="AK562" s="47"/>
      <c r="AL562" s="47"/>
      <c r="AM562" s="47"/>
      <c r="AN562" s="47"/>
      <c r="AO562" s="47"/>
      <c r="AP562" s="47"/>
      <c r="AQ562" s="47"/>
      <c r="AR562" s="47"/>
      <c r="AS562" s="47"/>
      <c r="AT562" s="47"/>
      <c r="AU562" s="47"/>
      <c r="AV562" s="47"/>
      <c r="AW562" s="47"/>
      <c r="AX562" s="47"/>
      <c r="AY562" s="47"/>
      <c r="AZ562" s="47"/>
      <c r="BA562" s="47"/>
      <c r="BB562" s="47"/>
      <c r="BC562" s="47"/>
      <c r="BD562" s="47"/>
      <c r="BE562" s="47"/>
      <c r="BF562" s="47"/>
      <c r="BG562" s="47"/>
      <c r="BH562" s="47"/>
      <c r="BI562" s="47"/>
      <c r="BJ562" s="47"/>
      <c r="BK562" s="47"/>
      <c r="BL562" s="47"/>
      <c r="BM562" s="112"/>
      <c r="BN562" s="47"/>
      <c r="BO562" s="47"/>
      <c r="BP562" s="47"/>
    </row>
    <row r="563" spans="2:68" x14ac:dyDescent="0.25">
      <c r="B563" s="42"/>
      <c r="C563" s="42"/>
      <c r="D563" s="42"/>
      <c r="E563" s="42"/>
      <c r="F563" s="42"/>
      <c r="G563" s="42"/>
      <c r="H563" s="42"/>
      <c r="I563" s="42"/>
      <c r="J563" s="42"/>
      <c r="K563" s="42"/>
      <c r="L563" s="42"/>
      <c r="M563" s="42"/>
      <c r="N563" s="112"/>
      <c r="O563" s="47"/>
      <c r="P563" s="47"/>
      <c r="Q563" s="42"/>
      <c r="R563" s="42"/>
      <c r="T563" s="42"/>
      <c r="U563" s="42"/>
      <c r="V563" s="42"/>
      <c r="W563" s="42"/>
      <c r="X563" s="42"/>
      <c r="Y563" s="42"/>
      <c r="Z563" s="42"/>
      <c r="AA563" s="42"/>
      <c r="AB563" s="42"/>
      <c r="AC563" s="42"/>
      <c r="AD563" s="42"/>
      <c r="AE563" s="47"/>
      <c r="AF563" s="112"/>
      <c r="AG563" s="47"/>
      <c r="AH563" s="47"/>
      <c r="AI563" s="47"/>
      <c r="AJ563" s="47"/>
      <c r="AK563" s="47"/>
      <c r="AL563" s="47"/>
      <c r="AM563" s="47"/>
      <c r="AN563" s="47"/>
      <c r="AO563" s="47"/>
      <c r="AP563" s="47"/>
      <c r="AQ563" s="47"/>
      <c r="AR563" s="47"/>
      <c r="AS563" s="47"/>
      <c r="AT563" s="47"/>
      <c r="AU563" s="47"/>
      <c r="AV563" s="47"/>
      <c r="AW563" s="47"/>
      <c r="AX563" s="47"/>
      <c r="AY563" s="47"/>
      <c r="AZ563" s="47"/>
      <c r="BA563" s="47"/>
      <c r="BB563" s="47"/>
      <c r="BC563" s="47"/>
      <c r="BD563" s="47"/>
      <c r="BE563" s="47"/>
      <c r="BF563" s="47"/>
      <c r="BG563" s="47"/>
      <c r="BH563" s="47"/>
      <c r="BI563" s="47"/>
      <c r="BJ563" s="47"/>
      <c r="BK563" s="47"/>
      <c r="BL563" s="47"/>
      <c r="BM563" s="112"/>
      <c r="BN563" s="47"/>
      <c r="BO563" s="47"/>
      <c r="BP563" s="47"/>
    </row>
    <row r="564" spans="2:68" x14ac:dyDescent="0.25">
      <c r="B564" s="42"/>
      <c r="C564" s="42"/>
      <c r="D564" s="42"/>
      <c r="E564" s="42"/>
      <c r="F564" s="42"/>
      <c r="G564" s="42"/>
      <c r="H564" s="42"/>
      <c r="I564" s="42"/>
      <c r="J564" s="42"/>
      <c r="K564" s="42"/>
      <c r="L564" s="42"/>
      <c r="M564" s="42"/>
      <c r="N564" s="112"/>
      <c r="O564" s="47"/>
      <c r="P564" s="47"/>
      <c r="Q564" s="42"/>
      <c r="R564" s="42"/>
      <c r="T564" s="42"/>
      <c r="U564" s="42"/>
      <c r="V564" s="42"/>
      <c r="W564" s="42"/>
      <c r="X564" s="42"/>
      <c r="Y564" s="42"/>
      <c r="Z564" s="42"/>
      <c r="AA564" s="42"/>
      <c r="AB564" s="42"/>
      <c r="AC564" s="42"/>
      <c r="AD564" s="42"/>
      <c r="AE564" s="47"/>
      <c r="AF564" s="112"/>
      <c r="AG564" s="47"/>
      <c r="AH564" s="47"/>
      <c r="AI564" s="47"/>
      <c r="AJ564" s="47"/>
      <c r="AK564" s="47"/>
      <c r="AL564" s="47"/>
      <c r="AM564" s="47"/>
      <c r="AN564" s="47"/>
      <c r="AO564" s="47"/>
      <c r="AP564" s="47"/>
      <c r="AQ564" s="47"/>
      <c r="AR564" s="47"/>
      <c r="AS564" s="47"/>
      <c r="AT564" s="47"/>
      <c r="AU564" s="47"/>
      <c r="AV564" s="47"/>
      <c r="AW564" s="47"/>
      <c r="AX564" s="47"/>
      <c r="AY564" s="47"/>
      <c r="AZ564" s="47"/>
      <c r="BA564" s="47"/>
      <c r="BB564" s="47"/>
      <c r="BC564" s="47"/>
      <c r="BD564" s="47"/>
      <c r="BE564" s="47"/>
      <c r="BF564" s="47"/>
      <c r="BG564" s="47"/>
      <c r="BH564" s="47"/>
      <c r="BI564" s="47"/>
      <c r="BJ564" s="47"/>
      <c r="BK564" s="47"/>
      <c r="BL564" s="47"/>
      <c r="BM564" s="112"/>
      <c r="BN564" s="47"/>
      <c r="BO564" s="47"/>
      <c r="BP564" s="47"/>
    </row>
    <row r="565" spans="2:68" x14ac:dyDescent="0.25">
      <c r="B565" s="42"/>
      <c r="C565" s="42"/>
      <c r="D565" s="42"/>
      <c r="E565" s="42"/>
      <c r="F565" s="42"/>
      <c r="G565" s="42"/>
      <c r="H565" s="42"/>
      <c r="I565" s="42"/>
      <c r="J565" s="42"/>
      <c r="K565" s="42"/>
      <c r="L565" s="42"/>
      <c r="M565" s="42"/>
      <c r="N565" s="112"/>
      <c r="O565" s="47"/>
      <c r="P565" s="47"/>
      <c r="Q565" s="42"/>
      <c r="R565" s="42"/>
      <c r="T565" s="42"/>
      <c r="U565" s="42"/>
      <c r="V565" s="42"/>
      <c r="W565" s="42"/>
      <c r="X565" s="42"/>
      <c r="Y565" s="42"/>
      <c r="Z565" s="42"/>
      <c r="AA565" s="42"/>
      <c r="AB565" s="42"/>
      <c r="AC565" s="42"/>
      <c r="AD565" s="42"/>
      <c r="AE565" s="47"/>
      <c r="AF565" s="112"/>
      <c r="AG565" s="47"/>
      <c r="AH565" s="47"/>
      <c r="AI565" s="47"/>
      <c r="AJ565" s="47"/>
      <c r="AK565" s="47"/>
      <c r="AL565" s="47"/>
      <c r="AM565" s="47"/>
      <c r="AN565" s="47"/>
      <c r="AO565" s="47"/>
      <c r="AP565" s="47"/>
      <c r="AQ565" s="47"/>
      <c r="AR565" s="47"/>
      <c r="AS565" s="47"/>
      <c r="AT565" s="47"/>
      <c r="AU565" s="47"/>
      <c r="AV565" s="47"/>
      <c r="AW565" s="47"/>
      <c r="AX565" s="47"/>
      <c r="AY565" s="47"/>
      <c r="AZ565" s="47"/>
      <c r="BA565" s="47"/>
      <c r="BB565" s="47"/>
      <c r="BC565" s="47"/>
      <c r="BD565" s="47"/>
      <c r="BE565" s="47"/>
      <c r="BF565" s="47"/>
      <c r="BG565" s="47"/>
      <c r="BH565" s="47"/>
      <c r="BI565" s="47"/>
      <c r="BJ565" s="47"/>
      <c r="BK565" s="47"/>
      <c r="BL565" s="47"/>
      <c r="BM565" s="112"/>
      <c r="BN565" s="47"/>
      <c r="BO565" s="47"/>
      <c r="BP565" s="47"/>
    </row>
    <row r="566" spans="2:68" x14ac:dyDescent="0.25">
      <c r="B566" s="42"/>
      <c r="C566" s="42"/>
      <c r="D566" s="42"/>
      <c r="E566" s="42"/>
      <c r="F566" s="42"/>
      <c r="G566" s="42"/>
      <c r="H566" s="42"/>
      <c r="I566" s="42"/>
      <c r="J566" s="42"/>
      <c r="K566" s="42"/>
      <c r="L566" s="42"/>
      <c r="M566" s="42"/>
      <c r="N566" s="112"/>
      <c r="O566" s="47"/>
      <c r="P566" s="47"/>
      <c r="Q566" s="42"/>
      <c r="R566" s="42"/>
      <c r="T566" s="42"/>
      <c r="U566" s="42"/>
      <c r="V566" s="42"/>
      <c r="W566" s="42"/>
      <c r="X566" s="42"/>
      <c r="Y566" s="42"/>
      <c r="Z566" s="42"/>
      <c r="AA566" s="42"/>
      <c r="AB566" s="42"/>
      <c r="AC566" s="42"/>
      <c r="AD566" s="42"/>
      <c r="AE566" s="47"/>
      <c r="AF566" s="112"/>
      <c r="AG566" s="47"/>
      <c r="AH566" s="47"/>
      <c r="AI566" s="47"/>
      <c r="AJ566" s="47"/>
      <c r="AK566" s="47"/>
      <c r="AL566" s="47"/>
      <c r="AM566" s="47"/>
      <c r="AN566" s="47"/>
      <c r="AO566" s="47"/>
      <c r="AP566" s="47"/>
      <c r="AQ566" s="47"/>
      <c r="AR566" s="47"/>
      <c r="AS566" s="47"/>
      <c r="AT566" s="47"/>
      <c r="AU566" s="47"/>
      <c r="AV566" s="47"/>
      <c r="AW566" s="47"/>
      <c r="AX566" s="47"/>
      <c r="AY566" s="47"/>
      <c r="AZ566" s="47"/>
      <c r="BA566" s="47"/>
      <c r="BB566" s="47"/>
      <c r="BC566" s="47"/>
      <c r="BD566" s="47"/>
      <c r="BE566" s="47"/>
      <c r="BF566" s="47"/>
      <c r="BG566" s="47"/>
      <c r="BH566" s="47"/>
      <c r="BI566" s="47"/>
      <c r="BJ566" s="47"/>
      <c r="BK566" s="47"/>
      <c r="BL566" s="47"/>
      <c r="BM566" s="112"/>
      <c r="BN566" s="47"/>
      <c r="BO566" s="47"/>
      <c r="BP566" s="47"/>
    </row>
    <row r="567" spans="2:68" x14ac:dyDescent="0.25">
      <c r="B567" s="42"/>
      <c r="C567" s="42"/>
      <c r="D567" s="42"/>
      <c r="E567" s="42"/>
      <c r="F567" s="42"/>
      <c r="G567" s="42"/>
      <c r="H567" s="42"/>
      <c r="I567" s="42"/>
      <c r="J567" s="42"/>
      <c r="K567" s="42"/>
      <c r="L567" s="42"/>
      <c r="M567" s="42"/>
      <c r="N567" s="112"/>
      <c r="O567" s="47"/>
      <c r="P567" s="47"/>
      <c r="Q567" s="42"/>
      <c r="R567" s="42"/>
      <c r="T567" s="42"/>
      <c r="U567" s="42"/>
      <c r="V567" s="42"/>
      <c r="W567" s="42"/>
      <c r="X567" s="42"/>
      <c r="Y567" s="42"/>
      <c r="Z567" s="42"/>
      <c r="AA567" s="42"/>
      <c r="AB567" s="42"/>
      <c r="AC567" s="42"/>
      <c r="AD567" s="42"/>
      <c r="AE567" s="47"/>
      <c r="AF567" s="112"/>
      <c r="AG567" s="47"/>
      <c r="AH567" s="47"/>
      <c r="AI567" s="47"/>
      <c r="AJ567" s="47"/>
      <c r="AK567" s="47"/>
      <c r="AL567" s="47"/>
      <c r="AM567" s="47"/>
      <c r="AN567" s="47"/>
      <c r="AO567" s="47"/>
      <c r="AP567" s="47"/>
      <c r="AQ567" s="47"/>
      <c r="AR567" s="47"/>
      <c r="AS567" s="47"/>
      <c r="AT567" s="47"/>
      <c r="AU567" s="47"/>
      <c r="AV567" s="47"/>
      <c r="AW567" s="47"/>
      <c r="AX567" s="47"/>
      <c r="AY567" s="47"/>
      <c r="AZ567" s="47"/>
      <c r="BA567" s="47"/>
      <c r="BB567" s="47"/>
      <c r="BC567" s="47"/>
      <c r="BD567" s="47"/>
      <c r="BE567" s="47"/>
      <c r="BF567" s="47"/>
      <c r="BG567" s="47"/>
      <c r="BH567" s="47"/>
      <c r="BI567" s="47"/>
      <c r="BJ567" s="47"/>
      <c r="BK567" s="47"/>
      <c r="BL567" s="47"/>
      <c r="BM567" s="112"/>
      <c r="BN567" s="47"/>
      <c r="BO567" s="47"/>
      <c r="BP567" s="47"/>
    </row>
    <row r="568" spans="2:68" x14ac:dyDescent="0.25">
      <c r="B568" s="42"/>
      <c r="C568" s="42"/>
      <c r="D568" s="42"/>
      <c r="E568" s="42"/>
      <c r="F568" s="42"/>
      <c r="G568" s="42"/>
      <c r="H568" s="42"/>
      <c r="I568" s="42"/>
      <c r="J568" s="42"/>
      <c r="K568" s="42"/>
      <c r="L568" s="42"/>
      <c r="M568" s="42"/>
      <c r="N568" s="112"/>
      <c r="O568" s="47"/>
      <c r="P568" s="47"/>
      <c r="Q568" s="42"/>
      <c r="R568" s="42"/>
      <c r="T568" s="42"/>
      <c r="U568" s="42"/>
      <c r="V568" s="42"/>
      <c r="W568" s="42"/>
      <c r="X568" s="42"/>
      <c r="Y568" s="42"/>
      <c r="Z568" s="42"/>
      <c r="AA568" s="42"/>
      <c r="AB568" s="42"/>
      <c r="AC568" s="42"/>
      <c r="AD568" s="42"/>
      <c r="AE568" s="47"/>
      <c r="AF568" s="112"/>
      <c r="AG568" s="47"/>
      <c r="AH568" s="47"/>
      <c r="AI568" s="47"/>
      <c r="AJ568" s="47"/>
      <c r="AK568" s="47"/>
      <c r="AL568" s="47"/>
      <c r="AM568" s="47"/>
      <c r="AN568" s="47"/>
      <c r="AO568" s="47"/>
      <c r="AP568" s="47"/>
      <c r="AQ568" s="47"/>
      <c r="AR568" s="47"/>
      <c r="AS568" s="47"/>
      <c r="AT568" s="47"/>
      <c r="AU568" s="47"/>
      <c r="AV568" s="47"/>
      <c r="AW568" s="47"/>
      <c r="AX568" s="47"/>
      <c r="AY568" s="47"/>
      <c r="AZ568" s="47"/>
      <c r="BA568" s="47"/>
      <c r="BB568" s="47"/>
      <c r="BC568" s="47"/>
      <c r="BD568" s="47"/>
      <c r="BE568" s="47"/>
      <c r="BF568" s="47"/>
      <c r="BG568" s="47"/>
      <c r="BH568" s="47"/>
      <c r="BI568" s="47"/>
      <c r="BJ568" s="47"/>
      <c r="BK568" s="47"/>
      <c r="BL568" s="47"/>
      <c r="BM568" s="112"/>
      <c r="BN568" s="47"/>
      <c r="BO568" s="47"/>
      <c r="BP568" s="47"/>
    </row>
    <row r="569" spans="2:68" x14ac:dyDescent="0.25">
      <c r="B569" s="42"/>
      <c r="C569" s="42"/>
      <c r="D569" s="42"/>
      <c r="E569" s="42"/>
      <c r="F569" s="42"/>
      <c r="G569" s="42"/>
      <c r="H569" s="42"/>
      <c r="I569" s="42"/>
      <c r="J569" s="42"/>
      <c r="K569" s="42"/>
      <c r="L569" s="42"/>
      <c r="M569" s="42"/>
      <c r="N569" s="112"/>
      <c r="O569" s="47"/>
      <c r="P569" s="47"/>
      <c r="Q569" s="42"/>
      <c r="R569" s="42"/>
      <c r="T569" s="42"/>
      <c r="U569" s="42"/>
      <c r="V569" s="42"/>
      <c r="W569" s="42"/>
      <c r="X569" s="42"/>
      <c r="Y569" s="42"/>
      <c r="Z569" s="42"/>
      <c r="AA569" s="42"/>
      <c r="AB569" s="42"/>
      <c r="AC569" s="42"/>
      <c r="AD569" s="42"/>
      <c r="AE569" s="47"/>
      <c r="AF569" s="112"/>
      <c r="AG569" s="47"/>
      <c r="AH569" s="47"/>
      <c r="AI569" s="47"/>
      <c r="AJ569" s="47"/>
      <c r="AK569" s="47"/>
      <c r="AL569" s="47"/>
      <c r="AM569" s="47"/>
      <c r="AN569" s="47"/>
      <c r="AO569" s="47"/>
      <c r="AP569" s="47"/>
      <c r="AQ569" s="47"/>
      <c r="AR569" s="47"/>
      <c r="AS569" s="47"/>
      <c r="AT569" s="47"/>
      <c r="AU569" s="47"/>
      <c r="AV569" s="47"/>
      <c r="AW569" s="47"/>
      <c r="AX569" s="47"/>
      <c r="AY569" s="47"/>
      <c r="AZ569" s="47"/>
      <c r="BA569" s="47"/>
      <c r="BB569" s="47"/>
      <c r="BC569" s="47"/>
      <c r="BD569" s="47"/>
      <c r="BE569" s="47"/>
      <c r="BF569" s="47"/>
      <c r="BG569" s="47"/>
      <c r="BH569" s="47"/>
      <c r="BI569" s="47"/>
      <c r="BJ569" s="47"/>
      <c r="BK569" s="47"/>
      <c r="BL569" s="47"/>
      <c r="BM569" s="112"/>
      <c r="BN569" s="47"/>
      <c r="BO569" s="47"/>
      <c r="BP569" s="47"/>
    </row>
    <row r="570" spans="2:68" x14ac:dyDescent="0.25">
      <c r="B570" s="42"/>
      <c r="C570" s="42"/>
      <c r="D570" s="42"/>
      <c r="E570" s="42"/>
      <c r="F570" s="42"/>
      <c r="G570" s="42"/>
      <c r="H570" s="42"/>
      <c r="I570" s="42"/>
      <c r="J570" s="42"/>
      <c r="K570" s="42"/>
      <c r="L570" s="42"/>
      <c r="M570" s="42"/>
      <c r="N570" s="112"/>
      <c r="O570" s="47"/>
      <c r="P570" s="47"/>
      <c r="Q570" s="42"/>
      <c r="R570" s="42"/>
      <c r="T570" s="42"/>
      <c r="U570" s="42"/>
      <c r="V570" s="42"/>
      <c r="W570" s="42"/>
      <c r="X570" s="42"/>
      <c r="Y570" s="42"/>
      <c r="Z570" s="42"/>
      <c r="AA570" s="42"/>
      <c r="AB570" s="42"/>
      <c r="AC570" s="42"/>
      <c r="AD570" s="42"/>
      <c r="AE570" s="47"/>
      <c r="AF570" s="112"/>
      <c r="AG570" s="47"/>
      <c r="AH570" s="47"/>
      <c r="AI570" s="47"/>
      <c r="AJ570" s="47"/>
      <c r="AK570" s="47"/>
      <c r="AL570" s="47"/>
      <c r="AM570" s="47"/>
      <c r="AN570" s="47"/>
      <c r="AO570" s="47"/>
      <c r="AP570" s="47"/>
      <c r="AQ570" s="47"/>
      <c r="AR570" s="47"/>
      <c r="AS570" s="47"/>
      <c r="AT570" s="47"/>
      <c r="AU570" s="47"/>
      <c r="AV570" s="47"/>
      <c r="AW570" s="47"/>
      <c r="AX570" s="47"/>
      <c r="AY570" s="47"/>
      <c r="AZ570" s="47"/>
      <c r="BA570" s="47"/>
      <c r="BB570" s="47"/>
      <c r="BC570" s="47"/>
      <c r="BD570" s="47"/>
      <c r="BE570" s="47"/>
      <c r="BF570" s="47"/>
      <c r="BG570" s="47"/>
      <c r="BH570" s="47"/>
      <c r="BI570" s="47"/>
      <c r="BJ570" s="47"/>
      <c r="BK570" s="47"/>
      <c r="BL570" s="47"/>
      <c r="BM570" s="112"/>
      <c r="BN570" s="47"/>
      <c r="BO570" s="47"/>
      <c r="BP570" s="47"/>
    </row>
    <row r="571" spans="2:68" x14ac:dyDescent="0.25">
      <c r="B571" s="42"/>
      <c r="C571" s="42"/>
      <c r="D571" s="42"/>
      <c r="E571" s="42"/>
      <c r="F571" s="42"/>
      <c r="G571" s="42"/>
      <c r="H571" s="42"/>
      <c r="I571" s="42"/>
      <c r="J571" s="42"/>
      <c r="K571" s="42"/>
      <c r="L571" s="42"/>
      <c r="M571" s="42"/>
      <c r="N571" s="112"/>
      <c r="O571" s="47"/>
      <c r="P571" s="47"/>
      <c r="Q571" s="42"/>
      <c r="R571" s="42"/>
      <c r="T571" s="42"/>
      <c r="U571" s="42"/>
      <c r="V571" s="42"/>
      <c r="W571" s="42"/>
      <c r="X571" s="42"/>
      <c r="Y571" s="42"/>
      <c r="Z571" s="42"/>
      <c r="AA571" s="42"/>
      <c r="AB571" s="42"/>
      <c r="AC571" s="42"/>
      <c r="AD571" s="42"/>
      <c r="AE571" s="47"/>
      <c r="AF571" s="112"/>
      <c r="AG571" s="47"/>
      <c r="AH571" s="47"/>
      <c r="AI571" s="47"/>
      <c r="AJ571" s="47"/>
      <c r="AK571" s="47"/>
      <c r="AL571" s="47"/>
      <c r="AM571" s="47"/>
      <c r="AN571" s="47"/>
      <c r="AO571" s="47"/>
      <c r="AP571" s="47"/>
      <c r="AQ571" s="47"/>
      <c r="AR571" s="47"/>
      <c r="AS571" s="47"/>
      <c r="AT571" s="47"/>
      <c r="AU571" s="47"/>
      <c r="AV571" s="47"/>
      <c r="AW571" s="47"/>
      <c r="AX571" s="47"/>
      <c r="AY571" s="47"/>
      <c r="AZ571" s="47"/>
      <c r="BA571" s="47"/>
      <c r="BB571" s="47"/>
      <c r="BC571" s="47"/>
      <c r="BD571" s="47"/>
      <c r="BE571" s="47"/>
      <c r="BF571" s="47"/>
      <c r="BG571" s="47"/>
      <c r="BH571" s="47"/>
      <c r="BI571" s="47"/>
      <c r="BJ571" s="47"/>
      <c r="BK571" s="47"/>
      <c r="BL571" s="47"/>
      <c r="BM571" s="112"/>
      <c r="BN571" s="47"/>
      <c r="BO571" s="47"/>
      <c r="BP571" s="47"/>
    </row>
    <row r="572" spans="2:68" x14ac:dyDescent="0.25">
      <c r="B572" s="42"/>
      <c r="C572" s="42"/>
      <c r="D572" s="42"/>
      <c r="E572" s="42"/>
      <c r="F572" s="42"/>
      <c r="G572" s="42"/>
      <c r="H572" s="42"/>
      <c r="I572" s="42"/>
      <c r="J572" s="42"/>
      <c r="K572" s="42"/>
      <c r="L572" s="42"/>
      <c r="M572" s="42"/>
      <c r="N572" s="112"/>
      <c r="O572" s="47"/>
      <c r="P572" s="47"/>
      <c r="Q572" s="42"/>
      <c r="R572" s="42"/>
      <c r="T572" s="42"/>
      <c r="U572" s="42"/>
      <c r="V572" s="42"/>
      <c r="W572" s="42"/>
      <c r="X572" s="42"/>
      <c r="Y572" s="42"/>
      <c r="Z572" s="42"/>
      <c r="AA572" s="42"/>
      <c r="AB572" s="42"/>
      <c r="AC572" s="42"/>
      <c r="AD572" s="42"/>
      <c r="AE572" s="47"/>
      <c r="AF572" s="112"/>
      <c r="AG572" s="47"/>
      <c r="AH572" s="47"/>
      <c r="AI572" s="47"/>
      <c r="AJ572" s="47"/>
      <c r="AK572" s="47"/>
      <c r="AL572" s="47"/>
      <c r="AM572" s="47"/>
      <c r="AN572" s="47"/>
      <c r="AO572" s="47"/>
      <c r="AP572" s="47"/>
      <c r="AQ572" s="47"/>
      <c r="AR572" s="47"/>
      <c r="AS572" s="47"/>
      <c r="AT572" s="47"/>
      <c r="AU572" s="47"/>
      <c r="AV572" s="47"/>
      <c r="AW572" s="47"/>
      <c r="AX572" s="47"/>
      <c r="AY572" s="47"/>
      <c r="AZ572" s="47"/>
      <c r="BA572" s="47"/>
      <c r="BB572" s="47"/>
      <c r="BC572" s="47"/>
      <c r="BD572" s="47"/>
      <c r="BE572" s="47"/>
      <c r="BF572" s="47"/>
      <c r="BG572" s="47"/>
      <c r="BH572" s="47"/>
      <c r="BI572" s="47"/>
      <c r="BJ572" s="47"/>
      <c r="BK572" s="47"/>
      <c r="BL572" s="47"/>
      <c r="BM572" s="112"/>
      <c r="BN572" s="47"/>
      <c r="BO572" s="47"/>
      <c r="BP572" s="47"/>
    </row>
    <row r="573" spans="2:68" x14ac:dyDescent="0.25">
      <c r="B573" s="42"/>
      <c r="C573" s="42"/>
      <c r="D573" s="42"/>
      <c r="E573" s="42"/>
      <c r="F573" s="42"/>
      <c r="G573" s="42"/>
      <c r="H573" s="42"/>
      <c r="I573" s="42"/>
      <c r="J573" s="42"/>
      <c r="K573" s="42"/>
      <c r="L573" s="42"/>
      <c r="M573" s="42"/>
      <c r="N573" s="112"/>
      <c r="O573" s="47"/>
      <c r="P573" s="47"/>
      <c r="Q573" s="42"/>
      <c r="R573" s="42"/>
      <c r="T573" s="42"/>
      <c r="U573" s="42"/>
      <c r="V573" s="42"/>
      <c r="W573" s="42"/>
      <c r="X573" s="42"/>
      <c r="Y573" s="42"/>
      <c r="Z573" s="42"/>
      <c r="AA573" s="42"/>
      <c r="AB573" s="42"/>
      <c r="AC573" s="42"/>
      <c r="AD573" s="42"/>
      <c r="AE573" s="47"/>
      <c r="AF573" s="112"/>
      <c r="AG573" s="47"/>
      <c r="AH573" s="47"/>
      <c r="AI573" s="47"/>
      <c r="AJ573" s="47"/>
      <c r="AK573" s="47"/>
      <c r="AL573" s="47"/>
      <c r="AM573" s="47"/>
      <c r="AN573" s="47"/>
      <c r="AO573" s="47"/>
      <c r="AP573" s="47"/>
      <c r="AQ573" s="47"/>
      <c r="AR573" s="47"/>
      <c r="AS573" s="47"/>
      <c r="AT573" s="47"/>
      <c r="AU573" s="47"/>
      <c r="AV573" s="47"/>
      <c r="AW573" s="47"/>
      <c r="AX573" s="47"/>
      <c r="AY573" s="47"/>
      <c r="AZ573" s="47"/>
      <c r="BA573" s="47"/>
      <c r="BB573" s="47"/>
      <c r="BC573" s="47"/>
      <c r="BD573" s="47"/>
      <c r="BE573" s="47"/>
      <c r="BF573" s="47"/>
      <c r="BG573" s="47"/>
      <c r="BH573" s="47"/>
      <c r="BI573" s="47"/>
      <c r="BJ573" s="47"/>
      <c r="BK573" s="47"/>
      <c r="BL573" s="47"/>
      <c r="BM573" s="112"/>
      <c r="BN573" s="47"/>
      <c r="BO573" s="47"/>
      <c r="BP573" s="47"/>
    </row>
    <row r="574" spans="2:68" x14ac:dyDescent="0.25">
      <c r="B574" s="42"/>
      <c r="C574" s="42"/>
      <c r="D574" s="42"/>
      <c r="E574" s="42"/>
      <c r="F574" s="42"/>
      <c r="G574" s="42"/>
      <c r="H574" s="42"/>
      <c r="I574" s="42"/>
      <c r="J574" s="42"/>
      <c r="K574" s="42"/>
      <c r="L574" s="42"/>
      <c r="M574" s="42"/>
      <c r="N574" s="112"/>
      <c r="O574" s="47"/>
      <c r="P574" s="47"/>
      <c r="Q574" s="42"/>
      <c r="R574" s="42"/>
      <c r="T574" s="42"/>
      <c r="U574" s="42"/>
      <c r="V574" s="42"/>
      <c r="W574" s="42"/>
      <c r="X574" s="42"/>
      <c r="Y574" s="42"/>
      <c r="Z574" s="42"/>
      <c r="AA574" s="42"/>
      <c r="AB574" s="42"/>
      <c r="AC574" s="42"/>
      <c r="AD574" s="42"/>
      <c r="AE574" s="47"/>
      <c r="AF574" s="112"/>
      <c r="AG574" s="47"/>
      <c r="AH574" s="47"/>
      <c r="AI574" s="47"/>
      <c r="AJ574" s="47"/>
      <c r="AK574" s="47"/>
      <c r="AL574" s="47"/>
      <c r="AM574" s="47"/>
      <c r="AN574" s="47"/>
      <c r="AO574" s="47"/>
      <c r="AP574" s="47"/>
      <c r="AQ574" s="47"/>
      <c r="AR574" s="47"/>
      <c r="AS574" s="47"/>
      <c r="AT574" s="47"/>
      <c r="AU574" s="47"/>
      <c r="AV574" s="47"/>
      <c r="AW574" s="47"/>
      <c r="AX574" s="47"/>
      <c r="AY574" s="47"/>
      <c r="AZ574" s="47"/>
      <c r="BA574" s="47"/>
      <c r="BB574" s="47"/>
      <c r="BC574" s="47"/>
      <c r="BD574" s="47"/>
      <c r="BE574" s="47"/>
      <c r="BF574" s="47"/>
      <c r="BG574" s="47"/>
      <c r="BH574" s="47"/>
      <c r="BI574" s="47"/>
      <c r="BJ574" s="47"/>
      <c r="BK574" s="47"/>
      <c r="BL574" s="47"/>
      <c r="BM574" s="112"/>
      <c r="BN574" s="47"/>
      <c r="BO574" s="47"/>
      <c r="BP574" s="47"/>
    </row>
    <row r="575" spans="2:68" x14ac:dyDescent="0.25">
      <c r="B575" s="42"/>
      <c r="C575" s="42"/>
      <c r="D575" s="42"/>
      <c r="E575" s="42"/>
      <c r="F575" s="42"/>
      <c r="G575" s="42"/>
      <c r="H575" s="42"/>
      <c r="I575" s="42"/>
      <c r="J575" s="42"/>
      <c r="K575" s="42"/>
      <c r="L575" s="42"/>
      <c r="M575" s="42"/>
      <c r="N575" s="112"/>
      <c r="O575" s="47"/>
      <c r="P575" s="47"/>
      <c r="Q575" s="42"/>
      <c r="R575" s="42"/>
      <c r="T575" s="42"/>
      <c r="U575" s="42"/>
      <c r="V575" s="42"/>
      <c r="W575" s="42"/>
      <c r="X575" s="42"/>
      <c r="Y575" s="42"/>
      <c r="Z575" s="42"/>
      <c r="AA575" s="42"/>
      <c r="AB575" s="42"/>
      <c r="AC575" s="42"/>
      <c r="AD575" s="42"/>
      <c r="AE575" s="47"/>
      <c r="AF575" s="112"/>
      <c r="AG575" s="47"/>
      <c r="AH575" s="47"/>
      <c r="AI575" s="47"/>
      <c r="AJ575" s="47"/>
      <c r="AK575" s="47"/>
      <c r="AL575" s="47"/>
      <c r="AM575" s="47"/>
      <c r="AN575" s="47"/>
      <c r="AO575" s="47"/>
      <c r="AP575" s="47"/>
      <c r="AQ575" s="47"/>
      <c r="AR575" s="47"/>
      <c r="AS575" s="47"/>
      <c r="AT575" s="47"/>
      <c r="AU575" s="47"/>
      <c r="AV575" s="47"/>
      <c r="AW575" s="47"/>
      <c r="AX575" s="47"/>
      <c r="AY575" s="47"/>
      <c r="AZ575" s="47"/>
      <c r="BA575" s="47"/>
      <c r="BB575" s="47"/>
      <c r="BC575" s="47"/>
      <c r="BD575" s="47"/>
      <c r="BE575" s="47"/>
      <c r="BF575" s="47"/>
      <c r="BG575" s="47"/>
      <c r="BH575" s="47"/>
      <c r="BI575" s="47"/>
      <c r="BJ575" s="47"/>
      <c r="BK575" s="47"/>
      <c r="BL575" s="47"/>
      <c r="BM575" s="112"/>
      <c r="BN575" s="47"/>
      <c r="BO575" s="47"/>
      <c r="BP575" s="47"/>
    </row>
    <row r="576" spans="2:68" x14ac:dyDescent="0.25">
      <c r="B576" s="42"/>
      <c r="C576" s="42"/>
      <c r="D576" s="42"/>
      <c r="E576" s="42"/>
      <c r="F576" s="42"/>
      <c r="G576" s="42"/>
      <c r="H576" s="42"/>
      <c r="I576" s="42"/>
      <c r="J576" s="42"/>
      <c r="K576" s="42"/>
      <c r="L576" s="42"/>
      <c r="M576" s="42"/>
      <c r="N576" s="112"/>
      <c r="O576" s="47"/>
      <c r="P576" s="47"/>
      <c r="Q576" s="42"/>
      <c r="R576" s="42"/>
      <c r="T576" s="42"/>
      <c r="U576" s="42"/>
      <c r="V576" s="42"/>
      <c r="W576" s="42"/>
      <c r="X576" s="42"/>
      <c r="Y576" s="42"/>
      <c r="Z576" s="42"/>
      <c r="AA576" s="42"/>
      <c r="AB576" s="42"/>
      <c r="AC576" s="42"/>
      <c r="AD576" s="42"/>
      <c r="AE576" s="47"/>
      <c r="AF576" s="112"/>
      <c r="AG576" s="47"/>
      <c r="AH576" s="47"/>
      <c r="AI576" s="47"/>
      <c r="AJ576" s="47"/>
      <c r="AK576" s="47"/>
      <c r="AL576" s="47"/>
      <c r="AM576" s="47"/>
      <c r="AN576" s="47"/>
      <c r="AO576" s="47"/>
      <c r="AP576" s="47"/>
      <c r="AQ576" s="47"/>
      <c r="AR576" s="47"/>
      <c r="AS576" s="47"/>
      <c r="AT576" s="47"/>
      <c r="AU576" s="47"/>
      <c r="AV576" s="47"/>
      <c r="AW576" s="47"/>
      <c r="AX576" s="47"/>
      <c r="AY576" s="47"/>
      <c r="AZ576" s="47"/>
      <c r="BA576" s="47"/>
      <c r="BB576" s="47"/>
      <c r="BC576" s="47"/>
      <c r="BD576" s="47"/>
      <c r="BE576" s="47"/>
      <c r="BF576" s="47"/>
      <c r="BG576" s="47"/>
      <c r="BH576" s="47"/>
      <c r="BI576" s="47"/>
      <c r="BJ576" s="47"/>
      <c r="BK576" s="47"/>
      <c r="BL576" s="47"/>
      <c r="BM576" s="112"/>
      <c r="BN576" s="47"/>
      <c r="BO576" s="47"/>
      <c r="BP576" s="47"/>
    </row>
    <row r="577" spans="2:68" x14ac:dyDescent="0.25">
      <c r="B577" s="42"/>
      <c r="C577" s="42"/>
      <c r="D577" s="42"/>
      <c r="E577" s="42"/>
      <c r="F577" s="42"/>
      <c r="G577" s="42"/>
      <c r="H577" s="42"/>
      <c r="I577" s="42"/>
      <c r="J577" s="42"/>
      <c r="K577" s="42"/>
      <c r="L577" s="42"/>
      <c r="M577" s="42"/>
      <c r="N577" s="112"/>
      <c r="O577" s="47"/>
      <c r="P577" s="47"/>
      <c r="Q577" s="42"/>
      <c r="R577" s="42"/>
      <c r="T577" s="42"/>
      <c r="U577" s="42"/>
      <c r="V577" s="42"/>
      <c r="W577" s="42"/>
      <c r="X577" s="42"/>
      <c r="Y577" s="42"/>
      <c r="Z577" s="42"/>
      <c r="AA577" s="42"/>
      <c r="AB577" s="42"/>
      <c r="AC577" s="42"/>
      <c r="AD577" s="42"/>
      <c r="AE577" s="47"/>
      <c r="AF577" s="112"/>
      <c r="AG577" s="47"/>
      <c r="AH577" s="47"/>
      <c r="AI577" s="47"/>
      <c r="AJ577" s="47"/>
      <c r="AK577" s="47"/>
      <c r="AL577" s="47"/>
      <c r="AM577" s="47"/>
      <c r="AN577" s="47"/>
      <c r="AO577" s="47"/>
      <c r="AP577" s="47"/>
      <c r="AQ577" s="47"/>
      <c r="AR577" s="47"/>
      <c r="AS577" s="47"/>
      <c r="AT577" s="47"/>
      <c r="AU577" s="47"/>
      <c r="AV577" s="47"/>
      <c r="AW577" s="47"/>
      <c r="AX577" s="47"/>
      <c r="AY577" s="47"/>
      <c r="AZ577" s="47"/>
      <c r="BA577" s="47"/>
      <c r="BB577" s="47"/>
      <c r="BC577" s="47"/>
      <c r="BD577" s="47"/>
      <c r="BE577" s="47"/>
      <c r="BF577" s="47"/>
      <c r="BG577" s="47"/>
      <c r="BH577" s="47"/>
      <c r="BI577" s="47"/>
      <c r="BJ577" s="47"/>
      <c r="BK577" s="47"/>
      <c r="BL577" s="47"/>
      <c r="BM577" s="112"/>
      <c r="BN577" s="47"/>
      <c r="BO577" s="47"/>
      <c r="BP577" s="47"/>
    </row>
    <row r="578" spans="2:68" x14ac:dyDescent="0.25">
      <c r="B578" s="42"/>
      <c r="C578" s="42"/>
      <c r="D578" s="42"/>
      <c r="E578" s="42"/>
      <c r="F578" s="42"/>
      <c r="G578" s="42"/>
      <c r="H578" s="42"/>
      <c r="I578" s="42"/>
      <c r="J578" s="42"/>
      <c r="K578" s="42"/>
      <c r="L578" s="42"/>
      <c r="M578" s="42"/>
      <c r="N578" s="112"/>
      <c r="O578" s="47"/>
      <c r="P578" s="47"/>
      <c r="Q578" s="42"/>
      <c r="R578" s="42"/>
      <c r="T578" s="42"/>
      <c r="U578" s="42"/>
      <c r="V578" s="42"/>
      <c r="W578" s="42"/>
      <c r="X578" s="42"/>
      <c r="Y578" s="42"/>
      <c r="Z578" s="42"/>
      <c r="AA578" s="42"/>
      <c r="AB578" s="42"/>
      <c r="AC578" s="42"/>
      <c r="AD578" s="42"/>
      <c r="AE578" s="47"/>
      <c r="AF578" s="112"/>
      <c r="AG578" s="47"/>
      <c r="AH578" s="47"/>
      <c r="AI578" s="47"/>
      <c r="AJ578" s="47"/>
      <c r="AK578" s="47"/>
      <c r="AL578" s="47"/>
      <c r="AM578" s="47"/>
      <c r="AN578" s="47"/>
      <c r="AO578" s="47"/>
      <c r="AP578" s="47"/>
      <c r="AQ578" s="47"/>
      <c r="AR578" s="47"/>
      <c r="AS578" s="47"/>
      <c r="AT578" s="47"/>
      <c r="AU578" s="47"/>
      <c r="AV578" s="47"/>
      <c r="AW578" s="47"/>
      <c r="AX578" s="47"/>
      <c r="AY578" s="47"/>
      <c r="AZ578" s="47"/>
      <c r="BA578" s="47"/>
      <c r="BB578" s="47"/>
      <c r="BC578" s="47"/>
      <c r="BD578" s="47"/>
      <c r="BE578" s="47"/>
      <c r="BF578" s="47"/>
      <c r="BG578" s="47"/>
      <c r="BH578" s="47"/>
      <c r="BI578" s="47"/>
      <c r="BJ578" s="47"/>
      <c r="BK578" s="47"/>
      <c r="BL578" s="47"/>
      <c r="BM578" s="112"/>
      <c r="BN578" s="47"/>
      <c r="BO578" s="47"/>
      <c r="BP578" s="47"/>
    </row>
    <row r="579" spans="2:68" x14ac:dyDescent="0.25">
      <c r="B579" s="42"/>
      <c r="C579" s="42"/>
      <c r="D579" s="42"/>
      <c r="E579" s="42"/>
      <c r="F579" s="42"/>
      <c r="G579" s="42"/>
      <c r="H579" s="42"/>
      <c r="I579" s="42"/>
      <c r="J579" s="42"/>
      <c r="K579" s="42"/>
      <c r="L579" s="42"/>
      <c r="M579" s="42"/>
      <c r="N579" s="112"/>
      <c r="O579" s="47"/>
      <c r="P579" s="47"/>
      <c r="Q579" s="42"/>
      <c r="R579" s="42"/>
      <c r="T579" s="42"/>
      <c r="U579" s="42"/>
      <c r="V579" s="42"/>
      <c r="W579" s="42"/>
      <c r="X579" s="42"/>
      <c r="Y579" s="42"/>
      <c r="Z579" s="42"/>
      <c r="AA579" s="42"/>
      <c r="AB579" s="42"/>
      <c r="AC579" s="42"/>
      <c r="AD579" s="42"/>
      <c r="AE579" s="47"/>
      <c r="AF579" s="112"/>
      <c r="AG579" s="47"/>
      <c r="AH579" s="47"/>
      <c r="AI579" s="47"/>
      <c r="AJ579" s="47"/>
      <c r="AK579" s="47"/>
      <c r="AL579" s="47"/>
      <c r="AM579" s="47"/>
      <c r="AN579" s="47"/>
      <c r="AO579" s="47"/>
      <c r="AP579" s="47"/>
      <c r="AQ579" s="47"/>
      <c r="AR579" s="47"/>
      <c r="AS579" s="47"/>
      <c r="AT579" s="47"/>
      <c r="AU579" s="47"/>
      <c r="AV579" s="47"/>
      <c r="AW579" s="47"/>
      <c r="AX579" s="47"/>
      <c r="AY579" s="47"/>
      <c r="AZ579" s="47"/>
      <c r="BA579" s="47"/>
      <c r="BB579" s="47"/>
      <c r="BC579" s="47"/>
      <c r="BD579" s="47"/>
      <c r="BE579" s="47"/>
      <c r="BF579" s="47"/>
      <c r="BG579" s="47"/>
      <c r="BH579" s="47"/>
      <c r="BI579" s="47"/>
      <c r="BJ579" s="47"/>
      <c r="BK579" s="47"/>
      <c r="BL579" s="47"/>
      <c r="BM579" s="112"/>
      <c r="BN579" s="47"/>
      <c r="BO579" s="47"/>
      <c r="BP579" s="47"/>
    </row>
    <row r="580" spans="2:68" x14ac:dyDescent="0.25">
      <c r="B580" s="42"/>
      <c r="C580" s="42"/>
      <c r="D580" s="42"/>
      <c r="E580" s="42"/>
      <c r="F580" s="42"/>
      <c r="G580" s="42"/>
      <c r="H580" s="42"/>
      <c r="I580" s="42"/>
      <c r="J580" s="42"/>
      <c r="K580" s="42"/>
      <c r="L580" s="42"/>
      <c r="M580" s="42"/>
      <c r="N580" s="112"/>
      <c r="O580" s="47"/>
      <c r="P580" s="47"/>
      <c r="Q580" s="42"/>
      <c r="R580" s="42"/>
      <c r="T580" s="42"/>
      <c r="U580" s="42"/>
      <c r="V580" s="42"/>
      <c r="W580" s="42"/>
      <c r="X580" s="42"/>
      <c r="Y580" s="42"/>
      <c r="Z580" s="42"/>
      <c r="AA580" s="42"/>
      <c r="AB580" s="42"/>
      <c r="AC580" s="42"/>
      <c r="AD580" s="42"/>
      <c r="AE580" s="47"/>
      <c r="AF580" s="112"/>
      <c r="AG580" s="47"/>
      <c r="AH580" s="47"/>
      <c r="AI580" s="47"/>
      <c r="AJ580" s="47"/>
      <c r="AK580" s="47"/>
      <c r="AL580" s="47"/>
      <c r="AM580" s="47"/>
      <c r="AN580" s="47"/>
      <c r="AO580" s="47"/>
      <c r="AP580" s="47"/>
      <c r="AQ580" s="47"/>
      <c r="AR580" s="47"/>
      <c r="AS580" s="47"/>
      <c r="AT580" s="47"/>
      <c r="AU580" s="47"/>
      <c r="AV580" s="47"/>
      <c r="AW580" s="47"/>
      <c r="AX580" s="47"/>
      <c r="AY580" s="47"/>
      <c r="AZ580" s="47"/>
      <c r="BA580" s="47"/>
      <c r="BB580" s="47"/>
      <c r="BC580" s="47"/>
      <c r="BD580" s="47"/>
      <c r="BE580" s="47"/>
      <c r="BF580" s="47"/>
      <c r="BG580" s="47"/>
      <c r="BH580" s="47"/>
      <c r="BI580" s="47"/>
      <c r="BJ580" s="47"/>
      <c r="BK580" s="47"/>
      <c r="BL580" s="47"/>
      <c r="BM580" s="112"/>
      <c r="BN580" s="47"/>
      <c r="BO580" s="47"/>
      <c r="BP580" s="47"/>
    </row>
    <row r="581" spans="2:68" x14ac:dyDescent="0.25">
      <c r="B581" s="42"/>
      <c r="C581" s="42"/>
      <c r="D581" s="42"/>
      <c r="E581" s="42"/>
      <c r="F581" s="42"/>
      <c r="G581" s="42"/>
      <c r="H581" s="42"/>
      <c r="I581" s="42"/>
      <c r="J581" s="42"/>
      <c r="K581" s="42"/>
      <c r="L581" s="42"/>
      <c r="M581" s="42"/>
      <c r="N581" s="112"/>
      <c r="O581" s="47"/>
      <c r="P581" s="47"/>
      <c r="Q581" s="42"/>
      <c r="R581" s="42"/>
      <c r="T581" s="42"/>
      <c r="U581" s="42"/>
      <c r="V581" s="42"/>
      <c r="W581" s="42"/>
      <c r="X581" s="42"/>
      <c r="Y581" s="42"/>
      <c r="Z581" s="42"/>
      <c r="AA581" s="42"/>
      <c r="AB581" s="42"/>
      <c r="AC581" s="42"/>
      <c r="AD581" s="42"/>
      <c r="AE581" s="47"/>
      <c r="AF581" s="112"/>
      <c r="AG581" s="47"/>
      <c r="AH581" s="47"/>
      <c r="AI581" s="47"/>
      <c r="AJ581" s="47"/>
      <c r="AK581" s="47"/>
      <c r="AL581" s="47"/>
      <c r="AM581" s="47"/>
      <c r="AN581" s="47"/>
      <c r="AO581" s="47"/>
      <c r="AP581" s="47"/>
      <c r="AQ581" s="47"/>
      <c r="AR581" s="47"/>
      <c r="AS581" s="47"/>
      <c r="AT581" s="47"/>
      <c r="AU581" s="47"/>
      <c r="AV581" s="47"/>
      <c r="AW581" s="47"/>
      <c r="AX581" s="47"/>
      <c r="AY581" s="47"/>
      <c r="AZ581" s="47"/>
      <c r="BA581" s="47"/>
      <c r="BB581" s="47"/>
      <c r="BC581" s="47"/>
      <c r="BD581" s="47"/>
      <c r="BE581" s="47"/>
      <c r="BF581" s="47"/>
      <c r="BG581" s="47"/>
      <c r="BH581" s="47"/>
      <c r="BI581" s="47"/>
      <c r="BJ581" s="47"/>
      <c r="BK581" s="47"/>
      <c r="BL581" s="47"/>
      <c r="BM581" s="112"/>
      <c r="BN581" s="47"/>
      <c r="BO581" s="47"/>
      <c r="BP581" s="47"/>
    </row>
    <row r="582" spans="2:68" x14ac:dyDescent="0.25">
      <c r="B582" s="42"/>
      <c r="C582" s="42"/>
      <c r="D582" s="42"/>
      <c r="E582" s="42"/>
      <c r="F582" s="42"/>
      <c r="G582" s="42"/>
      <c r="H582" s="42"/>
      <c r="I582" s="42"/>
      <c r="J582" s="42"/>
      <c r="K582" s="42"/>
      <c r="L582" s="42"/>
      <c r="M582" s="42"/>
      <c r="N582" s="112"/>
      <c r="O582" s="47"/>
      <c r="P582" s="47"/>
      <c r="Q582" s="42"/>
      <c r="R582" s="42"/>
      <c r="T582" s="42"/>
      <c r="U582" s="42"/>
      <c r="V582" s="42"/>
      <c r="W582" s="42"/>
      <c r="X582" s="42"/>
      <c r="Y582" s="42"/>
      <c r="Z582" s="42"/>
      <c r="AA582" s="42"/>
      <c r="AB582" s="42"/>
      <c r="AC582" s="42"/>
      <c r="AD582" s="42"/>
      <c r="AE582" s="47"/>
      <c r="AF582" s="112"/>
      <c r="AG582" s="47"/>
      <c r="AH582" s="47"/>
      <c r="AI582" s="47"/>
      <c r="AJ582" s="47"/>
      <c r="AK582" s="47"/>
      <c r="AL582" s="47"/>
      <c r="AM582" s="47"/>
      <c r="AN582" s="47"/>
      <c r="AO582" s="47"/>
      <c r="AP582" s="47"/>
      <c r="AQ582" s="47"/>
      <c r="AR582" s="47"/>
      <c r="AS582" s="47"/>
      <c r="AT582" s="47"/>
      <c r="AU582" s="47"/>
      <c r="AV582" s="47"/>
      <c r="AW582" s="47"/>
      <c r="AX582" s="47"/>
      <c r="AY582" s="47"/>
      <c r="AZ582" s="47"/>
      <c r="BA582" s="47"/>
      <c r="BB582" s="47"/>
      <c r="BC582" s="47"/>
      <c r="BD582" s="47"/>
      <c r="BE582" s="47"/>
      <c r="BF582" s="47"/>
      <c r="BG582" s="47"/>
      <c r="BH582" s="47"/>
      <c r="BI582" s="47"/>
      <c r="BJ582" s="47"/>
      <c r="BK582" s="47"/>
      <c r="BL582" s="47"/>
      <c r="BM582" s="112"/>
      <c r="BN582" s="47"/>
      <c r="BO582" s="47"/>
      <c r="BP582" s="47"/>
    </row>
    <row r="583" spans="2:68" x14ac:dyDescent="0.25">
      <c r="B583" s="42"/>
      <c r="C583" s="42"/>
      <c r="D583" s="42"/>
      <c r="E583" s="42"/>
      <c r="F583" s="42"/>
      <c r="G583" s="42"/>
      <c r="H583" s="42"/>
      <c r="I583" s="42"/>
      <c r="J583" s="42"/>
      <c r="K583" s="42"/>
      <c r="L583" s="42"/>
      <c r="M583" s="42"/>
      <c r="N583" s="112"/>
      <c r="O583" s="47"/>
      <c r="P583" s="47"/>
      <c r="Q583" s="42"/>
      <c r="R583" s="42"/>
      <c r="T583" s="42"/>
      <c r="U583" s="42"/>
      <c r="V583" s="42"/>
      <c r="W583" s="42"/>
      <c r="X583" s="42"/>
      <c r="Y583" s="42"/>
      <c r="Z583" s="42"/>
      <c r="AA583" s="42"/>
      <c r="AB583" s="42"/>
      <c r="AC583" s="42"/>
      <c r="AD583" s="42"/>
      <c r="AE583" s="47"/>
      <c r="AF583" s="112"/>
      <c r="AG583" s="47"/>
      <c r="AH583" s="47"/>
      <c r="AI583" s="47"/>
      <c r="AJ583" s="47"/>
      <c r="AK583" s="47"/>
      <c r="AL583" s="47"/>
      <c r="AM583" s="47"/>
      <c r="AN583" s="47"/>
      <c r="AO583" s="47"/>
      <c r="AP583" s="47"/>
      <c r="AQ583" s="47"/>
      <c r="AR583" s="47"/>
      <c r="AS583" s="47"/>
      <c r="AT583" s="47"/>
      <c r="AU583" s="47"/>
      <c r="AV583" s="47"/>
      <c r="AW583" s="47"/>
      <c r="AX583" s="47"/>
      <c r="AY583" s="47"/>
      <c r="AZ583" s="47"/>
      <c r="BA583" s="47"/>
      <c r="BB583" s="47"/>
      <c r="BC583" s="47"/>
      <c r="BD583" s="47"/>
      <c r="BE583" s="47"/>
      <c r="BF583" s="47"/>
      <c r="BG583" s="47"/>
      <c r="BH583" s="47"/>
      <c r="BI583" s="47"/>
      <c r="BJ583" s="47"/>
      <c r="BK583" s="47"/>
      <c r="BL583" s="47"/>
      <c r="BM583" s="112"/>
      <c r="BN583" s="47"/>
      <c r="BO583" s="47"/>
      <c r="BP583" s="47"/>
    </row>
    <row r="584" spans="2:68" x14ac:dyDescent="0.25">
      <c r="B584" s="42"/>
      <c r="C584" s="42"/>
      <c r="D584" s="42"/>
      <c r="E584" s="42"/>
      <c r="F584" s="42"/>
      <c r="G584" s="42"/>
      <c r="H584" s="42"/>
      <c r="I584" s="42"/>
      <c r="J584" s="42"/>
      <c r="K584" s="42"/>
      <c r="L584" s="42"/>
      <c r="M584" s="42"/>
      <c r="N584" s="112"/>
      <c r="O584" s="47"/>
      <c r="P584" s="47"/>
      <c r="Q584" s="42"/>
      <c r="R584" s="42"/>
      <c r="T584" s="42"/>
      <c r="U584" s="42"/>
      <c r="V584" s="42"/>
      <c r="W584" s="42"/>
      <c r="X584" s="42"/>
      <c r="Y584" s="42"/>
      <c r="Z584" s="42"/>
      <c r="AA584" s="42"/>
      <c r="AB584" s="42"/>
      <c r="AC584" s="42"/>
      <c r="AD584" s="42"/>
      <c r="AE584" s="47"/>
      <c r="AF584" s="112"/>
      <c r="AG584" s="47"/>
      <c r="AH584" s="47"/>
      <c r="AI584" s="47"/>
      <c r="AJ584" s="47"/>
      <c r="AK584" s="47"/>
      <c r="AL584" s="47"/>
      <c r="AM584" s="47"/>
      <c r="AN584" s="47"/>
      <c r="AO584" s="47"/>
      <c r="AP584" s="47"/>
      <c r="AQ584" s="47"/>
      <c r="AR584" s="47"/>
      <c r="AS584" s="47"/>
      <c r="AT584" s="47"/>
      <c r="AU584" s="47"/>
      <c r="AV584" s="47"/>
      <c r="AW584" s="47"/>
      <c r="AX584" s="47"/>
      <c r="AY584" s="47"/>
      <c r="AZ584" s="47"/>
      <c r="BA584" s="47"/>
      <c r="BB584" s="47"/>
      <c r="BC584" s="47"/>
      <c r="BD584" s="47"/>
      <c r="BE584" s="47"/>
      <c r="BF584" s="47"/>
      <c r="BG584" s="47"/>
      <c r="BH584" s="47"/>
      <c r="BI584" s="47"/>
      <c r="BJ584" s="47"/>
      <c r="BK584" s="47"/>
      <c r="BL584" s="47"/>
      <c r="BM584" s="112"/>
      <c r="BN584" s="47"/>
      <c r="BO584" s="47"/>
      <c r="BP584" s="47"/>
    </row>
    <row r="585" spans="2:68" x14ac:dyDescent="0.25">
      <c r="B585" s="42"/>
      <c r="C585" s="42"/>
      <c r="D585" s="42"/>
      <c r="E585" s="42"/>
      <c r="F585" s="42"/>
      <c r="G585" s="42"/>
      <c r="H585" s="42"/>
      <c r="I585" s="42"/>
      <c r="J585" s="42"/>
      <c r="K585" s="42"/>
      <c r="L585" s="42"/>
      <c r="M585" s="42"/>
      <c r="N585" s="112"/>
      <c r="O585" s="47"/>
      <c r="P585" s="47"/>
      <c r="Q585" s="42"/>
      <c r="R585" s="42"/>
      <c r="T585" s="42"/>
      <c r="U585" s="42"/>
      <c r="V585" s="42"/>
      <c r="W585" s="42"/>
      <c r="X585" s="42"/>
      <c r="Y585" s="42"/>
      <c r="Z585" s="42"/>
      <c r="AA585" s="42"/>
      <c r="AB585" s="42"/>
      <c r="AC585" s="42"/>
      <c r="AD585" s="42"/>
      <c r="AE585" s="47"/>
      <c r="AF585" s="112"/>
      <c r="AG585" s="47"/>
      <c r="AH585" s="47"/>
      <c r="AI585" s="47"/>
      <c r="AJ585" s="47"/>
      <c r="AK585" s="47"/>
      <c r="AL585" s="47"/>
      <c r="AM585" s="47"/>
      <c r="AN585" s="47"/>
      <c r="AO585" s="47"/>
      <c r="AP585" s="47"/>
      <c r="AQ585" s="47"/>
      <c r="AR585" s="47"/>
      <c r="AS585" s="47"/>
      <c r="AT585" s="47"/>
      <c r="AU585" s="47"/>
      <c r="AV585" s="47"/>
      <c r="AW585" s="47"/>
      <c r="AX585" s="47"/>
      <c r="AY585" s="47"/>
      <c r="AZ585" s="47"/>
      <c r="BA585" s="47"/>
      <c r="BB585" s="47"/>
      <c r="BC585" s="47"/>
      <c r="BD585" s="47"/>
      <c r="BE585" s="47"/>
      <c r="BF585" s="47"/>
      <c r="BG585" s="47"/>
      <c r="BH585" s="47"/>
      <c r="BI585" s="47"/>
      <c r="BJ585" s="47"/>
      <c r="BK585" s="47"/>
      <c r="BL585" s="47"/>
      <c r="BM585" s="112"/>
      <c r="BN585" s="47"/>
      <c r="BO585" s="47"/>
      <c r="BP585" s="47"/>
    </row>
    <row r="586" spans="2:68" x14ac:dyDescent="0.25">
      <c r="B586" s="42"/>
      <c r="C586" s="42"/>
      <c r="D586" s="42"/>
      <c r="E586" s="42"/>
      <c r="F586" s="42"/>
      <c r="G586" s="42"/>
      <c r="H586" s="42"/>
      <c r="I586" s="42"/>
      <c r="J586" s="42"/>
      <c r="K586" s="42"/>
      <c r="L586" s="42"/>
      <c r="M586" s="42"/>
      <c r="N586" s="112"/>
      <c r="O586" s="47"/>
      <c r="P586" s="47"/>
      <c r="Q586" s="42"/>
      <c r="R586" s="42"/>
      <c r="T586" s="42"/>
      <c r="U586" s="42"/>
      <c r="V586" s="42"/>
      <c r="W586" s="42"/>
      <c r="X586" s="42"/>
      <c r="Y586" s="42"/>
      <c r="Z586" s="42"/>
      <c r="AA586" s="42"/>
      <c r="AB586" s="42"/>
      <c r="AC586" s="42"/>
      <c r="AD586" s="42"/>
      <c r="AE586" s="47"/>
      <c r="AF586" s="112"/>
      <c r="AG586" s="47"/>
      <c r="AH586" s="47"/>
      <c r="AI586" s="47"/>
      <c r="AJ586" s="47"/>
      <c r="AK586" s="47"/>
      <c r="AL586" s="47"/>
      <c r="AM586" s="47"/>
      <c r="AN586" s="47"/>
      <c r="AO586" s="47"/>
      <c r="AP586" s="47"/>
      <c r="AQ586" s="47"/>
      <c r="AR586" s="47"/>
      <c r="AS586" s="47"/>
      <c r="AT586" s="47"/>
      <c r="AU586" s="47"/>
      <c r="AV586" s="47"/>
      <c r="AW586" s="47"/>
      <c r="AX586" s="47"/>
      <c r="AY586" s="47"/>
      <c r="AZ586" s="47"/>
      <c r="BA586" s="47"/>
      <c r="BB586" s="47"/>
      <c r="BC586" s="47"/>
      <c r="BD586" s="47"/>
      <c r="BE586" s="47"/>
      <c r="BF586" s="47"/>
      <c r="BG586" s="47"/>
      <c r="BH586" s="47"/>
      <c r="BI586" s="47"/>
      <c r="BJ586" s="47"/>
      <c r="BK586" s="47"/>
      <c r="BL586" s="47"/>
      <c r="BM586" s="112"/>
      <c r="BN586" s="47"/>
      <c r="BO586" s="47"/>
      <c r="BP586" s="47"/>
    </row>
    <row r="587" spans="2:68" x14ac:dyDescent="0.25">
      <c r="B587" s="42"/>
      <c r="C587" s="42"/>
      <c r="D587" s="42"/>
      <c r="E587" s="42"/>
      <c r="F587" s="42"/>
      <c r="G587" s="42"/>
      <c r="H587" s="42"/>
      <c r="I587" s="42"/>
      <c r="J587" s="42"/>
      <c r="K587" s="42"/>
      <c r="L587" s="42"/>
      <c r="M587" s="42"/>
      <c r="N587" s="112"/>
      <c r="O587" s="47"/>
      <c r="P587" s="47"/>
      <c r="Q587" s="42"/>
      <c r="R587" s="42"/>
      <c r="T587" s="42"/>
      <c r="U587" s="42"/>
      <c r="V587" s="42"/>
      <c r="W587" s="42"/>
      <c r="X587" s="42"/>
      <c r="Y587" s="42"/>
      <c r="Z587" s="42"/>
      <c r="AA587" s="42"/>
      <c r="AB587" s="42"/>
      <c r="AC587" s="42"/>
      <c r="AD587" s="42"/>
      <c r="AE587" s="47"/>
      <c r="AF587" s="112"/>
      <c r="AG587" s="47"/>
      <c r="AH587" s="47"/>
      <c r="AI587" s="47"/>
      <c r="AJ587" s="47"/>
      <c r="AK587" s="47"/>
      <c r="AL587" s="47"/>
      <c r="AM587" s="47"/>
      <c r="AN587" s="47"/>
      <c r="AO587" s="47"/>
      <c r="AP587" s="47"/>
      <c r="AQ587" s="47"/>
      <c r="AR587" s="47"/>
      <c r="AS587" s="47"/>
      <c r="AT587" s="47"/>
      <c r="AU587" s="47"/>
      <c r="AV587" s="47"/>
      <c r="AW587" s="47"/>
      <c r="AX587" s="47"/>
      <c r="AY587" s="47"/>
      <c r="AZ587" s="47"/>
      <c r="BA587" s="47"/>
      <c r="BB587" s="47"/>
      <c r="BC587" s="47"/>
      <c r="BD587" s="47"/>
      <c r="BE587" s="47"/>
      <c r="BF587" s="47"/>
      <c r="BG587" s="47"/>
      <c r="BH587" s="47"/>
      <c r="BI587" s="47"/>
      <c r="BJ587" s="47"/>
      <c r="BK587" s="47"/>
      <c r="BL587" s="47"/>
      <c r="BM587" s="112"/>
      <c r="BN587" s="47"/>
      <c r="BO587" s="47"/>
      <c r="BP587" s="47"/>
    </row>
    <row r="588" spans="2:68" x14ac:dyDescent="0.25">
      <c r="B588" s="42"/>
      <c r="C588" s="42"/>
      <c r="D588" s="42"/>
      <c r="E588" s="42"/>
      <c r="F588" s="42"/>
      <c r="G588" s="42"/>
      <c r="H588" s="42"/>
      <c r="I588" s="42"/>
      <c r="J588" s="42"/>
      <c r="K588" s="42"/>
      <c r="L588" s="42"/>
      <c r="M588" s="42"/>
      <c r="N588" s="112"/>
      <c r="O588" s="47"/>
      <c r="P588" s="47"/>
      <c r="Q588" s="42"/>
      <c r="R588" s="42"/>
      <c r="T588" s="42"/>
      <c r="U588" s="42"/>
      <c r="V588" s="42"/>
      <c r="W588" s="42"/>
      <c r="X588" s="42"/>
      <c r="Y588" s="42"/>
      <c r="Z588" s="42"/>
      <c r="AA588" s="42"/>
      <c r="AB588" s="42"/>
      <c r="AC588" s="42"/>
      <c r="AD588" s="42"/>
      <c r="AE588" s="47"/>
      <c r="AF588" s="112"/>
      <c r="AG588" s="47"/>
      <c r="AH588" s="47"/>
      <c r="AI588" s="47"/>
      <c r="AJ588" s="47"/>
      <c r="AK588" s="47"/>
      <c r="AL588" s="47"/>
      <c r="AM588" s="47"/>
      <c r="AN588" s="47"/>
      <c r="AO588" s="47"/>
      <c r="AP588" s="47"/>
      <c r="AQ588" s="47"/>
      <c r="AR588" s="47"/>
      <c r="AS588" s="47"/>
      <c r="AT588" s="47"/>
      <c r="AU588" s="47"/>
      <c r="AV588" s="47"/>
      <c r="AW588" s="47"/>
      <c r="AX588" s="47"/>
      <c r="AY588" s="47"/>
      <c r="AZ588" s="47"/>
      <c r="BA588" s="47"/>
      <c r="BB588" s="47"/>
      <c r="BC588" s="47"/>
      <c r="BD588" s="47"/>
      <c r="BE588" s="47"/>
      <c r="BF588" s="47"/>
      <c r="BG588" s="47"/>
      <c r="BH588" s="47"/>
      <c r="BI588" s="47"/>
      <c r="BJ588" s="47"/>
      <c r="BK588" s="47"/>
      <c r="BL588" s="47"/>
      <c r="BM588" s="112"/>
      <c r="BN588" s="47"/>
      <c r="BO588" s="47"/>
      <c r="BP588" s="47"/>
    </row>
    <row r="589" spans="2:68" x14ac:dyDescent="0.25">
      <c r="B589" s="42"/>
      <c r="C589" s="42"/>
      <c r="D589" s="42"/>
      <c r="E589" s="42"/>
      <c r="F589" s="42"/>
      <c r="G589" s="42"/>
      <c r="H589" s="42"/>
      <c r="I589" s="42"/>
      <c r="J589" s="42"/>
      <c r="K589" s="42"/>
      <c r="L589" s="42"/>
      <c r="M589" s="42"/>
      <c r="N589" s="112"/>
      <c r="O589" s="47"/>
      <c r="P589" s="47"/>
      <c r="Q589" s="42"/>
      <c r="R589" s="42"/>
      <c r="T589" s="42"/>
      <c r="U589" s="42"/>
      <c r="V589" s="42"/>
      <c r="W589" s="42"/>
      <c r="X589" s="42"/>
      <c r="Y589" s="42"/>
      <c r="Z589" s="42"/>
      <c r="AA589" s="42"/>
      <c r="AB589" s="42"/>
      <c r="AC589" s="42"/>
      <c r="AD589" s="42"/>
      <c r="AE589" s="47"/>
      <c r="AF589" s="112"/>
      <c r="AG589" s="47"/>
      <c r="AH589" s="47"/>
      <c r="AI589" s="47"/>
      <c r="AJ589" s="47"/>
      <c r="AK589" s="47"/>
      <c r="AL589" s="47"/>
      <c r="AM589" s="47"/>
      <c r="AN589" s="47"/>
      <c r="AO589" s="47"/>
      <c r="AP589" s="47"/>
      <c r="AQ589" s="47"/>
      <c r="AR589" s="47"/>
      <c r="AS589" s="47"/>
      <c r="AT589" s="47"/>
      <c r="AU589" s="47"/>
      <c r="AV589" s="47"/>
      <c r="AW589" s="47"/>
      <c r="AX589" s="47"/>
      <c r="AY589" s="47"/>
      <c r="AZ589" s="47"/>
      <c r="BA589" s="47"/>
      <c r="BB589" s="47"/>
      <c r="BC589" s="47"/>
      <c r="BD589" s="47"/>
      <c r="BE589" s="47"/>
      <c r="BF589" s="47"/>
      <c r="BG589" s="47"/>
      <c r="BH589" s="47"/>
      <c r="BI589" s="47"/>
      <c r="BJ589" s="47"/>
      <c r="BK589" s="47"/>
      <c r="BL589" s="47"/>
      <c r="BM589" s="112"/>
      <c r="BN589" s="47"/>
      <c r="BO589" s="47"/>
      <c r="BP589" s="47"/>
    </row>
    <row r="590" spans="2:68" x14ac:dyDescent="0.25">
      <c r="B590" s="42"/>
      <c r="C590" s="42"/>
      <c r="D590" s="42"/>
      <c r="E590" s="42"/>
      <c r="F590" s="42"/>
      <c r="G590" s="42"/>
      <c r="H590" s="42"/>
      <c r="I590" s="42"/>
      <c r="J590" s="42"/>
      <c r="K590" s="42"/>
      <c r="L590" s="42"/>
      <c r="M590" s="42"/>
      <c r="N590" s="112"/>
      <c r="O590" s="47"/>
      <c r="P590" s="47"/>
      <c r="Q590" s="42"/>
      <c r="R590" s="42"/>
      <c r="T590" s="42"/>
      <c r="U590" s="42"/>
      <c r="V590" s="42"/>
      <c r="W590" s="42"/>
      <c r="X590" s="42"/>
      <c r="Y590" s="42"/>
      <c r="Z590" s="42"/>
      <c r="AA590" s="42"/>
      <c r="AB590" s="42"/>
      <c r="AC590" s="42"/>
      <c r="AD590" s="42"/>
      <c r="AE590" s="47"/>
      <c r="AF590" s="112"/>
      <c r="AG590" s="47"/>
      <c r="AH590" s="47"/>
      <c r="AI590" s="47"/>
      <c r="AJ590" s="47"/>
      <c r="AK590" s="47"/>
      <c r="AL590" s="47"/>
      <c r="AM590" s="47"/>
      <c r="AN590" s="47"/>
      <c r="AO590" s="47"/>
      <c r="AP590" s="47"/>
      <c r="AQ590" s="47"/>
      <c r="AR590" s="47"/>
      <c r="AS590" s="47"/>
      <c r="AT590" s="47"/>
      <c r="AU590" s="47"/>
      <c r="AV590" s="47"/>
      <c r="AW590" s="47"/>
      <c r="AX590" s="47"/>
      <c r="AY590" s="47"/>
      <c r="AZ590" s="47"/>
      <c r="BA590" s="47"/>
      <c r="BB590" s="47"/>
      <c r="BC590" s="47"/>
      <c r="BD590" s="47"/>
      <c r="BE590" s="47"/>
      <c r="BF590" s="47"/>
      <c r="BG590" s="47"/>
      <c r="BH590" s="47"/>
      <c r="BI590" s="47"/>
      <c r="BJ590" s="47"/>
      <c r="BK590" s="47"/>
      <c r="BL590" s="47"/>
      <c r="BM590" s="112"/>
      <c r="BN590" s="47"/>
      <c r="BO590" s="47"/>
      <c r="BP590" s="47"/>
    </row>
    <row r="591" spans="2:68" x14ac:dyDescent="0.25">
      <c r="B591" s="42"/>
      <c r="C591" s="42"/>
      <c r="D591" s="42"/>
      <c r="E591" s="42"/>
      <c r="F591" s="42"/>
      <c r="G591" s="42"/>
      <c r="H591" s="42"/>
      <c r="I591" s="42"/>
      <c r="J591" s="42"/>
      <c r="K591" s="42"/>
      <c r="L591" s="42"/>
      <c r="M591" s="42"/>
      <c r="N591" s="112"/>
      <c r="O591" s="47"/>
      <c r="P591" s="47"/>
      <c r="Q591" s="42"/>
      <c r="R591" s="42"/>
      <c r="T591" s="42"/>
      <c r="U591" s="42"/>
      <c r="V591" s="42"/>
      <c r="W591" s="42"/>
      <c r="X591" s="42"/>
      <c r="Y591" s="42"/>
      <c r="Z591" s="42"/>
      <c r="AA591" s="42"/>
      <c r="AB591" s="42"/>
      <c r="AC591" s="42"/>
      <c r="AD591" s="42"/>
      <c r="AE591" s="47"/>
      <c r="AF591" s="112"/>
      <c r="AG591" s="47"/>
      <c r="AH591" s="47"/>
      <c r="AI591" s="47"/>
      <c r="AJ591" s="47"/>
      <c r="AK591" s="47"/>
      <c r="AL591" s="47"/>
      <c r="AM591" s="47"/>
      <c r="AN591" s="47"/>
      <c r="AO591" s="47"/>
      <c r="AP591" s="47"/>
      <c r="AQ591" s="47"/>
      <c r="AR591" s="47"/>
      <c r="AS591" s="47"/>
      <c r="AT591" s="47"/>
      <c r="AU591" s="47"/>
      <c r="AV591" s="47"/>
      <c r="AW591" s="47"/>
      <c r="AX591" s="47"/>
      <c r="AY591" s="47"/>
      <c r="AZ591" s="47"/>
      <c r="BA591" s="47"/>
      <c r="BB591" s="47"/>
      <c r="BC591" s="47"/>
      <c r="BD591" s="47"/>
      <c r="BE591" s="47"/>
      <c r="BF591" s="47"/>
      <c r="BG591" s="47"/>
      <c r="BH591" s="47"/>
      <c r="BI591" s="47"/>
      <c r="BJ591" s="47"/>
      <c r="BK591" s="47"/>
      <c r="BL591" s="47"/>
      <c r="BM591" s="112"/>
      <c r="BN591" s="47"/>
      <c r="BO591" s="47"/>
      <c r="BP591" s="47"/>
    </row>
    <row r="592" spans="2:68" x14ac:dyDescent="0.25">
      <c r="B592" s="42"/>
      <c r="C592" s="42"/>
      <c r="D592" s="42"/>
      <c r="E592" s="42"/>
      <c r="F592" s="42"/>
      <c r="G592" s="42"/>
      <c r="H592" s="42"/>
      <c r="I592" s="42"/>
      <c r="J592" s="42"/>
      <c r="K592" s="42"/>
      <c r="L592" s="42"/>
      <c r="M592" s="42"/>
      <c r="N592" s="112"/>
      <c r="O592" s="47"/>
      <c r="P592" s="47"/>
      <c r="Q592" s="42"/>
      <c r="R592" s="42"/>
      <c r="T592" s="42"/>
      <c r="U592" s="42"/>
      <c r="V592" s="42"/>
      <c r="W592" s="42"/>
      <c r="X592" s="42"/>
      <c r="Y592" s="42"/>
      <c r="Z592" s="42"/>
      <c r="AA592" s="42"/>
      <c r="AB592" s="42"/>
      <c r="AC592" s="42"/>
      <c r="AD592" s="42"/>
      <c r="AE592" s="47"/>
      <c r="AF592" s="112"/>
      <c r="AG592" s="47"/>
      <c r="AH592" s="47"/>
      <c r="AI592" s="47"/>
      <c r="AJ592" s="47"/>
      <c r="AK592" s="47"/>
      <c r="AL592" s="47"/>
      <c r="AM592" s="47"/>
      <c r="AN592" s="47"/>
      <c r="AO592" s="47"/>
      <c r="AP592" s="47"/>
      <c r="AQ592" s="47"/>
      <c r="AR592" s="47"/>
      <c r="AS592" s="47"/>
      <c r="AT592" s="47"/>
      <c r="AU592" s="47"/>
      <c r="AV592" s="47"/>
      <c r="AW592" s="47"/>
      <c r="AX592" s="47"/>
      <c r="AY592" s="47"/>
      <c r="AZ592" s="47"/>
      <c r="BA592" s="47"/>
      <c r="BB592" s="47"/>
      <c r="BC592" s="47"/>
      <c r="BD592" s="47"/>
      <c r="BE592" s="47"/>
      <c r="BF592" s="47"/>
      <c r="BG592" s="47"/>
      <c r="BH592" s="47"/>
      <c r="BI592" s="47"/>
      <c r="BJ592" s="47"/>
      <c r="BK592" s="47"/>
      <c r="BL592" s="47"/>
      <c r="BM592" s="112"/>
      <c r="BN592" s="47"/>
      <c r="BO592" s="47"/>
      <c r="BP592" s="47"/>
    </row>
    <row r="593" spans="2:68" x14ac:dyDescent="0.25">
      <c r="B593" s="42"/>
      <c r="C593" s="42"/>
      <c r="D593" s="42"/>
      <c r="E593" s="42"/>
      <c r="F593" s="42"/>
      <c r="G593" s="42"/>
      <c r="H593" s="42"/>
      <c r="I593" s="42"/>
      <c r="J593" s="42"/>
      <c r="K593" s="42"/>
      <c r="L593" s="42"/>
      <c r="M593" s="42"/>
      <c r="N593" s="112"/>
      <c r="O593" s="47"/>
      <c r="P593" s="47"/>
      <c r="Q593" s="42"/>
      <c r="R593" s="42"/>
      <c r="T593" s="42"/>
      <c r="U593" s="42"/>
      <c r="V593" s="42"/>
      <c r="W593" s="42"/>
      <c r="X593" s="42"/>
      <c r="Y593" s="42"/>
      <c r="Z593" s="42"/>
      <c r="AA593" s="42"/>
      <c r="AB593" s="42"/>
      <c r="AC593" s="42"/>
      <c r="AD593" s="42"/>
      <c r="AE593" s="47"/>
      <c r="AF593" s="112"/>
      <c r="AG593" s="47"/>
      <c r="AH593" s="47"/>
      <c r="AI593" s="47"/>
      <c r="AJ593" s="47"/>
      <c r="AK593" s="47"/>
      <c r="AL593" s="47"/>
      <c r="AM593" s="47"/>
      <c r="AN593" s="47"/>
      <c r="AO593" s="47"/>
      <c r="AP593" s="47"/>
      <c r="AQ593" s="47"/>
      <c r="AR593" s="47"/>
      <c r="AS593" s="47"/>
      <c r="AT593" s="47"/>
      <c r="AU593" s="47"/>
      <c r="AV593" s="47"/>
      <c r="AW593" s="47"/>
      <c r="AX593" s="47"/>
      <c r="AY593" s="47"/>
      <c r="AZ593" s="47"/>
      <c r="BA593" s="47"/>
      <c r="BB593" s="47"/>
      <c r="BC593" s="47"/>
      <c r="BD593" s="47"/>
      <c r="BE593" s="47"/>
      <c r="BF593" s="47"/>
      <c r="BG593" s="47"/>
      <c r="BH593" s="47"/>
      <c r="BI593" s="47"/>
      <c r="BJ593" s="47"/>
      <c r="BK593" s="47"/>
      <c r="BL593" s="47"/>
      <c r="BM593" s="112"/>
      <c r="BN593" s="47"/>
      <c r="BO593" s="47"/>
      <c r="BP593" s="47"/>
    </row>
    <row r="594" spans="2:68" x14ac:dyDescent="0.25">
      <c r="B594" s="42"/>
      <c r="C594" s="42"/>
      <c r="D594" s="42"/>
      <c r="E594" s="42"/>
      <c r="F594" s="42"/>
      <c r="G594" s="42"/>
      <c r="H594" s="42"/>
      <c r="I594" s="42"/>
      <c r="J594" s="42"/>
      <c r="K594" s="42"/>
      <c r="L594" s="42"/>
      <c r="M594" s="42"/>
      <c r="N594" s="112"/>
      <c r="O594" s="47"/>
      <c r="P594" s="47"/>
      <c r="Q594" s="42"/>
      <c r="R594" s="42"/>
      <c r="T594" s="42"/>
      <c r="U594" s="42"/>
      <c r="V594" s="42"/>
      <c r="W594" s="42"/>
      <c r="X594" s="42"/>
      <c r="Y594" s="42"/>
      <c r="Z594" s="42"/>
      <c r="AA594" s="42"/>
      <c r="AB594" s="42"/>
      <c r="AC594" s="42"/>
      <c r="AD594" s="42"/>
      <c r="AE594" s="47"/>
      <c r="AF594" s="112"/>
      <c r="AG594" s="47"/>
      <c r="AH594" s="47"/>
      <c r="AI594" s="47"/>
      <c r="AJ594" s="47"/>
      <c r="AK594" s="47"/>
      <c r="AL594" s="47"/>
      <c r="AM594" s="47"/>
      <c r="AN594" s="47"/>
      <c r="AO594" s="47"/>
      <c r="AP594" s="47"/>
      <c r="AQ594" s="47"/>
      <c r="AR594" s="47"/>
      <c r="AS594" s="47"/>
      <c r="AT594" s="47"/>
      <c r="AU594" s="47"/>
      <c r="AV594" s="47"/>
      <c r="AW594" s="47"/>
      <c r="AX594" s="47"/>
      <c r="AY594" s="47"/>
      <c r="AZ594" s="47"/>
      <c r="BA594" s="47"/>
      <c r="BB594" s="47"/>
      <c r="BC594" s="47"/>
      <c r="BD594" s="47"/>
      <c r="BE594" s="47"/>
      <c r="BF594" s="47"/>
      <c r="BG594" s="47"/>
      <c r="BH594" s="47"/>
      <c r="BI594" s="47"/>
      <c r="BJ594" s="47"/>
      <c r="BK594" s="47"/>
      <c r="BL594" s="47"/>
      <c r="BM594" s="112"/>
      <c r="BN594" s="47"/>
      <c r="BO594" s="47"/>
      <c r="BP594" s="47"/>
    </row>
    <row r="595" spans="2:68" x14ac:dyDescent="0.25">
      <c r="B595" s="42"/>
      <c r="C595" s="42"/>
      <c r="D595" s="42"/>
      <c r="E595" s="42"/>
      <c r="F595" s="42"/>
      <c r="G595" s="42"/>
      <c r="H595" s="42"/>
      <c r="I595" s="42"/>
      <c r="J595" s="42"/>
      <c r="K595" s="42"/>
      <c r="L595" s="42"/>
      <c r="M595" s="42"/>
      <c r="N595" s="112"/>
      <c r="O595" s="47"/>
      <c r="P595" s="47"/>
      <c r="Q595" s="42"/>
      <c r="R595" s="42"/>
      <c r="T595" s="42"/>
      <c r="U595" s="42"/>
      <c r="V595" s="42"/>
      <c r="W595" s="42"/>
      <c r="X595" s="42"/>
      <c r="Y595" s="42"/>
      <c r="Z595" s="42"/>
      <c r="AA595" s="42"/>
      <c r="AB595" s="42"/>
      <c r="AC595" s="42"/>
      <c r="AD595" s="42"/>
      <c r="AE595" s="47"/>
      <c r="AF595" s="112"/>
      <c r="AG595" s="47"/>
      <c r="AH595" s="47"/>
      <c r="AI595" s="47"/>
      <c r="AJ595" s="47"/>
      <c r="AK595" s="47"/>
      <c r="AL595" s="47"/>
      <c r="AM595" s="47"/>
      <c r="AN595" s="47"/>
      <c r="AO595" s="47"/>
      <c r="AP595" s="47"/>
      <c r="AQ595" s="47"/>
      <c r="AR595" s="47"/>
      <c r="AS595" s="47"/>
      <c r="AT595" s="47"/>
      <c r="AU595" s="47"/>
      <c r="AV595" s="47"/>
      <c r="AW595" s="47"/>
      <c r="AX595" s="47"/>
      <c r="AY595" s="47"/>
      <c r="AZ595" s="47"/>
      <c r="BA595" s="47"/>
      <c r="BB595" s="47"/>
      <c r="BC595" s="47"/>
      <c r="BD595" s="47"/>
      <c r="BE595" s="47"/>
      <c r="BF595" s="47"/>
      <c r="BG595" s="47"/>
      <c r="BH595" s="47"/>
      <c r="BI595" s="47"/>
      <c r="BJ595" s="47"/>
      <c r="BK595" s="47"/>
      <c r="BL595" s="47"/>
      <c r="BM595" s="112"/>
      <c r="BN595" s="47"/>
      <c r="BO595" s="47"/>
      <c r="BP595" s="47"/>
    </row>
    <row r="596" spans="2:68" x14ac:dyDescent="0.25">
      <c r="B596" s="42"/>
      <c r="C596" s="42"/>
      <c r="D596" s="42"/>
      <c r="E596" s="42"/>
      <c r="F596" s="42"/>
      <c r="G596" s="42"/>
      <c r="H596" s="42"/>
      <c r="I596" s="42"/>
      <c r="J596" s="42"/>
      <c r="K596" s="42"/>
      <c r="L596" s="42"/>
      <c r="M596" s="42"/>
      <c r="N596" s="112"/>
      <c r="O596" s="47"/>
      <c r="P596" s="47"/>
      <c r="Q596" s="42"/>
      <c r="R596" s="42"/>
      <c r="T596" s="42"/>
      <c r="U596" s="42"/>
      <c r="V596" s="42"/>
      <c r="W596" s="42"/>
      <c r="X596" s="42"/>
      <c r="Y596" s="42"/>
      <c r="Z596" s="42"/>
      <c r="AA596" s="42"/>
      <c r="AB596" s="42"/>
      <c r="AC596" s="42"/>
      <c r="AD596" s="42"/>
      <c r="AE596" s="47"/>
      <c r="AF596" s="112"/>
      <c r="AG596" s="47"/>
      <c r="AH596" s="47"/>
      <c r="AI596" s="47"/>
      <c r="AJ596" s="47"/>
      <c r="AK596" s="47"/>
      <c r="AL596" s="47"/>
      <c r="AM596" s="47"/>
      <c r="AN596" s="47"/>
      <c r="AO596" s="47"/>
      <c r="AP596" s="47"/>
      <c r="AQ596" s="47"/>
      <c r="AR596" s="47"/>
      <c r="AS596" s="47"/>
      <c r="AT596" s="47"/>
      <c r="AU596" s="47"/>
      <c r="AV596" s="47"/>
      <c r="AW596" s="47"/>
      <c r="AX596" s="47"/>
      <c r="AY596" s="47"/>
      <c r="AZ596" s="47"/>
      <c r="BA596" s="47"/>
      <c r="BB596" s="47"/>
      <c r="BC596" s="47"/>
      <c r="BD596" s="47"/>
      <c r="BE596" s="47"/>
      <c r="BF596" s="47"/>
      <c r="BG596" s="47"/>
      <c r="BH596" s="47"/>
      <c r="BI596" s="47"/>
      <c r="BJ596" s="47"/>
      <c r="BK596" s="47"/>
      <c r="BL596" s="47"/>
      <c r="BM596" s="112"/>
      <c r="BN596" s="47"/>
      <c r="BO596" s="47"/>
      <c r="BP596" s="47"/>
    </row>
    <row r="597" spans="2:68" x14ac:dyDescent="0.25">
      <c r="B597" s="42"/>
      <c r="C597" s="42"/>
      <c r="D597" s="42"/>
      <c r="E597" s="42"/>
      <c r="F597" s="42"/>
      <c r="G597" s="42"/>
      <c r="H597" s="42"/>
      <c r="I597" s="42"/>
      <c r="J597" s="42"/>
      <c r="K597" s="42"/>
      <c r="L597" s="42"/>
      <c r="M597" s="42"/>
      <c r="N597" s="112"/>
      <c r="O597" s="47"/>
      <c r="P597" s="47"/>
      <c r="Q597" s="42"/>
      <c r="R597" s="42"/>
      <c r="T597" s="42"/>
      <c r="U597" s="42"/>
      <c r="V597" s="42"/>
      <c r="W597" s="42"/>
      <c r="X597" s="42"/>
      <c r="Y597" s="42"/>
      <c r="Z597" s="42"/>
      <c r="AA597" s="42"/>
      <c r="AB597" s="42"/>
      <c r="AC597" s="42"/>
      <c r="AD597" s="42"/>
      <c r="AE597" s="47"/>
      <c r="AF597" s="112"/>
      <c r="AG597" s="47"/>
      <c r="AH597" s="47"/>
      <c r="AI597" s="47"/>
      <c r="AJ597" s="47"/>
      <c r="AK597" s="47"/>
      <c r="AL597" s="47"/>
      <c r="AM597" s="47"/>
      <c r="AN597" s="47"/>
      <c r="AO597" s="47"/>
      <c r="AP597" s="47"/>
      <c r="AQ597" s="47"/>
      <c r="AR597" s="47"/>
      <c r="AS597" s="47"/>
      <c r="AT597" s="47"/>
      <c r="AU597" s="47"/>
      <c r="AV597" s="47"/>
      <c r="AW597" s="47"/>
      <c r="AX597" s="47"/>
      <c r="AY597" s="47"/>
      <c r="AZ597" s="47"/>
      <c r="BA597" s="47"/>
      <c r="BB597" s="47"/>
      <c r="BC597" s="47"/>
      <c r="BD597" s="47"/>
      <c r="BE597" s="47"/>
      <c r="BF597" s="47"/>
      <c r="BG597" s="47"/>
      <c r="BH597" s="47"/>
      <c r="BI597" s="47"/>
      <c r="BJ597" s="47"/>
      <c r="BK597" s="47"/>
      <c r="BL597" s="47"/>
      <c r="BM597" s="112"/>
      <c r="BN597" s="47"/>
      <c r="BO597" s="47"/>
      <c r="BP597" s="47"/>
    </row>
    <row r="598" spans="2:68" x14ac:dyDescent="0.25">
      <c r="B598" s="42"/>
      <c r="C598" s="42"/>
      <c r="D598" s="42"/>
      <c r="E598" s="42"/>
      <c r="F598" s="42"/>
      <c r="G598" s="42"/>
      <c r="H598" s="42"/>
      <c r="I598" s="42"/>
      <c r="J598" s="42"/>
      <c r="K598" s="42"/>
      <c r="L598" s="42"/>
      <c r="M598" s="42"/>
      <c r="N598" s="112"/>
      <c r="O598" s="47"/>
      <c r="P598" s="47"/>
      <c r="Q598" s="42"/>
      <c r="R598" s="42"/>
      <c r="T598" s="42"/>
      <c r="U598" s="42"/>
      <c r="V598" s="42"/>
      <c r="W598" s="42"/>
      <c r="X598" s="42"/>
      <c r="Y598" s="42"/>
      <c r="Z598" s="42"/>
      <c r="AA598" s="42"/>
      <c r="AB598" s="42"/>
      <c r="AC598" s="42"/>
      <c r="AD598" s="42"/>
      <c r="AE598" s="47"/>
      <c r="AF598" s="112"/>
      <c r="AG598" s="47"/>
      <c r="AH598" s="47"/>
      <c r="AI598" s="47"/>
      <c r="AJ598" s="47"/>
      <c r="AK598" s="47"/>
      <c r="AL598" s="47"/>
      <c r="AM598" s="47"/>
      <c r="AN598" s="47"/>
      <c r="AO598" s="47"/>
      <c r="AP598" s="47"/>
      <c r="AQ598" s="47"/>
      <c r="AR598" s="47"/>
      <c r="AS598" s="47"/>
      <c r="AT598" s="47"/>
      <c r="AU598" s="47"/>
      <c r="AV598" s="47"/>
      <c r="AW598" s="47"/>
      <c r="AX598" s="47"/>
      <c r="AY598" s="47"/>
      <c r="AZ598" s="47"/>
      <c r="BA598" s="47"/>
      <c r="BB598" s="47"/>
      <c r="BC598" s="47"/>
      <c r="BD598" s="47"/>
      <c r="BE598" s="47"/>
      <c r="BF598" s="47"/>
      <c r="BG598" s="47"/>
      <c r="BH598" s="47"/>
      <c r="BI598" s="47"/>
      <c r="BJ598" s="47"/>
      <c r="BK598" s="47"/>
      <c r="BL598" s="47"/>
      <c r="BM598" s="112"/>
      <c r="BN598" s="47"/>
      <c r="BO598" s="47"/>
      <c r="BP598" s="47"/>
    </row>
    <row r="599" spans="2:68" x14ac:dyDescent="0.25">
      <c r="B599" s="42"/>
      <c r="C599" s="42"/>
      <c r="D599" s="42"/>
      <c r="E599" s="42"/>
      <c r="F599" s="42"/>
      <c r="G599" s="42"/>
      <c r="H599" s="42"/>
      <c r="I599" s="42"/>
      <c r="J599" s="42"/>
      <c r="K599" s="42"/>
      <c r="L599" s="42"/>
      <c r="M599" s="42"/>
      <c r="N599" s="112"/>
      <c r="O599" s="47"/>
      <c r="P599" s="47"/>
      <c r="Q599" s="42"/>
      <c r="R599" s="42"/>
      <c r="T599" s="42"/>
      <c r="U599" s="42"/>
      <c r="V599" s="42"/>
      <c r="W599" s="42"/>
      <c r="X599" s="42"/>
      <c r="Y599" s="42"/>
      <c r="Z599" s="42"/>
      <c r="AA599" s="42"/>
      <c r="AB599" s="42"/>
      <c r="AC599" s="42"/>
      <c r="AD599" s="42"/>
      <c r="AE599" s="47"/>
      <c r="AF599" s="112"/>
      <c r="AG599" s="47"/>
      <c r="AH599" s="47"/>
      <c r="AI599" s="47"/>
      <c r="AJ599" s="47"/>
      <c r="AK599" s="47"/>
      <c r="AL599" s="47"/>
      <c r="AM599" s="47"/>
      <c r="AN599" s="47"/>
      <c r="AO599" s="47"/>
      <c r="AP599" s="47"/>
      <c r="AQ599" s="47"/>
      <c r="AR599" s="47"/>
      <c r="AS599" s="47"/>
      <c r="AT599" s="47"/>
      <c r="AU599" s="47"/>
      <c r="AV599" s="47"/>
      <c r="AW599" s="47"/>
      <c r="AX599" s="47"/>
      <c r="AY599" s="47"/>
      <c r="AZ599" s="47"/>
      <c r="BA599" s="47"/>
      <c r="BB599" s="47"/>
      <c r="BC599" s="47"/>
      <c r="BD599" s="47"/>
      <c r="BE599" s="47"/>
      <c r="BF599" s="47"/>
      <c r="BG599" s="47"/>
      <c r="BH599" s="47"/>
      <c r="BI599" s="47"/>
      <c r="BJ599" s="47"/>
      <c r="BK599" s="47"/>
      <c r="BL599" s="47"/>
      <c r="BM599" s="112"/>
      <c r="BN599" s="47"/>
      <c r="BO599" s="47"/>
      <c r="BP599" s="47"/>
    </row>
    <row r="600" spans="2:68" x14ac:dyDescent="0.25">
      <c r="B600" s="42"/>
      <c r="C600" s="42"/>
      <c r="D600" s="42"/>
      <c r="E600" s="42"/>
      <c r="F600" s="42"/>
      <c r="G600" s="42"/>
      <c r="H600" s="42"/>
      <c r="I600" s="42"/>
      <c r="J600" s="42"/>
      <c r="K600" s="42"/>
      <c r="L600" s="42"/>
      <c r="M600" s="42"/>
      <c r="N600" s="112"/>
      <c r="O600" s="47"/>
      <c r="P600" s="47"/>
      <c r="Q600" s="42"/>
      <c r="R600" s="42"/>
      <c r="T600" s="42"/>
      <c r="U600" s="42"/>
      <c r="V600" s="42"/>
      <c r="W600" s="42"/>
      <c r="X600" s="42"/>
      <c r="Y600" s="42"/>
      <c r="Z600" s="42"/>
      <c r="AA600" s="42"/>
      <c r="AB600" s="42"/>
      <c r="AC600" s="42"/>
      <c r="AD600" s="42"/>
      <c r="AE600" s="47"/>
      <c r="AF600" s="112"/>
      <c r="AG600" s="47"/>
      <c r="AH600" s="47"/>
      <c r="AI600" s="47"/>
      <c r="AJ600" s="47"/>
      <c r="AK600" s="47"/>
      <c r="AL600" s="47"/>
      <c r="AM600" s="47"/>
      <c r="AN600" s="47"/>
      <c r="AO600" s="47"/>
      <c r="AP600" s="47"/>
      <c r="AQ600" s="47"/>
      <c r="AR600" s="47"/>
      <c r="AS600" s="47"/>
      <c r="AT600" s="47"/>
      <c r="AU600" s="47"/>
      <c r="AV600" s="47"/>
      <c r="AW600" s="47"/>
      <c r="AX600" s="47"/>
      <c r="AY600" s="47"/>
      <c r="AZ600" s="47"/>
      <c r="BA600" s="47"/>
      <c r="BB600" s="47"/>
      <c r="BC600" s="47"/>
      <c r="BD600" s="47"/>
      <c r="BE600" s="47"/>
      <c r="BF600" s="47"/>
      <c r="BG600" s="47"/>
      <c r="BH600" s="47"/>
      <c r="BI600" s="47"/>
      <c r="BJ600" s="47"/>
      <c r="BK600" s="47"/>
      <c r="BL600" s="47"/>
      <c r="BM600" s="112"/>
      <c r="BN600" s="47"/>
      <c r="BO600" s="47"/>
      <c r="BP600" s="47"/>
    </row>
    <row r="601" spans="2:68" x14ac:dyDescent="0.25">
      <c r="B601" s="42"/>
      <c r="C601" s="42"/>
      <c r="D601" s="42"/>
      <c r="E601" s="42"/>
      <c r="F601" s="42"/>
      <c r="G601" s="42"/>
      <c r="H601" s="42"/>
      <c r="I601" s="42"/>
      <c r="J601" s="42"/>
      <c r="K601" s="42"/>
      <c r="L601" s="42"/>
      <c r="M601" s="42"/>
      <c r="N601" s="112"/>
      <c r="O601" s="47"/>
      <c r="P601" s="47"/>
      <c r="Q601" s="42"/>
      <c r="R601" s="42"/>
      <c r="T601" s="42"/>
      <c r="U601" s="42"/>
      <c r="V601" s="42"/>
      <c r="W601" s="42"/>
      <c r="X601" s="42"/>
      <c r="Y601" s="42"/>
      <c r="Z601" s="42"/>
      <c r="AA601" s="42"/>
      <c r="AB601" s="42"/>
      <c r="AC601" s="42"/>
      <c r="AD601" s="42"/>
      <c r="AE601" s="47"/>
      <c r="AF601" s="112"/>
      <c r="AG601" s="47"/>
      <c r="AH601" s="47"/>
      <c r="AI601" s="47"/>
      <c r="AJ601" s="47"/>
      <c r="AK601" s="47"/>
      <c r="AL601" s="47"/>
      <c r="AM601" s="47"/>
      <c r="AN601" s="47"/>
      <c r="AO601" s="47"/>
      <c r="AP601" s="47"/>
      <c r="AQ601" s="47"/>
      <c r="AR601" s="47"/>
      <c r="AS601" s="47"/>
      <c r="AT601" s="47"/>
      <c r="AU601" s="47"/>
      <c r="AV601" s="47"/>
      <c r="AW601" s="47"/>
      <c r="AX601" s="47"/>
      <c r="AY601" s="47"/>
      <c r="AZ601" s="47"/>
      <c r="BA601" s="47"/>
      <c r="BB601" s="47"/>
      <c r="BC601" s="47"/>
      <c r="BD601" s="47"/>
      <c r="BE601" s="47"/>
      <c r="BF601" s="47"/>
      <c r="BG601" s="47"/>
      <c r="BH601" s="47"/>
      <c r="BI601" s="47"/>
      <c r="BJ601" s="47"/>
      <c r="BK601" s="47"/>
      <c r="BL601" s="47"/>
      <c r="BM601" s="112"/>
      <c r="BN601" s="47"/>
      <c r="BO601" s="47"/>
      <c r="BP601" s="47"/>
    </row>
    <row r="602" spans="2:68" x14ac:dyDescent="0.25">
      <c r="B602" s="42"/>
      <c r="C602" s="42"/>
      <c r="D602" s="42"/>
      <c r="E602" s="42"/>
      <c r="F602" s="42"/>
      <c r="G602" s="42"/>
      <c r="H602" s="42"/>
      <c r="I602" s="42"/>
      <c r="J602" s="42"/>
      <c r="K602" s="42"/>
      <c r="L602" s="42"/>
      <c r="M602" s="42"/>
      <c r="N602" s="112"/>
      <c r="O602" s="47"/>
      <c r="P602" s="47"/>
      <c r="Q602" s="42"/>
      <c r="R602" s="42"/>
      <c r="T602" s="42"/>
      <c r="U602" s="42"/>
      <c r="V602" s="42"/>
      <c r="W602" s="42"/>
      <c r="X602" s="42"/>
      <c r="Y602" s="42"/>
      <c r="Z602" s="42"/>
      <c r="AA602" s="42"/>
      <c r="AB602" s="42"/>
      <c r="AC602" s="42"/>
      <c r="AD602" s="42"/>
      <c r="AE602" s="47"/>
      <c r="AF602" s="112"/>
      <c r="AG602" s="47"/>
      <c r="AH602" s="47"/>
      <c r="AI602" s="47"/>
      <c r="AJ602" s="47"/>
      <c r="AK602" s="47"/>
      <c r="AL602" s="47"/>
      <c r="AM602" s="47"/>
      <c r="AN602" s="47"/>
      <c r="AO602" s="47"/>
      <c r="AP602" s="47"/>
      <c r="AQ602" s="47"/>
      <c r="AR602" s="47"/>
      <c r="AS602" s="47"/>
      <c r="AT602" s="47"/>
      <c r="AU602" s="47"/>
      <c r="AV602" s="47"/>
      <c r="AW602" s="47"/>
      <c r="AX602" s="47"/>
      <c r="AY602" s="47"/>
      <c r="AZ602" s="47"/>
      <c r="BA602" s="47"/>
      <c r="BB602" s="47"/>
      <c r="BC602" s="47"/>
      <c r="BD602" s="47"/>
      <c r="BE602" s="47"/>
      <c r="BF602" s="47"/>
      <c r="BG602" s="47"/>
      <c r="BH602" s="47"/>
      <c r="BI602" s="47"/>
      <c r="BJ602" s="47"/>
      <c r="BK602" s="47"/>
      <c r="BL602" s="47"/>
      <c r="BM602" s="112"/>
      <c r="BN602" s="47"/>
      <c r="BO602" s="47"/>
      <c r="BP602" s="47"/>
    </row>
    <row r="603" spans="2:68" x14ac:dyDescent="0.25">
      <c r="B603" s="42"/>
      <c r="C603" s="42"/>
      <c r="D603" s="42"/>
      <c r="E603" s="42"/>
      <c r="F603" s="42"/>
      <c r="G603" s="42"/>
      <c r="H603" s="42"/>
      <c r="I603" s="42"/>
      <c r="J603" s="42"/>
      <c r="K603" s="42"/>
      <c r="L603" s="42"/>
      <c r="M603" s="42"/>
      <c r="N603" s="112"/>
      <c r="O603" s="47"/>
      <c r="P603" s="47"/>
      <c r="Q603" s="42"/>
      <c r="R603" s="42"/>
      <c r="T603" s="42"/>
      <c r="U603" s="42"/>
      <c r="V603" s="42"/>
      <c r="W603" s="42"/>
      <c r="X603" s="42"/>
      <c r="Y603" s="42"/>
      <c r="Z603" s="42"/>
      <c r="AA603" s="42"/>
      <c r="AB603" s="42"/>
      <c r="AC603" s="42"/>
      <c r="AD603" s="42"/>
      <c r="AE603" s="47"/>
      <c r="AF603" s="112"/>
      <c r="AG603" s="47"/>
      <c r="AH603" s="47"/>
      <c r="AI603" s="47"/>
      <c r="AJ603" s="47"/>
      <c r="AK603" s="47"/>
      <c r="AL603" s="47"/>
      <c r="AM603" s="47"/>
      <c r="AN603" s="47"/>
      <c r="AO603" s="47"/>
      <c r="AP603" s="47"/>
      <c r="AQ603" s="47"/>
      <c r="AR603" s="47"/>
      <c r="AS603" s="47"/>
      <c r="AT603" s="47"/>
      <c r="AU603" s="47"/>
      <c r="AV603" s="47"/>
      <c r="AW603" s="47"/>
      <c r="AX603" s="47"/>
      <c r="AY603" s="47"/>
      <c r="AZ603" s="47"/>
      <c r="BA603" s="47"/>
      <c r="BB603" s="47"/>
      <c r="BC603" s="47"/>
      <c r="BD603" s="47"/>
      <c r="BE603" s="47"/>
      <c r="BF603" s="47"/>
      <c r="BG603" s="47"/>
      <c r="BH603" s="47"/>
      <c r="BI603" s="47"/>
      <c r="BJ603" s="47"/>
      <c r="BK603" s="47"/>
      <c r="BL603" s="47"/>
      <c r="BM603" s="112"/>
      <c r="BN603" s="47"/>
      <c r="BO603" s="47"/>
      <c r="BP603" s="47"/>
    </row>
    <row r="604" spans="2:68" x14ac:dyDescent="0.25">
      <c r="B604" s="42"/>
      <c r="C604" s="42"/>
      <c r="D604" s="42"/>
      <c r="E604" s="42"/>
      <c r="F604" s="42"/>
      <c r="G604" s="42"/>
      <c r="H604" s="42"/>
      <c r="I604" s="42"/>
      <c r="J604" s="42"/>
      <c r="K604" s="42"/>
      <c r="L604" s="42"/>
      <c r="M604" s="42"/>
      <c r="N604" s="112"/>
      <c r="O604" s="47"/>
      <c r="P604" s="47"/>
      <c r="Q604" s="42"/>
      <c r="R604" s="42"/>
      <c r="T604" s="42"/>
      <c r="U604" s="42"/>
      <c r="V604" s="42"/>
      <c r="W604" s="42"/>
      <c r="X604" s="42"/>
      <c r="Y604" s="42"/>
      <c r="Z604" s="42"/>
      <c r="AA604" s="42"/>
      <c r="AB604" s="42"/>
      <c r="AC604" s="42"/>
      <c r="AD604" s="42"/>
      <c r="AE604" s="47"/>
      <c r="AF604" s="112"/>
      <c r="AG604" s="47"/>
      <c r="AH604" s="47"/>
      <c r="AI604" s="47"/>
      <c r="AJ604" s="47"/>
      <c r="AK604" s="47"/>
      <c r="AL604" s="47"/>
      <c r="AM604" s="47"/>
      <c r="AN604" s="47"/>
      <c r="AO604" s="47"/>
      <c r="AP604" s="47"/>
      <c r="AQ604" s="47"/>
      <c r="AR604" s="47"/>
      <c r="AS604" s="47"/>
      <c r="AT604" s="47"/>
      <c r="AU604" s="47"/>
      <c r="AV604" s="47"/>
      <c r="AW604" s="47"/>
      <c r="AX604" s="47"/>
      <c r="AY604" s="47"/>
      <c r="AZ604" s="47"/>
      <c r="BA604" s="47"/>
      <c r="BB604" s="47"/>
      <c r="BC604" s="47"/>
      <c r="BD604" s="47"/>
      <c r="BE604" s="47"/>
      <c r="BF604" s="47"/>
      <c r="BG604" s="47"/>
      <c r="BH604" s="47"/>
      <c r="BI604" s="47"/>
      <c r="BJ604" s="47"/>
      <c r="BK604" s="47"/>
      <c r="BL604" s="47"/>
      <c r="BM604" s="112"/>
      <c r="BN604" s="47"/>
      <c r="BO604" s="47"/>
      <c r="BP604" s="47"/>
    </row>
    <row r="605" spans="2:68" x14ac:dyDescent="0.25">
      <c r="B605" s="42"/>
      <c r="C605" s="42"/>
      <c r="D605" s="42"/>
      <c r="E605" s="42"/>
      <c r="F605" s="42"/>
      <c r="G605" s="42"/>
      <c r="H605" s="42"/>
      <c r="I605" s="42"/>
      <c r="J605" s="42"/>
      <c r="K605" s="42"/>
      <c r="L605" s="42"/>
      <c r="M605" s="42"/>
      <c r="N605" s="112"/>
      <c r="O605" s="47"/>
      <c r="P605" s="47"/>
      <c r="Q605" s="42"/>
      <c r="R605" s="42"/>
      <c r="T605" s="42"/>
      <c r="U605" s="42"/>
      <c r="V605" s="42"/>
      <c r="W605" s="42"/>
      <c r="X605" s="42"/>
      <c r="Y605" s="42"/>
      <c r="Z605" s="42"/>
      <c r="AA605" s="42"/>
      <c r="AB605" s="42"/>
      <c r="AC605" s="42"/>
      <c r="AD605" s="42"/>
      <c r="AE605" s="47"/>
      <c r="AF605" s="112"/>
      <c r="AG605" s="47"/>
      <c r="AH605" s="47"/>
      <c r="AI605" s="47"/>
      <c r="AJ605" s="47"/>
      <c r="AK605" s="47"/>
      <c r="AL605" s="47"/>
      <c r="AM605" s="47"/>
      <c r="AN605" s="47"/>
      <c r="AO605" s="47"/>
      <c r="AP605" s="47"/>
      <c r="AQ605" s="47"/>
      <c r="AR605" s="47"/>
      <c r="AS605" s="47"/>
      <c r="AT605" s="47"/>
      <c r="AU605" s="47"/>
      <c r="AV605" s="47"/>
      <c r="AW605" s="47"/>
      <c r="AX605" s="47"/>
      <c r="AY605" s="47"/>
      <c r="AZ605" s="47"/>
      <c r="BA605" s="47"/>
      <c r="BB605" s="47"/>
      <c r="BC605" s="47"/>
      <c r="BD605" s="47"/>
      <c r="BE605" s="47"/>
      <c r="BF605" s="47"/>
      <c r="BG605" s="47"/>
      <c r="BH605" s="47"/>
      <c r="BI605" s="47"/>
      <c r="BJ605" s="47"/>
      <c r="BK605" s="47"/>
      <c r="BL605" s="47"/>
      <c r="BM605" s="112"/>
      <c r="BN605" s="47"/>
      <c r="BO605" s="47"/>
      <c r="BP605" s="47"/>
    </row>
    <row r="606" spans="2:68" x14ac:dyDescent="0.25">
      <c r="B606" s="42"/>
      <c r="C606" s="42"/>
      <c r="D606" s="42"/>
      <c r="E606" s="42"/>
      <c r="F606" s="42"/>
      <c r="G606" s="42"/>
      <c r="H606" s="42"/>
      <c r="I606" s="42"/>
      <c r="J606" s="42"/>
      <c r="K606" s="42"/>
      <c r="L606" s="42"/>
      <c r="M606" s="42"/>
      <c r="N606" s="112"/>
      <c r="O606" s="47"/>
      <c r="P606" s="47"/>
      <c r="Q606" s="42"/>
      <c r="R606" s="42"/>
      <c r="T606" s="42"/>
      <c r="U606" s="42"/>
      <c r="V606" s="42"/>
      <c r="W606" s="42"/>
      <c r="X606" s="42"/>
      <c r="Y606" s="42"/>
      <c r="Z606" s="42"/>
      <c r="AA606" s="42"/>
      <c r="AB606" s="42"/>
      <c r="AC606" s="42"/>
      <c r="AD606" s="42"/>
      <c r="AE606" s="47"/>
      <c r="AF606" s="112"/>
      <c r="AG606" s="47"/>
      <c r="AH606" s="47"/>
      <c r="AI606" s="47"/>
      <c r="AJ606" s="47"/>
      <c r="AK606" s="47"/>
      <c r="AL606" s="47"/>
      <c r="AM606" s="47"/>
      <c r="AN606" s="47"/>
      <c r="AO606" s="47"/>
      <c r="AP606" s="47"/>
      <c r="AQ606" s="47"/>
      <c r="AR606" s="47"/>
      <c r="AS606" s="47"/>
      <c r="AT606" s="47"/>
      <c r="AU606" s="47"/>
      <c r="AV606" s="47"/>
      <c r="AW606" s="47"/>
      <c r="AX606" s="47"/>
      <c r="AY606" s="47"/>
      <c r="AZ606" s="47"/>
      <c r="BA606" s="47"/>
      <c r="BB606" s="47"/>
      <c r="BC606" s="47"/>
      <c r="BD606" s="47"/>
      <c r="BE606" s="47"/>
      <c r="BF606" s="47"/>
      <c r="BG606" s="47"/>
      <c r="BH606" s="47"/>
      <c r="BI606" s="47"/>
      <c r="BJ606" s="47"/>
      <c r="BK606" s="47"/>
      <c r="BL606" s="47"/>
      <c r="BM606" s="112"/>
      <c r="BN606" s="47"/>
      <c r="BO606" s="47"/>
      <c r="BP606" s="47"/>
    </row>
    <row r="607" spans="2:68" x14ac:dyDescent="0.25">
      <c r="B607" s="42"/>
      <c r="C607" s="42"/>
      <c r="D607" s="42"/>
      <c r="E607" s="42"/>
      <c r="F607" s="42"/>
      <c r="G607" s="42"/>
      <c r="H607" s="42"/>
      <c r="I607" s="42"/>
      <c r="J607" s="42"/>
      <c r="K607" s="42"/>
      <c r="L607" s="42"/>
      <c r="M607" s="42"/>
      <c r="N607" s="112"/>
      <c r="O607" s="47"/>
      <c r="P607" s="47"/>
      <c r="Q607" s="42"/>
      <c r="R607" s="42"/>
      <c r="T607" s="42"/>
      <c r="U607" s="42"/>
      <c r="V607" s="42"/>
      <c r="W607" s="42"/>
      <c r="X607" s="42"/>
      <c r="Y607" s="42"/>
      <c r="Z607" s="42"/>
      <c r="AA607" s="42"/>
      <c r="AB607" s="42"/>
      <c r="AC607" s="42"/>
      <c r="AD607" s="42"/>
      <c r="AE607" s="47"/>
      <c r="AF607" s="112"/>
      <c r="AG607" s="47"/>
      <c r="AH607" s="47"/>
      <c r="AI607" s="47"/>
      <c r="AJ607" s="47"/>
      <c r="AK607" s="47"/>
      <c r="AL607" s="47"/>
      <c r="AM607" s="47"/>
      <c r="AN607" s="47"/>
      <c r="AO607" s="47"/>
      <c r="AP607" s="47"/>
      <c r="AQ607" s="47"/>
      <c r="AR607" s="47"/>
      <c r="AS607" s="47"/>
      <c r="AT607" s="47"/>
      <c r="AU607" s="47"/>
      <c r="AV607" s="47"/>
      <c r="AW607" s="47"/>
      <c r="AX607" s="47"/>
      <c r="AY607" s="47"/>
      <c r="AZ607" s="47"/>
      <c r="BA607" s="47"/>
      <c r="BB607" s="47"/>
      <c r="BC607" s="47"/>
      <c r="BD607" s="47"/>
      <c r="BE607" s="47"/>
      <c r="BF607" s="47"/>
      <c r="BG607" s="47"/>
      <c r="BH607" s="47"/>
      <c r="BI607" s="47"/>
      <c r="BJ607" s="47"/>
      <c r="BK607" s="47"/>
      <c r="BL607" s="47"/>
      <c r="BM607" s="112"/>
      <c r="BN607" s="47"/>
      <c r="BO607" s="47"/>
      <c r="BP607" s="47"/>
    </row>
    <row r="608" spans="2:68" x14ac:dyDescent="0.25">
      <c r="B608" s="42"/>
      <c r="C608" s="42"/>
      <c r="D608" s="42"/>
      <c r="E608" s="42"/>
      <c r="F608" s="42"/>
      <c r="G608" s="42"/>
      <c r="H608" s="42"/>
      <c r="I608" s="42"/>
      <c r="J608" s="42"/>
      <c r="K608" s="42"/>
      <c r="L608" s="42"/>
      <c r="M608" s="42"/>
      <c r="N608" s="112"/>
      <c r="O608" s="47"/>
      <c r="P608" s="47"/>
      <c r="Q608" s="42"/>
      <c r="R608" s="42"/>
      <c r="T608" s="42"/>
      <c r="U608" s="42"/>
      <c r="V608" s="42"/>
      <c r="W608" s="42"/>
      <c r="X608" s="42"/>
      <c r="Y608" s="42"/>
      <c r="Z608" s="42"/>
      <c r="AA608" s="42"/>
      <c r="AB608" s="42"/>
      <c r="AC608" s="42"/>
      <c r="AD608" s="42"/>
      <c r="AE608" s="47"/>
      <c r="AF608" s="112"/>
      <c r="AG608" s="47"/>
      <c r="AH608" s="47"/>
      <c r="AI608" s="47"/>
      <c r="AJ608" s="47"/>
      <c r="AK608" s="47"/>
      <c r="AL608" s="47"/>
      <c r="AM608" s="47"/>
      <c r="AN608" s="47"/>
      <c r="AO608" s="47"/>
      <c r="AP608" s="47"/>
      <c r="AQ608" s="47"/>
      <c r="AR608" s="47"/>
      <c r="AS608" s="47"/>
      <c r="AT608" s="47"/>
      <c r="AU608" s="47"/>
      <c r="AV608" s="47"/>
      <c r="AW608" s="47"/>
      <c r="AX608" s="47"/>
      <c r="AY608" s="47"/>
      <c r="AZ608" s="47"/>
      <c r="BA608" s="47"/>
      <c r="BB608" s="47"/>
      <c r="BC608" s="47"/>
      <c r="BD608" s="47"/>
      <c r="BE608" s="47"/>
      <c r="BF608" s="47"/>
      <c r="BG608" s="47"/>
      <c r="BH608" s="47"/>
      <c r="BI608" s="47"/>
      <c r="BJ608" s="47"/>
      <c r="BK608" s="47"/>
      <c r="BL608" s="47"/>
      <c r="BM608" s="112"/>
      <c r="BN608" s="47"/>
      <c r="BO608" s="47"/>
      <c r="BP608" s="47"/>
    </row>
    <row r="609" spans="2:68" x14ac:dyDescent="0.25">
      <c r="B609" s="42"/>
      <c r="C609" s="42"/>
      <c r="D609" s="42"/>
      <c r="E609" s="42"/>
      <c r="F609" s="42"/>
      <c r="G609" s="42"/>
      <c r="H609" s="42"/>
      <c r="I609" s="42"/>
      <c r="J609" s="42"/>
      <c r="K609" s="42"/>
      <c r="L609" s="42"/>
      <c r="M609" s="42"/>
      <c r="N609" s="112"/>
      <c r="O609" s="47"/>
      <c r="P609" s="47"/>
      <c r="Q609" s="42"/>
      <c r="R609" s="42"/>
      <c r="T609" s="42"/>
      <c r="U609" s="42"/>
      <c r="V609" s="42"/>
      <c r="W609" s="42"/>
      <c r="X609" s="42"/>
      <c r="Y609" s="42"/>
      <c r="Z609" s="42"/>
      <c r="AA609" s="42"/>
      <c r="AB609" s="42"/>
      <c r="AC609" s="42"/>
      <c r="AD609" s="42"/>
      <c r="AE609" s="47"/>
      <c r="AF609" s="112"/>
      <c r="AG609" s="47"/>
      <c r="AH609" s="47"/>
      <c r="AI609" s="47"/>
      <c r="AJ609" s="47"/>
      <c r="AK609" s="47"/>
      <c r="AL609" s="47"/>
      <c r="AM609" s="47"/>
      <c r="AN609" s="47"/>
      <c r="AO609" s="47"/>
      <c r="AP609" s="47"/>
      <c r="AQ609" s="47"/>
      <c r="AR609" s="47"/>
      <c r="AS609" s="47"/>
      <c r="AT609" s="47"/>
      <c r="AU609" s="47"/>
      <c r="AV609" s="47"/>
      <c r="AW609" s="47"/>
      <c r="AX609" s="47"/>
      <c r="AY609" s="47"/>
      <c r="AZ609" s="47"/>
      <c r="BA609" s="47"/>
      <c r="BB609" s="47"/>
      <c r="BC609" s="47"/>
      <c r="BD609" s="47"/>
      <c r="BE609" s="47"/>
      <c r="BF609" s="47"/>
      <c r="BG609" s="47"/>
      <c r="BH609" s="47"/>
      <c r="BI609" s="47"/>
      <c r="BJ609" s="47"/>
      <c r="BK609" s="47"/>
      <c r="BL609" s="47"/>
      <c r="BM609" s="112"/>
      <c r="BN609" s="47"/>
      <c r="BO609" s="47"/>
      <c r="BP609" s="47"/>
    </row>
    <row r="610" spans="2:68" x14ac:dyDescent="0.25">
      <c r="B610" s="42"/>
      <c r="C610" s="42"/>
      <c r="D610" s="42"/>
      <c r="E610" s="42"/>
      <c r="F610" s="42"/>
      <c r="G610" s="42"/>
      <c r="H610" s="42"/>
      <c r="I610" s="42"/>
      <c r="J610" s="42"/>
      <c r="K610" s="42"/>
      <c r="L610" s="42"/>
      <c r="M610" s="42"/>
      <c r="N610" s="112"/>
      <c r="O610" s="47"/>
      <c r="P610" s="47"/>
      <c r="Q610" s="42"/>
      <c r="R610" s="42"/>
      <c r="T610" s="42"/>
      <c r="U610" s="42"/>
      <c r="V610" s="42"/>
      <c r="W610" s="42"/>
      <c r="X610" s="42"/>
      <c r="Y610" s="42"/>
      <c r="Z610" s="42"/>
      <c r="AA610" s="42"/>
      <c r="AB610" s="42"/>
      <c r="AC610" s="42"/>
      <c r="AD610" s="42"/>
      <c r="AE610" s="47"/>
      <c r="AF610" s="112"/>
      <c r="AG610" s="47"/>
      <c r="AH610" s="47"/>
      <c r="AI610" s="47"/>
      <c r="AJ610" s="47"/>
      <c r="AK610" s="47"/>
      <c r="AL610" s="47"/>
      <c r="AM610" s="47"/>
      <c r="AN610" s="47"/>
      <c r="AO610" s="47"/>
      <c r="AP610" s="47"/>
      <c r="AQ610" s="47"/>
      <c r="AR610" s="47"/>
      <c r="AS610" s="47"/>
      <c r="AT610" s="47"/>
      <c r="AU610" s="47"/>
      <c r="AV610" s="47"/>
      <c r="AW610" s="47"/>
      <c r="AX610" s="47"/>
      <c r="AY610" s="47"/>
      <c r="AZ610" s="47"/>
      <c r="BA610" s="47"/>
      <c r="BB610" s="47"/>
      <c r="BC610" s="47"/>
      <c r="BD610" s="47"/>
      <c r="BE610" s="47"/>
      <c r="BF610" s="47"/>
      <c r="BG610" s="47"/>
      <c r="BH610" s="47"/>
      <c r="BI610" s="47"/>
      <c r="BJ610" s="47"/>
      <c r="BK610" s="47"/>
      <c r="BL610" s="47"/>
      <c r="BM610" s="112"/>
      <c r="BN610" s="47"/>
      <c r="BO610" s="47"/>
      <c r="BP610" s="47"/>
    </row>
    <row r="611" spans="2:68" x14ac:dyDescent="0.25">
      <c r="B611" s="42"/>
      <c r="C611" s="42"/>
      <c r="D611" s="42"/>
      <c r="E611" s="42"/>
      <c r="F611" s="42"/>
      <c r="G611" s="42"/>
      <c r="H611" s="42"/>
      <c r="I611" s="42"/>
      <c r="J611" s="42"/>
      <c r="K611" s="42"/>
      <c r="L611" s="42"/>
      <c r="M611" s="42"/>
      <c r="N611" s="112"/>
      <c r="O611" s="47"/>
      <c r="P611" s="47"/>
      <c r="Q611" s="42"/>
      <c r="R611" s="42"/>
      <c r="T611" s="42"/>
      <c r="U611" s="42"/>
      <c r="V611" s="42"/>
      <c r="W611" s="42"/>
      <c r="X611" s="42"/>
      <c r="Y611" s="42"/>
      <c r="Z611" s="42"/>
      <c r="AA611" s="42"/>
      <c r="AB611" s="42"/>
      <c r="AC611" s="42"/>
      <c r="AD611" s="42"/>
      <c r="AE611" s="47"/>
      <c r="AF611" s="112"/>
      <c r="AG611" s="47"/>
      <c r="AH611" s="47"/>
      <c r="AI611" s="47"/>
      <c r="AJ611" s="47"/>
      <c r="AK611" s="47"/>
      <c r="AL611" s="47"/>
      <c r="AM611" s="47"/>
      <c r="AN611" s="47"/>
      <c r="AO611" s="47"/>
      <c r="AP611" s="47"/>
      <c r="AQ611" s="47"/>
      <c r="AR611" s="47"/>
      <c r="AS611" s="47"/>
      <c r="AT611" s="47"/>
      <c r="AU611" s="47"/>
      <c r="AV611" s="47"/>
      <c r="AW611" s="47"/>
      <c r="AX611" s="47"/>
      <c r="AY611" s="47"/>
      <c r="AZ611" s="47"/>
      <c r="BA611" s="47"/>
      <c r="BB611" s="47"/>
      <c r="BC611" s="47"/>
      <c r="BD611" s="47"/>
      <c r="BE611" s="47"/>
      <c r="BF611" s="47"/>
      <c r="BG611" s="47"/>
      <c r="BH611" s="47"/>
      <c r="BI611" s="47"/>
      <c r="BJ611" s="47"/>
      <c r="BK611" s="47"/>
      <c r="BL611" s="47"/>
      <c r="BM611" s="112"/>
      <c r="BN611" s="47"/>
      <c r="BO611" s="47"/>
      <c r="BP611" s="47"/>
    </row>
    <row r="612" spans="2:68" x14ac:dyDescent="0.25">
      <c r="B612" s="42"/>
      <c r="C612" s="42"/>
      <c r="D612" s="42"/>
      <c r="E612" s="42"/>
      <c r="F612" s="42"/>
      <c r="G612" s="42"/>
      <c r="H612" s="42"/>
      <c r="I612" s="42"/>
      <c r="J612" s="42"/>
      <c r="K612" s="42"/>
      <c r="L612" s="42"/>
      <c r="M612" s="42"/>
      <c r="N612" s="112"/>
      <c r="O612" s="47"/>
      <c r="P612" s="47"/>
      <c r="Q612" s="42"/>
      <c r="R612" s="42"/>
      <c r="T612" s="42"/>
      <c r="U612" s="42"/>
      <c r="V612" s="42"/>
      <c r="W612" s="42"/>
      <c r="X612" s="42"/>
      <c r="Y612" s="42"/>
      <c r="Z612" s="42"/>
      <c r="AA612" s="42"/>
      <c r="AB612" s="42"/>
      <c r="AC612" s="42"/>
      <c r="AD612" s="42"/>
      <c r="AE612" s="47"/>
      <c r="AF612" s="112"/>
      <c r="AG612" s="47"/>
      <c r="AH612" s="47"/>
      <c r="AI612" s="47"/>
      <c r="AJ612" s="47"/>
      <c r="AK612" s="47"/>
      <c r="AL612" s="47"/>
      <c r="AM612" s="47"/>
      <c r="AN612" s="47"/>
      <c r="AO612" s="47"/>
      <c r="AP612" s="47"/>
      <c r="AQ612" s="47"/>
      <c r="AR612" s="47"/>
      <c r="AS612" s="47"/>
      <c r="AT612" s="47"/>
      <c r="AU612" s="47"/>
      <c r="AV612" s="47"/>
      <c r="AW612" s="47"/>
      <c r="AX612" s="47"/>
      <c r="AY612" s="47"/>
      <c r="AZ612" s="47"/>
      <c r="BA612" s="47"/>
      <c r="BB612" s="47"/>
      <c r="BC612" s="47"/>
      <c r="BD612" s="47"/>
      <c r="BE612" s="47"/>
      <c r="BF612" s="47"/>
      <c r="BG612" s="47"/>
      <c r="BH612" s="47"/>
      <c r="BI612" s="47"/>
      <c r="BJ612" s="47"/>
      <c r="BK612" s="47"/>
      <c r="BL612" s="47"/>
      <c r="BM612" s="112"/>
      <c r="BN612" s="47"/>
      <c r="BO612" s="47"/>
      <c r="BP612" s="47"/>
    </row>
    <row r="613" spans="2:68" x14ac:dyDescent="0.25">
      <c r="B613" s="42"/>
      <c r="C613" s="42"/>
      <c r="D613" s="42"/>
      <c r="E613" s="42"/>
      <c r="F613" s="42"/>
      <c r="G613" s="42"/>
      <c r="H613" s="42"/>
      <c r="I613" s="42"/>
      <c r="J613" s="42"/>
      <c r="K613" s="42"/>
      <c r="L613" s="42"/>
      <c r="M613" s="42"/>
      <c r="N613" s="112"/>
      <c r="O613" s="47"/>
      <c r="P613" s="47"/>
      <c r="Q613" s="42"/>
      <c r="R613" s="42"/>
      <c r="T613" s="42"/>
      <c r="U613" s="42"/>
      <c r="V613" s="42"/>
      <c r="W613" s="42"/>
      <c r="X613" s="42"/>
      <c r="Y613" s="42"/>
      <c r="Z613" s="42"/>
      <c r="AA613" s="42"/>
      <c r="AB613" s="42"/>
      <c r="AC613" s="42"/>
      <c r="AD613" s="42"/>
      <c r="AE613" s="47"/>
      <c r="AF613" s="112"/>
      <c r="AG613" s="47"/>
      <c r="AH613" s="47"/>
      <c r="AI613" s="47"/>
      <c r="AJ613" s="47"/>
      <c r="AK613" s="47"/>
      <c r="AL613" s="47"/>
      <c r="AM613" s="47"/>
      <c r="AN613" s="47"/>
      <c r="AO613" s="47"/>
      <c r="AP613" s="47"/>
      <c r="AQ613" s="47"/>
      <c r="AR613" s="47"/>
      <c r="AS613" s="47"/>
      <c r="AT613" s="47"/>
      <c r="AU613" s="47"/>
      <c r="AV613" s="47"/>
      <c r="AW613" s="47"/>
      <c r="AX613" s="47"/>
      <c r="AY613" s="47"/>
      <c r="AZ613" s="47"/>
      <c r="BA613" s="47"/>
      <c r="BB613" s="47"/>
      <c r="BC613" s="47"/>
      <c r="BD613" s="47"/>
      <c r="BE613" s="47"/>
      <c r="BF613" s="47"/>
      <c r="BG613" s="47"/>
      <c r="BH613" s="47"/>
      <c r="BI613" s="47"/>
      <c r="BJ613" s="47"/>
      <c r="BK613" s="47"/>
      <c r="BL613" s="47"/>
      <c r="BM613" s="112"/>
      <c r="BN613" s="47"/>
      <c r="BO613" s="47"/>
      <c r="BP613" s="47"/>
    </row>
    <row r="614" spans="2:68" x14ac:dyDescent="0.25">
      <c r="B614" s="42"/>
      <c r="C614" s="42"/>
      <c r="D614" s="42"/>
      <c r="E614" s="42"/>
      <c r="F614" s="42"/>
      <c r="G614" s="42"/>
      <c r="H614" s="42"/>
      <c r="I614" s="42"/>
      <c r="J614" s="42"/>
      <c r="K614" s="42"/>
      <c r="L614" s="42"/>
      <c r="M614" s="42"/>
      <c r="N614" s="112"/>
      <c r="O614" s="47"/>
      <c r="P614" s="47"/>
      <c r="Q614" s="42"/>
      <c r="R614" s="42"/>
      <c r="T614" s="42"/>
      <c r="U614" s="42"/>
      <c r="V614" s="42"/>
      <c r="W614" s="42"/>
      <c r="X614" s="42"/>
      <c r="Y614" s="42"/>
      <c r="Z614" s="42"/>
      <c r="AA614" s="42"/>
      <c r="AB614" s="42"/>
      <c r="AC614" s="42"/>
      <c r="AD614" s="42"/>
      <c r="AE614" s="47"/>
      <c r="AF614" s="112"/>
      <c r="AG614" s="47"/>
      <c r="AH614" s="47"/>
      <c r="AI614" s="47"/>
      <c r="AJ614" s="47"/>
      <c r="AK614" s="47"/>
      <c r="AL614" s="47"/>
      <c r="AM614" s="47"/>
      <c r="AN614" s="47"/>
      <c r="AO614" s="47"/>
      <c r="AP614" s="47"/>
      <c r="AQ614" s="47"/>
      <c r="AR614" s="47"/>
      <c r="AS614" s="47"/>
      <c r="AT614" s="47"/>
      <c r="AU614" s="47"/>
      <c r="AV614" s="47"/>
      <c r="AW614" s="47"/>
      <c r="AX614" s="47"/>
      <c r="AY614" s="47"/>
      <c r="AZ614" s="47"/>
      <c r="BA614" s="47"/>
      <c r="BB614" s="47"/>
      <c r="BC614" s="47"/>
      <c r="BD614" s="47"/>
      <c r="BE614" s="47"/>
      <c r="BF614" s="47"/>
      <c r="BG614" s="47"/>
      <c r="BH614" s="47"/>
      <c r="BI614" s="47"/>
      <c r="BJ614" s="47"/>
      <c r="BK614" s="47"/>
      <c r="BL614" s="47"/>
      <c r="BM614" s="112"/>
      <c r="BN614" s="47"/>
      <c r="BO614" s="47"/>
      <c r="BP614" s="47"/>
    </row>
    <row r="615" spans="2:68" x14ac:dyDescent="0.25">
      <c r="B615" s="42"/>
      <c r="C615" s="42"/>
      <c r="D615" s="42"/>
      <c r="E615" s="42"/>
      <c r="F615" s="42"/>
      <c r="G615" s="42"/>
      <c r="H615" s="42"/>
      <c r="I615" s="42"/>
      <c r="J615" s="42"/>
      <c r="K615" s="42"/>
      <c r="L615" s="42"/>
      <c r="M615" s="42"/>
      <c r="N615" s="112"/>
      <c r="O615" s="47"/>
      <c r="P615" s="47"/>
      <c r="Q615" s="42"/>
      <c r="R615" s="42"/>
      <c r="T615" s="42"/>
      <c r="U615" s="42"/>
      <c r="V615" s="42"/>
      <c r="W615" s="42"/>
      <c r="X615" s="42"/>
      <c r="Y615" s="42"/>
      <c r="Z615" s="42"/>
      <c r="AA615" s="42"/>
      <c r="AB615" s="42"/>
      <c r="AC615" s="42"/>
      <c r="AD615" s="42"/>
      <c r="AE615" s="47"/>
      <c r="AF615" s="112"/>
      <c r="AG615" s="47"/>
      <c r="AH615" s="47"/>
      <c r="AI615" s="47"/>
      <c r="AJ615" s="47"/>
      <c r="AK615" s="47"/>
      <c r="AL615" s="47"/>
      <c r="AM615" s="47"/>
      <c r="AN615" s="47"/>
      <c r="AO615" s="47"/>
      <c r="AP615" s="47"/>
      <c r="AQ615" s="47"/>
      <c r="AR615" s="47"/>
      <c r="AS615" s="47"/>
      <c r="AT615" s="47"/>
      <c r="AU615" s="47"/>
      <c r="AV615" s="47"/>
      <c r="AW615" s="47"/>
      <c r="AX615" s="47"/>
      <c r="AY615" s="47"/>
      <c r="AZ615" s="47"/>
      <c r="BA615" s="47"/>
      <c r="BB615" s="47"/>
      <c r="BC615" s="47"/>
      <c r="BD615" s="47"/>
      <c r="BE615" s="47"/>
      <c r="BF615" s="47"/>
      <c r="BG615" s="47"/>
      <c r="BH615" s="47"/>
      <c r="BI615" s="47"/>
      <c r="BJ615" s="47"/>
      <c r="BK615" s="47"/>
      <c r="BL615" s="47"/>
      <c r="BM615" s="112"/>
      <c r="BN615" s="47"/>
      <c r="BO615" s="47"/>
      <c r="BP615" s="47"/>
    </row>
    <row r="616" spans="2:68" x14ac:dyDescent="0.25">
      <c r="B616" s="42"/>
      <c r="C616" s="42"/>
      <c r="D616" s="42"/>
      <c r="E616" s="42"/>
      <c r="F616" s="42"/>
      <c r="G616" s="42"/>
      <c r="H616" s="42"/>
      <c r="I616" s="42"/>
      <c r="J616" s="42"/>
      <c r="K616" s="42"/>
      <c r="L616" s="42"/>
      <c r="M616" s="42"/>
      <c r="N616" s="112"/>
      <c r="O616" s="47"/>
      <c r="P616" s="47"/>
      <c r="Q616" s="42"/>
      <c r="R616" s="42"/>
      <c r="T616" s="42"/>
      <c r="U616" s="42"/>
      <c r="V616" s="42"/>
      <c r="W616" s="42"/>
      <c r="X616" s="42"/>
      <c r="Y616" s="42"/>
      <c r="Z616" s="42"/>
      <c r="AA616" s="42"/>
      <c r="AB616" s="42"/>
      <c r="AC616" s="42"/>
      <c r="AD616" s="42"/>
      <c r="AE616" s="47"/>
      <c r="AF616" s="112"/>
      <c r="AG616" s="47"/>
      <c r="AH616" s="47"/>
      <c r="AI616" s="47"/>
      <c r="AJ616" s="47"/>
      <c r="AK616" s="47"/>
      <c r="AL616" s="47"/>
      <c r="AM616" s="47"/>
      <c r="AN616" s="47"/>
      <c r="AO616" s="47"/>
      <c r="AP616" s="47"/>
      <c r="AQ616" s="47"/>
      <c r="AR616" s="47"/>
      <c r="AS616" s="47"/>
      <c r="AT616" s="47"/>
      <c r="AU616" s="47"/>
      <c r="AV616" s="47"/>
      <c r="AW616" s="47"/>
      <c r="AX616" s="47"/>
      <c r="AY616" s="47"/>
      <c r="AZ616" s="47"/>
      <c r="BA616" s="47"/>
      <c r="BB616" s="47"/>
      <c r="BC616" s="47"/>
      <c r="BD616" s="47"/>
      <c r="BE616" s="47"/>
      <c r="BF616" s="47"/>
      <c r="BG616" s="47"/>
      <c r="BH616" s="47"/>
      <c r="BI616" s="47"/>
      <c r="BJ616" s="47"/>
      <c r="BK616" s="47"/>
      <c r="BL616" s="47"/>
      <c r="BM616" s="112"/>
      <c r="BN616" s="47"/>
      <c r="BO616" s="47"/>
      <c r="BP616" s="47"/>
    </row>
    <row r="617" spans="2:68" x14ac:dyDescent="0.25">
      <c r="B617" s="42"/>
      <c r="C617" s="42"/>
      <c r="D617" s="42"/>
      <c r="E617" s="42"/>
      <c r="F617" s="42"/>
      <c r="G617" s="42"/>
      <c r="H617" s="42"/>
      <c r="I617" s="42"/>
      <c r="J617" s="42"/>
      <c r="K617" s="42"/>
      <c r="L617" s="42"/>
      <c r="M617" s="42"/>
      <c r="N617" s="112"/>
      <c r="O617" s="47"/>
      <c r="P617" s="47"/>
      <c r="Q617" s="42"/>
      <c r="R617" s="42"/>
      <c r="T617" s="42"/>
      <c r="U617" s="42"/>
      <c r="V617" s="42"/>
      <c r="W617" s="42"/>
      <c r="X617" s="42"/>
      <c r="Y617" s="42"/>
      <c r="Z617" s="42"/>
      <c r="AA617" s="42"/>
      <c r="AB617" s="42"/>
      <c r="AC617" s="42"/>
      <c r="AD617" s="42"/>
      <c r="AE617" s="47"/>
      <c r="AF617" s="112"/>
      <c r="AG617" s="47"/>
      <c r="AH617" s="47"/>
      <c r="AI617" s="47"/>
      <c r="AJ617" s="47"/>
      <c r="AK617" s="47"/>
      <c r="AL617" s="47"/>
      <c r="AM617" s="47"/>
      <c r="AN617" s="47"/>
      <c r="AO617" s="47"/>
      <c r="AP617" s="47"/>
      <c r="AQ617" s="47"/>
      <c r="AR617" s="47"/>
      <c r="AS617" s="47"/>
      <c r="AT617" s="47"/>
      <c r="AU617" s="47"/>
      <c r="AV617" s="47"/>
      <c r="AW617" s="47"/>
      <c r="AX617" s="47"/>
      <c r="AY617" s="47"/>
      <c r="AZ617" s="47"/>
      <c r="BA617" s="47"/>
      <c r="BB617" s="47"/>
      <c r="BC617" s="47"/>
      <c r="BD617" s="47"/>
      <c r="BE617" s="47"/>
      <c r="BF617" s="47"/>
      <c r="BG617" s="47"/>
      <c r="BH617" s="47"/>
      <c r="BI617" s="47"/>
      <c r="BJ617" s="47"/>
      <c r="BK617" s="47"/>
      <c r="BL617" s="47"/>
      <c r="BM617" s="112"/>
      <c r="BN617" s="47"/>
      <c r="BO617" s="47"/>
      <c r="BP617" s="47"/>
    </row>
    <row r="618" spans="2:68" x14ac:dyDescent="0.25">
      <c r="B618" s="42"/>
      <c r="C618" s="42"/>
      <c r="D618" s="42"/>
      <c r="E618" s="42"/>
      <c r="F618" s="42"/>
      <c r="G618" s="42"/>
      <c r="H618" s="42"/>
      <c r="I618" s="42"/>
      <c r="J618" s="42"/>
      <c r="K618" s="42"/>
      <c r="L618" s="42"/>
      <c r="M618" s="42"/>
      <c r="N618" s="112"/>
      <c r="O618" s="47"/>
      <c r="P618" s="47"/>
      <c r="Q618" s="42"/>
      <c r="R618" s="42"/>
      <c r="T618" s="42"/>
      <c r="U618" s="42"/>
      <c r="V618" s="42"/>
      <c r="W618" s="42"/>
      <c r="X618" s="42"/>
      <c r="Y618" s="42"/>
      <c r="Z618" s="42"/>
      <c r="AA618" s="42"/>
      <c r="AB618" s="42"/>
      <c r="AC618" s="42"/>
      <c r="AD618" s="42"/>
      <c r="AE618" s="47"/>
      <c r="AF618" s="112"/>
      <c r="AG618" s="47"/>
      <c r="AH618" s="47"/>
      <c r="AI618" s="47"/>
      <c r="AJ618" s="47"/>
      <c r="AK618" s="47"/>
      <c r="AL618" s="47"/>
      <c r="AM618" s="47"/>
      <c r="AN618" s="47"/>
      <c r="AO618" s="47"/>
      <c r="AP618" s="47"/>
      <c r="AQ618" s="47"/>
      <c r="AR618" s="47"/>
      <c r="AS618" s="47"/>
      <c r="AT618" s="47"/>
      <c r="AU618" s="47"/>
      <c r="AV618" s="47"/>
      <c r="AW618" s="47"/>
      <c r="AX618" s="47"/>
      <c r="AY618" s="47"/>
      <c r="AZ618" s="47"/>
      <c r="BA618" s="47"/>
      <c r="BB618" s="47"/>
      <c r="BC618" s="47"/>
      <c r="BD618" s="47"/>
      <c r="BE618" s="47"/>
      <c r="BF618" s="47"/>
      <c r="BG618" s="47"/>
      <c r="BH618" s="47"/>
      <c r="BI618" s="47"/>
      <c r="BJ618" s="47"/>
      <c r="BK618" s="47"/>
      <c r="BL618" s="47"/>
      <c r="BM618" s="112"/>
      <c r="BN618" s="47"/>
      <c r="BO618" s="47"/>
      <c r="BP618" s="47"/>
    </row>
    <row r="619" spans="2:68" x14ac:dyDescent="0.25">
      <c r="B619" s="42"/>
      <c r="C619" s="42"/>
      <c r="D619" s="42"/>
      <c r="E619" s="42"/>
      <c r="F619" s="42"/>
      <c r="G619" s="42"/>
      <c r="H619" s="42"/>
      <c r="I619" s="42"/>
      <c r="J619" s="42"/>
      <c r="K619" s="42"/>
      <c r="L619" s="42"/>
      <c r="M619" s="42"/>
      <c r="N619" s="112"/>
      <c r="O619" s="47"/>
      <c r="P619" s="47"/>
      <c r="Q619" s="42"/>
      <c r="R619" s="42"/>
      <c r="T619" s="42"/>
      <c r="U619" s="42"/>
      <c r="V619" s="42"/>
      <c r="W619" s="42"/>
      <c r="X619" s="42"/>
      <c r="Y619" s="42"/>
      <c r="Z619" s="42"/>
      <c r="AA619" s="42"/>
      <c r="AB619" s="42"/>
      <c r="AC619" s="42"/>
      <c r="AD619" s="42"/>
      <c r="AE619" s="47"/>
      <c r="AF619" s="112"/>
      <c r="AG619" s="47"/>
      <c r="AH619" s="47"/>
      <c r="AI619" s="47"/>
      <c r="AJ619" s="47"/>
      <c r="AK619" s="47"/>
      <c r="AL619" s="47"/>
      <c r="AM619" s="47"/>
      <c r="AN619" s="47"/>
      <c r="AO619" s="47"/>
      <c r="AP619" s="47"/>
      <c r="AQ619" s="47"/>
      <c r="AR619" s="47"/>
      <c r="AS619" s="47"/>
      <c r="AT619" s="47"/>
      <c r="AU619" s="47"/>
      <c r="AV619" s="47"/>
      <c r="AW619" s="47"/>
      <c r="AX619" s="47"/>
      <c r="AY619" s="47"/>
      <c r="AZ619" s="47"/>
      <c r="BA619" s="47"/>
      <c r="BB619" s="47"/>
      <c r="BC619" s="47"/>
      <c r="BD619" s="47"/>
      <c r="BE619" s="47"/>
      <c r="BF619" s="47"/>
      <c r="BG619" s="47"/>
      <c r="BH619" s="47"/>
      <c r="BI619" s="47"/>
      <c r="BJ619" s="47"/>
      <c r="BK619" s="47"/>
      <c r="BL619" s="47"/>
      <c r="BM619" s="112"/>
      <c r="BN619" s="47"/>
      <c r="BO619" s="47"/>
      <c r="BP619" s="47"/>
    </row>
    <row r="620" spans="2:68" x14ac:dyDescent="0.25">
      <c r="B620" s="42"/>
      <c r="C620" s="42"/>
      <c r="D620" s="42"/>
      <c r="E620" s="42"/>
      <c r="F620" s="42"/>
      <c r="G620" s="42"/>
      <c r="H620" s="42"/>
      <c r="I620" s="42"/>
      <c r="J620" s="42"/>
      <c r="K620" s="42"/>
      <c r="L620" s="42"/>
      <c r="M620" s="42"/>
      <c r="N620" s="112"/>
      <c r="O620" s="47"/>
      <c r="P620" s="47"/>
      <c r="Q620" s="42"/>
      <c r="R620" s="42"/>
      <c r="T620" s="42"/>
      <c r="U620" s="42"/>
      <c r="V620" s="42"/>
      <c r="W620" s="42"/>
      <c r="X620" s="42"/>
      <c r="Y620" s="42"/>
      <c r="Z620" s="42"/>
      <c r="AA620" s="42"/>
      <c r="AB620" s="42"/>
      <c r="AC620" s="42"/>
      <c r="AD620" s="42"/>
      <c r="AE620" s="47"/>
      <c r="AF620" s="112"/>
      <c r="AG620" s="47"/>
      <c r="AH620" s="47"/>
      <c r="AI620" s="47"/>
      <c r="AJ620" s="47"/>
      <c r="AK620" s="47"/>
      <c r="AL620" s="47"/>
      <c r="AM620" s="47"/>
      <c r="AN620" s="47"/>
      <c r="AO620" s="47"/>
      <c r="AP620" s="47"/>
      <c r="AQ620" s="47"/>
      <c r="AR620" s="47"/>
      <c r="AS620" s="47"/>
      <c r="AT620" s="47"/>
      <c r="AU620" s="47"/>
      <c r="AV620" s="47"/>
      <c r="AW620" s="47"/>
      <c r="AX620" s="47"/>
      <c r="AY620" s="47"/>
      <c r="AZ620" s="47"/>
      <c r="BA620" s="47"/>
      <c r="BB620" s="47"/>
      <c r="BC620" s="47"/>
      <c r="BD620" s="47"/>
      <c r="BE620" s="47"/>
      <c r="BF620" s="47"/>
      <c r="BG620" s="47"/>
      <c r="BH620" s="47"/>
      <c r="BI620" s="47"/>
      <c r="BJ620" s="47"/>
      <c r="BK620" s="47"/>
      <c r="BL620" s="47"/>
      <c r="BM620" s="112"/>
      <c r="BN620" s="47"/>
      <c r="BO620" s="47"/>
      <c r="BP620" s="47"/>
    </row>
    <row r="621" spans="2:68" x14ac:dyDescent="0.25">
      <c r="B621" s="42"/>
      <c r="C621" s="42"/>
      <c r="D621" s="42"/>
      <c r="E621" s="42"/>
      <c r="F621" s="42"/>
      <c r="G621" s="42"/>
      <c r="H621" s="42"/>
      <c r="I621" s="42"/>
      <c r="J621" s="42"/>
      <c r="K621" s="42"/>
      <c r="L621" s="42"/>
      <c r="M621" s="42"/>
      <c r="N621" s="112"/>
      <c r="O621" s="47"/>
      <c r="P621" s="47"/>
      <c r="Q621" s="42"/>
      <c r="R621" s="42"/>
      <c r="T621" s="42"/>
      <c r="U621" s="42"/>
      <c r="V621" s="42"/>
      <c r="W621" s="42"/>
      <c r="X621" s="42"/>
      <c r="Y621" s="42"/>
      <c r="Z621" s="42"/>
      <c r="AA621" s="42"/>
      <c r="AB621" s="42"/>
      <c r="AC621" s="42"/>
      <c r="AD621" s="42"/>
      <c r="AE621" s="47"/>
      <c r="AF621" s="112"/>
      <c r="AG621" s="47"/>
      <c r="AH621" s="47"/>
      <c r="AI621" s="47"/>
      <c r="AJ621" s="47"/>
      <c r="AK621" s="47"/>
      <c r="AL621" s="47"/>
      <c r="AM621" s="47"/>
      <c r="AN621" s="47"/>
      <c r="AO621" s="47"/>
      <c r="AP621" s="47"/>
      <c r="AQ621" s="47"/>
      <c r="AR621" s="47"/>
      <c r="AS621" s="47"/>
      <c r="AT621" s="47"/>
      <c r="AU621" s="47"/>
      <c r="AV621" s="47"/>
      <c r="AW621" s="47"/>
      <c r="AX621" s="47"/>
      <c r="AY621" s="47"/>
      <c r="AZ621" s="47"/>
      <c r="BA621" s="47"/>
      <c r="BB621" s="47"/>
      <c r="BC621" s="47"/>
      <c r="BD621" s="47"/>
      <c r="BE621" s="47"/>
      <c r="BF621" s="47"/>
      <c r="BG621" s="47"/>
      <c r="BH621" s="47"/>
      <c r="BI621" s="47"/>
      <c r="BJ621" s="47"/>
      <c r="BK621" s="47"/>
      <c r="BL621" s="47"/>
      <c r="BM621" s="112"/>
      <c r="BN621" s="47"/>
      <c r="BO621" s="47"/>
      <c r="BP621" s="47"/>
    </row>
    <row r="622" spans="2:68" x14ac:dyDescent="0.25">
      <c r="B622" s="42"/>
      <c r="C622" s="42"/>
      <c r="D622" s="42"/>
      <c r="E622" s="42"/>
      <c r="F622" s="42"/>
      <c r="G622" s="42"/>
      <c r="H622" s="42"/>
      <c r="I622" s="42"/>
      <c r="J622" s="42"/>
      <c r="K622" s="42"/>
      <c r="L622" s="42"/>
      <c r="M622" s="42"/>
      <c r="N622" s="112"/>
      <c r="O622" s="47"/>
      <c r="P622" s="47"/>
      <c r="Q622" s="42"/>
      <c r="R622" s="42"/>
      <c r="T622" s="42"/>
      <c r="U622" s="42"/>
      <c r="V622" s="42"/>
      <c r="W622" s="42"/>
      <c r="X622" s="42"/>
      <c r="Y622" s="42"/>
      <c r="Z622" s="42"/>
      <c r="AA622" s="42"/>
      <c r="AB622" s="42"/>
      <c r="AC622" s="42"/>
      <c r="AD622" s="42"/>
      <c r="AE622" s="47"/>
      <c r="AF622" s="112"/>
      <c r="AG622" s="47"/>
      <c r="AH622" s="47"/>
      <c r="AI622" s="47"/>
      <c r="AJ622" s="47"/>
      <c r="AK622" s="47"/>
      <c r="AL622" s="47"/>
      <c r="AM622" s="47"/>
      <c r="AN622" s="47"/>
      <c r="AO622" s="47"/>
      <c r="AP622" s="47"/>
      <c r="AQ622" s="47"/>
      <c r="AR622" s="47"/>
      <c r="AS622" s="47"/>
      <c r="AT622" s="47"/>
      <c r="AU622" s="47"/>
      <c r="AV622" s="47"/>
      <c r="AW622" s="47"/>
      <c r="AX622" s="47"/>
      <c r="AY622" s="47"/>
      <c r="AZ622" s="47"/>
      <c r="BA622" s="47"/>
      <c r="BB622" s="47"/>
      <c r="BC622" s="47"/>
      <c r="BD622" s="47"/>
      <c r="BE622" s="47"/>
      <c r="BF622" s="47"/>
      <c r="BG622" s="47"/>
      <c r="BH622" s="47"/>
      <c r="BI622" s="47"/>
      <c r="BJ622" s="47"/>
      <c r="BK622" s="47"/>
      <c r="BL622" s="47"/>
      <c r="BM622" s="112"/>
      <c r="BN622" s="47"/>
      <c r="BO622" s="47"/>
      <c r="BP622" s="47"/>
    </row>
    <row r="623" spans="2:68" x14ac:dyDescent="0.25">
      <c r="B623" s="42"/>
      <c r="C623" s="42"/>
      <c r="D623" s="42"/>
      <c r="E623" s="42"/>
      <c r="F623" s="42"/>
      <c r="G623" s="42"/>
      <c r="H623" s="42"/>
      <c r="I623" s="42"/>
      <c r="J623" s="42"/>
      <c r="K623" s="42"/>
      <c r="L623" s="42"/>
      <c r="M623" s="42"/>
      <c r="N623" s="112"/>
      <c r="O623" s="47"/>
      <c r="P623" s="47"/>
      <c r="Q623" s="42"/>
      <c r="R623" s="42"/>
      <c r="T623" s="42"/>
      <c r="U623" s="42"/>
      <c r="V623" s="42"/>
      <c r="W623" s="42"/>
      <c r="X623" s="42"/>
      <c r="Y623" s="42"/>
      <c r="Z623" s="42"/>
      <c r="AA623" s="42"/>
      <c r="AB623" s="42"/>
      <c r="AC623" s="42"/>
      <c r="AD623" s="42"/>
      <c r="AE623" s="47"/>
      <c r="AF623" s="112"/>
      <c r="AG623" s="47"/>
      <c r="AH623" s="47"/>
      <c r="AI623" s="47"/>
      <c r="AJ623" s="47"/>
      <c r="AK623" s="47"/>
      <c r="AL623" s="47"/>
      <c r="AM623" s="47"/>
      <c r="AN623" s="47"/>
      <c r="AO623" s="47"/>
      <c r="AP623" s="47"/>
      <c r="AQ623" s="47"/>
      <c r="AR623" s="47"/>
      <c r="AS623" s="47"/>
      <c r="AT623" s="47"/>
      <c r="AU623" s="47"/>
      <c r="AV623" s="47"/>
      <c r="AW623" s="47"/>
      <c r="AX623" s="47"/>
      <c r="AY623" s="47"/>
      <c r="AZ623" s="47"/>
      <c r="BA623" s="47"/>
      <c r="BB623" s="47"/>
      <c r="BC623" s="47"/>
      <c r="BD623" s="47"/>
      <c r="BE623" s="47"/>
      <c r="BF623" s="47"/>
      <c r="BG623" s="47"/>
      <c r="BH623" s="47"/>
      <c r="BI623" s="47"/>
      <c r="BJ623" s="47"/>
      <c r="BK623" s="47"/>
      <c r="BL623" s="47"/>
      <c r="BM623" s="112"/>
      <c r="BN623" s="47"/>
      <c r="BO623" s="47"/>
      <c r="BP623" s="47"/>
    </row>
    <row r="624" spans="2:68" x14ac:dyDescent="0.25">
      <c r="B624" s="42"/>
      <c r="C624" s="42"/>
      <c r="D624" s="42"/>
      <c r="E624" s="42"/>
      <c r="F624" s="42"/>
      <c r="G624" s="42"/>
      <c r="H624" s="42"/>
      <c r="I624" s="42"/>
      <c r="J624" s="42"/>
      <c r="K624" s="42"/>
      <c r="L624" s="42"/>
      <c r="M624" s="42"/>
      <c r="N624" s="112"/>
      <c r="O624" s="47"/>
      <c r="P624" s="47"/>
      <c r="Q624" s="42"/>
      <c r="R624" s="42"/>
      <c r="T624" s="42"/>
      <c r="U624" s="42"/>
      <c r="V624" s="42"/>
      <c r="W624" s="42"/>
      <c r="X624" s="42"/>
      <c r="Y624" s="42"/>
      <c r="Z624" s="42"/>
      <c r="AA624" s="42"/>
      <c r="AB624" s="42"/>
      <c r="AC624" s="42"/>
      <c r="AD624" s="42"/>
      <c r="AE624" s="47"/>
      <c r="AF624" s="112"/>
      <c r="AG624" s="47"/>
      <c r="AH624" s="47"/>
      <c r="AI624" s="47"/>
      <c r="AJ624" s="47"/>
      <c r="AK624" s="47"/>
      <c r="AL624" s="47"/>
      <c r="AM624" s="47"/>
      <c r="AN624" s="47"/>
      <c r="AO624" s="47"/>
      <c r="AP624" s="47"/>
      <c r="AQ624" s="47"/>
      <c r="AR624" s="47"/>
      <c r="AS624" s="47"/>
      <c r="AT624" s="47"/>
      <c r="AU624" s="47"/>
      <c r="AV624" s="47"/>
      <c r="AW624" s="47"/>
      <c r="AX624" s="47"/>
      <c r="AY624" s="47"/>
      <c r="AZ624" s="47"/>
      <c r="BA624" s="47"/>
      <c r="BB624" s="47"/>
      <c r="BC624" s="47"/>
      <c r="BD624" s="47"/>
      <c r="BE624" s="47"/>
      <c r="BF624" s="47"/>
      <c r="BG624" s="47"/>
      <c r="BH624" s="47"/>
      <c r="BI624" s="47"/>
      <c r="BJ624" s="47"/>
      <c r="BK624" s="47"/>
      <c r="BL624" s="47"/>
      <c r="BM624" s="112"/>
      <c r="BN624" s="47"/>
      <c r="BO624" s="47"/>
      <c r="BP624" s="47"/>
    </row>
    <row r="625" spans="2:68" x14ac:dyDescent="0.25">
      <c r="B625" s="42"/>
      <c r="C625" s="42"/>
      <c r="D625" s="42"/>
      <c r="E625" s="42"/>
      <c r="F625" s="42"/>
      <c r="G625" s="42"/>
      <c r="H625" s="42"/>
      <c r="I625" s="42"/>
      <c r="J625" s="42"/>
      <c r="K625" s="42"/>
      <c r="L625" s="42"/>
      <c r="M625" s="42"/>
      <c r="N625" s="112"/>
      <c r="O625" s="47"/>
      <c r="P625" s="47"/>
      <c r="Q625" s="42"/>
      <c r="R625" s="42"/>
      <c r="T625" s="42"/>
      <c r="U625" s="42"/>
      <c r="V625" s="42"/>
      <c r="W625" s="42"/>
      <c r="X625" s="42"/>
      <c r="Y625" s="42"/>
      <c r="Z625" s="42"/>
      <c r="AA625" s="42"/>
      <c r="AB625" s="42"/>
      <c r="AC625" s="42"/>
      <c r="AD625" s="42"/>
      <c r="AE625" s="47"/>
      <c r="AF625" s="112"/>
      <c r="AG625" s="47"/>
      <c r="AH625" s="47"/>
      <c r="AI625" s="47"/>
      <c r="AJ625" s="47"/>
      <c r="AK625" s="47"/>
      <c r="AL625" s="47"/>
      <c r="AM625" s="47"/>
      <c r="AN625" s="47"/>
      <c r="AO625" s="47"/>
      <c r="AP625" s="47"/>
      <c r="AQ625" s="47"/>
      <c r="AR625" s="47"/>
      <c r="AS625" s="47"/>
      <c r="AT625" s="47"/>
      <c r="AU625" s="47"/>
      <c r="AV625" s="47"/>
      <c r="AW625" s="47"/>
      <c r="AX625" s="47"/>
      <c r="AY625" s="47"/>
      <c r="AZ625" s="47"/>
      <c r="BA625" s="47"/>
      <c r="BB625" s="47"/>
      <c r="BC625" s="47"/>
      <c r="BD625" s="47"/>
      <c r="BE625" s="47"/>
      <c r="BF625" s="47"/>
      <c r="BG625" s="47"/>
      <c r="BH625" s="47"/>
      <c r="BI625" s="47"/>
      <c r="BJ625" s="47"/>
      <c r="BK625" s="47"/>
      <c r="BL625" s="47"/>
      <c r="BM625" s="112"/>
      <c r="BN625" s="47"/>
      <c r="BO625" s="47"/>
      <c r="BP625" s="47"/>
    </row>
    <row r="626" spans="2:68" x14ac:dyDescent="0.25">
      <c r="B626" s="42"/>
      <c r="C626" s="42"/>
      <c r="D626" s="42"/>
      <c r="E626" s="42"/>
      <c r="F626" s="42"/>
      <c r="G626" s="42"/>
      <c r="H626" s="42"/>
      <c r="I626" s="42"/>
      <c r="J626" s="42"/>
      <c r="K626" s="42"/>
      <c r="L626" s="42"/>
      <c r="M626" s="42"/>
      <c r="N626" s="112"/>
      <c r="O626" s="47"/>
      <c r="P626" s="47"/>
      <c r="Q626" s="42"/>
      <c r="R626" s="42"/>
      <c r="T626" s="42"/>
      <c r="U626" s="42"/>
      <c r="V626" s="42"/>
      <c r="W626" s="42"/>
      <c r="X626" s="42"/>
      <c r="Y626" s="42"/>
      <c r="Z626" s="42"/>
      <c r="AA626" s="42"/>
      <c r="AB626" s="42"/>
      <c r="AC626" s="42"/>
      <c r="AD626" s="42"/>
      <c r="AE626" s="47"/>
      <c r="AF626" s="112"/>
      <c r="AG626" s="47"/>
      <c r="AH626" s="47"/>
      <c r="AI626" s="47"/>
      <c r="AJ626" s="47"/>
      <c r="AK626" s="47"/>
      <c r="AL626" s="47"/>
      <c r="AM626" s="47"/>
      <c r="AN626" s="47"/>
      <c r="AO626" s="47"/>
      <c r="AP626" s="47"/>
      <c r="AQ626" s="47"/>
      <c r="AR626" s="47"/>
      <c r="AS626" s="47"/>
      <c r="AT626" s="47"/>
      <c r="AU626" s="47"/>
      <c r="AV626" s="47"/>
      <c r="AW626" s="47"/>
      <c r="AX626" s="47"/>
      <c r="AY626" s="47"/>
      <c r="AZ626" s="47"/>
      <c r="BA626" s="47"/>
      <c r="BB626" s="47"/>
      <c r="BC626" s="47"/>
      <c r="BD626" s="47"/>
      <c r="BE626" s="47"/>
      <c r="BF626" s="47"/>
      <c r="BG626" s="47"/>
      <c r="BH626" s="47"/>
      <c r="BI626" s="47"/>
      <c r="BJ626" s="47"/>
      <c r="BK626" s="47"/>
      <c r="BL626" s="47"/>
      <c r="BM626" s="112"/>
      <c r="BN626" s="47"/>
      <c r="BO626" s="47"/>
      <c r="BP626" s="47"/>
    </row>
    <row r="627" spans="2:68" x14ac:dyDescent="0.25">
      <c r="B627" s="42"/>
      <c r="C627" s="42"/>
      <c r="D627" s="42"/>
      <c r="E627" s="42"/>
      <c r="F627" s="42"/>
      <c r="G627" s="42"/>
      <c r="H627" s="42"/>
      <c r="I627" s="42"/>
      <c r="J627" s="42"/>
      <c r="K627" s="42"/>
      <c r="L627" s="42"/>
      <c r="M627" s="42"/>
      <c r="N627" s="112"/>
      <c r="O627" s="47"/>
      <c r="P627" s="47"/>
      <c r="Q627" s="42"/>
      <c r="R627" s="42"/>
      <c r="T627" s="42"/>
      <c r="U627" s="42"/>
      <c r="V627" s="42"/>
      <c r="W627" s="42"/>
      <c r="X627" s="42"/>
      <c r="Y627" s="42"/>
      <c r="Z627" s="42"/>
      <c r="AA627" s="42"/>
      <c r="AB627" s="42"/>
      <c r="AC627" s="42"/>
      <c r="AD627" s="42"/>
      <c r="AE627" s="47"/>
      <c r="AF627" s="112"/>
      <c r="AG627" s="47"/>
      <c r="AH627" s="47"/>
      <c r="AI627" s="47"/>
      <c r="AJ627" s="47"/>
      <c r="AK627" s="47"/>
      <c r="AL627" s="47"/>
      <c r="AM627" s="47"/>
      <c r="AN627" s="47"/>
      <c r="AO627" s="47"/>
      <c r="AP627" s="47"/>
      <c r="AQ627" s="47"/>
      <c r="AR627" s="47"/>
      <c r="AS627" s="47"/>
      <c r="AT627" s="47"/>
      <c r="AU627" s="47"/>
      <c r="AV627" s="47"/>
      <c r="AW627" s="47"/>
      <c r="AX627" s="47"/>
      <c r="AY627" s="47"/>
      <c r="AZ627" s="47"/>
      <c r="BA627" s="47"/>
      <c r="BB627" s="47"/>
      <c r="BC627" s="47"/>
      <c r="BD627" s="47"/>
      <c r="BE627" s="47"/>
      <c r="BF627" s="47"/>
      <c r="BG627" s="47"/>
      <c r="BH627" s="47"/>
      <c r="BI627" s="47"/>
      <c r="BJ627" s="47"/>
      <c r="BK627" s="47"/>
      <c r="BL627" s="47"/>
      <c r="BM627" s="112"/>
      <c r="BN627" s="47"/>
      <c r="BO627" s="47"/>
      <c r="BP627" s="47"/>
    </row>
    <row r="628" spans="2:68" x14ac:dyDescent="0.25">
      <c r="B628" s="42"/>
      <c r="C628" s="42"/>
      <c r="D628" s="42"/>
      <c r="E628" s="42"/>
      <c r="F628" s="42"/>
      <c r="G628" s="42"/>
      <c r="H628" s="42"/>
      <c r="I628" s="42"/>
      <c r="J628" s="42"/>
      <c r="K628" s="42"/>
      <c r="L628" s="42"/>
      <c r="M628" s="42"/>
      <c r="N628" s="112"/>
      <c r="O628" s="47"/>
      <c r="P628" s="47"/>
      <c r="Q628" s="42"/>
      <c r="R628" s="42"/>
      <c r="T628" s="42"/>
      <c r="U628" s="42"/>
      <c r="V628" s="42"/>
      <c r="W628" s="42"/>
      <c r="X628" s="42"/>
      <c r="Y628" s="42"/>
      <c r="Z628" s="42"/>
      <c r="AA628" s="42"/>
      <c r="AB628" s="42"/>
      <c r="AC628" s="42"/>
      <c r="AD628" s="42"/>
      <c r="AE628" s="47"/>
      <c r="AF628" s="112"/>
      <c r="AG628" s="47"/>
      <c r="AH628" s="47"/>
      <c r="AI628" s="47"/>
      <c r="AJ628" s="47"/>
      <c r="AK628" s="47"/>
      <c r="AL628" s="47"/>
      <c r="AM628" s="47"/>
      <c r="AN628" s="47"/>
      <c r="AO628" s="47"/>
      <c r="AP628" s="47"/>
      <c r="AQ628" s="47"/>
      <c r="AR628" s="47"/>
      <c r="AS628" s="47"/>
      <c r="AT628" s="47"/>
      <c r="AU628" s="47"/>
      <c r="AV628" s="47"/>
      <c r="AW628" s="47"/>
      <c r="AX628" s="47"/>
      <c r="AY628" s="47"/>
      <c r="AZ628" s="47"/>
      <c r="BA628" s="47"/>
      <c r="BB628" s="47"/>
      <c r="BC628" s="47"/>
      <c r="BD628" s="47"/>
      <c r="BE628" s="47"/>
      <c r="BF628" s="47"/>
      <c r="BG628" s="47"/>
      <c r="BH628" s="47"/>
      <c r="BI628" s="47"/>
      <c r="BJ628" s="47"/>
      <c r="BK628" s="47"/>
      <c r="BL628" s="47"/>
      <c r="BM628" s="112"/>
      <c r="BN628" s="47"/>
      <c r="BO628" s="47"/>
      <c r="BP628" s="47"/>
    </row>
    <row r="629" spans="2:68" x14ac:dyDescent="0.25">
      <c r="B629" s="42"/>
      <c r="C629" s="42"/>
      <c r="D629" s="42"/>
      <c r="E629" s="42"/>
      <c r="F629" s="42"/>
      <c r="G629" s="42"/>
      <c r="H629" s="42"/>
      <c r="I629" s="42"/>
      <c r="J629" s="42"/>
      <c r="K629" s="42"/>
      <c r="L629" s="42"/>
      <c r="M629" s="42"/>
      <c r="N629" s="112"/>
      <c r="O629" s="47"/>
      <c r="P629" s="47"/>
      <c r="Q629" s="42"/>
      <c r="R629" s="42"/>
      <c r="T629" s="42"/>
      <c r="U629" s="42"/>
      <c r="V629" s="42"/>
      <c r="W629" s="42"/>
      <c r="X629" s="42"/>
      <c r="Y629" s="42"/>
      <c r="Z629" s="42"/>
      <c r="AA629" s="42"/>
      <c r="AB629" s="42"/>
      <c r="AC629" s="42"/>
      <c r="AD629" s="42"/>
      <c r="AE629" s="47"/>
      <c r="AF629" s="112"/>
      <c r="AG629" s="47"/>
      <c r="AH629" s="47"/>
      <c r="AI629" s="47"/>
      <c r="AJ629" s="47"/>
      <c r="AK629" s="47"/>
      <c r="AL629" s="47"/>
      <c r="AM629" s="47"/>
      <c r="AN629" s="47"/>
      <c r="AO629" s="47"/>
      <c r="AP629" s="47"/>
      <c r="AQ629" s="47"/>
      <c r="AR629" s="47"/>
      <c r="AS629" s="47"/>
      <c r="AT629" s="47"/>
      <c r="AU629" s="47"/>
      <c r="AV629" s="47"/>
      <c r="AW629" s="47"/>
      <c r="AX629" s="47"/>
      <c r="AY629" s="47"/>
      <c r="AZ629" s="47"/>
      <c r="BA629" s="47"/>
      <c r="BB629" s="47"/>
      <c r="BC629" s="47"/>
      <c r="BD629" s="47"/>
      <c r="BE629" s="47"/>
      <c r="BF629" s="47"/>
      <c r="BG629" s="47"/>
      <c r="BH629" s="47"/>
      <c r="BI629" s="47"/>
      <c r="BJ629" s="47"/>
      <c r="BK629" s="47"/>
      <c r="BL629" s="47"/>
      <c r="BM629" s="112"/>
      <c r="BN629" s="47"/>
      <c r="BO629" s="47"/>
      <c r="BP629" s="47"/>
    </row>
    <row r="630" spans="2:68" x14ac:dyDescent="0.25">
      <c r="B630" s="42"/>
      <c r="C630" s="42"/>
      <c r="D630" s="42"/>
      <c r="E630" s="42"/>
      <c r="F630" s="42"/>
      <c r="G630" s="42"/>
      <c r="H630" s="42"/>
      <c r="I630" s="42"/>
      <c r="J630" s="42"/>
      <c r="K630" s="42"/>
      <c r="L630" s="42"/>
      <c r="M630" s="42"/>
      <c r="N630" s="112"/>
      <c r="O630" s="47"/>
      <c r="P630" s="47"/>
      <c r="Q630" s="42"/>
      <c r="R630" s="42"/>
      <c r="T630" s="42"/>
      <c r="U630" s="42"/>
      <c r="V630" s="42"/>
      <c r="W630" s="42"/>
      <c r="X630" s="42"/>
      <c r="Y630" s="42"/>
      <c r="Z630" s="42"/>
      <c r="AA630" s="42"/>
      <c r="AB630" s="42"/>
      <c r="AC630" s="42"/>
      <c r="AD630" s="42"/>
      <c r="AE630" s="47"/>
      <c r="AF630" s="112"/>
      <c r="AG630" s="47"/>
      <c r="AH630" s="47"/>
      <c r="AI630" s="47"/>
      <c r="AJ630" s="47"/>
      <c r="AK630" s="47"/>
      <c r="AL630" s="47"/>
      <c r="AM630" s="47"/>
      <c r="AN630" s="47"/>
      <c r="AO630" s="47"/>
      <c r="AP630" s="47"/>
      <c r="AQ630" s="47"/>
      <c r="AR630" s="47"/>
      <c r="AS630" s="47"/>
      <c r="AT630" s="47"/>
      <c r="AU630" s="47"/>
      <c r="AV630" s="47"/>
      <c r="AW630" s="47"/>
      <c r="AX630" s="47"/>
      <c r="AY630" s="47"/>
      <c r="AZ630" s="47"/>
      <c r="BA630" s="47"/>
      <c r="BB630" s="47"/>
      <c r="BC630" s="47"/>
      <c r="BD630" s="47"/>
      <c r="BE630" s="47"/>
      <c r="BF630" s="47"/>
      <c r="BG630" s="47"/>
      <c r="BH630" s="47"/>
      <c r="BI630" s="47"/>
      <c r="BJ630" s="47"/>
      <c r="BK630" s="47"/>
      <c r="BL630" s="47"/>
      <c r="BM630" s="112"/>
      <c r="BN630" s="47"/>
      <c r="BO630" s="47"/>
      <c r="BP630" s="47"/>
    </row>
    <row r="631" spans="2:68" x14ac:dyDescent="0.25">
      <c r="B631" s="42"/>
      <c r="C631" s="42"/>
      <c r="D631" s="42"/>
      <c r="E631" s="42"/>
      <c r="F631" s="42"/>
      <c r="G631" s="42"/>
      <c r="H631" s="42"/>
      <c r="I631" s="42"/>
      <c r="J631" s="42"/>
      <c r="K631" s="42"/>
      <c r="L631" s="42"/>
      <c r="M631" s="42"/>
      <c r="N631" s="112"/>
      <c r="O631" s="47"/>
      <c r="P631" s="47"/>
      <c r="Q631" s="42"/>
      <c r="R631" s="42"/>
      <c r="T631" s="42"/>
      <c r="U631" s="42"/>
      <c r="V631" s="42"/>
      <c r="W631" s="42"/>
      <c r="X631" s="42"/>
      <c r="Y631" s="42"/>
      <c r="Z631" s="42"/>
      <c r="AA631" s="42"/>
      <c r="AB631" s="42"/>
      <c r="AC631" s="42"/>
      <c r="AD631" s="42"/>
      <c r="AE631" s="47"/>
      <c r="AF631" s="112"/>
      <c r="AG631" s="47"/>
      <c r="AH631" s="47"/>
      <c r="AI631" s="47"/>
      <c r="AJ631" s="47"/>
      <c r="AK631" s="47"/>
      <c r="AL631" s="47"/>
      <c r="AM631" s="47"/>
      <c r="AN631" s="47"/>
      <c r="AO631" s="47"/>
      <c r="AP631" s="47"/>
      <c r="AQ631" s="47"/>
      <c r="AR631" s="47"/>
      <c r="AS631" s="47"/>
      <c r="AT631" s="47"/>
      <c r="AU631" s="47"/>
      <c r="AV631" s="47"/>
      <c r="AW631" s="47"/>
      <c r="AX631" s="47"/>
      <c r="AY631" s="47"/>
      <c r="AZ631" s="47"/>
      <c r="BA631" s="47"/>
      <c r="BB631" s="47"/>
      <c r="BC631" s="47"/>
      <c r="BD631" s="47"/>
      <c r="BE631" s="47"/>
      <c r="BF631" s="47"/>
      <c r="BG631" s="47"/>
      <c r="BH631" s="47"/>
      <c r="BI631" s="47"/>
      <c r="BJ631" s="47"/>
      <c r="BK631" s="47"/>
      <c r="BL631" s="47"/>
      <c r="BM631" s="112"/>
      <c r="BN631" s="47"/>
      <c r="BO631" s="47"/>
      <c r="BP631" s="47"/>
    </row>
    <row r="632" spans="2:68" x14ac:dyDescent="0.25">
      <c r="B632" s="42"/>
      <c r="C632" s="42"/>
      <c r="D632" s="42"/>
      <c r="E632" s="42"/>
      <c r="F632" s="42"/>
      <c r="G632" s="42"/>
      <c r="H632" s="42"/>
      <c r="I632" s="42"/>
      <c r="J632" s="42"/>
      <c r="K632" s="42"/>
      <c r="L632" s="42"/>
      <c r="M632" s="42"/>
      <c r="N632" s="112"/>
      <c r="O632" s="47"/>
      <c r="P632" s="47"/>
      <c r="Q632" s="42"/>
      <c r="R632" s="42"/>
      <c r="T632" s="42"/>
      <c r="U632" s="42"/>
      <c r="V632" s="42"/>
      <c r="W632" s="42"/>
      <c r="X632" s="42"/>
      <c r="Y632" s="42"/>
      <c r="Z632" s="42"/>
      <c r="AA632" s="42"/>
      <c r="AB632" s="42"/>
      <c r="AC632" s="42"/>
      <c r="AD632" s="42"/>
      <c r="AE632" s="47"/>
      <c r="AF632" s="112"/>
      <c r="AG632" s="47"/>
      <c r="AH632" s="47"/>
      <c r="AI632" s="47"/>
      <c r="AJ632" s="47"/>
      <c r="AK632" s="47"/>
      <c r="AL632" s="47"/>
      <c r="AM632" s="47"/>
      <c r="AN632" s="47"/>
      <c r="AO632" s="47"/>
      <c r="AP632" s="47"/>
      <c r="AQ632" s="47"/>
      <c r="AR632" s="47"/>
      <c r="AS632" s="47"/>
      <c r="AT632" s="47"/>
      <c r="AU632" s="47"/>
      <c r="AV632" s="47"/>
      <c r="AW632" s="47"/>
      <c r="AX632" s="47"/>
      <c r="AY632" s="47"/>
      <c r="AZ632" s="47"/>
      <c r="BA632" s="47"/>
      <c r="BB632" s="47"/>
      <c r="BC632" s="47"/>
      <c r="BD632" s="47"/>
      <c r="BE632" s="47"/>
      <c r="BF632" s="47"/>
      <c r="BG632" s="47"/>
      <c r="BH632" s="47"/>
      <c r="BI632" s="47"/>
      <c r="BJ632" s="47"/>
      <c r="BK632" s="47"/>
      <c r="BL632" s="47"/>
      <c r="BM632" s="112"/>
      <c r="BN632" s="47"/>
      <c r="BO632" s="47"/>
      <c r="BP632" s="47"/>
    </row>
    <row r="633" spans="2:68" x14ac:dyDescent="0.25">
      <c r="B633" s="42"/>
      <c r="C633" s="42"/>
      <c r="D633" s="42"/>
      <c r="E633" s="42"/>
      <c r="F633" s="42"/>
      <c r="G633" s="42"/>
      <c r="H633" s="42"/>
      <c r="I633" s="42"/>
      <c r="J633" s="42"/>
      <c r="K633" s="42"/>
      <c r="L633" s="42"/>
      <c r="M633" s="42"/>
      <c r="N633" s="112"/>
      <c r="O633" s="47"/>
      <c r="P633" s="47"/>
      <c r="Q633" s="42"/>
      <c r="R633" s="42"/>
      <c r="T633" s="42"/>
      <c r="U633" s="42"/>
      <c r="V633" s="42"/>
      <c r="W633" s="42"/>
      <c r="X633" s="42"/>
      <c r="Y633" s="42"/>
      <c r="Z633" s="42"/>
      <c r="AA633" s="42"/>
      <c r="AB633" s="42"/>
      <c r="AC633" s="42"/>
      <c r="AD633" s="42"/>
      <c r="AE633" s="47"/>
      <c r="AF633" s="112"/>
      <c r="AG633" s="47"/>
      <c r="AH633" s="47"/>
      <c r="AI633" s="47"/>
      <c r="AJ633" s="47"/>
      <c r="AK633" s="47"/>
      <c r="AL633" s="47"/>
      <c r="AM633" s="47"/>
      <c r="AN633" s="47"/>
      <c r="AO633" s="47"/>
      <c r="AP633" s="47"/>
      <c r="AQ633" s="47"/>
      <c r="AR633" s="47"/>
      <c r="AS633" s="47"/>
      <c r="AT633" s="47"/>
      <c r="AU633" s="47"/>
      <c r="AV633" s="47"/>
      <c r="AW633" s="47"/>
      <c r="AX633" s="47"/>
      <c r="AY633" s="47"/>
      <c r="AZ633" s="47"/>
      <c r="BA633" s="47"/>
      <c r="BB633" s="47"/>
      <c r="BC633" s="47"/>
      <c r="BD633" s="47"/>
      <c r="BE633" s="47"/>
      <c r="BF633" s="47"/>
      <c r="BG633" s="47"/>
      <c r="BH633" s="47"/>
      <c r="BI633" s="47"/>
      <c r="BJ633" s="47"/>
      <c r="BK633" s="47"/>
      <c r="BL633" s="47"/>
      <c r="BM633" s="112"/>
      <c r="BN633" s="47"/>
      <c r="BO633" s="47"/>
      <c r="BP633" s="47"/>
    </row>
    <row r="634" spans="2:68" x14ac:dyDescent="0.25">
      <c r="B634" s="42"/>
      <c r="C634" s="42"/>
      <c r="D634" s="42"/>
      <c r="E634" s="42"/>
      <c r="F634" s="42"/>
      <c r="G634" s="42"/>
      <c r="H634" s="42"/>
      <c r="I634" s="42"/>
      <c r="J634" s="42"/>
      <c r="K634" s="42"/>
      <c r="L634" s="42"/>
      <c r="M634" s="42"/>
      <c r="N634" s="112"/>
      <c r="O634" s="47"/>
      <c r="P634" s="47"/>
      <c r="Q634" s="42"/>
      <c r="R634" s="42"/>
      <c r="T634" s="42"/>
      <c r="U634" s="42"/>
      <c r="V634" s="42"/>
      <c r="W634" s="42"/>
      <c r="X634" s="42"/>
      <c r="Y634" s="42"/>
      <c r="Z634" s="42"/>
      <c r="AA634" s="42"/>
      <c r="AB634" s="42"/>
      <c r="AC634" s="42"/>
      <c r="AD634" s="42"/>
      <c r="AE634" s="47"/>
      <c r="AF634" s="112"/>
      <c r="AG634" s="47"/>
      <c r="AH634" s="47"/>
      <c r="AI634" s="47"/>
      <c r="AJ634" s="47"/>
      <c r="AK634" s="47"/>
      <c r="AL634" s="47"/>
      <c r="AM634" s="47"/>
      <c r="AN634" s="47"/>
      <c r="AO634" s="47"/>
      <c r="AP634" s="47"/>
      <c r="AQ634" s="47"/>
      <c r="AR634" s="47"/>
      <c r="AS634" s="47"/>
      <c r="AT634" s="47"/>
      <c r="AU634" s="47"/>
      <c r="AV634" s="47"/>
      <c r="AW634" s="47"/>
      <c r="AX634" s="47"/>
      <c r="AY634" s="47"/>
      <c r="AZ634" s="47"/>
      <c r="BA634" s="47"/>
      <c r="BB634" s="47"/>
      <c r="BC634" s="47"/>
      <c r="BD634" s="47"/>
      <c r="BE634" s="47"/>
      <c r="BF634" s="47"/>
      <c r="BG634" s="47"/>
      <c r="BH634" s="47"/>
      <c r="BI634" s="47"/>
      <c r="BJ634" s="47"/>
      <c r="BK634" s="47"/>
      <c r="BL634" s="47"/>
      <c r="BM634" s="112"/>
      <c r="BN634" s="47"/>
      <c r="BO634" s="47"/>
      <c r="BP634" s="47"/>
    </row>
    <row r="635" spans="2:68" x14ac:dyDescent="0.25">
      <c r="B635" s="42"/>
      <c r="C635" s="42"/>
      <c r="D635" s="42"/>
      <c r="E635" s="42"/>
      <c r="F635" s="42"/>
      <c r="G635" s="42"/>
      <c r="H635" s="42"/>
      <c r="I635" s="42"/>
      <c r="J635" s="42"/>
      <c r="K635" s="42"/>
      <c r="L635" s="42"/>
      <c r="M635" s="42"/>
      <c r="N635" s="112"/>
      <c r="O635" s="47"/>
      <c r="P635" s="47"/>
      <c r="Q635" s="42"/>
      <c r="R635" s="42"/>
      <c r="T635" s="42"/>
      <c r="U635" s="42"/>
      <c r="V635" s="42"/>
      <c r="W635" s="42"/>
      <c r="X635" s="42"/>
      <c r="Y635" s="42"/>
      <c r="Z635" s="42"/>
      <c r="AA635" s="42"/>
      <c r="AB635" s="42"/>
      <c r="AC635" s="42"/>
      <c r="AD635" s="42"/>
      <c r="AE635" s="47"/>
      <c r="AF635" s="112"/>
      <c r="AG635" s="47"/>
      <c r="AH635" s="47"/>
      <c r="AI635" s="47"/>
      <c r="AJ635" s="47"/>
      <c r="AK635" s="47"/>
      <c r="AL635" s="47"/>
      <c r="AM635" s="47"/>
      <c r="AN635" s="47"/>
      <c r="AO635" s="47"/>
      <c r="AP635" s="47"/>
      <c r="AQ635" s="47"/>
      <c r="AR635" s="47"/>
      <c r="AS635" s="47"/>
      <c r="AT635" s="47"/>
      <c r="AU635" s="47"/>
      <c r="AV635" s="47"/>
      <c r="AW635" s="47"/>
      <c r="AX635" s="47"/>
      <c r="AY635" s="47"/>
      <c r="AZ635" s="47"/>
      <c r="BA635" s="47"/>
      <c r="BB635" s="47"/>
      <c r="BC635" s="47"/>
      <c r="BD635" s="47"/>
      <c r="BE635" s="47"/>
      <c r="BF635" s="47"/>
      <c r="BG635" s="47"/>
      <c r="BH635" s="47"/>
      <c r="BI635" s="47"/>
      <c r="BJ635" s="47"/>
      <c r="BK635" s="47"/>
      <c r="BL635" s="47"/>
      <c r="BM635" s="112"/>
      <c r="BN635" s="47"/>
      <c r="BO635" s="47"/>
      <c r="BP635" s="47"/>
    </row>
    <row r="636" spans="2:68" x14ac:dyDescent="0.25">
      <c r="B636" s="42"/>
      <c r="C636" s="42"/>
      <c r="D636" s="42"/>
      <c r="E636" s="42"/>
      <c r="F636" s="42"/>
      <c r="G636" s="42"/>
      <c r="H636" s="42"/>
      <c r="I636" s="42"/>
      <c r="J636" s="42"/>
      <c r="K636" s="42"/>
      <c r="L636" s="42"/>
      <c r="M636" s="42"/>
      <c r="N636" s="112"/>
      <c r="O636" s="47"/>
      <c r="P636" s="47"/>
      <c r="Q636" s="42"/>
      <c r="R636" s="42"/>
      <c r="T636" s="42"/>
      <c r="U636" s="42"/>
      <c r="V636" s="42"/>
      <c r="W636" s="42"/>
      <c r="X636" s="42"/>
      <c r="Y636" s="42"/>
      <c r="Z636" s="42"/>
      <c r="AA636" s="42"/>
      <c r="AB636" s="42"/>
      <c r="AC636" s="42"/>
      <c r="AD636" s="42"/>
      <c r="AE636" s="47"/>
      <c r="AF636" s="112"/>
      <c r="AG636" s="47"/>
      <c r="AH636" s="47"/>
      <c r="AI636" s="47"/>
      <c r="AJ636" s="47"/>
      <c r="AK636" s="47"/>
      <c r="AL636" s="47"/>
      <c r="AM636" s="47"/>
      <c r="AN636" s="47"/>
      <c r="AO636" s="47"/>
      <c r="AP636" s="47"/>
      <c r="AQ636" s="47"/>
      <c r="AR636" s="47"/>
      <c r="AS636" s="47"/>
      <c r="AT636" s="47"/>
      <c r="AU636" s="47"/>
      <c r="AV636" s="47"/>
      <c r="AW636" s="47"/>
      <c r="AX636" s="47"/>
      <c r="AY636" s="47"/>
      <c r="AZ636" s="47"/>
      <c r="BA636" s="47"/>
      <c r="BB636" s="47"/>
      <c r="BC636" s="47"/>
      <c r="BD636" s="47"/>
      <c r="BE636" s="47"/>
      <c r="BF636" s="47"/>
      <c r="BG636" s="47"/>
      <c r="BH636" s="47"/>
      <c r="BI636" s="47"/>
      <c r="BJ636" s="47"/>
      <c r="BK636" s="47"/>
      <c r="BL636" s="47"/>
      <c r="BM636" s="112"/>
      <c r="BN636" s="47"/>
      <c r="BO636" s="47"/>
      <c r="BP636" s="47"/>
    </row>
    <row r="637" spans="2:68" x14ac:dyDescent="0.25">
      <c r="B637" s="42"/>
      <c r="C637" s="42"/>
      <c r="D637" s="42"/>
      <c r="E637" s="42"/>
      <c r="F637" s="42"/>
      <c r="G637" s="42"/>
      <c r="H637" s="42"/>
      <c r="I637" s="42"/>
      <c r="J637" s="42"/>
      <c r="K637" s="42"/>
      <c r="L637" s="42"/>
      <c r="M637" s="42"/>
      <c r="N637" s="112"/>
      <c r="O637" s="47"/>
      <c r="P637" s="47"/>
      <c r="Q637" s="42"/>
      <c r="R637" s="42"/>
      <c r="T637" s="42"/>
      <c r="U637" s="42"/>
      <c r="V637" s="42"/>
      <c r="W637" s="42"/>
      <c r="X637" s="42"/>
      <c r="Y637" s="42"/>
      <c r="Z637" s="42"/>
      <c r="AA637" s="42"/>
      <c r="AB637" s="42"/>
      <c r="AC637" s="42"/>
      <c r="AD637" s="42"/>
      <c r="AE637" s="47"/>
      <c r="AF637" s="112"/>
      <c r="AG637" s="47"/>
      <c r="AH637" s="47"/>
      <c r="AI637" s="47"/>
      <c r="AJ637" s="47"/>
      <c r="AK637" s="47"/>
      <c r="AL637" s="47"/>
      <c r="AM637" s="47"/>
      <c r="AN637" s="47"/>
      <c r="AO637" s="47"/>
      <c r="AP637" s="47"/>
      <c r="AQ637" s="47"/>
      <c r="AR637" s="47"/>
      <c r="AS637" s="47"/>
      <c r="AT637" s="47"/>
      <c r="AU637" s="47"/>
      <c r="AV637" s="47"/>
      <c r="AW637" s="47"/>
      <c r="AX637" s="47"/>
      <c r="AY637" s="47"/>
      <c r="AZ637" s="47"/>
      <c r="BA637" s="47"/>
      <c r="BB637" s="47"/>
      <c r="BC637" s="47"/>
      <c r="BD637" s="47"/>
      <c r="BE637" s="47"/>
      <c r="BF637" s="47"/>
      <c r="BG637" s="47"/>
      <c r="BH637" s="47"/>
      <c r="BI637" s="47"/>
      <c r="BJ637" s="47"/>
      <c r="BK637" s="47"/>
      <c r="BL637" s="47"/>
      <c r="BM637" s="112"/>
      <c r="BN637" s="47"/>
      <c r="BO637" s="47"/>
      <c r="BP637" s="47"/>
    </row>
    <row r="638" spans="2:68" x14ac:dyDescent="0.25">
      <c r="B638" s="42"/>
      <c r="C638" s="42"/>
      <c r="D638" s="42"/>
      <c r="E638" s="42"/>
      <c r="F638" s="42"/>
      <c r="G638" s="42"/>
      <c r="H638" s="42"/>
      <c r="I638" s="42"/>
      <c r="J638" s="42"/>
      <c r="K638" s="42"/>
      <c r="L638" s="42"/>
      <c r="M638" s="42"/>
      <c r="N638" s="112"/>
      <c r="O638" s="47"/>
      <c r="P638" s="47"/>
      <c r="Q638" s="42"/>
      <c r="R638" s="42"/>
      <c r="T638" s="42"/>
      <c r="U638" s="42"/>
      <c r="V638" s="42"/>
      <c r="W638" s="42"/>
      <c r="X638" s="42"/>
      <c r="Y638" s="42"/>
      <c r="Z638" s="42"/>
      <c r="AA638" s="42"/>
      <c r="AB638" s="42"/>
      <c r="AC638" s="42"/>
      <c r="AD638" s="42"/>
      <c r="AE638" s="47"/>
      <c r="AF638" s="112"/>
      <c r="AG638" s="47"/>
      <c r="AH638" s="47"/>
      <c r="AI638" s="47"/>
      <c r="AJ638" s="47"/>
      <c r="AK638" s="47"/>
      <c r="AL638" s="47"/>
      <c r="AM638" s="47"/>
      <c r="AN638" s="47"/>
      <c r="AO638" s="47"/>
      <c r="AP638" s="47"/>
      <c r="AQ638" s="47"/>
      <c r="AR638" s="47"/>
      <c r="AS638" s="47"/>
      <c r="AT638" s="47"/>
      <c r="AU638" s="47"/>
      <c r="AV638" s="47"/>
      <c r="AW638" s="47"/>
      <c r="AX638" s="47"/>
      <c r="AY638" s="47"/>
      <c r="AZ638" s="47"/>
      <c r="BA638" s="47"/>
      <c r="BB638" s="47"/>
      <c r="BC638" s="47"/>
      <c r="BD638" s="47"/>
      <c r="BE638" s="47"/>
      <c r="BF638" s="47"/>
      <c r="BG638" s="47"/>
      <c r="BH638" s="47"/>
      <c r="BI638" s="47"/>
      <c r="BJ638" s="47"/>
      <c r="BK638" s="47"/>
      <c r="BL638" s="47"/>
      <c r="BM638" s="112"/>
      <c r="BN638" s="47"/>
      <c r="BO638" s="47"/>
      <c r="BP638" s="47"/>
    </row>
    <row r="639" spans="2:68" x14ac:dyDescent="0.25">
      <c r="B639" s="42"/>
      <c r="C639" s="42"/>
      <c r="D639" s="42"/>
      <c r="E639" s="42"/>
      <c r="F639" s="42"/>
      <c r="G639" s="42"/>
      <c r="H639" s="42"/>
      <c r="I639" s="42"/>
      <c r="J639" s="42"/>
      <c r="K639" s="42"/>
      <c r="L639" s="42"/>
      <c r="M639" s="42"/>
      <c r="N639" s="112"/>
      <c r="O639" s="47"/>
      <c r="P639" s="47"/>
      <c r="Q639" s="42"/>
      <c r="R639" s="42"/>
      <c r="T639" s="42"/>
      <c r="U639" s="42"/>
      <c r="V639" s="42"/>
      <c r="W639" s="42"/>
      <c r="X639" s="42"/>
      <c r="Y639" s="42"/>
      <c r="Z639" s="42"/>
      <c r="AA639" s="42"/>
      <c r="AB639" s="42"/>
      <c r="AC639" s="42"/>
      <c r="AD639" s="42"/>
      <c r="AE639" s="47"/>
      <c r="AF639" s="112"/>
      <c r="AG639" s="47"/>
      <c r="AH639" s="47"/>
      <c r="AI639" s="47"/>
      <c r="AJ639" s="47"/>
      <c r="AK639" s="47"/>
      <c r="AL639" s="47"/>
      <c r="AM639" s="47"/>
      <c r="AN639" s="47"/>
      <c r="AO639" s="47"/>
      <c r="AP639" s="47"/>
      <c r="AQ639" s="47"/>
      <c r="AR639" s="47"/>
      <c r="AS639" s="47"/>
      <c r="AT639" s="47"/>
      <c r="AU639" s="47"/>
      <c r="AV639" s="47"/>
      <c r="AW639" s="47"/>
      <c r="AX639" s="47"/>
      <c r="AY639" s="47"/>
      <c r="AZ639" s="47"/>
      <c r="BA639" s="47"/>
      <c r="BB639" s="47"/>
      <c r="BC639" s="47"/>
      <c r="BD639" s="47"/>
      <c r="BE639" s="47"/>
      <c r="BF639" s="47"/>
      <c r="BG639" s="47"/>
      <c r="BH639" s="47"/>
      <c r="BI639" s="47"/>
      <c r="BJ639" s="47"/>
      <c r="BK639" s="47"/>
      <c r="BL639" s="47"/>
      <c r="BM639" s="112"/>
      <c r="BN639" s="47"/>
      <c r="BO639" s="47"/>
      <c r="BP639" s="47"/>
    </row>
    <row r="640" spans="2:68" x14ac:dyDescent="0.25">
      <c r="B640" s="42"/>
      <c r="C640" s="42"/>
      <c r="D640" s="42"/>
      <c r="E640" s="42"/>
      <c r="F640" s="42"/>
      <c r="G640" s="42"/>
      <c r="H640" s="42"/>
      <c r="I640" s="42"/>
      <c r="J640" s="42"/>
      <c r="K640" s="42"/>
      <c r="L640" s="42"/>
      <c r="M640" s="42"/>
      <c r="N640" s="112"/>
      <c r="O640" s="47"/>
      <c r="P640" s="47"/>
      <c r="Q640" s="42"/>
      <c r="R640" s="42"/>
      <c r="T640" s="42"/>
      <c r="U640" s="42"/>
      <c r="V640" s="42"/>
      <c r="W640" s="42"/>
      <c r="X640" s="42"/>
      <c r="Y640" s="42"/>
      <c r="Z640" s="42"/>
      <c r="AA640" s="42"/>
      <c r="AB640" s="42"/>
      <c r="AC640" s="42"/>
      <c r="AD640" s="42"/>
      <c r="AE640" s="47"/>
      <c r="AF640" s="112"/>
      <c r="AG640" s="47"/>
      <c r="AH640" s="47"/>
      <c r="AI640" s="47"/>
      <c r="AJ640" s="47"/>
      <c r="AK640" s="47"/>
      <c r="AL640" s="47"/>
      <c r="AM640" s="47"/>
      <c r="AN640" s="47"/>
      <c r="AO640" s="47"/>
      <c r="AP640" s="47"/>
      <c r="AQ640" s="47"/>
      <c r="AR640" s="47"/>
      <c r="AS640" s="47"/>
      <c r="AT640" s="47"/>
      <c r="AU640" s="47"/>
      <c r="AV640" s="47"/>
      <c r="AW640" s="47"/>
      <c r="AX640" s="47"/>
      <c r="AY640" s="47"/>
      <c r="AZ640" s="47"/>
      <c r="BA640" s="47"/>
      <c r="BB640" s="47"/>
      <c r="BC640" s="47"/>
      <c r="BD640" s="47"/>
      <c r="BE640" s="47"/>
      <c r="BF640" s="47"/>
      <c r="BG640" s="47"/>
      <c r="BH640" s="47"/>
      <c r="BI640" s="47"/>
      <c r="BJ640" s="47"/>
      <c r="BK640" s="47"/>
      <c r="BL640" s="47"/>
      <c r="BM640" s="112"/>
      <c r="BN640" s="47"/>
      <c r="BO640" s="47"/>
      <c r="BP640" s="47"/>
    </row>
    <row r="641" spans="2:68" x14ac:dyDescent="0.25">
      <c r="B641" s="42"/>
      <c r="C641" s="42"/>
      <c r="D641" s="42"/>
      <c r="E641" s="42"/>
      <c r="F641" s="42"/>
      <c r="G641" s="42"/>
      <c r="H641" s="42"/>
      <c r="I641" s="42"/>
      <c r="J641" s="42"/>
      <c r="K641" s="42"/>
      <c r="L641" s="42"/>
      <c r="M641" s="42"/>
      <c r="N641" s="112"/>
      <c r="O641" s="47"/>
      <c r="P641" s="47"/>
      <c r="Q641" s="42"/>
      <c r="R641" s="42"/>
      <c r="T641" s="42"/>
      <c r="U641" s="42"/>
      <c r="V641" s="42"/>
      <c r="W641" s="42"/>
      <c r="X641" s="42"/>
      <c r="Y641" s="42"/>
      <c r="Z641" s="42"/>
      <c r="AA641" s="42"/>
      <c r="AB641" s="42"/>
      <c r="AC641" s="42"/>
      <c r="AD641" s="42"/>
      <c r="AE641" s="47"/>
      <c r="AF641" s="112"/>
      <c r="AG641" s="47"/>
      <c r="AH641" s="47"/>
      <c r="AI641" s="47"/>
      <c r="AJ641" s="47"/>
      <c r="AK641" s="47"/>
      <c r="AL641" s="47"/>
      <c r="AM641" s="47"/>
      <c r="AN641" s="47"/>
      <c r="AO641" s="47"/>
      <c r="AP641" s="47"/>
      <c r="AQ641" s="47"/>
      <c r="AR641" s="47"/>
      <c r="AS641" s="47"/>
      <c r="AT641" s="47"/>
      <c r="AU641" s="47"/>
      <c r="AV641" s="47"/>
      <c r="AW641" s="47"/>
      <c r="AX641" s="47"/>
      <c r="AY641" s="47"/>
      <c r="AZ641" s="47"/>
      <c r="BA641" s="47"/>
      <c r="BB641" s="47"/>
      <c r="BC641" s="47"/>
      <c r="BD641" s="47"/>
      <c r="BE641" s="47"/>
      <c r="BF641" s="47"/>
      <c r="BG641" s="47"/>
      <c r="BH641" s="47"/>
      <c r="BI641" s="47"/>
      <c r="BJ641" s="47"/>
      <c r="BK641" s="47"/>
      <c r="BL641" s="47"/>
      <c r="BM641" s="112"/>
      <c r="BN641" s="47"/>
      <c r="BO641" s="47"/>
      <c r="BP641" s="47"/>
    </row>
    <row r="642" spans="2:68" x14ac:dyDescent="0.25">
      <c r="B642" s="42"/>
      <c r="C642" s="42"/>
      <c r="D642" s="42"/>
      <c r="E642" s="42"/>
      <c r="F642" s="42"/>
      <c r="G642" s="42"/>
      <c r="H642" s="42"/>
      <c r="I642" s="42"/>
      <c r="J642" s="42"/>
      <c r="K642" s="42"/>
      <c r="L642" s="42"/>
      <c r="M642" s="42"/>
      <c r="N642" s="112"/>
      <c r="O642" s="47"/>
      <c r="P642" s="47"/>
      <c r="Q642" s="42"/>
      <c r="R642" s="42"/>
      <c r="T642" s="42"/>
      <c r="U642" s="42"/>
      <c r="V642" s="42"/>
      <c r="W642" s="42"/>
      <c r="X642" s="42"/>
      <c r="Y642" s="42"/>
      <c r="Z642" s="42"/>
      <c r="AA642" s="42"/>
      <c r="AB642" s="42"/>
      <c r="AC642" s="42"/>
      <c r="AD642" s="42"/>
      <c r="AE642" s="47"/>
      <c r="AF642" s="112"/>
      <c r="AG642" s="47"/>
      <c r="AH642" s="47"/>
      <c r="AI642" s="47"/>
      <c r="AJ642" s="47"/>
      <c r="AK642" s="47"/>
      <c r="AL642" s="47"/>
      <c r="AM642" s="47"/>
      <c r="AN642" s="47"/>
      <c r="AO642" s="47"/>
      <c r="AP642" s="47"/>
      <c r="AQ642" s="47"/>
      <c r="AR642" s="47"/>
      <c r="AS642" s="47"/>
      <c r="AT642" s="47"/>
      <c r="AU642" s="47"/>
      <c r="AV642" s="47"/>
      <c r="AW642" s="47"/>
      <c r="AX642" s="47"/>
      <c r="AY642" s="47"/>
      <c r="AZ642" s="47"/>
      <c r="BA642" s="47"/>
      <c r="BB642" s="47"/>
      <c r="BC642" s="47"/>
      <c r="BD642" s="47"/>
      <c r="BE642" s="47"/>
      <c r="BF642" s="47"/>
      <c r="BG642" s="47"/>
      <c r="BH642" s="47"/>
      <c r="BI642" s="47"/>
      <c r="BJ642" s="47"/>
      <c r="BK642" s="47"/>
      <c r="BL642" s="47"/>
      <c r="BM642" s="112"/>
      <c r="BN642" s="47"/>
      <c r="BO642" s="47"/>
      <c r="BP642" s="47"/>
    </row>
    <row r="643" spans="2:68" x14ac:dyDescent="0.25">
      <c r="B643" s="42"/>
      <c r="C643" s="42"/>
      <c r="D643" s="42"/>
      <c r="E643" s="42"/>
      <c r="F643" s="42"/>
      <c r="G643" s="42"/>
      <c r="H643" s="42"/>
      <c r="I643" s="42"/>
      <c r="J643" s="42"/>
      <c r="K643" s="42"/>
      <c r="L643" s="42"/>
      <c r="M643" s="42"/>
      <c r="N643" s="112"/>
      <c r="O643" s="47"/>
      <c r="P643" s="47"/>
      <c r="Q643" s="42"/>
      <c r="R643" s="42"/>
      <c r="T643" s="42"/>
      <c r="U643" s="42"/>
      <c r="V643" s="42"/>
      <c r="W643" s="42"/>
      <c r="X643" s="42"/>
      <c r="Y643" s="42"/>
      <c r="Z643" s="42"/>
      <c r="AA643" s="42"/>
      <c r="AB643" s="42"/>
      <c r="AC643" s="42"/>
      <c r="AD643" s="42"/>
      <c r="AE643" s="47"/>
      <c r="AF643" s="112"/>
      <c r="AG643" s="47"/>
      <c r="AH643" s="47"/>
      <c r="AI643" s="47"/>
      <c r="AJ643" s="47"/>
      <c r="AK643" s="47"/>
      <c r="AL643" s="47"/>
      <c r="AM643" s="47"/>
      <c r="AN643" s="47"/>
      <c r="AO643" s="47"/>
      <c r="AP643" s="47"/>
      <c r="AQ643" s="47"/>
      <c r="AR643" s="47"/>
      <c r="AS643" s="47"/>
      <c r="AT643" s="47"/>
      <c r="AU643" s="47"/>
      <c r="AV643" s="47"/>
      <c r="AW643" s="47"/>
      <c r="AX643" s="47"/>
      <c r="AY643" s="47"/>
      <c r="AZ643" s="47"/>
      <c r="BA643" s="47"/>
      <c r="BB643" s="47"/>
      <c r="BC643" s="47"/>
      <c r="BD643" s="47"/>
      <c r="BE643" s="47"/>
      <c r="BF643" s="47"/>
      <c r="BG643" s="47"/>
      <c r="BH643" s="47"/>
      <c r="BI643" s="47"/>
      <c r="BJ643" s="47"/>
      <c r="BK643" s="47"/>
      <c r="BL643" s="47"/>
      <c r="BM643" s="112"/>
      <c r="BN643" s="47"/>
      <c r="BO643" s="47"/>
      <c r="BP643" s="47"/>
    </row>
    <row r="644" spans="2:68" x14ac:dyDescent="0.25">
      <c r="B644" s="42"/>
      <c r="C644" s="42"/>
      <c r="D644" s="42"/>
      <c r="E644" s="42"/>
      <c r="F644" s="42"/>
      <c r="G644" s="42"/>
      <c r="H644" s="42"/>
      <c r="I644" s="42"/>
      <c r="J644" s="42"/>
      <c r="K644" s="42"/>
      <c r="L644" s="42"/>
      <c r="M644" s="42"/>
      <c r="N644" s="112"/>
      <c r="O644" s="47"/>
      <c r="P644" s="47"/>
      <c r="Q644" s="42"/>
      <c r="R644" s="42"/>
      <c r="T644" s="42"/>
      <c r="U644" s="42"/>
      <c r="V644" s="42"/>
      <c r="W644" s="42"/>
      <c r="X644" s="42"/>
      <c r="Y644" s="42"/>
      <c r="Z644" s="42"/>
      <c r="AA644" s="42"/>
      <c r="AB644" s="42"/>
      <c r="AC644" s="42"/>
      <c r="AD644" s="42"/>
      <c r="AE644" s="47"/>
      <c r="AF644" s="112"/>
      <c r="AG644" s="47"/>
      <c r="AH644" s="47"/>
      <c r="AI644" s="47"/>
      <c r="AJ644" s="47"/>
      <c r="AK644" s="47"/>
      <c r="AL644" s="47"/>
      <c r="AM644" s="47"/>
      <c r="AN644" s="47"/>
      <c r="AO644" s="47"/>
      <c r="AP644" s="47"/>
      <c r="AQ644" s="47"/>
      <c r="AR644" s="47"/>
      <c r="AS644" s="47"/>
      <c r="AT644" s="47"/>
      <c r="AU644" s="47"/>
      <c r="AV644" s="47"/>
      <c r="AW644" s="47"/>
      <c r="AX644" s="47"/>
      <c r="AY644" s="47"/>
      <c r="AZ644" s="47"/>
      <c r="BA644" s="47"/>
      <c r="BB644" s="47"/>
      <c r="BC644" s="47"/>
      <c r="BD644" s="47"/>
      <c r="BE644" s="47"/>
      <c r="BF644" s="47"/>
      <c r="BG644" s="47"/>
      <c r="BH644" s="47"/>
      <c r="BI644" s="47"/>
      <c r="BJ644" s="47"/>
      <c r="BK644" s="47"/>
      <c r="BL644" s="47"/>
      <c r="BM644" s="112"/>
      <c r="BN644" s="47"/>
      <c r="BO644" s="47"/>
      <c r="BP644" s="47"/>
    </row>
    <row r="645" spans="2:68" x14ac:dyDescent="0.25">
      <c r="B645" s="42"/>
      <c r="C645" s="42"/>
      <c r="D645" s="42"/>
      <c r="E645" s="42"/>
      <c r="F645" s="42"/>
      <c r="G645" s="42"/>
      <c r="H645" s="42"/>
      <c r="I645" s="42"/>
      <c r="J645" s="42"/>
      <c r="K645" s="42"/>
      <c r="L645" s="42"/>
      <c r="M645" s="42"/>
      <c r="N645" s="112"/>
      <c r="O645" s="47"/>
      <c r="P645" s="47"/>
      <c r="Q645" s="42"/>
      <c r="R645" s="42"/>
      <c r="T645" s="42"/>
      <c r="U645" s="42"/>
      <c r="V645" s="42"/>
      <c r="W645" s="42"/>
      <c r="X645" s="42"/>
      <c r="Y645" s="42"/>
      <c r="Z645" s="42"/>
      <c r="AA645" s="42"/>
      <c r="AB645" s="42"/>
      <c r="AC645" s="42"/>
      <c r="AD645" s="42"/>
      <c r="AE645" s="47"/>
      <c r="AF645" s="112"/>
      <c r="AG645" s="47"/>
      <c r="AH645" s="47"/>
      <c r="AI645" s="47"/>
      <c r="AJ645" s="47"/>
      <c r="AK645" s="47"/>
      <c r="AL645" s="47"/>
      <c r="AM645" s="47"/>
      <c r="AN645" s="47"/>
      <c r="AO645" s="47"/>
      <c r="AP645" s="47"/>
      <c r="AQ645" s="47"/>
      <c r="AR645" s="47"/>
      <c r="AS645" s="47"/>
      <c r="AT645" s="47"/>
      <c r="AU645" s="47"/>
      <c r="AV645" s="47"/>
      <c r="AW645" s="47"/>
      <c r="AX645" s="47"/>
      <c r="AY645" s="47"/>
      <c r="AZ645" s="47"/>
      <c r="BA645" s="47"/>
      <c r="BB645" s="47"/>
      <c r="BC645" s="47"/>
      <c r="BD645" s="47"/>
      <c r="BE645" s="47"/>
      <c r="BF645" s="47"/>
      <c r="BG645" s="47"/>
      <c r="BH645" s="47"/>
      <c r="BI645" s="47"/>
      <c r="BJ645" s="47"/>
      <c r="BK645" s="47"/>
      <c r="BL645" s="47"/>
      <c r="BM645" s="112"/>
      <c r="BN645" s="47"/>
      <c r="BO645" s="47"/>
      <c r="BP645" s="47"/>
    </row>
    <row r="646" spans="2:68" x14ac:dyDescent="0.25">
      <c r="B646" s="42"/>
      <c r="C646" s="42"/>
      <c r="D646" s="42"/>
      <c r="E646" s="42"/>
      <c r="F646" s="42"/>
      <c r="G646" s="42"/>
      <c r="H646" s="42"/>
      <c r="I646" s="42"/>
      <c r="J646" s="42"/>
      <c r="K646" s="42"/>
      <c r="L646" s="42"/>
      <c r="M646" s="42"/>
      <c r="N646" s="112"/>
      <c r="O646" s="47"/>
      <c r="P646" s="47"/>
      <c r="Q646" s="42"/>
      <c r="R646" s="42"/>
      <c r="T646" s="42"/>
      <c r="U646" s="42"/>
      <c r="V646" s="42"/>
      <c r="W646" s="42"/>
      <c r="X646" s="42"/>
      <c r="Y646" s="42"/>
      <c r="Z646" s="42"/>
      <c r="AA646" s="42"/>
      <c r="AB646" s="42"/>
      <c r="AC646" s="42"/>
      <c r="AD646" s="42"/>
      <c r="AE646" s="47"/>
      <c r="AF646" s="112"/>
      <c r="AG646" s="47"/>
      <c r="AH646" s="47"/>
      <c r="AI646" s="47"/>
      <c r="AJ646" s="47"/>
      <c r="AK646" s="47"/>
      <c r="AL646" s="47"/>
      <c r="AM646" s="47"/>
      <c r="AN646" s="47"/>
      <c r="AO646" s="47"/>
      <c r="AP646" s="47"/>
      <c r="AQ646" s="47"/>
      <c r="AR646" s="47"/>
      <c r="AS646" s="47"/>
      <c r="AT646" s="47"/>
      <c r="AU646" s="47"/>
      <c r="AV646" s="47"/>
      <c r="AW646" s="47"/>
      <c r="AX646" s="47"/>
      <c r="AY646" s="47"/>
      <c r="AZ646" s="47"/>
      <c r="BA646" s="47"/>
      <c r="BB646" s="47"/>
      <c r="BC646" s="47"/>
      <c r="BD646" s="47"/>
      <c r="BE646" s="47"/>
      <c r="BF646" s="47"/>
      <c r="BG646" s="47"/>
      <c r="BH646" s="47"/>
      <c r="BI646" s="47"/>
      <c r="BJ646" s="47"/>
      <c r="BK646" s="47"/>
      <c r="BL646" s="47"/>
      <c r="BM646" s="112"/>
      <c r="BN646" s="47"/>
      <c r="BO646" s="47"/>
      <c r="BP646" s="47"/>
    </row>
    <row r="647" spans="2:68" x14ac:dyDescent="0.25">
      <c r="B647" s="42"/>
      <c r="C647" s="42"/>
      <c r="D647" s="42"/>
      <c r="E647" s="42"/>
      <c r="F647" s="42"/>
      <c r="G647" s="42"/>
      <c r="H647" s="42"/>
      <c r="I647" s="42"/>
      <c r="J647" s="42"/>
      <c r="K647" s="42"/>
      <c r="L647" s="42"/>
      <c r="M647" s="42"/>
      <c r="N647" s="112"/>
      <c r="O647" s="47"/>
      <c r="P647" s="47"/>
      <c r="Q647" s="42"/>
      <c r="R647" s="42"/>
      <c r="T647" s="42"/>
      <c r="U647" s="42"/>
      <c r="V647" s="42"/>
      <c r="W647" s="42"/>
      <c r="X647" s="42"/>
      <c r="Y647" s="42"/>
      <c r="Z647" s="42"/>
      <c r="AA647" s="42"/>
      <c r="AB647" s="42"/>
      <c r="AC647" s="42"/>
      <c r="AD647" s="42"/>
      <c r="AE647" s="47"/>
      <c r="AF647" s="112"/>
      <c r="AG647" s="47"/>
      <c r="AH647" s="47"/>
      <c r="AI647" s="47"/>
      <c r="AJ647" s="47"/>
      <c r="AK647" s="47"/>
      <c r="AL647" s="47"/>
      <c r="AM647" s="47"/>
      <c r="AN647" s="47"/>
      <c r="AO647" s="47"/>
      <c r="AP647" s="47"/>
      <c r="AQ647" s="47"/>
      <c r="AR647" s="47"/>
      <c r="AS647" s="47"/>
      <c r="AT647" s="47"/>
      <c r="AU647" s="47"/>
      <c r="AV647" s="47"/>
      <c r="AW647" s="47"/>
      <c r="AX647" s="47"/>
      <c r="AY647" s="47"/>
      <c r="AZ647" s="47"/>
      <c r="BA647" s="47"/>
      <c r="BB647" s="47"/>
      <c r="BC647" s="47"/>
      <c r="BD647" s="47"/>
      <c r="BE647" s="47"/>
      <c r="BF647" s="47"/>
      <c r="BG647" s="47"/>
      <c r="BH647" s="47"/>
      <c r="BI647" s="47"/>
      <c r="BJ647" s="47"/>
      <c r="BK647" s="47"/>
      <c r="BL647" s="47"/>
      <c r="BM647" s="112"/>
      <c r="BN647" s="47"/>
      <c r="BO647" s="47"/>
      <c r="BP647" s="47"/>
    </row>
    <row r="648" spans="2:68" x14ac:dyDescent="0.25">
      <c r="B648" s="42"/>
      <c r="C648" s="42"/>
      <c r="D648" s="42"/>
      <c r="E648" s="42"/>
      <c r="F648" s="42"/>
      <c r="G648" s="42"/>
      <c r="H648" s="42"/>
      <c r="I648" s="42"/>
      <c r="J648" s="42"/>
      <c r="K648" s="42"/>
      <c r="L648" s="42"/>
      <c r="M648" s="42"/>
      <c r="N648" s="112"/>
      <c r="O648" s="47"/>
      <c r="P648" s="47"/>
      <c r="Q648" s="42"/>
      <c r="R648" s="42"/>
      <c r="T648" s="42"/>
      <c r="U648" s="42"/>
      <c r="V648" s="42"/>
      <c r="W648" s="42"/>
      <c r="X648" s="42"/>
      <c r="Y648" s="42"/>
      <c r="Z648" s="42"/>
      <c r="AA648" s="42"/>
      <c r="AB648" s="42"/>
      <c r="AC648" s="42"/>
      <c r="AD648" s="42"/>
      <c r="AE648" s="47"/>
      <c r="AF648" s="112"/>
      <c r="AG648" s="47"/>
      <c r="AH648" s="47"/>
      <c r="AI648" s="47"/>
      <c r="AJ648" s="47"/>
      <c r="AK648" s="47"/>
      <c r="AL648" s="47"/>
      <c r="AM648" s="47"/>
      <c r="AN648" s="47"/>
      <c r="AO648" s="47"/>
      <c r="AP648" s="47"/>
      <c r="AQ648" s="47"/>
      <c r="AR648" s="47"/>
      <c r="AS648" s="47"/>
      <c r="AT648" s="47"/>
      <c r="AU648" s="47"/>
      <c r="AV648" s="47"/>
      <c r="AW648" s="47"/>
      <c r="AX648" s="47"/>
      <c r="AY648" s="47"/>
      <c r="AZ648" s="47"/>
      <c r="BA648" s="47"/>
      <c r="BB648" s="47"/>
      <c r="BC648" s="47"/>
      <c r="BD648" s="47"/>
      <c r="BE648" s="47"/>
      <c r="BF648" s="47"/>
      <c r="BG648" s="47"/>
      <c r="BH648" s="47"/>
      <c r="BI648" s="47"/>
      <c r="BJ648" s="47"/>
      <c r="BK648" s="47"/>
      <c r="BL648" s="47"/>
      <c r="BM648" s="112"/>
      <c r="BN648" s="47"/>
      <c r="BO648" s="47"/>
      <c r="BP648" s="47"/>
    </row>
    <row r="649" spans="2:68" x14ac:dyDescent="0.25">
      <c r="B649" s="42"/>
      <c r="C649" s="42"/>
      <c r="D649" s="42"/>
      <c r="E649" s="42"/>
      <c r="F649" s="42"/>
      <c r="G649" s="42"/>
      <c r="H649" s="42"/>
      <c r="I649" s="42"/>
      <c r="J649" s="42"/>
      <c r="K649" s="42"/>
      <c r="L649" s="42"/>
      <c r="M649" s="42"/>
      <c r="N649" s="112"/>
      <c r="O649" s="47"/>
      <c r="P649" s="47"/>
      <c r="Q649" s="42"/>
      <c r="R649" s="42"/>
      <c r="T649" s="42"/>
      <c r="U649" s="42"/>
      <c r="V649" s="42"/>
      <c r="W649" s="42"/>
      <c r="X649" s="42"/>
      <c r="Y649" s="42"/>
      <c r="Z649" s="42"/>
      <c r="AA649" s="42"/>
      <c r="AB649" s="42"/>
      <c r="AC649" s="42"/>
      <c r="AD649" s="42"/>
      <c r="AE649" s="47"/>
      <c r="AF649" s="112"/>
      <c r="AG649" s="47"/>
      <c r="AH649" s="47"/>
      <c r="AI649" s="47"/>
      <c r="AJ649" s="47"/>
      <c r="AK649" s="47"/>
      <c r="AL649" s="47"/>
      <c r="AM649" s="47"/>
      <c r="AN649" s="47"/>
      <c r="AO649" s="47"/>
      <c r="AP649" s="47"/>
      <c r="AQ649" s="47"/>
      <c r="AR649" s="47"/>
      <c r="AS649" s="47"/>
      <c r="AT649" s="47"/>
      <c r="AU649" s="47"/>
      <c r="AV649" s="47"/>
      <c r="AW649" s="47"/>
      <c r="AX649" s="47"/>
      <c r="AY649" s="47"/>
      <c r="AZ649" s="47"/>
      <c r="BA649" s="47"/>
      <c r="BB649" s="47"/>
      <c r="BC649" s="47"/>
      <c r="BD649" s="47"/>
      <c r="BE649" s="47"/>
      <c r="BF649" s="47"/>
      <c r="BG649" s="47"/>
      <c r="BH649" s="47"/>
      <c r="BI649" s="47"/>
      <c r="BJ649" s="47"/>
      <c r="BK649" s="47"/>
      <c r="BL649" s="47"/>
      <c r="BM649" s="112"/>
      <c r="BN649" s="47"/>
      <c r="BO649" s="47"/>
      <c r="BP649" s="47"/>
    </row>
    <row r="650" spans="2:68" x14ac:dyDescent="0.25">
      <c r="B650" s="42"/>
      <c r="C650" s="42"/>
      <c r="D650" s="42"/>
      <c r="E650" s="42"/>
      <c r="F650" s="42"/>
      <c r="G650" s="42"/>
      <c r="H650" s="42"/>
      <c r="I650" s="42"/>
      <c r="J650" s="42"/>
      <c r="K650" s="42"/>
      <c r="L650" s="42"/>
      <c r="M650" s="42"/>
      <c r="N650" s="112"/>
      <c r="O650" s="47"/>
      <c r="P650" s="47"/>
      <c r="Q650" s="42"/>
      <c r="R650" s="42"/>
      <c r="T650" s="42"/>
      <c r="U650" s="42"/>
      <c r="V650" s="42"/>
      <c r="W650" s="42"/>
      <c r="X650" s="42"/>
      <c r="Y650" s="42"/>
      <c r="Z650" s="42"/>
      <c r="AA650" s="42"/>
      <c r="AB650" s="42"/>
      <c r="AC650" s="42"/>
      <c r="AD650" s="42"/>
      <c r="AE650" s="47"/>
      <c r="AF650" s="112"/>
      <c r="AG650" s="47"/>
      <c r="AH650" s="47"/>
      <c r="AI650" s="47"/>
      <c r="AJ650" s="47"/>
      <c r="AK650" s="47"/>
      <c r="AL650" s="47"/>
      <c r="AM650" s="47"/>
      <c r="AN650" s="47"/>
      <c r="AO650" s="47"/>
      <c r="AP650" s="47"/>
      <c r="AQ650" s="47"/>
      <c r="AR650" s="47"/>
      <c r="AS650" s="47"/>
      <c r="AT650" s="47"/>
      <c r="AU650" s="47"/>
      <c r="AV650" s="47"/>
      <c r="AW650" s="47"/>
      <c r="AX650" s="47"/>
      <c r="AY650" s="47"/>
      <c r="AZ650" s="47"/>
      <c r="BA650" s="47"/>
      <c r="BB650" s="47"/>
      <c r="BC650" s="47"/>
      <c r="BD650" s="47"/>
      <c r="BE650" s="47"/>
      <c r="BF650" s="47"/>
      <c r="BG650" s="47"/>
      <c r="BH650" s="47"/>
      <c r="BI650" s="47"/>
      <c r="BJ650" s="47"/>
      <c r="BK650" s="47"/>
      <c r="BL650" s="47"/>
      <c r="BM650" s="112"/>
      <c r="BN650" s="47"/>
      <c r="BO650" s="47"/>
      <c r="BP650" s="47"/>
    </row>
    <row r="651" spans="2:68" x14ac:dyDescent="0.25">
      <c r="B651" s="42"/>
      <c r="C651" s="42"/>
      <c r="D651" s="42"/>
      <c r="E651" s="42"/>
      <c r="F651" s="42"/>
      <c r="G651" s="42"/>
      <c r="H651" s="42"/>
      <c r="I651" s="42"/>
      <c r="J651" s="42"/>
      <c r="K651" s="42"/>
      <c r="L651" s="42"/>
      <c r="M651" s="42"/>
      <c r="N651" s="112"/>
      <c r="O651" s="47"/>
      <c r="P651" s="47"/>
      <c r="Q651" s="42"/>
      <c r="R651" s="42"/>
      <c r="T651" s="42"/>
      <c r="U651" s="42"/>
      <c r="V651" s="42"/>
      <c r="W651" s="42"/>
      <c r="X651" s="42"/>
      <c r="Y651" s="42"/>
      <c r="Z651" s="42"/>
      <c r="AA651" s="42"/>
      <c r="AB651" s="42"/>
      <c r="AC651" s="42"/>
      <c r="AD651" s="42"/>
      <c r="AE651" s="47"/>
      <c r="AF651" s="112"/>
      <c r="AG651" s="47"/>
      <c r="AH651" s="47"/>
      <c r="AI651" s="47"/>
      <c r="AJ651" s="47"/>
      <c r="AK651" s="47"/>
      <c r="AL651" s="47"/>
      <c r="AM651" s="47"/>
      <c r="AN651" s="47"/>
      <c r="AO651" s="47"/>
      <c r="AP651" s="47"/>
      <c r="AQ651" s="47"/>
      <c r="AR651" s="47"/>
      <c r="AS651" s="47"/>
      <c r="AT651" s="47"/>
      <c r="AU651" s="47"/>
      <c r="AV651" s="47"/>
      <c r="AW651" s="47"/>
      <c r="AX651" s="47"/>
      <c r="AY651" s="47"/>
      <c r="AZ651" s="47"/>
      <c r="BA651" s="47"/>
      <c r="BB651" s="47"/>
      <c r="BC651" s="47"/>
      <c r="BD651" s="47"/>
      <c r="BE651" s="47"/>
      <c r="BF651" s="47"/>
      <c r="BG651" s="47"/>
      <c r="BH651" s="47"/>
      <c r="BI651" s="47"/>
      <c r="BJ651" s="47"/>
      <c r="BK651" s="47"/>
      <c r="BL651" s="47"/>
      <c r="BM651" s="112"/>
      <c r="BN651" s="47"/>
      <c r="BO651" s="47"/>
      <c r="BP651" s="47"/>
    </row>
    <row r="652" spans="2:68" x14ac:dyDescent="0.25">
      <c r="B652" s="42"/>
      <c r="C652" s="42"/>
      <c r="D652" s="42"/>
      <c r="E652" s="42"/>
      <c r="F652" s="42"/>
      <c r="G652" s="42"/>
      <c r="H652" s="42"/>
      <c r="I652" s="42"/>
      <c r="J652" s="42"/>
      <c r="K652" s="42"/>
      <c r="L652" s="42"/>
      <c r="M652" s="42"/>
      <c r="N652" s="112"/>
      <c r="O652" s="47"/>
      <c r="P652" s="47"/>
      <c r="Q652" s="42"/>
      <c r="R652" s="42"/>
      <c r="T652" s="42"/>
      <c r="U652" s="42"/>
      <c r="V652" s="42"/>
      <c r="W652" s="42"/>
      <c r="X652" s="42"/>
      <c r="Y652" s="42"/>
      <c r="Z652" s="42"/>
      <c r="AA652" s="42"/>
      <c r="AB652" s="42"/>
      <c r="AC652" s="42"/>
      <c r="AD652" s="42"/>
      <c r="AE652" s="47"/>
      <c r="AF652" s="112"/>
      <c r="AG652" s="47"/>
      <c r="AH652" s="47"/>
      <c r="AI652" s="47"/>
      <c r="AJ652" s="47"/>
      <c r="AK652" s="47"/>
      <c r="AL652" s="47"/>
      <c r="AM652" s="47"/>
      <c r="AN652" s="47"/>
      <c r="AO652" s="47"/>
      <c r="AP652" s="47"/>
      <c r="AQ652" s="47"/>
      <c r="AR652" s="47"/>
      <c r="AS652" s="47"/>
      <c r="AT652" s="47"/>
      <c r="AU652" s="47"/>
      <c r="AV652" s="47"/>
      <c r="AW652" s="47"/>
      <c r="AX652" s="47"/>
      <c r="AY652" s="47"/>
      <c r="AZ652" s="47"/>
      <c r="BA652" s="47"/>
      <c r="BB652" s="47"/>
      <c r="BC652" s="47"/>
      <c r="BD652" s="47"/>
      <c r="BE652" s="47"/>
      <c r="BF652" s="47"/>
      <c r="BG652" s="47"/>
      <c r="BH652" s="47"/>
      <c r="BI652" s="47"/>
      <c r="BJ652" s="47"/>
      <c r="BK652" s="47"/>
      <c r="BL652" s="47"/>
      <c r="BM652" s="112"/>
      <c r="BN652" s="47"/>
      <c r="BO652" s="47"/>
      <c r="BP652" s="47"/>
    </row>
    <row r="653" spans="2:68" x14ac:dyDescent="0.25">
      <c r="B653" s="42"/>
      <c r="C653" s="42"/>
      <c r="D653" s="42"/>
      <c r="E653" s="42"/>
      <c r="F653" s="42"/>
      <c r="G653" s="42"/>
      <c r="H653" s="42"/>
      <c r="I653" s="42"/>
      <c r="J653" s="42"/>
      <c r="K653" s="42"/>
      <c r="L653" s="42"/>
      <c r="M653" s="42"/>
      <c r="N653" s="112"/>
      <c r="O653" s="47"/>
      <c r="P653" s="47"/>
      <c r="Q653" s="42"/>
      <c r="R653" s="42"/>
      <c r="T653" s="42"/>
      <c r="U653" s="42"/>
      <c r="V653" s="42"/>
      <c r="W653" s="42"/>
      <c r="X653" s="42"/>
      <c r="Y653" s="42"/>
      <c r="Z653" s="42"/>
      <c r="AA653" s="42"/>
      <c r="AB653" s="42"/>
      <c r="AC653" s="42"/>
      <c r="AD653" s="42"/>
      <c r="AE653" s="47"/>
      <c r="AF653" s="112"/>
      <c r="AG653" s="47"/>
      <c r="AH653" s="47"/>
      <c r="AI653" s="47"/>
      <c r="AJ653" s="47"/>
      <c r="AK653" s="47"/>
      <c r="AL653" s="47"/>
      <c r="AM653" s="47"/>
      <c r="AN653" s="47"/>
      <c r="AO653" s="47"/>
      <c r="AP653" s="47"/>
      <c r="AQ653" s="47"/>
      <c r="AR653" s="47"/>
      <c r="AS653" s="47"/>
      <c r="AT653" s="47"/>
      <c r="AU653" s="47"/>
      <c r="AV653" s="47"/>
      <c r="AW653" s="47"/>
      <c r="AX653" s="47"/>
      <c r="AY653" s="47"/>
      <c r="AZ653" s="47"/>
      <c r="BA653" s="47"/>
      <c r="BB653" s="47"/>
      <c r="BC653" s="47"/>
      <c r="BD653" s="47"/>
      <c r="BE653" s="47"/>
      <c r="BF653" s="47"/>
      <c r="BG653" s="47"/>
      <c r="BH653" s="47"/>
      <c r="BI653" s="47"/>
      <c r="BJ653" s="47"/>
      <c r="BK653" s="47"/>
      <c r="BL653" s="47"/>
      <c r="BM653" s="112"/>
      <c r="BN653" s="47"/>
      <c r="BO653" s="47"/>
      <c r="BP653" s="47"/>
    </row>
    <row r="654" spans="2:68" x14ac:dyDescent="0.25">
      <c r="B654" s="42"/>
      <c r="C654" s="42"/>
      <c r="D654" s="42"/>
      <c r="E654" s="42"/>
      <c r="F654" s="42"/>
      <c r="G654" s="42"/>
      <c r="H654" s="42"/>
      <c r="I654" s="42"/>
      <c r="J654" s="42"/>
      <c r="K654" s="42"/>
      <c r="L654" s="42"/>
      <c r="M654" s="42"/>
      <c r="N654" s="112"/>
      <c r="O654" s="47"/>
      <c r="P654" s="47"/>
      <c r="Q654" s="42"/>
      <c r="R654" s="42"/>
      <c r="T654" s="42"/>
      <c r="U654" s="42"/>
      <c r="V654" s="42"/>
      <c r="W654" s="42"/>
      <c r="X654" s="42"/>
      <c r="Y654" s="42"/>
      <c r="Z654" s="42"/>
      <c r="AA654" s="42"/>
      <c r="AB654" s="42"/>
      <c r="AC654" s="42"/>
      <c r="AD654" s="42"/>
      <c r="AE654" s="47"/>
      <c r="AF654" s="112"/>
      <c r="AG654" s="47"/>
      <c r="AH654" s="47"/>
      <c r="AI654" s="47"/>
      <c r="AJ654" s="47"/>
      <c r="AK654" s="47"/>
      <c r="AL654" s="47"/>
      <c r="AM654" s="47"/>
      <c r="AN654" s="47"/>
      <c r="AO654" s="47"/>
      <c r="AP654" s="47"/>
      <c r="AQ654" s="47"/>
      <c r="AR654" s="47"/>
      <c r="AS654" s="47"/>
      <c r="AT654" s="47"/>
      <c r="AU654" s="47"/>
      <c r="AV654" s="47"/>
      <c r="AW654" s="47"/>
      <c r="AX654" s="47"/>
      <c r="AY654" s="47"/>
      <c r="AZ654" s="47"/>
      <c r="BA654" s="47"/>
      <c r="BB654" s="47"/>
      <c r="BC654" s="47"/>
      <c r="BD654" s="47"/>
      <c r="BE654" s="47"/>
      <c r="BF654" s="47"/>
      <c r="BG654" s="47"/>
      <c r="BH654" s="47"/>
      <c r="BI654" s="47"/>
      <c r="BJ654" s="47"/>
      <c r="BK654" s="47"/>
      <c r="BL654" s="47"/>
      <c r="BM654" s="112"/>
      <c r="BN654" s="47"/>
      <c r="BO654" s="47"/>
      <c r="BP654" s="47"/>
    </row>
    <row r="655" spans="2:68" x14ac:dyDescent="0.25">
      <c r="B655" s="42"/>
      <c r="C655" s="42"/>
      <c r="D655" s="42"/>
      <c r="E655" s="42"/>
      <c r="F655" s="42"/>
      <c r="G655" s="42"/>
      <c r="H655" s="42"/>
      <c r="I655" s="42"/>
      <c r="J655" s="42"/>
      <c r="K655" s="42"/>
      <c r="L655" s="42"/>
      <c r="M655" s="42"/>
      <c r="N655" s="112"/>
      <c r="O655" s="47"/>
      <c r="P655" s="47"/>
      <c r="Q655" s="42"/>
      <c r="R655" s="42"/>
      <c r="T655" s="42"/>
      <c r="U655" s="42"/>
      <c r="V655" s="42"/>
      <c r="W655" s="42"/>
      <c r="X655" s="42"/>
      <c r="Y655" s="42"/>
      <c r="Z655" s="42"/>
      <c r="AA655" s="42"/>
      <c r="AB655" s="42"/>
      <c r="AC655" s="42"/>
      <c r="AD655" s="42"/>
      <c r="AE655" s="47"/>
      <c r="AF655" s="112"/>
      <c r="AG655" s="47"/>
      <c r="AH655" s="47"/>
      <c r="AI655" s="47"/>
      <c r="AJ655" s="47"/>
      <c r="AK655" s="47"/>
      <c r="AL655" s="47"/>
      <c r="AM655" s="47"/>
      <c r="AN655" s="47"/>
      <c r="AO655" s="47"/>
      <c r="AP655" s="47"/>
      <c r="AQ655" s="47"/>
      <c r="AR655" s="47"/>
      <c r="AS655" s="47"/>
      <c r="AT655" s="47"/>
      <c r="AU655" s="47"/>
      <c r="AV655" s="47"/>
      <c r="AW655" s="47"/>
      <c r="AX655" s="47"/>
      <c r="AY655" s="47"/>
      <c r="AZ655" s="47"/>
      <c r="BA655" s="47"/>
      <c r="BB655" s="47"/>
      <c r="BC655" s="47"/>
      <c r="BD655" s="47"/>
      <c r="BE655" s="47"/>
      <c r="BF655" s="47"/>
      <c r="BG655" s="47"/>
      <c r="BH655" s="47"/>
      <c r="BI655" s="47"/>
      <c r="BJ655" s="47"/>
      <c r="BK655" s="47"/>
      <c r="BL655" s="47"/>
      <c r="BM655" s="112"/>
      <c r="BN655" s="47"/>
      <c r="BO655" s="47"/>
      <c r="BP655" s="47"/>
    </row>
    <row r="656" spans="2:68" x14ac:dyDescent="0.25">
      <c r="B656" s="42"/>
      <c r="C656" s="42"/>
      <c r="D656" s="42"/>
      <c r="E656" s="42"/>
      <c r="F656" s="42"/>
      <c r="G656" s="42"/>
      <c r="H656" s="42"/>
      <c r="I656" s="42"/>
      <c r="J656" s="42"/>
      <c r="K656" s="42"/>
      <c r="L656" s="42"/>
      <c r="M656" s="42"/>
      <c r="N656" s="112"/>
      <c r="O656" s="47"/>
      <c r="P656" s="47"/>
      <c r="Q656" s="42"/>
      <c r="R656" s="42"/>
      <c r="T656" s="42"/>
      <c r="U656" s="42"/>
      <c r="V656" s="42"/>
      <c r="W656" s="42"/>
      <c r="X656" s="42"/>
      <c r="Y656" s="42"/>
      <c r="Z656" s="42"/>
      <c r="AA656" s="42"/>
      <c r="AB656" s="42"/>
      <c r="AC656" s="42"/>
      <c r="AD656" s="42"/>
      <c r="AE656" s="47"/>
      <c r="AF656" s="112"/>
      <c r="AG656" s="47"/>
      <c r="AH656" s="47"/>
      <c r="AI656" s="47"/>
      <c r="AJ656" s="47"/>
      <c r="AK656" s="47"/>
      <c r="AL656" s="47"/>
      <c r="AM656" s="47"/>
      <c r="AN656" s="47"/>
      <c r="AO656" s="47"/>
      <c r="AP656" s="47"/>
      <c r="AQ656" s="47"/>
      <c r="AR656" s="47"/>
      <c r="AS656" s="47"/>
      <c r="AT656" s="47"/>
      <c r="AU656" s="47"/>
      <c r="AV656" s="47"/>
      <c r="AW656" s="47"/>
      <c r="AX656" s="47"/>
      <c r="AY656" s="47"/>
      <c r="AZ656" s="47"/>
      <c r="BA656" s="47"/>
      <c r="BB656" s="47"/>
      <c r="BC656" s="47"/>
      <c r="BD656" s="47"/>
      <c r="BE656" s="47"/>
      <c r="BF656" s="47"/>
      <c r="BG656" s="47"/>
      <c r="BH656" s="47"/>
      <c r="BI656" s="47"/>
      <c r="BJ656" s="47"/>
      <c r="BK656" s="47"/>
      <c r="BL656" s="47"/>
      <c r="BM656" s="112"/>
      <c r="BN656" s="47"/>
      <c r="BO656" s="47"/>
      <c r="BP656" s="47"/>
    </row>
    <row r="657" spans="2:68" x14ac:dyDescent="0.25">
      <c r="B657" s="42"/>
      <c r="C657" s="42"/>
      <c r="D657" s="42"/>
      <c r="E657" s="42"/>
      <c r="F657" s="42"/>
      <c r="G657" s="42"/>
      <c r="H657" s="42"/>
      <c r="I657" s="42"/>
      <c r="J657" s="42"/>
      <c r="K657" s="42"/>
      <c r="L657" s="42"/>
      <c r="M657" s="42"/>
      <c r="N657" s="112"/>
      <c r="O657" s="47"/>
      <c r="P657" s="47"/>
      <c r="Q657" s="42"/>
      <c r="R657" s="42"/>
      <c r="T657" s="42"/>
      <c r="U657" s="42"/>
      <c r="V657" s="42"/>
      <c r="W657" s="42"/>
      <c r="X657" s="42"/>
      <c r="Y657" s="42"/>
      <c r="Z657" s="42"/>
      <c r="AA657" s="42"/>
      <c r="AB657" s="42"/>
      <c r="AC657" s="42"/>
      <c r="AD657" s="42"/>
      <c r="AE657" s="47"/>
      <c r="AF657" s="112"/>
      <c r="AG657" s="47"/>
      <c r="AH657" s="47"/>
      <c r="AI657" s="47"/>
      <c r="AJ657" s="47"/>
      <c r="AK657" s="47"/>
      <c r="AL657" s="47"/>
      <c r="AM657" s="47"/>
      <c r="AN657" s="47"/>
      <c r="AO657" s="47"/>
      <c r="AP657" s="47"/>
      <c r="AQ657" s="47"/>
      <c r="AR657" s="47"/>
      <c r="AS657" s="47"/>
      <c r="AT657" s="47"/>
      <c r="AU657" s="47"/>
      <c r="AV657" s="47"/>
      <c r="AW657" s="47"/>
      <c r="AX657" s="47"/>
      <c r="AY657" s="47"/>
      <c r="AZ657" s="47"/>
      <c r="BA657" s="47"/>
      <c r="BB657" s="47"/>
      <c r="BC657" s="47"/>
      <c r="BD657" s="47"/>
      <c r="BE657" s="47"/>
      <c r="BF657" s="47"/>
      <c r="BG657" s="47"/>
      <c r="BH657" s="47"/>
      <c r="BI657" s="47"/>
      <c r="BJ657" s="47"/>
      <c r="BK657" s="47"/>
      <c r="BL657" s="47"/>
      <c r="BM657" s="112"/>
      <c r="BN657" s="47"/>
      <c r="BO657" s="47"/>
      <c r="BP657" s="47"/>
    </row>
    <row r="658" spans="2:68" x14ac:dyDescent="0.25">
      <c r="B658" s="42"/>
      <c r="C658" s="42"/>
      <c r="D658" s="42"/>
      <c r="E658" s="42"/>
      <c r="F658" s="42"/>
      <c r="G658" s="42"/>
      <c r="H658" s="42"/>
      <c r="I658" s="42"/>
      <c r="J658" s="42"/>
      <c r="K658" s="42"/>
      <c r="L658" s="42"/>
      <c r="M658" s="42"/>
      <c r="N658" s="112"/>
      <c r="O658" s="47"/>
      <c r="P658" s="47"/>
      <c r="Q658" s="42"/>
      <c r="R658" s="42"/>
      <c r="T658" s="42"/>
      <c r="U658" s="42"/>
      <c r="V658" s="42"/>
      <c r="W658" s="42"/>
      <c r="X658" s="42"/>
      <c r="Y658" s="42"/>
      <c r="Z658" s="42"/>
      <c r="AA658" s="42"/>
      <c r="AB658" s="42"/>
      <c r="AC658" s="42"/>
      <c r="AD658" s="42"/>
      <c r="AE658" s="47"/>
      <c r="AF658" s="112"/>
      <c r="AG658" s="47"/>
      <c r="AH658" s="47"/>
      <c r="AI658" s="47"/>
      <c r="AJ658" s="47"/>
      <c r="AK658" s="47"/>
      <c r="AL658" s="47"/>
      <c r="AM658" s="47"/>
      <c r="AN658" s="47"/>
      <c r="AO658" s="47"/>
      <c r="AP658" s="47"/>
      <c r="AQ658" s="47"/>
      <c r="AR658" s="47"/>
      <c r="AS658" s="47"/>
      <c r="AT658" s="47"/>
      <c r="AU658" s="47"/>
      <c r="AV658" s="47"/>
      <c r="AW658" s="47"/>
      <c r="AX658" s="47"/>
      <c r="AY658" s="47"/>
      <c r="AZ658" s="47"/>
      <c r="BA658" s="47"/>
      <c r="BB658" s="47"/>
      <c r="BC658" s="47"/>
      <c r="BD658" s="47"/>
      <c r="BE658" s="47"/>
      <c r="BF658" s="47"/>
      <c r="BG658" s="47"/>
      <c r="BH658" s="47"/>
      <c r="BI658" s="47"/>
      <c r="BJ658" s="47"/>
      <c r="BK658" s="47"/>
      <c r="BL658" s="47"/>
      <c r="BM658" s="112"/>
      <c r="BN658" s="47"/>
      <c r="BO658" s="47"/>
      <c r="BP658" s="47"/>
    </row>
    <row r="659" spans="2:68" x14ac:dyDescent="0.25">
      <c r="B659" s="42"/>
      <c r="C659" s="42"/>
      <c r="D659" s="42"/>
      <c r="E659" s="42"/>
      <c r="F659" s="42"/>
      <c r="G659" s="42"/>
      <c r="H659" s="42"/>
      <c r="I659" s="42"/>
      <c r="J659" s="42"/>
      <c r="K659" s="42"/>
      <c r="L659" s="42"/>
      <c r="M659" s="42"/>
      <c r="N659" s="112"/>
      <c r="O659" s="47"/>
      <c r="P659" s="47"/>
      <c r="Q659" s="42"/>
      <c r="R659" s="42"/>
      <c r="T659" s="42"/>
      <c r="U659" s="42"/>
      <c r="V659" s="42"/>
      <c r="W659" s="42"/>
      <c r="X659" s="42"/>
      <c r="Y659" s="42"/>
      <c r="Z659" s="42"/>
      <c r="AA659" s="42"/>
      <c r="AB659" s="42"/>
      <c r="AC659" s="42"/>
      <c r="AD659" s="42"/>
      <c r="AE659" s="47"/>
      <c r="AF659" s="112"/>
      <c r="AG659" s="47"/>
      <c r="AH659" s="47"/>
      <c r="AI659" s="47"/>
      <c r="AJ659" s="47"/>
      <c r="AK659" s="47"/>
      <c r="AL659" s="47"/>
      <c r="AM659" s="47"/>
      <c r="AN659" s="47"/>
      <c r="AO659" s="47"/>
      <c r="AP659" s="47"/>
      <c r="AQ659" s="47"/>
      <c r="AR659" s="47"/>
      <c r="AS659" s="47"/>
      <c r="AT659" s="47"/>
      <c r="AU659" s="47"/>
      <c r="AV659" s="47"/>
      <c r="AW659" s="47"/>
      <c r="AX659" s="47"/>
      <c r="AY659" s="47"/>
      <c r="AZ659" s="47"/>
      <c r="BA659" s="47"/>
      <c r="BB659" s="47"/>
      <c r="BC659" s="47"/>
      <c r="BD659" s="47"/>
      <c r="BE659" s="47"/>
      <c r="BF659" s="47"/>
      <c r="BG659" s="47"/>
      <c r="BH659" s="47"/>
      <c r="BI659" s="47"/>
      <c r="BJ659" s="47"/>
      <c r="BK659" s="47"/>
      <c r="BL659" s="47"/>
      <c r="BM659" s="112"/>
      <c r="BN659" s="47"/>
      <c r="BO659" s="47"/>
      <c r="BP659" s="47"/>
    </row>
    <row r="660" spans="2:68" x14ac:dyDescent="0.25">
      <c r="B660" s="42"/>
      <c r="C660" s="42"/>
      <c r="D660" s="42"/>
      <c r="E660" s="42"/>
      <c r="F660" s="42"/>
      <c r="G660" s="42"/>
      <c r="H660" s="42"/>
      <c r="I660" s="42"/>
      <c r="J660" s="42"/>
      <c r="K660" s="42"/>
      <c r="L660" s="42"/>
      <c r="M660" s="42"/>
      <c r="N660" s="112"/>
      <c r="O660" s="47"/>
      <c r="P660" s="47"/>
      <c r="Q660" s="42"/>
      <c r="R660" s="42"/>
      <c r="T660" s="42"/>
      <c r="U660" s="42"/>
      <c r="V660" s="42"/>
      <c r="W660" s="42"/>
      <c r="X660" s="42"/>
      <c r="Y660" s="42"/>
      <c r="Z660" s="42"/>
      <c r="AA660" s="42"/>
      <c r="AB660" s="42"/>
      <c r="AC660" s="42"/>
      <c r="AD660" s="42"/>
      <c r="AE660" s="47"/>
      <c r="AF660" s="112"/>
      <c r="AG660" s="47"/>
      <c r="AH660" s="47"/>
      <c r="AI660" s="47"/>
      <c r="AJ660" s="47"/>
      <c r="AK660" s="47"/>
      <c r="AL660" s="47"/>
      <c r="AM660" s="47"/>
      <c r="AN660" s="47"/>
      <c r="AO660" s="47"/>
      <c r="AP660" s="47"/>
      <c r="AQ660" s="47"/>
      <c r="AR660" s="47"/>
      <c r="AS660" s="47"/>
      <c r="AT660" s="47"/>
      <c r="AU660" s="47"/>
      <c r="AV660" s="47"/>
      <c r="AW660" s="47"/>
      <c r="AX660" s="47"/>
      <c r="AY660" s="47"/>
      <c r="AZ660" s="47"/>
      <c r="BA660" s="47"/>
      <c r="BB660" s="47"/>
      <c r="BC660" s="47"/>
      <c r="BD660" s="47"/>
      <c r="BE660" s="47"/>
      <c r="BF660" s="47"/>
      <c r="BG660" s="47"/>
      <c r="BH660" s="47"/>
      <c r="BI660" s="47"/>
      <c r="BJ660" s="47"/>
      <c r="BK660" s="47"/>
      <c r="BL660" s="47"/>
      <c r="BM660" s="112"/>
      <c r="BN660" s="47"/>
      <c r="BO660" s="47"/>
      <c r="BP660" s="47"/>
    </row>
    <row r="661" spans="2:68" x14ac:dyDescent="0.25">
      <c r="B661" s="42"/>
      <c r="C661" s="42"/>
      <c r="D661" s="42"/>
      <c r="E661" s="42"/>
      <c r="F661" s="42"/>
      <c r="G661" s="42"/>
      <c r="H661" s="42"/>
      <c r="I661" s="42"/>
      <c r="J661" s="42"/>
      <c r="K661" s="42"/>
      <c r="L661" s="42"/>
      <c r="M661" s="42"/>
      <c r="N661" s="112"/>
      <c r="O661" s="47"/>
      <c r="P661" s="47"/>
      <c r="Q661" s="42"/>
      <c r="R661" s="42"/>
      <c r="T661" s="42"/>
      <c r="U661" s="42"/>
      <c r="V661" s="42"/>
      <c r="W661" s="42"/>
      <c r="X661" s="42"/>
      <c r="Y661" s="42"/>
      <c r="Z661" s="42"/>
      <c r="AA661" s="42"/>
      <c r="AB661" s="42"/>
      <c r="AC661" s="42"/>
      <c r="AD661" s="42"/>
      <c r="AE661" s="47"/>
      <c r="AF661" s="112"/>
      <c r="AG661" s="47"/>
      <c r="AH661" s="47"/>
      <c r="AI661" s="47"/>
      <c r="AJ661" s="47"/>
      <c r="AK661" s="47"/>
      <c r="AL661" s="47"/>
      <c r="AM661" s="47"/>
      <c r="AN661" s="47"/>
      <c r="AO661" s="47"/>
      <c r="AP661" s="47"/>
      <c r="AQ661" s="47"/>
      <c r="AR661" s="47"/>
      <c r="AS661" s="47"/>
      <c r="AT661" s="47"/>
      <c r="AU661" s="47"/>
      <c r="AV661" s="47"/>
      <c r="AW661" s="47"/>
      <c r="AX661" s="47"/>
      <c r="AY661" s="47"/>
      <c r="AZ661" s="47"/>
      <c r="BA661" s="47"/>
      <c r="BB661" s="47"/>
      <c r="BC661" s="47"/>
      <c r="BD661" s="47"/>
      <c r="BE661" s="47"/>
      <c r="BF661" s="47"/>
      <c r="BG661" s="47"/>
      <c r="BH661" s="47"/>
      <c r="BI661" s="47"/>
      <c r="BJ661" s="47"/>
      <c r="BK661" s="47"/>
      <c r="BL661" s="47"/>
      <c r="BM661" s="112"/>
      <c r="BN661" s="47"/>
      <c r="BO661" s="47"/>
      <c r="BP661" s="47"/>
    </row>
    <row r="662" spans="2:68" x14ac:dyDescent="0.25">
      <c r="B662" s="42"/>
      <c r="C662" s="42"/>
      <c r="D662" s="42"/>
      <c r="E662" s="42"/>
      <c r="F662" s="42"/>
      <c r="G662" s="42"/>
      <c r="H662" s="42"/>
      <c r="I662" s="42"/>
      <c r="J662" s="42"/>
      <c r="K662" s="42"/>
      <c r="L662" s="42"/>
      <c r="M662" s="42"/>
      <c r="N662" s="112"/>
      <c r="O662" s="47"/>
      <c r="P662" s="47"/>
      <c r="Q662" s="42"/>
      <c r="R662" s="42"/>
      <c r="T662" s="42"/>
      <c r="U662" s="42"/>
      <c r="V662" s="42"/>
      <c r="W662" s="42"/>
      <c r="X662" s="42"/>
      <c r="Y662" s="42"/>
      <c r="Z662" s="42"/>
      <c r="AA662" s="42"/>
      <c r="AB662" s="42"/>
      <c r="AC662" s="42"/>
      <c r="AD662" s="42"/>
      <c r="AE662" s="47"/>
      <c r="AF662" s="112"/>
      <c r="AG662" s="47"/>
      <c r="AH662" s="47"/>
      <c r="AI662" s="47"/>
      <c r="AJ662" s="47"/>
      <c r="AK662" s="47"/>
      <c r="AL662" s="47"/>
      <c r="AM662" s="47"/>
      <c r="AN662" s="47"/>
      <c r="AO662" s="47"/>
      <c r="AP662" s="47"/>
      <c r="AQ662" s="47"/>
      <c r="AR662" s="47"/>
      <c r="AS662" s="47"/>
      <c r="AT662" s="47"/>
      <c r="AU662" s="47"/>
      <c r="AV662" s="47"/>
      <c r="AW662" s="47"/>
      <c r="AX662" s="47"/>
      <c r="AY662" s="47"/>
      <c r="AZ662" s="47"/>
      <c r="BA662" s="47"/>
      <c r="BB662" s="47"/>
      <c r="BC662" s="47"/>
      <c r="BD662" s="47"/>
      <c r="BE662" s="47"/>
      <c r="BF662" s="47"/>
      <c r="BG662" s="47"/>
      <c r="BH662" s="47"/>
      <c r="BI662" s="47"/>
      <c r="BJ662" s="47"/>
      <c r="BK662" s="47"/>
      <c r="BL662" s="47"/>
      <c r="BM662" s="112"/>
      <c r="BN662" s="47"/>
      <c r="BO662" s="47"/>
      <c r="BP662" s="47"/>
    </row>
    <row r="663" spans="2:68" x14ac:dyDescent="0.25">
      <c r="B663" s="42"/>
      <c r="C663" s="42"/>
      <c r="D663" s="42"/>
      <c r="E663" s="42"/>
      <c r="F663" s="42"/>
      <c r="G663" s="42"/>
      <c r="H663" s="42"/>
      <c r="I663" s="42"/>
      <c r="J663" s="42"/>
      <c r="K663" s="42"/>
      <c r="L663" s="42"/>
      <c r="M663" s="42"/>
      <c r="N663" s="112"/>
      <c r="O663" s="47"/>
      <c r="P663" s="47"/>
      <c r="Q663" s="42"/>
      <c r="R663" s="42"/>
      <c r="T663" s="42"/>
      <c r="U663" s="42"/>
      <c r="V663" s="42"/>
      <c r="W663" s="42"/>
      <c r="X663" s="42"/>
      <c r="Y663" s="42"/>
      <c r="Z663" s="42"/>
      <c r="AA663" s="42"/>
      <c r="AB663" s="42"/>
      <c r="AC663" s="42"/>
      <c r="AD663" s="42"/>
      <c r="AE663" s="47"/>
      <c r="AF663" s="112"/>
      <c r="AG663" s="47"/>
      <c r="AH663" s="47"/>
      <c r="AI663" s="47"/>
      <c r="AJ663" s="47"/>
      <c r="AK663" s="47"/>
      <c r="AL663" s="47"/>
      <c r="AM663" s="47"/>
      <c r="AN663" s="47"/>
      <c r="AO663" s="47"/>
      <c r="AP663" s="47"/>
      <c r="AQ663" s="47"/>
      <c r="AR663" s="47"/>
      <c r="AS663" s="47"/>
      <c r="AT663" s="47"/>
      <c r="AU663" s="47"/>
      <c r="AV663" s="47"/>
      <c r="AW663" s="47"/>
      <c r="AX663" s="47"/>
      <c r="AY663" s="47"/>
      <c r="AZ663" s="47"/>
      <c r="BA663" s="47"/>
      <c r="BB663" s="47"/>
      <c r="BC663" s="47"/>
      <c r="BD663" s="47"/>
      <c r="BE663" s="47"/>
      <c r="BF663" s="47"/>
      <c r="BG663" s="47"/>
      <c r="BH663" s="47"/>
      <c r="BI663" s="47"/>
      <c r="BJ663" s="47"/>
      <c r="BK663" s="47"/>
      <c r="BL663" s="47"/>
      <c r="BM663" s="112"/>
      <c r="BN663" s="47"/>
      <c r="BO663" s="47"/>
      <c r="BP663" s="47"/>
    </row>
    <row r="664" spans="2:68" x14ac:dyDescent="0.25">
      <c r="B664" s="42"/>
      <c r="C664" s="42"/>
      <c r="D664" s="42"/>
      <c r="E664" s="42"/>
      <c r="F664" s="42"/>
      <c r="G664" s="42"/>
      <c r="H664" s="42"/>
      <c r="I664" s="42"/>
      <c r="J664" s="42"/>
      <c r="K664" s="42"/>
      <c r="L664" s="42"/>
      <c r="M664" s="42"/>
      <c r="N664" s="112"/>
      <c r="O664" s="47"/>
      <c r="P664" s="47"/>
      <c r="Q664" s="42"/>
      <c r="R664" s="42"/>
      <c r="T664" s="42"/>
      <c r="U664" s="42"/>
      <c r="V664" s="42"/>
      <c r="W664" s="42"/>
      <c r="X664" s="42"/>
      <c r="Y664" s="42"/>
      <c r="Z664" s="42"/>
      <c r="AA664" s="42"/>
      <c r="AB664" s="42"/>
      <c r="AC664" s="42"/>
      <c r="AD664" s="42"/>
      <c r="AE664" s="47"/>
      <c r="AF664" s="112"/>
      <c r="AG664" s="47"/>
      <c r="AH664" s="47"/>
      <c r="AI664" s="47"/>
      <c r="AJ664" s="47"/>
      <c r="AK664" s="47"/>
      <c r="AL664" s="47"/>
      <c r="AM664" s="47"/>
      <c r="AN664" s="47"/>
      <c r="AO664" s="47"/>
      <c r="AP664" s="47"/>
      <c r="AQ664" s="47"/>
      <c r="AR664" s="47"/>
      <c r="AS664" s="47"/>
      <c r="AT664" s="47"/>
      <c r="AU664" s="47"/>
      <c r="AV664" s="47"/>
      <c r="AW664" s="47"/>
      <c r="AX664" s="47"/>
      <c r="AY664" s="47"/>
      <c r="AZ664" s="47"/>
      <c r="BA664" s="47"/>
      <c r="BB664" s="47"/>
      <c r="BC664" s="47"/>
      <c r="BD664" s="47"/>
      <c r="BE664" s="47"/>
      <c r="BF664" s="47"/>
      <c r="BG664" s="47"/>
      <c r="BH664" s="47"/>
      <c r="BI664" s="47"/>
      <c r="BJ664" s="47"/>
      <c r="BK664" s="47"/>
      <c r="BL664" s="47"/>
      <c r="BM664" s="112"/>
      <c r="BN664" s="47"/>
      <c r="BO664" s="47"/>
      <c r="BP664" s="47"/>
    </row>
    <row r="665" spans="2:68" x14ac:dyDescent="0.25">
      <c r="B665" s="42"/>
      <c r="C665" s="42"/>
      <c r="D665" s="42"/>
      <c r="E665" s="42"/>
      <c r="F665" s="42"/>
      <c r="G665" s="42"/>
      <c r="H665" s="42"/>
      <c r="I665" s="42"/>
      <c r="J665" s="42"/>
      <c r="K665" s="42"/>
      <c r="L665" s="42"/>
      <c r="M665" s="42"/>
      <c r="N665" s="112"/>
      <c r="O665" s="47"/>
      <c r="P665" s="47"/>
      <c r="Q665" s="42"/>
      <c r="R665" s="42"/>
      <c r="T665" s="42"/>
      <c r="U665" s="42"/>
      <c r="V665" s="42"/>
      <c r="W665" s="42"/>
      <c r="X665" s="42"/>
      <c r="Y665" s="42"/>
      <c r="Z665" s="42"/>
      <c r="AA665" s="42"/>
      <c r="AB665" s="42"/>
      <c r="AC665" s="42"/>
      <c r="AD665" s="42"/>
      <c r="AE665" s="47"/>
      <c r="AF665" s="112"/>
      <c r="AG665" s="47"/>
      <c r="AH665" s="47"/>
      <c r="AI665" s="47"/>
      <c r="AJ665" s="47"/>
      <c r="AK665" s="47"/>
      <c r="AL665" s="47"/>
      <c r="AM665" s="47"/>
      <c r="AN665" s="47"/>
      <c r="AO665" s="47"/>
      <c r="AP665" s="47"/>
      <c r="AQ665" s="47"/>
      <c r="AR665" s="47"/>
      <c r="AS665" s="47"/>
      <c r="AT665" s="47"/>
      <c r="AU665" s="47"/>
      <c r="AV665" s="47"/>
      <c r="AW665" s="47"/>
      <c r="AX665" s="47"/>
      <c r="AY665" s="47"/>
      <c r="AZ665" s="47"/>
      <c r="BA665" s="47"/>
      <c r="BB665" s="47"/>
      <c r="BC665" s="47"/>
      <c r="BD665" s="47"/>
      <c r="BE665" s="47"/>
      <c r="BF665" s="47"/>
      <c r="BG665" s="47"/>
      <c r="BH665" s="47"/>
      <c r="BI665" s="47"/>
      <c r="BJ665" s="47"/>
      <c r="BK665" s="47"/>
      <c r="BL665" s="47"/>
      <c r="BM665" s="112"/>
      <c r="BN665" s="47"/>
      <c r="BO665" s="47"/>
      <c r="BP665" s="47"/>
    </row>
    <row r="666" spans="2:68" x14ac:dyDescent="0.25">
      <c r="B666" s="42"/>
      <c r="C666" s="42"/>
      <c r="D666" s="42"/>
      <c r="E666" s="42"/>
      <c r="F666" s="42"/>
      <c r="G666" s="42"/>
      <c r="H666" s="42"/>
      <c r="I666" s="42"/>
      <c r="J666" s="42"/>
      <c r="K666" s="42"/>
      <c r="L666" s="42"/>
      <c r="M666" s="42"/>
      <c r="N666" s="112"/>
      <c r="O666" s="47"/>
      <c r="P666" s="47"/>
      <c r="Q666" s="42"/>
      <c r="R666" s="42"/>
      <c r="T666" s="42"/>
      <c r="U666" s="42"/>
      <c r="V666" s="42"/>
      <c r="W666" s="42"/>
      <c r="X666" s="42"/>
      <c r="Y666" s="42"/>
      <c r="Z666" s="42"/>
      <c r="AA666" s="42"/>
      <c r="AB666" s="42"/>
      <c r="AC666" s="42"/>
      <c r="AD666" s="42"/>
      <c r="AE666" s="47"/>
      <c r="AF666" s="112"/>
      <c r="AG666" s="47"/>
      <c r="AH666" s="47"/>
      <c r="AI666" s="47"/>
      <c r="AJ666" s="47"/>
      <c r="AK666" s="47"/>
      <c r="AL666" s="47"/>
      <c r="AM666" s="47"/>
      <c r="AN666" s="47"/>
      <c r="AO666" s="47"/>
      <c r="AP666" s="47"/>
      <c r="AQ666" s="47"/>
      <c r="AR666" s="47"/>
      <c r="AS666" s="47"/>
      <c r="AT666" s="47"/>
      <c r="AU666" s="47"/>
      <c r="AV666" s="47"/>
      <c r="AW666" s="47"/>
      <c r="AX666" s="47"/>
      <c r="AY666" s="47"/>
      <c r="AZ666" s="47"/>
      <c r="BA666" s="47"/>
      <c r="BB666" s="47"/>
      <c r="BC666" s="47"/>
      <c r="BD666" s="47"/>
      <c r="BE666" s="47"/>
      <c r="BF666" s="47"/>
      <c r="BG666" s="47"/>
      <c r="BH666" s="47"/>
      <c r="BI666" s="47"/>
      <c r="BJ666" s="47"/>
      <c r="BK666" s="47"/>
      <c r="BL666" s="47"/>
      <c r="BM666" s="112"/>
      <c r="BN666" s="47"/>
      <c r="BO666" s="47"/>
      <c r="BP666" s="47"/>
    </row>
    <row r="667" spans="2:68" x14ac:dyDescent="0.25">
      <c r="B667" s="42"/>
      <c r="C667" s="42"/>
      <c r="D667" s="42"/>
      <c r="E667" s="42"/>
      <c r="F667" s="42"/>
      <c r="G667" s="42"/>
      <c r="H667" s="42"/>
      <c r="I667" s="42"/>
      <c r="J667" s="42"/>
      <c r="K667" s="42"/>
      <c r="L667" s="42"/>
      <c r="M667" s="42"/>
      <c r="N667" s="112"/>
      <c r="O667" s="47"/>
      <c r="P667" s="47"/>
      <c r="Q667" s="42"/>
      <c r="R667" s="42"/>
      <c r="T667" s="42"/>
      <c r="U667" s="42"/>
      <c r="V667" s="42"/>
      <c r="W667" s="42"/>
      <c r="X667" s="42"/>
      <c r="Y667" s="42"/>
      <c r="Z667" s="42"/>
      <c r="AA667" s="42"/>
      <c r="AB667" s="42"/>
      <c r="AC667" s="42"/>
      <c r="AD667" s="42"/>
      <c r="AE667" s="47"/>
      <c r="AF667" s="112"/>
      <c r="AG667" s="47"/>
      <c r="AH667" s="47"/>
      <c r="AI667" s="47"/>
      <c r="AJ667" s="47"/>
      <c r="AK667" s="47"/>
      <c r="AL667" s="47"/>
      <c r="AM667" s="47"/>
      <c r="AN667" s="47"/>
      <c r="AO667" s="47"/>
      <c r="AP667" s="47"/>
      <c r="AQ667" s="47"/>
      <c r="AR667" s="47"/>
      <c r="AS667" s="47"/>
      <c r="AT667" s="47"/>
      <c r="AU667" s="47"/>
      <c r="AV667" s="47"/>
      <c r="AW667" s="47"/>
      <c r="AX667" s="47"/>
      <c r="AY667" s="47"/>
      <c r="AZ667" s="47"/>
      <c r="BA667" s="47"/>
      <c r="BB667" s="47"/>
      <c r="BC667" s="47"/>
      <c r="BD667" s="47"/>
      <c r="BE667" s="47"/>
      <c r="BF667" s="47"/>
      <c r="BG667" s="47"/>
      <c r="BH667" s="47"/>
      <c r="BI667" s="47"/>
      <c r="BJ667" s="47"/>
      <c r="BK667" s="47"/>
      <c r="BL667" s="47"/>
      <c r="BM667" s="112"/>
      <c r="BN667" s="47"/>
      <c r="BO667" s="47"/>
      <c r="BP667" s="47"/>
    </row>
    <row r="668" spans="2:68" x14ac:dyDescent="0.25">
      <c r="B668" s="42"/>
      <c r="C668" s="42"/>
      <c r="D668" s="42"/>
      <c r="E668" s="42"/>
      <c r="F668" s="42"/>
      <c r="G668" s="42"/>
      <c r="H668" s="42"/>
      <c r="I668" s="42"/>
      <c r="J668" s="42"/>
      <c r="K668" s="42"/>
      <c r="L668" s="42"/>
      <c r="M668" s="42"/>
      <c r="N668" s="112"/>
      <c r="O668" s="47"/>
      <c r="P668" s="47"/>
      <c r="Q668" s="42"/>
      <c r="R668" s="42"/>
      <c r="T668" s="42"/>
      <c r="U668" s="42"/>
      <c r="V668" s="42"/>
      <c r="W668" s="42"/>
      <c r="X668" s="42"/>
      <c r="Y668" s="42"/>
      <c r="Z668" s="42"/>
      <c r="AA668" s="42"/>
      <c r="AB668" s="42"/>
      <c r="AC668" s="42"/>
      <c r="AD668" s="42"/>
      <c r="AE668" s="47"/>
      <c r="AF668" s="112"/>
      <c r="AG668" s="47"/>
      <c r="AH668" s="47"/>
      <c r="AI668" s="47"/>
      <c r="AJ668" s="47"/>
      <c r="AK668" s="47"/>
      <c r="AL668" s="47"/>
      <c r="AM668" s="47"/>
      <c r="AN668" s="47"/>
      <c r="AO668" s="47"/>
      <c r="AP668" s="47"/>
      <c r="AQ668" s="47"/>
      <c r="AR668" s="47"/>
      <c r="AS668" s="47"/>
      <c r="AT668" s="47"/>
      <c r="AU668" s="47"/>
      <c r="AV668" s="47"/>
      <c r="AW668" s="47"/>
      <c r="AX668" s="47"/>
      <c r="AY668" s="47"/>
      <c r="AZ668" s="47"/>
      <c r="BA668" s="47"/>
      <c r="BB668" s="47"/>
      <c r="BC668" s="47"/>
      <c r="BD668" s="47"/>
      <c r="BE668" s="47"/>
      <c r="BF668" s="47"/>
      <c r="BG668" s="47"/>
      <c r="BH668" s="47"/>
      <c r="BI668" s="47"/>
      <c r="BJ668" s="47"/>
      <c r="BK668" s="47"/>
      <c r="BL668" s="47"/>
      <c r="BM668" s="112"/>
      <c r="BN668" s="47"/>
      <c r="BO668" s="47"/>
      <c r="BP668" s="47"/>
    </row>
    <row r="669" spans="2:68" x14ac:dyDescent="0.25">
      <c r="B669" s="42"/>
      <c r="C669" s="42"/>
      <c r="D669" s="42"/>
      <c r="E669" s="42"/>
      <c r="F669" s="42"/>
      <c r="G669" s="42"/>
      <c r="H669" s="42"/>
      <c r="I669" s="42"/>
      <c r="J669" s="42"/>
      <c r="K669" s="42"/>
      <c r="L669" s="42"/>
      <c r="M669" s="42"/>
      <c r="N669" s="112"/>
      <c r="O669" s="47"/>
      <c r="P669" s="47"/>
      <c r="Q669" s="42"/>
      <c r="R669" s="42"/>
      <c r="T669" s="42"/>
      <c r="U669" s="42"/>
      <c r="V669" s="42"/>
      <c r="W669" s="42"/>
      <c r="X669" s="42"/>
      <c r="Y669" s="42"/>
      <c r="Z669" s="42"/>
      <c r="AA669" s="42"/>
      <c r="AB669" s="42"/>
      <c r="AC669" s="42"/>
      <c r="AD669" s="42"/>
      <c r="AE669" s="47"/>
      <c r="AF669" s="112"/>
      <c r="AG669" s="47"/>
      <c r="AH669" s="47"/>
      <c r="AI669" s="47"/>
      <c r="AJ669" s="47"/>
      <c r="AK669" s="47"/>
      <c r="AL669" s="47"/>
      <c r="AM669" s="47"/>
      <c r="AN669" s="47"/>
      <c r="AO669" s="47"/>
      <c r="AP669" s="47"/>
      <c r="AQ669" s="47"/>
      <c r="AR669" s="47"/>
      <c r="AS669" s="47"/>
      <c r="AT669" s="47"/>
      <c r="AU669" s="47"/>
      <c r="AV669" s="47"/>
      <c r="AW669" s="47"/>
      <c r="AX669" s="47"/>
      <c r="AY669" s="47"/>
      <c r="AZ669" s="47"/>
      <c r="BA669" s="47"/>
      <c r="BB669" s="47"/>
      <c r="BC669" s="47"/>
      <c r="BD669" s="47"/>
      <c r="BE669" s="47"/>
      <c r="BF669" s="47"/>
      <c r="BG669" s="47"/>
      <c r="BH669" s="47"/>
      <c r="BI669" s="47"/>
      <c r="BJ669" s="47"/>
      <c r="BK669" s="47"/>
      <c r="BL669" s="47"/>
      <c r="BM669" s="112"/>
      <c r="BN669" s="47"/>
      <c r="BO669" s="47"/>
      <c r="BP669" s="47"/>
    </row>
    <row r="670" spans="2:68" x14ac:dyDescent="0.25">
      <c r="B670" s="42"/>
      <c r="C670" s="42"/>
      <c r="D670" s="42"/>
      <c r="E670" s="42"/>
      <c r="F670" s="42"/>
      <c r="G670" s="42"/>
      <c r="H670" s="42"/>
      <c r="I670" s="42"/>
      <c r="J670" s="42"/>
      <c r="K670" s="42"/>
      <c r="L670" s="42"/>
      <c r="M670" s="42"/>
      <c r="N670" s="112"/>
      <c r="O670" s="47"/>
      <c r="P670" s="47"/>
      <c r="Q670" s="42"/>
      <c r="R670" s="42"/>
      <c r="T670" s="42"/>
      <c r="U670" s="42"/>
      <c r="V670" s="42"/>
      <c r="W670" s="42"/>
      <c r="X670" s="42"/>
      <c r="Y670" s="42"/>
      <c r="Z670" s="42"/>
      <c r="AA670" s="42"/>
      <c r="AB670" s="42"/>
      <c r="AC670" s="42"/>
      <c r="AD670" s="42"/>
      <c r="AE670" s="47"/>
      <c r="AF670" s="112"/>
      <c r="AG670" s="47"/>
      <c r="AH670" s="47"/>
      <c r="AI670" s="47"/>
      <c r="AJ670" s="47"/>
      <c r="AK670" s="47"/>
      <c r="AL670" s="47"/>
      <c r="AM670" s="47"/>
      <c r="AN670" s="47"/>
      <c r="AO670" s="47"/>
      <c r="AP670" s="47"/>
      <c r="AQ670" s="47"/>
      <c r="AR670" s="47"/>
      <c r="AS670" s="47"/>
      <c r="AT670" s="47"/>
      <c r="AU670" s="47"/>
      <c r="AV670" s="47"/>
      <c r="AW670" s="47"/>
      <c r="AX670" s="47"/>
      <c r="AY670" s="47"/>
      <c r="AZ670" s="47"/>
      <c r="BA670" s="47"/>
      <c r="BB670" s="47"/>
      <c r="BC670" s="47"/>
      <c r="BD670" s="47"/>
      <c r="BE670" s="47"/>
      <c r="BF670" s="47"/>
      <c r="BG670" s="47"/>
      <c r="BH670" s="47"/>
      <c r="BI670" s="47"/>
      <c r="BJ670" s="47"/>
      <c r="BK670" s="47"/>
      <c r="BL670" s="47"/>
      <c r="BM670" s="112"/>
      <c r="BN670" s="47"/>
      <c r="BO670" s="47"/>
      <c r="BP670" s="47"/>
    </row>
    <row r="671" spans="2:68" x14ac:dyDescent="0.25">
      <c r="B671" s="42"/>
      <c r="C671" s="42"/>
      <c r="D671" s="42"/>
      <c r="E671" s="42"/>
      <c r="F671" s="42"/>
      <c r="G671" s="42"/>
      <c r="H671" s="42"/>
      <c r="I671" s="42"/>
      <c r="J671" s="42"/>
      <c r="K671" s="42"/>
      <c r="L671" s="42"/>
      <c r="M671" s="42"/>
      <c r="N671" s="112"/>
      <c r="O671" s="47"/>
      <c r="P671" s="47"/>
      <c r="Q671" s="42"/>
      <c r="R671" s="42"/>
      <c r="T671" s="42"/>
      <c r="U671" s="42"/>
      <c r="V671" s="42"/>
      <c r="W671" s="42"/>
      <c r="X671" s="42"/>
      <c r="Y671" s="42"/>
      <c r="Z671" s="42"/>
      <c r="AA671" s="42"/>
      <c r="AB671" s="42"/>
      <c r="AC671" s="42"/>
      <c r="AD671" s="42"/>
      <c r="AE671" s="47"/>
      <c r="AF671" s="112"/>
      <c r="AG671" s="47"/>
      <c r="AH671" s="47"/>
      <c r="AI671" s="47"/>
      <c r="AJ671" s="47"/>
      <c r="AK671" s="47"/>
      <c r="AL671" s="47"/>
      <c r="AM671" s="47"/>
      <c r="AN671" s="47"/>
      <c r="AO671" s="47"/>
      <c r="AP671" s="47"/>
      <c r="AQ671" s="47"/>
      <c r="AR671" s="47"/>
      <c r="AS671" s="47"/>
      <c r="AT671" s="47"/>
      <c r="AU671" s="47"/>
      <c r="AV671" s="47"/>
      <c r="AW671" s="47"/>
      <c r="AX671" s="47"/>
      <c r="AY671" s="47"/>
      <c r="AZ671" s="47"/>
      <c r="BA671" s="47"/>
      <c r="BB671" s="47"/>
      <c r="BC671" s="47"/>
      <c r="BD671" s="47"/>
      <c r="BE671" s="47"/>
      <c r="BF671" s="47"/>
      <c r="BG671" s="47"/>
      <c r="BH671" s="47"/>
      <c r="BI671" s="47"/>
      <c r="BJ671" s="47"/>
      <c r="BK671" s="47"/>
      <c r="BL671" s="47"/>
      <c r="BM671" s="112"/>
      <c r="BN671" s="47"/>
      <c r="BO671" s="47"/>
      <c r="BP671" s="47"/>
    </row>
    <row r="672" spans="2:68" x14ac:dyDescent="0.25">
      <c r="B672" s="42"/>
      <c r="C672" s="42"/>
      <c r="D672" s="42"/>
      <c r="E672" s="42"/>
      <c r="F672" s="42"/>
      <c r="G672" s="42"/>
      <c r="H672" s="42"/>
      <c r="I672" s="42"/>
      <c r="J672" s="42"/>
      <c r="K672" s="42"/>
      <c r="L672" s="42"/>
      <c r="M672" s="42"/>
      <c r="N672" s="112"/>
      <c r="O672" s="47"/>
      <c r="P672" s="47"/>
      <c r="Q672" s="42"/>
      <c r="R672" s="42"/>
      <c r="T672" s="42"/>
      <c r="U672" s="42"/>
      <c r="V672" s="42"/>
      <c r="W672" s="42"/>
      <c r="X672" s="42"/>
      <c r="Y672" s="42"/>
      <c r="Z672" s="42"/>
      <c r="AA672" s="42"/>
      <c r="AB672" s="42"/>
      <c r="AC672" s="42"/>
      <c r="AD672" s="42"/>
      <c r="AE672" s="47"/>
      <c r="AF672" s="112"/>
      <c r="AG672" s="47"/>
      <c r="AH672" s="47"/>
      <c r="AI672" s="47"/>
      <c r="AJ672" s="47"/>
      <c r="AK672" s="47"/>
      <c r="AL672" s="47"/>
      <c r="AM672" s="47"/>
      <c r="AN672" s="47"/>
      <c r="AO672" s="47"/>
      <c r="AP672" s="47"/>
      <c r="AQ672" s="47"/>
      <c r="AR672" s="47"/>
      <c r="AS672" s="47"/>
      <c r="AT672" s="47"/>
      <c r="AU672" s="47"/>
      <c r="AV672" s="47"/>
      <c r="AW672" s="47"/>
      <c r="AX672" s="47"/>
      <c r="AY672" s="47"/>
      <c r="AZ672" s="47"/>
      <c r="BA672" s="47"/>
      <c r="BB672" s="47"/>
      <c r="BC672" s="47"/>
      <c r="BD672" s="47"/>
      <c r="BE672" s="47"/>
      <c r="BF672" s="47"/>
      <c r="BG672" s="47"/>
      <c r="BH672" s="47"/>
      <c r="BI672" s="47"/>
      <c r="BJ672" s="47"/>
      <c r="BK672" s="47"/>
      <c r="BL672" s="47"/>
      <c r="BM672" s="112"/>
      <c r="BN672" s="47"/>
      <c r="BO672" s="47"/>
      <c r="BP672" s="47"/>
    </row>
    <row r="673" spans="2:68" x14ac:dyDescent="0.25">
      <c r="B673" s="42"/>
      <c r="C673" s="42"/>
      <c r="D673" s="42"/>
      <c r="E673" s="42"/>
      <c r="F673" s="42"/>
      <c r="G673" s="42"/>
      <c r="H673" s="42"/>
      <c r="I673" s="42"/>
      <c r="J673" s="42"/>
      <c r="K673" s="42"/>
      <c r="L673" s="42"/>
      <c r="M673" s="42"/>
      <c r="N673" s="112"/>
      <c r="O673" s="47"/>
      <c r="P673" s="47"/>
      <c r="Q673" s="42"/>
      <c r="R673" s="42"/>
      <c r="T673" s="42"/>
      <c r="U673" s="42"/>
      <c r="V673" s="42"/>
      <c r="W673" s="42"/>
      <c r="X673" s="42"/>
      <c r="Y673" s="42"/>
      <c r="Z673" s="42"/>
      <c r="AA673" s="42"/>
      <c r="AB673" s="42"/>
      <c r="AC673" s="42"/>
      <c r="AD673" s="42"/>
      <c r="AE673" s="47"/>
      <c r="AF673" s="112"/>
      <c r="AG673" s="47"/>
      <c r="AH673" s="47"/>
      <c r="AI673" s="47"/>
      <c r="AJ673" s="47"/>
      <c r="AK673" s="47"/>
      <c r="AL673" s="47"/>
      <c r="AM673" s="47"/>
      <c r="AN673" s="47"/>
      <c r="AO673" s="47"/>
      <c r="AP673" s="47"/>
      <c r="AQ673" s="47"/>
      <c r="AR673" s="47"/>
      <c r="AS673" s="47"/>
      <c r="AT673" s="47"/>
      <c r="AU673" s="47"/>
      <c r="AV673" s="47"/>
      <c r="AW673" s="47"/>
      <c r="AX673" s="47"/>
      <c r="AY673" s="47"/>
      <c r="AZ673" s="47"/>
      <c r="BA673" s="47"/>
      <c r="BB673" s="47"/>
      <c r="BC673" s="47"/>
      <c r="BD673" s="47"/>
      <c r="BE673" s="47"/>
      <c r="BF673" s="47"/>
      <c r="BG673" s="47"/>
      <c r="BH673" s="47"/>
      <c r="BI673" s="47"/>
      <c r="BJ673" s="47"/>
      <c r="BK673" s="47"/>
      <c r="BL673" s="47"/>
      <c r="BM673" s="112"/>
      <c r="BN673" s="47"/>
      <c r="BO673" s="47"/>
      <c r="BP673" s="47"/>
    </row>
    <row r="674" spans="2:68" x14ac:dyDescent="0.25">
      <c r="B674" s="42"/>
      <c r="C674" s="42"/>
      <c r="D674" s="42"/>
      <c r="E674" s="42"/>
      <c r="F674" s="42"/>
      <c r="G674" s="42"/>
      <c r="H674" s="42"/>
      <c r="I674" s="42"/>
      <c r="J674" s="42"/>
      <c r="K674" s="42"/>
      <c r="L674" s="42"/>
      <c r="M674" s="42"/>
      <c r="N674" s="112"/>
      <c r="O674" s="47"/>
      <c r="P674" s="47"/>
      <c r="Q674" s="42"/>
      <c r="R674" s="42"/>
      <c r="T674" s="42"/>
      <c r="U674" s="42"/>
      <c r="V674" s="42"/>
      <c r="W674" s="42"/>
      <c r="X674" s="42"/>
      <c r="Y674" s="42"/>
      <c r="Z674" s="42"/>
      <c r="AA674" s="42"/>
      <c r="AB674" s="42"/>
      <c r="AC674" s="42"/>
      <c r="AD674" s="42"/>
      <c r="AE674" s="47"/>
      <c r="AF674" s="112"/>
      <c r="AG674" s="47"/>
      <c r="AH674" s="47"/>
      <c r="AI674" s="47"/>
      <c r="AJ674" s="47"/>
      <c r="AK674" s="47"/>
      <c r="AL674" s="47"/>
      <c r="AM674" s="47"/>
      <c r="AN674" s="47"/>
      <c r="AO674" s="47"/>
      <c r="AP674" s="47"/>
      <c r="AQ674" s="47"/>
      <c r="AR674" s="47"/>
      <c r="AS674" s="47"/>
      <c r="AT674" s="47"/>
      <c r="AU674" s="47"/>
      <c r="AV674" s="47"/>
      <c r="AW674" s="47"/>
      <c r="AX674" s="47"/>
      <c r="AY674" s="47"/>
      <c r="AZ674" s="47"/>
      <c r="BA674" s="47"/>
      <c r="BB674" s="47"/>
      <c r="BC674" s="47"/>
      <c r="BD674" s="47"/>
      <c r="BE674" s="47"/>
      <c r="BF674" s="47"/>
      <c r="BG674" s="47"/>
      <c r="BH674" s="47"/>
      <c r="BI674" s="47"/>
      <c r="BJ674" s="47"/>
      <c r="BK674" s="47"/>
      <c r="BL674" s="47"/>
      <c r="BM674" s="112"/>
      <c r="BN674" s="47"/>
      <c r="BO674" s="47"/>
      <c r="BP674" s="47"/>
    </row>
    <row r="675" spans="2:68" x14ac:dyDescent="0.25">
      <c r="B675" s="42"/>
      <c r="C675" s="42"/>
      <c r="D675" s="42"/>
      <c r="E675" s="42"/>
      <c r="F675" s="42"/>
      <c r="G675" s="42"/>
      <c r="H675" s="42"/>
      <c r="I675" s="42"/>
      <c r="J675" s="42"/>
      <c r="K675" s="42"/>
      <c r="L675" s="42"/>
      <c r="M675" s="42"/>
      <c r="N675" s="112"/>
      <c r="O675" s="47"/>
      <c r="P675" s="47"/>
      <c r="Q675" s="42"/>
      <c r="R675" s="42"/>
      <c r="T675" s="42"/>
      <c r="U675" s="42"/>
      <c r="V675" s="42"/>
      <c r="W675" s="42"/>
      <c r="X675" s="42"/>
      <c r="Y675" s="42"/>
      <c r="Z675" s="42"/>
      <c r="AA675" s="42"/>
      <c r="AB675" s="42"/>
      <c r="AC675" s="42"/>
      <c r="AD675" s="42"/>
      <c r="AE675" s="47"/>
      <c r="AF675" s="112"/>
      <c r="AG675" s="47"/>
      <c r="AH675" s="47"/>
      <c r="AI675" s="47"/>
      <c r="AJ675" s="47"/>
      <c r="AK675" s="47"/>
      <c r="AL675" s="47"/>
      <c r="AM675" s="47"/>
      <c r="AN675" s="47"/>
      <c r="AO675" s="47"/>
      <c r="AP675" s="47"/>
      <c r="AQ675" s="47"/>
      <c r="AR675" s="47"/>
      <c r="AS675" s="47"/>
      <c r="AT675" s="47"/>
      <c r="AU675" s="47"/>
      <c r="AV675" s="47"/>
      <c r="AW675" s="47"/>
      <c r="AX675" s="47"/>
      <c r="AY675" s="47"/>
      <c r="AZ675" s="47"/>
      <c r="BA675" s="47"/>
      <c r="BB675" s="47"/>
      <c r="BC675" s="47"/>
      <c r="BD675" s="47"/>
      <c r="BE675" s="47"/>
      <c r="BF675" s="47"/>
      <c r="BG675" s="47"/>
      <c r="BH675" s="47"/>
      <c r="BI675" s="47"/>
      <c r="BJ675" s="47"/>
      <c r="BK675" s="47"/>
      <c r="BL675" s="47"/>
      <c r="BM675" s="112"/>
      <c r="BN675" s="47"/>
      <c r="BO675" s="47"/>
      <c r="BP675" s="47"/>
    </row>
    <row r="676" spans="2:68" x14ac:dyDescent="0.25">
      <c r="B676" s="42"/>
      <c r="C676" s="42"/>
      <c r="D676" s="42"/>
      <c r="E676" s="42"/>
      <c r="F676" s="42"/>
      <c r="G676" s="42"/>
      <c r="H676" s="42"/>
      <c r="I676" s="42"/>
      <c r="J676" s="42"/>
      <c r="K676" s="42"/>
      <c r="L676" s="42"/>
      <c r="M676" s="42"/>
      <c r="N676" s="112"/>
      <c r="O676" s="47"/>
      <c r="P676" s="47"/>
      <c r="Q676" s="42"/>
      <c r="R676" s="42"/>
      <c r="T676" s="42"/>
      <c r="U676" s="42"/>
      <c r="V676" s="42"/>
      <c r="W676" s="42"/>
      <c r="X676" s="42"/>
      <c r="Y676" s="42"/>
      <c r="Z676" s="42"/>
      <c r="AA676" s="42"/>
      <c r="AB676" s="42"/>
      <c r="AC676" s="42"/>
      <c r="AD676" s="42"/>
      <c r="AE676" s="47"/>
      <c r="AF676" s="112"/>
      <c r="AG676" s="47"/>
      <c r="AH676" s="47"/>
      <c r="AI676" s="47"/>
      <c r="AJ676" s="47"/>
      <c r="AK676" s="47"/>
      <c r="AL676" s="47"/>
      <c r="AM676" s="47"/>
      <c r="AN676" s="47"/>
      <c r="AO676" s="47"/>
      <c r="AP676" s="47"/>
      <c r="AQ676" s="47"/>
      <c r="AR676" s="47"/>
      <c r="AS676" s="47"/>
      <c r="AT676" s="47"/>
      <c r="AU676" s="47"/>
      <c r="AV676" s="47"/>
      <c r="AW676" s="47"/>
      <c r="AX676" s="47"/>
      <c r="AY676" s="47"/>
      <c r="AZ676" s="47"/>
      <c r="BA676" s="47"/>
      <c r="BB676" s="47"/>
      <c r="BC676" s="47"/>
      <c r="BD676" s="47"/>
      <c r="BE676" s="47"/>
      <c r="BF676" s="47"/>
      <c r="BG676" s="47"/>
      <c r="BH676" s="47"/>
      <c r="BI676" s="47"/>
      <c r="BJ676" s="47"/>
      <c r="BK676" s="47"/>
      <c r="BL676" s="47"/>
      <c r="BM676" s="112"/>
      <c r="BN676" s="47"/>
      <c r="BO676" s="47"/>
      <c r="BP676" s="47"/>
    </row>
    <row r="677" spans="2:68" x14ac:dyDescent="0.25">
      <c r="B677" s="42"/>
      <c r="C677" s="42"/>
      <c r="D677" s="42"/>
      <c r="E677" s="42"/>
      <c r="F677" s="42"/>
      <c r="G677" s="42"/>
      <c r="H677" s="42"/>
      <c r="I677" s="42"/>
      <c r="J677" s="42"/>
      <c r="K677" s="42"/>
      <c r="L677" s="42"/>
      <c r="M677" s="42"/>
      <c r="N677" s="112"/>
      <c r="O677" s="47"/>
      <c r="P677" s="47"/>
      <c r="Q677" s="42"/>
      <c r="R677" s="42"/>
      <c r="T677" s="42"/>
      <c r="U677" s="42"/>
      <c r="V677" s="42"/>
      <c r="W677" s="42"/>
      <c r="X677" s="42"/>
      <c r="Y677" s="42"/>
      <c r="Z677" s="42"/>
      <c r="AA677" s="42"/>
      <c r="AB677" s="42"/>
      <c r="AC677" s="42"/>
      <c r="AD677" s="42"/>
      <c r="AE677" s="47"/>
      <c r="AF677" s="112"/>
      <c r="AG677" s="47"/>
      <c r="AH677" s="47"/>
      <c r="AI677" s="47"/>
      <c r="AJ677" s="47"/>
      <c r="AK677" s="47"/>
      <c r="AL677" s="47"/>
      <c r="AM677" s="47"/>
      <c r="AN677" s="47"/>
      <c r="AO677" s="47"/>
      <c r="AP677" s="47"/>
      <c r="AQ677" s="47"/>
      <c r="AR677" s="47"/>
      <c r="AS677" s="47"/>
      <c r="AT677" s="47"/>
      <c r="AU677" s="47"/>
      <c r="AV677" s="47"/>
      <c r="AW677" s="47"/>
      <c r="AX677" s="47"/>
      <c r="AY677" s="47"/>
      <c r="AZ677" s="47"/>
      <c r="BA677" s="47"/>
      <c r="BB677" s="47"/>
      <c r="BC677" s="47"/>
      <c r="BD677" s="47"/>
      <c r="BE677" s="47"/>
      <c r="BF677" s="47"/>
      <c r="BG677" s="47"/>
      <c r="BH677" s="47"/>
      <c r="BI677" s="47"/>
      <c r="BJ677" s="47"/>
      <c r="BK677" s="47"/>
      <c r="BL677" s="47"/>
      <c r="BM677" s="112"/>
      <c r="BN677" s="47"/>
      <c r="BO677" s="47"/>
      <c r="BP677" s="47"/>
    </row>
    <row r="678" spans="2:68" x14ac:dyDescent="0.25">
      <c r="B678" s="42"/>
      <c r="C678" s="42"/>
      <c r="D678" s="42"/>
      <c r="E678" s="42"/>
      <c r="F678" s="42"/>
      <c r="G678" s="42"/>
      <c r="H678" s="42"/>
      <c r="I678" s="42"/>
      <c r="J678" s="42"/>
      <c r="K678" s="42"/>
      <c r="L678" s="42"/>
      <c r="M678" s="42"/>
      <c r="N678" s="112"/>
      <c r="O678" s="47"/>
      <c r="P678" s="47"/>
      <c r="Q678" s="42"/>
      <c r="R678" s="42"/>
      <c r="T678" s="42"/>
      <c r="U678" s="42"/>
      <c r="V678" s="42"/>
      <c r="W678" s="42"/>
      <c r="X678" s="42"/>
      <c r="Y678" s="42"/>
      <c r="Z678" s="42"/>
      <c r="AA678" s="42"/>
      <c r="AB678" s="42"/>
      <c r="AC678" s="42"/>
      <c r="AD678" s="42"/>
      <c r="AE678" s="47"/>
      <c r="AF678" s="112"/>
      <c r="AG678" s="47"/>
      <c r="AH678" s="47"/>
      <c r="AI678" s="47"/>
      <c r="AJ678" s="47"/>
      <c r="AK678" s="47"/>
      <c r="AL678" s="47"/>
      <c r="AM678" s="47"/>
      <c r="AN678" s="47"/>
      <c r="AO678" s="47"/>
      <c r="AP678" s="47"/>
      <c r="AQ678" s="47"/>
      <c r="AR678" s="47"/>
      <c r="AS678" s="47"/>
      <c r="AT678" s="47"/>
      <c r="AU678" s="47"/>
      <c r="AV678" s="47"/>
      <c r="AW678" s="47"/>
      <c r="AX678" s="47"/>
      <c r="AY678" s="47"/>
      <c r="AZ678" s="47"/>
      <c r="BA678" s="47"/>
      <c r="BB678" s="47"/>
      <c r="BC678" s="47"/>
      <c r="BD678" s="47"/>
      <c r="BE678" s="47"/>
      <c r="BF678" s="47"/>
      <c r="BG678" s="47"/>
      <c r="BH678" s="47"/>
      <c r="BI678" s="47"/>
      <c r="BJ678" s="47"/>
      <c r="BK678" s="47"/>
      <c r="BL678" s="47"/>
      <c r="BM678" s="112"/>
      <c r="BN678" s="47"/>
      <c r="BO678" s="47"/>
      <c r="BP678" s="47"/>
    </row>
    <row r="679" spans="2:68" x14ac:dyDescent="0.25">
      <c r="B679" s="42"/>
      <c r="C679" s="42"/>
      <c r="D679" s="42"/>
      <c r="E679" s="42"/>
      <c r="F679" s="42"/>
      <c r="G679" s="42"/>
      <c r="H679" s="42"/>
      <c r="I679" s="42"/>
      <c r="J679" s="42"/>
      <c r="K679" s="42"/>
      <c r="L679" s="42"/>
      <c r="M679" s="42"/>
      <c r="N679" s="112"/>
      <c r="O679" s="47"/>
      <c r="P679" s="47"/>
      <c r="Q679" s="42"/>
      <c r="R679" s="42"/>
      <c r="T679" s="42"/>
      <c r="U679" s="42"/>
      <c r="V679" s="42"/>
      <c r="W679" s="42"/>
      <c r="X679" s="42"/>
      <c r="Y679" s="42"/>
      <c r="Z679" s="42"/>
      <c r="AA679" s="42"/>
      <c r="AB679" s="42"/>
      <c r="AC679" s="42"/>
      <c r="AD679" s="42"/>
      <c r="AE679" s="47"/>
      <c r="AF679" s="112"/>
      <c r="AG679" s="47"/>
      <c r="AH679" s="47"/>
      <c r="AI679" s="47"/>
      <c r="AJ679" s="47"/>
      <c r="AK679" s="47"/>
      <c r="AL679" s="47"/>
      <c r="AM679" s="47"/>
      <c r="AN679" s="47"/>
      <c r="AO679" s="47"/>
      <c r="AP679" s="47"/>
      <c r="AQ679" s="47"/>
      <c r="AR679" s="47"/>
      <c r="AS679" s="47"/>
      <c r="AT679" s="47"/>
      <c r="AU679" s="47"/>
      <c r="AV679" s="47"/>
      <c r="AW679" s="47"/>
      <c r="AX679" s="47"/>
      <c r="AY679" s="47"/>
      <c r="AZ679" s="47"/>
      <c r="BA679" s="47"/>
      <c r="BB679" s="47"/>
      <c r="BC679" s="47"/>
      <c r="BD679" s="47"/>
      <c r="BE679" s="47"/>
      <c r="BF679" s="47"/>
      <c r="BG679" s="47"/>
      <c r="BH679" s="47"/>
      <c r="BI679" s="47"/>
      <c r="BJ679" s="47"/>
      <c r="BK679" s="47"/>
      <c r="BL679" s="47"/>
      <c r="BM679" s="112"/>
      <c r="BN679" s="47"/>
      <c r="BO679" s="47"/>
      <c r="BP679" s="47"/>
    </row>
    <row r="680" spans="2:68" x14ac:dyDescent="0.25">
      <c r="B680" s="42"/>
      <c r="C680" s="42"/>
      <c r="D680" s="42"/>
      <c r="E680" s="42"/>
      <c r="F680" s="42"/>
      <c r="G680" s="42"/>
      <c r="H680" s="42"/>
      <c r="I680" s="42"/>
      <c r="J680" s="42"/>
      <c r="K680" s="42"/>
      <c r="L680" s="42"/>
      <c r="M680" s="42"/>
      <c r="N680" s="112"/>
      <c r="O680" s="47"/>
      <c r="P680" s="47"/>
      <c r="Q680" s="42"/>
      <c r="R680" s="42"/>
      <c r="T680" s="42"/>
      <c r="U680" s="42"/>
      <c r="V680" s="42"/>
      <c r="W680" s="42"/>
      <c r="X680" s="42"/>
      <c r="Y680" s="42"/>
      <c r="Z680" s="42"/>
      <c r="AA680" s="42"/>
      <c r="AB680" s="42"/>
      <c r="AC680" s="42"/>
      <c r="AD680" s="42"/>
      <c r="AE680" s="47"/>
      <c r="AF680" s="112"/>
      <c r="AG680" s="47"/>
      <c r="AH680" s="47"/>
      <c r="AI680" s="47"/>
      <c r="AJ680" s="47"/>
      <c r="AK680" s="47"/>
      <c r="AL680" s="47"/>
      <c r="AM680" s="47"/>
      <c r="AN680" s="47"/>
      <c r="AO680" s="47"/>
      <c r="AP680" s="47"/>
      <c r="AQ680" s="47"/>
      <c r="AR680" s="47"/>
      <c r="AS680" s="47"/>
      <c r="AT680" s="47"/>
      <c r="AU680" s="47"/>
      <c r="AV680" s="47"/>
      <c r="AW680" s="47"/>
      <c r="AX680" s="47"/>
      <c r="AY680" s="47"/>
      <c r="AZ680" s="47"/>
      <c r="BA680" s="47"/>
      <c r="BB680" s="47"/>
      <c r="BC680" s="47"/>
      <c r="BD680" s="47"/>
      <c r="BE680" s="47"/>
      <c r="BF680" s="47"/>
      <c r="BG680" s="47"/>
      <c r="BH680" s="47"/>
      <c r="BI680" s="47"/>
      <c r="BJ680" s="47"/>
      <c r="BK680" s="47"/>
      <c r="BL680" s="47"/>
      <c r="BM680" s="112"/>
      <c r="BN680" s="47"/>
      <c r="BO680" s="47"/>
      <c r="BP680" s="47"/>
    </row>
    <row r="681" spans="2:68" x14ac:dyDescent="0.25">
      <c r="B681" s="42"/>
      <c r="C681" s="42"/>
      <c r="D681" s="42"/>
      <c r="E681" s="42"/>
      <c r="F681" s="42"/>
      <c r="G681" s="42"/>
      <c r="H681" s="42"/>
      <c r="I681" s="42"/>
      <c r="J681" s="42"/>
      <c r="K681" s="42"/>
      <c r="L681" s="42"/>
      <c r="M681" s="42"/>
      <c r="N681" s="112"/>
      <c r="O681" s="47"/>
      <c r="P681" s="47"/>
      <c r="Q681" s="42"/>
      <c r="R681" s="42"/>
      <c r="T681" s="42"/>
      <c r="U681" s="42"/>
      <c r="V681" s="42"/>
      <c r="W681" s="42"/>
      <c r="X681" s="42"/>
      <c r="Y681" s="42"/>
      <c r="Z681" s="42"/>
      <c r="AA681" s="42"/>
      <c r="AB681" s="42"/>
      <c r="AC681" s="42"/>
      <c r="AD681" s="42"/>
      <c r="AE681" s="47"/>
      <c r="AF681" s="112"/>
      <c r="AG681" s="47"/>
      <c r="AH681" s="47"/>
      <c r="AI681" s="47"/>
      <c r="AJ681" s="47"/>
      <c r="AK681" s="47"/>
      <c r="AL681" s="47"/>
      <c r="AM681" s="47"/>
      <c r="AN681" s="47"/>
      <c r="AO681" s="47"/>
      <c r="AP681" s="47"/>
      <c r="AQ681" s="47"/>
      <c r="AR681" s="47"/>
      <c r="AS681" s="47"/>
      <c r="AT681" s="47"/>
      <c r="AU681" s="47"/>
      <c r="AV681" s="47"/>
      <c r="AW681" s="47"/>
      <c r="AX681" s="47"/>
      <c r="AY681" s="47"/>
      <c r="AZ681" s="47"/>
      <c r="BA681" s="47"/>
      <c r="BB681" s="47"/>
      <c r="BC681" s="47"/>
      <c r="BD681" s="47"/>
      <c r="BE681" s="47"/>
      <c r="BF681" s="47"/>
      <c r="BG681" s="47"/>
      <c r="BH681" s="47"/>
      <c r="BI681" s="47"/>
      <c r="BJ681" s="47"/>
      <c r="BK681" s="47"/>
      <c r="BL681" s="47"/>
      <c r="BM681" s="112"/>
      <c r="BN681" s="47"/>
      <c r="BO681" s="47"/>
      <c r="BP681" s="47"/>
    </row>
    <row r="682" spans="2:68" x14ac:dyDescent="0.25">
      <c r="B682" s="42"/>
      <c r="C682" s="42"/>
      <c r="D682" s="42"/>
      <c r="E682" s="42"/>
      <c r="F682" s="42"/>
      <c r="G682" s="42"/>
      <c r="H682" s="42"/>
      <c r="I682" s="42"/>
      <c r="J682" s="42"/>
      <c r="K682" s="42"/>
      <c r="L682" s="42"/>
      <c r="M682" s="42"/>
      <c r="N682" s="112"/>
      <c r="O682" s="47"/>
      <c r="P682" s="47"/>
      <c r="Q682" s="42"/>
      <c r="R682" s="42"/>
      <c r="T682" s="42"/>
      <c r="U682" s="42"/>
      <c r="V682" s="42"/>
      <c r="W682" s="42"/>
      <c r="X682" s="42"/>
      <c r="Y682" s="42"/>
      <c r="Z682" s="42"/>
      <c r="AA682" s="42"/>
      <c r="AB682" s="42"/>
      <c r="AC682" s="42"/>
      <c r="AD682" s="42"/>
      <c r="AE682" s="47"/>
      <c r="AF682" s="112"/>
      <c r="AG682" s="47"/>
      <c r="AH682" s="47"/>
      <c r="AI682" s="47"/>
      <c r="AJ682" s="47"/>
      <c r="AK682" s="47"/>
      <c r="AL682" s="47"/>
      <c r="AM682" s="47"/>
      <c r="AN682" s="47"/>
      <c r="AO682" s="47"/>
      <c r="AP682" s="47"/>
      <c r="AQ682" s="47"/>
      <c r="AR682" s="47"/>
      <c r="AS682" s="47"/>
      <c r="AT682" s="47"/>
      <c r="AU682" s="47"/>
      <c r="AV682" s="47"/>
      <c r="AW682" s="47"/>
      <c r="AX682" s="47"/>
      <c r="AY682" s="47"/>
      <c r="AZ682" s="47"/>
      <c r="BA682" s="47"/>
      <c r="BB682" s="47"/>
      <c r="BC682" s="47"/>
      <c r="BD682" s="47"/>
      <c r="BE682" s="47"/>
      <c r="BF682" s="47"/>
      <c r="BG682" s="47"/>
      <c r="BH682" s="47"/>
      <c r="BI682" s="47"/>
      <c r="BJ682" s="47"/>
      <c r="BK682" s="47"/>
      <c r="BL682" s="47"/>
      <c r="BM682" s="112"/>
      <c r="BN682" s="47"/>
      <c r="BO682" s="47"/>
      <c r="BP682" s="47"/>
    </row>
    <row r="683" spans="2:68" x14ac:dyDescent="0.25">
      <c r="B683" s="42"/>
      <c r="C683" s="42"/>
      <c r="D683" s="42"/>
      <c r="E683" s="42"/>
      <c r="F683" s="42"/>
      <c r="G683" s="42"/>
      <c r="H683" s="42"/>
      <c r="I683" s="42"/>
      <c r="J683" s="42"/>
      <c r="K683" s="42"/>
      <c r="L683" s="42"/>
      <c r="M683" s="42"/>
      <c r="N683" s="112"/>
      <c r="O683" s="47"/>
      <c r="P683" s="47"/>
      <c r="Q683" s="42"/>
      <c r="R683" s="42"/>
      <c r="T683" s="42"/>
      <c r="U683" s="42"/>
      <c r="V683" s="42"/>
      <c r="W683" s="42"/>
      <c r="X683" s="42"/>
      <c r="Y683" s="42"/>
      <c r="Z683" s="42"/>
      <c r="AA683" s="42"/>
      <c r="AB683" s="42"/>
      <c r="AC683" s="42"/>
      <c r="AD683" s="42"/>
      <c r="AE683" s="47"/>
      <c r="AF683" s="112"/>
      <c r="AG683" s="47"/>
      <c r="AH683" s="47"/>
      <c r="AI683" s="47"/>
      <c r="AJ683" s="47"/>
      <c r="AK683" s="47"/>
      <c r="AL683" s="47"/>
      <c r="AM683" s="47"/>
      <c r="AN683" s="47"/>
      <c r="AO683" s="47"/>
      <c r="AP683" s="47"/>
      <c r="AQ683" s="47"/>
      <c r="AR683" s="47"/>
      <c r="AS683" s="47"/>
      <c r="AT683" s="47"/>
      <c r="AU683" s="47"/>
      <c r="AV683" s="47"/>
      <c r="AW683" s="47"/>
      <c r="AX683" s="47"/>
      <c r="AY683" s="47"/>
      <c r="AZ683" s="47"/>
      <c r="BA683" s="47"/>
      <c r="BB683" s="47"/>
      <c r="BC683" s="47"/>
      <c r="BD683" s="47"/>
      <c r="BE683" s="47"/>
      <c r="BF683" s="47"/>
      <c r="BG683" s="47"/>
      <c r="BH683" s="47"/>
      <c r="BI683" s="47"/>
      <c r="BJ683" s="47"/>
      <c r="BK683" s="47"/>
      <c r="BL683" s="47"/>
      <c r="BM683" s="112"/>
      <c r="BN683" s="47"/>
      <c r="BO683" s="47"/>
      <c r="BP683" s="47"/>
    </row>
    <row r="684" spans="2:68" x14ac:dyDescent="0.25">
      <c r="B684" s="42"/>
      <c r="C684" s="42"/>
      <c r="D684" s="42"/>
      <c r="E684" s="42"/>
      <c r="F684" s="42"/>
      <c r="G684" s="42"/>
      <c r="H684" s="42"/>
      <c r="I684" s="42"/>
      <c r="J684" s="42"/>
      <c r="K684" s="42"/>
      <c r="L684" s="42"/>
      <c r="M684" s="42"/>
      <c r="N684" s="112"/>
      <c r="O684" s="47"/>
      <c r="P684" s="47"/>
      <c r="Q684" s="42"/>
      <c r="R684" s="42"/>
      <c r="T684" s="42"/>
      <c r="U684" s="42"/>
      <c r="V684" s="42"/>
      <c r="W684" s="42"/>
      <c r="X684" s="42"/>
      <c r="Y684" s="42"/>
      <c r="Z684" s="42"/>
      <c r="AA684" s="42"/>
      <c r="AB684" s="42"/>
      <c r="AC684" s="42"/>
      <c r="AD684" s="42"/>
      <c r="AE684" s="47"/>
      <c r="AF684" s="112"/>
      <c r="AG684" s="47"/>
      <c r="AH684" s="47"/>
      <c r="AI684" s="47"/>
      <c r="AJ684" s="47"/>
      <c r="AK684" s="47"/>
      <c r="AL684" s="47"/>
      <c r="AM684" s="47"/>
      <c r="AN684" s="47"/>
      <c r="AO684" s="47"/>
      <c r="AP684" s="47"/>
      <c r="AQ684" s="47"/>
      <c r="AR684" s="47"/>
      <c r="AS684" s="47"/>
      <c r="AT684" s="47"/>
      <c r="AU684" s="47"/>
      <c r="AV684" s="47"/>
      <c r="AW684" s="47"/>
      <c r="AX684" s="47"/>
      <c r="AY684" s="47"/>
      <c r="AZ684" s="47"/>
      <c r="BA684" s="47"/>
      <c r="BB684" s="47"/>
      <c r="BC684" s="47"/>
      <c r="BD684" s="47"/>
      <c r="BE684" s="47"/>
      <c r="BF684" s="47"/>
      <c r="BG684" s="47"/>
      <c r="BH684" s="47"/>
      <c r="BI684" s="47"/>
      <c r="BJ684" s="47"/>
      <c r="BK684" s="47"/>
      <c r="BL684" s="47"/>
      <c r="BM684" s="112"/>
      <c r="BN684" s="47"/>
      <c r="BO684" s="47"/>
      <c r="BP684" s="47"/>
    </row>
    <row r="685" spans="2:68" x14ac:dyDescent="0.25">
      <c r="B685" s="42"/>
      <c r="C685" s="42"/>
      <c r="D685" s="42"/>
      <c r="E685" s="42"/>
      <c r="F685" s="42"/>
      <c r="G685" s="42"/>
      <c r="H685" s="42"/>
      <c r="I685" s="42"/>
      <c r="J685" s="42"/>
      <c r="K685" s="42"/>
      <c r="L685" s="42"/>
      <c r="M685" s="42"/>
      <c r="N685" s="112"/>
      <c r="O685" s="47"/>
      <c r="P685" s="47"/>
      <c r="Q685" s="42"/>
      <c r="R685" s="42"/>
      <c r="T685" s="42"/>
      <c r="U685" s="42"/>
      <c r="V685" s="42"/>
      <c r="W685" s="42"/>
      <c r="X685" s="42"/>
      <c r="Y685" s="42"/>
      <c r="Z685" s="42"/>
      <c r="AA685" s="42"/>
      <c r="AB685" s="42"/>
      <c r="AC685" s="42"/>
      <c r="AD685" s="42"/>
      <c r="AE685" s="47"/>
      <c r="AF685" s="112"/>
      <c r="AG685" s="47"/>
      <c r="AH685" s="47"/>
      <c r="AI685" s="47"/>
      <c r="AJ685" s="47"/>
      <c r="AK685" s="47"/>
      <c r="AL685" s="47"/>
      <c r="AM685" s="47"/>
      <c r="AN685" s="47"/>
      <c r="AO685" s="47"/>
      <c r="AP685" s="47"/>
      <c r="AQ685" s="47"/>
      <c r="AR685" s="47"/>
      <c r="AS685" s="47"/>
      <c r="AT685" s="47"/>
      <c r="AU685" s="47"/>
      <c r="AV685" s="47"/>
      <c r="AW685" s="47"/>
      <c r="AX685" s="47"/>
      <c r="AY685" s="47"/>
      <c r="AZ685" s="47"/>
      <c r="BA685" s="47"/>
      <c r="BB685" s="47"/>
      <c r="BC685" s="47"/>
      <c r="BD685" s="47"/>
      <c r="BE685" s="47"/>
      <c r="BF685" s="47"/>
      <c r="BG685" s="47"/>
      <c r="BH685" s="47"/>
      <c r="BI685" s="47"/>
      <c r="BJ685" s="47"/>
      <c r="BK685" s="47"/>
      <c r="BL685" s="47"/>
      <c r="BM685" s="112"/>
      <c r="BN685" s="47"/>
      <c r="BO685" s="47"/>
      <c r="BP685" s="47"/>
    </row>
    <row r="686" spans="2:68" x14ac:dyDescent="0.25">
      <c r="B686" s="42"/>
      <c r="C686" s="42"/>
      <c r="D686" s="42"/>
      <c r="E686" s="42"/>
      <c r="F686" s="42"/>
      <c r="G686" s="42"/>
      <c r="H686" s="42"/>
      <c r="I686" s="42"/>
      <c r="J686" s="42"/>
      <c r="K686" s="42"/>
      <c r="L686" s="42"/>
      <c r="M686" s="42"/>
      <c r="N686" s="112"/>
      <c r="O686" s="47"/>
      <c r="P686" s="47"/>
      <c r="Q686" s="42"/>
      <c r="R686" s="42"/>
      <c r="T686" s="42"/>
      <c r="U686" s="42"/>
      <c r="V686" s="42"/>
      <c r="W686" s="42"/>
      <c r="X686" s="42"/>
      <c r="Y686" s="42"/>
      <c r="Z686" s="42"/>
      <c r="AA686" s="42"/>
      <c r="AB686" s="42"/>
      <c r="AC686" s="42"/>
      <c r="AD686" s="42"/>
      <c r="AE686" s="47"/>
      <c r="AF686" s="112"/>
      <c r="AG686" s="47"/>
      <c r="AH686" s="47"/>
      <c r="AI686" s="47"/>
      <c r="AJ686" s="47"/>
      <c r="AK686" s="47"/>
      <c r="AL686" s="47"/>
      <c r="AM686" s="47"/>
      <c r="AN686" s="47"/>
      <c r="AO686" s="47"/>
      <c r="AP686" s="47"/>
      <c r="AQ686" s="47"/>
      <c r="AR686" s="47"/>
      <c r="AS686" s="47"/>
      <c r="AT686" s="47"/>
      <c r="AU686" s="47"/>
      <c r="AV686" s="47"/>
      <c r="AW686" s="47"/>
      <c r="AX686" s="47"/>
      <c r="AY686" s="47"/>
      <c r="AZ686" s="47"/>
      <c r="BA686" s="47"/>
      <c r="BB686" s="47"/>
      <c r="BC686" s="47"/>
      <c r="BD686" s="47"/>
      <c r="BE686" s="47"/>
      <c r="BF686" s="47"/>
      <c r="BG686" s="47"/>
      <c r="BH686" s="47"/>
      <c r="BI686" s="47"/>
      <c r="BJ686" s="47"/>
      <c r="BK686" s="47"/>
      <c r="BL686" s="47"/>
      <c r="BM686" s="112"/>
      <c r="BN686" s="47"/>
      <c r="BO686" s="47"/>
      <c r="BP686" s="47"/>
    </row>
    <row r="687" spans="2:68" x14ac:dyDescent="0.25">
      <c r="B687" s="42"/>
      <c r="C687" s="42"/>
      <c r="D687" s="42"/>
      <c r="E687" s="42"/>
      <c r="F687" s="42"/>
      <c r="G687" s="42"/>
      <c r="H687" s="42"/>
      <c r="I687" s="42"/>
      <c r="J687" s="42"/>
      <c r="K687" s="42"/>
      <c r="L687" s="42"/>
      <c r="M687" s="42"/>
      <c r="N687" s="112"/>
      <c r="O687" s="47"/>
      <c r="P687" s="47"/>
      <c r="Q687" s="42"/>
      <c r="R687" s="42"/>
      <c r="T687" s="42"/>
      <c r="U687" s="42"/>
      <c r="V687" s="42"/>
      <c r="W687" s="42"/>
      <c r="X687" s="42"/>
      <c r="Y687" s="42"/>
      <c r="Z687" s="42"/>
      <c r="AA687" s="42"/>
      <c r="AB687" s="42"/>
      <c r="AC687" s="42"/>
      <c r="AD687" s="42"/>
      <c r="AE687" s="47"/>
      <c r="AF687" s="112"/>
      <c r="AG687" s="47"/>
      <c r="AH687" s="47"/>
      <c r="AI687" s="47"/>
      <c r="AJ687" s="47"/>
      <c r="AK687" s="47"/>
      <c r="AL687" s="47"/>
      <c r="AM687" s="47"/>
      <c r="AN687" s="47"/>
      <c r="AO687" s="47"/>
      <c r="AP687" s="47"/>
      <c r="AQ687" s="47"/>
      <c r="AR687" s="47"/>
      <c r="AS687" s="47"/>
      <c r="AT687" s="47"/>
      <c r="AU687" s="47"/>
      <c r="AV687" s="47"/>
      <c r="AW687" s="47"/>
      <c r="AX687" s="47"/>
      <c r="AY687" s="47"/>
      <c r="AZ687" s="47"/>
      <c r="BA687" s="47"/>
      <c r="BB687" s="47"/>
      <c r="BC687" s="47"/>
      <c r="BD687" s="47"/>
      <c r="BE687" s="47"/>
      <c r="BF687" s="47"/>
      <c r="BG687" s="47"/>
      <c r="BH687" s="47"/>
      <c r="BI687" s="47"/>
      <c r="BJ687" s="47"/>
      <c r="BK687" s="47"/>
      <c r="BL687" s="47"/>
      <c r="BM687" s="112"/>
      <c r="BN687" s="47"/>
      <c r="BO687" s="47"/>
      <c r="BP687" s="47"/>
    </row>
    <row r="688" spans="2:68" x14ac:dyDescent="0.25">
      <c r="B688" s="42"/>
      <c r="C688" s="42"/>
      <c r="D688" s="42"/>
      <c r="E688" s="42"/>
      <c r="F688" s="42"/>
      <c r="G688" s="42"/>
      <c r="H688" s="42"/>
      <c r="I688" s="42"/>
      <c r="J688" s="42"/>
      <c r="K688" s="42"/>
      <c r="L688" s="42"/>
      <c r="M688" s="42"/>
      <c r="N688" s="112"/>
      <c r="O688" s="47"/>
      <c r="P688" s="47"/>
      <c r="Q688" s="42"/>
      <c r="R688" s="42"/>
      <c r="T688" s="42"/>
      <c r="U688" s="42"/>
      <c r="V688" s="42"/>
      <c r="W688" s="42"/>
      <c r="X688" s="42"/>
      <c r="Y688" s="42"/>
      <c r="Z688" s="42"/>
      <c r="AA688" s="42"/>
      <c r="AB688" s="42"/>
      <c r="AC688" s="42"/>
      <c r="AD688" s="42"/>
      <c r="AE688" s="47"/>
      <c r="AF688" s="112"/>
      <c r="AG688" s="47"/>
      <c r="AH688" s="47"/>
      <c r="AI688" s="47"/>
      <c r="AJ688" s="47"/>
      <c r="AK688" s="47"/>
      <c r="AL688" s="47"/>
      <c r="AM688" s="47"/>
      <c r="AN688" s="47"/>
      <c r="AO688" s="47"/>
      <c r="AP688" s="47"/>
      <c r="AQ688" s="47"/>
      <c r="AR688" s="47"/>
      <c r="AS688" s="47"/>
      <c r="AT688" s="47"/>
      <c r="AU688" s="47"/>
      <c r="AV688" s="47"/>
      <c r="AW688" s="47"/>
      <c r="AX688" s="47"/>
      <c r="AY688" s="47"/>
      <c r="AZ688" s="47"/>
      <c r="BA688" s="47"/>
      <c r="BB688" s="47"/>
      <c r="BC688" s="47"/>
      <c r="BD688" s="47"/>
      <c r="BE688" s="47"/>
      <c r="BF688" s="47"/>
      <c r="BG688" s="47"/>
      <c r="BH688" s="47"/>
      <c r="BI688" s="47"/>
      <c r="BJ688" s="47"/>
      <c r="BK688" s="47"/>
      <c r="BL688" s="47"/>
      <c r="BM688" s="112"/>
      <c r="BN688" s="47"/>
      <c r="BO688" s="47"/>
      <c r="BP688" s="47"/>
    </row>
    <row r="689" spans="2:68" x14ac:dyDescent="0.25">
      <c r="B689" s="42"/>
      <c r="C689" s="42"/>
      <c r="D689" s="42"/>
      <c r="E689" s="42"/>
      <c r="F689" s="42"/>
      <c r="G689" s="42"/>
      <c r="H689" s="42"/>
      <c r="I689" s="42"/>
      <c r="J689" s="42"/>
      <c r="K689" s="42"/>
      <c r="L689" s="42"/>
      <c r="M689" s="42"/>
      <c r="N689" s="112"/>
      <c r="O689" s="47"/>
      <c r="P689" s="47"/>
      <c r="Q689" s="42"/>
      <c r="R689" s="42"/>
      <c r="T689" s="42"/>
      <c r="U689" s="42"/>
      <c r="V689" s="42"/>
      <c r="W689" s="42"/>
      <c r="X689" s="42"/>
      <c r="Y689" s="42"/>
      <c r="Z689" s="42"/>
      <c r="AA689" s="42"/>
      <c r="AB689" s="42"/>
      <c r="AC689" s="42"/>
      <c r="AD689" s="42"/>
      <c r="AE689" s="47"/>
      <c r="AF689" s="112"/>
      <c r="AG689" s="47"/>
      <c r="AH689" s="47"/>
      <c r="AI689" s="47"/>
      <c r="AJ689" s="47"/>
      <c r="AK689" s="47"/>
      <c r="AL689" s="47"/>
      <c r="AM689" s="47"/>
      <c r="AN689" s="47"/>
      <c r="AO689" s="47"/>
      <c r="AP689" s="47"/>
      <c r="AQ689" s="47"/>
      <c r="AR689" s="47"/>
      <c r="AS689" s="47"/>
      <c r="AT689" s="47"/>
      <c r="AU689" s="47"/>
      <c r="AV689" s="47"/>
      <c r="AW689" s="47"/>
      <c r="AX689" s="47"/>
      <c r="AY689" s="47"/>
      <c r="AZ689" s="47"/>
      <c r="BA689" s="47"/>
      <c r="BB689" s="47"/>
      <c r="BC689" s="47"/>
      <c r="BD689" s="47"/>
      <c r="BE689" s="47"/>
      <c r="BF689" s="47"/>
      <c r="BG689" s="47"/>
      <c r="BH689" s="47"/>
      <c r="BI689" s="47"/>
      <c r="BJ689" s="47"/>
      <c r="BK689" s="47"/>
      <c r="BL689" s="47"/>
      <c r="BM689" s="112"/>
      <c r="BN689" s="47"/>
      <c r="BO689" s="47"/>
      <c r="BP689" s="47"/>
    </row>
    <row r="690" spans="2:68" x14ac:dyDescent="0.25">
      <c r="B690" s="42"/>
      <c r="C690" s="42"/>
      <c r="D690" s="42"/>
      <c r="E690" s="42"/>
      <c r="F690" s="42"/>
      <c r="G690" s="42"/>
      <c r="H690" s="42"/>
      <c r="I690" s="42"/>
      <c r="J690" s="42"/>
      <c r="K690" s="42"/>
      <c r="L690" s="42"/>
      <c r="M690" s="42"/>
      <c r="N690" s="112"/>
      <c r="O690" s="47"/>
      <c r="P690" s="47"/>
      <c r="Q690" s="42"/>
      <c r="R690" s="42"/>
      <c r="T690" s="42"/>
      <c r="U690" s="42"/>
      <c r="V690" s="42"/>
      <c r="W690" s="42"/>
      <c r="X690" s="42"/>
      <c r="Y690" s="42"/>
      <c r="Z690" s="42"/>
      <c r="AA690" s="42"/>
      <c r="AB690" s="42"/>
      <c r="AC690" s="42"/>
      <c r="AD690" s="42"/>
      <c r="AE690" s="47"/>
      <c r="AF690" s="112"/>
      <c r="AG690" s="47"/>
      <c r="AH690" s="47"/>
      <c r="AI690" s="47"/>
      <c r="AJ690" s="47"/>
      <c r="AK690" s="47"/>
      <c r="AL690" s="47"/>
      <c r="AM690" s="47"/>
      <c r="AN690" s="47"/>
      <c r="AO690" s="47"/>
      <c r="AP690" s="47"/>
      <c r="AQ690" s="47"/>
      <c r="AR690" s="47"/>
      <c r="AS690" s="47"/>
      <c r="AT690" s="47"/>
      <c r="AU690" s="47"/>
      <c r="AV690" s="47"/>
      <c r="AW690" s="47"/>
      <c r="AX690" s="47"/>
      <c r="AY690" s="47"/>
      <c r="AZ690" s="47"/>
      <c r="BA690" s="47"/>
      <c r="BB690" s="47"/>
      <c r="BC690" s="47"/>
      <c r="BD690" s="47"/>
      <c r="BE690" s="47"/>
      <c r="BF690" s="47"/>
      <c r="BG690" s="47"/>
      <c r="BH690" s="47"/>
      <c r="BI690" s="47"/>
      <c r="BJ690" s="47"/>
      <c r="BK690" s="47"/>
      <c r="BL690" s="47"/>
      <c r="BM690" s="112"/>
      <c r="BN690" s="47"/>
      <c r="BO690" s="47"/>
      <c r="BP690" s="47"/>
    </row>
    <row r="691" spans="2:68" x14ac:dyDescent="0.25">
      <c r="B691" s="42"/>
      <c r="C691" s="42"/>
      <c r="D691" s="42"/>
      <c r="E691" s="42"/>
      <c r="F691" s="42"/>
      <c r="G691" s="42"/>
      <c r="H691" s="42"/>
      <c r="I691" s="42"/>
      <c r="J691" s="42"/>
      <c r="K691" s="42"/>
      <c r="L691" s="42"/>
      <c r="M691" s="42"/>
      <c r="N691" s="112"/>
      <c r="O691" s="47"/>
      <c r="P691" s="47"/>
      <c r="Q691" s="42"/>
      <c r="R691" s="42"/>
      <c r="T691" s="42"/>
      <c r="U691" s="42"/>
      <c r="V691" s="42"/>
      <c r="W691" s="42"/>
      <c r="X691" s="42"/>
      <c r="Y691" s="42"/>
      <c r="Z691" s="42"/>
      <c r="AA691" s="42"/>
      <c r="AB691" s="42"/>
      <c r="AC691" s="42"/>
      <c r="AD691" s="42"/>
      <c r="AE691" s="47"/>
      <c r="AF691" s="112"/>
      <c r="AG691" s="47"/>
      <c r="AH691" s="47"/>
      <c r="AI691" s="47"/>
      <c r="AJ691" s="47"/>
      <c r="AK691" s="47"/>
      <c r="AL691" s="47"/>
      <c r="AM691" s="47"/>
      <c r="AN691" s="47"/>
      <c r="AO691" s="47"/>
      <c r="AP691" s="47"/>
      <c r="AQ691" s="47"/>
      <c r="AR691" s="47"/>
      <c r="AS691" s="47"/>
      <c r="AT691" s="47"/>
      <c r="AU691" s="47"/>
      <c r="AV691" s="47"/>
      <c r="AW691" s="47"/>
      <c r="AX691" s="47"/>
      <c r="AY691" s="47"/>
      <c r="AZ691" s="47"/>
      <c r="BA691" s="47"/>
      <c r="BB691" s="47"/>
      <c r="BC691" s="47"/>
      <c r="BD691" s="47"/>
      <c r="BE691" s="47"/>
      <c r="BF691" s="47"/>
      <c r="BG691" s="47"/>
      <c r="BH691" s="47"/>
      <c r="BI691" s="47"/>
      <c r="BJ691" s="47"/>
      <c r="BK691" s="47"/>
      <c r="BL691" s="47"/>
      <c r="BM691" s="112"/>
      <c r="BN691" s="47"/>
      <c r="BO691" s="47"/>
      <c r="BP691" s="47"/>
    </row>
    <row r="692" spans="2:68" x14ac:dyDescent="0.25">
      <c r="B692" s="42"/>
      <c r="C692" s="42"/>
      <c r="D692" s="42"/>
      <c r="E692" s="42"/>
      <c r="F692" s="42"/>
      <c r="G692" s="42"/>
      <c r="H692" s="42"/>
      <c r="I692" s="42"/>
      <c r="J692" s="42"/>
      <c r="K692" s="42"/>
      <c r="L692" s="42"/>
      <c r="M692" s="42"/>
      <c r="N692" s="112"/>
      <c r="O692" s="47"/>
      <c r="P692" s="47"/>
      <c r="Q692" s="42"/>
      <c r="R692" s="42"/>
      <c r="T692" s="42"/>
      <c r="U692" s="42"/>
      <c r="V692" s="42"/>
      <c r="W692" s="42"/>
      <c r="X692" s="42"/>
      <c r="Y692" s="42"/>
      <c r="Z692" s="42"/>
      <c r="AA692" s="42"/>
      <c r="AB692" s="42"/>
      <c r="AC692" s="42"/>
      <c r="AD692" s="42"/>
      <c r="AE692" s="47"/>
      <c r="AF692" s="112"/>
      <c r="AG692" s="47"/>
      <c r="AH692" s="47"/>
      <c r="AI692" s="47"/>
      <c r="AJ692" s="47"/>
      <c r="AK692" s="47"/>
      <c r="AL692" s="47"/>
      <c r="AM692" s="47"/>
      <c r="AN692" s="47"/>
      <c r="AO692" s="47"/>
      <c r="AP692" s="47"/>
      <c r="AQ692" s="47"/>
      <c r="AR692" s="47"/>
      <c r="AS692" s="47"/>
      <c r="AT692" s="47"/>
      <c r="AU692" s="47"/>
      <c r="AV692" s="47"/>
      <c r="AW692" s="47"/>
      <c r="AX692" s="47"/>
      <c r="AY692" s="47"/>
      <c r="AZ692" s="47"/>
      <c r="BA692" s="47"/>
      <c r="BB692" s="47"/>
      <c r="BC692" s="47"/>
      <c r="BD692" s="47"/>
      <c r="BE692" s="47"/>
      <c r="BF692" s="47"/>
      <c r="BG692" s="47"/>
      <c r="BH692" s="47"/>
      <c r="BI692" s="47"/>
      <c r="BJ692" s="47"/>
      <c r="BK692" s="47"/>
      <c r="BL692" s="47"/>
      <c r="BM692" s="112"/>
      <c r="BN692" s="47"/>
      <c r="BO692" s="47"/>
      <c r="BP692" s="47"/>
    </row>
    <row r="693" spans="2:68" x14ac:dyDescent="0.25">
      <c r="B693" s="42"/>
      <c r="C693" s="42"/>
      <c r="D693" s="42"/>
      <c r="E693" s="42"/>
      <c r="F693" s="42"/>
      <c r="G693" s="42"/>
      <c r="H693" s="42"/>
      <c r="I693" s="42"/>
      <c r="J693" s="42"/>
      <c r="K693" s="42"/>
      <c r="L693" s="42"/>
      <c r="M693" s="42"/>
      <c r="N693" s="112"/>
      <c r="O693" s="47"/>
      <c r="P693" s="47"/>
      <c r="Q693" s="42"/>
      <c r="R693" s="42"/>
      <c r="T693" s="42"/>
      <c r="U693" s="42"/>
      <c r="V693" s="42"/>
      <c r="W693" s="42"/>
      <c r="X693" s="42"/>
      <c r="Y693" s="42"/>
      <c r="Z693" s="42"/>
      <c r="AA693" s="42"/>
      <c r="AB693" s="42"/>
      <c r="AC693" s="42"/>
      <c r="AD693" s="42"/>
      <c r="AE693" s="47"/>
      <c r="AF693" s="112"/>
      <c r="AG693" s="47"/>
      <c r="AH693" s="47"/>
      <c r="AI693" s="47"/>
      <c r="AJ693" s="47"/>
      <c r="AK693" s="47"/>
      <c r="AL693" s="47"/>
      <c r="AM693" s="47"/>
      <c r="AN693" s="47"/>
      <c r="AO693" s="47"/>
      <c r="AP693" s="47"/>
      <c r="AQ693" s="47"/>
      <c r="AR693" s="47"/>
      <c r="AS693" s="47"/>
      <c r="AT693" s="47"/>
      <c r="AU693" s="47"/>
      <c r="AV693" s="47"/>
      <c r="AW693" s="47"/>
      <c r="AX693" s="47"/>
      <c r="AY693" s="47"/>
      <c r="AZ693" s="47"/>
      <c r="BA693" s="47"/>
      <c r="BB693" s="47"/>
      <c r="BC693" s="47"/>
      <c r="BD693" s="47"/>
      <c r="BE693" s="47"/>
      <c r="BF693" s="47"/>
      <c r="BG693" s="47"/>
      <c r="BH693" s="47"/>
      <c r="BI693" s="47"/>
      <c r="BJ693" s="47"/>
      <c r="BK693" s="47"/>
      <c r="BL693" s="47"/>
      <c r="BM693" s="112"/>
      <c r="BN693" s="47"/>
      <c r="BO693" s="47"/>
      <c r="BP693" s="47"/>
    </row>
    <row r="694" spans="2:68" x14ac:dyDescent="0.25">
      <c r="B694" s="42"/>
      <c r="C694" s="42"/>
      <c r="D694" s="42"/>
      <c r="E694" s="42"/>
      <c r="F694" s="42"/>
      <c r="G694" s="42"/>
      <c r="H694" s="42"/>
      <c r="I694" s="42"/>
      <c r="J694" s="42"/>
      <c r="K694" s="42"/>
      <c r="L694" s="42"/>
      <c r="M694" s="42"/>
      <c r="N694" s="112"/>
      <c r="O694" s="47"/>
      <c r="P694" s="47"/>
      <c r="Q694" s="42"/>
      <c r="R694" s="42"/>
      <c r="T694" s="42"/>
      <c r="U694" s="42"/>
      <c r="V694" s="42"/>
      <c r="W694" s="42"/>
      <c r="X694" s="42"/>
      <c r="Y694" s="42"/>
      <c r="Z694" s="42"/>
      <c r="AA694" s="42"/>
      <c r="AB694" s="42"/>
      <c r="AC694" s="42"/>
      <c r="AD694" s="42"/>
      <c r="AE694" s="47"/>
      <c r="AF694" s="112"/>
      <c r="AG694" s="47"/>
      <c r="AH694" s="47"/>
      <c r="AI694" s="47"/>
      <c r="AJ694" s="47"/>
      <c r="AK694" s="47"/>
      <c r="AL694" s="47"/>
      <c r="AM694" s="47"/>
      <c r="AN694" s="47"/>
      <c r="AO694" s="47"/>
      <c r="AP694" s="47"/>
      <c r="AQ694" s="47"/>
      <c r="AR694" s="47"/>
      <c r="AS694" s="47"/>
      <c r="AT694" s="47"/>
      <c r="AU694" s="47"/>
      <c r="AV694" s="47"/>
      <c r="AW694" s="47"/>
      <c r="AX694" s="47"/>
      <c r="AY694" s="47"/>
      <c r="AZ694" s="47"/>
      <c r="BA694" s="47"/>
      <c r="BB694" s="47"/>
      <c r="BC694" s="47"/>
      <c r="BD694" s="47"/>
      <c r="BE694" s="47"/>
      <c r="BF694" s="47"/>
      <c r="BG694" s="47"/>
      <c r="BH694" s="47"/>
      <c r="BI694" s="47"/>
      <c r="BJ694" s="47"/>
      <c r="BK694" s="47"/>
      <c r="BL694" s="47"/>
      <c r="BM694" s="112"/>
      <c r="BN694" s="47"/>
      <c r="BO694" s="47"/>
      <c r="BP694" s="47"/>
    </row>
    <row r="695" spans="2:68" x14ac:dyDescent="0.25">
      <c r="B695" s="42"/>
      <c r="C695" s="42"/>
      <c r="D695" s="42"/>
      <c r="E695" s="42"/>
      <c r="F695" s="42"/>
      <c r="G695" s="42"/>
      <c r="H695" s="42"/>
      <c r="I695" s="42"/>
      <c r="J695" s="42"/>
      <c r="K695" s="42"/>
      <c r="L695" s="42"/>
      <c r="M695" s="42"/>
      <c r="N695" s="112"/>
      <c r="O695" s="47"/>
      <c r="P695" s="47"/>
      <c r="Q695" s="42"/>
      <c r="R695" s="42"/>
      <c r="T695" s="42"/>
      <c r="U695" s="42"/>
      <c r="V695" s="42"/>
      <c r="W695" s="42"/>
      <c r="X695" s="42"/>
      <c r="Y695" s="42"/>
      <c r="Z695" s="42"/>
      <c r="AA695" s="42"/>
      <c r="AB695" s="42"/>
      <c r="AC695" s="42"/>
      <c r="AD695" s="42"/>
      <c r="AE695" s="47"/>
      <c r="AF695" s="112"/>
      <c r="AG695" s="47"/>
      <c r="AH695" s="47"/>
      <c r="AI695" s="47"/>
      <c r="AJ695" s="47"/>
      <c r="AK695" s="47"/>
      <c r="AL695" s="47"/>
      <c r="AM695" s="47"/>
      <c r="AN695" s="47"/>
      <c r="AO695" s="47"/>
      <c r="AP695" s="47"/>
      <c r="AQ695" s="47"/>
      <c r="AR695" s="47"/>
      <c r="AS695" s="47"/>
      <c r="AT695" s="47"/>
      <c r="AU695" s="47"/>
      <c r="AV695" s="47"/>
      <c r="AW695" s="47"/>
      <c r="AX695" s="47"/>
      <c r="AY695" s="47"/>
      <c r="AZ695" s="47"/>
      <c r="BA695" s="47"/>
      <c r="BB695" s="47"/>
      <c r="BC695" s="47"/>
      <c r="BD695" s="47"/>
      <c r="BE695" s="47"/>
      <c r="BF695" s="47"/>
      <c r="BG695" s="47"/>
      <c r="BH695" s="47"/>
      <c r="BI695" s="47"/>
      <c r="BJ695" s="47"/>
      <c r="BK695" s="47"/>
      <c r="BL695" s="47"/>
      <c r="BM695" s="112"/>
      <c r="BN695" s="47"/>
      <c r="BO695" s="47"/>
      <c r="BP695" s="47"/>
    </row>
    <row r="696" spans="2:68" x14ac:dyDescent="0.25">
      <c r="B696" s="42"/>
      <c r="C696" s="42"/>
      <c r="D696" s="42"/>
      <c r="E696" s="42"/>
      <c r="F696" s="42"/>
      <c r="G696" s="42"/>
      <c r="H696" s="42"/>
      <c r="I696" s="42"/>
      <c r="J696" s="42"/>
      <c r="K696" s="42"/>
      <c r="L696" s="42"/>
      <c r="M696" s="42"/>
      <c r="N696" s="112"/>
      <c r="O696" s="47"/>
      <c r="P696" s="47"/>
      <c r="Q696" s="42"/>
      <c r="R696" s="42"/>
      <c r="T696" s="42"/>
      <c r="U696" s="42"/>
      <c r="V696" s="42"/>
      <c r="W696" s="42"/>
      <c r="X696" s="42"/>
      <c r="Y696" s="42"/>
      <c r="Z696" s="42"/>
      <c r="AA696" s="42"/>
      <c r="AB696" s="42"/>
      <c r="AC696" s="42"/>
      <c r="AD696" s="42"/>
      <c r="AE696" s="47"/>
      <c r="AF696" s="112"/>
      <c r="AG696" s="47"/>
      <c r="AH696" s="47"/>
      <c r="AI696" s="47"/>
      <c r="AJ696" s="47"/>
      <c r="AK696" s="47"/>
      <c r="AL696" s="47"/>
      <c r="AM696" s="47"/>
      <c r="AN696" s="47"/>
      <c r="AO696" s="47"/>
      <c r="AP696" s="47"/>
      <c r="AQ696" s="47"/>
      <c r="AR696" s="47"/>
      <c r="AS696" s="47"/>
      <c r="AT696" s="47"/>
      <c r="AU696" s="47"/>
      <c r="AV696" s="47"/>
      <c r="AW696" s="47"/>
      <c r="AX696" s="47"/>
      <c r="AY696" s="47"/>
      <c r="AZ696" s="47"/>
      <c r="BA696" s="47"/>
      <c r="BB696" s="47"/>
      <c r="BC696" s="47"/>
      <c r="BD696" s="47"/>
      <c r="BE696" s="47"/>
      <c r="BF696" s="47"/>
      <c r="BG696" s="47"/>
      <c r="BH696" s="47"/>
      <c r="BI696" s="47"/>
      <c r="BJ696" s="47"/>
      <c r="BK696" s="47"/>
      <c r="BL696" s="47"/>
      <c r="BM696" s="112"/>
      <c r="BN696" s="47"/>
      <c r="BO696" s="47"/>
      <c r="BP696" s="47"/>
    </row>
    <row r="697" spans="2:68" x14ac:dyDescent="0.25">
      <c r="B697" s="42"/>
      <c r="C697" s="42"/>
      <c r="D697" s="42"/>
      <c r="E697" s="42"/>
      <c r="F697" s="42"/>
      <c r="G697" s="42"/>
      <c r="H697" s="42"/>
      <c r="I697" s="42"/>
      <c r="J697" s="42"/>
      <c r="K697" s="42"/>
      <c r="L697" s="42"/>
      <c r="M697" s="42"/>
      <c r="N697" s="112"/>
      <c r="O697" s="47"/>
      <c r="P697" s="47"/>
      <c r="Q697" s="42"/>
      <c r="R697" s="42"/>
      <c r="T697" s="42"/>
      <c r="U697" s="42"/>
      <c r="V697" s="42"/>
      <c r="W697" s="42"/>
      <c r="X697" s="42"/>
      <c r="Y697" s="42"/>
      <c r="Z697" s="42"/>
      <c r="AA697" s="42"/>
      <c r="AB697" s="42"/>
      <c r="AC697" s="42"/>
      <c r="AD697" s="42"/>
      <c r="AE697" s="47"/>
      <c r="AF697" s="112"/>
      <c r="AG697" s="47"/>
      <c r="AH697" s="47"/>
      <c r="AI697" s="47"/>
      <c r="AJ697" s="47"/>
      <c r="AK697" s="47"/>
      <c r="AL697" s="47"/>
      <c r="AM697" s="47"/>
      <c r="AN697" s="47"/>
      <c r="AO697" s="47"/>
      <c r="AP697" s="47"/>
      <c r="AQ697" s="47"/>
      <c r="AR697" s="47"/>
      <c r="AS697" s="47"/>
      <c r="AT697" s="47"/>
      <c r="AU697" s="47"/>
      <c r="AV697" s="47"/>
      <c r="AW697" s="47"/>
      <c r="AX697" s="47"/>
      <c r="AY697" s="47"/>
      <c r="AZ697" s="47"/>
      <c r="BA697" s="47"/>
      <c r="BB697" s="47"/>
      <c r="BC697" s="47"/>
      <c r="BD697" s="47"/>
      <c r="BE697" s="47"/>
      <c r="BF697" s="47"/>
      <c r="BG697" s="47"/>
      <c r="BH697" s="47"/>
      <c r="BI697" s="47"/>
      <c r="BJ697" s="47"/>
      <c r="BK697" s="47"/>
      <c r="BL697" s="47"/>
      <c r="BM697" s="112"/>
      <c r="BN697" s="47"/>
      <c r="BO697" s="47"/>
      <c r="BP697" s="47"/>
    </row>
    <row r="698" spans="2:68" x14ac:dyDescent="0.25">
      <c r="B698" s="42"/>
      <c r="C698" s="42"/>
      <c r="D698" s="42"/>
      <c r="E698" s="42"/>
      <c r="F698" s="42"/>
      <c r="G698" s="42"/>
      <c r="H698" s="42"/>
      <c r="I698" s="42"/>
      <c r="J698" s="42"/>
      <c r="K698" s="42"/>
      <c r="L698" s="42"/>
      <c r="M698" s="42"/>
      <c r="N698" s="112"/>
      <c r="O698" s="47"/>
      <c r="P698" s="47"/>
      <c r="Q698" s="42"/>
      <c r="R698" s="42"/>
      <c r="T698" s="42"/>
      <c r="U698" s="42"/>
      <c r="V698" s="42"/>
      <c r="W698" s="42"/>
      <c r="X698" s="42"/>
      <c r="Y698" s="42"/>
      <c r="Z698" s="42"/>
      <c r="AA698" s="42"/>
      <c r="AB698" s="42"/>
      <c r="AC698" s="42"/>
      <c r="AD698" s="42"/>
      <c r="AE698" s="47"/>
      <c r="AF698" s="112"/>
      <c r="AG698" s="47"/>
      <c r="AH698" s="47"/>
      <c r="AI698" s="47"/>
      <c r="AJ698" s="47"/>
      <c r="AK698" s="47"/>
      <c r="AL698" s="47"/>
      <c r="AM698" s="47"/>
      <c r="AN698" s="47"/>
      <c r="AO698" s="47"/>
      <c r="AP698" s="47"/>
      <c r="AQ698" s="47"/>
      <c r="AR698" s="47"/>
      <c r="AS698" s="47"/>
      <c r="AT698" s="47"/>
      <c r="AU698" s="47"/>
      <c r="AV698" s="47"/>
      <c r="AW698" s="47"/>
      <c r="AX698" s="47"/>
      <c r="AY698" s="47"/>
      <c r="AZ698" s="47"/>
      <c r="BA698" s="47"/>
      <c r="BB698" s="47"/>
      <c r="BC698" s="47"/>
      <c r="BD698" s="47"/>
      <c r="BE698" s="47"/>
      <c r="BF698" s="47"/>
      <c r="BG698" s="47"/>
      <c r="BH698" s="47"/>
      <c r="BI698" s="47"/>
      <c r="BJ698" s="47"/>
      <c r="BK698" s="47"/>
      <c r="BL698" s="47"/>
      <c r="BM698" s="112"/>
      <c r="BN698" s="47"/>
      <c r="BO698" s="47"/>
      <c r="BP698" s="47"/>
    </row>
    <row r="699" spans="2:68" x14ac:dyDescent="0.25">
      <c r="B699" s="42"/>
      <c r="C699" s="42"/>
      <c r="D699" s="42"/>
      <c r="E699" s="42"/>
      <c r="F699" s="42"/>
      <c r="G699" s="42"/>
      <c r="H699" s="42"/>
      <c r="I699" s="42"/>
      <c r="J699" s="42"/>
      <c r="K699" s="42"/>
      <c r="L699" s="42"/>
      <c r="M699" s="42"/>
      <c r="N699" s="112"/>
      <c r="O699" s="47"/>
      <c r="P699" s="47"/>
      <c r="Q699" s="42"/>
      <c r="R699" s="42"/>
      <c r="T699" s="42"/>
      <c r="U699" s="42"/>
      <c r="V699" s="42"/>
      <c r="W699" s="42"/>
      <c r="X699" s="42"/>
      <c r="Y699" s="42"/>
      <c r="Z699" s="42"/>
      <c r="AA699" s="42"/>
      <c r="AB699" s="42"/>
      <c r="AC699" s="42"/>
      <c r="AD699" s="42"/>
      <c r="AE699" s="47"/>
      <c r="AF699" s="112"/>
      <c r="AG699" s="47"/>
      <c r="AH699" s="47"/>
      <c r="AI699" s="47"/>
      <c r="AJ699" s="47"/>
      <c r="AK699" s="47"/>
      <c r="AL699" s="47"/>
      <c r="AM699" s="47"/>
      <c r="AN699" s="47"/>
      <c r="AO699" s="47"/>
      <c r="AP699" s="47"/>
      <c r="AQ699" s="47"/>
      <c r="AR699" s="47"/>
      <c r="AS699" s="47"/>
      <c r="AT699" s="47"/>
      <c r="AU699" s="47"/>
      <c r="AV699" s="47"/>
      <c r="AW699" s="47"/>
      <c r="AX699" s="47"/>
      <c r="AY699" s="47"/>
      <c r="AZ699" s="47"/>
      <c r="BA699" s="47"/>
      <c r="BB699" s="47"/>
      <c r="BC699" s="47"/>
      <c r="BD699" s="47"/>
      <c r="BE699" s="47"/>
      <c r="BF699" s="47"/>
      <c r="BG699" s="47"/>
      <c r="BH699" s="47"/>
      <c r="BI699" s="47"/>
      <c r="BJ699" s="47"/>
      <c r="BK699" s="47"/>
      <c r="BL699" s="47"/>
      <c r="BM699" s="112"/>
      <c r="BN699" s="47"/>
      <c r="BO699" s="47"/>
      <c r="BP699" s="47"/>
    </row>
    <row r="700" spans="2:68" x14ac:dyDescent="0.25">
      <c r="B700" s="42"/>
      <c r="C700" s="42"/>
      <c r="D700" s="42"/>
      <c r="E700" s="42"/>
      <c r="F700" s="42"/>
      <c r="G700" s="42"/>
      <c r="H700" s="42"/>
      <c r="I700" s="42"/>
      <c r="J700" s="42"/>
      <c r="K700" s="42"/>
      <c r="L700" s="42"/>
      <c r="M700" s="42"/>
      <c r="N700" s="112"/>
      <c r="O700" s="47"/>
      <c r="P700" s="47"/>
      <c r="Q700" s="42"/>
      <c r="R700" s="42"/>
      <c r="T700" s="42"/>
      <c r="U700" s="42"/>
      <c r="V700" s="42"/>
      <c r="W700" s="42"/>
      <c r="X700" s="42"/>
      <c r="Y700" s="42"/>
      <c r="Z700" s="42"/>
      <c r="AA700" s="42"/>
      <c r="AB700" s="42"/>
      <c r="AC700" s="42"/>
      <c r="AD700" s="42"/>
      <c r="AE700" s="47"/>
      <c r="AF700" s="112"/>
      <c r="AG700" s="47"/>
      <c r="AH700" s="47"/>
      <c r="AI700" s="47"/>
      <c r="AJ700" s="47"/>
      <c r="AK700" s="47"/>
      <c r="AL700" s="47"/>
      <c r="AM700" s="47"/>
      <c r="AN700" s="47"/>
      <c r="AO700" s="47"/>
      <c r="AP700" s="47"/>
      <c r="AQ700" s="47"/>
      <c r="AR700" s="47"/>
      <c r="AS700" s="47"/>
      <c r="AT700" s="47"/>
      <c r="AU700" s="47"/>
      <c r="AV700" s="47"/>
      <c r="AW700" s="47"/>
      <c r="AX700" s="47"/>
      <c r="AY700" s="47"/>
      <c r="AZ700" s="47"/>
      <c r="BA700" s="47"/>
      <c r="BB700" s="47"/>
      <c r="BC700" s="47"/>
      <c r="BD700" s="47"/>
      <c r="BE700" s="47"/>
      <c r="BF700" s="47"/>
      <c r="BG700" s="47"/>
      <c r="BH700" s="47"/>
      <c r="BI700" s="47"/>
      <c r="BJ700" s="47"/>
      <c r="BK700" s="47"/>
      <c r="BL700" s="47"/>
      <c r="BM700" s="112"/>
      <c r="BN700" s="47"/>
      <c r="BO700" s="47"/>
      <c r="BP700" s="47"/>
    </row>
    <row r="701" spans="2:68" x14ac:dyDescent="0.25">
      <c r="B701" s="42"/>
      <c r="C701" s="42"/>
      <c r="D701" s="42"/>
      <c r="E701" s="42"/>
      <c r="F701" s="42"/>
      <c r="G701" s="42"/>
      <c r="H701" s="42"/>
      <c r="I701" s="42"/>
      <c r="J701" s="42"/>
      <c r="K701" s="42"/>
      <c r="L701" s="42"/>
      <c r="M701" s="42"/>
      <c r="N701" s="112"/>
      <c r="O701" s="47"/>
      <c r="P701" s="47"/>
      <c r="Q701" s="42"/>
      <c r="R701" s="42"/>
      <c r="T701" s="42"/>
      <c r="U701" s="42"/>
      <c r="V701" s="42"/>
      <c r="W701" s="42"/>
      <c r="X701" s="42"/>
      <c r="Y701" s="42"/>
      <c r="Z701" s="42"/>
      <c r="AA701" s="42"/>
      <c r="AB701" s="42"/>
      <c r="AC701" s="42"/>
      <c r="AD701" s="42"/>
      <c r="AE701" s="47"/>
      <c r="AF701" s="112"/>
      <c r="AG701" s="47"/>
      <c r="AH701" s="47"/>
      <c r="AI701" s="47"/>
      <c r="AJ701" s="47"/>
      <c r="AK701" s="47"/>
      <c r="AL701" s="47"/>
      <c r="AM701" s="47"/>
      <c r="AN701" s="47"/>
      <c r="AO701" s="47"/>
      <c r="AP701" s="47"/>
      <c r="AQ701" s="47"/>
      <c r="AR701" s="47"/>
      <c r="AS701" s="47"/>
      <c r="AT701" s="47"/>
      <c r="AU701" s="47"/>
      <c r="AV701" s="47"/>
      <c r="AW701" s="47"/>
      <c r="AX701" s="47"/>
      <c r="AY701" s="47"/>
      <c r="AZ701" s="47"/>
      <c r="BA701" s="47"/>
      <c r="BB701" s="47"/>
      <c r="BC701" s="47"/>
      <c r="BD701" s="47"/>
      <c r="BE701" s="47"/>
      <c r="BF701" s="47"/>
      <c r="BG701" s="47"/>
      <c r="BH701" s="47"/>
      <c r="BI701" s="47"/>
      <c r="BJ701" s="47"/>
      <c r="BK701" s="47"/>
      <c r="BL701" s="47"/>
      <c r="BM701" s="112"/>
      <c r="BN701" s="47"/>
      <c r="BO701" s="47"/>
      <c r="BP701" s="47"/>
    </row>
    <row r="702" spans="2:68" x14ac:dyDescent="0.25">
      <c r="B702" s="42"/>
      <c r="C702" s="42"/>
      <c r="D702" s="42"/>
      <c r="E702" s="42"/>
      <c r="F702" s="42"/>
      <c r="G702" s="42"/>
      <c r="H702" s="42"/>
      <c r="I702" s="42"/>
      <c r="J702" s="42"/>
      <c r="K702" s="42"/>
      <c r="L702" s="42"/>
      <c r="M702" s="42"/>
      <c r="N702" s="112"/>
      <c r="O702" s="47"/>
      <c r="P702" s="47"/>
      <c r="Q702" s="42"/>
      <c r="R702" s="42"/>
      <c r="T702" s="42"/>
      <c r="U702" s="42"/>
      <c r="V702" s="42"/>
      <c r="W702" s="42"/>
      <c r="X702" s="42"/>
      <c r="Y702" s="42"/>
      <c r="Z702" s="42"/>
      <c r="AA702" s="42"/>
      <c r="AB702" s="42"/>
      <c r="AC702" s="42"/>
      <c r="AD702" s="42"/>
      <c r="AE702" s="47"/>
      <c r="AF702" s="112"/>
      <c r="AG702" s="47"/>
      <c r="AH702" s="47"/>
      <c r="AI702" s="47"/>
      <c r="AJ702" s="47"/>
      <c r="AK702" s="47"/>
      <c r="AL702" s="47"/>
      <c r="AM702" s="47"/>
      <c r="AN702" s="47"/>
      <c r="AO702" s="47"/>
      <c r="AP702" s="47"/>
      <c r="AQ702" s="47"/>
      <c r="AR702" s="47"/>
      <c r="AS702" s="47"/>
      <c r="AT702" s="47"/>
      <c r="AU702" s="47"/>
      <c r="AV702" s="47"/>
      <c r="AW702" s="47"/>
      <c r="AX702" s="47"/>
      <c r="AY702" s="47"/>
      <c r="AZ702" s="47"/>
      <c r="BA702" s="47"/>
      <c r="BB702" s="47"/>
      <c r="BC702" s="47"/>
      <c r="BD702" s="47"/>
      <c r="BE702" s="47"/>
      <c r="BF702" s="47"/>
      <c r="BG702" s="47"/>
      <c r="BH702" s="47"/>
      <c r="BI702" s="47"/>
      <c r="BJ702" s="47"/>
      <c r="BK702" s="47"/>
      <c r="BL702" s="47"/>
      <c r="BM702" s="112"/>
      <c r="BN702" s="47"/>
      <c r="BO702" s="47"/>
      <c r="BP702" s="47"/>
    </row>
    <row r="703" spans="2:68" x14ac:dyDescent="0.25">
      <c r="B703" s="42"/>
      <c r="C703" s="42"/>
      <c r="D703" s="42"/>
      <c r="E703" s="42"/>
      <c r="F703" s="42"/>
      <c r="G703" s="42"/>
      <c r="H703" s="42"/>
      <c r="I703" s="42"/>
      <c r="J703" s="42"/>
      <c r="K703" s="42"/>
      <c r="L703" s="42"/>
      <c r="M703" s="42"/>
      <c r="N703" s="112"/>
      <c r="O703" s="47"/>
      <c r="P703" s="47"/>
      <c r="Q703" s="42"/>
      <c r="R703" s="42"/>
      <c r="T703" s="42"/>
      <c r="U703" s="42"/>
      <c r="V703" s="42"/>
      <c r="W703" s="42"/>
      <c r="X703" s="42"/>
      <c r="Y703" s="42"/>
      <c r="Z703" s="42"/>
      <c r="AA703" s="42"/>
      <c r="AB703" s="42"/>
      <c r="AC703" s="42"/>
      <c r="AD703" s="42"/>
      <c r="AE703" s="47"/>
      <c r="AF703" s="112"/>
      <c r="AG703" s="47"/>
      <c r="AH703" s="47"/>
      <c r="AI703" s="47"/>
      <c r="AJ703" s="47"/>
      <c r="AK703" s="47"/>
      <c r="AL703" s="47"/>
      <c r="AM703" s="47"/>
      <c r="AN703" s="47"/>
      <c r="AO703" s="47"/>
      <c r="AP703" s="47"/>
      <c r="AQ703" s="47"/>
      <c r="AR703" s="47"/>
      <c r="AS703" s="47"/>
      <c r="AT703" s="47"/>
      <c r="AU703" s="47"/>
      <c r="AV703" s="47"/>
      <c r="AW703" s="47"/>
      <c r="AX703" s="47"/>
      <c r="AY703" s="47"/>
      <c r="AZ703" s="47"/>
      <c r="BA703" s="47"/>
      <c r="BB703" s="47"/>
      <c r="BC703" s="47"/>
      <c r="BD703" s="47"/>
      <c r="BE703" s="47"/>
      <c r="BF703" s="47"/>
      <c r="BG703" s="47"/>
      <c r="BH703" s="47"/>
      <c r="BI703" s="47"/>
      <c r="BJ703" s="47"/>
      <c r="BK703" s="47"/>
      <c r="BL703" s="47"/>
      <c r="BM703" s="112"/>
      <c r="BN703" s="47"/>
      <c r="BO703" s="47"/>
      <c r="BP703" s="47"/>
    </row>
    <row r="704" spans="2:68" x14ac:dyDescent="0.25">
      <c r="B704" s="42"/>
      <c r="C704" s="42"/>
      <c r="D704" s="42"/>
      <c r="E704" s="42"/>
      <c r="F704" s="42"/>
      <c r="G704" s="42"/>
      <c r="H704" s="42"/>
      <c r="I704" s="42"/>
      <c r="J704" s="42"/>
      <c r="K704" s="42"/>
      <c r="L704" s="42"/>
      <c r="M704" s="42"/>
      <c r="N704" s="112"/>
      <c r="O704" s="47"/>
      <c r="P704" s="47"/>
      <c r="Q704" s="42"/>
      <c r="R704" s="42"/>
      <c r="T704" s="42"/>
      <c r="U704" s="42"/>
      <c r="V704" s="42"/>
      <c r="W704" s="42"/>
      <c r="X704" s="42"/>
      <c r="Y704" s="42"/>
      <c r="Z704" s="42"/>
      <c r="AA704" s="42"/>
      <c r="AB704" s="42"/>
      <c r="AC704" s="42"/>
      <c r="AD704" s="42"/>
      <c r="AE704" s="47"/>
      <c r="AF704" s="112"/>
      <c r="AG704" s="47"/>
      <c r="AH704" s="47"/>
      <c r="AI704" s="47"/>
      <c r="AJ704" s="47"/>
      <c r="AK704" s="47"/>
      <c r="AL704" s="47"/>
      <c r="AM704" s="47"/>
      <c r="AN704" s="47"/>
      <c r="AO704" s="47"/>
      <c r="AP704" s="47"/>
      <c r="AQ704" s="47"/>
      <c r="AR704" s="47"/>
      <c r="AS704" s="47"/>
      <c r="AT704" s="47"/>
      <c r="AU704" s="47"/>
      <c r="AV704" s="47"/>
      <c r="AW704" s="47"/>
      <c r="AX704" s="47"/>
      <c r="AY704" s="47"/>
      <c r="AZ704" s="47"/>
      <c r="BA704" s="47"/>
      <c r="BB704" s="47"/>
      <c r="BC704" s="47"/>
      <c r="BD704" s="47"/>
      <c r="BE704" s="47"/>
      <c r="BF704" s="47"/>
      <c r="BG704" s="47"/>
      <c r="BH704" s="47"/>
      <c r="BI704" s="47"/>
      <c r="BJ704" s="47"/>
      <c r="BK704" s="47"/>
      <c r="BL704" s="47"/>
      <c r="BM704" s="112"/>
      <c r="BN704" s="47"/>
      <c r="BO704" s="47"/>
      <c r="BP704" s="47"/>
    </row>
    <row r="705" spans="2:68" x14ac:dyDescent="0.25">
      <c r="B705" s="42"/>
      <c r="C705" s="42"/>
      <c r="D705" s="42"/>
      <c r="E705" s="42"/>
      <c r="F705" s="42"/>
      <c r="G705" s="42"/>
      <c r="H705" s="42"/>
      <c r="I705" s="42"/>
      <c r="J705" s="42"/>
      <c r="K705" s="42"/>
      <c r="L705" s="42"/>
      <c r="M705" s="42"/>
      <c r="N705" s="112"/>
      <c r="O705" s="47"/>
      <c r="P705" s="47"/>
      <c r="Q705" s="42"/>
      <c r="R705" s="42"/>
      <c r="T705" s="42"/>
      <c r="U705" s="42"/>
      <c r="V705" s="42"/>
      <c r="W705" s="42"/>
      <c r="X705" s="42"/>
      <c r="Y705" s="42"/>
      <c r="Z705" s="42"/>
      <c r="AA705" s="42"/>
      <c r="AB705" s="42"/>
      <c r="AC705" s="42"/>
      <c r="AD705" s="42"/>
      <c r="AE705" s="47"/>
      <c r="AF705" s="112"/>
      <c r="AG705" s="47"/>
      <c r="AH705" s="47"/>
      <c r="AI705" s="47"/>
      <c r="AJ705" s="47"/>
      <c r="AK705" s="47"/>
      <c r="AL705" s="47"/>
      <c r="AM705" s="47"/>
      <c r="AN705" s="47"/>
      <c r="AO705" s="47"/>
      <c r="AP705" s="47"/>
      <c r="AQ705" s="47"/>
      <c r="AR705" s="47"/>
      <c r="AS705" s="47"/>
      <c r="AT705" s="47"/>
      <c r="AU705" s="47"/>
      <c r="AV705" s="47"/>
      <c r="AW705" s="47"/>
      <c r="AX705" s="47"/>
      <c r="AY705" s="47"/>
      <c r="AZ705" s="47"/>
      <c r="BA705" s="47"/>
      <c r="BB705" s="47"/>
      <c r="BC705" s="47"/>
      <c r="BD705" s="47"/>
      <c r="BE705" s="47"/>
      <c r="BF705" s="47"/>
      <c r="BG705" s="47"/>
      <c r="BH705" s="47"/>
      <c r="BI705" s="47"/>
      <c r="BJ705" s="47"/>
      <c r="BK705" s="47"/>
      <c r="BL705" s="47"/>
      <c r="BM705" s="112"/>
      <c r="BN705" s="47"/>
      <c r="BO705" s="47"/>
      <c r="BP705" s="47"/>
    </row>
    <row r="706" spans="2:68" x14ac:dyDescent="0.25">
      <c r="B706" s="42"/>
      <c r="C706" s="42"/>
      <c r="D706" s="42"/>
      <c r="E706" s="42"/>
      <c r="F706" s="42"/>
      <c r="G706" s="42"/>
      <c r="H706" s="42"/>
      <c r="I706" s="42"/>
      <c r="J706" s="42"/>
      <c r="K706" s="42"/>
      <c r="L706" s="42"/>
      <c r="M706" s="42"/>
      <c r="N706" s="112"/>
      <c r="O706" s="47"/>
      <c r="P706" s="47"/>
      <c r="Q706" s="42"/>
      <c r="R706" s="42"/>
      <c r="T706" s="42"/>
      <c r="U706" s="42"/>
      <c r="V706" s="42"/>
      <c r="W706" s="42"/>
      <c r="X706" s="42"/>
      <c r="Y706" s="42"/>
      <c r="Z706" s="42"/>
      <c r="AA706" s="42"/>
      <c r="AB706" s="42"/>
      <c r="AC706" s="42"/>
      <c r="AD706" s="42"/>
      <c r="AE706" s="47"/>
      <c r="AF706" s="112"/>
      <c r="AG706" s="47"/>
      <c r="AH706" s="47"/>
      <c r="AI706" s="47"/>
      <c r="AJ706" s="47"/>
      <c r="AK706" s="47"/>
      <c r="AL706" s="47"/>
      <c r="AM706" s="47"/>
      <c r="AN706" s="47"/>
      <c r="AO706" s="47"/>
      <c r="AP706" s="47"/>
      <c r="AQ706" s="47"/>
      <c r="AR706" s="47"/>
      <c r="AS706" s="47"/>
      <c r="AT706" s="47"/>
      <c r="AU706" s="47"/>
      <c r="AV706" s="47"/>
      <c r="AW706" s="47"/>
      <c r="AX706" s="47"/>
      <c r="AY706" s="47"/>
      <c r="AZ706" s="47"/>
      <c r="BA706" s="47"/>
      <c r="BB706" s="47"/>
      <c r="BC706" s="47"/>
      <c r="BD706" s="47"/>
      <c r="BE706" s="47"/>
      <c r="BF706" s="47"/>
      <c r="BG706" s="47"/>
      <c r="BH706" s="47"/>
      <c r="BI706" s="47"/>
      <c r="BJ706" s="47"/>
      <c r="BK706" s="47"/>
      <c r="BL706" s="47"/>
      <c r="BM706" s="112"/>
      <c r="BN706" s="47"/>
      <c r="BO706" s="47"/>
      <c r="BP706" s="47"/>
    </row>
    <row r="707" spans="2:68" x14ac:dyDescent="0.25">
      <c r="B707" s="42"/>
      <c r="C707" s="42"/>
      <c r="D707" s="42"/>
      <c r="E707" s="42"/>
      <c r="F707" s="42"/>
      <c r="G707" s="42"/>
      <c r="H707" s="42"/>
      <c r="I707" s="42"/>
      <c r="J707" s="42"/>
      <c r="K707" s="42"/>
      <c r="L707" s="42"/>
      <c r="M707" s="42"/>
      <c r="N707" s="112"/>
      <c r="O707" s="47"/>
      <c r="P707" s="47"/>
      <c r="Q707" s="42"/>
      <c r="R707" s="42"/>
      <c r="T707" s="42"/>
      <c r="U707" s="42"/>
      <c r="V707" s="42"/>
      <c r="W707" s="42"/>
      <c r="X707" s="42"/>
      <c r="Y707" s="42"/>
      <c r="Z707" s="42"/>
      <c r="AA707" s="42"/>
      <c r="AB707" s="42"/>
      <c r="AC707" s="42"/>
      <c r="AD707" s="42"/>
      <c r="AE707" s="47"/>
      <c r="AF707" s="112"/>
      <c r="AG707" s="47"/>
      <c r="AH707" s="47"/>
      <c r="AI707" s="47"/>
      <c r="AJ707" s="47"/>
      <c r="AK707" s="47"/>
      <c r="AL707" s="47"/>
      <c r="AM707" s="47"/>
      <c r="AN707" s="47"/>
      <c r="AO707" s="47"/>
      <c r="AP707" s="47"/>
      <c r="AQ707" s="47"/>
      <c r="AR707" s="47"/>
      <c r="AS707" s="47"/>
      <c r="AT707" s="47"/>
      <c r="AU707" s="47"/>
      <c r="AV707" s="47"/>
      <c r="AW707" s="47"/>
      <c r="AX707" s="47"/>
      <c r="AY707" s="47"/>
      <c r="AZ707" s="47"/>
      <c r="BA707" s="47"/>
      <c r="BB707" s="47"/>
      <c r="BC707" s="47"/>
      <c r="BD707" s="47"/>
      <c r="BE707" s="47"/>
      <c r="BF707" s="47"/>
      <c r="BG707" s="47"/>
      <c r="BH707" s="47"/>
      <c r="BI707" s="47"/>
      <c r="BJ707" s="47"/>
      <c r="BK707" s="47"/>
      <c r="BL707" s="47"/>
      <c r="BM707" s="112"/>
      <c r="BN707" s="47"/>
      <c r="BO707" s="47"/>
      <c r="BP707" s="47"/>
    </row>
    <row r="708" spans="2:68" x14ac:dyDescent="0.25">
      <c r="B708" s="42"/>
      <c r="C708" s="42"/>
      <c r="D708" s="42"/>
      <c r="E708" s="42"/>
      <c r="F708" s="42"/>
      <c r="G708" s="42"/>
      <c r="H708" s="42"/>
      <c r="I708" s="42"/>
      <c r="J708" s="42"/>
      <c r="K708" s="42"/>
      <c r="L708" s="42"/>
      <c r="M708" s="42"/>
      <c r="N708" s="112"/>
      <c r="O708" s="47"/>
      <c r="P708" s="47"/>
      <c r="Q708" s="42"/>
      <c r="R708" s="42"/>
      <c r="T708" s="42"/>
      <c r="U708" s="42"/>
      <c r="V708" s="42"/>
      <c r="W708" s="42"/>
      <c r="X708" s="42"/>
      <c r="Y708" s="42"/>
      <c r="Z708" s="42"/>
      <c r="AA708" s="42"/>
      <c r="AB708" s="42"/>
      <c r="AC708" s="42"/>
      <c r="AD708" s="42"/>
      <c r="AE708" s="47"/>
      <c r="AF708" s="112"/>
      <c r="AG708" s="47"/>
      <c r="AH708" s="47"/>
      <c r="AI708" s="47"/>
      <c r="AJ708" s="47"/>
      <c r="AK708" s="47"/>
      <c r="AL708" s="47"/>
      <c r="AM708" s="47"/>
      <c r="AN708" s="47"/>
      <c r="AO708" s="47"/>
      <c r="AP708" s="47"/>
      <c r="AQ708" s="47"/>
      <c r="AR708" s="47"/>
      <c r="AS708" s="47"/>
      <c r="AT708" s="47"/>
      <c r="AU708" s="47"/>
      <c r="AV708" s="47"/>
      <c r="AW708" s="47"/>
      <c r="AX708" s="47"/>
      <c r="AY708" s="47"/>
      <c r="AZ708" s="47"/>
      <c r="BA708" s="47"/>
      <c r="BB708" s="47"/>
      <c r="BC708" s="47"/>
      <c r="BD708" s="47"/>
      <c r="BE708" s="47"/>
      <c r="BF708" s="47"/>
      <c r="BG708" s="47"/>
      <c r="BH708" s="47"/>
      <c r="BI708" s="47"/>
      <c r="BJ708" s="47"/>
      <c r="BK708" s="47"/>
      <c r="BL708" s="47"/>
      <c r="BM708" s="112"/>
      <c r="BN708" s="47"/>
      <c r="BO708" s="47"/>
      <c r="BP708" s="47"/>
    </row>
    <row r="709" spans="2:68" x14ac:dyDescent="0.25">
      <c r="B709" s="42"/>
      <c r="C709" s="42"/>
      <c r="D709" s="42"/>
      <c r="E709" s="42"/>
      <c r="F709" s="42"/>
      <c r="G709" s="42"/>
      <c r="H709" s="42"/>
      <c r="I709" s="42"/>
      <c r="J709" s="42"/>
      <c r="K709" s="42"/>
      <c r="L709" s="42"/>
      <c r="M709" s="42"/>
      <c r="N709" s="112"/>
      <c r="O709" s="47"/>
      <c r="P709" s="47"/>
      <c r="Q709" s="42"/>
      <c r="R709" s="42"/>
      <c r="T709" s="42"/>
      <c r="U709" s="42"/>
      <c r="V709" s="42"/>
      <c r="W709" s="42"/>
      <c r="X709" s="42"/>
      <c r="Y709" s="42"/>
      <c r="Z709" s="42"/>
      <c r="AA709" s="42"/>
      <c r="AB709" s="42"/>
      <c r="AC709" s="42"/>
      <c r="AD709" s="42"/>
      <c r="AE709" s="47"/>
      <c r="AF709" s="112"/>
      <c r="AG709" s="47"/>
      <c r="AH709" s="47"/>
      <c r="AI709" s="47"/>
      <c r="AJ709" s="47"/>
      <c r="AK709" s="47"/>
      <c r="AL709" s="47"/>
      <c r="AM709" s="47"/>
      <c r="AN709" s="47"/>
      <c r="AO709" s="47"/>
      <c r="AP709" s="47"/>
      <c r="AQ709" s="47"/>
      <c r="AR709" s="47"/>
      <c r="AS709" s="47"/>
      <c r="AT709" s="47"/>
      <c r="AU709" s="47"/>
      <c r="AV709" s="47"/>
      <c r="AW709" s="47"/>
      <c r="AX709" s="47"/>
      <c r="AY709" s="47"/>
      <c r="AZ709" s="47"/>
      <c r="BA709" s="47"/>
      <c r="BB709" s="47"/>
      <c r="BC709" s="47"/>
      <c r="BD709" s="47"/>
      <c r="BE709" s="47"/>
      <c r="BF709" s="47"/>
      <c r="BG709" s="47"/>
      <c r="BH709" s="47"/>
      <c r="BI709" s="47"/>
      <c r="BJ709" s="47"/>
      <c r="BK709" s="47"/>
      <c r="BL709" s="47"/>
      <c r="BM709" s="112"/>
      <c r="BN709" s="47"/>
      <c r="BO709" s="47"/>
      <c r="BP709" s="47"/>
    </row>
    <row r="710" spans="2:68" x14ac:dyDescent="0.25">
      <c r="B710" s="42"/>
      <c r="C710" s="42"/>
      <c r="D710" s="42"/>
      <c r="E710" s="42"/>
      <c r="F710" s="42"/>
      <c r="G710" s="42"/>
      <c r="H710" s="42"/>
      <c r="I710" s="42"/>
      <c r="J710" s="42"/>
      <c r="K710" s="42"/>
      <c r="L710" s="42"/>
      <c r="M710" s="42"/>
      <c r="N710" s="112"/>
      <c r="O710" s="47"/>
      <c r="P710" s="47"/>
      <c r="Q710" s="42"/>
      <c r="R710" s="42"/>
      <c r="T710" s="42"/>
      <c r="U710" s="42"/>
      <c r="V710" s="42"/>
      <c r="W710" s="42"/>
      <c r="X710" s="42"/>
      <c r="Y710" s="42"/>
      <c r="Z710" s="42"/>
      <c r="AA710" s="42"/>
      <c r="AB710" s="42"/>
      <c r="AC710" s="42"/>
      <c r="AD710" s="42"/>
      <c r="AE710" s="47"/>
      <c r="AF710" s="112"/>
      <c r="AG710" s="47"/>
      <c r="AH710" s="47"/>
      <c r="AI710" s="47"/>
      <c r="AJ710" s="47"/>
      <c r="AK710" s="47"/>
      <c r="AL710" s="47"/>
      <c r="AM710" s="47"/>
      <c r="AN710" s="47"/>
      <c r="AO710" s="47"/>
      <c r="AP710" s="47"/>
      <c r="AQ710" s="47"/>
      <c r="AR710" s="47"/>
      <c r="AS710" s="47"/>
      <c r="AT710" s="47"/>
      <c r="AU710" s="47"/>
      <c r="AV710" s="47"/>
      <c r="AW710" s="47"/>
      <c r="AX710" s="47"/>
      <c r="AY710" s="47"/>
      <c r="AZ710" s="47"/>
      <c r="BA710" s="47"/>
      <c r="BB710" s="47"/>
      <c r="BC710" s="47"/>
      <c r="BD710" s="47"/>
      <c r="BE710" s="47"/>
      <c r="BF710" s="47"/>
      <c r="BG710" s="47"/>
      <c r="BH710" s="47"/>
      <c r="BI710" s="47"/>
      <c r="BJ710" s="47"/>
      <c r="BK710" s="47"/>
      <c r="BL710" s="47"/>
      <c r="BM710" s="112"/>
      <c r="BN710" s="47"/>
      <c r="BO710" s="47"/>
      <c r="BP710" s="47"/>
    </row>
    <row r="711" spans="2:68" x14ac:dyDescent="0.25">
      <c r="B711" s="42"/>
      <c r="C711" s="42"/>
      <c r="D711" s="42"/>
      <c r="E711" s="42"/>
      <c r="F711" s="42"/>
      <c r="G711" s="42"/>
      <c r="H711" s="42"/>
      <c r="I711" s="42"/>
      <c r="J711" s="42"/>
      <c r="K711" s="42"/>
      <c r="L711" s="42"/>
      <c r="M711" s="42"/>
      <c r="N711" s="112"/>
      <c r="O711" s="47"/>
      <c r="P711" s="47"/>
      <c r="Q711" s="42"/>
      <c r="R711" s="42"/>
      <c r="T711" s="42"/>
      <c r="U711" s="42"/>
      <c r="V711" s="42"/>
      <c r="W711" s="42"/>
      <c r="X711" s="42"/>
      <c r="Y711" s="42"/>
      <c r="Z711" s="42"/>
      <c r="AA711" s="42"/>
      <c r="AB711" s="42"/>
      <c r="AC711" s="42"/>
      <c r="AD711" s="42"/>
      <c r="AE711" s="47"/>
      <c r="AF711" s="112"/>
      <c r="AG711" s="47"/>
      <c r="AH711" s="47"/>
      <c r="AI711" s="47"/>
      <c r="AJ711" s="47"/>
      <c r="AK711" s="47"/>
      <c r="AL711" s="47"/>
      <c r="AM711" s="47"/>
      <c r="AN711" s="47"/>
      <c r="AO711" s="47"/>
      <c r="AP711" s="47"/>
      <c r="AQ711" s="47"/>
      <c r="AR711" s="47"/>
      <c r="AS711" s="47"/>
      <c r="AT711" s="47"/>
      <c r="AU711" s="47"/>
      <c r="AV711" s="47"/>
      <c r="AW711" s="47"/>
      <c r="AX711" s="47"/>
      <c r="AY711" s="47"/>
      <c r="AZ711" s="47"/>
      <c r="BA711" s="47"/>
      <c r="BB711" s="47"/>
      <c r="BC711" s="47"/>
      <c r="BD711" s="47"/>
      <c r="BE711" s="47"/>
      <c r="BF711" s="47"/>
      <c r="BG711" s="47"/>
      <c r="BH711" s="47"/>
      <c r="BI711" s="47"/>
      <c r="BJ711" s="47"/>
      <c r="BK711" s="47"/>
      <c r="BL711" s="47"/>
      <c r="BM711" s="112"/>
      <c r="BN711" s="47"/>
      <c r="BO711" s="47"/>
      <c r="BP711" s="47"/>
    </row>
    <row r="712" spans="2:68" x14ac:dyDescent="0.25">
      <c r="B712" s="42"/>
      <c r="C712" s="42"/>
      <c r="D712" s="42"/>
      <c r="E712" s="42"/>
      <c r="F712" s="42"/>
      <c r="G712" s="42"/>
      <c r="H712" s="42"/>
      <c r="I712" s="42"/>
      <c r="J712" s="42"/>
      <c r="K712" s="42"/>
      <c r="L712" s="42"/>
      <c r="M712" s="42"/>
      <c r="N712" s="112"/>
      <c r="O712" s="47"/>
      <c r="P712" s="47"/>
      <c r="Q712" s="42"/>
      <c r="R712" s="42"/>
      <c r="T712" s="42"/>
      <c r="U712" s="42"/>
      <c r="V712" s="42"/>
      <c r="W712" s="42"/>
      <c r="X712" s="42"/>
      <c r="Y712" s="42"/>
      <c r="Z712" s="42"/>
      <c r="AA712" s="42"/>
      <c r="AB712" s="42"/>
      <c r="AC712" s="42"/>
      <c r="AD712" s="42"/>
      <c r="AE712" s="47"/>
      <c r="AF712" s="112"/>
      <c r="AG712" s="47"/>
      <c r="AH712" s="47"/>
      <c r="AI712" s="47"/>
      <c r="AJ712" s="47"/>
      <c r="AK712" s="47"/>
      <c r="AL712" s="47"/>
      <c r="AM712" s="47"/>
      <c r="AN712" s="47"/>
      <c r="AO712" s="47"/>
      <c r="AP712" s="47"/>
      <c r="AQ712" s="47"/>
      <c r="AR712" s="47"/>
      <c r="AS712" s="47"/>
      <c r="AT712" s="47"/>
      <c r="AU712" s="47"/>
      <c r="AV712" s="47"/>
      <c r="AW712" s="47"/>
      <c r="AX712" s="47"/>
      <c r="AY712" s="47"/>
      <c r="AZ712" s="47"/>
      <c r="BA712" s="47"/>
      <c r="BB712" s="47"/>
      <c r="BC712" s="47"/>
      <c r="BD712" s="47"/>
      <c r="BE712" s="47"/>
      <c r="BF712" s="47"/>
      <c r="BG712" s="47"/>
      <c r="BH712" s="47"/>
      <c r="BI712" s="47"/>
      <c r="BJ712" s="47"/>
      <c r="BK712" s="47"/>
      <c r="BL712" s="47"/>
      <c r="BM712" s="112"/>
      <c r="BN712" s="47"/>
      <c r="BO712" s="47"/>
      <c r="BP712" s="47"/>
    </row>
    <row r="713" spans="2:68" x14ac:dyDescent="0.25">
      <c r="B713" s="42"/>
      <c r="C713" s="42"/>
      <c r="D713" s="42"/>
      <c r="E713" s="42"/>
      <c r="F713" s="42"/>
      <c r="G713" s="42"/>
      <c r="H713" s="42"/>
      <c r="I713" s="42"/>
      <c r="J713" s="42"/>
      <c r="K713" s="42"/>
      <c r="L713" s="42"/>
      <c r="M713" s="42"/>
      <c r="N713" s="112"/>
      <c r="O713" s="47"/>
      <c r="P713" s="47"/>
      <c r="Q713" s="42"/>
      <c r="R713" s="42"/>
      <c r="T713" s="42"/>
      <c r="U713" s="42"/>
      <c r="V713" s="42"/>
      <c r="W713" s="42"/>
      <c r="X713" s="42"/>
      <c r="Y713" s="42"/>
      <c r="Z713" s="42"/>
      <c r="AA713" s="42"/>
      <c r="AB713" s="42"/>
      <c r="AC713" s="42"/>
      <c r="AD713" s="42"/>
      <c r="AE713" s="47"/>
      <c r="AF713" s="112"/>
      <c r="AG713" s="47"/>
      <c r="AH713" s="47"/>
      <c r="AI713" s="47"/>
      <c r="AJ713" s="47"/>
      <c r="AK713" s="47"/>
      <c r="AL713" s="47"/>
      <c r="AM713" s="47"/>
      <c r="AN713" s="47"/>
      <c r="AO713" s="47"/>
      <c r="AP713" s="47"/>
      <c r="AQ713" s="47"/>
      <c r="AR713" s="47"/>
      <c r="AS713" s="47"/>
      <c r="AT713" s="47"/>
      <c r="AU713" s="47"/>
      <c r="AV713" s="47"/>
      <c r="AW713" s="47"/>
      <c r="AX713" s="47"/>
      <c r="AY713" s="47"/>
      <c r="AZ713" s="47"/>
      <c r="BA713" s="47"/>
      <c r="BB713" s="47"/>
      <c r="BC713" s="47"/>
      <c r="BD713" s="47"/>
      <c r="BE713" s="47"/>
      <c r="BF713" s="47"/>
      <c r="BG713" s="47"/>
      <c r="BH713" s="47"/>
      <c r="BI713" s="47"/>
      <c r="BJ713" s="47"/>
      <c r="BK713" s="47"/>
      <c r="BL713" s="47"/>
      <c r="BM713" s="112"/>
      <c r="BN713" s="47"/>
      <c r="BO713" s="47"/>
      <c r="BP713" s="47"/>
    </row>
    <row r="714" spans="2:68" x14ac:dyDescent="0.25">
      <c r="B714" s="42"/>
      <c r="C714" s="42"/>
      <c r="D714" s="42"/>
      <c r="E714" s="42"/>
      <c r="F714" s="42"/>
      <c r="G714" s="42"/>
      <c r="H714" s="42"/>
      <c r="I714" s="42"/>
      <c r="J714" s="42"/>
      <c r="K714" s="42"/>
      <c r="L714" s="42"/>
      <c r="M714" s="42"/>
      <c r="N714" s="112"/>
      <c r="O714" s="47"/>
      <c r="P714" s="47"/>
      <c r="Q714" s="42"/>
      <c r="R714" s="42"/>
      <c r="T714" s="42"/>
      <c r="U714" s="42"/>
      <c r="V714" s="42"/>
      <c r="W714" s="42"/>
      <c r="X714" s="42"/>
      <c r="Y714" s="42"/>
      <c r="Z714" s="42"/>
      <c r="AA714" s="42"/>
      <c r="AB714" s="42"/>
      <c r="AC714" s="42"/>
      <c r="AD714" s="42"/>
      <c r="AE714" s="47"/>
      <c r="AF714" s="112"/>
      <c r="AG714" s="47"/>
      <c r="AH714" s="47"/>
      <c r="AI714" s="47"/>
      <c r="AJ714" s="47"/>
      <c r="AK714" s="47"/>
      <c r="AL714" s="47"/>
      <c r="AM714" s="47"/>
      <c r="AN714" s="47"/>
      <c r="AO714" s="47"/>
      <c r="AP714" s="47"/>
      <c r="AQ714" s="47"/>
      <c r="AR714" s="47"/>
      <c r="AS714" s="47"/>
      <c r="AT714" s="47"/>
      <c r="AU714" s="47"/>
      <c r="AV714" s="47"/>
      <c r="AW714" s="47"/>
      <c r="AX714" s="47"/>
      <c r="AY714" s="47"/>
      <c r="AZ714" s="47"/>
      <c r="BA714" s="47"/>
      <c r="BB714" s="47"/>
      <c r="BC714" s="47"/>
      <c r="BD714" s="47"/>
      <c r="BE714" s="47"/>
      <c r="BF714" s="47"/>
      <c r="BG714" s="47"/>
      <c r="BH714" s="47"/>
      <c r="BI714" s="47"/>
      <c r="BJ714" s="47"/>
      <c r="BK714" s="47"/>
      <c r="BL714" s="47"/>
      <c r="BM714" s="112"/>
      <c r="BN714" s="47"/>
      <c r="BO714" s="47"/>
      <c r="BP714" s="47"/>
    </row>
    <row r="715" spans="2:68" x14ac:dyDescent="0.25">
      <c r="B715" s="42"/>
      <c r="C715" s="42"/>
      <c r="D715" s="42"/>
      <c r="E715" s="42"/>
      <c r="F715" s="42"/>
      <c r="G715" s="42"/>
      <c r="H715" s="42"/>
      <c r="I715" s="42"/>
      <c r="J715" s="42"/>
      <c r="K715" s="42"/>
      <c r="L715" s="42"/>
      <c r="M715" s="42"/>
      <c r="N715" s="112"/>
      <c r="O715" s="47"/>
      <c r="P715" s="47"/>
      <c r="Q715" s="42"/>
      <c r="R715" s="42"/>
      <c r="T715" s="42"/>
      <c r="U715" s="42"/>
      <c r="V715" s="42"/>
      <c r="W715" s="42"/>
      <c r="X715" s="42"/>
      <c r="Y715" s="42"/>
      <c r="Z715" s="42"/>
      <c r="AA715" s="42"/>
      <c r="AB715" s="42"/>
      <c r="AC715" s="42"/>
      <c r="AD715" s="42"/>
      <c r="AE715" s="47"/>
      <c r="AF715" s="112"/>
      <c r="AG715" s="47"/>
      <c r="AH715" s="47"/>
      <c r="AI715" s="47"/>
      <c r="AJ715" s="47"/>
      <c r="AK715" s="47"/>
      <c r="AL715" s="47"/>
      <c r="AM715" s="47"/>
      <c r="AN715" s="47"/>
      <c r="AO715" s="47"/>
      <c r="AP715" s="47"/>
      <c r="AQ715" s="47"/>
      <c r="AR715" s="47"/>
      <c r="AS715" s="47"/>
      <c r="AT715" s="47"/>
      <c r="AU715" s="47"/>
      <c r="AV715" s="47"/>
      <c r="AW715" s="47"/>
      <c r="AX715" s="47"/>
      <c r="AY715" s="47"/>
      <c r="AZ715" s="47"/>
      <c r="BA715" s="47"/>
      <c r="BB715" s="47"/>
      <c r="BC715" s="47"/>
      <c r="BD715" s="47"/>
      <c r="BE715" s="47"/>
      <c r="BF715" s="47"/>
      <c r="BG715" s="47"/>
      <c r="BH715" s="47"/>
      <c r="BI715" s="47"/>
      <c r="BJ715" s="47"/>
      <c r="BK715" s="47"/>
      <c r="BL715" s="47"/>
      <c r="BM715" s="112"/>
      <c r="BN715" s="47"/>
      <c r="BO715" s="47"/>
      <c r="BP715" s="47"/>
    </row>
    <row r="716" spans="2:68" x14ac:dyDescent="0.25">
      <c r="B716" s="42"/>
      <c r="C716" s="42"/>
      <c r="D716" s="42"/>
      <c r="E716" s="42"/>
      <c r="F716" s="42"/>
      <c r="G716" s="42"/>
      <c r="H716" s="42"/>
      <c r="I716" s="42"/>
      <c r="J716" s="42"/>
      <c r="K716" s="42"/>
      <c r="L716" s="42"/>
      <c r="M716" s="42"/>
      <c r="N716" s="112"/>
      <c r="O716" s="47"/>
      <c r="P716" s="47"/>
      <c r="Q716" s="42"/>
      <c r="R716" s="42"/>
      <c r="T716" s="42"/>
      <c r="U716" s="42"/>
      <c r="V716" s="42"/>
      <c r="W716" s="42"/>
      <c r="X716" s="42"/>
      <c r="Y716" s="42"/>
      <c r="Z716" s="42"/>
      <c r="AA716" s="42"/>
      <c r="AB716" s="42"/>
      <c r="AC716" s="42"/>
      <c r="AD716" s="42"/>
      <c r="AE716" s="47"/>
      <c r="AF716" s="112"/>
      <c r="AG716" s="47"/>
      <c r="AH716" s="47"/>
      <c r="AI716" s="47"/>
      <c r="AJ716" s="47"/>
      <c r="AK716" s="47"/>
      <c r="AL716" s="47"/>
      <c r="AM716" s="47"/>
      <c r="AN716" s="47"/>
      <c r="AO716" s="47"/>
      <c r="AP716" s="47"/>
      <c r="AQ716" s="47"/>
      <c r="AR716" s="47"/>
      <c r="AS716" s="47"/>
      <c r="AT716" s="47"/>
      <c r="AU716" s="47"/>
      <c r="AV716" s="47"/>
      <c r="AW716" s="47"/>
      <c r="AX716" s="47"/>
      <c r="AY716" s="47"/>
      <c r="AZ716" s="47"/>
      <c r="BA716" s="47"/>
      <c r="BB716" s="47"/>
      <c r="BC716" s="47"/>
      <c r="BD716" s="47"/>
      <c r="BE716" s="47"/>
      <c r="BF716" s="47"/>
      <c r="BG716" s="47"/>
      <c r="BH716" s="47"/>
      <c r="BI716" s="47"/>
      <c r="BJ716" s="47"/>
      <c r="BK716" s="47"/>
      <c r="BL716" s="47"/>
      <c r="BM716" s="112"/>
      <c r="BN716" s="47"/>
      <c r="BO716" s="47"/>
      <c r="BP716" s="47"/>
    </row>
    <row r="717" spans="2:68" x14ac:dyDescent="0.25">
      <c r="B717" s="42"/>
      <c r="C717" s="42"/>
      <c r="D717" s="42"/>
      <c r="E717" s="42"/>
      <c r="F717" s="42"/>
      <c r="G717" s="42"/>
      <c r="H717" s="42"/>
      <c r="I717" s="42"/>
      <c r="J717" s="42"/>
      <c r="K717" s="42"/>
      <c r="L717" s="42"/>
      <c r="M717" s="42"/>
      <c r="N717" s="112"/>
      <c r="O717" s="47"/>
      <c r="P717" s="47"/>
      <c r="Q717" s="42"/>
      <c r="R717" s="42"/>
      <c r="T717" s="42"/>
      <c r="U717" s="42"/>
      <c r="V717" s="42"/>
      <c r="W717" s="42"/>
      <c r="X717" s="42"/>
      <c r="Y717" s="42"/>
      <c r="Z717" s="42"/>
      <c r="AA717" s="42"/>
      <c r="AB717" s="42"/>
      <c r="AC717" s="42"/>
      <c r="AD717" s="42"/>
      <c r="AE717" s="47"/>
      <c r="AF717" s="112"/>
      <c r="AG717" s="47"/>
      <c r="AH717" s="47"/>
      <c r="AI717" s="47"/>
      <c r="AJ717" s="47"/>
      <c r="AK717" s="47"/>
      <c r="AL717" s="47"/>
      <c r="AM717" s="47"/>
      <c r="AN717" s="47"/>
      <c r="AO717" s="47"/>
      <c r="AP717" s="47"/>
      <c r="AQ717" s="47"/>
      <c r="AR717" s="47"/>
      <c r="AS717" s="47"/>
      <c r="AT717" s="47"/>
      <c r="AU717" s="47"/>
      <c r="AV717" s="47"/>
      <c r="AW717" s="47"/>
      <c r="AX717" s="47"/>
      <c r="AY717" s="47"/>
      <c r="AZ717" s="47"/>
      <c r="BA717" s="47"/>
      <c r="BB717" s="47"/>
      <c r="BC717" s="47"/>
      <c r="BD717" s="47"/>
      <c r="BE717" s="47"/>
      <c r="BF717" s="47"/>
      <c r="BG717" s="47"/>
      <c r="BH717" s="47"/>
      <c r="BI717" s="47"/>
      <c r="BJ717" s="47"/>
      <c r="BK717" s="47"/>
      <c r="BL717" s="47"/>
      <c r="BM717" s="112"/>
      <c r="BN717" s="47"/>
      <c r="BO717" s="47"/>
      <c r="BP717" s="47"/>
    </row>
    <row r="718" spans="2:68" x14ac:dyDescent="0.25">
      <c r="B718" s="42"/>
      <c r="C718" s="42"/>
      <c r="D718" s="42"/>
      <c r="E718" s="42"/>
      <c r="F718" s="42"/>
      <c r="G718" s="42"/>
      <c r="H718" s="42"/>
      <c r="I718" s="42"/>
      <c r="J718" s="42"/>
      <c r="K718" s="42"/>
      <c r="L718" s="42"/>
      <c r="M718" s="42"/>
      <c r="N718" s="112"/>
      <c r="O718" s="47"/>
      <c r="P718" s="47"/>
      <c r="Q718" s="42"/>
      <c r="R718" s="42"/>
      <c r="T718" s="42"/>
      <c r="U718" s="42"/>
      <c r="V718" s="42"/>
      <c r="W718" s="42"/>
      <c r="X718" s="42"/>
      <c r="Y718" s="42"/>
      <c r="Z718" s="42"/>
      <c r="AA718" s="42"/>
      <c r="AB718" s="42"/>
      <c r="AC718" s="42"/>
      <c r="AD718" s="42"/>
      <c r="AE718" s="47"/>
      <c r="AF718" s="112"/>
      <c r="AG718" s="47"/>
      <c r="AH718" s="47"/>
      <c r="AI718" s="47"/>
      <c r="AJ718" s="47"/>
      <c r="AK718" s="47"/>
      <c r="AL718" s="47"/>
      <c r="AM718" s="47"/>
      <c r="AN718" s="47"/>
      <c r="AO718" s="47"/>
      <c r="AP718" s="47"/>
      <c r="AQ718" s="47"/>
      <c r="AR718" s="47"/>
      <c r="AS718" s="47"/>
      <c r="AT718" s="47"/>
      <c r="AU718" s="47"/>
      <c r="AV718" s="47"/>
      <c r="AW718" s="47"/>
      <c r="AX718" s="47"/>
      <c r="AY718" s="47"/>
      <c r="AZ718" s="47"/>
      <c r="BA718" s="47"/>
      <c r="BB718" s="47"/>
      <c r="BC718" s="47"/>
      <c r="BD718" s="47"/>
      <c r="BE718" s="47"/>
      <c r="BF718" s="47"/>
      <c r="BG718" s="47"/>
      <c r="BH718" s="47"/>
      <c r="BI718" s="47"/>
      <c r="BJ718" s="47"/>
      <c r="BK718" s="47"/>
      <c r="BL718" s="47"/>
      <c r="BM718" s="112"/>
      <c r="BN718" s="47"/>
      <c r="BO718" s="47"/>
      <c r="BP718" s="47"/>
    </row>
    <row r="719" spans="2:68" x14ac:dyDescent="0.25">
      <c r="B719" s="42"/>
      <c r="C719" s="42"/>
      <c r="D719" s="42"/>
      <c r="E719" s="42"/>
      <c r="F719" s="42"/>
      <c r="G719" s="42"/>
      <c r="H719" s="42"/>
      <c r="I719" s="42"/>
      <c r="J719" s="42"/>
      <c r="K719" s="42"/>
      <c r="L719" s="42"/>
      <c r="M719" s="42"/>
      <c r="N719" s="112"/>
      <c r="O719" s="47"/>
      <c r="P719" s="47"/>
      <c r="Q719" s="42"/>
      <c r="R719" s="42"/>
      <c r="T719" s="42"/>
      <c r="U719" s="42"/>
      <c r="V719" s="42"/>
      <c r="W719" s="42"/>
      <c r="X719" s="42"/>
      <c r="Y719" s="42"/>
      <c r="Z719" s="42"/>
      <c r="AA719" s="42"/>
      <c r="AB719" s="42"/>
      <c r="AC719" s="42"/>
      <c r="AD719" s="42"/>
      <c r="AE719" s="47"/>
      <c r="AF719" s="112"/>
      <c r="AG719" s="47"/>
      <c r="AH719" s="47"/>
      <c r="AI719" s="47"/>
      <c r="AJ719" s="47"/>
      <c r="AK719" s="47"/>
      <c r="AL719" s="47"/>
      <c r="AM719" s="47"/>
      <c r="AN719" s="47"/>
      <c r="AO719" s="47"/>
      <c r="AP719" s="47"/>
      <c r="AQ719" s="47"/>
      <c r="AR719" s="47"/>
      <c r="AS719" s="47"/>
      <c r="AT719" s="47"/>
      <c r="AU719" s="47"/>
      <c r="AV719" s="47"/>
      <c r="AW719" s="47"/>
      <c r="AX719" s="47"/>
      <c r="AY719" s="47"/>
      <c r="AZ719" s="47"/>
      <c r="BA719" s="47"/>
      <c r="BB719" s="47"/>
      <c r="BC719" s="47"/>
      <c r="BD719" s="47"/>
      <c r="BE719" s="47"/>
      <c r="BF719" s="47"/>
      <c r="BG719" s="47"/>
      <c r="BH719" s="47"/>
      <c r="BI719" s="47"/>
      <c r="BJ719" s="47"/>
      <c r="BK719" s="47"/>
      <c r="BL719" s="47"/>
      <c r="BM719" s="112"/>
      <c r="BN719" s="47"/>
      <c r="BO719" s="47"/>
      <c r="BP719" s="47"/>
    </row>
    <row r="720" spans="2:68" x14ac:dyDescent="0.25">
      <c r="B720" s="42"/>
      <c r="C720" s="42"/>
      <c r="D720" s="42"/>
      <c r="E720" s="42"/>
      <c r="F720" s="42"/>
      <c r="G720" s="42"/>
      <c r="H720" s="42"/>
      <c r="I720" s="42"/>
      <c r="J720" s="42"/>
      <c r="K720" s="42"/>
      <c r="L720" s="42"/>
      <c r="M720" s="42"/>
      <c r="N720" s="112"/>
      <c r="O720" s="47"/>
      <c r="P720" s="47"/>
      <c r="Q720" s="42"/>
      <c r="R720" s="42"/>
      <c r="T720" s="42"/>
      <c r="U720" s="42"/>
      <c r="V720" s="42"/>
      <c r="W720" s="42"/>
      <c r="X720" s="42"/>
      <c r="Y720" s="42"/>
      <c r="Z720" s="42"/>
      <c r="AA720" s="42"/>
      <c r="AB720" s="42"/>
      <c r="AC720" s="42"/>
      <c r="AD720" s="42"/>
      <c r="AE720" s="47"/>
      <c r="AF720" s="112"/>
      <c r="AG720" s="47"/>
      <c r="AH720" s="47"/>
      <c r="AI720" s="47"/>
      <c r="AJ720" s="47"/>
      <c r="AK720" s="47"/>
      <c r="AL720" s="47"/>
      <c r="AM720" s="47"/>
      <c r="AN720" s="47"/>
      <c r="AO720" s="47"/>
      <c r="AP720" s="47"/>
      <c r="AQ720" s="47"/>
      <c r="AR720" s="47"/>
      <c r="AS720" s="47"/>
      <c r="AT720" s="47"/>
      <c r="AU720" s="47"/>
      <c r="AV720" s="47"/>
      <c r="AW720" s="47"/>
      <c r="AX720" s="47"/>
      <c r="AY720" s="47"/>
      <c r="AZ720" s="47"/>
      <c r="BA720" s="47"/>
      <c r="BB720" s="47"/>
      <c r="BC720" s="47"/>
      <c r="BD720" s="47"/>
      <c r="BE720" s="47"/>
      <c r="BF720" s="47"/>
      <c r="BG720" s="47"/>
      <c r="BH720" s="47"/>
      <c r="BI720" s="47"/>
      <c r="BJ720" s="47"/>
      <c r="BK720" s="47"/>
      <c r="BL720" s="47"/>
      <c r="BM720" s="112"/>
      <c r="BN720" s="47"/>
      <c r="BO720" s="47"/>
      <c r="BP720" s="47"/>
    </row>
    <row r="721" spans="2:68" x14ac:dyDescent="0.25">
      <c r="B721" s="42"/>
      <c r="C721" s="42"/>
      <c r="D721" s="42"/>
      <c r="E721" s="42"/>
      <c r="F721" s="42"/>
      <c r="G721" s="42"/>
      <c r="H721" s="42"/>
      <c r="I721" s="42"/>
      <c r="J721" s="42"/>
      <c r="K721" s="42"/>
      <c r="L721" s="42"/>
      <c r="M721" s="42"/>
      <c r="N721" s="112"/>
      <c r="O721" s="47"/>
      <c r="P721" s="47"/>
      <c r="Q721" s="42"/>
      <c r="R721" s="42"/>
      <c r="T721" s="42"/>
      <c r="U721" s="42"/>
      <c r="V721" s="42"/>
      <c r="W721" s="42"/>
      <c r="X721" s="42"/>
      <c r="Y721" s="42"/>
      <c r="Z721" s="42"/>
      <c r="AA721" s="42"/>
      <c r="AB721" s="42"/>
      <c r="AC721" s="42"/>
      <c r="AD721" s="42"/>
      <c r="AE721" s="47"/>
      <c r="AF721" s="112"/>
      <c r="AG721" s="47"/>
      <c r="AH721" s="47"/>
      <c r="AI721" s="47"/>
      <c r="AJ721" s="47"/>
      <c r="AK721" s="47"/>
      <c r="AL721" s="47"/>
      <c r="AM721" s="47"/>
      <c r="AN721" s="47"/>
      <c r="AO721" s="47"/>
      <c r="AP721" s="47"/>
      <c r="AQ721" s="47"/>
      <c r="AR721" s="47"/>
      <c r="AS721" s="47"/>
      <c r="AT721" s="47"/>
      <c r="AU721" s="47"/>
      <c r="AV721" s="47"/>
      <c r="AW721" s="47"/>
      <c r="AX721" s="47"/>
      <c r="AY721" s="47"/>
      <c r="AZ721" s="47"/>
      <c r="BA721" s="47"/>
      <c r="BB721" s="47"/>
      <c r="BC721" s="47"/>
      <c r="BD721" s="47"/>
      <c r="BE721" s="47"/>
      <c r="BF721" s="47"/>
      <c r="BG721" s="47"/>
      <c r="BH721" s="47"/>
      <c r="BI721" s="47"/>
      <c r="BJ721" s="47"/>
      <c r="BK721" s="47"/>
      <c r="BL721" s="47"/>
      <c r="BM721" s="112"/>
      <c r="BN721" s="47"/>
      <c r="BO721" s="47"/>
      <c r="BP721" s="47"/>
    </row>
    <row r="722" spans="2:68" x14ac:dyDescent="0.25">
      <c r="B722" s="42"/>
      <c r="C722" s="42"/>
      <c r="D722" s="42"/>
      <c r="E722" s="42"/>
      <c r="F722" s="42"/>
      <c r="G722" s="42"/>
      <c r="H722" s="42"/>
      <c r="I722" s="42"/>
      <c r="J722" s="42"/>
      <c r="K722" s="42"/>
      <c r="L722" s="42"/>
      <c r="M722" s="42"/>
      <c r="N722" s="112"/>
      <c r="O722" s="47"/>
      <c r="P722" s="47"/>
      <c r="Q722" s="42"/>
      <c r="R722" s="42"/>
      <c r="T722" s="42"/>
      <c r="U722" s="42"/>
      <c r="V722" s="42"/>
      <c r="W722" s="42"/>
      <c r="X722" s="42"/>
      <c r="Y722" s="42"/>
      <c r="Z722" s="42"/>
      <c r="AA722" s="42"/>
      <c r="AB722" s="42"/>
      <c r="AC722" s="42"/>
      <c r="AD722" s="42"/>
      <c r="AE722" s="47"/>
      <c r="AF722" s="112"/>
      <c r="AG722" s="47"/>
      <c r="AH722" s="47"/>
      <c r="AI722" s="47"/>
      <c r="AJ722" s="47"/>
      <c r="AK722" s="47"/>
      <c r="AL722" s="47"/>
      <c r="AM722" s="47"/>
      <c r="AN722" s="47"/>
      <c r="AO722" s="47"/>
      <c r="AP722" s="47"/>
      <c r="AQ722" s="47"/>
      <c r="AR722" s="47"/>
      <c r="AS722" s="47"/>
      <c r="AT722" s="47"/>
      <c r="AU722" s="47"/>
      <c r="AV722" s="47"/>
      <c r="AW722" s="47"/>
      <c r="AX722" s="47"/>
      <c r="AY722" s="47"/>
      <c r="AZ722" s="47"/>
      <c r="BA722" s="47"/>
      <c r="BB722" s="47"/>
      <c r="BC722" s="47"/>
      <c r="BD722" s="47"/>
      <c r="BE722" s="47"/>
      <c r="BF722" s="47"/>
      <c r="BG722" s="47"/>
      <c r="BH722" s="47"/>
      <c r="BI722" s="47"/>
      <c r="BJ722" s="47"/>
      <c r="BK722" s="47"/>
      <c r="BL722" s="47"/>
      <c r="BM722" s="112"/>
      <c r="BN722" s="47"/>
      <c r="BO722" s="47"/>
      <c r="BP722" s="47"/>
    </row>
    <row r="723" spans="2:68" x14ac:dyDescent="0.25">
      <c r="B723" s="42"/>
      <c r="C723" s="42"/>
      <c r="D723" s="42"/>
      <c r="E723" s="42"/>
      <c r="F723" s="42"/>
      <c r="G723" s="42"/>
      <c r="H723" s="42"/>
      <c r="I723" s="42"/>
      <c r="J723" s="42"/>
      <c r="K723" s="42"/>
      <c r="L723" s="42"/>
      <c r="M723" s="42"/>
      <c r="N723" s="112"/>
      <c r="O723" s="47"/>
      <c r="P723" s="47"/>
      <c r="Q723" s="42"/>
      <c r="R723" s="42"/>
      <c r="T723" s="42"/>
      <c r="U723" s="42"/>
      <c r="V723" s="42"/>
      <c r="W723" s="42"/>
      <c r="X723" s="42"/>
      <c r="Y723" s="42"/>
      <c r="Z723" s="42"/>
      <c r="AA723" s="42"/>
      <c r="AB723" s="42"/>
      <c r="AC723" s="42"/>
      <c r="AD723" s="42"/>
      <c r="AE723" s="47"/>
      <c r="AF723" s="112"/>
      <c r="AG723" s="47"/>
      <c r="AH723" s="47"/>
      <c r="AI723" s="47"/>
      <c r="AJ723" s="47"/>
      <c r="AK723" s="47"/>
      <c r="AL723" s="47"/>
      <c r="AM723" s="47"/>
      <c r="AN723" s="47"/>
      <c r="AO723" s="47"/>
      <c r="AP723" s="47"/>
      <c r="AQ723" s="47"/>
      <c r="AR723" s="47"/>
      <c r="AS723" s="47"/>
      <c r="AT723" s="47"/>
      <c r="AU723" s="47"/>
      <c r="AV723" s="47"/>
      <c r="AW723" s="47"/>
      <c r="AX723" s="47"/>
      <c r="AY723" s="47"/>
      <c r="AZ723" s="47"/>
      <c r="BA723" s="47"/>
      <c r="BB723" s="47"/>
      <c r="BC723" s="47"/>
      <c r="BD723" s="47"/>
      <c r="BE723" s="47"/>
      <c r="BF723" s="47"/>
      <c r="BG723" s="47"/>
      <c r="BH723" s="47"/>
      <c r="BI723" s="47"/>
      <c r="BJ723" s="47"/>
      <c r="BK723" s="47"/>
      <c r="BL723" s="47"/>
      <c r="BM723" s="112"/>
      <c r="BN723" s="47"/>
      <c r="BO723" s="47"/>
      <c r="BP723" s="47"/>
    </row>
    <row r="724" spans="2:68" x14ac:dyDescent="0.25">
      <c r="B724" s="42"/>
      <c r="C724" s="42"/>
      <c r="D724" s="42"/>
      <c r="E724" s="42"/>
      <c r="F724" s="42"/>
      <c r="G724" s="42"/>
      <c r="H724" s="42"/>
      <c r="I724" s="42"/>
      <c r="J724" s="42"/>
      <c r="K724" s="42"/>
      <c r="L724" s="42"/>
      <c r="M724" s="42"/>
      <c r="N724" s="112"/>
      <c r="O724" s="47"/>
      <c r="P724" s="47"/>
      <c r="Q724" s="42"/>
      <c r="R724" s="42"/>
      <c r="T724" s="42"/>
      <c r="U724" s="42"/>
      <c r="V724" s="42"/>
      <c r="W724" s="42"/>
      <c r="X724" s="42"/>
      <c r="Y724" s="42"/>
      <c r="Z724" s="42"/>
      <c r="AA724" s="42"/>
      <c r="AB724" s="42"/>
      <c r="AC724" s="42"/>
      <c r="AD724" s="42"/>
      <c r="AE724" s="47"/>
      <c r="AF724" s="112"/>
      <c r="AG724" s="47"/>
      <c r="AH724" s="47"/>
      <c r="AI724" s="47"/>
      <c r="AJ724" s="47"/>
      <c r="AK724" s="47"/>
      <c r="AL724" s="47"/>
      <c r="AM724" s="47"/>
      <c r="AN724" s="47"/>
      <c r="AO724" s="47"/>
      <c r="AP724" s="47"/>
      <c r="AQ724" s="47"/>
      <c r="AR724" s="47"/>
      <c r="AS724" s="47"/>
      <c r="AT724" s="47"/>
      <c r="AU724" s="47"/>
      <c r="AV724" s="47"/>
      <c r="AW724" s="47"/>
      <c r="AX724" s="47"/>
      <c r="AY724" s="47"/>
      <c r="AZ724" s="47"/>
      <c r="BA724" s="47"/>
      <c r="BB724" s="47"/>
      <c r="BC724" s="47"/>
      <c r="BD724" s="47"/>
      <c r="BE724" s="47"/>
      <c r="BF724" s="47"/>
      <c r="BG724" s="47"/>
      <c r="BH724" s="47"/>
      <c r="BI724" s="47"/>
      <c r="BJ724" s="47"/>
      <c r="BK724" s="47"/>
      <c r="BL724" s="47"/>
      <c r="BM724" s="112"/>
      <c r="BN724" s="47"/>
      <c r="BO724" s="47"/>
      <c r="BP724" s="47"/>
    </row>
    <row r="725" spans="2:68" x14ac:dyDescent="0.25">
      <c r="B725" s="42"/>
      <c r="C725" s="42"/>
      <c r="D725" s="42"/>
      <c r="E725" s="42"/>
      <c r="F725" s="42"/>
      <c r="G725" s="42"/>
      <c r="H725" s="42"/>
      <c r="I725" s="42"/>
      <c r="J725" s="42"/>
      <c r="K725" s="42"/>
      <c r="L725" s="42"/>
      <c r="M725" s="42"/>
      <c r="N725" s="112"/>
      <c r="O725" s="47"/>
      <c r="P725" s="47"/>
      <c r="Q725" s="42"/>
      <c r="R725" s="42"/>
      <c r="T725" s="42"/>
      <c r="U725" s="42"/>
      <c r="V725" s="42"/>
      <c r="W725" s="42"/>
      <c r="X725" s="42"/>
      <c r="Y725" s="42"/>
      <c r="Z725" s="42"/>
      <c r="AA725" s="42"/>
      <c r="AB725" s="42"/>
      <c r="AC725" s="42"/>
      <c r="AD725" s="42"/>
      <c r="AE725" s="47"/>
      <c r="AF725" s="112"/>
      <c r="AG725" s="47"/>
      <c r="AH725" s="47"/>
      <c r="AI725" s="47"/>
      <c r="AJ725" s="47"/>
      <c r="AK725" s="47"/>
      <c r="AL725" s="47"/>
      <c r="AM725" s="47"/>
      <c r="AN725" s="47"/>
      <c r="AO725" s="47"/>
      <c r="AP725" s="47"/>
      <c r="AQ725" s="47"/>
      <c r="AR725" s="47"/>
      <c r="AS725" s="47"/>
      <c r="AT725" s="47"/>
      <c r="AU725" s="47"/>
      <c r="AV725" s="47"/>
      <c r="AW725" s="47"/>
      <c r="AX725" s="47"/>
      <c r="AY725" s="47"/>
      <c r="AZ725" s="47"/>
      <c r="BA725" s="47"/>
      <c r="BB725" s="47"/>
      <c r="BC725" s="47"/>
      <c r="BD725" s="47"/>
      <c r="BE725" s="47"/>
      <c r="BF725" s="47"/>
      <c r="BG725" s="47"/>
      <c r="BH725" s="47"/>
      <c r="BI725" s="47"/>
      <c r="BJ725" s="47"/>
      <c r="BK725" s="47"/>
      <c r="BL725" s="47"/>
      <c r="BM725" s="112"/>
      <c r="BN725" s="47"/>
      <c r="BO725" s="47"/>
      <c r="BP725" s="47"/>
    </row>
    <row r="726" spans="2:68" x14ac:dyDescent="0.25">
      <c r="B726" s="42"/>
      <c r="C726" s="42"/>
      <c r="D726" s="42"/>
      <c r="E726" s="42"/>
      <c r="F726" s="42"/>
      <c r="G726" s="42"/>
      <c r="H726" s="42"/>
      <c r="I726" s="42"/>
      <c r="J726" s="42"/>
      <c r="K726" s="42"/>
      <c r="L726" s="42"/>
      <c r="M726" s="42"/>
      <c r="N726" s="112"/>
      <c r="O726" s="47"/>
      <c r="P726" s="47"/>
      <c r="Q726" s="42"/>
      <c r="R726" s="42"/>
      <c r="T726" s="42"/>
      <c r="U726" s="42"/>
      <c r="V726" s="42"/>
      <c r="W726" s="42"/>
      <c r="X726" s="42"/>
      <c r="Y726" s="42"/>
      <c r="Z726" s="42"/>
      <c r="AA726" s="42"/>
      <c r="AB726" s="42"/>
      <c r="AC726" s="42"/>
      <c r="AD726" s="42"/>
      <c r="AE726" s="47"/>
      <c r="AF726" s="112"/>
      <c r="AG726" s="47"/>
      <c r="AH726" s="47"/>
      <c r="AI726" s="47"/>
      <c r="AJ726" s="47"/>
      <c r="AK726" s="47"/>
      <c r="AL726" s="47"/>
      <c r="AM726" s="47"/>
      <c r="AN726" s="47"/>
      <c r="AO726" s="47"/>
      <c r="AP726" s="47"/>
      <c r="AQ726" s="47"/>
      <c r="AR726" s="47"/>
      <c r="AS726" s="47"/>
      <c r="AT726" s="47"/>
      <c r="AU726" s="47"/>
      <c r="AV726" s="47"/>
      <c r="AW726" s="47"/>
      <c r="AX726" s="47"/>
      <c r="AY726" s="47"/>
      <c r="AZ726" s="47"/>
      <c r="BA726" s="47"/>
      <c r="BB726" s="47"/>
      <c r="BC726" s="47"/>
      <c r="BD726" s="47"/>
      <c r="BE726" s="47"/>
      <c r="BF726" s="47"/>
      <c r="BG726" s="47"/>
      <c r="BH726" s="47"/>
      <c r="BI726" s="47"/>
      <c r="BJ726" s="47"/>
      <c r="BK726" s="47"/>
      <c r="BL726" s="47"/>
      <c r="BM726" s="112"/>
      <c r="BN726" s="47"/>
      <c r="BO726" s="47"/>
      <c r="BP726" s="47"/>
    </row>
    <row r="727" spans="2:68" x14ac:dyDescent="0.25">
      <c r="B727" s="42"/>
      <c r="C727" s="42"/>
      <c r="D727" s="42"/>
      <c r="E727" s="42"/>
      <c r="F727" s="42"/>
      <c r="G727" s="42"/>
      <c r="H727" s="42"/>
      <c r="I727" s="42"/>
      <c r="J727" s="42"/>
      <c r="K727" s="42"/>
      <c r="L727" s="42"/>
      <c r="M727" s="42"/>
      <c r="N727" s="112"/>
      <c r="O727" s="47"/>
      <c r="P727" s="47"/>
      <c r="Q727" s="42"/>
      <c r="R727" s="42"/>
      <c r="T727" s="42"/>
      <c r="U727" s="42"/>
      <c r="V727" s="42"/>
      <c r="W727" s="42"/>
      <c r="X727" s="42"/>
      <c r="Y727" s="42"/>
      <c r="Z727" s="42"/>
      <c r="AA727" s="42"/>
      <c r="AB727" s="42"/>
      <c r="AC727" s="42"/>
      <c r="AD727" s="42"/>
      <c r="AE727" s="47"/>
      <c r="AF727" s="112"/>
      <c r="AG727" s="47"/>
      <c r="AH727" s="47"/>
      <c r="AI727" s="47"/>
      <c r="AJ727" s="47"/>
      <c r="AK727" s="47"/>
      <c r="AL727" s="47"/>
      <c r="AM727" s="47"/>
      <c r="AN727" s="47"/>
      <c r="AO727" s="47"/>
      <c r="AP727" s="47"/>
      <c r="AQ727" s="47"/>
      <c r="AR727" s="47"/>
      <c r="AS727" s="47"/>
      <c r="AT727" s="47"/>
      <c r="AU727" s="47"/>
      <c r="AV727" s="47"/>
      <c r="AW727" s="47"/>
      <c r="AX727" s="47"/>
      <c r="AY727" s="47"/>
      <c r="AZ727" s="47"/>
      <c r="BA727" s="47"/>
      <c r="BB727" s="47"/>
      <c r="BC727" s="47"/>
      <c r="BD727" s="47"/>
      <c r="BE727" s="47"/>
      <c r="BF727" s="47"/>
      <c r="BG727" s="47"/>
      <c r="BH727" s="47"/>
      <c r="BI727" s="47"/>
      <c r="BJ727" s="47"/>
      <c r="BK727" s="47"/>
      <c r="BL727" s="47"/>
      <c r="BM727" s="112"/>
      <c r="BN727" s="47"/>
      <c r="BO727" s="47"/>
      <c r="BP727" s="47"/>
    </row>
    <row r="728" spans="2:68" x14ac:dyDescent="0.25">
      <c r="B728" s="42"/>
      <c r="C728" s="42"/>
      <c r="D728" s="42"/>
      <c r="E728" s="42"/>
      <c r="F728" s="42"/>
      <c r="G728" s="42"/>
      <c r="H728" s="42"/>
      <c r="I728" s="42"/>
      <c r="J728" s="42"/>
      <c r="K728" s="42"/>
      <c r="L728" s="42"/>
      <c r="M728" s="42"/>
      <c r="N728" s="112"/>
      <c r="O728" s="47"/>
      <c r="P728" s="47"/>
      <c r="Q728" s="42"/>
      <c r="R728" s="42"/>
      <c r="T728" s="42"/>
      <c r="U728" s="42"/>
      <c r="V728" s="42"/>
      <c r="W728" s="42"/>
      <c r="X728" s="42"/>
      <c r="Y728" s="42"/>
      <c r="Z728" s="42"/>
      <c r="AA728" s="42"/>
      <c r="AB728" s="42"/>
      <c r="AC728" s="42"/>
      <c r="AD728" s="42"/>
      <c r="AE728" s="47"/>
      <c r="AF728" s="112"/>
      <c r="AG728" s="47"/>
      <c r="AH728" s="47"/>
      <c r="AI728" s="47"/>
      <c r="AJ728" s="47"/>
      <c r="AK728" s="47"/>
      <c r="AL728" s="47"/>
      <c r="AM728" s="47"/>
      <c r="AN728" s="47"/>
      <c r="AO728" s="47"/>
      <c r="AP728" s="47"/>
      <c r="AQ728" s="47"/>
      <c r="AR728" s="47"/>
      <c r="AS728" s="47"/>
      <c r="AT728" s="47"/>
      <c r="AU728" s="47"/>
      <c r="AV728" s="47"/>
      <c r="AW728" s="47"/>
      <c r="AX728" s="47"/>
      <c r="AY728" s="47"/>
      <c r="AZ728" s="47"/>
      <c r="BA728" s="47"/>
      <c r="BB728" s="47"/>
      <c r="BC728" s="47"/>
      <c r="BD728" s="47"/>
      <c r="BE728" s="47"/>
      <c r="BF728" s="47"/>
      <c r="BG728" s="47"/>
      <c r="BH728" s="47"/>
      <c r="BI728" s="47"/>
      <c r="BJ728" s="47"/>
      <c r="BK728" s="47"/>
      <c r="BL728" s="47"/>
      <c r="BM728" s="112"/>
      <c r="BN728" s="47"/>
      <c r="BO728" s="47"/>
      <c r="BP728" s="47"/>
    </row>
    <row r="729" spans="2:68" x14ac:dyDescent="0.25">
      <c r="B729" s="42"/>
      <c r="C729" s="42"/>
      <c r="D729" s="42"/>
      <c r="E729" s="42"/>
      <c r="F729" s="42"/>
      <c r="G729" s="42"/>
      <c r="H729" s="42"/>
      <c r="I729" s="42"/>
      <c r="J729" s="42"/>
      <c r="K729" s="42"/>
      <c r="L729" s="42"/>
      <c r="M729" s="42"/>
      <c r="N729" s="112"/>
      <c r="O729" s="47"/>
      <c r="P729" s="47"/>
      <c r="Q729" s="42"/>
      <c r="R729" s="42"/>
      <c r="T729" s="42"/>
      <c r="U729" s="42"/>
      <c r="V729" s="42"/>
      <c r="W729" s="42"/>
      <c r="X729" s="42"/>
      <c r="Y729" s="42"/>
      <c r="Z729" s="42"/>
      <c r="AA729" s="42"/>
      <c r="AB729" s="42"/>
      <c r="AC729" s="42"/>
      <c r="AD729" s="42"/>
      <c r="AE729" s="47"/>
      <c r="AF729" s="112"/>
      <c r="AG729" s="47"/>
      <c r="AH729" s="47"/>
      <c r="AI729" s="47"/>
      <c r="AJ729" s="47"/>
      <c r="AK729" s="47"/>
      <c r="AL729" s="47"/>
      <c r="AM729" s="47"/>
      <c r="AN729" s="47"/>
      <c r="AO729" s="47"/>
      <c r="AP729" s="47"/>
      <c r="AQ729" s="47"/>
      <c r="AR729" s="47"/>
      <c r="AS729" s="47"/>
      <c r="AT729" s="47"/>
      <c r="AU729" s="47"/>
      <c r="AV729" s="47"/>
      <c r="AW729" s="47"/>
      <c r="AX729" s="47"/>
      <c r="AY729" s="47"/>
      <c r="AZ729" s="47"/>
      <c r="BA729" s="47"/>
      <c r="BB729" s="47"/>
      <c r="BC729" s="47"/>
      <c r="BD729" s="47"/>
      <c r="BE729" s="47"/>
      <c r="BF729" s="47"/>
      <c r="BG729" s="47"/>
      <c r="BH729" s="47"/>
      <c r="BI729" s="47"/>
      <c r="BJ729" s="47"/>
      <c r="BK729" s="47"/>
      <c r="BL729" s="47"/>
      <c r="BM729" s="112"/>
      <c r="BN729" s="47"/>
      <c r="BO729" s="47"/>
      <c r="BP729" s="47"/>
    </row>
    <row r="730" spans="2:68" x14ac:dyDescent="0.25">
      <c r="B730" s="42"/>
      <c r="C730" s="42"/>
      <c r="D730" s="42"/>
      <c r="E730" s="42"/>
      <c r="F730" s="42"/>
      <c r="G730" s="42"/>
      <c r="H730" s="42"/>
      <c r="I730" s="42"/>
      <c r="J730" s="42"/>
      <c r="K730" s="42"/>
      <c r="L730" s="42"/>
      <c r="M730" s="42"/>
      <c r="N730" s="112"/>
      <c r="O730" s="47"/>
      <c r="P730" s="47"/>
      <c r="Q730" s="42"/>
      <c r="R730" s="42"/>
      <c r="T730" s="42"/>
      <c r="U730" s="42"/>
      <c r="V730" s="42"/>
      <c r="W730" s="42"/>
      <c r="X730" s="42"/>
      <c r="Y730" s="42"/>
      <c r="Z730" s="42"/>
      <c r="AA730" s="42"/>
      <c r="AB730" s="42"/>
      <c r="AC730" s="42"/>
      <c r="AD730" s="42"/>
      <c r="AE730" s="47"/>
      <c r="AF730" s="112"/>
      <c r="AG730" s="47"/>
      <c r="AH730" s="47"/>
      <c r="AI730" s="47"/>
      <c r="AJ730" s="47"/>
      <c r="AK730" s="47"/>
      <c r="AL730" s="47"/>
      <c r="AM730" s="47"/>
      <c r="AN730" s="47"/>
      <c r="AO730" s="47"/>
      <c r="AP730" s="47"/>
      <c r="AQ730" s="47"/>
      <c r="AR730" s="47"/>
      <c r="AS730" s="47"/>
      <c r="AT730" s="47"/>
      <c r="AU730" s="47"/>
      <c r="AV730" s="47"/>
      <c r="AW730" s="47"/>
      <c r="AX730" s="47"/>
      <c r="AY730" s="47"/>
      <c r="AZ730" s="47"/>
      <c r="BA730" s="47"/>
      <c r="BB730" s="47"/>
      <c r="BC730" s="47"/>
      <c r="BD730" s="47"/>
      <c r="BE730" s="47"/>
      <c r="BF730" s="47"/>
      <c r="BG730" s="47"/>
      <c r="BH730" s="47"/>
      <c r="BI730" s="47"/>
      <c r="BJ730" s="47"/>
      <c r="BK730" s="47"/>
      <c r="BL730" s="47"/>
      <c r="BM730" s="112"/>
      <c r="BN730" s="47"/>
      <c r="BO730" s="47"/>
      <c r="BP730" s="47"/>
    </row>
    <row r="731" spans="2:68" x14ac:dyDescent="0.25">
      <c r="B731" s="42"/>
      <c r="C731" s="42"/>
      <c r="D731" s="42"/>
      <c r="E731" s="42"/>
      <c r="F731" s="42"/>
      <c r="G731" s="42"/>
      <c r="H731" s="42"/>
      <c r="I731" s="42"/>
      <c r="J731" s="42"/>
      <c r="K731" s="42"/>
      <c r="L731" s="42"/>
      <c r="M731" s="42"/>
      <c r="N731" s="112"/>
      <c r="O731" s="47"/>
      <c r="P731" s="47"/>
      <c r="Q731" s="42"/>
      <c r="R731" s="42"/>
      <c r="T731" s="42"/>
      <c r="U731" s="42"/>
      <c r="V731" s="42"/>
      <c r="W731" s="42"/>
      <c r="X731" s="42"/>
      <c r="Y731" s="42"/>
      <c r="Z731" s="42"/>
      <c r="AA731" s="42"/>
      <c r="AB731" s="42"/>
      <c r="AC731" s="42"/>
      <c r="AD731" s="42"/>
      <c r="AE731" s="47"/>
      <c r="AF731" s="112"/>
      <c r="AG731" s="47"/>
      <c r="AH731" s="47"/>
      <c r="AI731" s="47"/>
      <c r="AJ731" s="47"/>
      <c r="AK731" s="47"/>
      <c r="AL731" s="47"/>
      <c r="AM731" s="47"/>
      <c r="AN731" s="47"/>
      <c r="AO731" s="47"/>
      <c r="AP731" s="47"/>
      <c r="AQ731" s="47"/>
      <c r="AR731" s="47"/>
      <c r="AS731" s="47"/>
      <c r="AT731" s="47"/>
      <c r="AU731" s="47"/>
      <c r="AV731" s="47"/>
      <c r="AW731" s="47"/>
      <c r="AX731" s="47"/>
      <c r="AY731" s="47"/>
      <c r="AZ731" s="47"/>
      <c r="BA731" s="47"/>
      <c r="BB731" s="47"/>
      <c r="BC731" s="47"/>
      <c r="BD731" s="47"/>
      <c r="BE731" s="47"/>
      <c r="BF731" s="47"/>
      <c r="BG731" s="47"/>
      <c r="BH731" s="47"/>
      <c r="BI731" s="47"/>
      <c r="BJ731" s="47"/>
      <c r="BK731" s="47"/>
      <c r="BL731" s="47"/>
      <c r="BM731" s="112"/>
      <c r="BN731" s="47"/>
      <c r="BO731" s="47"/>
      <c r="BP731" s="47"/>
    </row>
    <row r="732" spans="2:68" x14ac:dyDescent="0.25">
      <c r="B732" s="42"/>
      <c r="C732" s="42"/>
      <c r="D732" s="42"/>
      <c r="E732" s="42"/>
      <c r="F732" s="42"/>
      <c r="G732" s="42"/>
      <c r="H732" s="42"/>
      <c r="I732" s="42"/>
      <c r="J732" s="42"/>
      <c r="K732" s="42"/>
      <c r="L732" s="42"/>
      <c r="M732" s="42"/>
      <c r="N732" s="112"/>
      <c r="O732" s="47"/>
      <c r="P732" s="47"/>
      <c r="Q732" s="42"/>
      <c r="R732" s="42"/>
      <c r="T732" s="42"/>
      <c r="U732" s="42"/>
      <c r="V732" s="42"/>
      <c r="W732" s="42"/>
      <c r="X732" s="42"/>
      <c r="Y732" s="42"/>
      <c r="Z732" s="42"/>
      <c r="AA732" s="42"/>
      <c r="AB732" s="42"/>
      <c r="AC732" s="42"/>
      <c r="AD732" s="42"/>
      <c r="AE732" s="47"/>
      <c r="AF732" s="112"/>
      <c r="AG732" s="47"/>
      <c r="AH732" s="47"/>
      <c r="AI732" s="47"/>
      <c r="AJ732" s="47"/>
      <c r="AK732" s="47"/>
      <c r="AL732" s="47"/>
      <c r="AM732" s="47"/>
      <c r="AN732" s="47"/>
      <c r="AO732" s="47"/>
      <c r="AP732" s="47"/>
      <c r="AQ732" s="47"/>
      <c r="AR732" s="47"/>
      <c r="AS732" s="47"/>
      <c r="AT732" s="47"/>
      <c r="AU732" s="47"/>
      <c r="AV732" s="47"/>
      <c r="AW732" s="47"/>
      <c r="AX732" s="47"/>
      <c r="AY732" s="47"/>
      <c r="AZ732" s="47"/>
      <c r="BA732" s="47"/>
      <c r="BB732" s="47"/>
      <c r="BC732" s="47"/>
      <c r="BD732" s="47"/>
      <c r="BE732" s="47"/>
      <c r="BF732" s="47"/>
      <c r="BG732" s="47"/>
      <c r="BH732" s="47"/>
      <c r="BI732" s="47"/>
      <c r="BJ732" s="47"/>
      <c r="BK732" s="47"/>
      <c r="BL732" s="47"/>
      <c r="BM732" s="112"/>
      <c r="BN732" s="47"/>
      <c r="BO732" s="47"/>
      <c r="BP732" s="47"/>
    </row>
    <row r="733" spans="2:68" x14ac:dyDescent="0.25">
      <c r="B733" s="42"/>
      <c r="C733" s="42"/>
      <c r="D733" s="42"/>
      <c r="E733" s="42"/>
      <c r="F733" s="42"/>
      <c r="G733" s="42"/>
      <c r="H733" s="42"/>
      <c r="I733" s="42"/>
      <c r="J733" s="42"/>
      <c r="K733" s="42"/>
      <c r="L733" s="42"/>
      <c r="M733" s="42"/>
      <c r="N733" s="112"/>
      <c r="O733" s="47"/>
      <c r="P733" s="47"/>
      <c r="Q733" s="42"/>
      <c r="R733" s="42"/>
      <c r="T733" s="42"/>
      <c r="U733" s="42"/>
      <c r="V733" s="42"/>
      <c r="W733" s="42"/>
      <c r="X733" s="42"/>
      <c r="Y733" s="42"/>
      <c r="Z733" s="42"/>
      <c r="AA733" s="42"/>
      <c r="AB733" s="42"/>
      <c r="AC733" s="42"/>
      <c r="AD733" s="42"/>
      <c r="AE733" s="47"/>
      <c r="AF733" s="112"/>
      <c r="AG733" s="47"/>
      <c r="AH733" s="47"/>
      <c r="AI733" s="47"/>
      <c r="AJ733" s="47"/>
      <c r="AK733" s="47"/>
      <c r="AL733" s="47"/>
      <c r="AM733" s="47"/>
      <c r="AN733" s="47"/>
      <c r="AO733" s="47"/>
      <c r="AP733" s="47"/>
      <c r="AQ733" s="47"/>
      <c r="AR733" s="47"/>
      <c r="AS733" s="47"/>
      <c r="AT733" s="47"/>
      <c r="AU733" s="47"/>
      <c r="AV733" s="47"/>
      <c r="AW733" s="47"/>
      <c r="AX733" s="47"/>
      <c r="AY733" s="47"/>
      <c r="AZ733" s="47"/>
      <c r="BA733" s="47"/>
      <c r="BB733" s="47"/>
      <c r="BC733" s="47"/>
      <c r="BD733" s="47"/>
      <c r="BE733" s="47"/>
      <c r="BF733" s="47"/>
      <c r="BG733" s="47"/>
      <c r="BH733" s="47"/>
      <c r="BI733" s="47"/>
      <c r="BJ733" s="47"/>
      <c r="BK733" s="47"/>
      <c r="BL733" s="47"/>
      <c r="BM733" s="112"/>
      <c r="BN733" s="47"/>
      <c r="BO733" s="47"/>
      <c r="BP733" s="47"/>
    </row>
    <row r="734" spans="2:68" x14ac:dyDescent="0.25">
      <c r="B734" s="42"/>
      <c r="C734" s="42"/>
      <c r="D734" s="42"/>
      <c r="E734" s="42"/>
      <c r="F734" s="42"/>
      <c r="G734" s="42"/>
      <c r="H734" s="42"/>
      <c r="I734" s="42"/>
      <c r="J734" s="42"/>
      <c r="K734" s="42"/>
      <c r="L734" s="42"/>
      <c r="M734" s="42"/>
      <c r="N734" s="112"/>
      <c r="O734" s="47"/>
      <c r="P734" s="47"/>
      <c r="Q734" s="42"/>
      <c r="R734" s="42"/>
      <c r="T734" s="42"/>
      <c r="U734" s="42"/>
      <c r="V734" s="42"/>
      <c r="W734" s="42"/>
      <c r="X734" s="42"/>
      <c r="Y734" s="42"/>
      <c r="Z734" s="42"/>
      <c r="AA734" s="42"/>
      <c r="AB734" s="42"/>
      <c r="AC734" s="42"/>
      <c r="AD734" s="42"/>
      <c r="AE734" s="47"/>
      <c r="AF734" s="112"/>
      <c r="AG734" s="47"/>
      <c r="AH734" s="47"/>
      <c r="AI734" s="47"/>
      <c r="AJ734" s="47"/>
      <c r="AK734" s="47"/>
      <c r="AL734" s="47"/>
      <c r="AM734" s="47"/>
      <c r="AN734" s="47"/>
      <c r="AO734" s="47"/>
      <c r="AP734" s="47"/>
      <c r="AQ734" s="47"/>
      <c r="AR734" s="47"/>
      <c r="AS734" s="47"/>
      <c r="AT734" s="47"/>
      <c r="AU734" s="47"/>
      <c r="AV734" s="47"/>
      <c r="AW734" s="47"/>
      <c r="AX734" s="47"/>
      <c r="AY734" s="47"/>
      <c r="AZ734" s="47"/>
      <c r="BA734" s="47"/>
      <c r="BB734" s="47"/>
      <c r="BC734" s="47"/>
      <c r="BD734" s="47"/>
      <c r="BE734" s="47"/>
      <c r="BF734" s="47"/>
      <c r="BG734" s="47"/>
      <c r="BH734" s="47"/>
      <c r="BI734" s="47"/>
      <c r="BJ734" s="47"/>
      <c r="BK734" s="47"/>
      <c r="BL734" s="47"/>
      <c r="BM734" s="112"/>
      <c r="BN734" s="47"/>
      <c r="BO734" s="47"/>
      <c r="BP734" s="47"/>
    </row>
    <row r="735" spans="2:68" x14ac:dyDescent="0.25">
      <c r="B735" s="42"/>
      <c r="C735" s="42"/>
      <c r="D735" s="42"/>
      <c r="E735" s="42"/>
      <c r="F735" s="42"/>
      <c r="G735" s="42"/>
      <c r="H735" s="42"/>
      <c r="I735" s="42"/>
      <c r="J735" s="42"/>
      <c r="K735" s="42"/>
      <c r="L735" s="42"/>
      <c r="M735" s="42"/>
      <c r="N735" s="112"/>
      <c r="O735" s="47"/>
      <c r="P735" s="47"/>
      <c r="Q735" s="42"/>
      <c r="R735" s="42"/>
      <c r="T735" s="42"/>
      <c r="U735" s="42"/>
      <c r="V735" s="42"/>
      <c r="W735" s="42"/>
      <c r="X735" s="42"/>
      <c r="Y735" s="42"/>
      <c r="Z735" s="42"/>
      <c r="AA735" s="42"/>
      <c r="AB735" s="42"/>
      <c r="AC735" s="42"/>
      <c r="AD735" s="42"/>
      <c r="AE735" s="47"/>
      <c r="AF735" s="112"/>
      <c r="AG735" s="47"/>
      <c r="AH735" s="47"/>
      <c r="AI735" s="47"/>
      <c r="AJ735" s="47"/>
      <c r="AK735" s="47"/>
      <c r="AL735" s="47"/>
      <c r="AM735" s="47"/>
      <c r="AN735" s="47"/>
      <c r="AO735" s="47"/>
      <c r="AP735" s="47"/>
      <c r="AQ735" s="47"/>
      <c r="AR735" s="47"/>
      <c r="AS735" s="47"/>
      <c r="AT735" s="47"/>
      <c r="AU735" s="47"/>
      <c r="AV735" s="47"/>
      <c r="AW735" s="47"/>
      <c r="AX735" s="47"/>
      <c r="AY735" s="47"/>
      <c r="AZ735" s="47"/>
      <c r="BA735" s="47"/>
      <c r="BB735" s="47"/>
      <c r="BC735" s="47"/>
      <c r="BD735" s="47"/>
      <c r="BE735" s="47"/>
      <c r="BF735" s="47"/>
      <c r="BG735" s="47"/>
      <c r="BH735" s="47"/>
      <c r="BI735" s="47"/>
      <c r="BJ735" s="47"/>
      <c r="BK735" s="47"/>
      <c r="BL735" s="47"/>
      <c r="BM735" s="112"/>
      <c r="BN735" s="47"/>
      <c r="BO735" s="47"/>
      <c r="BP735" s="47"/>
    </row>
    <row r="736" spans="2:68" x14ac:dyDescent="0.25">
      <c r="B736" s="42"/>
      <c r="C736" s="42"/>
      <c r="D736" s="42"/>
      <c r="E736" s="42"/>
      <c r="F736" s="42"/>
      <c r="G736" s="42"/>
      <c r="H736" s="42"/>
      <c r="I736" s="42"/>
      <c r="J736" s="42"/>
      <c r="K736" s="42"/>
      <c r="L736" s="42"/>
      <c r="M736" s="42"/>
      <c r="N736" s="112"/>
      <c r="O736" s="47"/>
      <c r="P736" s="47"/>
      <c r="Q736" s="42"/>
      <c r="R736" s="42"/>
      <c r="T736" s="42"/>
      <c r="U736" s="42"/>
      <c r="V736" s="42"/>
      <c r="W736" s="42"/>
      <c r="X736" s="42"/>
      <c r="Y736" s="42"/>
      <c r="Z736" s="42"/>
      <c r="AA736" s="42"/>
      <c r="AB736" s="42"/>
      <c r="AC736" s="42"/>
      <c r="AD736" s="42"/>
      <c r="AE736" s="47"/>
      <c r="AF736" s="112"/>
      <c r="AG736" s="47"/>
      <c r="AH736" s="47"/>
      <c r="AI736" s="47"/>
      <c r="AJ736" s="47"/>
      <c r="AK736" s="47"/>
      <c r="AL736" s="47"/>
      <c r="AM736" s="47"/>
      <c r="AN736" s="47"/>
      <c r="AO736" s="47"/>
      <c r="AP736" s="47"/>
      <c r="AQ736" s="47"/>
      <c r="AR736" s="47"/>
      <c r="AS736" s="47"/>
      <c r="AT736" s="47"/>
      <c r="AU736" s="47"/>
      <c r="AV736" s="47"/>
      <c r="AW736" s="47"/>
      <c r="AX736" s="47"/>
      <c r="AY736" s="47"/>
      <c r="AZ736" s="47"/>
      <c r="BA736" s="47"/>
      <c r="BB736" s="47"/>
      <c r="BC736" s="47"/>
      <c r="BD736" s="47"/>
      <c r="BE736" s="47"/>
      <c r="BF736" s="47"/>
      <c r="BG736" s="47"/>
      <c r="BH736" s="47"/>
      <c r="BI736" s="47"/>
      <c r="BJ736" s="47"/>
      <c r="BK736" s="47"/>
      <c r="BL736" s="47"/>
      <c r="BM736" s="112"/>
      <c r="BN736" s="47"/>
      <c r="BO736" s="47"/>
      <c r="BP736" s="47"/>
    </row>
    <row r="737" spans="2:68" x14ac:dyDescent="0.25">
      <c r="B737" s="42"/>
      <c r="C737" s="42"/>
      <c r="D737" s="42"/>
      <c r="E737" s="42"/>
      <c r="F737" s="42"/>
      <c r="G737" s="42"/>
      <c r="H737" s="42"/>
      <c r="I737" s="42"/>
      <c r="J737" s="42"/>
      <c r="K737" s="42"/>
      <c r="L737" s="42"/>
      <c r="M737" s="42"/>
      <c r="N737" s="112"/>
      <c r="O737" s="47"/>
      <c r="P737" s="47"/>
      <c r="Q737" s="42"/>
      <c r="R737" s="42"/>
      <c r="T737" s="42"/>
      <c r="U737" s="42"/>
      <c r="V737" s="42"/>
      <c r="W737" s="42"/>
      <c r="X737" s="42"/>
      <c r="Y737" s="42"/>
      <c r="Z737" s="42"/>
      <c r="AA737" s="42"/>
      <c r="AB737" s="42"/>
      <c r="AC737" s="42"/>
      <c r="AD737" s="42"/>
      <c r="AE737" s="47"/>
      <c r="AF737" s="112"/>
      <c r="AG737" s="47"/>
      <c r="AH737" s="47"/>
      <c r="AI737" s="47"/>
      <c r="AJ737" s="47"/>
      <c r="AK737" s="47"/>
      <c r="AL737" s="47"/>
      <c r="AM737" s="47"/>
      <c r="AN737" s="47"/>
      <c r="AO737" s="47"/>
      <c r="AP737" s="47"/>
      <c r="AQ737" s="47"/>
      <c r="AR737" s="47"/>
      <c r="AS737" s="47"/>
      <c r="AT737" s="47"/>
      <c r="AU737" s="47"/>
      <c r="AV737" s="47"/>
      <c r="AW737" s="47"/>
      <c r="AX737" s="47"/>
      <c r="AY737" s="47"/>
      <c r="AZ737" s="47"/>
      <c r="BA737" s="47"/>
      <c r="BB737" s="47"/>
      <c r="BC737" s="47"/>
      <c r="BD737" s="47"/>
      <c r="BE737" s="47"/>
      <c r="BF737" s="47"/>
      <c r="BG737" s="47"/>
      <c r="BH737" s="47"/>
      <c r="BI737" s="47"/>
      <c r="BJ737" s="47"/>
      <c r="BK737" s="47"/>
      <c r="BL737" s="47"/>
      <c r="BM737" s="112"/>
      <c r="BN737" s="47"/>
      <c r="BO737" s="47"/>
      <c r="BP737" s="47"/>
    </row>
    <row r="738" spans="2:68" x14ac:dyDescent="0.25">
      <c r="B738" s="42"/>
      <c r="C738" s="42"/>
      <c r="D738" s="42"/>
      <c r="E738" s="42"/>
      <c r="F738" s="42"/>
      <c r="G738" s="42"/>
      <c r="H738" s="42"/>
      <c r="I738" s="42"/>
      <c r="J738" s="42"/>
      <c r="K738" s="42"/>
      <c r="L738" s="42"/>
      <c r="M738" s="42"/>
      <c r="N738" s="112"/>
      <c r="O738" s="47"/>
      <c r="P738" s="47"/>
      <c r="Q738" s="42"/>
      <c r="R738" s="42"/>
      <c r="T738" s="42"/>
      <c r="U738" s="42"/>
      <c r="V738" s="42"/>
      <c r="W738" s="42"/>
      <c r="X738" s="42"/>
      <c r="Y738" s="42"/>
      <c r="Z738" s="42"/>
      <c r="AA738" s="42"/>
      <c r="AB738" s="42"/>
      <c r="AC738" s="42"/>
      <c r="AD738" s="42"/>
      <c r="AE738" s="47"/>
      <c r="AF738" s="112"/>
      <c r="AG738" s="47"/>
      <c r="AH738" s="47"/>
      <c r="AI738" s="47"/>
      <c r="AJ738" s="47"/>
      <c r="AK738" s="47"/>
      <c r="AL738" s="47"/>
      <c r="AM738" s="47"/>
      <c r="AN738" s="47"/>
      <c r="AO738" s="47"/>
      <c r="AP738" s="47"/>
      <c r="AQ738" s="47"/>
      <c r="AR738" s="47"/>
      <c r="AS738" s="47"/>
      <c r="AT738" s="47"/>
      <c r="AU738" s="47"/>
      <c r="AV738" s="47"/>
      <c r="AW738" s="47"/>
      <c r="AX738" s="47"/>
      <c r="AY738" s="47"/>
      <c r="AZ738" s="47"/>
      <c r="BA738" s="47"/>
      <c r="BB738" s="47"/>
      <c r="BC738" s="47"/>
      <c r="BD738" s="47"/>
      <c r="BE738" s="47"/>
      <c r="BF738" s="47"/>
      <c r="BG738" s="47"/>
      <c r="BH738" s="47"/>
      <c r="BI738" s="47"/>
      <c r="BJ738" s="47"/>
      <c r="BK738" s="47"/>
      <c r="BL738" s="47"/>
      <c r="BM738" s="112"/>
      <c r="BN738" s="47"/>
      <c r="BO738" s="47"/>
      <c r="BP738" s="47"/>
    </row>
    <row r="739" spans="2:68" x14ac:dyDescent="0.25">
      <c r="B739" s="42"/>
      <c r="C739" s="42"/>
      <c r="D739" s="42"/>
      <c r="E739" s="42"/>
      <c r="F739" s="42"/>
      <c r="G739" s="42"/>
      <c r="H739" s="42"/>
      <c r="I739" s="42"/>
      <c r="J739" s="42"/>
      <c r="K739" s="42"/>
      <c r="L739" s="42"/>
      <c r="M739" s="42"/>
      <c r="N739" s="112"/>
      <c r="O739" s="47"/>
      <c r="P739" s="47"/>
      <c r="Q739" s="42"/>
      <c r="R739" s="42"/>
      <c r="T739" s="42"/>
      <c r="U739" s="42"/>
      <c r="V739" s="42"/>
      <c r="W739" s="42"/>
      <c r="X739" s="42"/>
      <c r="Y739" s="42"/>
      <c r="Z739" s="42"/>
      <c r="AA739" s="42"/>
      <c r="AB739" s="42"/>
      <c r="AC739" s="42"/>
      <c r="AD739" s="42"/>
      <c r="AE739" s="47"/>
      <c r="AF739" s="112"/>
      <c r="AG739" s="47"/>
      <c r="AH739" s="47"/>
      <c r="AI739" s="47"/>
      <c r="AJ739" s="47"/>
      <c r="AK739" s="47"/>
      <c r="AL739" s="47"/>
      <c r="AM739" s="47"/>
      <c r="AN739" s="47"/>
      <c r="AO739" s="47"/>
      <c r="AP739" s="47"/>
      <c r="AQ739" s="47"/>
      <c r="AR739" s="47"/>
      <c r="AS739" s="47"/>
      <c r="AT739" s="47"/>
      <c r="AU739" s="47"/>
      <c r="AV739" s="47"/>
      <c r="AW739" s="47"/>
      <c r="AX739" s="47"/>
      <c r="AY739" s="47"/>
      <c r="AZ739" s="47"/>
      <c r="BA739" s="47"/>
      <c r="BB739" s="47"/>
      <c r="BC739" s="47"/>
      <c r="BD739" s="47"/>
      <c r="BE739" s="47"/>
      <c r="BF739" s="47"/>
      <c r="BG739" s="47"/>
      <c r="BH739" s="47"/>
      <c r="BI739" s="47"/>
      <c r="BJ739" s="47"/>
      <c r="BK739" s="47"/>
      <c r="BL739" s="47"/>
      <c r="BM739" s="112"/>
      <c r="BN739" s="47"/>
      <c r="BO739" s="47"/>
      <c r="BP739" s="47"/>
    </row>
    <row r="740" spans="2:68" x14ac:dyDescent="0.25">
      <c r="B740" s="42"/>
      <c r="C740" s="42"/>
      <c r="D740" s="42"/>
      <c r="E740" s="42"/>
      <c r="F740" s="42"/>
      <c r="G740" s="42"/>
      <c r="H740" s="42"/>
      <c r="I740" s="42"/>
      <c r="J740" s="42"/>
      <c r="K740" s="42"/>
      <c r="L740" s="42"/>
      <c r="M740" s="42"/>
      <c r="N740" s="112"/>
      <c r="O740" s="47"/>
      <c r="P740" s="47"/>
      <c r="Q740" s="42"/>
      <c r="R740" s="42"/>
      <c r="T740" s="42"/>
      <c r="U740" s="42"/>
      <c r="V740" s="42"/>
      <c r="W740" s="42"/>
      <c r="X740" s="42"/>
      <c r="Y740" s="42"/>
      <c r="Z740" s="42"/>
      <c r="AA740" s="42"/>
      <c r="AB740" s="42"/>
      <c r="AC740" s="42"/>
      <c r="AD740" s="42"/>
      <c r="AE740" s="47"/>
      <c r="AF740" s="112"/>
      <c r="AG740" s="47"/>
      <c r="AH740" s="47"/>
      <c r="AI740" s="47"/>
      <c r="AJ740" s="47"/>
      <c r="AK740" s="47"/>
      <c r="AL740" s="47"/>
      <c r="AM740" s="47"/>
      <c r="AN740" s="47"/>
      <c r="AO740" s="47"/>
      <c r="AP740" s="47"/>
      <c r="AQ740" s="47"/>
      <c r="AR740" s="47"/>
      <c r="AS740" s="47"/>
      <c r="AT740" s="47"/>
      <c r="AU740" s="47"/>
      <c r="AV740" s="47"/>
      <c r="AW740" s="47"/>
      <c r="AX740" s="47"/>
      <c r="AY740" s="47"/>
      <c r="AZ740" s="47"/>
      <c r="BA740" s="47"/>
      <c r="BB740" s="47"/>
      <c r="BC740" s="47"/>
      <c r="BD740" s="47"/>
      <c r="BE740" s="47"/>
      <c r="BF740" s="47"/>
      <c r="BG740" s="47"/>
      <c r="BH740" s="47"/>
      <c r="BI740" s="47"/>
      <c r="BJ740" s="47"/>
      <c r="BK740" s="47"/>
      <c r="BL740" s="47"/>
      <c r="BM740" s="112"/>
      <c r="BN740" s="47"/>
      <c r="BO740" s="47"/>
      <c r="BP740" s="47"/>
    </row>
    <row r="741" spans="2:68" x14ac:dyDescent="0.25">
      <c r="B741" s="42"/>
      <c r="C741" s="42"/>
      <c r="D741" s="42"/>
      <c r="E741" s="42"/>
      <c r="F741" s="42"/>
      <c r="G741" s="42"/>
      <c r="H741" s="42"/>
      <c r="I741" s="42"/>
      <c r="J741" s="42"/>
      <c r="K741" s="42"/>
      <c r="L741" s="42"/>
      <c r="M741" s="42"/>
      <c r="N741" s="112"/>
      <c r="O741" s="47"/>
      <c r="P741" s="47"/>
      <c r="Q741" s="42"/>
      <c r="R741" s="42"/>
      <c r="T741" s="42"/>
      <c r="U741" s="42"/>
      <c r="V741" s="42"/>
      <c r="W741" s="42"/>
      <c r="X741" s="42"/>
      <c r="Y741" s="42"/>
      <c r="Z741" s="42"/>
      <c r="AA741" s="42"/>
      <c r="AB741" s="42"/>
      <c r="AC741" s="42"/>
      <c r="AD741" s="42"/>
      <c r="AE741" s="47"/>
      <c r="AF741" s="112"/>
      <c r="AG741" s="47"/>
      <c r="AH741" s="47"/>
      <c r="AI741" s="47"/>
      <c r="AJ741" s="47"/>
      <c r="AK741" s="47"/>
      <c r="AL741" s="47"/>
      <c r="AM741" s="47"/>
      <c r="AN741" s="47"/>
      <c r="AO741" s="47"/>
      <c r="AP741" s="47"/>
      <c r="AQ741" s="47"/>
      <c r="AR741" s="47"/>
      <c r="AS741" s="47"/>
      <c r="AT741" s="47"/>
      <c r="AU741" s="47"/>
      <c r="AV741" s="47"/>
      <c r="AW741" s="47"/>
      <c r="AX741" s="47"/>
      <c r="AY741" s="47"/>
      <c r="AZ741" s="47"/>
      <c r="BA741" s="47"/>
      <c r="BB741" s="47"/>
      <c r="BC741" s="47"/>
      <c r="BD741" s="47"/>
      <c r="BE741" s="47"/>
      <c r="BF741" s="47"/>
      <c r="BG741" s="47"/>
      <c r="BH741" s="47"/>
      <c r="BI741" s="47"/>
      <c r="BJ741" s="47"/>
      <c r="BK741" s="47"/>
      <c r="BL741" s="47"/>
      <c r="BM741" s="112"/>
      <c r="BN741" s="47"/>
      <c r="BO741" s="47"/>
      <c r="BP741" s="47"/>
    </row>
    <row r="742" spans="2:68" x14ac:dyDescent="0.25">
      <c r="B742" s="42"/>
      <c r="C742" s="42"/>
      <c r="D742" s="42"/>
      <c r="E742" s="42"/>
      <c r="F742" s="42"/>
      <c r="G742" s="42"/>
      <c r="H742" s="42"/>
      <c r="I742" s="42"/>
      <c r="J742" s="42"/>
      <c r="K742" s="42"/>
      <c r="L742" s="42"/>
      <c r="M742" s="42"/>
      <c r="N742" s="112"/>
      <c r="O742" s="47"/>
      <c r="P742" s="47"/>
      <c r="Q742" s="42"/>
      <c r="R742" s="42"/>
      <c r="T742" s="42"/>
      <c r="U742" s="42"/>
      <c r="V742" s="42"/>
      <c r="W742" s="42"/>
      <c r="X742" s="42"/>
      <c r="Y742" s="42"/>
      <c r="Z742" s="42"/>
      <c r="AA742" s="42"/>
      <c r="AB742" s="42"/>
      <c r="AC742" s="42"/>
      <c r="AD742" s="42"/>
      <c r="AE742" s="47"/>
      <c r="AF742" s="112"/>
      <c r="AG742" s="47"/>
      <c r="AH742" s="47"/>
      <c r="AI742" s="47"/>
      <c r="AJ742" s="47"/>
      <c r="AK742" s="47"/>
      <c r="AL742" s="47"/>
      <c r="AM742" s="47"/>
      <c r="AN742" s="47"/>
      <c r="AO742" s="47"/>
      <c r="AP742" s="47"/>
      <c r="AQ742" s="47"/>
      <c r="AR742" s="47"/>
      <c r="AS742" s="47"/>
      <c r="AT742" s="47"/>
      <c r="AU742" s="47"/>
      <c r="AV742" s="47"/>
      <c r="AW742" s="47"/>
      <c r="AX742" s="47"/>
      <c r="AY742" s="47"/>
      <c r="AZ742" s="47"/>
      <c r="BA742" s="47"/>
      <c r="BB742" s="47"/>
      <c r="BC742" s="47"/>
      <c r="BD742" s="47"/>
      <c r="BE742" s="47"/>
      <c r="BF742" s="47"/>
      <c r="BG742" s="47"/>
      <c r="BH742" s="47"/>
      <c r="BI742" s="47"/>
      <c r="BJ742" s="47"/>
      <c r="BK742" s="47"/>
      <c r="BL742" s="47"/>
      <c r="BM742" s="112"/>
      <c r="BN742" s="47"/>
      <c r="BO742" s="47"/>
      <c r="BP742" s="47"/>
    </row>
    <row r="743" spans="2:68" x14ac:dyDescent="0.25">
      <c r="B743" s="42"/>
      <c r="C743" s="42"/>
      <c r="D743" s="42"/>
      <c r="E743" s="42"/>
      <c r="F743" s="42"/>
      <c r="G743" s="42"/>
      <c r="H743" s="42"/>
      <c r="I743" s="42"/>
      <c r="J743" s="42"/>
      <c r="K743" s="42"/>
      <c r="L743" s="42"/>
      <c r="M743" s="42"/>
      <c r="N743" s="112"/>
      <c r="O743" s="47"/>
      <c r="P743" s="47"/>
      <c r="Q743" s="42"/>
      <c r="R743" s="42"/>
      <c r="T743" s="42"/>
      <c r="U743" s="42"/>
      <c r="V743" s="42"/>
      <c r="W743" s="42"/>
      <c r="X743" s="42"/>
      <c r="Y743" s="42"/>
      <c r="Z743" s="42"/>
      <c r="AA743" s="42"/>
      <c r="AB743" s="42"/>
      <c r="AC743" s="42"/>
      <c r="AD743" s="42"/>
      <c r="AE743" s="47"/>
      <c r="AF743" s="112"/>
      <c r="AG743" s="47"/>
      <c r="AH743" s="47"/>
      <c r="AI743" s="47"/>
      <c r="AJ743" s="47"/>
      <c r="AK743" s="47"/>
      <c r="AL743" s="47"/>
      <c r="AM743" s="47"/>
      <c r="AN743" s="47"/>
      <c r="AO743" s="47"/>
      <c r="AP743" s="47"/>
      <c r="AQ743" s="47"/>
      <c r="AR743" s="47"/>
      <c r="AS743" s="47"/>
      <c r="AT743" s="47"/>
      <c r="AU743" s="47"/>
      <c r="AV743" s="47"/>
      <c r="AW743" s="47"/>
      <c r="AX743" s="47"/>
      <c r="AY743" s="47"/>
      <c r="AZ743" s="47"/>
      <c r="BA743" s="47"/>
      <c r="BB743" s="47"/>
      <c r="BC743" s="47"/>
      <c r="BD743" s="47"/>
      <c r="BE743" s="47"/>
      <c r="BF743" s="47"/>
      <c r="BG743" s="47"/>
      <c r="BH743" s="47"/>
      <c r="BI743" s="47"/>
      <c r="BJ743" s="47"/>
      <c r="BK743" s="47"/>
      <c r="BL743" s="47"/>
      <c r="BM743" s="112"/>
      <c r="BN743" s="47"/>
      <c r="BO743" s="47"/>
      <c r="BP743" s="47"/>
    </row>
    <row r="744" spans="2:68" x14ac:dyDescent="0.25">
      <c r="B744" s="42"/>
      <c r="C744" s="42"/>
      <c r="D744" s="42"/>
      <c r="E744" s="42"/>
      <c r="F744" s="42"/>
      <c r="G744" s="42"/>
      <c r="H744" s="42"/>
      <c r="I744" s="42"/>
      <c r="J744" s="42"/>
      <c r="K744" s="42"/>
      <c r="L744" s="42"/>
      <c r="M744" s="42"/>
      <c r="N744" s="112"/>
      <c r="O744" s="47"/>
      <c r="P744" s="47"/>
      <c r="Q744" s="42"/>
      <c r="R744" s="42"/>
      <c r="T744" s="42"/>
      <c r="U744" s="42"/>
      <c r="V744" s="42"/>
      <c r="W744" s="42"/>
      <c r="X744" s="42"/>
      <c r="Y744" s="42"/>
      <c r="Z744" s="42"/>
      <c r="AA744" s="42"/>
      <c r="AB744" s="42"/>
      <c r="AC744" s="42"/>
      <c r="AD744" s="42"/>
      <c r="AE744" s="47"/>
      <c r="AF744" s="112"/>
      <c r="AG744" s="47"/>
      <c r="AH744" s="47"/>
      <c r="AI744" s="47"/>
      <c r="AJ744" s="47"/>
      <c r="AK744" s="47"/>
      <c r="AL744" s="47"/>
      <c r="AM744" s="47"/>
      <c r="AN744" s="47"/>
      <c r="AO744" s="47"/>
      <c r="AP744" s="47"/>
      <c r="AQ744" s="47"/>
      <c r="AR744" s="47"/>
      <c r="AS744" s="47"/>
      <c r="AT744" s="47"/>
      <c r="AU744" s="47"/>
      <c r="AV744" s="47"/>
      <c r="AW744" s="47"/>
      <c r="AX744" s="47"/>
      <c r="AY744" s="47"/>
      <c r="AZ744" s="47"/>
      <c r="BA744" s="47"/>
      <c r="BB744" s="47"/>
      <c r="BC744" s="47"/>
      <c r="BD744" s="47"/>
      <c r="BE744" s="47"/>
      <c r="BF744" s="47"/>
      <c r="BG744" s="47"/>
      <c r="BH744" s="47"/>
      <c r="BI744" s="47"/>
      <c r="BJ744" s="47"/>
      <c r="BK744" s="47"/>
      <c r="BL744" s="47"/>
      <c r="BM744" s="112"/>
      <c r="BN744" s="47"/>
      <c r="BO744" s="47"/>
      <c r="BP744" s="47"/>
    </row>
    <row r="745" spans="2:68" x14ac:dyDescent="0.25">
      <c r="B745" s="42"/>
      <c r="C745" s="42"/>
      <c r="D745" s="42"/>
      <c r="E745" s="42"/>
      <c r="F745" s="42"/>
      <c r="G745" s="42"/>
      <c r="H745" s="42"/>
      <c r="I745" s="42"/>
      <c r="J745" s="42"/>
      <c r="K745" s="42"/>
      <c r="L745" s="42"/>
      <c r="M745" s="42"/>
      <c r="N745" s="112"/>
      <c r="O745" s="47"/>
      <c r="P745" s="47"/>
      <c r="Q745" s="42"/>
      <c r="R745" s="42"/>
      <c r="T745" s="42"/>
      <c r="U745" s="42"/>
      <c r="V745" s="42"/>
      <c r="W745" s="42"/>
      <c r="X745" s="42"/>
      <c r="Y745" s="42"/>
      <c r="Z745" s="42"/>
      <c r="AA745" s="42"/>
      <c r="AB745" s="42"/>
      <c r="AC745" s="42"/>
      <c r="AD745" s="42"/>
      <c r="AE745" s="47"/>
      <c r="AF745" s="112"/>
      <c r="AG745" s="47"/>
      <c r="AH745" s="47"/>
      <c r="AI745" s="47"/>
      <c r="AJ745" s="47"/>
      <c r="AK745" s="47"/>
      <c r="AL745" s="47"/>
      <c r="AM745" s="47"/>
      <c r="AN745" s="47"/>
      <c r="AO745" s="47"/>
      <c r="AP745" s="47"/>
      <c r="AQ745" s="47"/>
      <c r="AR745" s="47"/>
      <c r="AS745" s="47"/>
      <c r="AT745" s="47"/>
      <c r="AU745" s="47"/>
      <c r="AV745" s="47"/>
      <c r="AW745" s="47"/>
      <c r="AX745" s="47"/>
      <c r="AY745" s="47"/>
      <c r="AZ745" s="47"/>
      <c r="BA745" s="47"/>
      <c r="BB745" s="47"/>
      <c r="BC745" s="47"/>
      <c r="BD745" s="47"/>
      <c r="BE745" s="47"/>
      <c r="BF745" s="47"/>
      <c r="BG745" s="47"/>
      <c r="BH745" s="47"/>
      <c r="BI745" s="47"/>
      <c r="BJ745" s="47"/>
      <c r="BK745" s="47"/>
      <c r="BL745" s="47"/>
      <c r="BM745" s="112"/>
      <c r="BN745" s="47"/>
      <c r="BO745" s="47"/>
      <c r="BP745" s="47"/>
    </row>
    <row r="746" spans="2:68" x14ac:dyDescent="0.25">
      <c r="B746" s="42"/>
      <c r="C746" s="42"/>
      <c r="D746" s="42"/>
      <c r="E746" s="42"/>
      <c r="F746" s="42"/>
      <c r="G746" s="42"/>
      <c r="H746" s="42"/>
      <c r="I746" s="42"/>
      <c r="J746" s="42"/>
      <c r="K746" s="42"/>
      <c r="L746" s="42"/>
      <c r="M746" s="42"/>
      <c r="N746" s="112"/>
      <c r="O746" s="47"/>
      <c r="P746" s="47"/>
      <c r="Q746" s="42"/>
      <c r="R746" s="42"/>
      <c r="T746" s="42"/>
      <c r="U746" s="42"/>
      <c r="V746" s="42"/>
      <c r="W746" s="42"/>
      <c r="X746" s="42"/>
      <c r="Y746" s="42"/>
      <c r="Z746" s="42"/>
      <c r="AA746" s="42"/>
      <c r="AB746" s="42"/>
      <c r="AC746" s="42"/>
      <c r="AD746" s="42"/>
      <c r="AE746" s="47"/>
      <c r="AF746" s="112"/>
      <c r="AG746" s="47"/>
      <c r="AH746" s="47"/>
      <c r="AI746" s="47"/>
      <c r="AJ746" s="47"/>
      <c r="AK746" s="47"/>
      <c r="AL746" s="47"/>
      <c r="AM746" s="47"/>
      <c r="AN746" s="47"/>
      <c r="AO746" s="47"/>
      <c r="AP746" s="47"/>
      <c r="AQ746" s="47"/>
      <c r="AR746" s="47"/>
      <c r="AS746" s="47"/>
      <c r="AT746" s="47"/>
      <c r="AU746" s="47"/>
      <c r="AV746" s="47"/>
      <c r="AW746" s="47"/>
      <c r="AX746" s="47"/>
      <c r="AY746" s="47"/>
      <c r="AZ746" s="47"/>
      <c r="BA746" s="47"/>
      <c r="BB746" s="47"/>
      <c r="BC746" s="47"/>
      <c r="BD746" s="47"/>
      <c r="BE746" s="47"/>
      <c r="BF746" s="47"/>
      <c r="BG746" s="47"/>
      <c r="BH746" s="47"/>
      <c r="BI746" s="47"/>
      <c r="BJ746" s="47"/>
      <c r="BK746" s="47"/>
      <c r="BL746" s="47"/>
      <c r="BM746" s="112"/>
      <c r="BN746" s="47"/>
      <c r="BO746" s="47"/>
      <c r="BP746" s="47"/>
    </row>
    <row r="747" spans="2:68" x14ac:dyDescent="0.25">
      <c r="B747" s="42"/>
      <c r="C747" s="42"/>
      <c r="D747" s="42"/>
      <c r="E747" s="42"/>
      <c r="F747" s="42"/>
      <c r="G747" s="42"/>
      <c r="H747" s="42"/>
      <c r="I747" s="42"/>
      <c r="J747" s="42"/>
      <c r="K747" s="42"/>
      <c r="L747" s="42"/>
      <c r="M747" s="42"/>
      <c r="N747" s="112"/>
      <c r="O747" s="47"/>
      <c r="P747" s="47"/>
      <c r="Q747" s="42"/>
      <c r="R747" s="42"/>
      <c r="T747" s="42"/>
      <c r="U747" s="42"/>
      <c r="V747" s="42"/>
      <c r="W747" s="42"/>
      <c r="X747" s="42"/>
      <c r="Y747" s="42"/>
      <c r="Z747" s="42"/>
      <c r="AA747" s="42"/>
      <c r="AB747" s="42"/>
      <c r="AC747" s="42"/>
      <c r="AD747" s="42"/>
      <c r="AE747" s="47"/>
      <c r="AF747" s="112"/>
      <c r="AG747" s="47"/>
      <c r="AH747" s="47"/>
      <c r="AI747" s="47"/>
      <c r="AJ747" s="47"/>
      <c r="AK747" s="47"/>
      <c r="AL747" s="47"/>
      <c r="AM747" s="47"/>
      <c r="AN747" s="47"/>
      <c r="AO747" s="47"/>
      <c r="AP747" s="47"/>
      <c r="AQ747" s="47"/>
      <c r="AR747" s="47"/>
      <c r="AS747" s="47"/>
      <c r="AT747" s="47"/>
      <c r="AU747" s="47"/>
      <c r="AV747" s="47"/>
      <c r="AW747" s="47"/>
      <c r="AX747" s="47"/>
      <c r="AY747" s="47"/>
      <c r="AZ747" s="47"/>
      <c r="BA747" s="47"/>
      <c r="BB747" s="47"/>
      <c r="BC747" s="47"/>
      <c r="BD747" s="47"/>
      <c r="BE747" s="47"/>
      <c r="BF747" s="47"/>
      <c r="BG747" s="47"/>
      <c r="BH747" s="47"/>
      <c r="BI747" s="47"/>
      <c r="BJ747" s="47"/>
      <c r="BK747" s="47"/>
      <c r="BL747" s="47"/>
      <c r="BM747" s="112"/>
      <c r="BN747" s="47"/>
      <c r="BO747" s="47"/>
      <c r="BP747" s="47"/>
    </row>
    <row r="748" spans="2:68" x14ac:dyDescent="0.25">
      <c r="B748" s="42"/>
      <c r="C748" s="42"/>
      <c r="D748" s="42"/>
      <c r="E748" s="42"/>
      <c r="F748" s="42"/>
      <c r="G748" s="42"/>
      <c r="H748" s="42"/>
      <c r="I748" s="42"/>
      <c r="J748" s="42"/>
      <c r="K748" s="42"/>
      <c r="L748" s="42"/>
      <c r="M748" s="42"/>
      <c r="N748" s="112"/>
      <c r="O748" s="47"/>
      <c r="P748" s="47"/>
      <c r="Q748" s="42"/>
      <c r="R748" s="42"/>
      <c r="T748" s="42"/>
      <c r="U748" s="42"/>
      <c r="V748" s="42"/>
      <c r="W748" s="42"/>
      <c r="X748" s="42"/>
      <c r="Y748" s="42"/>
      <c r="Z748" s="42"/>
      <c r="AA748" s="42"/>
      <c r="AB748" s="42"/>
      <c r="AC748" s="42"/>
      <c r="AD748" s="42"/>
      <c r="AE748" s="47"/>
      <c r="AF748" s="112"/>
      <c r="AG748" s="47"/>
      <c r="AH748" s="47"/>
      <c r="AI748" s="47"/>
      <c r="AJ748" s="47"/>
      <c r="AK748" s="47"/>
      <c r="AL748" s="47"/>
      <c r="AM748" s="47"/>
      <c r="AN748" s="47"/>
      <c r="AO748" s="47"/>
      <c r="AP748" s="47"/>
      <c r="AQ748" s="47"/>
      <c r="AR748" s="47"/>
      <c r="AS748" s="47"/>
      <c r="AT748" s="47"/>
      <c r="AU748" s="47"/>
      <c r="AV748" s="47"/>
      <c r="AW748" s="47"/>
      <c r="AX748" s="47"/>
      <c r="AY748" s="47"/>
      <c r="AZ748" s="47"/>
      <c r="BA748" s="47"/>
      <c r="BB748" s="47"/>
      <c r="BC748" s="47"/>
      <c r="BD748" s="47"/>
      <c r="BE748" s="47"/>
      <c r="BF748" s="47"/>
      <c r="BG748" s="47"/>
      <c r="BH748" s="47"/>
      <c r="BI748" s="47"/>
      <c r="BJ748" s="47"/>
      <c r="BK748" s="47"/>
      <c r="BL748" s="47"/>
      <c r="BM748" s="112"/>
      <c r="BN748" s="47"/>
      <c r="BO748" s="47"/>
      <c r="BP748" s="47"/>
    </row>
    <row r="749" spans="2:68" x14ac:dyDescent="0.25">
      <c r="B749" s="42"/>
      <c r="C749" s="42"/>
      <c r="D749" s="42"/>
      <c r="E749" s="42"/>
      <c r="F749" s="42"/>
      <c r="G749" s="42"/>
      <c r="H749" s="42"/>
      <c r="I749" s="42"/>
      <c r="J749" s="42"/>
      <c r="K749" s="42"/>
      <c r="L749" s="42"/>
      <c r="M749" s="42"/>
      <c r="N749" s="112"/>
      <c r="O749" s="47"/>
      <c r="P749" s="47"/>
      <c r="Q749" s="42"/>
      <c r="R749" s="42"/>
      <c r="T749" s="42"/>
      <c r="U749" s="42"/>
      <c r="V749" s="42"/>
      <c r="W749" s="42"/>
      <c r="X749" s="42"/>
      <c r="Y749" s="42"/>
      <c r="Z749" s="42"/>
      <c r="AA749" s="42"/>
      <c r="AB749" s="42"/>
      <c r="AC749" s="42"/>
      <c r="AD749" s="42"/>
      <c r="AE749" s="47"/>
      <c r="AF749" s="112"/>
      <c r="AG749" s="47"/>
      <c r="AH749" s="47"/>
      <c r="AI749" s="47"/>
      <c r="AJ749" s="47"/>
      <c r="AK749" s="47"/>
      <c r="AL749" s="47"/>
      <c r="AM749" s="47"/>
      <c r="AN749" s="47"/>
      <c r="AO749" s="47"/>
      <c r="AP749" s="47"/>
      <c r="AQ749" s="47"/>
      <c r="AR749" s="47"/>
      <c r="AS749" s="47"/>
      <c r="AT749" s="47"/>
      <c r="AU749" s="47"/>
      <c r="AV749" s="47"/>
      <c r="AW749" s="47"/>
      <c r="AX749" s="47"/>
      <c r="AY749" s="47"/>
      <c r="AZ749" s="47"/>
      <c r="BA749" s="47"/>
      <c r="BB749" s="47"/>
      <c r="BC749" s="47"/>
      <c r="BD749" s="47"/>
      <c r="BE749" s="47"/>
      <c r="BF749" s="47"/>
      <c r="BG749" s="47"/>
      <c r="BH749" s="47"/>
      <c r="BI749" s="47"/>
      <c r="BJ749" s="47"/>
      <c r="BK749" s="47"/>
      <c r="BL749" s="47"/>
      <c r="BM749" s="112"/>
      <c r="BN749" s="47"/>
      <c r="BO749" s="47"/>
      <c r="BP749" s="47"/>
    </row>
    <row r="750" spans="2:68" x14ac:dyDescent="0.25">
      <c r="B750" s="42"/>
      <c r="C750" s="42"/>
      <c r="D750" s="42"/>
      <c r="E750" s="42"/>
      <c r="F750" s="42"/>
      <c r="G750" s="42"/>
      <c r="H750" s="42"/>
      <c r="I750" s="42"/>
      <c r="J750" s="42"/>
      <c r="K750" s="42"/>
      <c r="L750" s="42"/>
      <c r="M750" s="42"/>
      <c r="N750" s="112"/>
      <c r="O750" s="47"/>
      <c r="P750" s="47"/>
      <c r="Q750" s="42"/>
      <c r="R750" s="42"/>
      <c r="T750" s="42"/>
      <c r="U750" s="42"/>
      <c r="V750" s="42"/>
      <c r="W750" s="42"/>
      <c r="X750" s="42"/>
      <c r="Y750" s="42"/>
      <c r="Z750" s="42"/>
      <c r="AA750" s="42"/>
      <c r="AB750" s="42"/>
      <c r="AC750" s="42"/>
      <c r="AD750" s="42"/>
      <c r="AE750" s="47"/>
      <c r="AF750" s="112"/>
      <c r="AG750" s="47"/>
      <c r="AH750" s="47"/>
      <c r="AI750" s="47"/>
      <c r="AJ750" s="47"/>
      <c r="AK750" s="47"/>
      <c r="AL750" s="47"/>
      <c r="AM750" s="47"/>
      <c r="AN750" s="47"/>
      <c r="AO750" s="47"/>
      <c r="AP750" s="47"/>
      <c r="AQ750" s="47"/>
      <c r="AR750" s="47"/>
      <c r="AS750" s="47"/>
      <c r="AT750" s="47"/>
      <c r="AU750" s="47"/>
      <c r="AV750" s="47"/>
      <c r="AW750" s="47"/>
      <c r="AX750" s="47"/>
      <c r="AY750" s="47"/>
      <c r="AZ750" s="47"/>
      <c r="BA750" s="47"/>
      <c r="BB750" s="47"/>
      <c r="BC750" s="47"/>
      <c r="BD750" s="47"/>
      <c r="BE750" s="47"/>
      <c r="BF750" s="47"/>
      <c r="BG750" s="47"/>
      <c r="BH750" s="47"/>
      <c r="BI750" s="47"/>
      <c r="BJ750" s="47"/>
      <c r="BK750" s="47"/>
      <c r="BL750" s="47"/>
      <c r="BM750" s="112"/>
      <c r="BN750" s="47"/>
      <c r="BO750" s="47"/>
      <c r="BP750" s="47"/>
    </row>
    <row r="751" spans="2:68" x14ac:dyDescent="0.25">
      <c r="B751" s="42"/>
      <c r="C751" s="42"/>
      <c r="D751" s="42"/>
      <c r="E751" s="42"/>
      <c r="F751" s="42"/>
      <c r="G751" s="42"/>
      <c r="H751" s="42"/>
      <c r="I751" s="42"/>
      <c r="J751" s="42"/>
      <c r="K751" s="42"/>
      <c r="L751" s="42"/>
      <c r="M751" s="42"/>
      <c r="N751" s="112"/>
      <c r="O751" s="47"/>
      <c r="P751" s="47"/>
      <c r="Q751" s="42"/>
      <c r="R751" s="42"/>
      <c r="T751" s="42"/>
      <c r="U751" s="42"/>
      <c r="V751" s="42"/>
      <c r="W751" s="42"/>
      <c r="X751" s="42"/>
      <c r="Y751" s="42"/>
      <c r="Z751" s="42"/>
      <c r="AA751" s="42"/>
      <c r="AB751" s="42"/>
      <c r="AC751" s="42"/>
      <c r="AD751" s="42"/>
      <c r="AE751" s="47"/>
      <c r="AF751" s="112"/>
      <c r="AG751" s="47"/>
      <c r="AH751" s="47"/>
      <c r="AI751" s="47"/>
      <c r="AJ751" s="47"/>
      <c r="AK751" s="47"/>
      <c r="AL751" s="47"/>
      <c r="AM751" s="47"/>
      <c r="AN751" s="47"/>
      <c r="AO751" s="47"/>
      <c r="AP751" s="47"/>
      <c r="AQ751" s="47"/>
      <c r="AR751" s="47"/>
      <c r="AS751" s="47"/>
      <c r="AT751" s="47"/>
      <c r="AU751" s="47"/>
      <c r="AV751" s="47"/>
      <c r="AW751" s="47"/>
      <c r="AX751" s="47"/>
      <c r="AY751" s="47"/>
      <c r="AZ751" s="47"/>
      <c r="BA751" s="47"/>
      <c r="BB751" s="47"/>
      <c r="BC751" s="47"/>
      <c r="BD751" s="47"/>
      <c r="BE751" s="47"/>
      <c r="BF751" s="47"/>
      <c r="BG751" s="47"/>
      <c r="BH751" s="47"/>
      <c r="BI751" s="47"/>
      <c r="BJ751" s="47"/>
      <c r="BK751" s="47"/>
      <c r="BL751" s="47"/>
      <c r="BM751" s="112"/>
      <c r="BN751" s="47"/>
      <c r="BO751" s="47"/>
      <c r="BP751" s="47"/>
    </row>
    <row r="752" spans="2:68" x14ac:dyDescent="0.25">
      <c r="B752" s="42"/>
      <c r="C752" s="42"/>
      <c r="D752" s="42"/>
      <c r="E752" s="42"/>
      <c r="F752" s="42"/>
      <c r="G752" s="42"/>
      <c r="H752" s="42"/>
      <c r="I752" s="42"/>
      <c r="J752" s="42"/>
      <c r="K752" s="42"/>
      <c r="L752" s="42"/>
      <c r="M752" s="42"/>
      <c r="N752" s="112"/>
      <c r="O752" s="47"/>
      <c r="P752" s="47"/>
      <c r="Q752" s="42"/>
      <c r="R752" s="42"/>
      <c r="T752" s="42"/>
      <c r="U752" s="42"/>
      <c r="V752" s="42"/>
      <c r="W752" s="42"/>
      <c r="X752" s="42"/>
      <c r="Y752" s="42"/>
      <c r="Z752" s="42"/>
      <c r="AA752" s="42"/>
      <c r="AB752" s="42"/>
      <c r="AC752" s="42"/>
      <c r="AD752" s="42"/>
      <c r="AE752" s="47"/>
      <c r="AF752" s="112"/>
      <c r="AG752" s="47"/>
      <c r="AH752" s="47"/>
      <c r="AI752" s="47"/>
      <c r="AJ752" s="47"/>
      <c r="AK752" s="47"/>
      <c r="AL752" s="47"/>
      <c r="AM752" s="47"/>
      <c r="AN752" s="47"/>
      <c r="AO752" s="47"/>
      <c r="AP752" s="47"/>
      <c r="AQ752" s="47"/>
      <c r="AR752" s="47"/>
      <c r="AS752" s="47"/>
      <c r="AT752" s="47"/>
      <c r="AU752" s="47"/>
      <c r="AV752" s="47"/>
      <c r="AW752" s="47"/>
      <c r="AX752" s="47"/>
      <c r="AY752" s="47"/>
      <c r="AZ752" s="47"/>
      <c r="BA752" s="47"/>
      <c r="BB752" s="47"/>
      <c r="BC752" s="47"/>
      <c r="BD752" s="47"/>
      <c r="BE752" s="47"/>
      <c r="BF752" s="47"/>
      <c r="BG752" s="47"/>
      <c r="BH752" s="47"/>
      <c r="BI752" s="47"/>
      <c r="BJ752" s="47"/>
      <c r="BK752" s="47"/>
      <c r="BL752" s="47"/>
      <c r="BM752" s="112"/>
      <c r="BN752" s="47"/>
      <c r="BO752" s="47"/>
      <c r="BP752" s="47"/>
    </row>
    <row r="753" spans="2:68" x14ac:dyDescent="0.25">
      <c r="B753" s="42"/>
      <c r="C753" s="42"/>
      <c r="D753" s="42"/>
      <c r="E753" s="42"/>
      <c r="F753" s="42"/>
      <c r="G753" s="42"/>
      <c r="H753" s="42"/>
      <c r="I753" s="42"/>
      <c r="J753" s="42"/>
      <c r="K753" s="42"/>
      <c r="L753" s="42"/>
      <c r="M753" s="42"/>
      <c r="N753" s="112"/>
      <c r="O753" s="47"/>
      <c r="P753" s="47"/>
      <c r="Q753" s="42"/>
      <c r="R753" s="42"/>
      <c r="T753" s="42"/>
      <c r="U753" s="42"/>
      <c r="V753" s="42"/>
      <c r="W753" s="42"/>
      <c r="X753" s="42"/>
      <c r="Y753" s="42"/>
      <c r="Z753" s="42"/>
      <c r="AA753" s="42"/>
      <c r="AB753" s="42"/>
      <c r="AC753" s="42"/>
      <c r="AD753" s="42"/>
      <c r="AE753" s="47"/>
      <c r="AF753" s="112"/>
      <c r="AG753" s="47"/>
      <c r="AH753" s="47"/>
      <c r="AI753" s="47"/>
      <c r="AJ753" s="47"/>
      <c r="AK753" s="47"/>
      <c r="AL753" s="47"/>
      <c r="AM753" s="47"/>
      <c r="AN753" s="47"/>
      <c r="AO753" s="47"/>
      <c r="AP753" s="47"/>
      <c r="AQ753" s="47"/>
      <c r="AR753" s="47"/>
      <c r="AS753" s="47"/>
      <c r="AT753" s="47"/>
      <c r="AU753" s="47"/>
      <c r="AV753" s="47"/>
      <c r="AW753" s="47"/>
      <c r="AX753" s="47"/>
      <c r="AY753" s="47"/>
      <c r="AZ753" s="47"/>
      <c r="BA753" s="47"/>
      <c r="BB753" s="47"/>
      <c r="BC753" s="47"/>
      <c r="BD753" s="47"/>
      <c r="BE753" s="47"/>
      <c r="BF753" s="47"/>
      <c r="BG753" s="47"/>
      <c r="BH753" s="47"/>
      <c r="BI753" s="47"/>
      <c r="BJ753" s="47"/>
      <c r="BK753" s="47"/>
      <c r="BL753" s="47"/>
      <c r="BM753" s="112"/>
      <c r="BN753" s="47"/>
      <c r="BO753" s="47"/>
      <c r="BP753" s="47"/>
    </row>
    <row r="754" spans="2:68" x14ac:dyDescent="0.25">
      <c r="B754" s="42"/>
      <c r="C754" s="42"/>
      <c r="D754" s="42"/>
      <c r="E754" s="42"/>
      <c r="F754" s="42"/>
      <c r="G754" s="42"/>
      <c r="H754" s="42"/>
      <c r="I754" s="42"/>
      <c r="J754" s="42"/>
      <c r="K754" s="42"/>
      <c r="L754" s="42"/>
      <c r="M754" s="42"/>
      <c r="N754" s="112"/>
      <c r="O754" s="47"/>
      <c r="P754" s="47"/>
      <c r="Q754" s="42"/>
      <c r="R754" s="42"/>
      <c r="T754" s="42"/>
      <c r="U754" s="42"/>
      <c r="V754" s="42"/>
      <c r="W754" s="42"/>
      <c r="X754" s="42"/>
      <c r="Y754" s="42"/>
      <c r="Z754" s="42"/>
      <c r="AA754" s="42"/>
      <c r="AB754" s="42"/>
      <c r="AC754" s="42"/>
      <c r="AD754" s="42"/>
      <c r="AE754" s="47"/>
      <c r="AF754" s="112"/>
      <c r="AG754" s="47"/>
      <c r="AH754" s="47"/>
      <c r="AI754" s="47"/>
      <c r="AJ754" s="47"/>
      <c r="AK754" s="47"/>
      <c r="AL754" s="47"/>
      <c r="AM754" s="47"/>
      <c r="AN754" s="47"/>
      <c r="AO754" s="47"/>
      <c r="AP754" s="47"/>
      <c r="AQ754" s="47"/>
      <c r="AR754" s="47"/>
      <c r="AS754" s="47"/>
      <c r="AT754" s="47"/>
      <c r="AU754" s="47"/>
      <c r="AV754" s="47"/>
      <c r="AW754" s="47"/>
      <c r="AX754" s="47"/>
      <c r="AY754" s="47"/>
      <c r="AZ754" s="47"/>
      <c r="BA754" s="47"/>
      <c r="BB754" s="47"/>
      <c r="BC754" s="47"/>
      <c r="BD754" s="47"/>
      <c r="BE754" s="47"/>
      <c r="BF754" s="47"/>
      <c r="BG754" s="47"/>
      <c r="BH754" s="47"/>
      <c r="BI754" s="47"/>
      <c r="BJ754" s="47"/>
      <c r="BK754" s="47"/>
      <c r="BL754" s="47"/>
      <c r="BM754" s="112"/>
      <c r="BN754" s="47"/>
      <c r="BO754" s="47"/>
      <c r="BP754" s="47"/>
    </row>
    <row r="755" spans="2:68" x14ac:dyDescent="0.25">
      <c r="B755" s="42"/>
      <c r="C755" s="42"/>
      <c r="D755" s="42"/>
      <c r="E755" s="42"/>
      <c r="F755" s="42"/>
      <c r="G755" s="42"/>
      <c r="H755" s="42"/>
      <c r="I755" s="42"/>
      <c r="J755" s="42"/>
      <c r="K755" s="42"/>
      <c r="L755" s="42"/>
      <c r="M755" s="42"/>
      <c r="N755" s="112"/>
      <c r="O755" s="47"/>
      <c r="P755" s="47"/>
      <c r="Q755" s="42"/>
      <c r="R755" s="42"/>
      <c r="T755" s="42"/>
      <c r="U755" s="42"/>
      <c r="V755" s="42"/>
      <c r="W755" s="42"/>
      <c r="X755" s="42"/>
      <c r="Y755" s="42"/>
      <c r="Z755" s="42"/>
      <c r="AA755" s="42"/>
      <c r="AB755" s="42"/>
      <c r="AC755" s="42"/>
      <c r="AD755" s="42"/>
      <c r="AE755" s="47"/>
      <c r="AF755" s="112"/>
      <c r="AG755" s="47"/>
      <c r="AH755" s="47"/>
      <c r="AI755" s="47"/>
      <c r="AJ755" s="47"/>
      <c r="AK755" s="47"/>
      <c r="AL755" s="47"/>
      <c r="AM755" s="47"/>
      <c r="AN755" s="47"/>
      <c r="AO755" s="47"/>
      <c r="AP755" s="47"/>
      <c r="AQ755" s="47"/>
      <c r="AR755" s="47"/>
      <c r="AS755" s="47"/>
      <c r="AT755" s="47"/>
      <c r="AU755" s="47"/>
      <c r="AV755" s="47"/>
      <c r="AW755" s="47"/>
      <c r="AX755" s="47"/>
      <c r="AY755" s="47"/>
      <c r="AZ755" s="47"/>
      <c r="BA755" s="47"/>
      <c r="BB755" s="47"/>
      <c r="BC755" s="47"/>
      <c r="BD755" s="47"/>
      <c r="BE755" s="47"/>
      <c r="BF755" s="47"/>
      <c r="BG755" s="47"/>
      <c r="BH755" s="47"/>
      <c r="BI755" s="47"/>
      <c r="BJ755" s="47"/>
      <c r="BK755" s="47"/>
      <c r="BL755" s="47"/>
      <c r="BM755" s="112"/>
      <c r="BN755" s="47"/>
      <c r="BO755" s="47"/>
      <c r="BP755" s="47"/>
    </row>
    <row r="756" spans="2:68" x14ac:dyDescent="0.25">
      <c r="B756" s="42"/>
      <c r="C756" s="42"/>
      <c r="D756" s="42"/>
      <c r="E756" s="42"/>
      <c r="F756" s="42"/>
      <c r="G756" s="42"/>
      <c r="H756" s="42"/>
      <c r="I756" s="42"/>
      <c r="J756" s="42"/>
      <c r="K756" s="42"/>
      <c r="L756" s="42"/>
      <c r="M756" s="42"/>
      <c r="N756" s="112"/>
      <c r="O756" s="47"/>
      <c r="P756" s="47"/>
      <c r="Q756" s="42"/>
      <c r="R756" s="42"/>
      <c r="T756" s="42"/>
      <c r="U756" s="42"/>
      <c r="V756" s="42"/>
      <c r="W756" s="42"/>
      <c r="X756" s="42"/>
      <c r="Y756" s="42"/>
      <c r="Z756" s="42"/>
      <c r="AA756" s="42"/>
      <c r="AB756" s="42"/>
      <c r="AC756" s="42"/>
      <c r="AD756" s="42"/>
      <c r="AE756" s="47"/>
      <c r="AF756" s="112"/>
      <c r="AG756" s="47"/>
      <c r="AH756" s="47"/>
      <c r="AI756" s="47"/>
      <c r="AJ756" s="47"/>
      <c r="AK756" s="47"/>
      <c r="AL756" s="47"/>
      <c r="AM756" s="47"/>
      <c r="AN756" s="47"/>
      <c r="AO756" s="47"/>
      <c r="AP756" s="47"/>
      <c r="AQ756" s="47"/>
      <c r="AR756" s="47"/>
      <c r="AS756" s="47"/>
      <c r="AT756" s="47"/>
      <c r="AU756" s="47"/>
      <c r="AV756" s="47"/>
      <c r="AW756" s="47"/>
      <c r="AX756" s="47"/>
      <c r="AY756" s="47"/>
      <c r="AZ756" s="47"/>
      <c r="BA756" s="47"/>
      <c r="BB756" s="47"/>
      <c r="BC756" s="47"/>
      <c r="BD756" s="47"/>
      <c r="BE756" s="47"/>
      <c r="BF756" s="47"/>
      <c r="BG756" s="47"/>
      <c r="BH756" s="47"/>
      <c r="BI756" s="47"/>
      <c r="BJ756" s="47"/>
      <c r="BK756" s="47"/>
      <c r="BL756" s="47"/>
      <c r="BM756" s="112"/>
      <c r="BN756" s="47"/>
      <c r="BO756" s="47"/>
      <c r="BP756" s="47"/>
    </row>
    <row r="757" spans="2:68" x14ac:dyDescent="0.25">
      <c r="B757" s="42"/>
      <c r="C757" s="42"/>
      <c r="D757" s="42"/>
      <c r="E757" s="42"/>
      <c r="F757" s="42"/>
      <c r="G757" s="42"/>
      <c r="H757" s="42"/>
      <c r="I757" s="42"/>
      <c r="J757" s="42"/>
      <c r="K757" s="42"/>
      <c r="L757" s="42"/>
      <c r="M757" s="42"/>
      <c r="N757" s="112"/>
      <c r="O757" s="47"/>
      <c r="P757" s="47"/>
      <c r="Q757" s="42"/>
      <c r="R757" s="42"/>
      <c r="T757" s="42"/>
      <c r="U757" s="42"/>
      <c r="V757" s="42"/>
      <c r="W757" s="42"/>
      <c r="X757" s="42"/>
      <c r="Y757" s="42"/>
      <c r="Z757" s="42"/>
      <c r="AA757" s="42"/>
      <c r="AB757" s="42"/>
      <c r="AC757" s="42"/>
      <c r="AD757" s="42"/>
      <c r="AE757" s="47"/>
      <c r="AF757" s="112"/>
      <c r="AG757" s="47"/>
      <c r="AH757" s="47"/>
      <c r="AI757" s="47"/>
      <c r="AJ757" s="47"/>
      <c r="AK757" s="47"/>
      <c r="AL757" s="47"/>
      <c r="AM757" s="47"/>
      <c r="AN757" s="47"/>
      <c r="AO757" s="47"/>
      <c r="AP757" s="47"/>
      <c r="AQ757" s="47"/>
      <c r="AR757" s="47"/>
      <c r="AS757" s="47"/>
      <c r="AT757" s="47"/>
      <c r="AU757" s="47"/>
      <c r="AV757" s="47"/>
      <c r="AW757" s="47"/>
      <c r="AX757" s="47"/>
      <c r="AY757" s="47"/>
      <c r="AZ757" s="47"/>
      <c r="BA757" s="47"/>
      <c r="BB757" s="47"/>
      <c r="BC757" s="47"/>
      <c r="BD757" s="47"/>
      <c r="BE757" s="47"/>
      <c r="BF757" s="47"/>
      <c r="BG757" s="47"/>
      <c r="BH757" s="47"/>
      <c r="BI757" s="47"/>
      <c r="BJ757" s="47"/>
      <c r="BK757" s="47"/>
      <c r="BL757" s="47"/>
      <c r="BM757" s="112"/>
      <c r="BN757" s="47"/>
      <c r="BO757" s="47"/>
      <c r="BP757" s="47"/>
    </row>
    <row r="758" spans="2:68" x14ac:dyDescent="0.25">
      <c r="B758" s="42"/>
      <c r="C758" s="42"/>
      <c r="D758" s="42"/>
      <c r="E758" s="42"/>
      <c r="F758" s="42"/>
      <c r="G758" s="42"/>
      <c r="H758" s="42"/>
      <c r="I758" s="42"/>
      <c r="J758" s="42"/>
      <c r="K758" s="42"/>
      <c r="L758" s="42"/>
      <c r="M758" s="42"/>
      <c r="N758" s="112"/>
      <c r="O758" s="47"/>
      <c r="P758" s="47"/>
      <c r="Q758" s="42"/>
      <c r="R758" s="42"/>
      <c r="T758" s="42"/>
      <c r="U758" s="42"/>
      <c r="V758" s="42"/>
      <c r="W758" s="42"/>
      <c r="X758" s="42"/>
      <c r="Y758" s="42"/>
      <c r="Z758" s="42"/>
      <c r="AA758" s="42"/>
      <c r="AB758" s="42"/>
      <c r="AC758" s="42"/>
      <c r="AD758" s="42"/>
      <c r="AE758" s="47"/>
      <c r="AF758" s="112"/>
      <c r="AG758" s="47"/>
      <c r="AH758" s="47"/>
      <c r="AI758" s="47"/>
      <c r="AJ758" s="47"/>
      <c r="AK758" s="47"/>
      <c r="AL758" s="47"/>
      <c r="AM758" s="47"/>
      <c r="AN758" s="47"/>
      <c r="AO758" s="47"/>
      <c r="AP758" s="47"/>
      <c r="AQ758" s="47"/>
      <c r="AR758" s="47"/>
      <c r="AS758" s="47"/>
      <c r="AT758" s="47"/>
      <c r="AU758" s="47"/>
      <c r="AV758" s="47"/>
      <c r="AW758" s="47"/>
      <c r="AX758" s="47"/>
      <c r="AY758" s="47"/>
      <c r="AZ758" s="47"/>
      <c r="BA758" s="47"/>
      <c r="BB758" s="47"/>
      <c r="BC758" s="47"/>
      <c r="BD758" s="47"/>
      <c r="BE758" s="47"/>
      <c r="BF758" s="47"/>
      <c r="BG758" s="47"/>
      <c r="BH758" s="47"/>
      <c r="BI758" s="47"/>
      <c r="BJ758" s="47"/>
      <c r="BK758" s="47"/>
      <c r="BL758" s="47"/>
      <c r="BM758" s="112"/>
      <c r="BN758" s="47"/>
      <c r="BO758" s="47"/>
      <c r="BP758" s="47"/>
    </row>
    <row r="759" spans="2:68" x14ac:dyDescent="0.25">
      <c r="B759" s="42"/>
      <c r="C759" s="42"/>
      <c r="D759" s="42"/>
      <c r="E759" s="42"/>
      <c r="F759" s="42"/>
      <c r="G759" s="42"/>
      <c r="H759" s="42"/>
      <c r="I759" s="42"/>
      <c r="J759" s="42"/>
      <c r="K759" s="42"/>
      <c r="L759" s="42"/>
      <c r="M759" s="42"/>
      <c r="N759" s="112"/>
      <c r="O759" s="47"/>
      <c r="P759" s="47"/>
      <c r="Q759" s="42"/>
      <c r="R759" s="42"/>
      <c r="T759" s="42"/>
      <c r="U759" s="42"/>
      <c r="V759" s="42"/>
      <c r="W759" s="42"/>
      <c r="X759" s="42"/>
      <c r="Y759" s="42"/>
      <c r="Z759" s="42"/>
      <c r="AA759" s="42"/>
      <c r="AB759" s="42"/>
      <c r="AC759" s="42"/>
      <c r="AD759" s="42"/>
      <c r="AE759" s="47"/>
      <c r="AF759" s="112"/>
      <c r="AG759" s="47"/>
      <c r="AH759" s="47"/>
      <c r="AI759" s="47"/>
      <c r="AJ759" s="47"/>
      <c r="AK759" s="47"/>
      <c r="AL759" s="47"/>
      <c r="AM759" s="47"/>
      <c r="AN759" s="47"/>
      <c r="AO759" s="47"/>
      <c r="AP759" s="47"/>
      <c r="AQ759" s="47"/>
      <c r="AR759" s="47"/>
      <c r="AS759" s="47"/>
      <c r="AT759" s="47"/>
      <c r="AU759" s="47"/>
      <c r="AV759" s="47"/>
      <c r="AW759" s="47"/>
      <c r="AX759" s="47"/>
      <c r="AY759" s="47"/>
      <c r="AZ759" s="47"/>
      <c r="BA759" s="47"/>
      <c r="BB759" s="47"/>
      <c r="BC759" s="47"/>
      <c r="BD759" s="47"/>
      <c r="BE759" s="47"/>
      <c r="BF759" s="47"/>
      <c r="BG759" s="47"/>
      <c r="BH759" s="47"/>
      <c r="BI759" s="47"/>
      <c r="BJ759" s="47"/>
      <c r="BK759" s="47"/>
      <c r="BL759" s="47"/>
      <c r="BM759" s="112"/>
      <c r="BN759" s="47"/>
      <c r="BO759" s="47"/>
      <c r="BP759" s="47"/>
    </row>
    <row r="760" spans="2:68" x14ac:dyDescent="0.25">
      <c r="B760" s="42"/>
      <c r="C760" s="42"/>
      <c r="D760" s="42"/>
      <c r="E760" s="42"/>
      <c r="F760" s="42"/>
      <c r="G760" s="42"/>
      <c r="H760" s="42"/>
      <c r="I760" s="42"/>
      <c r="J760" s="42"/>
      <c r="K760" s="42"/>
      <c r="L760" s="42"/>
      <c r="M760" s="42"/>
      <c r="N760" s="112"/>
      <c r="O760" s="47"/>
      <c r="P760" s="47"/>
      <c r="Q760" s="42"/>
      <c r="R760" s="42"/>
      <c r="T760" s="42"/>
      <c r="U760" s="42"/>
      <c r="V760" s="42"/>
      <c r="W760" s="42"/>
      <c r="X760" s="42"/>
      <c r="Y760" s="42"/>
      <c r="Z760" s="42"/>
      <c r="AA760" s="42"/>
      <c r="AB760" s="42"/>
      <c r="AC760" s="42"/>
      <c r="AD760" s="42"/>
      <c r="AE760" s="47"/>
      <c r="AF760" s="112"/>
      <c r="AG760" s="47"/>
      <c r="AH760" s="47"/>
      <c r="AI760" s="47"/>
      <c r="AJ760" s="47"/>
      <c r="AK760" s="47"/>
      <c r="AL760" s="47"/>
      <c r="AM760" s="47"/>
      <c r="AN760" s="47"/>
      <c r="AO760" s="47"/>
      <c r="AP760" s="47"/>
      <c r="AQ760" s="47"/>
      <c r="AR760" s="47"/>
      <c r="AS760" s="47"/>
      <c r="AT760" s="47"/>
      <c r="AU760" s="47"/>
      <c r="AV760" s="47"/>
      <c r="AW760" s="47"/>
      <c r="AX760" s="47"/>
      <c r="AY760" s="47"/>
      <c r="AZ760" s="47"/>
      <c r="BA760" s="47"/>
      <c r="BB760" s="47"/>
      <c r="BC760" s="47"/>
      <c r="BD760" s="47"/>
      <c r="BE760" s="47"/>
      <c r="BF760" s="47"/>
      <c r="BG760" s="47"/>
      <c r="BH760" s="47"/>
      <c r="BI760" s="47"/>
      <c r="BJ760" s="47"/>
      <c r="BK760" s="47"/>
      <c r="BL760" s="47"/>
      <c r="BM760" s="112"/>
      <c r="BN760" s="47"/>
      <c r="BO760" s="47"/>
      <c r="BP760" s="47"/>
    </row>
    <row r="761" spans="2:68" x14ac:dyDescent="0.25">
      <c r="B761" s="42"/>
      <c r="C761" s="42"/>
      <c r="D761" s="42"/>
      <c r="E761" s="42"/>
      <c r="F761" s="42"/>
      <c r="G761" s="42"/>
      <c r="H761" s="42"/>
      <c r="I761" s="42"/>
      <c r="J761" s="42"/>
      <c r="K761" s="42"/>
      <c r="L761" s="42"/>
      <c r="M761" s="42"/>
      <c r="N761" s="112"/>
      <c r="O761" s="47"/>
      <c r="P761" s="47"/>
      <c r="Q761" s="42"/>
      <c r="R761" s="42"/>
      <c r="T761" s="42"/>
      <c r="U761" s="42"/>
      <c r="V761" s="42"/>
      <c r="W761" s="42"/>
      <c r="X761" s="42"/>
      <c r="Y761" s="42"/>
      <c r="Z761" s="42"/>
      <c r="AA761" s="42"/>
      <c r="AB761" s="42"/>
      <c r="AC761" s="42"/>
      <c r="AD761" s="42"/>
      <c r="AE761" s="47"/>
      <c r="AF761" s="112"/>
      <c r="AG761" s="47"/>
      <c r="AH761" s="47"/>
      <c r="AI761" s="47"/>
      <c r="AJ761" s="47"/>
      <c r="AK761" s="47"/>
      <c r="AL761" s="47"/>
      <c r="AM761" s="47"/>
      <c r="AN761" s="47"/>
      <c r="AO761" s="47"/>
      <c r="AP761" s="47"/>
      <c r="AQ761" s="47"/>
      <c r="AR761" s="47"/>
      <c r="AS761" s="47"/>
      <c r="AT761" s="47"/>
      <c r="AU761" s="47"/>
      <c r="AV761" s="47"/>
      <c r="AW761" s="47"/>
      <c r="AX761" s="47"/>
      <c r="AY761" s="47"/>
      <c r="AZ761" s="47"/>
      <c r="BA761" s="47"/>
      <c r="BB761" s="47"/>
      <c r="BC761" s="47"/>
      <c r="BD761" s="47"/>
      <c r="BE761" s="47"/>
      <c r="BF761" s="47"/>
      <c r="BG761" s="47"/>
      <c r="BH761" s="47"/>
      <c r="BI761" s="47"/>
      <c r="BJ761" s="47"/>
      <c r="BK761" s="47"/>
      <c r="BL761" s="47"/>
      <c r="BM761" s="112"/>
      <c r="BN761" s="47"/>
      <c r="BO761" s="47"/>
      <c r="BP761" s="47"/>
    </row>
    <row r="762" spans="2:68" x14ac:dyDescent="0.25">
      <c r="B762" s="42"/>
      <c r="C762" s="42"/>
      <c r="D762" s="42"/>
      <c r="E762" s="42"/>
      <c r="F762" s="42"/>
      <c r="G762" s="42"/>
      <c r="H762" s="42"/>
      <c r="I762" s="42"/>
      <c r="J762" s="42"/>
      <c r="K762" s="42"/>
      <c r="L762" s="42"/>
      <c r="M762" s="42"/>
      <c r="N762" s="112"/>
      <c r="O762" s="47"/>
      <c r="P762" s="47"/>
      <c r="Q762" s="42"/>
      <c r="R762" s="42"/>
      <c r="T762" s="42"/>
      <c r="U762" s="42"/>
      <c r="V762" s="42"/>
      <c r="W762" s="42"/>
      <c r="X762" s="42"/>
      <c r="Y762" s="42"/>
      <c r="Z762" s="42"/>
      <c r="AA762" s="42"/>
      <c r="AB762" s="42"/>
      <c r="AC762" s="42"/>
      <c r="AD762" s="42"/>
      <c r="AE762" s="47"/>
      <c r="AF762" s="112"/>
      <c r="AG762" s="47"/>
      <c r="AH762" s="47"/>
      <c r="AI762" s="47"/>
      <c r="AJ762" s="47"/>
      <c r="AK762" s="47"/>
      <c r="AL762" s="47"/>
      <c r="AM762" s="47"/>
      <c r="AN762" s="47"/>
      <c r="AO762" s="47"/>
      <c r="AP762" s="47"/>
      <c r="AQ762" s="47"/>
      <c r="AR762" s="47"/>
      <c r="AS762" s="47"/>
      <c r="AT762" s="47"/>
      <c r="AU762" s="47"/>
      <c r="AV762" s="47"/>
      <c r="AW762" s="47"/>
      <c r="AX762" s="47"/>
      <c r="AY762" s="47"/>
      <c r="AZ762" s="47"/>
      <c r="BA762" s="47"/>
      <c r="BB762" s="47"/>
      <c r="BC762" s="47"/>
      <c r="BD762" s="47"/>
      <c r="BE762" s="47"/>
      <c r="BF762" s="47"/>
      <c r="BG762" s="47"/>
      <c r="BH762" s="47"/>
      <c r="BI762" s="47"/>
      <c r="BJ762" s="47"/>
      <c r="BK762" s="47"/>
      <c r="BL762" s="47"/>
      <c r="BM762" s="112"/>
      <c r="BN762" s="47"/>
      <c r="BO762" s="47"/>
      <c r="BP762" s="47"/>
    </row>
    <row r="763" spans="2:68" x14ac:dyDescent="0.25">
      <c r="B763" s="42"/>
      <c r="C763" s="42"/>
      <c r="D763" s="42"/>
      <c r="E763" s="42"/>
      <c r="F763" s="42"/>
      <c r="G763" s="42"/>
      <c r="H763" s="42"/>
      <c r="I763" s="42"/>
      <c r="J763" s="42"/>
      <c r="K763" s="42"/>
      <c r="L763" s="42"/>
      <c r="M763" s="42"/>
      <c r="N763" s="112"/>
      <c r="O763" s="47"/>
      <c r="P763" s="47"/>
      <c r="Q763" s="42"/>
      <c r="R763" s="42"/>
      <c r="T763" s="42"/>
      <c r="U763" s="42"/>
      <c r="V763" s="42"/>
      <c r="W763" s="42"/>
      <c r="X763" s="42"/>
      <c r="Y763" s="42"/>
      <c r="Z763" s="42"/>
      <c r="AA763" s="42"/>
      <c r="AB763" s="42"/>
      <c r="AC763" s="42"/>
      <c r="AD763" s="42"/>
      <c r="AE763" s="47"/>
      <c r="AF763" s="112"/>
      <c r="AG763" s="47"/>
      <c r="AH763" s="47"/>
      <c r="AI763" s="47"/>
      <c r="AJ763" s="47"/>
      <c r="AK763" s="47"/>
      <c r="AL763" s="47"/>
      <c r="AM763" s="47"/>
      <c r="AN763" s="47"/>
      <c r="AO763" s="47"/>
      <c r="AP763" s="47"/>
      <c r="AQ763" s="47"/>
      <c r="AR763" s="47"/>
      <c r="AS763" s="47"/>
      <c r="AT763" s="47"/>
      <c r="AU763" s="47"/>
      <c r="AV763" s="47"/>
      <c r="AW763" s="47"/>
      <c r="AX763" s="47"/>
      <c r="AY763" s="47"/>
      <c r="AZ763" s="47"/>
      <c r="BA763" s="47"/>
      <c r="BB763" s="47"/>
      <c r="BC763" s="47"/>
      <c r="BD763" s="47"/>
      <c r="BE763" s="47"/>
      <c r="BF763" s="47"/>
      <c r="BG763" s="47"/>
      <c r="BH763" s="47"/>
      <c r="BI763" s="47"/>
      <c r="BJ763" s="47"/>
      <c r="BK763" s="47"/>
      <c r="BL763" s="47"/>
      <c r="BM763" s="112"/>
      <c r="BN763" s="47"/>
      <c r="BO763" s="47"/>
      <c r="BP763" s="47"/>
    </row>
    <row r="764" spans="2:68" x14ac:dyDescent="0.25">
      <c r="B764" s="42"/>
      <c r="C764" s="42"/>
      <c r="D764" s="42"/>
      <c r="E764" s="42"/>
      <c r="F764" s="42"/>
      <c r="G764" s="42"/>
      <c r="H764" s="42"/>
      <c r="I764" s="42"/>
      <c r="J764" s="42"/>
      <c r="K764" s="42"/>
      <c r="L764" s="42"/>
      <c r="M764" s="42"/>
      <c r="N764" s="112"/>
      <c r="O764" s="47"/>
      <c r="P764" s="47"/>
      <c r="Q764" s="42"/>
      <c r="R764" s="42"/>
      <c r="T764" s="42"/>
      <c r="U764" s="42"/>
      <c r="V764" s="42"/>
      <c r="W764" s="42"/>
      <c r="X764" s="42"/>
      <c r="Y764" s="42"/>
      <c r="Z764" s="42"/>
      <c r="AA764" s="42"/>
      <c r="AB764" s="42"/>
      <c r="AC764" s="42"/>
      <c r="AD764" s="42"/>
      <c r="AE764" s="47"/>
      <c r="AF764" s="112"/>
      <c r="AG764" s="47"/>
      <c r="AH764" s="47"/>
      <c r="AI764" s="47"/>
      <c r="AJ764" s="47"/>
      <c r="AK764" s="47"/>
      <c r="AL764" s="47"/>
      <c r="AM764" s="47"/>
      <c r="AN764" s="47"/>
      <c r="AO764" s="47"/>
      <c r="AP764" s="47"/>
      <c r="AQ764" s="47"/>
      <c r="AR764" s="47"/>
      <c r="AS764" s="47"/>
      <c r="AT764" s="47"/>
      <c r="AU764" s="47"/>
      <c r="AV764" s="47"/>
      <c r="AW764" s="47"/>
      <c r="AX764" s="47"/>
      <c r="AY764" s="47"/>
      <c r="AZ764" s="47"/>
      <c r="BA764" s="47"/>
      <c r="BB764" s="47"/>
      <c r="BC764" s="47"/>
      <c r="BD764" s="47"/>
      <c r="BE764" s="47"/>
      <c r="BF764" s="47"/>
      <c r="BG764" s="47"/>
      <c r="BH764" s="47"/>
      <c r="BI764" s="47"/>
      <c r="BJ764" s="47"/>
      <c r="BK764" s="47"/>
      <c r="BL764" s="47"/>
      <c r="BM764" s="112"/>
      <c r="BN764" s="47"/>
      <c r="BO764" s="47"/>
      <c r="BP764" s="47"/>
    </row>
    <row r="765" spans="2:68" x14ac:dyDescent="0.25">
      <c r="B765" s="42"/>
      <c r="C765" s="42"/>
      <c r="D765" s="42"/>
      <c r="E765" s="42"/>
      <c r="F765" s="42"/>
      <c r="G765" s="42"/>
      <c r="H765" s="42"/>
      <c r="I765" s="42"/>
      <c r="J765" s="42"/>
      <c r="K765" s="42"/>
      <c r="L765" s="42"/>
      <c r="M765" s="42"/>
      <c r="N765" s="112"/>
      <c r="O765" s="47"/>
      <c r="P765" s="47"/>
      <c r="Q765" s="42"/>
      <c r="R765" s="42"/>
      <c r="T765" s="42"/>
      <c r="U765" s="42"/>
      <c r="V765" s="42"/>
      <c r="W765" s="42"/>
      <c r="X765" s="42"/>
      <c r="Y765" s="42"/>
      <c r="Z765" s="42"/>
      <c r="AA765" s="42"/>
      <c r="AB765" s="42"/>
      <c r="AC765" s="42"/>
      <c r="AD765" s="42"/>
      <c r="AE765" s="47"/>
      <c r="AF765" s="112"/>
      <c r="AG765" s="47"/>
      <c r="AH765" s="47"/>
      <c r="AI765" s="47"/>
      <c r="AJ765" s="47"/>
      <c r="AK765" s="47"/>
      <c r="AL765" s="47"/>
      <c r="AM765" s="47"/>
      <c r="AN765" s="47"/>
      <c r="AO765" s="47"/>
      <c r="AP765" s="47"/>
      <c r="AQ765" s="47"/>
      <c r="AR765" s="47"/>
      <c r="AS765" s="47"/>
      <c r="AT765" s="47"/>
      <c r="AU765" s="47"/>
      <c r="AV765" s="47"/>
      <c r="AW765" s="47"/>
      <c r="AX765" s="47"/>
      <c r="AY765" s="47"/>
      <c r="AZ765" s="47"/>
      <c r="BA765" s="47"/>
      <c r="BB765" s="47"/>
      <c r="BC765" s="47"/>
      <c r="BD765" s="47"/>
      <c r="BE765" s="47"/>
      <c r="BF765" s="47"/>
      <c r="BG765" s="47"/>
      <c r="BH765" s="47"/>
      <c r="BI765" s="47"/>
      <c r="BJ765" s="47"/>
      <c r="BK765" s="47"/>
      <c r="BL765" s="47"/>
      <c r="BM765" s="112"/>
      <c r="BN765" s="47"/>
      <c r="BO765" s="47"/>
      <c r="BP765" s="47"/>
    </row>
    <row r="766" spans="2:68" x14ac:dyDescent="0.25">
      <c r="B766" s="42"/>
      <c r="C766" s="42"/>
      <c r="D766" s="42"/>
      <c r="E766" s="42"/>
      <c r="F766" s="42"/>
      <c r="G766" s="42"/>
      <c r="H766" s="42"/>
      <c r="I766" s="42"/>
      <c r="J766" s="42"/>
      <c r="K766" s="42"/>
      <c r="L766" s="42"/>
      <c r="M766" s="42"/>
      <c r="N766" s="112"/>
      <c r="O766" s="47"/>
      <c r="P766" s="47"/>
      <c r="Q766" s="42"/>
      <c r="R766" s="42"/>
      <c r="T766" s="42"/>
      <c r="U766" s="42"/>
      <c r="V766" s="42"/>
      <c r="W766" s="42"/>
      <c r="X766" s="42"/>
      <c r="Y766" s="42"/>
      <c r="Z766" s="42"/>
      <c r="AA766" s="42"/>
      <c r="AB766" s="42"/>
      <c r="AC766" s="42"/>
      <c r="AD766" s="42"/>
      <c r="AE766" s="47"/>
      <c r="AF766" s="112"/>
      <c r="AG766" s="47"/>
      <c r="AH766" s="47"/>
      <c r="AI766" s="47"/>
      <c r="AJ766" s="47"/>
      <c r="AK766" s="47"/>
      <c r="AL766" s="47"/>
      <c r="AM766" s="47"/>
      <c r="AN766" s="47"/>
      <c r="AO766" s="47"/>
      <c r="AP766" s="47"/>
      <c r="AQ766" s="47"/>
      <c r="AR766" s="47"/>
      <c r="AS766" s="47"/>
      <c r="AT766" s="47"/>
      <c r="AU766" s="47"/>
      <c r="AV766" s="47"/>
      <c r="AW766" s="47"/>
      <c r="AX766" s="47"/>
      <c r="AY766" s="47"/>
      <c r="AZ766" s="47"/>
      <c r="BA766" s="47"/>
      <c r="BB766" s="47"/>
      <c r="BC766" s="47"/>
      <c r="BD766" s="47"/>
      <c r="BE766" s="47"/>
      <c r="BF766" s="47"/>
      <c r="BG766" s="47"/>
      <c r="BH766" s="47"/>
      <c r="BI766" s="47"/>
      <c r="BJ766" s="47"/>
      <c r="BK766" s="47"/>
      <c r="BL766" s="47"/>
      <c r="BM766" s="112"/>
      <c r="BN766" s="47"/>
      <c r="BO766" s="47"/>
      <c r="BP766" s="47"/>
    </row>
    <row r="767" spans="2:68" x14ac:dyDescent="0.25">
      <c r="B767" s="42"/>
      <c r="C767" s="42"/>
      <c r="D767" s="42"/>
      <c r="E767" s="42"/>
      <c r="F767" s="42"/>
      <c r="G767" s="42"/>
      <c r="H767" s="42"/>
      <c r="I767" s="42"/>
      <c r="J767" s="42"/>
      <c r="K767" s="42"/>
      <c r="L767" s="42"/>
      <c r="M767" s="42"/>
      <c r="N767" s="112"/>
      <c r="O767" s="47"/>
      <c r="P767" s="47"/>
      <c r="Q767" s="42"/>
      <c r="R767" s="42"/>
      <c r="T767" s="42"/>
      <c r="U767" s="42"/>
      <c r="V767" s="42"/>
      <c r="W767" s="42"/>
      <c r="X767" s="42"/>
      <c r="Y767" s="42"/>
      <c r="Z767" s="42"/>
      <c r="AA767" s="42"/>
      <c r="AB767" s="42"/>
      <c r="AC767" s="42"/>
      <c r="AD767" s="42"/>
      <c r="AE767" s="47"/>
      <c r="AF767" s="112"/>
      <c r="AG767" s="47"/>
      <c r="AH767" s="47"/>
      <c r="AI767" s="47"/>
      <c r="AJ767" s="47"/>
      <c r="AK767" s="47"/>
      <c r="AL767" s="47"/>
      <c r="AM767" s="47"/>
      <c r="AN767" s="47"/>
      <c r="AO767" s="47"/>
      <c r="AP767" s="47"/>
      <c r="AQ767" s="47"/>
      <c r="AR767" s="47"/>
      <c r="AS767" s="47"/>
      <c r="AT767" s="47"/>
      <c r="AU767" s="47"/>
      <c r="AV767" s="47"/>
      <c r="AW767" s="47"/>
      <c r="AX767" s="47"/>
      <c r="AY767" s="47"/>
      <c r="AZ767" s="47"/>
      <c r="BA767" s="47"/>
      <c r="BB767" s="47"/>
      <c r="BC767" s="47"/>
      <c r="BD767" s="47"/>
      <c r="BE767" s="47"/>
      <c r="BF767" s="47"/>
      <c r="BG767" s="47"/>
      <c r="BH767" s="47"/>
      <c r="BI767" s="47"/>
      <c r="BJ767" s="47"/>
      <c r="BK767" s="47"/>
      <c r="BL767" s="47"/>
      <c r="BM767" s="112"/>
      <c r="BN767" s="47"/>
      <c r="BO767" s="47"/>
      <c r="BP767" s="47"/>
    </row>
    <row r="768" spans="2:68" x14ac:dyDescent="0.25">
      <c r="B768" s="42"/>
      <c r="C768" s="42"/>
      <c r="D768" s="42"/>
      <c r="E768" s="42"/>
      <c r="F768" s="42"/>
      <c r="G768" s="42"/>
      <c r="H768" s="42"/>
      <c r="I768" s="42"/>
      <c r="J768" s="42"/>
      <c r="K768" s="42"/>
      <c r="L768" s="42"/>
      <c r="M768" s="42"/>
      <c r="N768" s="112"/>
      <c r="O768" s="47"/>
      <c r="P768" s="47"/>
      <c r="Q768" s="42"/>
      <c r="R768" s="42"/>
      <c r="T768" s="42"/>
      <c r="U768" s="42"/>
      <c r="V768" s="42"/>
      <c r="W768" s="42"/>
      <c r="X768" s="42"/>
      <c r="Y768" s="42"/>
      <c r="Z768" s="42"/>
      <c r="AA768" s="42"/>
      <c r="AB768" s="42"/>
      <c r="AC768" s="42"/>
      <c r="AD768" s="42"/>
      <c r="AE768" s="47"/>
      <c r="AF768" s="112"/>
      <c r="AG768" s="47"/>
      <c r="AH768" s="47"/>
      <c r="AI768" s="47"/>
      <c r="AJ768" s="47"/>
      <c r="AK768" s="47"/>
      <c r="AL768" s="47"/>
      <c r="AM768" s="47"/>
      <c r="AN768" s="47"/>
      <c r="AO768" s="47"/>
      <c r="AP768" s="47"/>
      <c r="AQ768" s="47"/>
      <c r="AR768" s="47"/>
      <c r="AS768" s="47"/>
      <c r="AT768" s="47"/>
      <c r="AU768" s="47"/>
      <c r="AV768" s="47"/>
      <c r="AW768" s="47"/>
      <c r="AX768" s="47"/>
      <c r="AY768" s="47"/>
      <c r="AZ768" s="47"/>
      <c r="BA768" s="47"/>
      <c r="BB768" s="47"/>
      <c r="BC768" s="47"/>
      <c r="BD768" s="47"/>
      <c r="BE768" s="47"/>
      <c r="BF768" s="47"/>
      <c r="BG768" s="47"/>
      <c r="BH768" s="47"/>
      <c r="BI768" s="47"/>
      <c r="BJ768" s="47"/>
      <c r="BK768" s="47"/>
      <c r="BL768" s="47"/>
      <c r="BM768" s="112"/>
      <c r="BN768" s="47"/>
      <c r="BO768" s="47"/>
      <c r="BP768" s="47"/>
    </row>
    <row r="769" spans="2:68" x14ac:dyDescent="0.25">
      <c r="B769" s="42"/>
      <c r="C769" s="42"/>
      <c r="D769" s="42"/>
      <c r="E769" s="42"/>
      <c r="F769" s="42"/>
      <c r="G769" s="42"/>
      <c r="H769" s="42"/>
      <c r="I769" s="42"/>
      <c r="J769" s="42"/>
      <c r="K769" s="42"/>
      <c r="L769" s="42"/>
      <c r="M769" s="42"/>
      <c r="N769" s="112"/>
      <c r="O769" s="47"/>
      <c r="P769" s="47"/>
      <c r="Q769" s="42"/>
      <c r="R769" s="42"/>
      <c r="T769" s="42"/>
      <c r="U769" s="42"/>
      <c r="V769" s="42"/>
      <c r="W769" s="42"/>
      <c r="X769" s="42"/>
      <c r="Y769" s="42"/>
      <c r="Z769" s="42"/>
      <c r="AA769" s="42"/>
      <c r="AB769" s="42"/>
      <c r="AC769" s="42"/>
      <c r="AD769" s="42"/>
      <c r="AE769" s="47"/>
      <c r="AF769" s="112"/>
      <c r="AG769" s="47"/>
      <c r="AH769" s="47"/>
      <c r="AI769" s="47"/>
      <c r="AJ769" s="47"/>
      <c r="AK769" s="47"/>
      <c r="AL769" s="47"/>
      <c r="AM769" s="47"/>
      <c r="AN769" s="47"/>
      <c r="AO769" s="47"/>
      <c r="AP769" s="47"/>
      <c r="AQ769" s="47"/>
      <c r="AR769" s="47"/>
      <c r="AS769" s="47"/>
      <c r="AT769" s="47"/>
      <c r="AU769" s="47"/>
      <c r="AV769" s="47"/>
      <c r="AW769" s="47"/>
      <c r="AX769" s="47"/>
      <c r="AY769" s="47"/>
      <c r="AZ769" s="47"/>
      <c r="BA769" s="47"/>
      <c r="BB769" s="47"/>
      <c r="BC769" s="47"/>
      <c r="BD769" s="47"/>
      <c r="BE769" s="47"/>
      <c r="BF769" s="47"/>
      <c r="BG769" s="47"/>
      <c r="BH769" s="47"/>
      <c r="BI769" s="47"/>
      <c r="BJ769" s="47"/>
      <c r="BK769" s="47"/>
      <c r="BL769" s="47"/>
      <c r="BM769" s="112"/>
      <c r="BN769" s="47"/>
      <c r="BO769" s="47"/>
      <c r="BP769" s="47"/>
    </row>
    <row r="770" spans="2:68" x14ac:dyDescent="0.25">
      <c r="B770" s="42"/>
      <c r="C770" s="42"/>
      <c r="D770" s="42"/>
      <c r="E770" s="42"/>
      <c r="F770" s="42"/>
      <c r="G770" s="42"/>
      <c r="H770" s="42"/>
      <c r="I770" s="42"/>
      <c r="J770" s="42"/>
      <c r="K770" s="42"/>
      <c r="L770" s="42"/>
      <c r="M770" s="42"/>
      <c r="N770" s="112"/>
      <c r="O770" s="47"/>
      <c r="P770" s="47"/>
      <c r="Q770" s="42"/>
      <c r="R770" s="42"/>
      <c r="T770" s="42"/>
      <c r="U770" s="42"/>
      <c r="V770" s="42"/>
      <c r="W770" s="42"/>
      <c r="X770" s="42"/>
      <c r="Y770" s="42"/>
      <c r="Z770" s="42"/>
      <c r="AA770" s="42"/>
      <c r="AB770" s="42"/>
      <c r="AC770" s="42"/>
      <c r="AD770" s="42"/>
      <c r="AE770" s="47"/>
      <c r="AF770" s="112"/>
      <c r="AG770" s="47"/>
      <c r="AH770" s="47"/>
      <c r="AI770" s="47"/>
      <c r="AJ770" s="47"/>
      <c r="AK770" s="47"/>
      <c r="AL770" s="47"/>
      <c r="AM770" s="47"/>
      <c r="AN770" s="47"/>
      <c r="AO770" s="47"/>
      <c r="AP770" s="47"/>
      <c r="AQ770" s="47"/>
      <c r="AR770" s="47"/>
      <c r="AS770" s="47"/>
      <c r="AT770" s="47"/>
      <c r="AU770" s="47"/>
      <c r="AV770" s="47"/>
      <c r="AW770" s="47"/>
      <c r="AX770" s="47"/>
      <c r="AY770" s="47"/>
      <c r="AZ770" s="47"/>
      <c r="BA770" s="47"/>
      <c r="BB770" s="47"/>
      <c r="BC770" s="47"/>
      <c r="BD770" s="47"/>
      <c r="BE770" s="47"/>
      <c r="BF770" s="47"/>
      <c r="BG770" s="47"/>
      <c r="BH770" s="47"/>
      <c r="BI770" s="47"/>
      <c r="BJ770" s="47"/>
      <c r="BK770" s="47"/>
      <c r="BL770" s="47"/>
      <c r="BM770" s="112"/>
      <c r="BN770" s="47"/>
      <c r="BO770" s="47"/>
      <c r="BP770" s="47"/>
    </row>
    <row r="771" spans="2:68" x14ac:dyDescent="0.25">
      <c r="B771" s="42"/>
      <c r="C771" s="42"/>
      <c r="D771" s="42"/>
      <c r="E771" s="42"/>
      <c r="F771" s="42"/>
      <c r="G771" s="42"/>
      <c r="H771" s="42"/>
      <c r="I771" s="42"/>
      <c r="J771" s="42"/>
      <c r="K771" s="42"/>
      <c r="L771" s="42"/>
      <c r="M771" s="42"/>
      <c r="N771" s="112"/>
      <c r="O771" s="47"/>
      <c r="P771" s="47"/>
      <c r="Q771" s="42"/>
      <c r="R771" s="42"/>
      <c r="T771" s="42"/>
      <c r="U771" s="42"/>
      <c r="V771" s="42"/>
      <c r="W771" s="42"/>
      <c r="X771" s="42"/>
      <c r="Y771" s="42"/>
      <c r="Z771" s="42"/>
      <c r="AA771" s="42"/>
      <c r="AB771" s="42"/>
      <c r="AC771" s="42"/>
      <c r="AD771" s="42"/>
      <c r="AE771" s="47"/>
      <c r="AF771" s="112"/>
      <c r="AG771" s="47"/>
      <c r="AH771" s="47"/>
      <c r="AI771" s="47"/>
      <c r="AJ771" s="47"/>
      <c r="AK771" s="47"/>
      <c r="AL771" s="47"/>
      <c r="AM771" s="47"/>
      <c r="AN771" s="47"/>
      <c r="AO771" s="47"/>
      <c r="AP771" s="47"/>
      <c r="AQ771" s="47"/>
      <c r="AR771" s="47"/>
      <c r="AS771" s="47"/>
      <c r="AT771" s="47"/>
      <c r="AU771" s="47"/>
      <c r="AV771" s="47"/>
      <c r="AW771" s="47"/>
      <c r="AX771" s="47"/>
      <c r="AY771" s="47"/>
      <c r="AZ771" s="47"/>
      <c r="BA771" s="47"/>
      <c r="BB771" s="47"/>
      <c r="BC771" s="47"/>
      <c r="BD771" s="47"/>
      <c r="BE771" s="47"/>
      <c r="BF771" s="47"/>
      <c r="BG771" s="47"/>
      <c r="BH771" s="47"/>
      <c r="BI771" s="47"/>
      <c r="BJ771" s="47"/>
      <c r="BK771" s="47"/>
      <c r="BL771" s="47"/>
      <c r="BM771" s="112"/>
      <c r="BN771" s="47"/>
      <c r="BO771" s="47"/>
      <c r="BP771" s="47"/>
    </row>
    <row r="772" spans="2:68" x14ac:dyDescent="0.25">
      <c r="B772" s="42"/>
      <c r="C772" s="42"/>
      <c r="D772" s="42"/>
      <c r="E772" s="42"/>
      <c r="F772" s="42"/>
      <c r="G772" s="42"/>
      <c r="H772" s="42"/>
      <c r="I772" s="42"/>
      <c r="J772" s="42"/>
      <c r="K772" s="42"/>
      <c r="L772" s="42"/>
      <c r="M772" s="42"/>
      <c r="N772" s="112"/>
      <c r="O772" s="47"/>
      <c r="P772" s="47"/>
      <c r="Q772" s="42"/>
      <c r="R772" s="42"/>
      <c r="T772" s="42"/>
      <c r="U772" s="42"/>
      <c r="V772" s="42"/>
      <c r="W772" s="42"/>
      <c r="X772" s="42"/>
      <c r="Y772" s="42"/>
      <c r="Z772" s="42"/>
      <c r="AA772" s="42"/>
      <c r="AB772" s="42"/>
      <c r="AC772" s="42"/>
      <c r="AD772" s="42"/>
      <c r="AE772" s="47"/>
      <c r="AF772" s="112"/>
      <c r="AG772" s="47"/>
      <c r="AH772" s="47"/>
      <c r="AI772" s="47"/>
      <c r="AJ772" s="47"/>
      <c r="AK772" s="47"/>
      <c r="AL772" s="47"/>
      <c r="AM772" s="47"/>
      <c r="AN772" s="47"/>
      <c r="AO772" s="47"/>
      <c r="AP772" s="47"/>
      <c r="AQ772" s="47"/>
      <c r="AR772" s="47"/>
      <c r="AS772" s="47"/>
      <c r="AT772" s="47"/>
      <c r="AU772" s="47"/>
      <c r="AV772" s="47"/>
      <c r="AW772" s="47"/>
      <c r="AX772" s="47"/>
      <c r="AY772" s="47"/>
      <c r="AZ772" s="47"/>
      <c r="BA772" s="47"/>
      <c r="BB772" s="47"/>
      <c r="BC772" s="47"/>
      <c r="BD772" s="47"/>
      <c r="BE772" s="47"/>
      <c r="BF772" s="47"/>
      <c r="BG772" s="47"/>
      <c r="BH772" s="47"/>
      <c r="BI772" s="47"/>
      <c r="BJ772" s="47"/>
      <c r="BK772" s="47"/>
      <c r="BL772" s="47"/>
      <c r="BM772" s="112"/>
      <c r="BN772" s="47"/>
      <c r="BO772" s="47"/>
      <c r="BP772" s="47"/>
    </row>
    <row r="773" spans="2:68" x14ac:dyDescent="0.25">
      <c r="B773" s="42"/>
      <c r="C773" s="42"/>
      <c r="D773" s="42"/>
      <c r="E773" s="42"/>
      <c r="F773" s="42"/>
      <c r="G773" s="42"/>
      <c r="H773" s="42"/>
      <c r="I773" s="42"/>
      <c r="J773" s="42"/>
      <c r="K773" s="42"/>
      <c r="L773" s="42"/>
      <c r="M773" s="42"/>
      <c r="N773" s="112"/>
      <c r="O773" s="47"/>
      <c r="P773" s="47"/>
      <c r="Q773" s="42"/>
      <c r="R773" s="42"/>
      <c r="T773" s="42"/>
      <c r="U773" s="42"/>
      <c r="V773" s="42"/>
      <c r="W773" s="42"/>
      <c r="X773" s="42"/>
      <c r="Y773" s="42"/>
      <c r="Z773" s="42"/>
      <c r="AA773" s="42"/>
      <c r="AB773" s="42"/>
      <c r="AC773" s="42"/>
      <c r="AD773" s="42"/>
      <c r="AE773" s="47"/>
      <c r="AF773" s="112"/>
      <c r="AG773" s="47"/>
      <c r="AH773" s="47"/>
      <c r="AI773" s="47"/>
      <c r="AJ773" s="47"/>
      <c r="AK773" s="47"/>
      <c r="AL773" s="47"/>
      <c r="AM773" s="47"/>
      <c r="AN773" s="47"/>
      <c r="AO773" s="47"/>
      <c r="AP773" s="47"/>
      <c r="AQ773" s="47"/>
      <c r="AR773" s="47"/>
      <c r="AS773" s="47"/>
      <c r="AT773" s="47"/>
      <c r="AU773" s="47"/>
      <c r="AV773" s="47"/>
      <c r="AW773" s="47"/>
      <c r="AX773" s="47"/>
      <c r="AY773" s="47"/>
      <c r="AZ773" s="47"/>
      <c r="BA773" s="47"/>
      <c r="BB773" s="47"/>
      <c r="BC773" s="47"/>
      <c r="BD773" s="47"/>
      <c r="BE773" s="47"/>
      <c r="BF773" s="47"/>
      <c r="BG773" s="47"/>
      <c r="BH773" s="47"/>
      <c r="BI773" s="47"/>
      <c r="BJ773" s="47"/>
      <c r="BK773" s="47"/>
      <c r="BL773" s="47"/>
      <c r="BM773" s="112"/>
      <c r="BN773" s="47"/>
      <c r="BO773" s="47"/>
      <c r="BP773" s="47"/>
    </row>
    <row r="774" spans="2:68" x14ac:dyDescent="0.25">
      <c r="B774" s="42"/>
      <c r="C774" s="42"/>
      <c r="D774" s="42"/>
      <c r="E774" s="42"/>
      <c r="F774" s="42"/>
      <c r="G774" s="42"/>
      <c r="H774" s="42"/>
      <c r="I774" s="42"/>
      <c r="J774" s="42"/>
      <c r="K774" s="42"/>
      <c r="L774" s="42"/>
      <c r="M774" s="42"/>
      <c r="N774" s="112"/>
      <c r="O774" s="47"/>
      <c r="P774" s="47"/>
      <c r="Q774" s="42"/>
      <c r="R774" s="42"/>
      <c r="T774" s="42"/>
      <c r="U774" s="42"/>
      <c r="V774" s="42"/>
      <c r="W774" s="42"/>
      <c r="X774" s="42"/>
      <c r="Y774" s="42"/>
      <c r="Z774" s="42"/>
      <c r="AA774" s="42"/>
      <c r="AB774" s="42"/>
      <c r="AC774" s="42"/>
      <c r="AD774" s="42"/>
      <c r="AE774" s="47"/>
      <c r="AF774" s="112"/>
      <c r="AG774" s="47"/>
      <c r="AH774" s="47"/>
      <c r="AI774" s="47"/>
      <c r="AJ774" s="47"/>
      <c r="AK774" s="47"/>
      <c r="AL774" s="47"/>
      <c r="AM774" s="47"/>
      <c r="AN774" s="47"/>
      <c r="AO774" s="47"/>
      <c r="AP774" s="47"/>
      <c r="AQ774" s="47"/>
      <c r="AR774" s="47"/>
      <c r="AS774" s="47"/>
      <c r="AT774" s="47"/>
      <c r="AU774" s="47"/>
      <c r="AV774" s="47"/>
      <c r="AW774" s="47"/>
      <c r="AX774" s="47"/>
      <c r="AY774" s="47"/>
      <c r="AZ774" s="47"/>
      <c r="BA774" s="47"/>
      <c r="BB774" s="47"/>
      <c r="BC774" s="47"/>
      <c r="BD774" s="47"/>
      <c r="BE774" s="47"/>
      <c r="BF774" s="47"/>
      <c r="BG774" s="47"/>
      <c r="BH774" s="47"/>
      <c r="BI774" s="47"/>
      <c r="BJ774" s="47"/>
      <c r="BK774" s="47"/>
      <c r="BL774" s="47"/>
      <c r="BM774" s="112"/>
      <c r="BN774" s="47"/>
      <c r="BO774" s="47"/>
      <c r="BP774" s="47"/>
    </row>
    <row r="775" spans="2:68" x14ac:dyDescent="0.25">
      <c r="B775" s="42"/>
      <c r="C775" s="42"/>
      <c r="D775" s="42"/>
      <c r="E775" s="42"/>
      <c r="F775" s="42"/>
      <c r="G775" s="42"/>
      <c r="H775" s="42"/>
      <c r="I775" s="42"/>
      <c r="J775" s="42"/>
      <c r="K775" s="42"/>
      <c r="L775" s="42"/>
      <c r="M775" s="42"/>
      <c r="N775" s="112"/>
      <c r="O775" s="47"/>
      <c r="P775" s="47"/>
      <c r="Q775" s="42"/>
      <c r="R775" s="42"/>
      <c r="T775" s="42"/>
      <c r="U775" s="42"/>
      <c r="V775" s="42"/>
      <c r="W775" s="42"/>
      <c r="X775" s="42"/>
      <c r="Y775" s="42"/>
      <c r="Z775" s="42"/>
      <c r="AA775" s="42"/>
      <c r="AB775" s="42"/>
      <c r="AC775" s="42"/>
      <c r="AD775" s="42"/>
      <c r="AE775" s="47"/>
      <c r="AF775" s="112"/>
      <c r="AG775" s="47"/>
      <c r="AH775" s="47"/>
      <c r="AI775" s="47"/>
      <c r="AJ775" s="47"/>
      <c r="AK775" s="47"/>
      <c r="AL775" s="47"/>
      <c r="AM775" s="47"/>
      <c r="AN775" s="47"/>
      <c r="AO775" s="47"/>
      <c r="AP775" s="47"/>
      <c r="AQ775" s="47"/>
      <c r="AR775" s="47"/>
      <c r="AS775" s="47"/>
      <c r="AT775" s="47"/>
      <c r="AU775" s="47"/>
      <c r="AV775" s="47"/>
      <c r="AW775" s="47"/>
      <c r="AX775" s="47"/>
      <c r="AY775" s="47"/>
      <c r="AZ775" s="47"/>
      <c r="BA775" s="47"/>
      <c r="BB775" s="47"/>
      <c r="BC775" s="47"/>
      <c r="BD775" s="47"/>
      <c r="BE775" s="47"/>
      <c r="BF775" s="47"/>
      <c r="BG775" s="47"/>
      <c r="BH775" s="47"/>
      <c r="BI775" s="47"/>
      <c r="BJ775" s="47"/>
      <c r="BK775" s="47"/>
      <c r="BL775" s="47"/>
      <c r="BM775" s="112"/>
      <c r="BN775" s="47"/>
      <c r="BO775" s="47"/>
      <c r="BP775" s="47"/>
    </row>
    <row r="776" spans="2:68" x14ac:dyDescent="0.25">
      <c r="B776" s="42"/>
      <c r="C776" s="42"/>
      <c r="D776" s="42"/>
      <c r="E776" s="42"/>
      <c r="F776" s="42"/>
      <c r="G776" s="42"/>
      <c r="H776" s="42"/>
      <c r="I776" s="42"/>
      <c r="J776" s="42"/>
      <c r="K776" s="42"/>
      <c r="L776" s="42"/>
      <c r="M776" s="42"/>
      <c r="N776" s="112"/>
      <c r="O776" s="47"/>
      <c r="P776" s="47"/>
      <c r="Q776" s="42"/>
      <c r="R776" s="42"/>
      <c r="T776" s="42"/>
      <c r="U776" s="42"/>
      <c r="V776" s="42"/>
      <c r="W776" s="42"/>
      <c r="X776" s="42"/>
      <c r="Y776" s="42"/>
      <c r="Z776" s="42"/>
      <c r="AA776" s="42"/>
      <c r="AB776" s="42"/>
      <c r="AC776" s="42"/>
      <c r="AD776" s="42"/>
      <c r="AE776" s="47"/>
      <c r="AF776" s="112"/>
      <c r="AG776" s="47"/>
      <c r="AH776" s="47"/>
      <c r="AI776" s="47"/>
      <c r="AJ776" s="47"/>
      <c r="AK776" s="47"/>
      <c r="AL776" s="47"/>
      <c r="AM776" s="47"/>
      <c r="AN776" s="47"/>
      <c r="AO776" s="47"/>
      <c r="AP776" s="47"/>
      <c r="AQ776" s="47"/>
      <c r="AR776" s="47"/>
      <c r="AS776" s="47"/>
      <c r="AT776" s="47"/>
      <c r="AU776" s="47"/>
      <c r="AV776" s="47"/>
      <c r="AW776" s="47"/>
      <c r="AX776" s="47"/>
      <c r="AY776" s="47"/>
      <c r="AZ776" s="47"/>
      <c r="BA776" s="47"/>
      <c r="BB776" s="47"/>
      <c r="BC776" s="47"/>
      <c r="BD776" s="47"/>
      <c r="BE776" s="47"/>
      <c r="BF776" s="47"/>
      <c r="BG776" s="47"/>
      <c r="BH776" s="47"/>
      <c r="BI776" s="47"/>
      <c r="BJ776" s="47"/>
      <c r="BK776" s="47"/>
      <c r="BL776" s="47"/>
      <c r="BM776" s="112"/>
      <c r="BN776" s="47"/>
      <c r="BO776" s="47"/>
      <c r="BP776" s="47"/>
    </row>
    <row r="777" spans="2:68" x14ac:dyDescent="0.25">
      <c r="B777" s="42"/>
      <c r="C777" s="42"/>
      <c r="D777" s="42"/>
      <c r="E777" s="42"/>
      <c r="F777" s="42"/>
      <c r="G777" s="42"/>
      <c r="H777" s="42"/>
      <c r="I777" s="42"/>
      <c r="J777" s="42"/>
      <c r="K777" s="42"/>
      <c r="L777" s="42"/>
      <c r="M777" s="42"/>
      <c r="N777" s="112"/>
      <c r="O777" s="47"/>
      <c r="P777" s="47"/>
      <c r="Q777" s="42"/>
      <c r="R777" s="42"/>
      <c r="T777" s="42"/>
      <c r="U777" s="42"/>
      <c r="V777" s="42"/>
      <c r="W777" s="42"/>
      <c r="X777" s="42"/>
      <c r="Y777" s="42"/>
      <c r="Z777" s="42"/>
      <c r="AA777" s="42"/>
      <c r="AB777" s="42"/>
      <c r="AC777" s="42"/>
      <c r="AD777" s="42"/>
      <c r="AE777" s="47"/>
      <c r="AF777" s="112"/>
      <c r="AG777" s="47"/>
      <c r="AH777" s="47"/>
      <c r="AI777" s="47"/>
      <c r="AJ777" s="47"/>
      <c r="AK777" s="47"/>
      <c r="AL777" s="47"/>
      <c r="AM777" s="47"/>
      <c r="AN777" s="47"/>
      <c r="AO777" s="47"/>
      <c r="AP777" s="47"/>
      <c r="AQ777" s="47"/>
      <c r="AR777" s="47"/>
      <c r="AS777" s="47"/>
      <c r="AT777" s="47"/>
      <c r="AU777" s="47"/>
      <c r="AV777" s="47"/>
      <c r="AW777" s="47"/>
      <c r="AX777" s="47"/>
      <c r="AY777" s="47"/>
      <c r="AZ777" s="47"/>
      <c r="BA777" s="47"/>
      <c r="BB777" s="47"/>
      <c r="BC777" s="47"/>
      <c r="BD777" s="47"/>
      <c r="BE777" s="47"/>
      <c r="BF777" s="47"/>
      <c r="BG777" s="47"/>
      <c r="BH777" s="47"/>
      <c r="BI777" s="47"/>
      <c r="BJ777" s="47"/>
      <c r="BK777" s="47"/>
      <c r="BL777" s="47"/>
      <c r="BM777" s="112"/>
      <c r="BN777" s="47"/>
      <c r="BO777" s="47"/>
      <c r="BP777" s="47"/>
    </row>
    <row r="778" spans="2:68" x14ac:dyDescent="0.25">
      <c r="B778" s="42"/>
      <c r="C778" s="42"/>
      <c r="D778" s="42"/>
      <c r="E778" s="42"/>
      <c r="F778" s="42"/>
      <c r="G778" s="42"/>
      <c r="H778" s="42"/>
      <c r="I778" s="42"/>
      <c r="J778" s="42"/>
      <c r="K778" s="42"/>
      <c r="L778" s="42"/>
      <c r="M778" s="42"/>
      <c r="N778" s="112"/>
      <c r="O778" s="47"/>
      <c r="P778" s="47"/>
      <c r="Q778" s="42"/>
      <c r="R778" s="42"/>
      <c r="T778" s="42"/>
      <c r="U778" s="42"/>
      <c r="V778" s="42"/>
      <c r="W778" s="42"/>
      <c r="X778" s="42"/>
      <c r="Y778" s="42"/>
      <c r="Z778" s="42"/>
      <c r="AA778" s="42"/>
      <c r="AB778" s="42"/>
      <c r="AC778" s="42"/>
      <c r="AD778" s="42"/>
      <c r="AE778" s="47"/>
      <c r="AF778" s="112"/>
      <c r="AG778" s="47"/>
      <c r="AH778" s="47"/>
      <c r="AI778" s="47"/>
      <c r="AJ778" s="47"/>
      <c r="AK778" s="47"/>
      <c r="AL778" s="47"/>
      <c r="AM778" s="47"/>
      <c r="AN778" s="47"/>
      <c r="AO778" s="47"/>
      <c r="AP778" s="47"/>
      <c r="AQ778" s="47"/>
      <c r="AR778" s="47"/>
      <c r="AS778" s="47"/>
      <c r="AT778" s="47"/>
      <c r="AU778" s="47"/>
      <c r="AV778" s="47"/>
      <c r="AW778" s="47"/>
      <c r="AX778" s="47"/>
      <c r="AY778" s="47"/>
      <c r="AZ778" s="47"/>
      <c r="BA778" s="47"/>
      <c r="BB778" s="47"/>
      <c r="BC778" s="47"/>
      <c r="BD778" s="47"/>
      <c r="BE778" s="47"/>
      <c r="BF778" s="47"/>
      <c r="BG778" s="47"/>
      <c r="BH778" s="47"/>
      <c r="BI778" s="47"/>
      <c r="BJ778" s="47"/>
      <c r="BK778" s="47"/>
      <c r="BL778" s="47"/>
      <c r="BM778" s="112"/>
      <c r="BN778" s="47"/>
      <c r="BO778" s="47"/>
      <c r="BP778" s="47"/>
    </row>
    <row r="779" spans="2:68" x14ac:dyDescent="0.25">
      <c r="B779" s="42"/>
      <c r="C779" s="42"/>
      <c r="D779" s="42"/>
      <c r="E779" s="42"/>
      <c r="F779" s="42"/>
      <c r="G779" s="42"/>
      <c r="H779" s="42"/>
      <c r="I779" s="42"/>
      <c r="J779" s="42"/>
      <c r="K779" s="42"/>
      <c r="L779" s="42"/>
      <c r="M779" s="42"/>
      <c r="N779" s="112"/>
      <c r="O779" s="47"/>
      <c r="P779" s="47"/>
      <c r="Q779" s="42"/>
      <c r="R779" s="42"/>
      <c r="T779" s="42"/>
      <c r="U779" s="42"/>
      <c r="V779" s="42"/>
      <c r="W779" s="42"/>
      <c r="X779" s="42"/>
      <c r="Y779" s="42"/>
      <c r="Z779" s="42"/>
      <c r="AA779" s="42"/>
      <c r="AB779" s="42"/>
      <c r="AC779" s="42"/>
      <c r="AD779" s="42"/>
      <c r="AE779" s="47"/>
      <c r="AF779" s="112"/>
      <c r="AG779" s="47"/>
      <c r="AH779" s="47"/>
      <c r="AI779" s="47"/>
      <c r="AJ779" s="47"/>
      <c r="AK779" s="47"/>
      <c r="AL779" s="47"/>
      <c r="AM779" s="47"/>
      <c r="AN779" s="47"/>
      <c r="AO779" s="47"/>
      <c r="AP779" s="47"/>
      <c r="AQ779" s="47"/>
      <c r="AR779" s="47"/>
      <c r="AS779" s="47"/>
      <c r="AT779" s="47"/>
      <c r="AU779" s="47"/>
      <c r="AV779" s="47"/>
      <c r="AW779" s="47"/>
      <c r="AX779" s="47"/>
      <c r="AY779" s="47"/>
      <c r="AZ779" s="47"/>
      <c r="BA779" s="47"/>
      <c r="BB779" s="47"/>
      <c r="BC779" s="47"/>
      <c r="BD779" s="47"/>
      <c r="BE779" s="47"/>
      <c r="BF779" s="47"/>
      <c r="BG779" s="47"/>
      <c r="BH779" s="47"/>
      <c r="BI779" s="47"/>
      <c r="BJ779" s="47"/>
      <c r="BK779" s="47"/>
      <c r="BL779" s="47"/>
      <c r="BM779" s="112"/>
      <c r="BN779" s="47"/>
      <c r="BO779" s="47"/>
      <c r="BP779" s="47"/>
    </row>
    <row r="780" spans="2:68" x14ac:dyDescent="0.25">
      <c r="B780" s="42"/>
      <c r="C780" s="42"/>
      <c r="D780" s="42"/>
      <c r="E780" s="42"/>
      <c r="F780" s="42"/>
      <c r="G780" s="42"/>
      <c r="H780" s="42"/>
      <c r="I780" s="42"/>
      <c r="J780" s="42"/>
      <c r="K780" s="42"/>
      <c r="L780" s="42"/>
      <c r="M780" s="42"/>
      <c r="N780" s="112"/>
      <c r="O780" s="47"/>
      <c r="P780" s="47"/>
      <c r="Q780" s="42"/>
      <c r="R780" s="42"/>
      <c r="T780" s="42"/>
      <c r="U780" s="42"/>
      <c r="V780" s="42"/>
      <c r="W780" s="42"/>
      <c r="X780" s="42"/>
      <c r="Y780" s="42"/>
      <c r="Z780" s="42"/>
      <c r="AA780" s="42"/>
      <c r="AB780" s="42"/>
      <c r="AC780" s="42"/>
      <c r="AD780" s="42"/>
      <c r="AE780" s="47"/>
      <c r="AF780" s="112"/>
      <c r="AG780" s="47"/>
      <c r="AH780" s="47"/>
      <c r="AI780" s="47"/>
      <c r="AJ780" s="47"/>
      <c r="AK780" s="47"/>
      <c r="AL780" s="47"/>
      <c r="AM780" s="47"/>
      <c r="AN780" s="47"/>
      <c r="AO780" s="47"/>
      <c r="AP780" s="47"/>
      <c r="AQ780" s="47"/>
      <c r="AR780" s="47"/>
      <c r="AS780" s="47"/>
      <c r="AT780" s="47"/>
      <c r="AU780" s="47"/>
      <c r="AV780" s="47"/>
      <c r="AW780" s="47"/>
      <c r="AX780" s="47"/>
      <c r="AY780" s="47"/>
      <c r="AZ780" s="47"/>
      <c r="BA780" s="47"/>
      <c r="BB780" s="47"/>
      <c r="BC780" s="47"/>
      <c r="BD780" s="47"/>
      <c r="BE780" s="47"/>
      <c r="BF780" s="47"/>
      <c r="BG780" s="47"/>
      <c r="BH780" s="47"/>
      <c r="BI780" s="47"/>
      <c r="BJ780" s="47"/>
      <c r="BK780" s="47"/>
      <c r="BL780" s="47"/>
      <c r="BM780" s="112"/>
      <c r="BN780" s="47"/>
      <c r="BO780" s="47"/>
      <c r="BP780" s="47"/>
    </row>
    <row r="781" spans="2:68" x14ac:dyDescent="0.25">
      <c r="B781" s="42"/>
      <c r="C781" s="42"/>
      <c r="D781" s="42"/>
      <c r="E781" s="42"/>
      <c r="F781" s="42"/>
      <c r="G781" s="42"/>
      <c r="H781" s="42"/>
      <c r="I781" s="42"/>
      <c r="J781" s="42"/>
      <c r="K781" s="42"/>
      <c r="L781" s="42"/>
      <c r="M781" s="42"/>
      <c r="N781" s="112"/>
      <c r="O781" s="47"/>
      <c r="P781" s="47"/>
      <c r="Q781" s="42"/>
      <c r="R781" s="42"/>
      <c r="T781" s="42"/>
      <c r="U781" s="42"/>
      <c r="V781" s="42"/>
      <c r="W781" s="42"/>
      <c r="X781" s="42"/>
      <c r="Y781" s="42"/>
      <c r="Z781" s="42"/>
      <c r="AA781" s="42"/>
      <c r="AB781" s="42"/>
      <c r="AC781" s="42"/>
      <c r="AD781" s="42"/>
      <c r="AE781" s="47"/>
      <c r="AF781" s="112"/>
      <c r="AG781" s="47"/>
      <c r="AH781" s="47"/>
      <c r="AI781" s="47"/>
      <c r="AJ781" s="47"/>
      <c r="AK781" s="47"/>
      <c r="AL781" s="47"/>
      <c r="AM781" s="47"/>
      <c r="AN781" s="47"/>
      <c r="AO781" s="47"/>
      <c r="AP781" s="47"/>
      <c r="AQ781" s="47"/>
      <c r="AR781" s="47"/>
      <c r="AS781" s="47"/>
      <c r="AT781" s="47"/>
      <c r="AU781" s="47"/>
      <c r="AV781" s="47"/>
      <c r="AW781" s="47"/>
      <c r="AX781" s="47"/>
      <c r="AY781" s="47"/>
      <c r="AZ781" s="47"/>
      <c r="BA781" s="47"/>
      <c r="BB781" s="47"/>
      <c r="BC781" s="47"/>
      <c r="BD781" s="47"/>
      <c r="BE781" s="47"/>
      <c r="BF781" s="47"/>
      <c r="BG781" s="47"/>
      <c r="BH781" s="47"/>
      <c r="BI781" s="47"/>
      <c r="BJ781" s="47"/>
      <c r="BK781" s="47"/>
      <c r="BL781" s="47"/>
      <c r="BM781" s="112"/>
      <c r="BN781" s="47"/>
      <c r="BO781" s="47"/>
      <c r="BP781" s="47"/>
    </row>
    <row r="782" spans="2:68" x14ac:dyDescent="0.25">
      <c r="B782" s="42"/>
      <c r="C782" s="42"/>
      <c r="D782" s="42"/>
      <c r="E782" s="42"/>
      <c r="F782" s="42"/>
      <c r="G782" s="42"/>
      <c r="H782" s="42"/>
      <c r="I782" s="42"/>
      <c r="J782" s="42"/>
      <c r="K782" s="42"/>
      <c r="L782" s="42"/>
      <c r="M782" s="42"/>
      <c r="N782" s="112"/>
      <c r="O782" s="47"/>
      <c r="P782" s="47"/>
      <c r="Q782" s="42"/>
      <c r="R782" s="42"/>
      <c r="T782" s="42"/>
      <c r="U782" s="42"/>
      <c r="V782" s="42"/>
      <c r="W782" s="42"/>
      <c r="X782" s="42"/>
      <c r="Y782" s="42"/>
      <c r="Z782" s="42"/>
      <c r="AA782" s="42"/>
      <c r="AB782" s="42"/>
      <c r="AC782" s="42"/>
      <c r="AD782" s="42"/>
      <c r="AE782" s="47"/>
      <c r="AF782" s="112"/>
      <c r="AG782" s="47"/>
      <c r="AH782" s="47"/>
      <c r="AI782" s="47"/>
      <c r="AJ782" s="47"/>
      <c r="AK782" s="47"/>
      <c r="AL782" s="47"/>
      <c r="AM782" s="47"/>
      <c r="AN782" s="47"/>
      <c r="AO782" s="47"/>
      <c r="AP782" s="47"/>
      <c r="AQ782" s="47"/>
      <c r="AR782" s="47"/>
      <c r="AS782" s="47"/>
      <c r="AT782" s="47"/>
      <c r="AU782" s="47"/>
      <c r="AV782" s="47"/>
      <c r="AW782" s="47"/>
      <c r="AX782" s="47"/>
      <c r="AY782" s="47"/>
      <c r="AZ782" s="47"/>
      <c r="BA782" s="47"/>
      <c r="BB782" s="47"/>
      <c r="BC782" s="47"/>
      <c r="BD782" s="47"/>
      <c r="BE782" s="47"/>
      <c r="BF782" s="47"/>
      <c r="BG782" s="47"/>
      <c r="BH782" s="47"/>
      <c r="BI782" s="47"/>
      <c r="BJ782" s="47"/>
      <c r="BK782" s="47"/>
      <c r="BL782" s="47"/>
      <c r="BM782" s="112"/>
      <c r="BN782" s="47"/>
      <c r="BO782" s="47"/>
      <c r="BP782" s="47"/>
    </row>
    <row r="783" spans="2:68" x14ac:dyDescent="0.25">
      <c r="B783" s="42"/>
      <c r="C783" s="42"/>
      <c r="D783" s="42"/>
      <c r="E783" s="42"/>
      <c r="F783" s="42"/>
      <c r="G783" s="42"/>
      <c r="H783" s="42"/>
      <c r="I783" s="42"/>
      <c r="J783" s="42"/>
      <c r="K783" s="42"/>
      <c r="L783" s="42"/>
      <c r="M783" s="42"/>
      <c r="N783" s="112"/>
      <c r="O783" s="47"/>
      <c r="P783" s="47"/>
      <c r="Q783" s="42"/>
      <c r="R783" s="42"/>
      <c r="T783" s="42"/>
      <c r="U783" s="42"/>
      <c r="V783" s="42"/>
      <c r="W783" s="42"/>
      <c r="X783" s="42"/>
      <c r="Y783" s="42"/>
      <c r="Z783" s="42"/>
      <c r="AA783" s="42"/>
      <c r="AB783" s="42"/>
      <c r="AC783" s="42"/>
      <c r="AD783" s="42"/>
      <c r="AE783" s="47"/>
      <c r="AF783" s="112"/>
      <c r="AG783" s="47"/>
      <c r="AH783" s="47"/>
      <c r="AI783" s="47"/>
      <c r="AJ783" s="47"/>
      <c r="AK783" s="47"/>
      <c r="AL783" s="47"/>
      <c r="AM783" s="47"/>
      <c r="AN783" s="47"/>
      <c r="AO783" s="47"/>
      <c r="AP783" s="47"/>
      <c r="AQ783" s="47"/>
      <c r="AR783" s="47"/>
      <c r="AS783" s="47"/>
      <c r="AT783" s="47"/>
      <c r="AU783" s="47"/>
      <c r="AV783" s="47"/>
      <c r="AW783" s="47"/>
      <c r="AX783" s="47"/>
      <c r="AY783" s="47"/>
      <c r="AZ783" s="47"/>
      <c r="BA783" s="47"/>
      <c r="BB783" s="47"/>
      <c r="BC783" s="47"/>
      <c r="BD783" s="47"/>
      <c r="BE783" s="47"/>
      <c r="BF783" s="47"/>
      <c r="BG783" s="47"/>
      <c r="BH783" s="47"/>
      <c r="BI783" s="47"/>
      <c r="BJ783" s="47"/>
      <c r="BK783" s="47"/>
      <c r="BL783" s="47"/>
      <c r="BM783" s="112"/>
      <c r="BN783" s="47"/>
      <c r="BO783" s="47"/>
      <c r="BP783" s="47"/>
    </row>
    <row r="784" spans="2:68" x14ac:dyDescent="0.25">
      <c r="B784" s="42"/>
      <c r="C784" s="42"/>
      <c r="D784" s="42"/>
      <c r="E784" s="42"/>
      <c r="F784" s="42"/>
      <c r="G784" s="42"/>
      <c r="H784" s="42"/>
      <c r="I784" s="42"/>
      <c r="J784" s="42"/>
      <c r="K784" s="42"/>
      <c r="L784" s="42"/>
      <c r="M784" s="42"/>
      <c r="N784" s="112"/>
      <c r="O784" s="47"/>
      <c r="P784" s="47"/>
      <c r="Q784" s="42"/>
      <c r="R784" s="42"/>
      <c r="T784" s="42"/>
      <c r="U784" s="42"/>
      <c r="V784" s="42"/>
      <c r="W784" s="42"/>
      <c r="X784" s="42"/>
      <c r="Y784" s="42"/>
      <c r="Z784" s="42"/>
      <c r="AA784" s="42"/>
      <c r="AB784" s="42"/>
      <c r="AC784" s="42"/>
      <c r="AD784" s="42"/>
      <c r="AE784" s="47"/>
      <c r="AF784" s="112"/>
      <c r="AG784" s="47"/>
      <c r="AH784" s="47"/>
      <c r="AI784" s="47"/>
      <c r="AJ784" s="47"/>
      <c r="AK784" s="47"/>
      <c r="AL784" s="47"/>
      <c r="AM784" s="47"/>
      <c r="AN784" s="47"/>
      <c r="AO784" s="47"/>
      <c r="AP784" s="47"/>
      <c r="AQ784" s="47"/>
      <c r="AR784" s="47"/>
      <c r="AS784" s="47"/>
      <c r="AT784" s="47"/>
      <c r="AU784" s="47"/>
      <c r="AV784" s="47"/>
      <c r="AW784" s="47"/>
      <c r="AX784" s="47"/>
      <c r="AY784" s="47"/>
      <c r="AZ784" s="47"/>
      <c r="BA784" s="47"/>
      <c r="BB784" s="47"/>
      <c r="BC784" s="47"/>
      <c r="BD784" s="47"/>
      <c r="BE784" s="47"/>
      <c r="BF784" s="47"/>
      <c r="BG784" s="47"/>
      <c r="BH784" s="47"/>
      <c r="BI784" s="47"/>
      <c r="BJ784" s="47"/>
      <c r="BK784" s="47"/>
      <c r="BL784" s="47"/>
      <c r="BM784" s="112"/>
      <c r="BN784" s="47"/>
      <c r="BO784" s="47"/>
      <c r="BP784" s="47"/>
    </row>
    <row r="785" spans="2:68" x14ac:dyDescent="0.25">
      <c r="B785" s="42"/>
      <c r="C785" s="42"/>
      <c r="D785" s="42"/>
      <c r="E785" s="42"/>
      <c r="F785" s="42"/>
      <c r="G785" s="42"/>
      <c r="H785" s="42"/>
      <c r="I785" s="42"/>
      <c r="J785" s="42"/>
      <c r="K785" s="42"/>
      <c r="L785" s="42"/>
      <c r="M785" s="42"/>
      <c r="N785" s="112"/>
      <c r="O785" s="47"/>
      <c r="P785" s="47"/>
      <c r="Q785" s="42"/>
      <c r="R785" s="42"/>
      <c r="T785" s="42"/>
      <c r="U785" s="42"/>
      <c r="V785" s="42"/>
      <c r="W785" s="42"/>
      <c r="X785" s="42"/>
      <c r="Y785" s="42"/>
      <c r="Z785" s="42"/>
      <c r="AA785" s="42"/>
      <c r="AB785" s="42"/>
      <c r="AC785" s="42"/>
      <c r="AD785" s="42"/>
      <c r="AE785" s="47"/>
      <c r="AF785" s="112"/>
      <c r="AG785" s="47"/>
      <c r="AH785" s="47"/>
      <c r="AI785" s="47"/>
      <c r="AJ785" s="47"/>
      <c r="AK785" s="47"/>
      <c r="AL785" s="47"/>
      <c r="AM785" s="47"/>
      <c r="AN785" s="47"/>
      <c r="AO785" s="47"/>
      <c r="AP785" s="47"/>
      <c r="AQ785" s="47"/>
      <c r="AR785" s="47"/>
      <c r="AS785" s="47"/>
      <c r="AT785" s="47"/>
      <c r="AU785" s="47"/>
      <c r="AV785" s="47"/>
      <c r="AW785" s="47"/>
      <c r="AX785" s="47"/>
      <c r="AY785" s="47"/>
      <c r="AZ785" s="47"/>
      <c r="BA785" s="47"/>
      <c r="BB785" s="47"/>
      <c r="BC785" s="47"/>
      <c r="BD785" s="47"/>
      <c r="BE785" s="47"/>
      <c r="BF785" s="47"/>
      <c r="BG785" s="47"/>
      <c r="BH785" s="47"/>
      <c r="BI785" s="47"/>
      <c r="BJ785" s="47"/>
      <c r="BK785" s="47"/>
      <c r="BL785" s="47"/>
      <c r="BM785" s="112"/>
      <c r="BN785" s="47"/>
      <c r="BO785" s="47"/>
      <c r="BP785" s="47"/>
    </row>
    <row r="786" spans="2:68" x14ac:dyDescent="0.25">
      <c r="B786" s="42"/>
      <c r="C786" s="42"/>
      <c r="D786" s="42"/>
      <c r="E786" s="42"/>
      <c r="F786" s="42"/>
      <c r="G786" s="42"/>
      <c r="H786" s="42"/>
      <c r="I786" s="42"/>
      <c r="J786" s="42"/>
      <c r="K786" s="42"/>
      <c r="L786" s="42"/>
      <c r="M786" s="42"/>
      <c r="N786" s="112"/>
      <c r="O786" s="47"/>
      <c r="P786" s="47"/>
      <c r="Q786" s="42"/>
      <c r="R786" s="42"/>
      <c r="T786" s="42"/>
      <c r="U786" s="42"/>
      <c r="V786" s="42"/>
      <c r="W786" s="42"/>
      <c r="X786" s="42"/>
      <c r="Y786" s="42"/>
      <c r="Z786" s="42"/>
      <c r="AA786" s="42"/>
      <c r="AB786" s="42"/>
      <c r="AC786" s="42"/>
      <c r="AD786" s="42"/>
      <c r="AE786" s="47"/>
      <c r="AF786" s="112"/>
      <c r="AG786" s="47"/>
      <c r="AH786" s="47"/>
      <c r="AI786" s="47"/>
      <c r="AJ786" s="47"/>
      <c r="AK786" s="47"/>
      <c r="AL786" s="47"/>
      <c r="AM786" s="47"/>
      <c r="AN786" s="47"/>
      <c r="AO786" s="47"/>
      <c r="AP786" s="47"/>
      <c r="AQ786" s="47"/>
      <c r="AR786" s="47"/>
      <c r="AS786" s="47"/>
      <c r="AT786" s="47"/>
      <c r="AU786" s="47"/>
      <c r="AV786" s="47"/>
      <c r="AW786" s="47"/>
      <c r="AX786" s="47"/>
      <c r="AY786" s="47"/>
      <c r="AZ786" s="47"/>
      <c r="BA786" s="47"/>
      <c r="BB786" s="47"/>
      <c r="BC786" s="47"/>
      <c r="BD786" s="47"/>
      <c r="BE786" s="47"/>
      <c r="BF786" s="47"/>
      <c r="BG786" s="47"/>
      <c r="BH786" s="47"/>
      <c r="BI786" s="47"/>
      <c r="BJ786" s="47"/>
      <c r="BK786" s="47"/>
      <c r="BL786" s="47"/>
      <c r="BM786" s="112"/>
      <c r="BN786" s="47"/>
      <c r="BO786" s="47"/>
      <c r="BP786" s="47"/>
    </row>
    <row r="787" spans="2:68" x14ac:dyDescent="0.25">
      <c r="B787" s="42"/>
      <c r="C787" s="42"/>
      <c r="D787" s="42"/>
      <c r="E787" s="42"/>
      <c r="F787" s="42"/>
      <c r="G787" s="42"/>
      <c r="H787" s="42"/>
      <c r="I787" s="42"/>
      <c r="J787" s="42"/>
      <c r="K787" s="42"/>
      <c r="L787" s="42"/>
      <c r="M787" s="42"/>
      <c r="N787" s="112"/>
      <c r="O787" s="47"/>
      <c r="P787" s="47"/>
      <c r="Q787" s="42"/>
      <c r="R787" s="42"/>
      <c r="T787" s="42"/>
      <c r="U787" s="42"/>
      <c r="V787" s="42"/>
      <c r="W787" s="42"/>
      <c r="X787" s="42"/>
      <c r="Y787" s="42"/>
      <c r="Z787" s="42"/>
      <c r="AA787" s="42"/>
      <c r="AB787" s="42"/>
      <c r="AC787" s="42"/>
      <c r="AD787" s="42"/>
      <c r="AE787" s="47"/>
      <c r="AF787" s="112"/>
      <c r="AG787" s="47"/>
      <c r="AH787" s="47"/>
      <c r="AI787" s="47"/>
      <c r="AJ787" s="47"/>
      <c r="AK787" s="47"/>
      <c r="AL787" s="47"/>
      <c r="AM787" s="47"/>
      <c r="AN787" s="47"/>
      <c r="AO787" s="47"/>
      <c r="AP787" s="47"/>
      <c r="AQ787" s="47"/>
      <c r="AR787" s="47"/>
      <c r="AS787" s="47"/>
      <c r="AT787" s="47"/>
      <c r="AU787" s="47"/>
      <c r="AV787" s="47"/>
      <c r="AW787" s="47"/>
      <c r="AX787" s="47"/>
      <c r="AY787" s="47"/>
      <c r="AZ787" s="47"/>
      <c r="BA787" s="47"/>
      <c r="BB787" s="47"/>
      <c r="BC787" s="47"/>
      <c r="BD787" s="47"/>
      <c r="BE787" s="47"/>
      <c r="BF787" s="47"/>
      <c r="BG787" s="47"/>
      <c r="BH787" s="47"/>
      <c r="BI787" s="47"/>
      <c r="BJ787" s="47"/>
      <c r="BK787" s="47"/>
      <c r="BL787" s="47"/>
      <c r="BM787" s="112"/>
      <c r="BN787" s="47"/>
      <c r="BO787" s="47"/>
      <c r="BP787" s="47"/>
    </row>
    <row r="788" spans="2:68" x14ac:dyDescent="0.25">
      <c r="B788" s="42"/>
      <c r="C788" s="42"/>
      <c r="D788" s="42"/>
      <c r="E788" s="42"/>
      <c r="F788" s="42"/>
      <c r="G788" s="42"/>
      <c r="H788" s="42"/>
      <c r="I788" s="42"/>
      <c r="J788" s="42"/>
      <c r="K788" s="42"/>
      <c r="L788" s="42"/>
      <c r="M788" s="42"/>
      <c r="N788" s="112"/>
      <c r="O788" s="47"/>
      <c r="P788" s="47"/>
      <c r="Q788" s="42"/>
      <c r="R788" s="42"/>
      <c r="T788" s="42"/>
      <c r="U788" s="42"/>
      <c r="V788" s="42"/>
      <c r="W788" s="42"/>
      <c r="X788" s="42"/>
      <c r="Y788" s="42"/>
      <c r="Z788" s="42"/>
      <c r="AA788" s="42"/>
      <c r="AB788" s="42"/>
      <c r="AC788" s="42"/>
      <c r="AD788" s="42"/>
      <c r="AE788" s="47"/>
      <c r="AF788" s="112"/>
      <c r="AG788" s="47"/>
      <c r="AH788" s="47"/>
      <c r="AI788" s="47"/>
      <c r="AJ788" s="47"/>
      <c r="AK788" s="47"/>
      <c r="AL788" s="47"/>
      <c r="AM788" s="47"/>
      <c r="AN788" s="47"/>
      <c r="AO788" s="47"/>
      <c r="AP788" s="47"/>
      <c r="AQ788" s="47"/>
      <c r="AR788" s="47"/>
      <c r="AS788" s="47"/>
      <c r="AT788" s="47"/>
      <c r="AU788" s="47"/>
      <c r="AV788" s="47"/>
      <c r="AW788" s="47"/>
      <c r="AX788" s="47"/>
      <c r="AY788" s="47"/>
      <c r="AZ788" s="47"/>
      <c r="BA788" s="47"/>
      <c r="BB788" s="47"/>
      <c r="BC788" s="47"/>
      <c r="BD788" s="47"/>
      <c r="BE788" s="47"/>
      <c r="BF788" s="47"/>
      <c r="BG788" s="47"/>
      <c r="BH788" s="47"/>
      <c r="BI788" s="47"/>
      <c r="BJ788" s="47"/>
      <c r="BK788" s="47"/>
      <c r="BL788" s="47"/>
      <c r="BM788" s="112"/>
      <c r="BN788" s="47"/>
      <c r="BO788" s="47"/>
      <c r="BP788" s="47"/>
    </row>
    <row r="789" spans="2:68" x14ac:dyDescent="0.25">
      <c r="B789" s="42"/>
      <c r="C789" s="42"/>
      <c r="D789" s="42"/>
      <c r="E789" s="42"/>
      <c r="F789" s="42"/>
      <c r="G789" s="42"/>
      <c r="H789" s="42"/>
      <c r="I789" s="42"/>
      <c r="J789" s="42"/>
      <c r="K789" s="42"/>
      <c r="L789" s="42"/>
      <c r="M789" s="42"/>
      <c r="N789" s="112"/>
      <c r="O789" s="47"/>
      <c r="P789" s="47"/>
      <c r="Q789" s="42"/>
      <c r="R789" s="42"/>
      <c r="T789" s="42"/>
      <c r="U789" s="42"/>
      <c r="V789" s="42"/>
      <c r="W789" s="42"/>
      <c r="X789" s="42"/>
      <c r="Y789" s="42"/>
      <c r="Z789" s="42"/>
      <c r="AA789" s="42"/>
      <c r="AB789" s="42"/>
      <c r="AC789" s="42"/>
      <c r="AD789" s="42"/>
      <c r="AE789" s="47"/>
      <c r="AF789" s="112"/>
      <c r="AG789" s="47"/>
      <c r="AH789" s="47"/>
      <c r="AI789" s="47"/>
      <c r="AJ789" s="47"/>
      <c r="AK789" s="47"/>
      <c r="AL789" s="47"/>
      <c r="AM789" s="47"/>
      <c r="AN789" s="47"/>
      <c r="AO789" s="47"/>
      <c r="AP789" s="47"/>
      <c r="AQ789" s="47"/>
      <c r="AR789" s="47"/>
      <c r="AS789" s="47"/>
      <c r="AT789" s="47"/>
      <c r="AU789" s="47"/>
      <c r="AV789" s="47"/>
      <c r="AW789" s="47"/>
      <c r="AX789" s="47"/>
      <c r="AY789" s="47"/>
      <c r="AZ789" s="47"/>
      <c r="BA789" s="47"/>
      <c r="BB789" s="47"/>
      <c r="BC789" s="47"/>
      <c r="BD789" s="47"/>
      <c r="BE789" s="47"/>
      <c r="BF789" s="47"/>
      <c r="BG789" s="47"/>
      <c r="BH789" s="47"/>
      <c r="BI789" s="47"/>
      <c r="BJ789" s="47"/>
      <c r="BK789" s="47"/>
      <c r="BL789" s="47"/>
      <c r="BM789" s="112"/>
      <c r="BN789" s="47"/>
      <c r="BO789" s="47"/>
      <c r="BP789" s="47"/>
    </row>
    <row r="790" spans="2:68" x14ac:dyDescent="0.25">
      <c r="B790" s="42"/>
      <c r="C790" s="42"/>
      <c r="D790" s="42"/>
      <c r="E790" s="42"/>
      <c r="F790" s="42"/>
      <c r="G790" s="42"/>
      <c r="H790" s="42"/>
      <c r="I790" s="42"/>
      <c r="J790" s="42"/>
      <c r="K790" s="42"/>
      <c r="L790" s="42"/>
      <c r="M790" s="42"/>
      <c r="N790" s="112"/>
      <c r="O790" s="47"/>
      <c r="P790" s="47"/>
      <c r="Q790" s="42"/>
      <c r="R790" s="42"/>
      <c r="T790" s="42"/>
      <c r="U790" s="42"/>
      <c r="V790" s="42"/>
      <c r="W790" s="42"/>
      <c r="X790" s="42"/>
      <c r="Y790" s="42"/>
      <c r="Z790" s="42"/>
      <c r="AA790" s="42"/>
      <c r="AB790" s="42"/>
      <c r="AC790" s="42"/>
      <c r="AD790" s="42"/>
      <c r="AE790" s="47"/>
      <c r="AF790" s="112"/>
      <c r="AG790" s="47"/>
      <c r="AH790" s="47"/>
      <c r="AI790" s="47"/>
      <c r="AJ790" s="47"/>
      <c r="AK790" s="47"/>
      <c r="AL790" s="47"/>
      <c r="AM790" s="47"/>
      <c r="AN790" s="47"/>
      <c r="AO790" s="47"/>
      <c r="AP790" s="47"/>
      <c r="AQ790" s="47"/>
      <c r="AR790" s="47"/>
      <c r="AS790" s="47"/>
      <c r="AT790" s="47"/>
      <c r="AU790" s="47"/>
      <c r="AV790" s="47"/>
      <c r="AW790" s="47"/>
      <c r="AX790" s="47"/>
      <c r="AY790" s="47"/>
      <c r="AZ790" s="47"/>
      <c r="BA790" s="47"/>
      <c r="BB790" s="47"/>
      <c r="BC790" s="47"/>
      <c r="BD790" s="47"/>
      <c r="BE790" s="47"/>
      <c r="BF790" s="47"/>
      <c r="BG790" s="47"/>
      <c r="BH790" s="47"/>
      <c r="BI790" s="47"/>
      <c r="BJ790" s="47"/>
      <c r="BK790" s="47"/>
      <c r="BL790" s="47"/>
      <c r="BM790" s="112"/>
      <c r="BN790" s="47"/>
      <c r="BO790" s="47"/>
      <c r="BP790" s="47"/>
    </row>
    <row r="791" spans="2:68" x14ac:dyDescent="0.25">
      <c r="B791" s="42"/>
      <c r="C791" s="42"/>
      <c r="D791" s="42"/>
      <c r="E791" s="42"/>
      <c r="F791" s="42"/>
      <c r="G791" s="42"/>
      <c r="H791" s="42"/>
      <c r="I791" s="42"/>
      <c r="J791" s="42"/>
      <c r="K791" s="42"/>
      <c r="L791" s="42"/>
      <c r="M791" s="42"/>
      <c r="N791" s="112"/>
      <c r="O791" s="47"/>
      <c r="P791" s="47"/>
      <c r="Q791" s="42"/>
      <c r="R791" s="42"/>
      <c r="T791" s="42"/>
      <c r="U791" s="42"/>
      <c r="V791" s="42"/>
      <c r="W791" s="42"/>
      <c r="X791" s="42"/>
      <c r="Y791" s="42"/>
      <c r="Z791" s="42"/>
      <c r="AA791" s="42"/>
      <c r="AB791" s="42"/>
      <c r="AC791" s="42"/>
      <c r="AD791" s="42"/>
      <c r="AE791" s="47"/>
      <c r="AF791" s="112"/>
      <c r="AG791" s="47"/>
      <c r="AH791" s="47"/>
      <c r="AI791" s="47"/>
      <c r="AJ791" s="47"/>
      <c r="AK791" s="47"/>
      <c r="AL791" s="47"/>
      <c r="AM791" s="47"/>
      <c r="AN791" s="47"/>
      <c r="AO791" s="47"/>
      <c r="AP791" s="47"/>
      <c r="AQ791" s="47"/>
      <c r="AR791" s="47"/>
      <c r="AS791" s="47"/>
      <c r="AT791" s="47"/>
      <c r="AU791" s="47"/>
      <c r="AV791" s="47"/>
      <c r="AW791" s="47"/>
      <c r="AX791" s="47"/>
      <c r="AY791" s="47"/>
      <c r="AZ791" s="47"/>
      <c r="BA791" s="47"/>
      <c r="BB791" s="47"/>
      <c r="BC791" s="47"/>
      <c r="BD791" s="47"/>
      <c r="BE791" s="47"/>
      <c r="BF791" s="47"/>
      <c r="BG791" s="47"/>
      <c r="BH791" s="47"/>
      <c r="BI791" s="47"/>
      <c r="BJ791" s="47"/>
      <c r="BK791" s="47"/>
      <c r="BL791" s="47"/>
      <c r="BM791" s="112"/>
      <c r="BN791" s="47"/>
      <c r="BO791" s="47"/>
      <c r="BP791" s="47"/>
    </row>
    <row r="792" spans="2:68" x14ac:dyDescent="0.25">
      <c r="B792" s="42"/>
      <c r="C792" s="42"/>
      <c r="D792" s="42"/>
      <c r="E792" s="42"/>
      <c r="F792" s="42"/>
      <c r="G792" s="42"/>
      <c r="H792" s="42"/>
      <c r="I792" s="42"/>
      <c r="J792" s="42"/>
      <c r="K792" s="42"/>
      <c r="L792" s="42"/>
      <c r="M792" s="42"/>
      <c r="N792" s="112"/>
      <c r="O792" s="47"/>
      <c r="P792" s="47"/>
      <c r="Q792" s="42"/>
      <c r="R792" s="42"/>
      <c r="T792" s="42"/>
      <c r="U792" s="42"/>
      <c r="V792" s="42"/>
      <c r="W792" s="42"/>
      <c r="X792" s="42"/>
      <c r="Y792" s="42"/>
      <c r="Z792" s="42"/>
      <c r="AA792" s="42"/>
      <c r="AB792" s="42"/>
      <c r="AC792" s="42"/>
      <c r="AD792" s="42"/>
      <c r="AE792" s="47"/>
      <c r="AF792" s="112"/>
      <c r="AG792" s="47"/>
      <c r="AH792" s="47"/>
      <c r="AI792" s="47"/>
      <c r="AJ792" s="47"/>
      <c r="AK792" s="47"/>
      <c r="AL792" s="47"/>
      <c r="AM792" s="47"/>
      <c r="AN792" s="47"/>
      <c r="AO792" s="47"/>
      <c r="AP792" s="47"/>
      <c r="AQ792" s="47"/>
      <c r="AR792" s="47"/>
      <c r="AS792" s="47"/>
      <c r="AT792" s="47"/>
      <c r="AU792" s="47"/>
      <c r="AV792" s="47"/>
      <c r="AW792" s="47"/>
      <c r="AX792" s="47"/>
      <c r="AY792" s="47"/>
      <c r="AZ792" s="47"/>
      <c r="BA792" s="47"/>
      <c r="BB792" s="47"/>
      <c r="BC792" s="47"/>
      <c r="BD792" s="47"/>
      <c r="BE792" s="47"/>
      <c r="BF792" s="47"/>
      <c r="BG792" s="47"/>
      <c r="BH792" s="47"/>
      <c r="BI792" s="47"/>
      <c r="BJ792" s="47"/>
      <c r="BK792" s="47"/>
      <c r="BL792" s="47"/>
      <c r="BM792" s="112"/>
      <c r="BN792" s="47"/>
      <c r="BO792" s="47"/>
      <c r="BP792" s="47"/>
    </row>
    <row r="793" spans="2:68" x14ac:dyDescent="0.25">
      <c r="B793" s="42"/>
      <c r="C793" s="42"/>
      <c r="D793" s="42"/>
      <c r="E793" s="42"/>
      <c r="F793" s="42"/>
      <c r="G793" s="42"/>
      <c r="H793" s="42"/>
      <c r="I793" s="42"/>
      <c r="J793" s="42"/>
      <c r="K793" s="42"/>
      <c r="L793" s="42"/>
      <c r="M793" s="42"/>
      <c r="N793" s="112"/>
      <c r="O793" s="47"/>
      <c r="P793" s="47"/>
      <c r="Q793" s="42"/>
      <c r="R793" s="42"/>
      <c r="T793" s="42"/>
      <c r="U793" s="42"/>
      <c r="V793" s="42"/>
      <c r="W793" s="42"/>
      <c r="X793" s="42"/>
      <c r="Y793" s="42"/>
      <c r="Z793" s="42"/>
      <c r="AA793" s="42"/>
      <c r="AB793" s="42"/>
      <c r="AC793" s="42"/>
      <c r="AD793" s="42"/>
      <c r="AE793" s="47"/>
      <c r="AF793" s="112"/>
      <c r="AG793" s="47"/>
      <c r="AH793" s="47"/>
      <c r="AI793" s="47"/>
      <c r="AJ793" s="47"/>
      <c r="AK793" s="47"/>
      <c r="AL793" s="47"/>
      <c r="AM793" s="47"/>
      <c r="AN793" s="47"/>
      <c r="AO793" s="47"/>
      <c r="AP793" s="47"/>
      <c r="AQ793" s="47"/>
      <c r="AR793" s="47"/>
      <c r="AS793" s="47"/>
      <c r="AT793" s="47"/>
      <c r="AU793" s="47"/>
      <c r="AV793" s="47"/>
      <c r="AW793" s="47"/>
      <c r="AX793" s="47"/>
      <c r="AY793" s="47"/>
      <c r="AZ793" s="47"/>
      <c r="BA793" s="47"/>
      <c r="BB793" s="47"/>
      <c r="BC793" s="47"/>
      <c r="BD793" s="47"/>
      <c r="BE793" s="47"/>
      <c r="BF793" s="47"/>
      <c r="BG793" s="47"/>
      <c r="BH793" s="47"/>
      <c r="BI793" s="47"/>
      <c r="BJ793" s="47"/>
      <c r="BK793" s="47"/>
      <c r="BL793" s="47"/>
      <c r="BM793" s="112"/>
      <c r="BN793" s="47"/>
      <c r="BO793" s="47"/>
      <c r="BP793" s="47"/>
    </row>
    <row r="794" spans="2:68" x14ac:dyDescent="0.25">
      <c r="B794" s="42"/>
      <c r="C794" s="42"/>
      <c r="D794" s="42"/>
      <c r="E794" s="42"/>
      <c r="F794" s="42"/>
      <c r="G794" s="42"/>
      <c r="H794" s="42"/>
      <c r="I794" s="42"/>
      <c r="J794" s="42"/>
      <c r="K794" s="42"/>
      <c r="L794" s="42"/>
      <c r="M794" s="42"/>
      <c r="N794" s="112"/>
      <c r="O794" s="47"/>
      <c r="P794" s="47"/>
      <c r="Q794" s="42"/>
      <c r="R794" s="42"/>
      <c r="T794" s="42"/>
      <c r="U794" s="42"/>
      <c r="V794" s="42"/>
      <c r="W794" s="42"/>
      <c r="X794" s="42"/>
      <c r="Y794" s="42"/>
      <c r="Z794" s="42"/>
      <c r="AA794" s="42"/>
      <c r="AB794" s="42"/>
      <c r="AC794" s="42"/>
      <c r="AD794" s="42"/>
      <c r="AE794" s="47"/>
      <c r="AF794" s="112"/>
      <c r="AG794" s="47"/>
      <c r="AH794" s="47"/>
      <c r="AI794" s="47"/>
      <c r="AJ794" s="47"/>
      <c r="AK794" s="47"/>
      <c r="AL794" s="47"/>
      <c r="AM794" s="47"/>
      <c r="AN794" s="47"/>
      <c r="AO794" s="47"/>
      <c r="AP794" s="47"/>
      <c r="AQ794" s="47"/>
      <c r="AR794" s="47"/>
      <c r="AS794" s="47"/>
      <c r="AT794" s="47"/>
      <c r="AU794" s="47"/>
      <c r="AV794" s="47"/>
      <c r="AW794" s="47"/>
      <c r="AX794" s="47"/>
      <c r="AY794" s="47"/>
      <c r="AZ794" s="47"/>
      <c r="BA794" s="47"/>
      <c r="BB794" s="47"/>
      <c r="BC794" s="47"/>
      <c r="BD794" s="47"/>
      <c r="BE794" s="47"/>
      <c r="BF794" s="47"/>
      <c r="BG794" s="47"/>
      <c r="BH794" s="47"/>
      <c r="BI794" s="47"/>
      <c r="BJ794" s="47"/>
      <c r="BK794" s="47"/>
      <c r="BL794" s="47"/>
      <c r="BM794" s="112"/>
      <c r="BN794" s="47"/>
      <c r="BO794" s="47"/>
      <c r="BP794" s="47"/>
    </row>
    <row r="795" spans="2:68" x14ac:dyDescent="0.25">
      <c r="B795" s="42"/>
      <c r="C795" s="42"/>
      <c r="D795" s="42"/>
      <c r="E795" s="42"/>
      <c r="F795" s="42"/>
      <c r="G795" s="42"/>
      <c r="H795" s="42"/>
      <c r="I795" s="42"/>
      <c r="J795" s="42"/>
      <c r="K795" s="42"/>
      <c r="L795" s="42"/>
      <c r="M795" s="42"/>
      <c r="N795" s="112"/>
      <c r="O795" s="47"/>
      <c r="P795" s="47"/>
      <c r="Q795" s="42"/>
      <c r="R795" s="42"/>
      <c r="T795" s="42"/>
      <c r="U795" s="42"/>
      <c r="V795" s="42"/>
      <c r="W795" s="42"/>
      <c r="X795" s="42"/>
      <c r="Y795" s="42"/>
      <c r="Z795" s="42"/>
      <c r="AA795" s="42"/>
      <c r="AB795" s="42"/>
      <c r="AC795" s="42"/>
      <c r="AD795" s="42"/>
      <c r="AE795" s="47"/>
      <c r="AF795" s="112"/>
      <c r="AG795" s="47"/>
      <c r="AH795" s="47"/>
      <c r="AI795" s="47"/>
      <c r="AJ795" s="47"/>
      <c r="AK795" s="47"/>
      <c r="AL795" s="47"/>
      <c r="AM795" s="47"/>
      <c r="AN795" s="47"/>
      <c r="AO795" s="47"/>
      <c r="AP795" s="47"/>
      <c r="AQ795" s="47"/>
      <c r="AR795" s="47"/>
      <c r="AS795" s="47"/>
      <c r="AT795" s="47"/>
      <c r="AU795" s="47"/>
      <c r="AV795" s="47"/>
      <c r="AW795" s="47"/>
      <c r="AX795" s="47"/>
      <c r="AY795" s="47"/>
      <c r="AZ795" s="47"/>
      <c r="BA795" s="47"/>
      <c r="BB795" s="47"/>
      <c r="BC795" s="47"/>
      <c r="BD795" s="47"/>
      <c r="BE795" s="47"/>
      <c r="BF795" s="47"/>
      <c r="BG795" s="47"/>
      <c r="BH795" s="47"/>
      <c r="BI795" s="47"/>
      <c r="BJ795" s="47"/>
      <c r="BK795" s="47"/>
      <c r="BL795" s="47"/>
      <c r="BM795" s="112"/>
      <c r="BN795" s="47"/>
      <c r="BO795" s="47"/>
      <c r="BP795" s="47"/>
    </row>
    <row r="796" spans="2:68" x14ac:dyDescent="0.25">
      <c r="B796" s="42"/>
      <c r="C796" s="42"/>
      <c r="D796" s="42"/>
      <c r="E796" s="42"/>
      <c r="F796" s="42"/>
      <c r="G796" s="42"/>
      <c r="H796" s="42"/>
      <c r="I796" s="42"/>
      <c r="J796" s="42"/>
      <c r="K796" s="42"/>
      <c r="L796" s="42"/>
      <c r="M796" s="42"/>
      <c r="N796" s="112"/>
      <c r="O796" s="47"/>
      <c r="P796" s="47"/>
      <c r="Q796" s="42"/>
      <c r="R796" s="42"/>
      <c r="T796" s="42"/>
      <c r="U796" s="42"/>
      <c r="V796" s="42"/>
      <c r="W796" s="42"/>
      <c r="X796" s="42"/>
      <c r="Y796" s="42"/>
      <c r="Z796" s="42"/>
      <c r="AA796" s="42"/>
      <c r="AB796" s="42"/>
      <c r="AC796" s="42"/>
      <c r="AD796" s="42"/>
      <c r="AE796" s="47"/>
      <c r="AF796" s="112"/>
      <c r="AG796" s="47"/>
      <c r="AH796" s="47"/>
      <c r="AI796" s="47"/>
      <c r="AJ796" s="47"/>
      <c r="AK796" s="47"/>
      <c r="AL796" s="47"/>
      <c r="AM796" s="47"/>
      <c r="AN796" s="47"/>
      <c r="AO796" s="47"/>
      <c r="AP796" s="47"/>
      <c r="AQ796" s="47"/>
      <c r="AR796" s="47"/>
      <c r="AS796" s="47"/>
      <c r="AT796" s="47"/>
      <c r="AU796" s="47"/>
      <c r="AV796" s="47"/>
      <c r="AW796" s="47"/>
      <c r="AX796" s="47"/>
      <c r="AY796" s="47"/>
      <c r="AZ796" s="47"/>
      <c r="BA796" s="47"/>
      <c r="BB796" s="47"/>
      <c r="BC796" s="47"/>
      <c r="BD796" s="47"/>
      <c r="BE796" s="47"/>
      <c r="BF796" s="47"/>
      <c r="BG796" s="47"/>
      <c r="BH796" s="47"/>
      <c r="BI796" s="47"/>
      <c r="BJ796" s="47"/>
      <c r="BK796" s="47"/>
      <c r="BL796" s="47"/>
      <c r="BM796" s="112"/>
      <c r="BN796" s="47"/>
      <c r="BO796" s="47"/>
      <c r="BP796" s="47"/>
    </row>
    <row r="797" spans="2:68" x14ac:dyDescent="0.25">
      <c r="B797" s="42"/>
      <c r="C797" s="42"/>
      <c r="D797" s="42"/>
      <c r="E797" s="42"/>
      <c r="F797" s="42"/>
      <c r="G797" s="42"/>
      <c r="H797" s="42"/>
      <c r="I797" s="42"/>
      <c r="J797" s="42"/>
      <c r="K797" s="42"/>
      <c r="L797" s="42"/>
      <c r="M797" s="42"/>
      <c r="N797" s="112"/>
      <c r="O797" s="47"/>
      <c r="P797" s="47"/>
      <c r="Q797" s="42"/>
      <c r="R797" s="42"/>
      <c r="T797" s="42"/>
      <c r="U797" s="42"/>
      <c r="V797" s="42"/>
      <c r="W797" s="42"/>
      <c r="X797" s="42"/>
      <c r="Y797" s="42"/>
      <c r="Z797" s="42"/>
      <c r="AA797" s="42"/>
      <c r="AB797" s="42"/>
      <c r="AC797" s="42"/>
      <c r="AD797" s="42"/>
      <c r="AE797" s="47"/>
      <c r="AF797" s="112"/>
      <c r="AG797" s="47"/>
      <c r="AH797" s="47"/>
      <c r="AI797" s="47"/>
      <c r="AJ797" s="47"/>
      <c r="AK797" s="47"/>
      <c r="AL797" s="47"/>
      <c r="AM797" s="47"/>
      <c r="AN797" s="47"/>
      <c r="AO797" s="47"/>
      <c r="AP797" s="47"/>
      <c r="AQ797" s="47"/>
      <c r="AR797" s="47"/>
      <c r="AS797" s="47"/>
      <c r="AT797" s="47"/>
      <c r="AU797" s="47"/>
      <c r="AV797" s="47"/>
      <c r="AW797" s="47"/>
      <c r="AX797" s="47"/>
      <c r="AY797" s="47"/>
      <c r="AZ797" s="47"/>
      <c r="BA797" s="47"/>
      <c r="BB797" s="47"/>
      <c r="BC797" s="47"/>
      <c r="BD797" s="47"/>
      <c r="BE797" s="47"/>
      <c r="BF797" s="47"/>
      <c r="BG797" s="47"/>
      <c r="BH797" s="47"/>
      <c r="BI797" s="47"/>
      <c r="BJ797" s="47"/>
      <c r="BK797" s="47"/>
      <c r="BL797" s="47"/>
      <c r="BM797" s="112"/>
      <c r="BN797" s="47"/>
      <c r="BO797" s="47"/>
      <c r="BP797" s="47"/>
    </row>
    <row r="798" spans="2:68" x14ac:dyDescent="0.25">
      <c r="B798" s="42"/>
      <c r="C798" s="42"/>
      <c r="D798" s="42"/>
      <c r="E798" s="42"/>
      <c r="F798" s="42"/>
      <c r="G798" s="42"/>
      <c r="H798" s="42"/>
      <c r="I798" s="42"/>
      <c r="J798" s="42"/>
      <c r="K798" s="42"/>
      <c r="L798" s="42"/>
      <c r="M798" s="42"/>
      <c r="N798" s="112"/>
      <c r="O798" s="47"/>
      <c r="P798" s="47"/>
      <c r="Q798" s="42"/>
      <c r="R798" s="42"/>
      <c r="T798" s="42"/>
      <c r="U798" s="42"/>
      <c r="V798" s="42"/>
      <c r="W798" s="42"/>
      <c r="X798" s="42"/>
      <c r="Y798" s="42"/>
      <c r="Z798" s="42"/>
      <c r="AA798" s="42"/>
      <c r="AB798" s="42"/>
      <c r="AC798" s="42"/>
      <c r="AD798" s="42"/>
      <c r="AE798" s="47"/>
      <c r="AF798" s="112"/>
      <c r="AG798" s="47"/>
      <c r="AH798" s="47"/>
      <c r="AI798" s="47"/>
      <c r="AJ798" s="47"/>
      <c r="AK798" s="47"/>
      <c r="AL798" s="47"/>
      <c r="AM798" s="47"/>
      <c r="AN798" s="47"/>
      <c r="AO798" s="47"/>
      <c r="AP798" s="47"/>
      <c r="AQ798" s="47"/>
      <c r="AR798" s="47"/>
      <c r="AS798" s="47"/>
      <c r="AT798" s="47"/>
      <c r="AU798" s="47"/>
      <c r="AV798" s="47"/>
      <c r="AW798" s="47"/>
      <c r="AX798" s="47"/>
      <c r="AY798" s="47"/>
      <c r="AZ798" s="47"/>
      <c r="BA798" s="47"/>
      <c r="BB798" s="47"/>
      <c r="BC798" s="47"/>
      <c r="BD798" s="47"/>
      <c r="BE798" s="47"/>
      <c r="BF798" s="47"/>
      <c r="BG798" s="47"/>
      <c r="BH798" s="47"/>
      <c r="BI798" s="47"/>
      <c r="BJ798" s="47"/>
      <c r="BK798" s="47"/>
      <c r="BL798" s="47"/>
      <c r="BM798" s="112"/>
      <c r="BN798" s="47"/>
      <c r="BO798" s="47"/>
      <c r="BP798" s="47"/>
    </row>
    <row r="799" spans="2:68" x14ac:dyDescent="0.25">
      <c r="B799" s="42"/>
      <c r="C799" s="42"/>
      <c r="D799" s="42"/>
      <c r="E799" s="42"/>
      <c r="F799" s="42"/>
      <c r="G799" s="42"/>
      <c r="H799" s="42"/>
      <c r="I799" s="42"/>
      <c r="J799" s="42"/>
      <c r="K799" s="42"/>
      <c r="L799" s="42"/>
      <c r="M799" s="42"/>
      <c r="N799" s="112"/>
      <c r="O799" s="47"/>
      <c r="P799" s="47"/>
      <c r="Q799" s="42"/>
      <c r="R799" s="42"/>
      <c r="T799" s="42"/>
      <c r="U799" s="42"/>
      <c r="V799" s="42"/>
      <c r="W799" s="42"/>
      <c r="X799" s="42"/>
      <c r="Y799" s="42"/>
      <c r="Z799" s="42"/>
      <c r="AA799" s="42"/>
      <c r="AB799" s="42"/>
      <c r="AC799" s="42"/>
      <c r="AD799" s="42"/>
      <c r="AE799" s="47"/>
      <c r="AF799" s="112"/>
      <c r="AG799" s="47"/>
      <c r="AH799" s="47"/>
      <c r="AI799" s="47"/>
      <c r="AJ799" s="47"/>
      <c r="AK799" s="47"/>
      <c r="AL799" s="47"/>
      <c r="AM799" s="47"/>
      <c r="AN799" s="47"/>
      <c r="AO799" s="47"/>
      <c r="AP799" s="47"/>
      <c r="AQ799" s="47"/>
      <c r="AR799" s="47"/>
      <c r="AS799" s="47"/>
      <c r="AT799" s="47"/>
      <c r="AU799" s="47"/>
      <c r="AV799" s="47"/>
      <c r="AW799" s="47"/>
      <c r="AX799" s="47"/>
      <c r="AY799" s="47"/>
      <c r="AZ799" s="47"/>
      <c r="BA799" s="47"/>
      <c r="BB799" s="47"/>
      <c r="BC799" s="47"/>
      <c r="BD799" s="47"/>
      <c r="BE799" s="47"/>
      <c r="BF799" s="47"/>
      <c r="BG799" s="47"/>
      <c r="BH799" s="47"/>
      <c r="BI799" s="47"/>
      <c r="BJ799" s="47"/>
      <c r="BK799" s="47"/>
      <c r="BL799" s="47"/>
      <c r="BM799" s="112"/>
      <c r="BN799" s="47"/>
      <c r="BO799" s="47"/>
      <c r="BP799" s="47"/>
    </row>
    <row r="800" spans="2:68" x14ac:dyDescent="0.25">
      <c r="B800" s="42"/>
      <c r="C800" s="42"/>
      <c r="D800" s="42"/>
      <c r="E800" s="42"/>
      <c r="F800" s="42"/>
      <c r="G800" s="42"/>
      <c r="H800" s="42"/>
      <c r="I800" s="42"/>
      <c r="J800" s="42"/>
      <c r="K800" s="42"/>
      <c r="L800" s="42"/>
      <c r="M800" s="42"/>
      <c r="N800" s="112"/>
      <c r="O800" s="47"/>
      <c r="P800" s="47"/>
      <c r="Q800" s="42"/>
      <c r="R800" s="42"/>
      <c r="T800" s="42"/>
      <c r="U800" s="42"/>
      <c r="V800" s="42"/>
      <c r="W800" s="42"/>
      <c r="X800" s="42"/>
      <c r="Y800" s="42"/>
      <c r="Z800" s="42"/>
      <c r="AA800" s="42"/>
      <c r="AB800" s="42"/>
      <c r="AC800" s="42"/>
      <c r="AD800" s="42"/>
      <c r="AE800" s="47"/>
      <c r="AF800" s="112"/>
      <c r="AG800" s="47"/>
      <c r="AH800" s="47"/>
      <c r="AI800" s="47"/>
      <c r="AJ800" s="47"/>
      <c r="AK800" s="47"/>
      <c r="AL800" s="47"/>
      <c r="AM800" s="47"/>
      <c r="AN800" s="47"/>
      <c r="AO800" s="47"/>
      <c r="AP800" s="47"/>
      <c r="AQ800" s="47"/>
      <c r="AR800" s="47"/>
      <c r="AS800" s="47"/>
      <c r="AT800" s="47"/>
      <c r="AU800" s="47"/>
      <c r="AV800" s="47"/>
      <c r="AW800" s="47"/>
      <c r="AX800" s="47"/>
      <c r="AY800" s="47"/>
      <c r="AZ800" s="47"/>
      <c r="BA800" s="47"/>
      <c r="BB800" s="47"/>
      <c r="BC800" s="47"/>
      <c r="BD800" s="47"/>
      <c r="BE800" s="47"/>
      <c r="BF800" s="47"/>
      <c r="BG800" s="47"/>
      <c r="BH800" s="47"/>
      <c r="BI800" s="47"/>
      <c r="BJ800" s="47"/>
      <c r="BK800" s="47"/>
      <c r="BL800" s="47"/>
      <c r="BM800" s="112"/>
      <c r="BN800" s="47"/>
      <c r="BO800" s="47"/>
      <c r="BP800" s="47"/>
    </row>
    <row r="801" spans="2:68" x14ac:dyDescent="0.25">
      <c r="B801" s="42"/>
      <c r="C801" s="42"/>
      <c r="D801" s="42"/>
      <c r="E801" s="42"/>
      <c r="F801" s="42"/>
      <c r="G801" s="42"/>
      <c r="H801" s="42"/>
      <c r="I801" s="42"/>
      <c r="J801" s="42"/>
      <c r="K801" s="42"/>
      <c r="L801" s="42"/>
      <c r="M801" s="42"/>
      <c r="N801" s="112"/>
      <c r="O801" s="47"/>
      <c r="P801" s="47"/>
      <c r="Q801" s="42"/>
      <c r="R801" s="42"/>
      <c r="T801" s="42"/>
      <c r="U801" s="42"/>
      <c r="V801" s="42"/>
      <c r="W801" s="42"/>
      <c r="X801" s="42"/>
      <c r="Y801" s="42"/>
      <c r="Z801" s="42"/>
      <c r="AA801" s="42"/>
      <c r="AB801" s="42"/>
      <c r="AC801" s="42"/>
      <c r="AD801" s="42"/>
      <c r="AE801" s="47"/>
      <c r="AF801" s="112"/>
      <c r="AG801" s="47"/>
      <c r="AH801" s="47"/>
      <c r="AI801" s="47"/>
      <c r="AJ801" s="47"/>
      <c r="AK801" s="47"/>
      <c r="AL801" s="47"/>
      <c r="AM801" s="47"/>
      <c r="AN801" s="47"/>
      <c r="AO801" s="47"/>
      <c r="AP801" s="47"/>
      <c r="AQ801" s="47"/>
      <c r="AR801" s="47"/>
      <c r="AS801" s="47"/>
      <c r="AT801" s="47"/>
      <c r="AU801" s="47"/>
      <c r="AV801" s="47"/>
      <c r="AW801" s="47"/>
      <c r="AX801" s="47"/>
      <c r="AY801" s="47"/>
      <c r="AZ801" s="47"/>
      <c r="BA801" s="47"/>
      <c r="BB801" s="47"/>
      <c r="BC801" s="47"/>
      <c r="BD801" s="47"/>
      <c r="BE801" s="47"/>
      <c r="BF801" s="47"/>
      <c r="BG801" s="47"/>
      <c r="BH801" s="47"/>
      <c r="BI801" s="47"/>
      <c r="BJ801" s="47"/>
      <c r="BK801" s="47"/>
      <c r="BL801" s="47"/>
      <c r="BM801" s="112"/>
      <c r="BN801" s="47"/>
      <c r="BO801" s="47"/>
      <c r="BP801" s="47"/>
    </row>
    <row r="802" spans="2:68" x14ac:dyDescent="0.25">
      <c r="B802" s="42"/>
      <c r="C802" s="42"/>
      <c r="D802" s="42"/>
      <c r="E802" s="42"/>
      <c r="F802" s="42"/>
      <c r="G802" s="42"/>
      <c r="H802" s="42"/>
      <c r="I802" s="42"/>
      <c r="J802" s="42"/>
      <c r="K802" s="42"/>
      <c r="L802" s="42"/>
      <c r="M802" s="42"/>
      <c r="N802" s="112"/>
      <c r="O802" s="47"/>
      <c r="P802" s="47"/>
      <c r="Q802" s="42"/>
      <c r="R802" s="42"/>
      <c r="T802" s="42"/>
      <c r="U802" s="42"/>
      <c r="V802" s="42"/>
      <c r="W802" s="42"/>
      <c r="X802" s="42"/>
      <c r="Y802" s="42"/>
      <c r="Z802" s="42"/>
      <c r="AA802" s="42"/>
      <c r="AB802" s="42"/>
      <c r="AC802" s="42"/>
      <c r="AD802" s="42"/>
      <c r="AE802" s="47"/>
      <c r="AF802" s="112"/>
      <c r="AG802" s="47"/>
      <c r="AH802" s="47"/>
      <c r="AI802" s="47"/>
      <c r="AJ802" s="47"/>
      <c r="AK802" s="47"/>
      <c r="AL802" s="47"/>
      <c r="AM802" s="47"/>
      <c r="AN802" s="47"/>
      <c r="AO802" s="47"/>
      <c r="AP802" s="47"/>
      <c r="AQ802" s="47"/>
      <c r="AR802" s="47"/>
      <c r="AS802" s="47"/>
      <c r="AT802" s="47"/>
      <c r="AU802" s="47"/>
      <c r="AV802" s="47"/>
      <c r="AW802" s="47"/>
      <c r="AX802" s="47"/>
      <c r="AY802" s="47"/>
      <c r="AZ802" s="47"/>
      <c r="BA802" s="47"/>
      <c r="BB802" s="47"/>
      <c r="BC802" s="47"/>
      <c r="BD802" s="47"/>
      <c r="BE802" s="47"/>
      <c r="BF802" s="47"/>
      <c r="BG802" s="47"/>
      <c r="BH802" s="47"/>
      <c r="BI802" s="47"/>
      <c r="BJ802" s="47"/>
      <c r="BK802" s="47"/>
      <c r="BL802" s="47"/>
      <c r="BM802" s="112"/>
      <c r="BN802" s="47"/>
      <c r="BO802" s="47"/>
      <c r="BP802" s="47"/>
    </row>
    <row r="803" spans="2:68" x14ac:dyDescent="0.25">
      <c r="B803" s="42"/>
      <c r="C803" s="42"/>
      <c r="D803" s="42"/>
      <c r="E803" s="42"/>
      <c r="F803" s="42"/>
      <c r="G803" s="42"/>
      <c r="H803" s="42"/>
      <c r="I803" s="42"/>
      <c r="J803" s="42"/>
      <c r="K803" s="42"/>
      <c r="L803" s="42"/>
      <c r="M803" s="42"/>
      <c r="N803" s="112"/>
      <c r="O803" s="47"/>
      <c r="P803" s="47"/>
      <c r="Q803" s="42"/>
      <c r="R803" s="42"/>
      <c r="T803" s="42"/>
      <c r="U803" s="42"/>
      <c r="V803" s="42"/>
      <c r="W803" s="42"/>
      <c r="X803" s="42"/>
      <c r="Y803" s="42"/>
      <c r="Z803" s="42"/>
      <c r="AA803" s="42"/>
      <c r="AB803" s="42"/>
      <c r="AC803" s="42"/>
      <c r="AD803" s="42"/>
      <c r="AE803" s="47"/>
      <c r="AF803" s="112"/>
      <c r="AG803" s="47"/>
      <c r="AH803" s="47"/>
      <c r="AI803" s="47"/>
      <c r="AJ803" s="47"/>
      <c r="AK803" s="47"/>
      <c r="AL803" s="47"/>
      <c r="AM803" s="47"/>
      <c r="AN803" s="47"/>
      <c r="AO803" s="47"/>
      <c r="AP803" s="47"/>
      <c r="AQ803" s="47"/>
      <c r="AR803" s="47"/>
      <c r="AS803" s="47"/>
      <c r="AT803" s="47"/>
      <c r="AU803" s="47"/>
      <c r="AV803" s="47"/>
      <c r="AW803" s="47"/>
      <c r="AX803" s="47"/>
      <c r="AY803" s="47"/>
      <c r="AZ803" s="47"/>
      <c r="BA803" s="47"/>
      <c r="BB803" s="47"/>
      <c r="BC803" s="47"/>
      <c r="BD803" s="47"/>
      <c r="BE803" s="47"/>
      <c r="BF803" s="47"/>
      <c r="BG803" s="47"/>
      <c r="BH803" s="47"/>
      <c r="BI803" s="47"/>
      <c r="BJ803" s="47"/>
      <c r="BK803" s="47"/>
      <c r="BL803" s="47"/>
      <c r="BM803" s="112"/>
      <c r="BN803" s="47"/>
      <c r="BO803" s="47"/>
      <c r="BP803" s="47"/>
    </row>
    <row r="804" spans="2:68" x14ac:dyDescent="0.25">
      <c r="B804" s="42"/>
      <c r="C804" s="42"/>
      <c r="D804" s="42"/>
      <c r="E804" s="42"/>
      <c r="F804" s="42"/>
      <c r="G804" s="42"/>
      <c r="H804" s="42"/>
      <c r="I804" s="42"/>
      <c r="J804" s="42"/>
      <c r="K804" s="42"/>
      <c r="L804" s="42"/>
      <c r="M804" s="42"/>
      <c r="N804" s="112"/>
      <c r="O804" s="47"/>
      <c r="P804" s="47"/>
      <c r="Q804" s="42"/>
      <c r="R804" s="42"/>
      <c r="T804" s="42"/>
      <c r="U804" s="42"/>
      <c r="V804" s="42"/>
      <c r="W804" s="42"/>
      <c r="X804" s="42"/>
      <c r="Y804" s="42"/>
      <c r="Z804" s="42"/>
      <c r="AA804" s="42"/>
      <c r="AB804" s="42"/>
      <c r="AC804" s="42"/>
      <c r="AD804" s="42"/>
      <c r="AE804" s="47"/>
      <c r="AF804" s="112"/>
      <c r="AG804" s="47"/>
      <c r="AH804" s="47"/>
      <c r="AI804" s="47"/>
      <c r="AJ804" s="47"/>
      <c r="AK804" s="47"/>
      <c r="AL804" s="47"/>
      <c r="AM804" s="47"/>
      <c r="AN804" s="47"/>
      <c r="AO804" s="47"/>
      <c r="AP804" s="47"/>
      <c r="AQ804" s="47"/>
      <c r="AR804" s="47"/>
      <c r="AS804" s="47"/>
      <c r="AT804" s="47"/>
      <c r="AU804" s="47"/>
      <c r="AV804" s="47"/>
      <c r="AW804" s="47"/>
      <c r="AX804" s="47"/>
      <c r="AY804" s="47"/>
      <c r="AZ804" s="47"/>
      <c r="BA804" s="47"/>
      <c r="BB804" s="47"/>
      <c r="BC804" s="47"/>
      <c r="BD804" s="47"/>
      <c r="BE804" s="47"/>
      <c r="BF804" s="47"/>
      <c r="BG804" s="47"/>
      <c r="BH804" s="47"/>
      <c r="BI804" s="47"/>
      <c r="BJ804" s="47"/>
      <c r="BK804" s="47"/>
      <c r="BL804" s="47"/>
      <c r="BM804" s="112"/>
      <c r="BN804" s="47"/>
      <c r="BO804" s="47"/>
      <c r="BP804" s="47"/>
    </row>
    <row r="805" spans="2:68" x14ac:dyDescent="0.25">
      <c r="B805" s="42"/>
      <c r="C805" s="42"/>
      <c r="D805" s="42"/>
      <c r="E805" s="42"/>
      <c r="F805" s="42"/>
      <c r="G805" s="42"/>
      <c r="H805" s="42"/>
      <c r="I805" s="42"/>
      <c r="J805" s="42"/>
      <c r="K805" s="42"/>
      <c r="L805" s="42"/>
      <c r="M805" s="42"/>
      <c r="N805" s="112"/>
      <c r="O805" s="47"/>
      <c r="P805" s="47"/>
      <c r="Q805" s="42"/>
      <c r="R805" s="42"/>
      <c r="T805" s="42"/>
      <c r="U805" s="42"/>
      <c r="V805" s="42"/>
      <c r="W805" s="42"/>
      <c r="X805" s="42"/>
      <c r="Y805" s="42"/>
      <c r="Z805" s="42"/>
      <c r="AA805" s="42"/>
      <c r="AB805" s="42"/>
      <c r="AC805" s="42"/>
      <c r="AD805" s="42"/>
      <c r="AE805" s="47"/>
      <c r="AF805" s="112"/>
      <c r="AG805" s="47"/>
      <c r="AH805" s="47"/>
      <c r="AI805" s="47"/>
      <c r="AJ805" s="47"/>
      <c r="AK805" s="47"/>
      <c r="AL805" s="47"/>
      <c r="AM805" s="47"/>
      <c r="AN805" s="47"/>
      <c r="AO805" s="47"/>
      <c r="AP805" s="47"/>
      <c r="AQ805" s="47"/>
      <c r="AR805" s="47"/>
      <c r="AS805" s="47"/>
      <c r="AT805" s="47"/>
      <c r="AU805" s="47"/>
      <c r="AV805" s="47"/>
      <c r="AW805" s="47"/>
      <c r="AX805" s="47"/>
      <c r="AY805" s="47"/>
      <c r="AZ805" s="47"/>
      <c r="BA805" s="47"/>
      <c r="BB805" s="47"/>
      <c r="BC805" s="47"/>
      <c r="BD805" s="47"/>
      <c r="BE805" s="47"/>
      <c r="BF805" s="47"/>
      <c r="BG805" s="47"/>
      <c r="BH805" s="47"/>
      <c r="BI805" s="47"/>
      <c r="BJ805" s="47"/>
      <c r="BK805" s="47"/>
      <c r="BL805" s="47"/>
      <c r="BM805" s="112"/>
      <c r="BN805" s="47"/>
      <c r="BO805" s="47"/>
      <c r="BP805" s="47"/>
    </row>
    <row r="806" spans="2:68" x14ac:dyDescent="0.25">
      <c r="B806" s="42"/>
      <c r="C806" s="42"/>
      <c r="D806" s="42"/>
      <c r="E806" s="42"/>
      <c r="F806" s="42"/>
      <c r="G806" s="42"/>
      <c r="H806" s="42"/>
      <c r="I806" s="42"/>
      <c r="J806" s="42"/>
      <c r="K806" s="42"/>
      <c r="L806" s="42"/>
      <c r="M806" s="42"/>
      <c r="N806" s="112"/>
      <c r="O806" s="47"/>
      <c r="P806" s="47"/>
      <c r="Q806" s="42"/>
      <c r="R806" s="42"/>
      <c r="T806" s="42"/>
      <c r="U806" s="42"/>
      <c r="V806" s="42"/>
      <c r="W806" s="42"/>
      <c r="X806" s="42"/>
      <c r="Y806" s="42"/>
      <c r="Z806" s="42"/>
      <c r="AA806" s="42"/>
      <c r="AB806" s="42"/>
      <c r="AC806" s="42"/>
      <c r="AD806" s="42"/>
      <c r="AE806" s="47"/>
      <c r="AF806" s="112"/>
      <c r="AG806" s="47"/>
      <c r="AH806" s="47"/>
      <c r="AI806" s="47"/>
      <c r="AJ806" s="47"/>
      <c r="AK806" s="47"/>
      <c r="AL806" s="47"/>
      <c r="AM806" s="47"/>
      <c r="AN806" s="47"/>
      <c r="AO806" s="47"/>
      <c r="AP806" s="47"/>
      <c r="AQ806" s="47"/>
      <c r="AR806" s="47"/>
      <c r="AS806" s="47"/>
      <c r="AT806" s="47"/>
      <c r="AU806" s="47"/>
      <c r="AV806" s="47"/>
      <c r="AW806" s="47"/>
      <c r="AX806" s="47"/>
      <c r="AY806" s="47"/>
      <c r="AZ806" s="47"/>
      <c r="BA806" s="47"/>
      <c r="BB806" s="47"/>
      <c r="BC806" s="47"/>
      <c r="BD806" s="47"/>
      <c r="BE806" s="47"/>
      <c r="BF806" s="47"/>
      <c r="BG806" s="47"/>
      <c r="BH806" s="47"/>
      <c r="BI806" s="47"/>
      <c r="BJ806" s="47"/>
      <c r="BK806" s="47"/>
      <c r="BL806" s="47"/>
      <c r="BM806" s="112"/>
      <c r="BN806" s="47"/>
      <c r="BO806" s="47"/>
      <c r="BP806" s="47"/>
    </row>
    <row r="807" spans="2:68" x14ac:dyDescent="0.25">
      <c r="B807" s="42"/>
      <c r="C807" s="42"/>
      <c r="D807" s="42"/>
      <c r="E807" s="42"/>
      <c r="F807" s="42"/>
      <c r="G807" s="42"/>
      <c r="H807" s="42"/>
      <c r="I807" s="42"/>
      <c r="J807" s="42"/>
      <c r="K807" s="42"/>
      <c r="L807" s="42"/>
      <c r="M807" s="42"/>
      <c r="N807" s="112"/>
      <c r="O807" s="47"/>
      <c r="P807" s="47"/>
      <c r="Q807" s="42"/>
      <c r="R807" s="42"/>
      <c r="T807" s="42"/>
      <c r="U807" s="42"/>
      <c r="V807" s="42"/>
      <c r="W807" s="42"/>
      <c r="X807" s="42"/>
      <c r="Y807" s="42"/>
      <c r="Z807" s="42"/>
      <c r="AA807" s="42"/>
      <c r="AB807" s="42"/>
      <c r="AC807" s="42"/>
      <c r="AD807" s="42"/>
      <c r="AE807" s="47"/>
      <c r="AF807" s="112"/>
      <c r="AG807" s="47"/>
      <c r="AH807" s="47"/>
      <c r="AI807" s="47"/>
      <c r="AJ807" s="47"/>
      <c r="AK807" s="47"/>
      <c r="AL807" s="47"/>
      <c r="AM807" s="47"/>
      <c r="AN807" s="47"/>
      <c r="AO807" s="47"/>
      <c r="AP807" s="47"/>
      <c r="AQ807" s="47"/>
      <c r="AR807" s="47"/>
      <c r="AS807" s="47"/>
      <c r="AT807" s="47"/>
      <c r="AU807" s="47"/>
      <c r="AV807" s="47"/>
      <c r="AW807" s="47"/>
      <c r="AX807" s="47"/>
      <c r="AY807" s="47"/>
      <c r="AZ807" s="47"/>
      <c r="BA807" s="47"/>
      <c r="BB807" s="47"/>
      <c r="BC807" s="47"/>
      <c r="BD807" s="47"/>
      <c r="BE807" s="47"/>
      <c r="BF807" s="47"/>
      <c r="BG807" s="47"/>
      <c r="BH807" s="47"/>
      <c r="BI807" s="47"/>
      <c r="BJ807" s="47"/>
      <c r="BK807" s="47"/>
      <c r="BL807" s="47"/>
      <c r="BM807" s="112"/>
      <c r="BN807" s="47"/>
      <c r="BO807" s="47"/>
      <c r="BP807" s="47"/>
    </row>
    <row r="808" spans="2:68" x14ac:dyDescent="0.25">
      <c r="B808" s="42"/>
      <c r="C808" s="42"/>
      <c r="D808" s="42"/>
      <c r="E808" s="42"/>
      <c r="F808" s="42"/>
      <c r="G808" s="42"/>
      <c r="H808" s="42"/>
      <c r="I808" s="42"/>
      <c r="J808" s="42"/>
      <c r="K808" s="42"/>
      <c r="L808" s="42"/>
      <c r="M808" s="42"/>
      <c r="N808" s="112"/>
      <c r="O808" s="47"/>
      <c r="P808" s="47"/>
      <c r="Q808" s="42"/>
      <c r="R808" s="42"/>
      <c r="T808" s="42"/>
      <c r="U808" s="42"/>
      <c r="V808" s="42"/>
      <c r="W808" s="42"/>
      <c r="X808" s="42"/>
      <c r="Y808" s="42"/>
      <c r="Z808" s="42"/>
      <c r="AA808" s="42"/>
      <c r="AB808" s="42"/>
      <c r="AC808" s="42"/>
      <c r="AD808" s="42"/>
      <c r="AE808" s="47"/>
      <c r="AF808" s="112"/>
      <c r="AG808" s="47"/>
      <c r="AH808" s="47"/>
      <c r="AI808" s="47"/>
      <c r="AJ808" s="47"/>
      <c r="AK808" s="47"/>
      <c r="AL808" s="47"/>
      <c r="AM808" s="47"/>
      <c r="AN808" s="47"/>
      <c r="AO808" s="47"/>
      <c r="AP808" s="47"/>
      <c r="AQ808" s="47"/>
      <c r="AR808" s="47"/>
      <c r="AS808" s="47"/>
      <c r="AT808" s="47"/>
      <c r="AU808" s="47"/>
      <c r="AV808" s="47"/>
      <c r="AW808" s="47"/>
      <c r="AX808" s="47"/>
      <c r="AY808" s="47"/>
      <c r="AZ808" s="47"/>
      <c r="BA808" s="47"/>
      <c r="BB808" s="47"/>
      <c r="BC808" s="47"/>
      <c r="BD808" s="47"/>
      <c r="BE808" s="47"/>
      <c r="BF808" s="47"/>
      <c r="BG808" s="47"/>
      <c r="BH808" s="47"/>
      <c r="BI808" s="47"/>
      <c r="BJ808" s="47"/>
      <c r="BK808" s="47"/>
      <c r="BL808" s="47"/>
      <c r="BM808" s="112"/>
      <c r="BN808" s="47"/>
      <c r="BO808" s="47"/>
      <c r="BP808" s="47"/>
    </row>
    <row r="809" spans="2:68" x14ac:dyDescent="0.25">
      <c r="B809" s="42"/>
      <c r="C809" s="42"/>
      <c r="D809" s="42"/>
      <c r="E809" s="42"/>
      <c r="F809" s="42"/>
      <c r="G809" s="42"/>
      <c r="H809" s="42"/>
      <c r="I809" s="42"/>
      <c r="J809" s="42"/>
      <c r="K809" s="42"/>
      <c r="L809" s="42"/>
      <c r="M809" s="42"/>
      <c r="N809" s="112"/>
      <c r="O809" s="47"/>
      <c r="P809" s="47"/>
      <c r="Q809" s="42"/>
      <c r="R809" s="42"/>
      <c r="T809" s="42"/>
      <c r="U809" s="42"/>
      <c r="V809" s="42"/>
      <c r="W809" s="42"/>
      <c r="X809" s="42"/>
      <c r="Y809" s="42"/>
      <c r="Z809" s="42"/>
      <c r="AA809" s="42"/>
      <c r="AB809" s="42"/>
      <c r="AC809" s="42"/>
      <c r="AD809" s="42"/>
      <c r="AE809" s="47"/>
      <c r="AF809" s="112"/>
      <c r="AG809" s="47"/>
      <c r="AH809" s="47"/>
      <c r="AI809" s="47"/>
      <c r="AJ809" s="47"/>
      <c r="AK809" s="47"/>
      <c r="AL809" s="47"/>
      <c r="AM809" s="47"/>
      <c r="AN809" s="47"/>
      <c r="AO809" s="47"/>
      <c r="AP809" s="47"/>
      <c r="AQ809" s="47"/>
      <c r="AR809" s="47"/>
      <c r="AS809" s="47"/>
      <c r="AT809" s="47"/>
      <c r="AU809" s="47"/>
      <c r="AV809" s="47"/>
      <c r="AW809" s="47"/>
      <c r="AX809" s="47"/>
      <c r="AY809" s="47"/>
      <c r="AZ809" s="47"/>
      <c r="BA809" s="47"/>
      <c r="BB809" s="47"/>
      <c r="BC809" s="47"/>
      <c r="BD809" s="47"/>
      <c r="BE809" s="47"/>
      <c r="BF809" s="47"/>
      <c r="BG809" s="47"/>
      <c r="BH809" s="47"/>
      <c r="BI809" s="47"/>
      <c r="BJ809" s="47"/>
      <c r="BK809" s="47"/>
      <c r="BL809" s="47"/>
      <c r="BM809" s="112"/>
      <c r="BN809" s="47"/>
      <c r="BO809" s="47"/>
      <c r="BP809" s="47"/>
    </row>
    <row r="810" spans="2:68" x14ac:dyDescent="0.25">
      <c r="B810" s="42"/>
      <c r="C810" s="42"/>
      <c r="D810" s="42"/>
      <c r="E810" s="42"/>
      <c r="F810" s="42"/>
      <c r="G810" s="42"/>
      <c r="H810" s="42"/>
      <c r="I810" s="42"/>
      <c r="J810" s="42"/>
      <c r="K810" s="42"/>
      <c r="L810" s="42"/>
      <c r="M810" s="42"/>
      <c r="N810" s="112"/>
      <c r="O810" s="47"/>
      <c r="P810" s="47"/>
      <c r="Q810" s="42"/>
      <c r="R810" s="42"/>
      <c r="T810" s="42"/>
      <c r="U810" s="42"/>
      <c r="V810" s="42"/>
      <c r="W810" s="42"/>
      <c r="X810" s="42"/>
      <c r="Y810" s="42"/>
      <c r="Z810" s="42"/>
      <c r="AA810" s="42"/>
      <c r="AB810" s="42"/>
      <c r="AC810" s="42"/>
      <c r="AD810" s="42"/>
      <c r="AE810" s="47"/>
      <c r="AF810" s="112"/>
      <c r="AG810" s="47"/>
      <c r="AH810" s="47"/>
      <c r="AI810" s="47"/>
      <c r="AJ810" s="47"/>
      <c r="AK810" s="47"/>
      <c r="AL810" s="47"/>
      <c r="AM810" s="47"/>
      <c r="AN810" s="47"/>
      <c r="AO810" s="47"/>
      <c r="AP810" s="47"/>
      <c r="AQ810" s="47"/>
      <c r="AR810" s="47"/>
      <c r="AS810" s="47"/>
      <c r="AT810" s="47"/>
      <c r="AU810" s="47"/>
      <c r="AV810" s="47"/>
      <c r="AW810" s="47"/>
      <c r="AX810" s="47"/>
      <c r="AY810" s="47"/>
      <c r="AZ810" s="47"/>
      <c r="BA810" s="47"/>
      <c r="BB810" s="47"/>
      <c r="BC810" s="47"/>
      <c r="BD810" s="47"/>
      <c r="BE810" s="47"/>
      <c r="BF810" s="47"/>
      <c r="BG810" s="47"/>
      <c r="BH810" s="47"/>
      <c r="BI810" s="47"/>
      <c r="BJ810" s="47"/>
      <c r="BK810" s="47"/>
      <c r="BL810" s="47"/>
      <c r="BM810" s="112"/>
      <c r="BN810" s="47"/>
      <c r="BO810" s="47"/>
      <c r="BP810" s="47"/>
    </row>
    <row r="811" spans="2:68" x14ac:dyDescent="0.25">
      <c r="B811" s="42"/>
      <c r="C811" s="42"/>
      <c r="D811" s="42"/>
      <c r="E811" s="42"/>
      <c r="F811" s="42"/>
      <c r="G811" s="42"/>
      <c r="H811" s="42"/>
      <c r="I811" s="42"/>
      <c r="J811" s="42"/>
      <c r="K811" s="42"/>
      <c r="L811" s="42"/>
      <c r="M811" s="42"/>
      <c r="N811" s="112"/>
      <c r="O811" s="47"/>
      <c r="P811" s="47"/>
      <c r="Q811" s="42"/>
      <c r="R811" s="42"/>
      <c r="T811" s="42"/>
      <c r="U811" s="42"/>
      <c r="V811" s="42"/>
      <c r="W811" s="42"/>
      <c r="X811" s="42"/>
      <c r="Y811" s="42"/>
      <c r="Z811" s="42"/>
      <c r="AA811" s="42"/>
      <c r="AB811" s="42"/>
      <c r="AC811" s="42"/>
      <c r="AD811" s="42"/>
      <c r="AE811" s="47"/>
      <c r="AF811" s="112"/>
      <c r="AG811" s="47"/>
      <c r="AH811" s="47"/>
      <c r="AI811" s="47"/>
      <c r="AJ811" s="47"/>
      <c r="AK811" s="47"/>
      <c r="AL811" s="47"/>
      <c r="AM811" s="47"/>
      <c r="AN811" s="47"/>
      <c r="AO811" s="47"/>
      <c r="AP811" s="47"/>
      <c r="AQ811" s="47"/>
      <c r="AR811" s="47"/>
      <c r="AS811" s="47"/>
      <c r="AT811" s="47"/>
      <c r="AU811" s="47"/>
      <c r="AV811" s="47"/>
      <c r="AW811" s="47"/>
      <c r="AX811" s="47"/>
      <c r="AY811" s="47"/>
      <c r="AZ811" s="47"/>
      <c r="BA811" s="47"/>
      <c r="BB811" s="47"/>
      <c r="BC811" s="47"/>
      <c r="BD811" s="47"/>
      <c r="BE811" s="47"/>
      <c r="BF811" s="47"/>
      <c r="BG811" s="47"/>
      <c r="BH811" s="47"/>
      <c r="BI811" s="47"/>
      <c r="BJ811" s="47"/>
      <c r="BK811" s="47"/>
      <c r="BL811" s="47"/>
      <c r="BM811" s="112"/>
      <c r="BN811" s="47"/>
      <c r="BO811" s="47"/>
      <c r="BP811" s="47"/>
    </row>
    <row r="812" spans="2:68" x14ac:dyDescent="0.25">
      <c r="B812" s="42"/>
      <c r="C812" s="42"/>
      <c r="D812" s="42"/>
      <c r="E812" s="42"/>
      <c r="F812" s="42"/>
      <c r="G812" s="42"/>
      <c r="H812" s="42"/>
      <c r="I812" s="42"/>
      <c r="J812" s="42"/>
      <c r="K812" s="42"/>
      <c r="L812" s="42"/>
      <c r="M812" s="42"/>
      <c r="N812" s="112"/>
      <c r="O812" s="47"/>
      <c r="P812" s="47"/>
      <c r="Q812" s="42"/>
      <c r="R812" s="42"/>
      <c r="T812" s="42"/>
      <c r="U812" s="42"/>
      <c r="V812" s="42"/>
      <c r="W812" s="42"/>
      <c r="X812" s="42"/>
      <c r="Y812" s="42"/>
      <c r="Z812" s="42"/>
      <c r="AA812" s="42"/>
      <c r="AB812" s="42"/>
      <c r="AC812" s="42"/>
      <c r="AD812" s="42"/>
      <c r="AE812" s="47"/>
      <c r="AF812" s="112"/>
      <c r="AG812" s="47"/>
      <c r="AH812" s="47"/>
      <c r="AI812" s="47"/>
      <c r="AJ812" s="47"/>
      <c r="AK812" s="47"/>
      <c r="AL812" s="47"/>
      <c r="AM812" s="47"/>
      <c r="AN812" s="47"/>
      <c r="AO812" s="47"/>
      <c r="AP812" s="47"/>
      <c r="AQ812" s="47"/>
      <c r="AR812" s="47"/>
      <c r="AS812" s="47"/>
      <c r="AT812" s="47"/>
      <c r="AU812" s="47"/>
      <c r="AV812" s="47"/>
      <c r="AW812" s="47"/>
      <c r="AX812" s="47"/>
      <c r="AY812" s="47"/>
      <c r="AZ812" s="47"/>
      <c r="BA812" s="47"/>
      <c r="BB812" s="47"/>
      <c r="BC812" s="47"/>
      <c r="BD812" s="47"/>
      <c r="BE812" s="47"/>
      <c r="BF812" s="47"/>
      <c r="BG812" s="47"/>
      <c r="BH812" s="47"/>
      <c r="BI812" s="47"/>
      <c r="BJ812" s="47"/>
      <c r="BK812" s="47"/>
      <c r="BL812" s="47"/>
      <c r="BM812" s="112"/>
      <c r="BN812" s="47"/>
      <c r="BO812" s="47"/>
      <c r="BP812" s="47"/>
    </row>
    <row r="813" spans="2:68" x14ac:dyDescent="0.25">
      <c r="B813" s="42"/>
      <c r="C813" s="42"/>
      <c r="D813" s="42"/>
      <c r="E813" s="42"/>
      <c r="F813" s="42"/>
      <c r="G813" s="42"/>
      <c r="H813" s="42"/>
      <c r="I813" s="42"/>
      <c r="J813" s="42"/>
      <c r="K813" s="42"/>
      <c r="L813" s="42"/>
      <c r="M813" s="42"/>
      <c r="N813" s="112"/>
      <c r="O813" s="47"/>
      <c r="P813" s="47"/>
      <c r="Q813" s="42"/>
      <c r="R813" s="42"/>
      <c r="T813" s="42"/>
      <c r="U813" s="42"/>
      <c r="V813" s="42"/>
      <c r="W813" s="42"/>
      <c r="X813" s="42"/>
      <c r="Y813" s="42"/>
      <c r="Z813" s="42"/>
      <c r="AA813" s="42"/>
      <c r="AB813" s="42"/>
      <c r="AC813" s="42"/>
      <c r="AD813" s="42"/>
      <c r="AE813" s="47"/>
      <c r="AF813" s="112"/>
      <c r="AG813" s="47"/>
      <c r="AH813" s="47"/>
      <c r="AI813" s="47"/>
      <c r="AJ813" s="47"/>
      <c r="AK813" s="47"/>
      <c r="AL813" s="47"/>
      <c r="AM813" s="47"/>
      <c r="AN813" s="47"/>
      <c r="AO813" s="47"/>
      <c r="AP813" s="47"/>
      <c r="AQ813" s="47"/>
      <c r="AR813" s="47"/>
      <c r="AS813" s="47"/>
      <c r="AT813" s="47"/>
      <c r="AU813" s="47"/>
      <c r="AV813" s="47"/>
      <c r="AW813" s="47"/>
      <c r="AX813" s="47"/>
      <c r="AY813" s="47"/>
      <c r="AZ813" s="47"/>
      <c r="BA813" s="47"/>
      <c r="BB813" s="47"/>
      <c r="BC813" s="47"/>
      <c r="BD813" s="47"/>
      <c r="BE813" s="47"/>
      <c r="BF813" s="47"/>
      <c r="BG813" s="47"/>
      <c r="BH813" s="47"/>
      <c r="BI813" s="47"/>
      <c r="BJ813" s="47"/>
      <c r="BK813" s="47"/>
      <c r="BL813" s="47"/>
      <c r="BM813" s="112"/>
      <c r="BN813" s="47"/>
      <c r="BO813" s="47"/>
      <c r="BP813" s="47"/>
    </row>
    <row r="814" spans="2:68" x14ac:dyDescent="0.25">
      <c r="B814" s="42"/>
      <c r="C814" s="42"/>
      <c r="D814" s="42"/>
      <c r="E814" s="42"/>
      <c r="F814" s="42"/>
      <c r="G814" s="42"/>
      <c r="H814" s="42"/>
      <c r="I814" s="42"/>
      <c r="J814" s="42"/>
      <c r="K814" s="42"/>
      <c r="L814" s="42"/>
      <c r="M814" s="42"/>
      <c r="N814" s="112"/>
      <c r="O814" s="47"/>
      <c r="P814" s="47"/>
      <c r="Q814" s="42"/>
      <c r="R814" s="42"/>
      <c r="T814" s="42"/>
      <c r="U814" s="42"/>
      <c r="V814" s="42"/>
      <c r="W814" s="42"/>
      <c r="X814" s="42"/>
      <c r="Y814" s="42"/>
      <c r="Z814" s="42"/>
      <c r="AA814" s="42"/>
      <c r="AB814" s="42"/>
      <c r="AC814" s="42"/>
      <c r="AD814" s="42"/>
      <c r="AE814" s="47"/>
      <c r="AF814" s="112"/>
      <c r="AG814" s="47"/>
      <c r="AH814" s="47"/>
      <c r="AI814" s="47"/>
      <c r="AJ814" s="47"/>
      <c r="AK814" s="47"/>
      <c r="AL814" s="47"/>
      <c r="AM814" s="47"/>
      <c r="AN814" s="47"/>
      <c r="AO814" s="47"/>
      <c r="AP814" s="47"/>
      <c r="AQ814" s="47"/>
      <c r="AR814" s="47"/>
      <c r="AS814" s="47"/>
      <c r="AT814" s="47"/>
      <c r="AU814" s="47"/>
      <c r="AV814" s="47"/>
      <c r="AW814" s="47"/>
      <c r="AX814" s="47"/>
      <c r="AY814" s="47"/>
      <c r="AZ814" s="47"/>
      <c r="BA814" s="47"/>
      <c r="BB814" s="47"/>
      <c r="BC814" s="47"/>
      <c r="BD814" s="47"/>
      <c r="BE814" s="47"/>
      <c r="BF814" s="47"/>
      <c r="BG814" s="47"/>
      <c r="BH814" s="47"/>
      <c r="BI814" s="47"/>
      <c r="BJ814" s="47"/>
      <c r="BK814" s="47"/>
      <c r="BL814" s="47"/>
      <c r="BM814" s="112"/>
      <c r="BN814" s="47"/>
      <c r="BO814" s="47"/>
      <c r="BP814" s="47"/>
    </row>
    <row r="815" spans="2:68" x14ac:dyDescent="0.25">
      <c r="B815" s="42"/>
      <c r="C815" s="42"/>
      <c r="D815" s="42"/>
      <c r="E815" s="42"/>
      <c r="F815" s="42"/>
      <c r="G815" s="42"/>
      <c r="H815" s="42"/>
      <c r="I815" s="42"/>
      <c r="J815" s="42"/>
      <c r="K815" s="42"/>
      <c r="L815" s="42"/>
      <c r="M815" s="42"/>
      <c r="N815" s="112"/>
      <c r="O815" s="47"/>
      <c r="P815" s="47"/>
      <c r="Q815" s="42"/>
      <c r="R815" s="42"/>
      <c r="T815" s="42"/>
      <c r="U815" s="42"/>
      <c r="V815" s="42"/>
      <c r="W815" s="42"/>
      <c r="X815" s="42"/>
      <c r="Y815" s="42"/>
      <c r="Z815" s="42"/>
      <c r="AA815" s="42"/>
      <c r="AB815" s="42"/>
      <c r="AC815" s="42"/>
      <c r="AD815" s="42"/>
      <c r="AE815" s="47"/>
      <c r="AF815" s="112"/>
      <c r="AG815" s="47"/>
      <c r="AH815" s="47"/>
      <c r="AI815" s="47"/>
      <c r="AJ815" s="47"/>
      <c r="AK815" s="47"/>
      <c r="AL815" s="47"/>
      <c r="AM815" s="47"/>
      <c r="AN815" s="47"/>
      <c r="AO815" s="47"/>
      <c r="AP815" s="47"/>
      <c r="AQ815" s="47"/>
      <c r="AR815" s="47"/>
      <c r="AS815" s="47"/>
      <c r="AT815" s="47"/>
      <c r="AU815" s="47"/>
      <c r="AV815" s="47"/>
      <c r="AW815" s="47"/>
      <c r="AX815" s="47"/>
      <c r="AY815" s="47"/>
      <c r="AZ815" s="47"/>
      <c r="BA815" s="47"/>
      <c r="BB815" s="47"/>
      <c r="BC815" s="47"/>
      <c r="BD815" s="47"/>
      <c r="BE815" s="47"/>
      <c r="BF815" s="47"/>
      <c r="BG815" s="47"/>
      <c r="BH815" s="47"/>
      <c r="BI815" s="47"/>
      <c r="BJ815" s="47"/>
      <c r="BK815" s="47"/>
      <c r="BL815" s="47"/>
      <c r="BM815" s="112"/>
      <c r="BN815" s="47"/>
      <c r="BO815" s="47"/>
      <c r="BP815" s="47"/>
    </row>
    <row r="816" spans="2:68" x14ac:dyDescent="0.25">
      <c r="B816" s="42"/>
      <c r="C816" s="42"/>
      <c r="D816" s="42"/>
      <c r="E816" s="42"/>
      <c r="F816" s="42"/>
      <c r="G816" s="42"/>
      <c r="H816" s="42"/>
      <c r="I816" s="42"/>
      <c r="J816" s="42"/>
      <c r="K816" s="42"/>
      <c r="L816" s="42"/>
      <c r="M816" s="42"/>
      <c r="N816" s="112"/>
      <c r="O816" s="47"/>
      <c r="P816" s="47"/>
      <c r="Q816" s="42"/>
      <c r="R816" s="42"/>
      <c r="T816" s="42"/>
      <c r="U816" s="42"/>
      <c r="V816" s="42"/>
      <c r="W816" s="42"/>
      <c r="X816" s="42"/>
      <c r="Y816" s="42"/>
      <c r="Z816" s="42"/>
      <c r="AA816" s="42"/>
      <c r="AB816" s="42"/>
      <c r="AC816" s="42"/>
      <c r="AD816" s="42"/>
      <c r="AE816" s="47"/>
      <c r="AF816" s="112"/>
      <c r="AG816" s="47"/>
      <c r="AH816" s="47"/>
      <c r="AI816" s="47"/>
      <c r="AJ816" s="47"/>
      <c r="AK816" s="47"/>
      <c r="AL816" s="47"/>
      <c r="AM816" s="47"/>
      <c r="AN816" s="47"/>
      <c r="AO816" s="47"/>
      <c r="AP816" s="47"/>
      <c r="AQ816" s="47"/>
      <c r="AR816" s="47"/>
      <c r="AS816" s="47"/>
      <c r="AT816" s="47"/>
      <c r="AU816" s="47"/>
      <c r="AV816" s="47"/>
      <c r="AW816" s="47"/>
      <c r="AX816" s="47"/>
      <c r="AY816" s="47"/>
      <c r="AZ816" s="47"/>
      <c r="BA816" s="47"/>
      <c r="BB816" s="47"/>
      <c r="BC816" s="47"/>
      <c r="BD816" s="47"/>
      <c r="BE816" s="47"/>
      <c r="BF816" s="47"/>
      <c r="BG816" s="47"/>
      <c r="BH816" s="47"/>
      <c r="BI816" s="47"/>
      <c r="BJ816" s="47"/>
      <c r="BK816" s="47"/>
      <c r="BL816" s="47"/>
      <c r="BM816" s="112"/>
      <c r="BN816" s="47"/>
      <c r="BO816" s="47"/>
      <c r="BP816" s="47"/>
    </row>
    <row r="817" spans="2:68" x14ac:dyDescent="0.25">
      <c r="B817" s="42"/>
      <c r="C817" s="42"/>
      <c r="D817" s="42"/>
      <c r="E817" s="42"/>
      <c r="F817" s="42"/>
      <c r="G817" s="42"/>
      <c r="H817" s="42"/>
      <c r="I817" s="42"/>
      <c r="J817" s="42"/>
      <c r="K817" s="42"/>
      <c r="L817" s="42"/>
      <c r="M817" s="42"/>
      <c r="N817" s="112"/>
      <c r="O817" s="47"/>
      <c r="P817" s="47"/>
      <c r="Q817" s="42"/>
      <c r="R817" s="42"/>
      <c r="T817" s="42"/>
      <c r="U817" s="42"/>
      <c r="V817" s="42"/>
      <c r="W817" s="42"/>
      <c r="X817" s="42"/>
      <c r="Y817" s="42"/>
      <c r="Z817" s="42"/>
      <c r="AA817" s="42"/>
      <c r="AB817" s="42"/>
      <c r="AC817" s="42"/>
      <c r="AD817" s="42"/>
      <c r="AE817" s="47"/>
      <c r="AF817" s="112"/>
      <c r="AG817" s="47"/>
      <c r="AH817" s="47"/>
      <c r="AI817" s="47"/>
      <c r="AJ817" s="47"/>
      <c r="AK817" s="47"/>
      <c r="AL817" s="47"/>
      <c r="AM817" s="47"/>
      <c r="AN817" s="47"/>
      <c r="AO817" s="47"/>
      <c r="AP817" s="47"/>
      <c r="AQ817" s="47"/>
      <c r="AR817" s="47"/>
      <c r="AS817" s="47"/>
      <c r="AT817" s="47"/>
      <c r="AU817" s="47"/>
      <c r="AV817" s="47"/>
      <c r="AW817" s="47"/>
      <c r="AX817" s="47"/>
      <c r="AY817" s="47"/>
      <c r="AZ817" s="47"/>
      <c r="BA817" s="47"/>
      <c r="BB817" s="47"/>
      <c r="BC817" s="47"/>
      <c r="BD817" s="47"/>
      <c r="BE817" s="47"/>
      <c r="BF817" s="47"/>
      <c r="BG817" s="47"/>
      <c r="BH817" s="47"/>
      <c r="BI817" s="47"/>
      <c r="BJ817" s="47"/>
      <c r="BK817" s="47"/>
      <c r="BL817" s="47"/>
      <c r="BM817" s="112"/>
      <c r="BN817" s="47"/>
      <c r="BO817" s="47"/>
      <c r="BP817" s="47"/>
    </row>
    <row r="818" spans="2:68" x14ac:dyDescent="0.25">
      <c r="B818" s="42"/>
      <c r="C818" s="42"/>
      <c r="D818" s="42"/>
      <c r="E818" s="42"/>
      <c r="F818" s="42"/>
      <c r="G818" s="42"/>
      <c r="H818" s="42"/>
      <c r="I818" s="42"/>
      <c r="J818" s="42"/>
      <c r="K818" s="42"/>
      <c r="L818" s="42"/>
      <c r="M818" s="42"/>
      <c r="N818" s="112"/>
      <c r="O818" s="47"/>
      <c r="P818" s="47"/>
      <c r="Q818" s="42"/>
      <c r="R818" s="42"/>
      <c r="T818" s="42"/>
      <c r="U818" s="42"/>
      <c r="V818" s="42"/>
      <c r="W818" s="42"/>
      <c r="X818" s="42"/>
      <c r="Y818" s="42"/>
      <c r="Z818" s="42"/>
      <c r="AA818" s="42"/>
      <c r="AB818" s="42"/>
      <c r="AC818" s="42"/>
      <c r="AD818" s="42"/>
      <c r="AE818" s="47"/>
      <c r="AF818" s="112"/>
      <c r="AG818" s="47"/>
      <c r="AH818" s="47"/>
      <c r="AI818" s="47"/>
      <c r="AJ818" s="47"/>
      <c r="AK818" s="47"/>
      <c r="AL818" s="47"/>
      <c r="AM818" s="47"/>
      <c r="AN818" s="47"/>
      <c r="AO818" s="47"/>
      <c r="AP818" s="47"/>
      <c r="AQ818" s="47"/>
      <c r="AR818" s="47"/>
      <c r="AS818" s="47"/>
      <c r="AT818" s="47"/>
      <c r="AU818" s="47"/>
      <c r="AV818" s="47"/>
      <c r="AW818" s="47"/>
      <c r="AX818" s="47"/>
      <c r="AY818" s="47"/>
      <c r="AZ818" s="47"/>
      <c r="BA818" s="47"/>
      <c r="BB818" s="47"/>
      <c r="BC818" s="47"/>
      <c r="BD818" s="47"/>
      <c r="BE818" s="47"/>
      <c r="BF818" s="47"/>
      <c r="BG818" s="47"/>
      <c r="BH818" s="47"/>
      <c r="BI818" s="47"/>
      <c r="BJ818" s="47"/>
      <c r="BK818" s="47"/>
      <c r="BL818" s="47"/>
      <c r="BM818" s="112"/>
      <c r="BN818" s="47"/>
      <c r="BO818" s="47"/>
      <c r="BP818" s="47"/>
    </row>
    <row r="819" spans="2:68" x14ac:dyDescent="0.25">
      <c r="B819" s="42"/>
      <c r="C819" s="42"/>
      <c r="D819" s="42"/>
      <c r="E819" s="42"/>
      <c r="F819" s="42"/>
      <c r="G819" s="42"/>
      <c r="H819" s="42"/>
      <c r="I819" s="42"/>
      <c r="J819" s="42"/>
      <c r="K819" s="42"/>
      <c r="L819" s="42"/>
      <c r="M819" s="42"/>
      <c r="N819" s="112"/>
      <c r="O819" s="47"/>
      <c r="P819" s="47"/>
      <c r="Q819" s="42"/>
      <c r="R819" s="42"/>
      <c r="T819" s="42"/>
      <c r="U819" s="42"/>
      <c r="V819" s="42"/>
      <c r="W819" s="42"/>
      <c r="X819" s="42"/>
      <c r="Y819" s="42"/>
      <c r="Z819" s="42"/>
      <c r="AA819" s="42"/>
      <c r="AB819" s="42"/>
      <c r="AC819" s="42"/>
      <c r="AD819" s="42"/>
      <c r="AE819" s="47"/>
      <c r="AF819" s="112"/>
      <c r="AG819" s="47"/>
      <c r="AH819" s="47"/>
      <c r="AI819" s="47"/>
      <c r="AJ819" s="47"/>
      <c r="AK819" s="47"/>
      <c r="AL819" s="47"/>
      <c r="AM819" s="47"/>
      <c r="AN819" s="47"/>
      <c r="AO819" s="47"/>
      <c r="AP819" s="47"/>
      <c r="AQ819" s="47"/>
      <c r="AR819" s="47"/>
      <c r="AS819" s="47"/>
      <c r="AT819" s="47"/>
      <c r="AU819" s="47"/>
      <c r="AV819" s="47"/>
      <c r="AW819" s="47"/>
      <c r="AX819" s="47"/>
      <c r="AY819" s="47"/>
      <c r="AZ819" s="47"/>
      <c r="BA819" s="47"/>
      <c r="BB819" s="47"/>
      <c r="BC819" s="47"/>
      <c r="BD819" s="47"/>
      <c r="BE819" s="47"/>
      <c r="BF819" s="47"/>
      <c r="BG819" s="47"/>
      <c r="BH819" s="47"/>
      <c r="BI819" s="47"/>
      <c r="BJ819" s="47"/>
      <c r="BK819" s="47"/>
      <c r="BL819" s="47"/>
      <c r="BM819" s="112"/>
      <c r="BN819" s="47"/>
      <c r="BO819" s="47"/>
      <c r="BP819" s="47"/>
    </row>
    <row r="820" spans="2:68" x14ac:dyDescent="0.25">
      <c r="B820" s="42"/>
      <c r="C820" s="42"/>
      <c r="D820" s="42"/>
      <c r="E820" s="42"/>
      <c r="F820" s="42"/>
      <c r="G820" s="42"/>
      <c r="H820" s="42"/>
      <c r="I820" s="42"/>
      <c r="J820" s="42"/>
      <c r="K820" s="42"/>
      <c r="L820" s="42"/>
      <c r="M820" s="42"/>
      <c r="N820" s="112"/>
      <c r="O820" s="47"/>
      <c r="P820" s="47"/>
      <c r="Q820" s="42"/>
      <c r="R820" s="42"/>
      <c r="T820" s="42"/>
      <c r="U820" s="42"/>
      <c r="V820" s="42"/>
      <c r="W820" s="42"/>
      <c r="X820" s="42"/>
      <c r="Y820" s="42"/>
      <c r="Z820" s="42"/>
      <c r="AA820" s="42"/>
      <c r="AB820" s="42"/>
      <c r="AC820" s="42"/>
      <c r="AD820" s="42"/>
      <c r="AE820" s="47"/>
      <c r="AF820" s="112"/>
      <c r="AG820" s="47"/>
      <c r="AH820" s="47"/>
      <c r="AI820" s="47"/>
      <c r="AJ820" s="47"/>
      <c r="AK820" s="47"/>
      <c r="AL820" s="47"/>
      <c r="AM820" s="47"/>
      <c r="AN820" s="47"/>
      <c r="AO820" s="47"/>
      <c r="AP820" s="47"/>
      <c r="AQ820" s="47"/>
      <c r="AR820" s="47"/>
      <c r="AS820" s="47"/>
      <c r="AT820" s="47"/>
      <c r="AU820" s="47"/>
      <c r="AV820" s="47"/>
      <c r="AW820" s="47"/>
      <c r="AX820" s="47"/>
      <c r="AY820" s="47"/>
      <c r="AZ820" s="47"/>
      <c r="BA820" s="47"/>
      <c r="BB820" s="47"/>
      <c r="BC820" s="47"/>
      <c r="BD820" s="47"/>
      <c r="BE820" s="47"/>
      <c r="BF820" s="47"/>
      <c r="BG820" s="47"/>
      <c r="BH820" s="47"/>
      <c r="BI820" s="47"/>
      <c r="BJ820" s="47"/>
      <c r="BK820" s="47"/>
      <c r="BL820" s="47"/>
      <c r="BM820" s="112"/>
      <c r="BN820" s="47"/>
      <c r="BO820" s="47"/>
      <c r="BP820" s="47"/>
    </row>
    <row r="821" spans="2:68" x14ac:dyDescent="0.25">
      <c r="B821" s="42"/>
      <c r="C821" s="42"/>
      <c r="D821" s="42"/>
      <c r="E821" s="42"/>
      <c r="F821" s="42"/>
      <c r="G821" s="42"/>
      <c r="H821" s="42"/>
      <c r="I821" s="42"/>
      <c r="J821" s="42"/>
      <c r="K821" s="42"/>
      <c r="L821" s="42"/>
      <c r="M821" s="42"/>
      <c r="N821" s="112"/>
      <c r="O821" s="47"/>
      <c r="P821" s="47"/>
      <c r="Q821" s="42"/>
      <c r="R821" s="42"/>
      <c r="T821" s="42"/>
      <c r="U821" s="42"/>
      <c r="V821" s="42"/>
      <c r="W821" s="42"/>
      <c r="X821" s="42"/>
      <c r="Y821" s="42"/>
      <c r="Z821" s="42"/>
      <c r="AA821" s="42"/>
      <c r="AB821" s="42"/>
      <c r="AC821" s="42"/>
      <c r="AD821" s="42"/>
      <c r="AE821" s="47"/>
      <c r="AF821" s="112"/>
      <c r="AG821" s="47"/>
      <c r="AH821" s="47"/>
      <c r="AI821" s="47"/>
      <c r="AJ821" s="47"/>
      <c r="AK821" s="47"/>
      <c r="AL821" s="47"/>
      <c r="AM821" s="47"/>
      <c r="AN821" s="47"/>
      <c r="AO821" s="47"/>
      <c r="AP821" s="47"/>
      <c r="AQ821" s="47"/>
      <c r="AR821" s="47"/>
      <c r="AS821" s="47"/>
      <c r="AT821" s="47"/>
      <c r="AU821" s="47"/>
      <c r="AV821" s="47"/>
      <c r="AW821" s="47"/>
      <c r="AX821" s="47"/>
      <c r="AY821" s="47"/>
      <c r="AZ821" s="47"/>
      <c r="BA821" s="47"/>
      <c r="BB821" s="47"/>
      <c r="BC821" s="47"/>
      <c r="BD821" s="47"/>
      <c r="BE821" s="47"/>
      <c r="BF821" s="47"/>
      <c r="BG821" s="47"/>
      <c r="BH821" s="47"/>
      <c r="BI821" s="47"/>
      <c r="BJ821" s="47"/>
      <c r="BK821" s="47"/>
      <c r="BL821" s="47"/>
      <c r="BM821" s="112"/>
      <c r="BN821" s="47"/>
      <c r="BO821" s="47"/>
      <c r="BP821" s="47"/>
    </row>
    <row r="822" spans="2:68" x14ac:dyDescent="0.25">
      <c r="B822" s="42"/>
      <c r="C822" s="42"/>
      <c r="D822" s="42"/>
      <c r="E822" s="42"/>
      <c r="F822" s="42"/>
      <c r="G822" s="42"/>
      <c r="H822" s="42"/>
      <c r="I822" s="42"/>
      <c r="J822" s="42"/>
      <c r="K822" s="42"/>
      <c r="L822" s="42"/>
      <c r="M822" s="42"/>
      <c r="N822" s="112"/>
      <c r="O822" s="47"/>
      <c r="P822" s="47"/>
      <c r="Q822" s="42"/>
      <c r="R822" s="42"/>
      <c r="T822" s="42"/>
      <c r="U822" s="42"/>
      <c r="V822" s="42"/>
      <c r="W822" s="42"/>
      <c r="X822" s="42"/>
      <c r="Y822" s="42"/>
      <c r="Z822" s="42"/>
      <c r="AA822" s="42"/>
      <c r="AB822" s="42"/>
      <c r="AC822" s="42"/>
      <c r="AD822" s="42"/>
      <c r="AE822" s="47"/>
      <c r="AF822" s="112"/>
      <c r="AG822" s="47"/>
      <c r="AH822" s="47"/>
      <c r="AI822" s="47"/>
      <c r="AJ822" s="47"/>
      <c r="AK822" s="47"/>
      <c r="AL822" s="47"/>
      <c r="AM822" s="47"/>
      <c r="AN822" s="47"/>
      <c r="AO822" s="47"/>
      <c r="AP822" s="47"/>
      <c r="AQ822" s="47"/>
      <c r="AR822" s="47"/>
      <c r="AS822" s="47"/>
      <c r="AT822" s="47"/>
      <c r="AU822" s="47"/>
      <c r="AV822" s="47"/>
      <c r="AW822" s="47"/>
      <c r="AX822" s="47"/>
      <c r="AY822" s="47"/>
      <c r="AZ822" s="47"/>
      <c r="BA822" s="47"/>
      <c r="BB822" s="47"/>
      <c r="BC822" s="47"/>
      <c r="BD822" s="47"/>
      <c r="BE822" s="47"/>
      <c r="BF822" s="47"/>
      <c r="BG822" s="47"/>
      <c r="BH822" s="47"/>
      <c r="BI822" s="47"/>
      <c r="BJ822" s="47"/>
      <c r="BK822" s="47"/>
      <c r="BL822" s="47"/>
      <c r="BM822" s="112"/>
      <c r="BN822" s="47"/>
      <c r="BO822" s="47"/>
      <c r="BP822" s="47"/>
    </row>
    <row r="823" spans="2:68" x14ac:dyDescent="0.25">
      <c r="B823" s="42"/>
      <c r="C823" s="42"/>
      <c r="D823" s="42"/>
      <c r="E823" s="42"/>
      <c r="F823" s="42"/>
      <c r="G823" s="42"/>
      <c r="H823" s="42"/>
      <c r="I823" s="42"/>
      <c r="J823" s="42"/>
      <c r="K823" s="42"/>
      <c r="L823" s="42"/>
      <c r="M823" s="42"/>
      <c r="N823" s="112"/>
      <c r="O823" s="47"/>
      <c r="P823" s="47"/>
      <c r="Q823" s="42"/>
      <c r="R823" s="42"/>
      <c r="T823" s="42"/>
      <c r="U823" s="42"/>
      <c r="V823" s="42"/>
      <c r="W823" s="42"/>
      <c r="X823" s="42"/>
      <c r="Y823" s="42"/>
      <c r="Z823" s="42"/>
      <c r="AA823" s="42"/>
      <c r="AB823" s="42"/>
      <c r="AC823" s="42"/>
      <c r="AD823" s="42"/>
      <c r="AE823" s="47"/>
      <c r="AF823" s="112"/>
      <c r="AG823" s="47"/>
      <c r="AH823" s="47"/>
      <c r="AI823" s="47"/>
      <c r="AJ823" s="47"/>
      <c r="AK823" s="47"/>
      <c r="AL823" s="47"/>
      <c r="AM823" s="47"/>
      <c r="AN823" s="47"/>
      <c r="AO823" s="47"/>
      <c r="AP823" s="47"/>
      <c r="AQ823" s="47"/>
      <c r="AR823" s="47"/>
      <c r="AS823" s="47"/>
      <c r="AT823" s="47"/>
      <c r="AU823" s="47"/>
      <c r="AV823" s="47"/>
      <c r="AW823" s="47"/>
      <c r="AX823" s="47"/>
      <c r="AY823" s="47"/>
      <c r="AZ823" s="47"/>
      <c r="BA823" s="47"/>
      <c r="BB823" s="47"/>
      <c r="BC823" s="47"/>
      <c r="BD823" s="47"/>
      <c r="BE823" s="47"/>
      <c r="BF823" s="47"/>
      <c r="BG823" s="47"/>
      <c r="BH823" s="47"/>
      <c r="BI823" s="47"/>
      <c r="BJ823" s="47"/>
      <c r="BK823" s="47"/>
      <c r="BL823" s="47"/>
      <c r="BM823" s="112"/>
      <c r="BN823" s="47"/>
      <c r="BO823" s="47"/>
      <c r="BP823" s="47"/>
    </row>
    <row r="824" spans="2:68" x14ac:dyDescent="0.25">
      <c r="B824" s="42"/>
      <c r="C824" s="42"/>
      <c r="D824" s="42"/>
      <c r="E824" s="42"/>
      <c r="F824" s="42"/>
      <c r="G824" s="42"/>
      <c r="H824" s="42"/>
      <c r="I824" s="42"/>
      <c r="J824" s="42"/>
      <c r="K824" s="42"/>
      <c r="L824" s="42"/>
      <c r="M824" s="42"/>
      <c r="N824" s="112"/>
      <c r="O824" s="47"/>
      <c r="P824" s="47"/>
      <c r="Q824" s="42"/>
      <c r="R824" s="42"/>
      <c r="T824" s="42"/>
      <c r="U824" s="42"/>
      <c r="V824" s="42"/>
      <c r="W824" s="42"/>
      <c r="X824" s="42"/>
      <c r="Y824" s="42"/>
      <c r="Z824" s="42"/>
      <c r="AA824" s="42"/>
      <c r="AB824" s="42"/>
      <c r="AC824" s="42"/>
      <c r="AD824" s="42"/>
      <c r="AE824" s="47"/>
      <c r="AF824" s="112"/>
      <c r="AG824" s="47"/>
      <c r="AH824" s="47"/>
      <c r="AI824" s="47"/>
      <c r="AJ824" s="47"/>
      <c r="AK824" s="47"/>
      <c r="AL824" s="47"/>
      <c r="AM824" s="47"/>
      <c r="AN824" s="47"/>
      <c r="AO824" s="47"/>
      <c r="AP824" s="47"/>
      <c r="AQ824" s="47"/>
      <c r="AR824" s="47"/>
      <c r="AS824" s="47"/>
      <c r="AT824" s="47"/>
      <c r="AU824" s="47"/>
      <c r="AV824" s="47"/>
      <c r="AW824" s="47"/>
      <c r="AX824" s="47"/>
      <c r="AY824" s="47"/>
      <c r="AZ824" s="47"/>
      <c r="BA824" s="47"/>
      <c r="BB824" s="47"/>
      <c r="BC824" s="47"/>
      <c r="BD824" s="47"/>
      <c r="BE824" s="47"/>
      <c r="BF824" s="47"/>
      <c r="BG824" s="47"/>
      <c r="BH824" s="47"/>
      <c r="BI824" s="47"/>
      <c r="BJ824" s="47"/>
      <c r="BK824" s="47"/>
      <c r="BL824" s="47"/>
      <c r="BM824" s="112"/>
      <c r="BN824" s="47"/>
      <c r="BO824" s="47"/>
      <c r="BP824" s="47"/>
    </row>
    <row r="825" spans="2:68" x14ac:dyDescent="0.25">
      <c r="B825" s="42"/>
      <c r="C825" s="42"/>
      <c r="D825" s="42"/>
      <c r="E825" s="42"/>
      <c r="F825" s="42"/>
      <c r="G825" s="42"/>
      <c r="H825" s="42"/>
      <c r="I825" s="42"/>
      <c r="J825" s="42"/>
      <c r="K825" s="42"/>
      <c r="L825" s="42"/>
      <c r="M825" s="42"/>
      <c r="N825" s="112"/>
      <c r="O825" s="47"/>
      <c r="P825" s="47"/>
      <c r="Q825" s="42"/>
      <c r="R825" s="42"/>
      <c r="T825" s="42"/>
      <c r="U825" s="42"/>
      <c r="V825" s="42"/>
      <c r="W825" s="42"/>
      <c r="X825" s="42"/>
      <c r="Y825" s="42"/>
      <c r="Z825" s="42"/>
      <c r="AA825" s="42"/>
      <c r="AB825" s="42"/>
      <c r="AC825" s="42"/>
      <c r="AD825" s="42"/>
      <c r="AE825" s="47"/>
      <c r="AF825" s="112"/>
      <c r="AG825" s="47"/>
      <c r="AH825" s="47"/>
      <c r="AI825" s="47"/>
      <c r="AJ825" s="47"/>
      <c r="AK825" s="47"/>
      <c r="AL825" s="47"/>
      <c r="AM825" s="47"/>
      <c r="AN825" s="47"/>
      <c r="AO825" s="47"/>
      <c r="AP825" s="47"/>
      <c r="AQ825" s="47"/>
      <c r="AR825" s="47"/>
      <c r="AS825" s="47"/>
      <c r="AT825" s="47"/>
      <c r="AU825" s="47"/>
      <c r="AV825" s="47"/>
      <c r="AW825" s="47"/>
      <c r="AX825" s="47"/>
      <c r="AY825" s="47"/>
      <c r="AZ825" s="47"/>
      <c r="BA825" s="47"/>
      <c r="BB825" s="47"/>
      <c r="BC825" s="47"/>
      <c r="BD825" s="47"/>
      <c r="BE825" s="47"/>
      <c r="BF825" s="47"/>
      <c r="BG825" s="47"/>
      <c r="BH825" s="47"/>
      <c r="BI825" s="47"/>
      <c r="BJ825" s="47"/>
      <c r="BK825" s="47"/>
      <c r="BL825" s="47"/>
      <c r="BM825" s="112"/>
      <c r="BN825" s="47"/>
      <c r="BO825" s="47"/>
      <c r="BP825" s="47"/>
    </row>
    <row r="826" spans="2:68" x14ac:dyDescent="0.25">
      <c r="B826" s="42"/>
      <c r="C826" s="42"/>
      <c r="D826" s="42"/>
      <c r="E826" s="42"/>
      <c r="F826" s="42"/>
      <c r="G826" s="42"/>
      <c r="H826" s="42"/>
      <c r="I826" s="42"/>
      <c r="J826" s="42"/>
      <c r="K826" s="42"/>
      <c r="L826" s="42"/>
      <c r="M826" s="42"/>
      <c r="N826" s="112"/>
      <c r="O826" s="47"/>
      <c r="P826" s="47"/>
      <c r="Q826" s="42"/>
      <c r="R826" s="42"/>
      <c r="T826" s="42"/>
      <c r="U826" s="42"/>
      <c r="V826" s="42"/>
      <c r="W826" s="42"/>
      <c r="X826" s="42"/>
      <c r="Y826" s="42"/>
      <c r="Z826" s="42"/>
      <c r="AA826" s="42"/>
      <c r="AB826" s="42"/>
      <c r="AC826" s="42"/>
      <c r="AD826" s="42"/>
      <c r="AE826" s="47"/>
      <c r="AF826" s="112"/>
      <c r="AG826" s="47"/>
      <c r="AH826" s="47"/>
      <c r="AI826" s="47"/>
      <c r="AJ826" s="47"/>
      <c r="AK826" s="47"/>
      <c r="AL826" s="47"/>
      <c r="AM826" s="47"/>
      <c r="AN826" s="47"/>
      <c r="AO826" s="47"/>
      <c r="AP826" s="47"/>
      <c r="AQ826" s="47"/>
      <c r="AR826" s="47"/>
      <c r="AS826" s="47"/>
      <c r="AT826" s="47"/>
      <c r="AU826" s="47"/>
      <c r="AV826" s="47"/>
      <c r="AW826" s="47"/>
      <c r="AX826" s="47"/>
      <c r="AY826" s="47"/>
      <c r="AZ826" s="47"/>
      <c r="BA826" s="47"/>
      <c r="BB826" s="47"/>
      <c r="BC826" s="47"/>
      <c r="BD826" s="47"/>
      <c r="BE826" s="47"/>
      <c r="BF826" s="47"/>
      <c r="BG826" s="47"/>
      <c r="BH826" s="47"/>
      <c r="BI826" s="47"/>
      <c r="BJ826" s="47"/>
      <c r="BK826" s="47"/>
      <c r="BL826" s="47"/>
      <c r="BM826" s="112"/>
      <c r="BN826" s="47"/>
      <c r="BO826" s="47"/>
      <c r="BP826" s="47"/>
    </row>
    <row r="827" spans="2:68" x14ac:dyDescent="0.25">
      <c r="B827" s="42"/>
      <c r="C827" s="42"/>
      <c r="D827" s="42"/>
      <c r="E827" s="42"/>
      <c r="F827" s="42"/>
      <c r="G827" s="42"/>
      <c r="H827" s="42"/>
      <c r="I827" s="42"/>
      <c r="J827" s="42"/>
      <c r="K827" s="42"/>
      <c r="L827" s="42"/>
      <c r="M827" s="42"/>
      <c r="N827" s="112"/>
      <c r="O827" s="47"/>
      <c r="P827" s="47"/>
      <c r="Q827" s="42"/>
      <c r="R827" s="42"/>
      <c r="T827" s="42"/>
      <c r="U827" s="42"/>
      <c r="V827" s="42"/>
      <c r="W827" s="42"/>
      <c r="X827" s="42"/>
      <c r="Y827" s="42"/>
      <c r="Z827" s="42"/>
      <c r="AA827" s="42"/>
      <c r="AB827" s="42"/>
      <c r="AC827" s="42"/>
      <c r="AD827" s="42"/>
      <c r="AE827" s="47"/>
      <c r="AF827" s="112"/>
      <c r="AG827" s="47"/>
      <c r="AH827" s="47"/>
      <c r="AI827" s="47"/>
      <c r="AJ827" s="47"/>
      <c r="AK827" s="47"/>
      <c r="AL827" s="47"/>
      <c r="AM827" s="47"/>
      <c r="AN827" s="47"/>
      <c r="AO827" s="47"/>
      <c r="AP827" s="47"/>
      <c r="AQ827" s="47"/>
      <c r="AR827" s="47"/>
      <c r="AS827" s="47"/>
      <c r="AT827" s="47"/>
      <c r="AU827" s="47"/>
      <c r="AV827" s="47"/>
      <c r="AW827" s="47"/>
      <c r="AX827" s="47"/>
      <c r="AY827" s="47"/>
      <c r="AZ827" s="47"/>
      <c r="BA827" s="47"/>
      <c r="BB827" s="47"/>
      <c r="BC827" s="47"/>
      <c r="BD827" s="47"/>
      <c r="BE827" s="47"/>
      <c r="BF827" s="47"/>
      <c r="BG827" s="47"/>
      <c r="BH827" s="47"/>
      <c r="BI827" s="47"/>
      <c r="BJ827" s="47"/>
      <c r="BK827" s="47"/>
      <c r="BL827" s="47"/>
      <c r="BM827" s="112"/>
      <c r="BN827" s="47"/>
      <c r="BO827" s="47"/>
      <c r="BP827" s="47"/>
    </row>
    <row r="828" spans="2:68" x14ac:dyDescent="0.25">
      <c r="B828" s="42"/>
      <c r="C828" s="42"/>
      <c r="D828" s="42"/>
      <c r="E828" s="42"/>
      <c r="F828" s="42"/>
      <c r="G828" s="42"/>
      <c r="H828" s="42"/>
      <c r="I828" s="42"/>
      <c r="J828" s="42"/>
      <c r="K828" s="42"/>
      <c r="L828" s="42"/>
      <c r="M828" s="42"/>
      <c r="N828" s="112"/>
      <c r="O828" s="47"/>
      <c r="P828" s="47"/>
      <c r="Q828" s="42"/>
      <c r="R828" s="42"/>
      <c r="T828" s="42"/>
      <c r="U828" s="42"/>
      <c r="V828" s="42"/>
      <c r="W828" s="42"/>
      <c r="X828" s="42"/>
      <c r="Y828" s="42"/>
      <c r="Z828" s="42"/>
      <c r="AA828" s="42"/>
      <c r="AB828" s="42"/>
      <c r="AC828" s="42"/>
      <c r="AD828" s="42"/>
      <c r="AE828" s="47"/>
      <c r="AF828" s="112"/>
      <c r="AG828" s="47"/>
      <c r="AH828" s="47"/>
      <c r="AI828" s="47"/>
      <c r="AJ828" s="47"/>
      <c r="AK828" s="47"/>
      <c r="AL828" s="47"/>
      <c r="AM828" s="47"/>
      <c r="AN828" s="47"/>
      <c r="AO828" s="47"/>
      <c r="AP828" s="47"/>
      <c r="AQ828" s="47"/>
      <c r="AR828" s="47"/>
      <c r="AS828" s="47"/>
      <c r="AT828" s="47"/>
      <c r="AU828" s="47"/>
      <c r="AV828" s="47"/>
      <c r="AW828" s="47"/>
      <c r="AX828" s="47"/>
      <c r="AY828" s="47"/>
      <c r="AZ828" s="47"/>
      <c r="BA828" s="47"/>
      <c r="BB828" s="47"/>
      <c r="BC828" s="47"/>
      <c r="BD828" s="47"/>
      <c r="BE828" s="47"/>
      <c r="BF828" s="47"/>
      <c r="BG828" s="47"/>
      <c r="BH828" s="47"/>
      <c r="BI828" s="47"/>
      <c r="BJ828" s="47"/>
      <c r="BK828" s="47"/>
      <c r="BL828" s="47"/>
      <c r="BM828" s="112"/>
      <c r="BN828" s="47"/>
      <c r="BO828" s="47"/>
      <c r="BP828" s="47"/>
    </row>
    <row r="829" spans="2:68" x14ac:dyDescent="0.25">
      <c r="B829" s="42"/>
      <c r="C829" s="42"/>
      <c r="D829" s="42"/>
      <c r="E829" s="42"/>
      <c r="F829" s="42"/>
      <c r="G829" s="42"/>
      <c r="H829" s="42"/>
      <c r="I829" s="42"/>
      <c r="J829" s="42"/>
      <c r="K829" s="42"/>
      <c r="L829" s="42"/>
      <c r="M829" s="42"/>
      <c r="N829" s="112"/>
      <c r="O829" s="47"/>
      <c r="P829" s="47"/>
      <c r="Q829" s="42"/>
      <c r="R829" s="42"/>
      <c r="T829" s="42"/>
      <c r="U829" s="42"/>
      <c r="V829" s="42"/>
      <c r="W829" s="42"/>
      <c r="X829" s="42"/>
      <c r="Y829" s="42"/>
      <c r="Z829" s="42"/>
      <c r="AA829" s="42"/>
      <c r="AB829" s="42"/>
      <c r="AC829" s="42"/>
      <c r="AD829" s="42"/>
      <c r="AE829" s="47"/>
      <c r="AF829" s="112"/>
      <c r="AG829" s="47"/>
      <c r="AH829" s="47"/>
      <c r="AI829" s="47"/>
      <c r="AJ829" s="47"/>
      <c r="AK829" s="47"/>
      <c r="AL829" s="47"/>
      <c r="AM829" s="47"/>
      <c r="AN829" s="47"/>
      <c r="AO829" s="47"/>
      <c r="AP829" s="47"/>
      <c r="AQ829" s="47"/>
      <c r="AR829" s="47"/>
      <c r="AS829" s="47"/>
      <c r="AT829" s="47"/>
      <c r="AU829" s="47"/>
      <c r="AV829" s="47"/>
      <c r="AW829" s="47"/>
      <c r="AX829" s="47"/>
      <c r="AY829" s="47"/>
      <c r="AZ829" s="47"/>
      <c r="BA829" s="47"/>
      <c r="BB829" s="47"/>
      <c r="BC829" s="47"/>
      <c r="BD829" s="47"/>
      <c r="BE829" s="47"/>
      <c r="BF829" s="47"/>
      <c r="BG829" s="47"/>
      <c r="BH829" s="47"/>
      <c r="BI829" s="47"/>
      <c r="BJ829" s="47"/>
      <c r="BK829" s="47"/>
      <c r="BL829" s="47"/>
      <c r="BM829" s="112"/>
      <c r="BN829" s="47"/>
      <c r="BO829" s="47"/>
      <c r="BP829" s="47"/>
    </row>
    <row r="830" spans="2:68" x14ac:dyDescent="0.25">
      <c r="B830" s="42"/>
      <c r="C830" s="42"/>
      <c r="D830" s="42"/>
      <c r="E830" s="42"/>
      <c r="F830" s="42"/>
      <c r="G830" s="42"/>
      <c r="H830" s="42"/>
      <c r="I830" s="42"/>
      <c r="J830" s="42"/>
      <c r="K830" s="42"/>
      <c r="L830" s="42"/>
      <c r="M830" s="42"/>
      <c r="N830" s="112"/>
      <c r="O830" s="47"/>
      <c r="P830" s="47"/>
      <c r="Q830" s="42"/>
      <c r="R830" s="42"/>
      <c r="T830" s="42"/>
      <c r="U830" s="42"/>
      <c r="V830" s="42"/>
      <c r="W830" s="42"/>
      <c r="X830" s="42"/>
      <c r="Y830" s="42"/>
      <c r="Z830" s="42"/>
      <c r="AA830" s="42"/>
      <c r="AB830" s="42"/>
      <c r="AC830" s="42"/>
      <c r="AD830" s="42"/>
      <c r="AE830" s="47"/>
      <c r="AF830" s="112"/>
      <c r="AG830" s="47"/>
      <c r="AH830" s="47"/>
      <c r="AI830" s="47"/>
      <c r="AJ830" s="47"/>
      <c r="AK830" s="47"/>
      <c r="AL830" s="47"/>
      <c r="AM830" s="47"/>
      <c r="AN830" s="47"/>
      <c r="AO830" s="47"/>
      <c r="AP830" s="47"/>
      <c r="AQ830" s="47"/>
      <c r="AR830" s="47"/>
      <c r="AS830" s="47"/>
      <c r="AT830" s="47"/>
      <c r="AU830" s="47"/>
      <c r="AV830" s="47"/>
      <c r="AW830" s="47"/>
      <c r="AX830" s="47"/>
      <c r="AY830" s="47"/>
      <c r="AZ830" s="47"/>
      <c r="BA830" s="47"/>
      <c r="BB830" s="47"/>
      <c r="BC830" s="47"/>
      <c r="BD830" s="47"/>
      <c r="BE830" s="47"/>
      <c r="BF830" s="47"/>
      <c r="BG830" s="47"/>
      <c r="BH830" s="47"/>
      <c r="BI830" s="47"/>
      <c r="BJ830" s="47"/>
      <c r="BK830" s="47"/>
      <c r="BL830" s="47"/>
      <c r="BM830" s="112"/>
      <c r="BN830" s="47"/>
      <c r="BO830" s="47"/>
      <c r="BP830" s="47"/>
    </row>
    <row r="831" spans="2:68" x14ac:dyDescent="0.25">
      <c r="B831" s="42"/>
      <c r="C831" s="42"/>
      <c r="D831" s="42"/>
      <c r="E831" s="42"/>
      <c r="F831" s="42"/>
      <c r="G831" s="42"/>
      <c r="H831" s="42"/>
      <c r="I831" s="42"/>
      <c r="J831" s="42"/>
      <c r="K831" s="42"/>
      <c r="L831" s="42"/>
      <c r="M831" s="42"/>
      <c r="N831" s="112"/>
      <c r="O831" s="47"/>
      <c r="P831" s="47"/>
      <c r="Q831" s="42"/>
      <c r="R831" s="42"/>
      <c r="T831" s="42"/>
      <c r="U831" s="42"/>
      <c r="V831" s="42"/>
      <c r="W831" s="42"/>
      <c r="X831" s="42"/>
      <c r="Y831" s="42"/>
      <c r="Z831" s="42"/>
      <c r="AA831" s="42"/>
      <c r="AB831" s="42"/>
      <c r="AC831" s="42"/>
      <c r="AD831" s="42"/>
      <c r="AE831" s="47"/>
      <c r="AF831" s="112"/>
      <c r="AG831" s="47"/>
      <c r="AH831" s="47"/>
      <c r="AI831" s="47"/>
      <c r="AJ831" s="47"/>
      <c r="AK831" s="47"/>
      <c r="AL831" s="47"/>
      <c r="AM831" s="47"/>
      <c r="AN831" s="47"/>
      <c r="AO831" s="47"/>
      <c r="AP831" s="47"/>
      <c r="AQ831" s="47"/>
      <c r="AR831" s="47"/>
      <c r="AS831" s="47"/>
      <c r="AT831" s="47"/>
      <c r="AU831" s="47"/>
      <c r="AV831" s="47"/>
      <c r="AW831" s="47"/>
      <c r="AX831" s="47"/>
      <c r="AY831" s="47"/>
      <c r="AZ831" s="47"/>
      <c r="BA831" s="47"/>
      <c r="BB831" s="47"/>
      <c r="BC831" s="47"/>
      <c r="BD831" s="47"/>
      <c r="BE831" s="47"/>
      <c r="BF831" s="47"/>
      <c r="BG831" s="47"/>
      <c r="BH831" s="47"/>
      <c r="BI831" s="47"/>
      <c r="BJ831" s="47"/>
      <c r="BK831" s="47"/>
      <c r="BL831" s="47"/>
      <c r="BM831" s="112"/>
      <c r="BN831" s="47"/>
      <c r="BO831" s="47"/>
      <c r="BP831" s="47"/>
    </row>
    <row r="832" spans="2:68" x14ac:dyDescent="0.25">
      <c r="B832" s="42"/>
      <c r="C832" s="42"/>
      <c r="D832" s="42"/>
      <c r="E832" s="42"/>
      <c r="F832" s="42"/>
      <c r="G832" s="42"/>
      <c r="H832" s="42"/>
      <c r="I832" s="42"/>
      <c r="J832" s="42"/>
      <c r="K832" s="42"/>
      <c r="L832" s="42"/>
      <c r="M832" s="42"/>
      <c r="N832" s="112"/>
      <c r="O832" s="47"/>
      <c r="P832" s="47"/>
      <c r="Q832" s="42"/>
      <c r="R832" s="42"/>
      <c r="T832" s="42"/>
      <c r="U832" s="42"/>
      <c r="V832" s="42"/>
      <c r="W832" s="42"/>
      <c r="X832" s="42"/>
      <c r="Y832" s="42"/>
      <c r="Z832" s="42"/>
      <c r="AA832" s="42"/>
      <c r="AB832" s="42"/>
      <c r="AC832" s="42"/>
      <c r="AD832" s="42"/>
      <c r="AE832" s="47"/>
      <c r="AF832" s="112"/>
      <c r="AG832" s="47"/>
      <c r="AH832" s="47"/>
      <c r="AI832" s="47"/>
      <c r="AJ832" s="47"/>
      <c r="AK832" s="47"/>
      <c r="AL832" s="47"/>
      <c r="AM832" s="47"/>
      <c r="AN832" s="47"/>
      <c r="AO832" s="47"/>
      <c r="AP832" s="47"/>
      <c r="AQ832" s="47"/>
      <c r="AR832" s="47"/>
      <c r="AS832" s="47"/>
      <c r="AT832" s="47"/>
      <c r="AU832" s="47"/>
      <c r="AV832" s="47"/>
      <c r="AW832" s="47"/>
      <c r="AX832" s="47"/>
      <c r="AY832" s="47"/>
      <c r="AZ832" s="47"/>
      <c r="BA832" s="47"/>
      <c r="BB832" s="47"/>
      <c r="BC832" s="47"/>
      <c r="BD832" s="47"/>
      <c r="BE832" s="47"/>
      <c r="BF832" s="47"/>
      <c r="BG832" s="47"/>
      <c r="BH832" s="47"/>
      <c r="BI832" s="47"/>
      <c r="BJ832" s="47"/>
      <c r="BK832" s="47"/>
      <c r="BL832" s="47"/>
      <c r="BM832" s="112"/>
      <c r="BN832" s="47"/>
      <c r="BO832" s="47"/>
      <c r="BP832" s="47"/>
    </row>
    <row r="833" spans="2:68" x14ac:dyDescent="0.25">
      <c r="B833" s="42"/>
      <c r="C833" s="42"/>
      <c r="D833" s="42"/>
      <c r="E833" s="42"/>
      <c r="F833" s="42"/>
      <c r="G833" s="42"/>
      <c r="H833" s="42"/>
      <c r="I833" s="42"/>
      <c r="J833" s="42"/>
      <c r="K833" s="42"/>
      <c r="L833" s="42"/>
      <c r="M833" s="42"/>
      <c r="N833" s="112"/>
      <c r="O833" s="47"/>
      <c r="P833" s="47"/>
      <c r="Q833" s="42"/>
      <c r="R833" s="42"/>
      <c r="T833" s="42"/>
      <c r="U833" s="42"/>
      <c r="V833" s="42"/>
      <c r="W833" s="42"/>
      <c r="X833" s="42"/>
      <c r="Y833" s="42"/>
      <c r="Z833" s="42"/>
      <c r="AA833" s="42"/>
      <c r="AB833" s="42"/>
      <c r="AC833" s="42"/>
      <c r="AD833" s="42"/>
      <c r="AE833" s="47"/>
      <c r="AF833" s="112"/>
      <c r="AG833" s="47"/>
      <c r="AH833" s="47"/>
      <c r="AI833" s="47"/>
      <c r="AJ833" s="47"/>
      <c r="AK833" s="47"/>
      <c r="AL833" s="47"/>
      <c r="AM833" s="47"/>
      <c r="AN833" s="47"/>
      <c r="AO833" s="47"/>
      <c r="AP833" s="47"/>
      <c r="AQ833" s="47"/>
      <c r="AR833" s="47"/>
      <c r="AS833" s="47"/>
      <c r="AT833" s="47"/>
      <c r="AU833" s="47"/>
      <c r="AV833" s="47"/>
      <c r="AW833" s="47"/>
      <c r="AX833" s="47"/>
      <c r="AY833" s="47"/>
      <c r="AZ833" s="47"/>
      <c r="BA833" s="47"/>
      <c r="BB833" s="47"/>
      <c r="BC833" s="47"/>
      <c r="BD833" s="47"/>
      <c r="BE833" s="47"/>
      <c r="BF833" s="47"/>
      <c r="BG833" s="47"/>
      <c r="BH833" s="47"/>
      <c r="BI833" s="47"/>
      <c r="BJ833" s="47"/>
      <c r="BK833" s="47"/>
      <c r="BL833" s="47"/>
      <c r="BM833" s="112"/>
      <c r="BN833" s="47"/>
      <c r="BO833" s="47"/>
      <c r="BP833" s="47"/>
    </row>
    <row r="834" spans="2:68" x14ac:dyDescent="0.25">
      <c r="B834" s="42"/>
      <c r="C834" s="42"/>
      <c r="D834" s="42"/>
      <c r="E834" s="42"/>
      <c r="F834" s="42"/>
      <c r="G834" s="42"/>
      <c r="H834" s="42"/>
      <c r="I834" s="42"/>
      <c r="J834" s="42"/>
      <c r="K834" s="42"/>
      <c r="L834" s="42"/>
      <c r="M834" s="42"/>
      <c r="N834" s="112"/>
      <c r="O834" s="47"/>
      <c r="P834" s="47"/>
      <c r="Q834" s="42"/>
      <c r="R834" s="42"/>
      <c r="T834" s="42"/>
      <c r="U834" s="42"/>
      <c r="V834" s="42"/>
      <c r="W834" s="42"/>
      <c r="X834" s="42"/>
      <c r="Y834" s="42"/>
      <c r="Z834" s="42"/>
      <c r="AA834" s="42"/>
      <c r="AB834" s="42"/>
      <c r="AC834" s="42"/>
      <c r="AD834" s="42"/>
      <c r="AE834" s="47"/>
      <c r="AF834" s="112"/>
      <c r="AG834" s="47"/>
      <c r="AH834" s="47"/>
      <c r="AI834" s="47"/>
      <c r="AJ834" s="47"/>
      <c r="AK834" s="47"/>
      <c r="AL834" s="47"/>
      <c r="AM834" s="47"/>
      <c r="AN834" s="47"/>
      <c r="AO834" s="47"/>
      <c r="AP834" s="47"/>
      <c r="AQ834" s="47"/>
      <c r="AR834" s="47"/>
      <c r="AS834" s="47"/>
      <c r="AT834" s="47"/>
      <c r="AU834" s="47"/>
      <c r="AV834" s="47"/>
      <c r="AW834" s="47"/>
      <c r="AX834" s="47"/>
      <c r="AY834" s="47"/>
      <c r="AZ834" s="47"/>
      <c r="BA834" s="47"/>
      <c r="BB834" s="47"/>
      <c r="BC834" s="47"/>
      <c r="BD834" s="47"/>
      <c r="BE834" s="47"/>
      <c r="BF834" s="47"/>
      <c r="BG834" s="47"/>
      <c r="BH834" s="47"/>
      <c r="BI834" s="47"/>
      <c r="BJ834" s="47"/>
      <c r="BK834" s="47"/>
      <c r="BL834" s="47"/>
      <c r="BM834" s="112"/>
      <c r="BN834" s="47"/>
      <c r="BO834" s="47"/>
      <c r="BP834" s="47"/>
    </row>
    <row r="835" spans="2:68" x14ac:dyDescent="0.25">
      <c r="B835" s="42"/>
      <c r="C835" s="42"/>
      <c r="D835" s="42"/>
      <c r="E835" s="42"/>
      <c r="F835" s="42"/>
      <c r="G835" s="42"/>
      <c r="H835" s="42"/>
      <c r="I835" s="42"/>
      <c r="J835" s="42"/>
      <c r="K835" s="42"/>
      <c r="L835" s="42"/>
      <c r="M835" s="42"/>
      <c r="N835" s="112"/>
      <c r="O835" s="47"/>
      <c r="P835" s="47"/>
      <c r="Q835" s="42"/>
      <c r="R835" s="42"/>
      <c r="T835" s="42"/>
      <c r="U835" s="42"/>
      <c r="V835" s="42"/>
      <c r="W835" s="42"/>
      <c r="X835" s="42"/>
      <c r="Y835" s="42"/>
      <c r="Z835" s="42"/>
      <c r="AA835" s="42"/>
      <c r="AB835" s="42"/>
      <c r="AC835" s="42"/>
      <c r="AD835" s="42"/>
      <c r="AE835" s="47"/>
      <c r="AF835" s="112"/>
      <c r="AG835" s="47"/>
      <c r="AH835" s="47"/>
      <c r="AI835" s="47"/>
      <c r="AJ835" s="47"/>
      <c r="AK835" s="47"/>
      <c r="AL835" s="47"/>
      <c r="AM835" s="47"/>
      <c r="AN835" s="47"/>
      <c r="AO835" s="47"/>
      <c r="AP835" s="47"/>
      <c r="AQ835" s="47"/>
      <c r="AR835" s="47"/>
      <c r="AS835" s="47"/>
      <c r="AT835" s="47"/>
      <c r="AU835" s="47"/>
      <c r="AV835" s="47"/>
      <c r="AW835" s="47"/>
      <c r="AX835" s="47"/>
      <c r="AY835" s="47"/>
      <c r="AZ835" s="47"/>
      <c r="BA835" s="47"/>
      <c r="BB835" s="47"/>
      <c r="BC835" s="47"/>
      <c r="BD835" s="47"/>
      <c r="BE835" s="47"/>
      <c r="BF835" s="47"/>
      <c r="BG835" s="47"/>
      <c r="BH835" s="47"/>
      <c r="BI835" s="47"/>
      <c r="BJ835" s="47"/>
      <c r="BK835" s="47"/>
      <c r="BL835" s="47"/>
      <c r="BM835" s="112"/>
      <c r="BN835" s="47"/>
      <c r="BO835" s="47"/>
      <c r="BP835" s="47"/>
    </row>
    <row r="836" spans="2:68" x14ac:dyDescent="0.25">
      <c r="B836" s="42"/>
      <c r="C836" s="42"/>
      <c r="D836" s="42"/>
      <c r="E836" s="42"/>
      <c r="F836" s="42"/>
      <c r="G836" s="42"/>
      <c r="H836" s="42"/>
      <c r="I836" s="42"/>
      <c r="J836" s="42"/>
      <c r="K836" s="42"/>
      <c r="L836" s="42"/>
      <c r="M836" s="42"/>
      <c r="N836" s="112"/>
      <c r="O836" s="47"/>
      <c r="P836" s="47"/>
      <c r="Q836" s="42"/>
      <c r="R836" s="42"/>
      <c r="T836" s="42"/>
      <c r="U836" s="42"/>
      <c r="V836" s="42"/>
      <c r="W836" s="42"/>
      <c r="X836" s="42"/>
      <c r="Y836" s="42"/>
      <c r="Z836" s="42"/>
      <c r="AA836" s="42"/>
      <c r="AB836" s="42"/>
      <c r="AC836" s="42"/>
      <c r="AD836" s="42"/>
      <c r="AE836" s="47"/>
      <c r="AF836" s="112"/>
      <c r="AG836" s="47"/>
      <c r="AH836" s="47"/>
      <c r="AI836" s="47"/>
      <c r="AJ836" s="47"/>
      <c r="AK836" s="47"/>
      <c r="AL836" s="47"/>
      <c r="AM836" s="47"/>
      <c r="AN836" s="47"/>
      <c r="AO836" s="47"/>
      <c r="AP836" s="47"/>
      <c r="AQ836" s="47"/>
      <c r="AR836" s="47"/>
      <c r="AS836" s="47"/>
      <c r="AT836" s="47"/>
      <c r="AU836" s="47"/>
      <c r="AV836" s="47"/>
      <c r="AW836" s="47"/>
      <c r="AX836" s="47"/>
      <c r="AY836" s="47"/>
      <c r="AZ836" s="47"/>
      <c r="BA836" s="47"/>
      <c r="BB836" s="47"/>
      <c r="BC836" s="47"/>
      <c r="BD836" s="47"/>
      <c r="BE836" s="47"/>
      <c r="BF836" s="47"/>
      <c r="BG836" s="47"/>
      <c r="BH836" s="47"/>
      <c r="BI836" s="47"/>
      <c r="BJ836" s="47"/>
      <c r="BK836" s="47"/>
      <c r="BL836" s="47"/>
      <c r="BM836" s="112"/>
      <c r="BN836" s="47"/>
      <c r="BO836" s="47"/>
      <c r="BP836" s="47"/>
    </row>
    <row r="837" spans="2:68" x14ac:dyDescent="0.25">
      <c r="B837" s="42"/>
      <c r="C837" s="42"/>
      <c r="D837" s="42"/>
      <c r="E837" s="42"/>
      <c r="F837" s="42"/>
      <c r="G837" s="42"/>
      <c r="H837" s="42"/>
      <c r="I837" s="42"/>
      <c r="J837" s="42"/>
      <c r="K837" s="42"/>
      <c r="L837" s="42"/>
      <c r="M837" s="42"/>
      <c r="N837" s="112"/>
      <c r="O837" s="47"/>
      <c r="P837" s="47"/>
      <c r="Q837" s="42"/>
      <c r="R837" s="42"/>
      <c r="T837" s="42"/>
      <c r="U837" s="42"/>
      <c r="V837" s="42"/>
      <c r="W837" s="42"/>
      <c r="X837" s="42"/>
      <c r="Y837" s="42"/>
      <c r="Z837" s="42"/>
      <c r="AA837" s="42"/>
      <c r="AB837" s="42"/>
      <c r="AC837" s="42"/>
      <c r="AD837" s="42"/>
      <c r="AE837" s="47"/>
      <c r="AF837" s="112"/>
      <c r="AG837" s="47"/>
      <c r="AH837" s="47"/>
      <c r="AI837" s="47"/>
      <c r="AJ837" s="47"/>
      <c r="AK837" s="47"/>
      <c r="AL837" s="47"/>
      <c r="AM837" s="47"/>
      <c r="AN837" s="47"/>
      <c r="AO837" s="47"/>
      <c r="AP837" s="47"/>
      <c r="AQ837" s="47"/>
      <c r="AR837" s="47"/>
      <c r="AS837" s="47"/>
      <c r="AT837" s="47"/>
      <c r="AU837" s="47"/>
      <c r="AV837" s="47"/>
      <c r="AW837" s="47"/>
      <c r="AX837" s="47"/>
      <c r="AY837" s="47"/>
      <c r="AZ837" s="47"/>
      <c r="BA837" s="47"/>
      <c r="BB837" s="47"/>
      <c r="BC837" s="47"/>
      <c r="BD837" s="47"/>
      <c r="BE837" s="47"/>
      <c r="BF837" s="47"/>
      <c r="BG837" s="47"/>
      <c r="BH837" s="47"/>
      <c r="BI837" s="47"/>
      <c r="BJ837" s="47"/>
      <c r="BK837" s="47"/>
      <c r="BL837" s="47"/>
      <c r="BM837" s="112"/>
      <c r="BN837" s="47"/>
      <c r="BO837" s="47"/>
      <c r="BP837" s="47"/>
    </row>
    <row r="838" spans="2:68" x14ac:dyDescent="0.25">
      <c r="B838" s="42"/>
      <c r="C838" s="42"/>
      <c r="D838" s="42"/>
      <c r="E838" s="42"/>
      <c r="F838" s="42"/>
      <c r="G838" s="42"/>
      <c r="H838" s="42"/>
      <c r="I838" s="42"/>
      <c r="J838" s="42"/>
      <c r="K838" s="42"/>
      <c r="L838" s="42"/>
      <c r="M838" s="42"/>
      <c r="N838" s="112"/>
      <c r="O838" s="47"/>
      <c r="P838" s="47"/>
      <c r="Q838" s="42"/>
      <c r="R838" s="42"/>
      <c r="T838" s="42"/>
      <c r="U838" s="42"/>
      <c r="V838" s="42"/>
      <c r="W838" s="42"/>
      <c r="X838" s="42"/>
      <c r="Y838" s="42"/>
      <c r="Z838" s="42"/>
      <c r="AA838" s="42"/>
      <c r="AB838" s="42"/>
      <c r="AC838" s="42"/>
      <c r="AD838" s="42"/>
      <c r="AE838" s="47"/>
      <c r="AF838" s="112"/>
      <c r="AG838" s="47"/>
      <c r="AH838" s="47"/>
      <c r="AI838" s="47"/>
      <c r="AJ838" s="47"/>
      <c r="AK838" s="47"/>
      <c r="AL838" s="47"/>
      <c r="AM838" s="47"/>
      <c r="AN838" s="47"/>
      <c r="AO838" s="47"/>
      <c r="AP838" s="47"/>
      <c r="AQ838" s="47"/>
      <c r="AR838" s="47"/>
      <c r="AS838" s="47"/>
      <c r="AT838" s="47"/>
      <c r="AU838" s="47"/>
      <c r="AV838" s="47"/>
      <c r="AW838" s="47"/>
      <c r="AX838" s="47"/>
      <c r="AY838" s="47"/>
      <c r="AZ838" s="47"/>
      <c r="BA838" s="47"/>
      <c r="BB838" s="47"/>
      <c r="BC838" s="47"/>
      <c r="BD838" s="47"/>
      <c r="BE838" s="47"/>
      <c r="BF838" s="47"/>
      <c r="BG838" s="47"/>
      <c r="BH838" s="47"/>
      <c r="BI838" s="47"/>
      <c r="BJ838" s="47"/>
      <c r="BK838" s="47"/>
      <c r="BL838" s="47"/>
      <c r="BM838" s="112"/>
      <c r="BN838" s="47"/>
      <c r="BO838" s="47"/>
      <c r="BP838" s="47"/>
    </row>
    <row r="839" spans="2:68" x14ac:dyDescent="0.25">
      <c r="B839" s="42"/>
      <c r="C839" s="42"/>
      <c r="D839" s="42"/>
      <c r="E839" s="42"/>
      <c r="F839" s="42"/>
      <c r="G839" s="42"/>
      <c r="H839" s="42"/>
      <c r="I839" s="42"/>
      <c r="J839" s="42"/>
      <c r="K839" s="42"/>
      <c r="L839" s="42"/>
      <c r="M839" s="42"/>
      <c r="N839" s="112"/>
      <c r="O839" s="47"/>
      <c r="P839" s="47"/>
      <c r="Q839" s="42"/>
      <c r="R839" s="42"/>
      <c r="T839" s="42"/>
      <c r="U839" s="42"/>
      <c r="V839" s="42"/>
      <c r="W839" s="42"/>
      <c r="X839" s="42"/>
      <c r="Y839" s="42"/>
      <c r="Z839" s="42"/>
      <c r="AA839" s="42"/>
      <c r="AB839" s="42"/>
      <c r="AC839" s="42"/>
      <c r="AD839" s="42"/>
      <c r="AE839" s="47"/>
      <c r="AF839" s="112"/>
      <c r="AG839" s="47"/>
      <c r="AH839" s="47"/>
      <c r="AI839" s="47"/>
      <c r="AJ839" s="47"/>
      <c r="AK839" s="47"/>
      <c r="AL839" s="47"/>
      <c r="AM839" s="47"/>
      <c r="AN839" s="47"/>
      <c r="AO839" s="47"/>
      <c r="AP839" s="47"/>
      <c r="AQ839" s="47"/>
      <c r="AR839" s="47"/>
      <c r="AS839" s="47"/>
      <c r="AT839" s="47"/>
      <c r="AU839" s="47"/>
      <c r="AV839" s="47"/>
      <c r="AW839" s="47"/>
      <c r="AX839" s="47"/>
      <c r="AY839" s="47"/>
      <c r="AZ839" s="47"/>
      <c r="BA839" s="47"/>
      <c r="BB839" s="47"/>
      <c r="BC839" s="47"/>
      <c r="BD839" s="47"/>
      <c r="BE839" s="47"/>
      <c r="BF839" s="47"/>
      <c r="BG839" s="47"/>
      <c r="BH839" s="47"/>
      <c r="BI839" s="47"/>
      <c r="BJ839" s="47"/>
      <c r="BK839" s="47"/>
      <c r="BL839" s="47"/>
      <c r="BM839" s="112"/>
      <c r="BN839" s="47"/>
      <c r="BO839" s="47"/>
      <c r="BP839" s="47"/>
    </row>
    <row r="840" spans="2:68" x14ac:dyDescent="0.25">
      <c r="B840" s="42"/>
      <c r="C840" s="42"/>
      <c r="D840" s="42"/>
      <c r="E840" s="42"/>
      <c r="F840" s="42"/>
      <c r="G840" s="42"/>
      <c r="H840" s="42"/>
      <c r="I840" s="42"/>
      <c r="J840" s="42"/>
      <c r="K840" s="42"/>
      <c r="L840" s="42"/>
      <c r="M840" s="42"/>
      <c r="N840" s="112"/>
      <c r="O840" s="47"/>
      <c r="P840" s="47"/>
      <c r="Q840" s="42"/>
      <c r="R840" s="42"/>
      <c r="T840" s="42"/>
      <c r="U840" s="42"/>
      <c r="V840" s="42"/>
      <c r="W840" s="42"/>
      <c r="X840" s="42"/>
      <c r="Y840" s="42"/>
      <c r="Z840" s="42"/>
      <c r="AA840" s="42"/>
      <c r="AB840" s="42"/>
      <c r="AC840" s="42"/>
      <c r="AD840" s="42"/>
      <c r="AE840" s="47"/>
      <c r="AF840" s="112"/>
      <c r="AG840" s="47"/>
      <c r="AH840" s="47"/>
      <c r="AI840" s="47"/>
      <c r="AJ840" s="47"/>
      <c r="AK840" s="47"/>
      <c r="AL840" s="47"/>
      <c r="AM840" s="47"/>
      <c r="AN840" s="47"/>
      <c r="AO840" s="47"/>
      <c r="AP840" s="47"/>
      <c r="AQ840" s="47"/>
      <c r="AR840" s="47"/>
      <c r="AS840" s="47"/>
      <c r="AT840" s="47"/>
      <c r="AU840" s="47"/>
      <c r="AV840" s="47"/>
      <c r="AW840" s="47"/>
      <c r="AX840" s="47"/>
      <c r="AY840" s="47"/>
      <c r="AZ840" s="47"/>
      <c r="BA840" s="47"/>
      <c r="BB840" s="47"/>
      <c r="BC840" s="47"/>
      <c r="BD840" s="47"/>
      <c r="BE840" s="47"/>
      <c r="BF840" s="47"/>
      <c r="BG840" s="47"/>
      <c r="BH840" s="47"/>
      <c r="BI840" s="47"/>
      <c r="BJ840" s="47"/>
      <c r="BK840" s="47"/>
      <c r="BL840" s="47"/>
      <c r="BM840" s="112"/>
      <c r="BN840" s="47"/>
      <c r="BO840" s="47"/>
      <c r="BP840" s="47"/>
    </row>
    <row r="841" spans="2:68" x14ac:dyDescent="0.25">
      <c r="B841" s="42"/>
      <c r="C841" s="42"/>
      <c r="D841" s="42"/>
      <c r="E841" s="42"/>
      <c r="F841" s="42"/>
      <c r="G841" s="42"/>
      <c r="H841" s="42"/>
      <c r="I841" s="42"/>
      <c r="J841" s="42"/>
      <c r="K841" s="42"/>
      <c r="L841" s="42"/>
      <c r="M841" s="42"/>
      <c r="N841" s="112"/>
      <c r="O841" s="47"/>
      <c r="P841" s="47"/>
      <c r="Q841" s="42"/>
      <c r="R841" s="42"/>
      <c r="T841" s="42"/>
      <c r="U841" s="42"/>
      <c r="V841" s="42"/>
      <c r="W841" s="42"/>
      <c r="X841" s="42"/>
      <c r="Y841" s="42"/>
      <c r="Z841" s="42"/>
      <c r="AA841" s="42"/>
      <c r="AB841" s="42"/>
      <c r="AC841" s="42"/>
      <c r="AD841" s="42"/>
      <c r="AE841" s="47"/>
      <c r="AF841" s="112"/>
      <c r="AG841" s="47"/>
      <c r="AH841" s="47"/>
      <c r="AI841" s="47"/>
      <c r="AJ841" s="47"/>
      <c r="AK841" s="47"/>
      <c r="AL841" s="47"/>
      <c r="AM841" s="47"/>
      <c r="AN841" s="47"/>
      <c r="AO841" s="47"/>
      <c r="AP841" s="47"/>
      <c r="AQ841" s="47"/>
      <c r="AR841" s="47"/>
      <c r="AS841" s="47"/>
      <c r="AT841" s="47"/>
      <c r="AU841" s="47"/>
      <c r="AV841" s="47"/>
      <c r="AW841" s="47"/>
      <c r="AX841" s="47"/>
      <c r="AY841" s="47"/>
      <c r="AZ841" s="47"/>
      <c r="BA841" s="47"/>
      <c r="BB841" s="47"/>
      <c r="BC841" s="47"/>
      <c r="BD841" s="47"/>
      <c r="BE841" s="47"/>
      <c r="BF841" s="47"/>
      <c r="BG841" s="47"/>
      <c r="BH841" s="47"/>
      <c r="BI841" s="47"/>
      <c r="BJ841" s="47"/>
      <c r="BK841" s="47"/>
      <c r="BL841" s="47"/>
      <c r="BM841" s="112"/>
      <c r="BN841" s="47"/>
      <c r="BO841" s="47"/>
      <c r="BP841" s="47"/>
    </row>
    <row r="842" spans="2:68" x14ac:dyDescent="0.25">
      <c r="B842" s="42"/>
      <c r="C842" s="42"/>
      <c r="D842" s="42"/>
      <c r="E842" s="42"/>
      <c r="F842" s="42"/>
      <c r="G842" s="42"/>
      <c r="H842" s="42"/>
      <c r="I842" s="42"/>
      <c r="J842" s="42"/>
      <c r="K842" s="42"/>
      <c r="L842" s="42"/>
      <c r="M842" s="42"/>
      <c r="N842" s="112"/>
      <c r="O842" s="47"/>
      <c r="P842" s="47"/>
      <c r="Q842" s="42"/>
      <c r="R842" s="42"/>
      <c r="T842" s="42"/>
      <c r="U842" s="42"/>
      <c r="V842" s="42"/>
      <c r="W842" s="42"/>
      <c r="X842" s="42"/>
      <c r="Y842" s="42"/>
      <c r="Z842" s="42"/>
      <c r="AA842" s="42"/>
      <c r="AB842" s="42"/>
      <c r="AC842" s="42"/>
      <c r="AD842" s="42"/>
      <c r="AE842" s="47"/>
      <c r="AF842" s="112"/>
      <c r="AG842" s="47"/>
      <c r="AH842" s="47"/>
      <c r="AI842" s="47"/>
      <c r="AJ842" s="47"/>
      <c r="AK842" s="47"/>
      <c r="AL842" s="47"/>
      <c r="AM842" s="47"/>
      <c r="AN842" s="47"/>
      <c r="AO842" s="47"/>
      <c r="AP842" s="47"/>
      <c r="AQ842" s="47"/>
      <c r="AR842" s="47"/>
      <c r="AS842" s="47"/>
      <c r="AT842" s="47"/>
      <c r="AU842" s="47"/>
      <c r="AV842" s="47"/>
      <c r="AW842" s="47"/>
      <c r="AX842" s="47"/>
      <c r="AY842" s="47"/>
      <c r="AZ842" s="47"/>
      <c r="BA842" s="47"/>
      <c r="BB842" s="47"/>
      <c r="BC842" s="47"/>
      <c r="BD842" s="47"/>
      <c r="BE842" s="47"/>
      <c r="BF842" s="47"/>
      <c r="BG842" s="47"/>
      <c r="BH842" s="47"/>
      <c r="BI842" s="47"/>
      <c r="BJ842" s="47"/>
      <c r="BK842" s="47"/>
      <c r="BL842" s="47"/>
      <c r="BM842" s="112"/>
      <c r="BN842" s="47"/>
      <c r="BO842" s="47"/>
      <c r="BP842" s="47"/>
    </row>
    <row r="843" spans="2:68" x14ac:dyDescent="0.25">
      <c r="B843" s="42"/>
      <c r="C843" s="42"/>
      <c r="D843" s="42"/>
      <c r="E843" s="42"/>
      <c r="F843" s="42"/>
      <c r="G843" s="42"/>
      <c r="H843" s="42"/>
      <c r="I843" s="42"/>
      <c r="J843" s="42"/>
      <c r="K843" s="42"/>
      <c r="L843" s="42"/>
      <c r="M843" s="42"/>
      <c r="N843" s="112"/>
      <c r="O843" s="47"/>
      <c r="P843" s="47"/>
      <c r="Q843" s="42"/>
      <c r="R843" s="42"/>
      <c r="T843" s="42"/>
      <c r="U843" s="42"/>
      <c r="V843" s="42"/>
      <c r="W843" s="42"/>
      <c r="X843" s="42"/>
      <c r="Y843" s="42"/>
      <c r="Z843" s="42"/>
      <c r="AA843" s="42"/>
      <c r="AB843" s="42"/>
      <c r="AC843" s="42"/>
      <c r="AD843" s="42"/>
      <c r="AE843" s="47"/>
      <c r="AF843" s="112"/>
      <c r="AG843" s="47"/>
      <c r="AH843" s="47"/>
      <c r="AI843" s="47"/>
      <c r="AJ843" s="47"/>
      <c r="AK843" s="47"/>
      <c r="AL843" s="47"/>
      <c r="AM843" s="47"/>
      <c r="AN843" s="47"/>
      <c r="AO843" s="47"/>
      <c r="AP843" s="47"/>
      <c r="AQ843" s="47"/>
      <c r="AR843" s="47"/>
      <c r="AS843" s="47"/>
      <c r="AT843" s="47"/>
      <c r="AU843" s="47"/>
      <c r="AV843" s="47"/>
      <c r="AW843" s="47"/>
      <c r="AX843" s="47"/>
      <c r="AY843" s="47"/>
      <c r="AZ843" s="47"/>
      <c r="BA843" s="47"/>
      <c r="BB843" s="47"/>
      <c r="BC843" s="47"/>
      <c r="BD843" s="47"/>
      <c r="BE843" s="47"/>
      <c r="BF843" s="47"/>
      <c r="BG843" s="47"/>
      <c r="BH843" s="47"/>
      <c r="BI843" s="47"/>
      <c r="BJ843" s="47"/>
      <c r="BK843" s="47"/>
      <c r="BL843" s="47"/>
      <c r="BM843" s="112"/>
      <c r="BN843" s="47"/>
      <c r="BO843" s="47"/>
      <c r="BP843" s="47"/>
    </row>
    <row r="844" spans="2:68" x14ac:dyDescent="0.25">
      <c r="B844" s="42"/>
      <c r="C844" s="42"/>
      <c r="D844" s="42"/>
      <c r="E844" s="42"/>
      <c r="F844" s="42"/>
      <c r="G844" s="42"/>
      <c r="H844" s="42"/>
      <c r="I844" s="42"/>
      <c r="J844" s="42"/>
      <c r="K844" s="42"/>
      <c r="L844" s="42"/>
      <c r="M844" s="42"/>
      <c r="N844" s="112"/>
      <c r="O844" s="47"/>
      <c r="P844" s="47"/>
      <c r="Q844" s="42"/>
      <c r="R844" s="42"/>
      <c r="T844" s="42"/>
      <c r="U844" s="42"/>
      <c r="V844" s="42"/>
      <c r="W844" s="42"/>
      <c r="X844" s="42"/>
      <c r="Y844" s="42"/>
      <c r="Z844" s="42"/>
      <c r="AA844" s="42"/>
      <c r="AB844" s="42"/>
      <c r="AC844" s="42"/>
      <c r="AD844" s="42"/>
      <c r="AE844" s="47"/>
      <c r="AF844" s="112"/>
      <c r="AG844" s="47"/>
      <c r="AH844" s="47"/>
      <c r="AI844" s="47"/>
      <c r="AJ844" s="47"/>
      <c r="AK844" s="47"/>
      <c r="AL844" s="47"/>
      <c r="AM844" s="47"/>
      <c r="AN844" s="47"/>
      <c r="AO844" s="47"/>
      <c r="AP844" s="47"/>
      <c r="AQ844" s="47"/>
      <c r="AR844" s="47"/>
      <c r="AS844" s="47"/>
      <c r="AT844" s="47"/>
      <c r="AU844" s="47"/>
      <c r="AV844" s="47"/>
      <c r="AW844" s="47"/>
      <c r="AX844" s="47"/>
      <c r="AY844" s="47"/>
      <c r="AZ844" s="47"/>
      <c r="BA844" s="47"/>
      <c r="BB844" s="47"/>
      <c r="BC844" s="47"/>
      <c r="BD844" s="47"/>
      <c r="BE844" s="47"/>
      <c r="BF844" s="47"/>
      <c r="BG844" s="47"/>
      <c r="BH844" s="47"/>
      <c r="BI844" s="47"/>
      <c r="BJ844" s="47"/>
      <c r="BK844" s="47"/>
      <c r="BL844" s="47"/>
      <c r="BM844" s="112"/>
      <c r="BN844" s="47"/>
      <c r="BO844" s="47"/>
      <c r="BP844" s="47"/>
    </row>
    <row r="845" spans="2:68" x14ac:dyDescent="0.25">
      <c r="B845" s="42"/>
      <c r="C845" s="42"/>
      <c r="D845" s="42"/>
      <c r="E845" s="42"/>
      <c r="F845" s="42"/>
      <c r="G845" s="42"/>
      <c r="H845" s="42"/>
      <c r="I845" s="42"/>
      <c r="J845" s="42"/>
      <c r="K845" s="42"/>
      <c r="L845" s="42"/>
      <c r="M845" s="42"/>
      <c r="N845" s="112"/>
      <c r="O845" s="47"/>
      <c r="P845" s="47"/>
      <c r="Q845" s="42"/>
      <c r="R845" s="42"/>
      <c r="T845" s="42"/>
      <c r="U845" s="42"/>
      <c r="V845" s="42"/>
      <c r="W845" s="42"/>
      <c r="X845" s="42"/>
      <c r="Y845" s="42"/>
      <c r="Z845" s="42"/>
      <c r="AA845" s="42"/>
      <c r="AB845" s="42"/>
      <c r="AC845" s="42"/>
      <c r="AD845" s="42"/>
      <c r="AE845" s="47"/>
      <c r="AF845" s="112"/>
      <c r="AG845" s="47"/>
      <c r="AH845" s="47"/>
      <c r="AI845" s="47"/>
      <c r="AJ845" s="47"/>
      <c r="AK845" s="47"/>
      <c r="AL845" s="47"/>
      <c r="AM845" s="47"/>
      <c r="AN845" s="47"/>
      <c r="AO845" s="47"/>
      <c r="AP845" s="47"/>
      <c r="AQ845" s="47"/>
      <c r="AR845" s="47"/>
      <c r="AS845" s="47"/>
      <c r="AT845" s="47"/>
      <c r="AU845" s="47"/>
      <c r="AV845" s="47"/>
      <c r="AW845" s="47"/>
      <c r="AX845" s="47"/>
      <c r="AY845" s="47"/>
      <c r="AZ845" s="47"/>
      <c r="BA845" s="47"/>
      <c r="BB845" s="47"/>
      <c r="BC845" s="47"/>
      <c r="BD845" s="47"/>
      <c r="BE845" s="47"/>
      <c r="BF845" s="47"/>
      <c r="BG845" s="47"/>
      <c r="BH845" s="47"/>
      <c r="BI845" s="47"/>
      <c r="BJ845" s="47"/>
      <c r="BK845" s="47"/>
      <c r="BL845" s="47"/>
      <c r="BM845" s="112"/>
      <c r="BN845" s="47"/>
      <c r="BO845" s="47"/>
      <c r="BP845" s="47"/>
    </row>
    <row r="846" spans="2:68" x14ac:dyDescent="0.25">
      <c r="B846" s="42"/>
      <c r="C846" s="42"/>
      <c r="D846" s="42"/>
      <c r="E846" s="42"/>
      <c r="F846" s="42"/>
      <c r="G846" s="42"/>
      <c r="H846" s="42"/>
      <c r="I846" s="42"/>
      <c r="J846" s="42"/>
      <c r="K846" s="42"/>
      <c r="L846" s="42"/>
      <c r="M846" s="42"/>
      <c r="N846" s="112"/>
      <c r="O846" s="47"/>
      <c r="P846" s="47"/>
      <c r="Q846" s="42"/>
      <c r="R846" s="42"/>
      <c r="T846" s="42"/>
      <c r="U846" s="42"/>
      <c r="V846" s="42"/>
      <c r="W846" s="42"/>
      <c r="X846" s="42"/>
      <c r="Y846" s="42"/>
      <c r="Z846" s="42"/>
      <c r="AA846" s="42"/>
      <c r="AB846" s="42"/>
      <c r="AC846" s="42"/>
      <c r="AD846" s="42"/>
      <c r="AE846" s="47"/>
      <c r="AF846" s="112"/>
      <c r="AG846" s="47"/>
      <c r="AH846" s="47"/>
      <c r="AI846" s="47"/>
      <c r="AJ846" s="47"/>
      <c r="AK846" s="47"/>
      <c r="AL846" s="47"/>
      <c r="AM846" s="47"/>
      <c r="AN846" s="47"/>
      <c r="AO846" s="47"/>
      <c r="AP846" s="47"/>
      <c r="AQ846" s="47"/>
      <c r="AR846" s="47"/>
      <c r="AS846" s="47"/>
      <c r="AT846" s="47"/>
      <c r="AU846" s="47"/>
      <c r="AV846" s="47"/>
      <c r="AW846" s="47"/>
      <c r="AX846" s="47"/>
      <c r="AY846" s="47"/>
      <c r="AZ846" s="47"/>
      <c r="BA846" s="47"/>
      <c r="BB846" s="47"/>
      <c r="BC846" s="47"/>
      <c r="BD846" s="47"/>
      <c r="BE846" s="47"/>
      <c r="BF846" s="47"/>
      <c r="BG846" s="47"/>
      <c r="BH846" s="47"/>
      <c r="BI846" s="47"/>
      <c r="BJ846" s="47"/>
      <c r="BK846" s="47"/>
      <c r="BL846" s="47"/>
      <c r="BM846" s="112"/>
      <c r="BN846" s="47"/>
      <c r="BO846" s="47"/>
      <c r="BP846" s="47"/>
    </row>
    <row r="847" spans="2:68" x14ac:dyDescent="0.25">
      <c r="B847" s="42"/>
      <c r="C847" s="42"/>
      <c r="D847" s="42"/>
      <c r="E847" s="42"/>
      <c r="F847" s="42"/>
      <c r="G847" s="42"/>
      <c r="H847" s="42"/>
      <c r="I847" s="42"/>
      <c r="J847" s="42"/>
      <c r="K847" s="42"/>
      <c r="L847" s="42"/>
      <c r="M847" s="42"/>
      <c r="N847" s="112"/>
      <c r="O847" s="47"/>
      <c r="P847" s="47"/>
      <c r="Q847" s="42"/>
      <c r="R847" s="42"/>
      <c r="T847" s="42"/>
      <c r="U847" s="42"/>
      <c r="V847" s="42"/>
      <c r="W847" s="42"/>
      <c r="X847" s="42"/>
      <c r="Y847" s="42"/>
      <c r="Z847" s="42"/>
      <c r="AA847" s="42"/>
      <c r="AB847" s="42"/>
      <c r="AC847" s="42"/>
      <c r="AD847" s="42"/>
      <c r="AE847" s="47"/>
      <c r="AF847" s="112"/>
      <c r="AG847" s="47"/>
      <c r="AH847" s="47"/>
      <c r="AI847" s="47"/>
      <c r="AJ847" s="47"/>
      <c r="AK847" s="47"/>
      <c r="AL847" s="47"/>
      <c r="AM847" s="47"/>
      <c r="AN847" s="47"/>
      <c r="AO847" s="47"/>
      <c r="AP847" s="47"/>
      <c r="AQ847" s="47"/>
      <c r="AR847" s="47"/>
      <c r="AS847" s="47"/>
      <c r="AT847" s="47"/>
      <c r="AU847" s="47"/>
      <c r="AV847" s="47"/>
      <c r="AW847" s="47"/>
      <c r="AX847" s="47"/>
      <c r="AY847" s="47"/>
      <c r="AZ847" s="47"/>
      <c r="BA847" s="47"/>
      <c r="BB847" s="47"/>
      <c r="BC847" s="47"/>
      <c r="BD847" s="47"/>
      <c r="BE847" s="47"/>
      <c r="BF847" s="47"/>
      <c r="BG847" s="47"/>
      <c r="BH847" s="47"/>
      <c r="BI847" s="47"/>
      <c r="BJ847" s="47"/>
      <c r="BK847" s="47"/>
      <c r="BL847" s="47"/>
      <c r="BM847" s="112"/>
      <c r="BN847" s="47"/>
      <c r="BO847" s="47"/>
      <c r="BP847" s="47"/>
    </row>
    <row r="848" spans="2:68" x14ac:dyDescent="0.25">
      <c r="B848" s="42"/>
      <c r="C848" s="42"/>
      <c r="D848" s="42"/>
      <c r="E848" s="42"/>
      <c r="F848" s="42"/>
      <c r="G848" s="42"/>
      <c r="H848" s="42"/>
      <c r="I848" s="42"/>
      <c r="J848" s="42"/>
      <c r="K848" s="42"/>
      <c r="L848" s="42"/>
      <c r="M848" s="42"/>
      <c r="N848" s="112"/>
      <c r="O848" s="47"/>
      <c r="P848" s="47"/>
      <c r="Q848" s="42"/>
      <c r="R848" s="42"/>
      <c r="T848" s="42"/>
      <c r="U848" s="42"/>
      <c r="V848" s="42"/>
      <c r="W848" s="42"/>
      <c r="X848" s="42"/>
      <c r="Y848" s="42"/>
      <c r="Z848" s="42"/>
      <c r="AA848" s="42"/>
      <c r="AB848" s="42"/>
      <c r="AC848" s="42"/>
      <c r="AD848" s="42"/>
      <c r="AE848" s="47"/>
      <c r="AF848" s="112"/>
      <c r="AG848" s="47"/>
      <c r="AH848" s="47"/>
      <c r="AI848" s="47"/>
      <c r="AJ848" s="47"/>
      <c r="AK848" s="47"/>
      <c r="AL848" s="47"/>
      <c r="AM848" s="47"/>
      <c r="AN848" s="47"/>
      <c r="AO848" s="47"/>
      <c r="AP848" s="47"/>
      <c r="AQ848" s="47"/>
      <c r="AR848" s="47"/>
      <c r="AS848" s="47"/>
      <c r="AT848" s="47"/>
      <c r="AU848" s="47"/>
      <c r="AV848" s="47"/>
      <c r="AW848" s="47"/>
      <c r="AX848" s="47"/>
      <c r="AY848" s="47"/>
      <c r="AZ848" s="47"/>
      <c r="BA848" s="47"/>
      <c r="BB848" s="47"/>
      <c r="BC848" s="47"/>
      <c r="BD848" s="47"/>
      <c r="BE848" s="47"/>
      <c r="BF848" s="47"/>
      <c r="BG848" s="47"/>
      <c r="BH848" s="47"/>
      <c r="BI848" s="47"/>
      <c r="BJ848" s="47"/>
      <c r="BK848" s="47"/>
      <c r="BL848" s="47"/>
      <c r="BM848" s="112"/>
      <c r="BN848" s="47"/>
      <c r="BO848" s="47"/>
      <c r="BP848" s="47"/>
    </row>
    <row r="849" spans="2:68" x14ac:dyDescent="0.25">
      <c r="B849" s="42"/>
      <c r="C849" s="42"/>
      <c r="D849" s="42"/>
      <c r="E849" s="42"/>
      <c r="F849" s="42"/>
      <c r="G849" s="42"/>
      <c r="H849" s="42"/>
      <c r="I849" s="42"/>
      <c r="J849" s="42"/>
      <c r="K849" s="42"/>
      <c r="L849" s="42"/>
      <c r="M849" s="42"/>
      <c r="N849" s="112"/>
      <c r="O849" s="47"/>
      <c r="P849" s="47"/>
      <c r="Q849" s="42"/>
      <c r="R849" s="42"/>
      <c r="T849" s="42"/>
      <c r="U849" s="42"/>
      <c r="V849" s="42"/>
      <c r="W849" s="42"/>
      <c r="X849" s="42"/>
      <c r="Y849" s="42"/>
      <c r="Z849" s="42"/>
      <c r="AA849" s="42"/>
      <c r="AB849" s="42"/>
      <c r="AC849" s="42"/>
      <c r="AD849" s="42"/>
      <c r="AE849" s="47"/>
      <c r="AF849" s="112"/>
      <c r="AG849" s="47"/>
      <c r="AH849" s="47"/>
      <c r="AI849" s="47"/>
      <c r="AJ849" s="47"/>
      <c r="AK849" s="47"/>
      <c r="AL849" s="47"/>
      <c r="AM849" s="47"/>
      <c r="AN849" s="47"/>
      <c r="AO849" s="47"/>
      <c r="AP849" s="47"/>
      <c r="AQ849" s="47"/>
      <c r="AR849" s="47"/>
      <c r="AS849" s="47"/>
      <c r="AT849" s="47"/>
      <c r="AU849" s="47"/>
      <c r="AV849" s="47"/>
      <c r="AW849" s="47"/>
      <c r="AX849" s="47"/>
      <c r="AY849" s="47"/>
      <c r="AZ849" s="47"/>
      <c r="BA849" s="47"/>
      <c r="BB849" s="47"/>
      <c r="BC849" s="47"/>
      <c r="BD849" s="47"/>
      <c r="BE849" s="47"/>
      <c r="BF849" s="47"/>
      <c r="BG849" s="47"/>
      <c r="BH849" s="47"/>
      <c r="BI849" s="47"/>
      <c r="BJ849" s="47"/>
      <c r="BK849" s="47"/>
      <c r="BL849" s="47"/>
      <c r="BM849" s="112"/>
      <c r="BN849" s="47"/>
      <c r="BO849" s="47"/>
      <c r="BP849" s="47"/>
    </row>
    <row r="850" spans="2:68" x14ac:dyDescent="0.25">
      <c r="B850" s="42"/>
      <c r="C850" s="42"/>
      <c r="D850" s="42"/>
      <c r="E850" s="42"/>
      <c r="F850" s="42"/>
      <c r="G850" s="42"/>
      <c r="H850" s="42"/>
      <c r="I850" s="42"/>
      <c r="J850" s="42"/>
      <c r="K850" s="42"/>
      <c r="L850" s="42"/>
      <c r="M850" s="42"/>
      <c r="N850" s="112"/>
      <c r="O850" s="47"/>
      <c r="P850" s="47"/>
      <c r="Q850" s="42"/>
      <c r="R850" s="42"/>
      <c r="T850" s="42"/>
      <c r="U850" s="42"/>
      <c r="V850" s="42"/>
      <c r="W850" s="42"/>
      <c r="X850" s="42"/>
      <c r="Y850" s="42"/>
      <c r="Z850" s="42"/>
      <c r="AA850" s="42"/>
      <c r="AB850" s="42"/>
      <c r="AC850" s="42"/>
      <c r="AD850" s="42"/>
      <c r="AE850" s="47"/>
      <c r="AF850" s="112"/>
      <c r="AG850" s="47"/>
      <c r="AH850" s="47"/>
      <c r="AI850" s="47"/>
      <c r="AJ850" s="47"/>
      <c r="AK850" s="47"/>
      <c r="AL850" s="47"/>
      <c r="AM850" s="47"/>
      <c r="AN850" s="47"/>
      <c r="AO850" s="47"/>
      <c r="AP850" s="47"/>
      <c r="AQ850" s="47"/>
      <c r="AR850" s="47"/>
      <c r="AS850" s="47"/>
      <c r="AT850" s="47"/>
      <c r="AU850" s="47"/>
      <c r="AV850" s="47"/>
      <c r="AW850" s="47"/>
      <c r="AX850" s="47"/>
      <c r="AY850" s="47"/>
      <c r="AZ850" s="47"/>
      <c r="BA850" s="47"/>
      <c r="BB850" s="47"/>
      <c r="BC850" s="47"/>
      <c r="BD850" s="47"/>
      <c r="BE850" s="47"/>
      <c r="BF850" s="47"/>
      <c r="BG850" s="47"/>
      <c r="BH850" s="47"/>
      <c r="BI850" s="47"/>
      <c r="BJ850" s="47"/>
      <c r="BK850" s="47"/>
      <c r="BL850" s="47"/>
      <c r="BM850" s="112"/>
      <c r="BN850" s="47"/>
      <c r="BO850" s="47"/>
      <c r="BP850" s="47"/>
    </row>
    <row r="851" spans="2:68" x14ac:dyDescent="0.25">
      <c r="B851" s="42"/>
      <c r="C851" s="42"/>
      <c r="D851" s="42"/>
      <c r="E851" s="42"/>
      <c r="F851" s="42"/>
      <c r="G851" s="42"/>
      <c r="H851" s="42"/>
      <c r="I851" s="42"/>
      <c r="J851" s="42"/>
      <c r="K851" s="42"/>
      <c r="L851" s="42"/>
      <c r="M851" s="42"/>
      <c r="N851" s="112"/>
      <c r="O851" s="47"/>
      <c r="P851" s="47"/>
      <c r="Q851" s="42"/>
      <c r="R851" s="42"/>
      <c r="T851" s="42"/>
      <c r="U851" s="42"/>
      <c r="V851" s="42"/>
      <c r="W851" s="42"/>
      <c r="X851" s="42"/>
      <c r="Y851" s="42"/>
      <c r="Z851" s="42"/>
      <c r="AA851" s="42"/>
      <c r="AB851" s="42"/>
      <c r="AC851" s="42"/>
      <c r="AD851" s="42"/>
      <c r="AE851" s="47"/>
      <c r="AF851" s="112"/>
      <c r="AG851" s="47"/>
      <c r="AH851" s="47"/>
      <c r="AI851" s="47"/>
      <c r="AJ851" s="47"/>
      <c r="AK851" s="47"/>
      <c r="AL851" s="47"/>
      <c r="AM851" s="47"/>
      <c r="AN851" s="47"/>
      <c r="AO851" s="47"/>
      <c r="AP851" s="47"/>
      <c r="AQ851" s="47"/>
      <c r="AR851" s="47"/>
      <c r="AS851" s="47"/>
      <c r="AT851" s="47"/>
      <c r="AU851" s="47"/>
      <c r="AV851" s="47"/>
      <c r="AW851" s="47"/>
      <c r="AX851" s="47"/>
      <c r="AY851" s="47"/>
      <c r="AZ851" s="47"/>
      <c r="BA851" s="47"/>
      <c r="BB851" s="47"/>
      <c r="BC851" s="47"/>
      <c r="BD851" s="47"/>
      <c r="BE851" s="47"/>
      <c r="BF851" s="47"/>
      <c r="BG851" s="47"/>
      <c r="BH851" s="47"/>
      <c r="BI851" s="47"/>
      <c r="BJ851" s="47"/>
      <c r="BK851" s="47"/>
      <c r="BL851" s="47"/>
      <c r="BM851" s="112"/>
      <c r="BN851" s="47"/>
      <c r="BO851" s="47"/>
      <c r="BP851" s="47"/>
    </row>
    <row r="852" spans="2:68" x14ac:dyDescent="0.25">
      <c r="B852" s="42"/>
      <c r="C852" s="42"/>
      <c r="D852" s="42"/>
      <c r="E852" s="42"/>
      <c r="F852" s="42"/>
      <c r="G852" s="42"/>
      <c r="H852" s="42"/>
      <c r="I852" s="42"/>
      <c r="J852" s="42"/>
      <c r="K852" s="42"/>
      <c r="L852" s="42"/>
      <c r="M852" s="42"/>
      <c r="N852" s="112"/>
      <c r="O852" s="47"/>
      <c r="P852" s="47"/>
      <c r="Q852" s="42"/>
      <c r="R852" s="42"/>
      <c r="T852" s="42"/>
      <c r="U852" s="42"/>
      <c r="V852" s="42"/>
      <c r="W852" s="42"/>
      <c r="X852" s="42"/>
      <c r="Y852" s="42"/>
      <c r="Z852" s="42"/>
      <c r="AA852" s="42"/>
      <c r="AB852" s="42"/>
      <c r="AC852" s="42"/>
      <c r="AD852" s="42"/>
      <c r="AE852" s="47"/>
      <c r="AF852" s="112"/>
      <c r="AG852" s="47"/>
      <c r="AH852" s="47"/>
      <c r="AI852" s="47"/>
      <c r="AJ852" s="47"/>
      <c r="AK852" s="47"/>
      <c r="AL852" s="47"/>
      <c r="AM852" s="47"/>
      <c r="AN852" s="47"/>
      <c r="AO852" s="47"/>
      <c r="AP852" s="47"/>
      <c r="AQ852" s="47"/>
      <c r="AR852" s="47"/>
      <c r="AS852" s="47"/>
      <c r="AT852" s="47"/>
      <c r="AU852" s="47"/>
      <c r="AV852" s="47"/>
      <c r="AW852" s="47"/>
      <c r="AX852" s="47"/>
      <c r="AY852" s="47"/>
      <c r="AZ852" s="47"/>
      <c r="BA852" s="47"/>
      <c r="BB852" s="47"/>
      <c r="BC852" s="47"/>
      <c r="BD852" s="47"/>
      <c r="BE852" s="47"/>
      <c r="BF852" s="47"/>
      <c r="BG852" s="47"/>
      <c r="BH852" s="47"/>
      <c r="BI852" s="47"/>
      <c r="BJ852" s="47"/>
      <c r="BK852" s="47"/>
      <c r="BL852" s="47"/>
      <c r="BM852" s="112"/>
      <c r="BN852" s="47"/>
      <c r="BO852" s="47"/>
      <c r="BP852" s="47"/>
    </row>
    <row r="853" spans="2:68" x14ac:dyDescent="0.25">
      <c r="B853" s="42"/>
      <c r="C853" s="42"/>
      <c r="D853" s="42"/>
      <c r="E853" s="42"/>
      <c r="F853" s="42"/>
      <c r="G853" s="42"/>
      <c r="H853" s="42"/>
      <c r="I853" s="42"/>
      <c r="J853" s="42"/>
      <c r="K853" s="42"/>
      <c r="L853" s="42"/>
      <c r="M853" s="42"/>
      <c r="N853" s="112"/>
      <c r="O853" s="47"/>
      <c r="P853" s="47"/>
      <c r="Q853" s="42"/>
      <c r="R853" s="42"/>
      <c r="T853" s="42"/>
      <c r="U853" s="42"/>
      <c r="V853" s="42"/>
      <c r="W853" s="42"/>
      <c r="X853" s="42"/>
      <c r="Y853" s="42"/>
      <c r="Z853" s="42"/>
      <c r="AA853" s="42"/>
      <c r="AB853" s="42"/>
      <c r="AC853" s="42"/>
      <c r="AD853" s="42"/>
      <c r="AE853" s="47"/>
      <c r="AF853" s="112"/>
      <c r="AG853" s="47"/>
      <c r="AH853" s="47"/>
      <c r="AI853" s="47"/>
      <c r="AJ853" s="47"/>
      <c r="AK853" s="47"/>
      <c r="AL853" s="47"/>
      <c r="AM853" s="47"/>
      <c r="AN853" s="47"/>
      <c r="AO853" s="47"/>
      <c r="AP853" s="47"/>
      <c r="AQ853" s="47"/>
      <c r="AR853" s="47"/>
      <c r="AS853" s="47"/>
      <c r="AT853" s="47"/>
      <c r="AU853" s="47"/>
      <c r="AV853" s="47"/>
      <c r="AW853" s="47"/>
      <c r="AX853" s="47"/>
      <c r="AY853" s="47"/>
      <c r="AZ853" s="47"/>
      <c r="BA853" s="47"/>
      <c r="BB853" s="47"/>
      <c r="BC853" s="47"/>
      <c r="BD853" s="47"/>
      <c r="BE853" s="47"/>
      <c r="BF853" s="47"/>
      <c r="BG853" s="47"/>
      <c r="BH853" s="47"/>
      <c r="BI853" s="47"/>
      <c r="BJ853" s="47"/>
      <c r="BK853" s="47"/>
      <c r="BL853" s="47"/>
      <c r="BM853" s="112"/>
      <c r="BN853" s="47"/>
      <c r="BO853" s="47"/>
      <c r="BP853" s="47"/>
    </row>
    <row r="854" spans="2:68" x14ac:dyDescent="0.25">
      <c r="B854" s="42"/>
      <c r="C854" s="42"/>
      <c r="D854" s="42"/>
      <c r="E854" s="42"/>
      <c r="F854" s="42"/>
      <c r="G854" s="42"/>
      <c r="H854" s="42"/>
      <c r="I854" s="42"/>
      <c r="J854" s="42"/>
      <c r="K854" s="42"/>
      <c r="L854" s="42"/>
      <c r="M854" s="42"/>
      <c r="N854" s="112"/>
      <c r="O854" s="47"/>
      <c r="P854" s="47"/>
      <c r="Q854" s="42"/>
      <c r="R854" s="42"/>
      <c r="T854" s="42"/>
      <c r="U854" s="42"/>
      <c r="V854" s="42"/>
      <c r="W854" s="42"/>
      <c r="X854" s="42"/>
      <c r="Y854" s="42"/>
      <c r="Z854" s="42"/>
      <c r="AA854" s="42"/>
      <c r="AB854" s="42"/>
      <c r="AC854" s="42"/>
      <c r="AD854" s="42"/>
      <c r="AE854" s="47"/>
      <c r="AF854" s="112"/>
      <c r="AG854" s="47"/>
      <c r="AH854" s="47"/>
      <c r="AI854" s="47"/>
      <c r="AJ854" s="47"/>
      <c r="AK854" s="47"/>
      <c r="AL854" s="47"/>
      <c r="AM854" s="47"/>
      <c r="AN854" s="47"/>
      <c r="AO854" s="47"/>
      <c r="AP854" s="47"/>
      <c r="AQ854" s="47"/>
      <c r="AR854" s="47"/>
      <c r="AS854" s="47"/>
      <c r="AT854" s="47"/>
      <c r="AU854" s="47"/>
      <c r="AV854" s="47"/>
      <c r="AW854" s="47"/>
      <c r="AX854" s="47"/>
      <c r="AY854" s="47"/>
      <c r="AZ854" s="47"/>
      <c r="BA854" s="47"/>
      <c r="BB854" s="47"/>
      <c r="BC854" s="47"/>
      <c r="BD854" s="47"/>
      <c r="BE854" s="47"/>
      <c r="BF854" s="47"/>
      <c r="BG854" s="47"/>
      <c r="BH854" s="47"/>
      <c r="BI854" s="47"/>
      <c r="BJ854" s="47"/>
      <c r="BK854" s="47"/>
      <c r="BL854" s="47"/>
      <c r="BM854" s="112"/>
      <c r="BN854" s="47"/>
      <c r="BO854" s="47"/>
      <c r="BP854" s="47"/>
    </row>
    <row r="855" spans="2:68" x14ac:dyDescent="0.25">
      <c r="B855" s="42"/>
      <c r="C855" s="42"/>
      <c r="D855" s="42"/>
      <c r="E855" s="42"/>
      <c r="F855" s="42"/>
      <c r="G855" s="42"/>
      <c r="H855" s="42"/>
      <c r="I855" s="42"/>
      <c r="J855" s="42"/>
      <c r="K855" s="42"/>
      <c r="L855" s="42"/>
      <c r="M855" s="42"/>
      <c r="N855" s="112"/>
      <c r="O855" s="47"/>
      <c r="P855" s="47"/>
      <c r="Q855" s="42"/>
      <c r="R855" s="42"/>
      <c r="T855" s="42"/>
      <c r="U855" s="42"/>
      <c r="V855" s="42"/>
      <c r="W855" s="42"/>
      <c r="X855" s="42"/>
      <c r="Y855" s="42"/>
      <c r="Z855" s="42"/>
      <c r="AA855" s="42"/>
      <c r="AB855" s="42"/>
      <c r="AC855" s="42"/>
      <c r="AD855" s="42"/>
      <c r="AE855" s="47"/>
      <c r="AF855" s="112"/>
      <c r="AG855" s="47"/>
      <c r="AH855" s="47"/>
      <c r="AI855" s="47"/>
      <c r="AJ855" s="47"/>
      <c r="AK855" s="47"/>
      <c r="AL855" s="47"/>
      <c r="AM855" s="47"/>
      <c r="AN855" s="47"/>
      <c r="AO855" s="47"/>
      <c r="AP855" s="47"/>
      <c r="AQ855" s="47"/>
      <c r="AR855" s="47"/>
      <c r="AS855" s="47"/>
      <c r="AT855" s="47"/>
      <c r="AU855" s="47"/>
      <c r="AV855" s="47"/>
      <c r="AW855" s="47"/>
      <c r="AX855" s="47"/>
      <c r="AY855" s="47"/>
      <c r="AZ855" s="47"/>
      <c r="BA855" s="47"/>
      <c r="BB855" s="47"/>
      <c r="BC855" s="47"/>
      <c r="BD855" s="47"/>
      <c r="BE855" s="47"/>
      <c r="BF855" s="47"/>
      <c r="BG855" s="47"/>
      <c r="BH855" s="47"/>
      <c r="BI855" s="47"/>
      <c r="BJ855" s="47"/>
      <c r="BK855" s="47"/>
      <c r="BL855" s="47"/>
      <c r="BM855" s="112"/>
      <c r="BN855" s="47"/>
      <c r="BO855" s="47"/>
      <c r="BP855" s="47"/>
    </row>
    <row r="856" spans="2:68" x14ac:dyDescent="0.25">
      <c r="B856" s="42"/>
      <c r="C856" s="42"/>
      <c r="D856" s="42"/>
      <c r="E856" s="42"/>
      <c r="F856" s="42"/>
      <c r="G856" s="42"/>
      <c r="H856" s="42"/>
      <c r="I856" s="42"/>
      <c r="J856" s="42"/>
      <c r="K856" s="42"/>
      <c r="L856" s="42"/>
      <c r="M856" s="42"/>
      <c r="N856" s="112"/>
      <c r="O856" s="47"/>
      <c r="P856" s="47"/>
      <c r="Q856" s="42"/>
      <c r="R856" s="42"/>
      <c r="T856" s="42"/>
      <c r="U856" s="42"/>
      <c r="V856" s="42"/>
      <c r="W856" s="42"/>
      <c r="X856" s="42"/>
      <c r="Y856" s="42"/>
      <c r="Z856" s="42"/>
      <c r="AA856" s="42"/>
      <c r="AB856" s="42"/>
      <c r="AC856" s="42"/>
      <c r="AD856" s="42"/>
      <c r="AE856" s="47"/>
      <c r="AF856" s="112"/>
      <c r="AG856" s="47"/>
      <c r="AH856" s="47"/>
      <c r="AI856" s="47"/>
      <c r="AJ856" s="47"/>
      <c r="AK856" s="47"/>
      <c r="AL856" s="47"/>
      <c r="AM856" s="47"/>
      <c r="AN856" s="47"/>
      <c r="AO856" s="47"/>
      <c r="AP856" s="47"/>
      <c r="AQ856" s="47"/>
      <c r="AR856" s="47"/>
      <c r="AS856" s="47"/>
      <c r="AT856" s="47"/>
      <c r="AU856" s="47"/>
      <c r="AV856" s="47"/>
      <c r="AW856" s="47"/>
      <c r="AX856" s="47"/>
      <c r="AY856" s="47"/>
      <c r="AZ856" s="47"/>
      <c r="BA856" s="47"/>
      <c r="BB856" s="47"/>
      <c r="BC856" s="47"/>
      <c r="BD856" s="47"/>
      <c r="BE856" s="47"/>
      <c r="BF856" s="47"/>
      <c r="BG856" s="47"/>
      <c r="BH856" s="47"/>
      <c r="BI856" s="47"/>
      <c r="BJ856" s="47"/>
      <c r="BK856" s="47"/>
      <c r="BL856" s="47"/>
      <c r="BM856" s="112"/>
      <c r="BN856" s="47"/>
      <c r="BO856" s="47"/>
      <c r="BP856" s="47"/>
    </row>
    <row r="857" spans="2:68" x14ac:dyDescent="0.25">
      <c r="B857" s="42"/>
      <c r="C857" s="42"/>
      <c r="D857" s="42"/>
      <c r="E857" s="42"/>
      <c r="F857" s="42"/>
      <c r="G857" s="42"/>
      <c r="H857" s="42"/>
      <c r="I857" s="42"/>
      <c r="J857" s="42"/>
      <c r="K857" s="42"/>
      <c r="L857" s="42"/>
      <c r="M857" s="42"/>
      <c r="N857" s="112"/>
      <c r="O857" s="47"/>
      <c r="P857" s="47"/>
      <c r="Q857" s="42"/>
      <c r="R857" s="42"/>
      <c r="T857" s="42"/>
      <c r="U857" s="42"/>
      <c r="V857" s="42"/>
      <c r="W857" s="42"/>
      <c r="X857" s="42"/>
      <c r="Y857" s="42"/>
      <c r="Z857" s="42"/>
      <c r="AA857" s="42"/>
      <c r="AB857" s="42"/>
      <c r="AC857" s="42"/>
      <c r="AD857" s="42"/>
      <c r="AE857" s="47"/>
      <c r="AF857" s="112"/>
      <c r="AG857" s="47"/>
      <c r="AH857" s="47"/>
      <c r="AI857" s="47"/>
      <c r="AJ857" s="47"/>
      <c r="AK857" s="47"/>
      <c r="AL857" s="47"/>
      <c r="AM857" s="47"/>
      <c r="AN857" s="47"/>
      <c r="AO857" s="47"/>
      <c r="AP857" s="47"/>
      <c r="AQ857" s="47"/>
      <c r="AR857" s="47"/>
      <c r="AS857" s="47"/>
      <c r="AT857" s="47"/>
      <c r="AU857" s="47"/>
      <c r="AV857" s="47"/>
      <c r="AW857" s="47"/>
      <c r="AX857" s="47"/>
      <c r="AY857" s="47"/>
      <c r="AZ857" s="47"/>
      <c r="BA857" s="47"/>
      <c r="BB857" s="47"/>
      <c r="BC857" s="47"/>
      <c r="BD857" s="47"/>
      <c r="BE857" s="47"/>
      <c r="BF857" s="47"/>
      <c r="BG857" s="47"/>
      <c r="BH857" s="47"/>
      <c r="BI857" s="47"/>
      <c r="BJ857" s="47"/>
      <c r="BK857" s="47"/>
      <c r="BL857" s="47"/>
      <c r="BM857" s="112"/>
      <c r="BN857" s="47"/>
      <c r="BO857" s="47"/>
      <c r="BP857" s="47"/>
    </row>
    <row r="858" spans="2:68" x14ac:dyDescent="0.25">
      <c r="B858" s="42"/>
      <c r="C858" s="42"/>
      <c r="D858" s="42"/>
      <c r="E858" s="42"/>
      <c r="F858" s="42"/>
      <c r="G858" s="42"/>
      <c r="H858" s="42"/>
      <c r="I858" s="42"/>
      <c r="J858" s="42"/>
      <c r="K858" s="42"/>
      <c r="L858" s="42"/>
      <c r="M858" s="42"/>
      <c r="N858" s="112"/>
      <c r="O858" s="47"/>
      <c r="P858" s="47"/>
      <c r="Q858" s="42"/>
      <c r="R858" s="42"/>
      <c r="T858" s="42"/>
      <c r="U858" s="42"/>
      <c r="V858" s="42"/>
      <c r="W858" s="42"/>
      <c r="X858" s="42"/>
      <c r="Y858" s="42"/>
      <c r="Z858" s="42"/>
      <c r="AA858" s="42"/>
      <c r="AB858" s="42"/>
      <c r="AC858" s="42"/>
      <c r="AD858" s="42"/>
      <c r="AE858" s="47"/>
      <c r="AF858" s="112"/>
      <c r="AG858" s="47"/>
      <c r="AH858" s="47"/>
      <c r="AI858" s="47"/>
      <c r="AJ858" s="47"/>
      <c r="AK858" s="47"/>
      <c r="AL858" s="47"/>
      <c r="AM858" s="47"/>
      <c r="AN858" s="47"/>
      <c r="AO858" s="47"/>
      <c r="AP858" s="47"/>
      <c r="AQ858" s="47"/>
      <c r="AR858" s="47"/>
      <c r="AS858" s="47"/>
      <c r="AT858" s="47"/>
      <c r="AU858" s="47"/>
      <c r="AV858" s="47"/>
      <c r="AW858" s="47"/>
      <c r="AX858" s="47"/>
      <c r="AY858" s="47"/>
      <c r="AZ858" s="47"/>
      <c r="BA858" s="47"/>
      <c r="BB858" s="47"/>
      <c r="BC858" s="47"/>
      <c r="BD858" s="47"/>
      <c r="BE858" s="47"/>
      <c r="BF858" s="47"/>
      <c r="BG858" s="47"/>
      <c r="BH858" s="47"/>
      <c r="BI858" s="47"/>
      <c r="BJ858" s="47"/>
      <c r="BK858" s="47"/>
      <c r="BL858" s="47"/>
      <c r="BM858" s="112"/>
      <c r="BN858" s="47"/>
      <c r="BO858" s="47"/>
      <c r="BP858" s="47"/>
    </row>
    <row r="859" spans="2:68" x14ac:dyDescent="0.25">
      <c r="B859" s="42"/>
      <c r="C859" s="42"/>
      <c r="D859" s="42"/>
      <c r="E859" s="42"/>
      <c r="F859" s="42"/>
      <c r="G859" s="42"/>
      <c r="H859" s="42"/>
      <c r="I859" s="42"/>
      <c r="J859" s="42"/>
      <c r="K859" s="42"/>
      <c r="L859" s="42"/>
      <c r="M859" s="42"/>
      <c r="N859" s="112"/>
      <c r="O859" s="47"/>
      <c r="P859" s="47"/>
      <c r="Q859" s="42"/>
      <c r="R859" s="42"/>
      <c r="T859" s="42"/>
      <c r="U859" s="42"/>
      <c r="V859" s="42"/>
      <c r="W859" s="42"/>
      <c r="X859" s="42"/>
      <c r="Y859" s="42"/>
      <c r="Z859" s="42"/>
      <c r="AA859" s="42"/>
      <c r="AB859" s="42"/>
      <c r="AC859" s="42"/>
      <c r="AD859" s="42"/>
      <c r="AE859" s="47"/>
      <c r="AF859" s="112"/>
      <c r="AG859" s="47"/>
      <c r="AH859" s="47"/>
      <c r="AI859" s="47"/>
      <c r="AJ859" s="47"/>
      <c r="AK859" s="47"/>
      <c r="AL859" s="47"/>
      <c r="AM859" s="47"/>
      <c r="AN859" s="47"/>
      <c r="AO859" s="47"/>
      <c r="AP859" s="47"/>
      <c r="AQ859" s="47"/>
      <c r="AR859" s="47"/>
      <c r="AS859" s="47"/>
      <c r="AT859" s="47"/>
      <c r="AU859" s="47"/>
      <c r="AV859" s="47"/>
      <c r="AW859" s="47"/>
      <c r="AX859" s="47"/>
      <c r="AY859" s="47"/>
      <c r="AZ859" s="47"/>
      <c r="BA859" s="47"/>
      <c r="BB859" s="47"/>
      <c r="BC859" s="47"/>
      <c r="BD859" s="47"/>
      <c r="BE859" s="47"/>
      <c r="BF859" s="47"/>
      <c r="BG859" s="47"/>
      <c r="BH859" s="47"/>
      <c r="BI859" s="47"/>
      <c r="BJ859" s="47"/>
      <c r="BK859" s="47"/>
      <c r="BL859" s="47"/>
      <c r="BM859" s="112"/>
      <c r="BN859" s="47"/>
      <c r="BO859" s="47"/>
      <c r="BP859" s="47"/>
    </row>
    <row r="860" spans="2:68" x14ac:dyDescent="0.25">
      <c r="B860" s="42"/>
      <c r="C860" s="42"/>
      <c r="D860" s="42"/>
      <c r="E860" s="42"/>
      <c r="F860" s="42"/>
      <c r="G860" s="42"/>
      <c r="H860" s="42"/>
      <c r="I860" s="42"/>
      <c r="J860" s="42"/>
      <c r="K860" s="42"/>
      <c r="L860" s="42"/>
      <c r="M860" s="42"/>
      <c r="N860" s="112"/>
      <c r="O860" s="47"/>
      <c r="P860" s="47"/>
      <c r="Q860" s="42"/>
      <c r="R860" s="42"/>
      <c r="T860" s="42"/>
      <c r="U860" s="42"/>
      <c r="V860" s="42"/>
      <c r="W860" s="42"/>
      <c r="X860" s="42"/>
      <c r="Y860" s="42"/>
      <c r="Z860" s="42"/>
      <c r="AA860" s="42"/>
      <c r="AB860" s="42"/>
      <c r="AC860" s="42"/>
      <c r="AD860" s="42"/>
      <c r="AE860" s="47"/>
      <c r="AF860" s="112"/>
      <c r="AG860" s="47"/>
      <c r="AH860" s="47"/>
      <c r="AI860" s="47"/>
      <c r="AJ860" s="47"/>
      <c r="AK860" s="47"/>
      <c r="AL860" s="47"/>
      <c r="AM860" s="47"/>
      <c r="AN860" s="47"/>
      <c r="AO860" s="47"/>
      <c r="AP860" s="47"/>
      <c r="AQ860" s="47"/>
      <c r="AR860" s="47"/>
      <c r="AS860" s="47"/>
      <c r="AT860" s="47"/>
      <c r="AU860" s="47"/>
      <c r="AV860" s="47"/>
      <c r="AW860" s="47"/>
      <c r="AX860" s="47"/>
      <c r="AY860" s="47"/>
      <c r="AZ860" s="47"/>
      <c r="BA860" s="47"/>
      <c r="BB860" s="47"/>
      <c r="BC860" s="47"/>
      <c r="BD860" s="47"/>
      <c r="BE860" s="47"/>
      <c r="BF860" s="47"/>
      <c r="BG860" s="47"/>
      <c r="BH860" s="47"/>
      <c r="BI860" s="47"/>
      <c r="BJ860" s="47"/>
      <c r="BK860" s="47"/>
      <c r="BL860" s="47"/>
      <c r="BM860" s="112"/>
      <c r="BN860" s="47"/>
      <c r="BO860" s="47"/>
      <c r="BP860" s="47"/>
    </row>
    <row r="861" spans="2:68" x14ac:dyDescent="0.25">
      <c r="B861" s="42"/>
      <c r="C861" s="42"/>
      <c r="D861" s="42"/>
      <c r="E861" s="42"/>
      <c r="F861" s="42"/>
      <c r="G861" s="42"/>
      <c r="H861" s="42"/>
      <c r="I861" s="42"/>
      <c r="J861" s="42"/>
      <c r="K861" s="42"/>
      <c r="L861" s="42"/>
      <c r="M861" s="42"/>
      <c r="N861" s="112"/>
      <c r="O861" s="47"/>
      <c r="P861" s="47"/>
      <c r="Q861" s="42"/>
      <c r="R861" s="42"/>
      <c r="T861" s="42"/>
      <c r="U861" s="42"/>
      <c r="V861" s="42"/>
      <c r="W861" s="42"/>
      <c r="X861" s="42"/>
      <c r="Y861" s="42"/>
      <c r="Z861" s="42"/>
      <c r="AA861" s="42"/>
      <c r="AB861" s="42"/>
      <c r="AC861" s="42"/>
      <c r="AD861" s="42"/>
      <c r="AE861" s="47"/>
      <c r="AF861" s="112"/>
      <c r="AG861" s="47"/>
      <c r="AH861" s="47"/>
      <c r="AI861" s="47"/>
      <c r="AJ861" s="47"/>
      <c r="AK861" s="47"/>
      <c r="AL861" s="47"/>
      <c r="AM861" s="47"/>
      <c r="AN861" s="47"/>
      <c r="AO861" s="47"/>
      <c r="AP861" s="47"/>
      <c r="AQ861" s="47"/>
      <c r="AR861" s="47"/>
      <c r="AS861" s="47"/>
      <c r="AT861" s="47"/>
      <c r="AU861" s="47"/>
      <c r="AV861" s="47"/>
      <c r="AW861" s="47"/>
      <c r="AX861" s="47"/>
      <c r="AY861" s="47"/>
      <c r="AZ861" s="47"/>
      <c r="BA861" s="47"/>
      <c r="BB861" s="47"/>
      <c r="BC861" s="47"/>
      <c r="BD861" s="47"/>
      <c r="BE861" s="47"/>
      <c r="BF861" s="47"/>
      <c r="BG861" s="47"/>
      <c r="BH861" s="47"/>
      <c r="BI861" s="47"/>
      <c r="BJ861" s="47"/>
      <c r="BK861" s="47"/>
      <c r="BL861" s="47"/>
      <c r="BM861" s="112"/>
      <c r="BN861" s="47"/>
      <c r="BO861" s="47"/>
      <c r="BP861" s="47"/>
    </row>
    <row r="862" spans="2:68" x14ac:dyDescent="0.25">
      <c r="B862" s="42"/>
      <c r="C862" s="42"/>
      <c r="D862" s="42"/>
      <c r="E862" s="42"/>
      <c r="F862" s="42"/>
      <c r="G862" s="42"/>
      <c r="H862" s="42"/>
      <c r="I862" s="42"/>
      <c r="J862" s="42"/>
      <c r="K862" s="42"/>
      <c r="L862" s="42"/>
      <c r="M862" s="42"/>
      <c r="N862" s="112"/>
      <c r="O862" s="47"/>
      <c r="P862" s="47"/>
      <c r="Q862" s="42"/>
      <c r="R862" s="42"/>
      <c r="T862" s="42"/>
      <c r="U862" s="42"/>
      <c r="V862" s="42"/>
      <c r="W862" s="42"/>
      <c r="X862" s="42"/>
      <c r="Y862" s="42"/>
      <c r="Z862" s="42"/>
      <c r="AA862" s="42"/>
      <c r="AB862" s="42"/>
      <c r="AC862" s="42"/>
      <c r="AD862" s="42"/>
      <c r="AE862" s="47"/>
      <c r="AF862" s="112"/>
      <c r="AG862" s="47"/>
      <c r="AH862" s="47"/>
      <c r="AI862" s="47"/>
      <c r="AJ862" s="47"/>
      <c r="AK862" s="47"/>
      <c r="AL862" s="47"/>
      <c r="AM862" s="47"/>
      <c r="AN862" s="47"/>
      <c r="AO862" s="47"/>
      <c r="AP862" s="47"/>
      <c r="AQ862" s="47"/>
      <c r="AR862" s="47"/>
      <c r="AS862" s="47"/>
      <c r="AT862" s="47"/>
      <c r="AU862" s="47"/>
      <c r="AV862" s="47"/>
      <c r="AW862" s="47"/>
      <c r="AX862" s="47"/>
      <c r="AY862" s="47"/>
      <c r="AZ862" s="47"/>
      <c r="BA862" s="47"/>
      <c r="BB862" s="47"/>
      <c r="BC862" s="47"/>
      <c r="BD862" s="47"/>
      <c r="BE862" s="47"/>
      <c r="BF862" s="47"/>
      <c r="BG862" s="47"/>
      <c r="BH862" s="47"/>
      <c r="BI862" s="47"/>
      <c r="BJ862" s="47"/>
      <c r="BK862" s="47"/>
      <c r="BL862" s="47"/>
      <c r="BM862" s="112"/>
      <c r="BN862" s="47"/>
      <c r="BO862" s="47"/>
      <c r="BP862" s="47"/>
    </row>
    <row r="863" spans="2:68" x14ac:dyDescent="0.25">
      <c r="B863" s="42"/>
      <c r="C863" s="42"/>
      <c r="D863" s="42"/>
      <c r="E863" s="42"/>
      <c r="F863" s="42"/>
      <c r="G863" s="42"/>
      <c r="H863" s="42"/>
      <c r="I863" s="42"/>
      <c r="J863" s="42"/>
      <c r="K863" s="42"/>
      <c r="L863" s="42"/>
      <c r="M863" s="42"/>
      <c r="N863" s="112"/>
      <c r="O863" s="47"/>
      <c r="P863" s="47"/>
      <c r="Q863" s="42"/>
      <c r="R863" s="42"/>
      <c r="T863" s="42"/>
      <c r="U863" s="42"/>
      <c r="V863" s="42"/>
      <c r="W863" s="42"/>
      <c r="X863" s="42"/>
      <c r="Y863" s="42"/>
      <c r="Z863" s="42"/>
      <c r="AA863" s="42"/>
      <c r="AB863" s="42"/>
      <c r="AC863" s="42"/>
      <c r="AD863" s="42"/>
      <c r="AE863" s="47"/>
      <c r="AF863" s="112"/>
      <c r="AG863" s="47"/>
      <c r="AH863" s="47"/>
      <c r="AI863" s="47"/>
      <c r="AJ863" s="47"/>
      <c r="AK863" s="47"/>
      <c r="AL863" s="47"/>
      <c r="AM863" s="47"/>
      <c r="AN863" s="47"/>
      <c r="AO863" s="47"/>
      <c r="AP863" s="47"/>
      <c r="AQ863" s="47"/>
      <c r="AR863" s="47"/>
      <c r="AS863" s="47"/>
      <c r="AT863" s="47"/>
      <c r="AU863" s="47"/>
      <c r="AV863" s="47"/>
      <c r="AW863" s="47"/>
      <c r="AX863" s="47"/>
      <c r="AY863" s="47"/>
      <c r="AZ863" s="47"/>
      <c r="BA863" s="47"/>
      <c r="BB863" s="47"/>
      <c r="BC863" s="47"/>
      <c r="BD863" s="47"/>
      <c r="BE863" s="47"/>
      <c r="BF863" s="47"/>
      <c r="BG863" s="47"/>
      <c r="BH863" s="47"/>
      <c r="BI863" s="47"/>
      <c r="BJ863" s="47"/>
      <c r="BK863" s="47"/>
      <c r="BL863" s="47"/>
      <c r="BM863" s="112"/>
      <c r="BN863" s="47"/>
      <c r="BO863" s="47"/>
      <c r="BP863" s="47"/>
    </row>
    <row r="864" spans="2:68" x14ac:dyDescent="0.25">
      <c r="B864" s="42"/>
      <c r="C864" s="42"/>
      <c r="D864" s="42"/>
      <c r="E864" s="42"/>
      <c r="F864" s="42"/>
      <c r="G864" s="42"/>
      <c r="H864" s="42"/>
      <c r="I864" s="42"/>
      <c r="J864" s="42"/>
      <c r="K864" s="42"/>
      <c r="L864" s="42"/>
      <c r="M864" s="42"/>
      <c r="N864" s="112"/>
      <c r="O864" s="47"/>
      <c r="P864" s="47"/>
      <c r="Q864" s="42"/>
      <c r="R864" s="42"/>
      <c r="T864" s="42"/>
      <c r="U864" s="42"/>
      <c r="V864" s="42"/>
      <c r="W864" s="42"/>
      <c r="X864" s="42"/>
      <c r="Y864" s="42"/>
      <c r="Z864" s="42"/>
      <c r="AA864" s="42"/>
      <c r="AB864" s="42"/>
      <c r="AC864" s="42"/>
      <c r="AD864" s="42"/>
      <c r="AE864" s="47"/>
      <c r="AF864" s="112"/>
      <c r="AG864" s="47"/>
      <c r="AH864" s="47"/>
      <c r="AI864" s="47"/>
      <c r="AJ864" s="47"/>
      <c r="AK864" s="47"/>
      <c r="AL864" s="47"/>
      <c r="AM864" s="47"/>
      <c r="AN864" s="47"/>
      <c r="AO864" s="47"/>
      <c r="AP864" s="47"/>
      <c r="AQ864" s="47"/>
      <c r="AR864" s="47"/>
      <c r="AS864" s="47"/>
      <c r="AT864" s="47"/>
      <c r="AU864" s="47"/>
      <c r="AV864" s="47"/>
      <c r="AW864" s="47"/>
      <c r="AX864" s="47"/>
      <c r="AY864" s="47"/>
      <c r="AZ864" s="47"/>
      <c r="BA864" s="47"/>
      <c r="BB864" s="47"/>
      <c r="BC864" s="47"/>
      <c r="BD864" s="47"/>
      <c r="BE864" s="47"/>
      <c r="BF864" s="47"/>
      <c r="BG864" s="47"/>
      <c r="BH864" s="47"/>
      <c r="BI864" s="47"/>
      <c r="BJ864" s="47"/>
      <c r="BK864" s="47"/>
      <c r="BL864" s="47"/>
      <c r="BM864" s="112"/>
      <c r="BN864" s="47"/>
      <c r="BO864" s="47"/>
      <c r="BP864" s="47"/>
    </row>
    <row r="865" spans="2:68" x14ac:dyDescent="0.25">
      <c r="B865" s="42"/>
      <c r="C865" s="42"/>
      <c r="D865" s="42"/>
      <c r="E865" s="42"/>
      <c r="F865" s="42"/>
      <c r="G865" s="42"/>
      <c r="H865" s="42"/>
      <c r="I865" s="42"/>
      <c r="J865" s="42"/>
      <c r="K865" s="42"/>
      <c r="L865" s="42"/>
      <c r="M865" s="42"/>
      <c r="N865" s="112"/>
      <c r="O865" s="47"/>
      <c r="P865" s="47"/>
      <c r="Q865" s="42"/>
      <c r="R865" s="42"/>
      <c r="T865" s="42"/>
      <c r="U865" s="42"/>
      <c r="V865" s="42"/>
      <c r="W865" s="42"/>
      <c r="X865" s="42"/>
      <c r="Y865" s="42"/>
      <c r="Z865" s="42"/>
      <c r="AA865" s="42"/>
      <c r="AB865" s="42"/>
      <c r="AC865" s="42"/>
      <c r="AD865" s="42"/>
      <c r="AE865" s="47"/>
      <c r="AF865" s="112"/>
      <c r="AG865" s="47"/>
      <c r="AH865" s="47"/>
      <c r="AI865" s="47"/>
      <c r="AJ865" s="47"/>
      <c r="AK865" s="47"/>
      <c r="AL865" s="47"/>
      <c r="AM865" s="47"/>
      <c r="AN865" s="47"/>
      <c r="AO865" s="47"/>
      <c r="AP865" s="47"/>
      <c r="AQ865" s="47"/>
      <c r="AR865" s="47"/>
      <c r="AS865" s="47"/>
      <c r="AT865" s="47"/>
      <c r="AU865" s="47"/>
      <c r="AV865" s="47"/>
      <c r="AW865" s="47"/>
      <c r="AX865" s="47"/>
      <c r="AY865" s="47"/>
      <c r="AZ865" s="47"/>
      <c r="BA865" s="47"/>
      <c r="BB865" s="47"/>
      <c r="BC865" s="47"/>
      <c r="BD865" s="47"/>
      <c r="BE865" s="47"/>
      <c r="BF865" s="47"/>
      <c r="BG865" s="47"/>
      <c r="BH865" s="47"/>
      <c r="BI865" s="47"/>
      <c r="BJ865" s="47"/>
      <c r="BK865" s="47"/>
      <c r="BL865" s="47"/>
      <c r="BM865" s="112"/>
      <c r="BN865" s="47"/>
      <c r="BO865" s="47"/>
      <c r="BP865" s="47"/>
    </row>
    <row r="866" spans="2:68" x14ac:dyDescent="0.25">
      <c r="B866" s="42"/>
      <c r="C866" s="42"/>
      <c r="D866" s="42"/>
      <c r="E866" s="42"/>
      <c r="F866" s="42"/>
      <c r="G866" s="42"/>
      <c r="H866" s="42"/>
      <c r="I866" s="42"/>
      <c r="J866" s="42"/>
      <c r="K866" s="42"/>
      <c r="L866" s="42"/>
      <c r="M866" s="42"/>
      <c r="N866" s="112"/>
      <c r="O866" s="47"/>
      <c r="P866" s="47"/>
      <c r="Q866" s="42"/>
      <c r="R866" s="42"/>
      <c r="T866" s="42"/>
      <c r="U866" s="42"/>
      <c r="V866" s="42"/>
      <c r="W866" s="42"/>
      <c r="X866" s="42"/>
      <c r="Y866" s="42"/>
      <c r="Z866" s="42"/>
      <c r="AA866" s="42"/>
      <c r="AB866" s="42"/>
      <c r="AC866" s="42"/>
      <c r="AD866" s="42"/>
      <c r="AE866" s="47"/>
      <c r="AF866" s="112"/>
      <c r="AG866" s="47"/>
      <c r="AH866" s="47"/>
      <c r="AI866" s="47"/>
      <c r="AJ866" s="47"/>
      <c r="AK866" s="47"/>
      <c r="AL866" s="47"/>
      <c r="AM866" s="47"/>
      <c r="AN866" s="47"/>
      <c r="AO866" s="47"/>
      <c r="AP866" s="47"/>
      <c r="AQ866" s="47"/>
      <c r="AR866" s="47"/>
      <c r="AS866" s="47"/>
      <c r="AT866" s="47"/>
      <c r="AU866" s="47"/>
      <c r="AV866" s="47"/>
      <c r="AW866" s="47"/>
      <c r="AX866" s="47"/>
      <c r="AY866" s="47"/>
      <c r="AZ866" s="47"/>
      <c r="BA866" s="47"/>
      <c r="BB866" s="47"/>
      <c r="BC866" s="47"/>
      <c r="BD866" s="47"/>
      <c r="BE866" s="47"/>
      <c r="BF866" s="47"/>
      <c r="BG866" s="47"/>
      <c r="BH866" s="47"/>
      <c r="BI866" s="47"/>
      <c r="BJ866" s="47"/>
      <c r="BK866" s="47"/>
      <c r="BL866" s="47"/>
      <c r="BM866" s="112"/>
      <c r="BN866" s="47"/>
      <c r="BO866" s="47"/>
      <c r="BP866" s="47"/>
    </row>
    <row r="867" spans="2:68" x14ac:dyDescent="0.25">
      <c r="B867" s="42"/>
      <c r="C867" s="42"/>
      <c r="D867" s="42"/>
      <c r="E867" s="42"/>
      <c r="F867" s="42"/>
      <c r="G867" s="42"/>
      <c r="H867" s="42"/>
      <c r="I867" s="42"/>
      <c r="J867" s="42"/>
      <c r="K867" s="42"/>
      <c r="L867" s="42"/>
      <c r="M867" s="42"/>
      <c r="N867" s="112"/>
      <c r="O867" s="47"/>
      <c r="P867" s="47"/>
      <c r="Q867" s="42"/>
      <c r="R867" s="42"/>
      <c r="T867" s="42"/>
      <c r="U867" s="42"/>
      <c r="V867" s="42"/>
      <c r="W867" s="42"/>
      <c r="X867" s="42"/>
      <c r="Y867" s="42"/>
      <c r="Z867" s="42"/>
      <c r="AA867" s="42"/>
      <c r="AB867" s="42"/>
      <c r="AC867" s="42"/>
      <c r="AD867" s="42"/>
      <c r="AE867" s="47"/>
      <c r="AF867" s="112"/>
      <c r="AG867" s="47"/>
      <c r="AH867" s="47"/>
      <c r="AI867" s="47"/>
      <c r="AJ867" s="47"/>
      <c r="AK867" s="47"/>
      <c r="AL867" s="47"/>
      <c r="AM867" s="47"/>
      <c r="AN867" s="47"/>
      <c r="AO867" s="47"/>
      <c r="AP867" s="47"/>
      <c r="AQ867" s="47"/>
      <c r="AR867" s="47"/>
      <c r="AS867" s="47"/>
      <c r="AT867" s="47"/>
      <c r="AU867" s="47"/>
      <c r="AV867" s="47"/>
      <c r="AW867" s="47"/>
      <c r="AX867" s="47"/>
      <c r="AY867" s="47"/>
      <c r="AZ867" s="47"/>
      <c r="BA867" s="47"/>
      <c r="BB867" s="47"/>
      <c r="BC867" s="47"/>
      <c r="BD867" s="47"/>
      <c r="BE867" s="47"/>
      <c r="BF867" s="47"/>
      <c r="BG867" s="47"/>
      <c r="BH867" s="47"/>
      <c r="BI867" s="47"/>
      <c r="BJ867" s="47"/>
      <c r="BK867" s="47"/>
      <c r="BL867" s="47"/>
      <c r="BM867" s="112"/>
      <c r="BN867" s="47"/>
      <c r="BO867" s="47"/>
      <c r="BP867" s="47"/>
    </row>
    <row r="868" spans="2:68" x14ac:dyDescent="0.25">
      <c r="B868" s="42"/>
      <c r="C868" s="42"/>
      <c r="D868" s="42"/>
      <c r="E868" s="42"/>
      <c r="F868" s="42"/>
      <c r="G868" s="42"/>
      <c r="H868" s="42"/>
      <c r="I868" s="42"/>
      <c r="J868" s="42"/>
      <c r="K868" s="42"/>
      <c r="L868" s="42"/>
      <c r="M868" s="42"/>
      <c r="N868" s="112"/>
      <c r="O868" s="47"/>
      <c r="P868" s="47"/>
      <c r="Q868" s="42"/>
      <c r="R868" s="42"/>
      <c r="T868" s="42"/>
      <c r="U868" s="42"/>
      <c r="V868" s="42"/>
      <c r="W868" s="42"/>
      <c r="X868" s="42"/>
      <c r="Y868" s="42"/>
      <c r="Z868" s="42"/>
      <c r="AA868" s="42"/>
      <c r="AB868" s="42"/>
      <c r="AC868" s="42"/>
      <c r="AD868" s="42"/>
      <c r="AE868" s="47"/>
      <c r="AF868" s="112"/>
      <c r="AG868" s="47"/>
      <c r="AH868" s="47"/>
      <c r="AI868" s="47"/>
      <c r="AJ868" s="47"/>
      <c r="AK868" s="47"/>
      <c r="AL868" s="47"/>
      <c r="AM868" s="47"/>
      <c r="AN868" s="47"/>
      <c r="AO868" s="47"/>
      <c r="AP868" s="47"/>
      <c r="AQ868" s="47"/>
      <c r="AR868" s="47"/>
      <c r="AS868" s="47"/>
      <c r="AT868" s="47"/>
      <c r="AU868" s="47"/>
      <c r="AV868" s="47"/>
      <c r="AW868" s="47"/>
      <c r="AX868" s="47"/>
      <c r="AY868" s="47"/>
      <c r="AZ868" s="47"/>
      <c r="BA868" s="47"/>
      <c r="BB868" s="47"/>
      <c r="BC868" s="47"/>
      <c r="BD868" s="47"/>
      <c r="BE868" s="47"/>
      <c r="BF868" s="47"/>
      <c r="BG868" s="47"/>
      <c r="BH868" s="47"/>
      <c r="BI868" s="47"/>
      <c r="BJ868" s="47"/>
      <c r="BK868" s="47"/>
      <c r="BL868" s="47"/>
      <c r="BM868" s="112"/>
      <c r="BN868" s="47"/>
      <c r="BO868" s="47"/>
      <c r="BP868" s="47"/>
    </row>
    <row r="869" spans="2:68" x14ac:dyDescent="0.25">
      <c r="B869" s="42"/>
      <c r="C869" s="42"/>
      <c r="D869" s="42"/>
      <c r="E869" s="42"/>
      <c r="F869" s="42"/>
      <c r="G869" s="42"/>
      <c r="H869" s="42"/>
      <c r="I869" s="42"/>
      <c r="J869" s="42"/>
      <c r="K869" s="42"/>
      <c r="L869" s="42"/>
      <c r="M869" s="42"/>
      <c r="N869" s="112"/>
      <c r="O869" s="47"/>
      <c r="P869" s="47"/>
      <c r="Q869" s="42"/>
      <c r="R869" s="42"/>
      <c r="T869" s="42"/>
      <c r="U869" s="42"/>
      <c r="V869" s="42"/>
      <c r="W869" s="42"/>
      <c r="X869" s="42"/>
      <c r="Y869" s="42"/>
      <c r="Z869" s="42"/>
      <c r="AA869" s="42"/>
      <c r="AB869" s="42"/>
      <c r="AC869" s="42"/>
      <c r="AD869" s="42"/>
      <c r="AE869" s="47"/>
      <c r="AF869" s="112"/>
      <c r="AG869" s="47"/>
      <c r="AH869" s="47"/>
      <c r="AI869" s="47"/>
      <c r="AJ869" s="47"/>
      <c r="AK869" s="47"/>
      <c r="AL869" s="47"/>
      <c r="AM869" s="47"/>
      <c r="AN869" s="47"/>
      <c r="AO869" s="47"/>
      <c r="AP869" s="47"/>
      <c r="AQ869" s="47"/>
      <c r="AR869" s="47"/>
      <c r="AS869" s="47"/>
      <c r="AT869" s="47"/>
      <c r="AU869" s="47"/>
      <c r="AV869" s="47"/>
      <c r="AW869" s="47"/>
      <c r="AX869" s="47"/>
      <c r="AY869" s="47"/>
      <c r="AZ869" s="47"/>
      <c r="BA869" s="47"/>
      <c r="BB869" s="47"/>
      <c r="BC869" s="47"/>
      <c r="BD869" s="47"/>
      <c r="BE869" s="47"/>
      <c r="BF869" s="47"/>
      <c r="BG869" s="47"/>
      <c r="BH869" s="47"/>
      <c r="BI869" s="47"/>
      <c r="BJ869" s="47"/>
      <c r="BK869" s="47"/>
      <c r="BL869" s="47"/>
      <c r="BM869" s="112"/>
      <c r="BN869" s="47"/>
      <c r="BO869" s="47"/>
      <c r="BP869" s="47"/>
    </row>
    <row r="870" spans="2:68" x14ac:dyDescent="0.25">
      <c r="B870" s="42"/>
      <c r="C870" s="42"/>
      <c r="D870" s="42"/>
      <c r="E870" s="42"/>
      <c r="F870" s="42"/>
      <c r="G870" s="42"/>
      <c r="H870" s="42"/>
      <c r="I870" s="42"/>
      <c r="J870" s="42"/>
      <c r="K870" s="42"/>
      <c r="L870" s="42"/>
      <c r="M870" s="42"/>
      <c r="N870" s="112"/>
      <c r="O870" s="47"/>
      <c r="P870" s="47"/>
      <c r="Q870" s="42"/>
      <c r="R870" s="42"/>
      <c r="T870" s="42"/>
      <c r="U870" s="42"/>
      <c r="V870" s="42"/>
      <c r="W870" s="42"/>
      <c r="X870" s="42"/>
      <c r="Y870" s="42"/>
      <c r="Z870" s="42"/>
      <c r="AA870" s="42"/>
      <c r="AB870" s="42"/>
      <c r="AC870" s="42"/>
      <c r="AD870" s="42"/>
      <c r="AE870" s="47"/>
      <c r="AF870" s="112"/>
      <c r="AG870" s="47"/>
      <c r="AH870" s="47"/>
      <c r="AI870" s="47"/>
      <c r="AJ870" s="47"/>
      <c r="AK870" s="47"/>
      <c r="AL870" s="47"/>
      <c r="AM870" s="47"/>
      <c r="AN870" s="47"/>
      <c r="AO870" s="47"/>
      <c r="AP870" s="47"/>
      <c r="AQ870" s="47"/>
      <c r="AR870" s="47"/>
      <c r="AS870" s="47"/>
      <c r="AT870" s="47"/>
      <c r="AU870" s="47"/>
      <c r="AV870" s="47"/>
      <c r="AW870" s="47"/>
      <c r="AX870" s="47"/>
      <c r="AY870" s="47"/>
      <c r="AZ870" s="47"/>
      <c r="BA870" s="47"/>
      <c r="BB870" s="47"/>
      <c r="BC870" s="47"/>
      <c r="BD870" s="47"/>
      <c r="BE870" s="47"/>
      <c r="BF870" s="47"/>
      <c r="BG870" s="47"/>
      <c r="BH870" s="47"/>
      <c r="BI870" s="47"/>
      <c r="BJ870" s="47"/>
      <c r="BK870" s="47"/>
      <c r="BL870" s="47"/>
      <c r="BM870" s="112"/>
      <c r="BN870" s="47"/>
      <c r="BO870" s="47"/>
      <c r="BP870" s="47"/>
    </row>
    <row r="871" spans="2:68" x14ac:dyDescent="0.25">
      <c r="B871" s="42"/>
      <c r="C871" s="42"/>
      <c r="D871" s="42"/>
      <c r="E871" s="42"/>
      <c r="F871" s="42"/>
      <c r="G871" s="42"/>
      <c r="H871" s="42"/>
      <c r="I871" s="42"/>
      <c r="J871" s="42"/>
      <c r="K871" s="42"/>
      <c r="L871" s="42"/>
      <c r="M871" s="42"/>
      <c r="N871" s="112"/>
      <c r="O871" s="47"/>
      <c r="P871" s="47"/>
      <c r="Q871" s="42"/>
      <c r="R871" s="42"/>
      <c r="T871" s="42"/>
      <c r="U871" s="42"/>
      <c r="V871" s="42"/>
      <c r="W871" s="42"/>
      <c r="X871" s="42"/>
      <c r="Y871" s="42"/>
      <c r="Z871" s="42"/>
      <c r="AA871" s="42"/>
      <c r="AB871" s="42"/>
      <c r="AC871" s="42"/>
      <c r="AD871" s="42"/>
      <c r="AE871" s="47"/>
      <c r="AF871" s="112"/>
      <c r="AG871" s="47"/>
      <c r="AH871" s="47"/>
      <c r="AI871" s="47"/>
      <c r="AJ871" s="47"/>
      <c r="AK871" s="47"/>
      <c r="AL871" s="47"/>
      <c r="AM871" s="47"/>
      <c r="AN871" s="47"/>
      <c r="AO871" s="47"/>
      <c r="AP871" s="47"/>
      <c r="AQ871" s="47"/>
      <c r="AR871" s="47"/>
      <c r="AS871" s="47"/>
      <c r="AT871" s="47"/>
      <c r="AU871" s="47"/>
      <c r="AV871" s="47"/>
      <c r="AW871" s="47"/>
      <c r="AX871" s="47"/>
      <c r="AY871" s="47"/>
      <c r="AZ871" s="47"/>
      <c r="BA871" s="47"/>
      <c r="BB871" s="47"/>
      <c r="BC871" s="47"/>
      <c r="BD871" s="47"/>
      <c r="BE871" s="47"/>
      <c r="BF871" s="47"/>
      <c r="BG871" s="47"/>
      <c r="BH871" s="47"/>
      <c r="BI871" s="47"/>
      <c r="BJ871" s="47"/>
      <c r="BK871" s="47"/>
      <c r="BL871" s="47"/>
      <c r="BM871" s="112"/>
      <c r="BN871" s="47"/>
      <c r="BO871" s="47"/>
      <c r="BP871" s="47"/>
    </row>
    <row r="872" spans="2:68" x14ac:dyDescent="0.25">
      <c r="B872" s="42"/>
      <c r="C872" s="42"/>
      <c r="D872" s="42"/>
      <c r="E872" s="42"/>
      <c r="F872" s="42"/>
      <c r="G872" s="42"/>
      <c r="H872" s="42"/>
      <c r="I872" s="42"/>
      <c r="J872" s="42"/>
      <c r="K872" s="42"/>
      <c r="L872" s="42"/>
      <c r="M872" s="42"/>
      <c r="N872" s="112"/>
      <c r="O872" s="47"/>
      <c r="P872" s="47"/>
      <c r="Q872" s="42"/>
      <c r="R872" s="42"/>
      <c r="T872" s="42"/>
      <c r="U872" s="42"/>
      <c r="V872" s="42"/>
      <c r="W872" s="42"/>
      <c r="X872" s="42"/>
      <c r="Y872" s="42"/>
      <c r="Z872" s="42"/>
      <c r="AA872" s="42"/>
      <c r="AB872" s="42"/>
      <c r="AC872" s="42"/>
      <c r="AD872" s="42"/>
      <c r="AE872" s="47"/>
      <c r="AF872" s="112"/>
      <c r="AG872" s="47"/>
      <c r="AH872" s="47"/>
      <c r="AI872" s="47"/>
      <c r="AJ872" s="47"/>
      <c r="AK872" s="47"/>
      <c r="AL872" s="47"/>
      <c r="AM872" s="47"/>
      <c r="AN872" s="47"/>
      <c r="AO872" s="47"/>
      <c r="AP872" s="47"/>
      <c r="AQ872" s="47"/>
      <c r="AR872" s="47"/>
      <c r="AS872" s="47"/>
      <c r="AT872" s="47"/>
      <c r="AU872" s="47"/>
      <c r="AV872" s="47"/>
      <c r="AW872" s="47"/>
      <c r="AX872" s="47"/>
      <c r="AY872" s="47"/>
      <c r="AZ872" s="47"/>
      <c r="BA872" s="47"/>
      <c r="BB872" s="47"/>
      <c r="BC872" s="47"/>
      <c r="BD872" s="47"/>
      <c r="BE872" s="47"/>
      <c r="BF872" s="47"/>
      <c r="BG872" s="47"/>
      <c r="BH872" s="47"/>
      <c r="BI872" s="47"/>
      <c r="BJ872" s="47"/>
      <c r="BK872" s="47"/>
      <c r="BL872" s="47"/>
      <c r="BM872" s="112"/>
      <c r="BN872" s="47"/>
      <c r="BO872" s="47"/>
      <c r="BP872" s="47"/>
    </row>
    <row r="873" spans="2:68" x14ac:dyDescent="0.25">
      <c r="B873" s="42"/>
      <c r="C873" s="42"/>
      <c r="D873" s="42"/>
      <c r="E873" s="42"/>
      <c r="F873" s="42"/>
      <c r="G873" s="42"/>
      <c r="H873" s="42"/>
      <c r="I873" s="42"/>
      <c r="J873" s="42"/>
      <c r="K873" s="42"/>
      <c r="L873" s="42"/>
      <c r="M873" s="42"/>
      <c r="N873" s="112"/>
      <c r="O873" s="47"/>
      <c r="P873" s="47"/>
      <c r="Q873" s="42"/>
      <c r="R873" s="42"/>
      <c r="T873" s="42"/>
      <c r="U873" s="42"/>
      <c r="V873" s="42"/>
      <c r="W873" s="42"/>
      <c r="X873" s="42"/>
      <c r="Y873" s="42"/>
      <c r="Z873" s="42"/>
      <c r="AA873" s="42"/>
      <c r="AB873" s="42"/>
      <c r="AC873" s="42"/>
      <c r="AD873" s="42"/>
      <c r="AE873" s="47"/>
      <c r="AF873" s="112"/>
      <c r="AG873" s="47"/>
      <c r="AH873" s="47"/>
      <c r="AI873" s="47"/>
      <c r="AJ873" s="47"/>
      <c r="AK873" s="47"/>
      <c r="AL873" s="47"/>
      <c r="AM873" s="47"/>
      <c r="AN873" s="47"/>
      <c r="AO873" s="47"/>
      <c r="AP873" s="47"/>
      <c r="AQ873" s="47"/>
      <c r="AR873" s="47"/>
      <c r="AS873" s="47"/>
      <c r="AT873" s="47"/>
      <c r="AU873" s="47"/>
      <c r="AV873" s="47"/>
      <c r="AW873" s="47"/>
      <c r="AX873" s="47"/>
      <c r="AY873" s="47"/>
      <c r="AZ873" s="47"/>
      <c r="BA873" s="47"/>
      <c r="BB873" s="47"/>
      <c r="BC873" s="47"/>
      <c r="BD873" s="47"/>
      <c r="BE873" s="47"/>
      <c r="BF873" s="47"/>
      <c r="BG873" s="47"/>
      <c r="BH873" s="47"/>
      <c r="BI873" s="47"/>
      <c r="BJ873" s="47"/>
      <c r="BK873" s="47"/>
      <c r="BL873" s="47"/>
      <c r="BM873" s="112"/>
      <c r="BN873" s="47"/>
      <c r="BO873" s="47"/>
      <c r="BP873" s="47"/>
    </row>
    <row r="874" spans="2:68" x14ac:dyDescent="0.25">
      <c r="B874" s="42"/>
      <c r="C874" s="42"/>
      <c r="D874" s="42"/>
      <c r="E874" s="42"/>
      <c r="F874" s="42"/>
      <c r="G874" s="42"/>
      <c r="H874" s="42"/>
      <c r="I874" s="42"/>
      <c r="J874" s="42"/>
      <c r="K874" s="42"/>
      <c r="L874" s="42"/>
      <c r="M874" s="42"/>
      <c r="N874" s="112"/>
      <c r="O874" s="47"/>
      <c r="P874" s="47"/>
      <c r="Q874" s="42"/>
      <c r="R874" s="42"/>
      <c r="T874" s="42"/>
      <c r="U874" s="42"/>
      <c r="V874" s="42"/>
      <c r="W874" s="42"/>
      <c r="X874" s="42"/>
      <c r="Y874" s="42"/>
      <c r="Z874" s="42"/>
      <c r="AA874" s="42"/>
      <c r="AB874" s="42"/>
      <c r="AC874" s="42"/>
      <c r="AD874" s="42"/>
      <c r="AE874" s="47"/>
      <c r="AF874" s="112"/>
      <c r="AG874" s="47"/>
      <c r="AH874" s="47"/>
      <c r="AI874" s="47"/>
      <c r="AJ874" s="47"/>
      <c r="AK874" s="47"/>
      <c r="AL874" s="47"/>
      <c r="AM874" s="47"/>
      <c r="AN874" s="47"/>
      <c r="AO874" s="47"/>
      <c r="AP874" s="47"/>
      <c r="AQ874" s="47"/>
      <c r="AR874" s="47"/>
      <c r="AS874" s="47"/>
      <c r="AT874" s="47"/>
      <c r="AU874" s="47"/>
      <c r="AV874" s="47"/>
      <c r="AW874" s="47"/>
      <c r="AX874" s="47"/>
      <c r="AY874" s="47"/>
      <c r="AZ874" s="47"/>
      <c r="BA874" s="47"/>
      <c r="BB874" s="47"/>
      <c r="BC874" s="47"/>
      <c r="BD874" s="47"/>
      <c r="BE874" s="47"/>
      <c r="BF874" s="47"/>
      <c r="BG874" s="47"/>
      <c r="BH874" s="47"/>
      <c r="BI874" s="47"/>
      <c r="BJ874" s="47"/>
      <c r="BK874" s="47"/>
      <c r="BL874" s="47"/>
      <c r="BM874" s="112"/>
      <c r="BN874" s="47"/>
      <c r="BO874" s="47"/>
      <c r="BP874" s="47"/>
    </row>
    <row r="875" spans="2:68" x14ac:dyDescent="0.25">
      <c r="B875" s="42"/>
      <c r="C875" s="42"/>
      <c r="D875" s="42"/>
      <c r="E875" s="42"/>
      <c r="F875" s="42"/>
      <c r="G875" s="42"/>
      <c r="H875" s="42"/>
      <c r="I875" s="42"/>
      <c r="J875" s="42"/>
      <c r="K875" s="42"/>
      <c r="L875" s="42"/>
      <c r="M875" s="42"/>
      <c r="N875" s="112"/>
      <c r="O875" s="47"/>
      <c r="P875" s="47"/>
      <c r="Q875" s="42"/>
      <c r="R875" s="42"/>
      <c r="T875" s="42"/>
      <c r="U875" s="42"/>
      <c r="V875" s="42"/>
      <c r="W875" s="42"/>
      <c r="X875" s="42"/>
      <c r="Y875" s="42"/>
      <c r="Z875" s="42"/>
      <c r="AA875" s="42"/>
      <c r="AB875" s="42"/>
      <c r="AC875" s="42"/>
      <c r="AD875" s="42"/>
      <c r="AE875" s="47"/>
      <c r="AF875" s="112"/>
      <c r="AG875" s="47"/>
      <c r="AH875" s="47"/>
      <c r="AI875" s="47"/>
      <c r="AJ875" s="47"/>
      <c r="AK875" s="47"/>
      <c r="AL875" s="47"/>
      <c r="AM875" s="47"/>
      <c r="AN875" s="47"/>
      <c r="AO875" s="47"/>
      <c r="AP875" s="47"/>
      <c r="AQ875" s="47"/>
      <c r="AR875" s="47"/>
      <c r="AS875" s="47"/>
      <c r="AT875" s="47"/>
      <c r="AU875" s="47"/>
      <c r="AV875" s="47"/>
      <c r="AW875" s="47"/>
      <c r="AX875" s="47"/>
      <c r="AY875" s="47"/>
      <c r="AZ875" s="47"/>
      <c r="BA875" s="47"/>
      <c r="BB875" s="47"/>
      <c r="BC875" s="47"/>
      <c r="BD875" s="47"/>
      <c r="BE875" s="47"/>
      <c r="BF875" s="47"/>
      <c r="BG875" s="47"/>
      <c r="BH875" s="47"/>
      <c r="BI875" s="47"/>
      <c r="BJ875" s="47"/>
      <c r="BK875" s="47"/>
      <c r="BL875" s="47"/>
      <c r="BM875" s="112"/>
      <c r="BN875" s="47"/>
      <c r="BO875" s="47"/>
      <c r="BP875" s="47"/>
    </row>
    <row r="876" spans="2:68" x14ac:dyDescent="0.25">
      <c r="B876" s="42"/>
      <c r="C876" s="42"/>
      <c r="D876" s="42"/>
      <c r="E876" s="42"/>
      <c r="F876" s="42"/>
      <c r="G876" s="42"/>
      <c r="H876" s="42"/>
      <c r="I876" s="42"/>
      <c r="J876" s="42"/>
      <c r="K876" s="42"/>
      <c r="L876" s="42"/>
      <c r="M876" s="42"/>
      <c r="N876" s="112"/>
      <c r="O876" s="47"/>
      <c r="P876" s="47"/>
      <c r="Q876" s="42"/>
      <c r="R876" s="42"/>
      <c r="T876" s="42"/>
      <c r="U876" s="42"/>
      <c r="V876" s="42"/>
      <c r="W876" s="42"/>
      <c r="X876" s="42"/>
      <c r="Y876" s="42"/>
      <c r="Z876" s="42"/>
      <c r="AA876" s="42"/>
      <c r="AB876" s="42"/>
      <c r="AC876" s="42"/>
      <c r="AD876" s="42"/>
      <c r="AE876" s="47"/>
      <c r="AF876" s="112"/>
      <c r="AG876" s="47"/>
      <c r="AH876" s="47"/>
      <c r="AI876" s="47"/>
      <c r="AJ876" s="47"/>
      <c r="AK876" s="47"/>
      <c r="AL876" s="47"/>
      <c r="AM876" s="47"/>
      <c r="AN876" s="47"/>
      <c r="AO876" s="47"/>
      <c r="AP876" s="47"/>
      <c r="AQ876" s="47"/>
      <c r="AR876" s="47"/>
      <c r="AS876" s="47"/>
      <c r="AT876" s="47"/>
      <c r="AU876" s="47"/>
      <c r="AV876" s="47"/>
      <c r="AW876" s="47"/>
      <c r="AX876" s="47"/>
      <c r="AY876" s="47"/>
      <c r="AZ876" s="47"/>
      <c r="BA876" s="47"/>
      <c r="BB876" s="47"/>
      <c r="BC876" s="47"/>
      <c r="BD876" s="47"/>
      <c r="BE876" s="47"/>
      <c r="BF876" s="47"/>
      <c r="BG876" s="47"/>
      <c r="BH876" s="47"/>
      <c r="BI876" s="47"/>
      <c r="BJ876" s="47"/>
      <c r="BK876" s="47"/>
      <c r="BL876" s="47"/>
      <c r="BM876" s="112"/>
      <c r="BN876" s="47"/>
      <c r="BO876" s="47"/>
      <c r="BP876" s="47"/>
    </row>
    <row r="877" spans="2:68" x14ac:dyDescent="0.25">
      <c r="B877" s="42"/>
      <c r="C877" s="42"/>
      <c r="D877" s="42"/>
      <c r="E877" s="42"/>
      <c r="F877" s="42"/>
      <c r="G877" s="42"/>
      <c r="H877" s="42"/>
      <c r="I877" s="42"/>
      <c r="J877" s="42"/>
      <c r="K877" s="42"/>
      <c r="L877" s="42"/>
      <c r="M877" s="42"/>
      <c r="N877" s="112"/>
      <c r="O877" s="47"/>
      <c r="P877" s="47"/>
      <c r="Q877" s="42"/>
      <c r="R877" s="42"/>
      <c r="T877" s="42"/>
      <c r="U877" s="42"/>
      <c r="V877" s="42"/>
      <c r="W877" s="42"/>
      <c r="X877" s="42"/>
      <c r="Y877" s="42"/>
      <c r="Z877" s="42"/>
      <c r="AA877" s="42"/>
      <c r="AB877" s="42"/>
      <c r="AC877" s="42"/>
      <c r="AD877" s="42"/>
      <c r="AE877" s="47"/>
      <c r="AF877" s="112"/>
      <c r="AG877" s="47"/>
      <c r="AH877" s="47"/>
      <c r="AI877" s="47"/>
      <c r="AJ877" s="47"/>
      <c r="AK877" s="47"/>
      <c r="AL877" s="47"/>
      <c r="AM877" s="47"/>
      <c r="AN877" s="47"/>
      <c r="AO877" s="47"/>
      <c r="AP877" s="47"/>
      <c r="AQ877" s="47"/>
      <c r="AR877" s="47"/>
      <c r="AS877" s="47"/>
      <c r="AT877" s="47"/>
      <c r="AU877" s="47"/>
      <c r="AV877" s="47"/>
      <c r="AW877" s="47"/>
      <c r="AX877" s="47"/>
      <c r="AY877" s="47"/>
      <c r="AZ877" s="47"/>
      <c r="BA877" s="47"/>
      <c r="BB877" s="47"/>
      <c r="BC877" s="47"/>
      <c r="BD877" s="47"/>
      <c r="BE877" s="47"/>
      <c r="BF877" s="47"/>
      <c r="BG877" s="47"/>
      <c r="BH877" s="47"/>
      <c r="BI877" s="47"/>
      <c r="BJ877" s="47"/>
      <c r="BK877" s="47"/>
      <c r="BL877" s="47"/>
      <c r="BM877" s="112"/>
      <c r="BN877" s="47"/>
      <c r="BO877" s="47"/>
      <c r="BP877" s="47"/>
    </row>
    <row r="878" spans="2:68" x14ac:dyDescent="0.25">
      <c r="B878" s="42"/>
      <c r="C878" s="42"/>
      <c r="D878" s="42"/>
      <c r="E878" s="42"/>
      <c r="F878" s="42"/>
      <c r="G878" s="42"/>
      <c r="H878" s="42"/>
      <c r="I878" s="42"/>
      <c r="J878" s="42"/>
      <c r="K878" s="42"/>
      <c r="L878" s="42"/>
      <c r="M878" s="42"/>
      <c r="N878" s="112"/>
      <c r="O878" s="47"/>
      <c r="P878" s="47"/>
      <c r="Q878" s="42"/>
      <c r="R878" s="42"/>
      <c r="T878" s="42"/>
      <c r="U878" s="42"/>
      <c r="V878" s="42"/>
      <c r="W878" s="42"/>
      <c r="X878" s="42"/>
      <c r="Y878" s="42"/>
      <c r="Z878" s="42"/>
      <c r="AA878" s="42"/>
      <c r="AB878" s="42"/>
      <c r="AC878" s="42"/>
      <c r="AD878" s="42"/>
      <c r="AE878" s="47"/>
      <c r="AF878" s="112"/>
      <c r="AG878" s="47"/>
      <c r="AH878" s="47"/>
      <c r="AI878" s="47"/>
      <c r="AJ878" s="47"/>
      <c r="AK878" s="47"/>
      <c r="AL878" s="47"/>
      <c r="AM878" s="47"/>
      <c r="AN878" s="47"/>
      <c r="AO878" s="47"/>
      <c r="AP878" s="47"/>
      <c r="AQ878" s="47"/>
      <c r="AR878" s="47"/>
      <c r="AS878" s="47"/>
      <c r="AT878" s="47"/>
      <c r="AU878" s="47"/>
      <c r="AV878" s="47"/>
      <c r="AW878" s="47"/>
      <c r="AX878" s="47"/>
      <c r="AY878" s="47"/>
      <c r="AZ878" s="47"/>
      <c r="BA878" s="47"/>
      <c r="BB878" s="47"/>
      <c r="BC878" s="47"/>
      <c r="BD878" s="47"/>
      <c r="BE878" s="47"/>
      <c r="BF878" s="47"/>
      <c r="BG878" s="47"/>
      <c r="BH878" s="47"/>
      <c r="BI878" s="47"/>
      <c r="BJ878" s="47"/>
      <c r="BK878" s="47"/>
      <c r="BL878" s="47"/>
      <c r="BM878" s="112"/>
      <c r="BN878" s="47"/>
      <c r="BO878" s="47"/>
      <c r="BP878" s="47"/>
    </row>
    <row r="879" spans="2:68" x14ac:dyDescent="0.25">
      <c r="B879" s="42"/>
      <c r="C879" s="42"/>
      <c r="D879" s="42"/>
      <c r="E879" s="42"/>
      <c r="F879" s="42"/>
      <c r="G879" s="42"/>
      <c r="H879" s="42"/>
      <c r="I879" s="42"/>
      <c r="J879" s="42"/>
      <c r="K879" s="42"/>
      <c r="L879" s="42"/>
      <c r="M879" s="42"/>
      <c r="N879" s="112"/>
      <c r="O879" s="47"/>
      <c r="P879" s="47"/>
      <c r="Q879" s="42"/>
      <c r="R879" s="42"/>
      <c r="T879" s="42"/>
      <c r="U879" s="42"/>
      <c r="V879" s="42"/>
      <c r="W879" s="42"/>
      <c r="X879" s="42"/>
      <c r="Y879" s="42"/>
      <c r="Z879" s="42"/>
      <c r="AA879" s="42"/>
      <c r="AB879" s="42"/>
      <c r="AC879" s="42"/>
      <c r="AD879" s="42"/>
      <c r="AE879" s="47"/>
      <c r="AF879" s="112"/>
      <c r="AG879" s="47"/>
      <c r="AH879" s="47"/>
      <c r="AI879" s="47"/>
      <c r="AJ879" s="47"/>
      <c r="AK879" s="47"/>
      <c r="AL879" s="47"/>
      <c r="AM879" s="47"/>
      <c r="AN879" s="47"/>
      <c r="AO879" s="47"/>
      <c r="AP879" s="47"/>
      <c r="AQ879" s="47"/>
      <c r="AR879" s="47"/>
      <c r="AS879" s="47"/>
      <c r="AT879" s="47"/>
      <c r="AU879" s="47"/>
      <c r="AV879" s="47"/>
      <c r="AW879" s="47"/>
      <c r="AX879" s="47"/>
      <c r="AY879" s="47"/>
      <c r="AZ879" s="47"/>
      <c r="BA879" s="47"/>
      <c r="BB879" s="47"/>
      <c r="BC879" s="47"/>
      <c r="BD879" s="47"/>
      <c r="BE879" s="47"/>
      <c r="BF879" s="47"/>
      <c r="BG879" s="47"/>
      <c r="BH879" s="47"/>
      <c r="BI879" s="47"/>
      <c r="BJ879" s="47"/>
      <c r="BK879" s="47"/>
      <c r="BL879" s="47"/>
      <c r="BM879" s="112"/>
      <c r="BN879" s="47"/>
      <c r="BO879" s="47"/>
      <c r="BP879" s="47"/>
    </row>
    <row r="880" spans="2:68" x14ac:dyDescent="0.25">
      <c r="B880" s="42"/>
      <c r="C880" s="42"/>
      <c r="D880" s="42"/>
      <c r="E880" s="42"/>
      <c r="F880" s="42"/>
      <c r="G880" s="42"/>
      <c r="H880" s="42"/>
      <c r="I880" s="42"/>
      <c r="J880" s="42"/>
      <c r="K880" s="42"/>
      <c r="L880" s="42"/>
      <c r="M880" s="42"/>
      <c r="N880" s="112"/>
      <c r="O880" s="47"/>
      <c r="P880" s="47"/>
      <c r="Q880" s="42"/>
      <c r="R880" s="42"/>
      <c r="T880" s="42"/>
      <c r="U880" s="42"/>
      <c r="V880" s="42"/>
      <c r="W880" s="42"/>
      <c r="X880" s="42"/>
      <c r="Y880" s="42"/>
      <c r="Z880" s="42"/>
      <c r="AA880" s="42"/>
      <c r="AB880" s="42"/>
      <c r="AC880" s="42"/>
      <c r="AD880" s="42"/>
      <c r="AE880" s="47"/>
      <c r="AF880" s="112"/>
      <c r="AG880" s="47"/>
      <c r="AH880" s="47"/>
      <c r="AI880" s="47"/>
      <c r="AJ880" s="47"/>
      <c r="AK880" s="47"/>
      <c r="AL880" s="47"/>
      <c r="AM880" s="47"/>
      <c r="AN880" s="47"/>
      <c r="AO880" s="47"/>
      <c r="AP880" s="47"/>
      <c r="AQ880" s="47"/>
      <c r="AR880" s="47"/>
      <c r="AS880" s="47"/>
      <c r="AT880" s="47"/>
      <c r="AU880" s="47"/>
      <c r="AV880" s="47"/>
      <c r="AW880" s="47"/>
      <c r="AX880" s="47"/>
      <c r="AY880" s="47"/>
      <c r="AZ880" s="47"/>
      <c r="BA880" s="47"/>
      <c r="BB880" s="47"/>
      <c r="BC880" s="47"/>
      <c r="BD880" s="47"/>
      <c r="BE880" s="47"/>
      <c r="BF880" s="47"/>
      <c r="BG880" s="47"/>
      <c r="BH880" s="47"/>
      <c r="BI880" s="47"/>
      <c r="BJ880" s="47"/>
      <c r="BK880" s="47"/>
      <c r="BL880" s="47"/>
      <c r="BM880" s="112"/>
      <c r="BN880" s="47"/>
      <c r="BO880" s="47"/>
      <c r="BP880" s="47"/>
    </row>
    <row r="881" spans="2:68" x14ac:dyDescent="0.25">
      <c r="B881" s="42"/>
      <c r="C881" s="42"/>
      <c r="D881" s="42"/>
      <c r="E881" s="42"/>
      <c r="F881" s="42"/>
      <c r="G881" s="42"/>
      <c r="H881" s="42"/>
      <c r="I881" s="42"/>
      <c r="J881" s="42"/>
      <c r="K881" s="42"/>
      <c r="L881" s="42"/>
      <c r="M881" s="42"/>
      <c r="N881" s="112"/>
      <c r="O881" s="47"/>
      <c r="P881" s="47"/>
      <c r="Q881" s="42"/>
      <c r="R881" s="42"/>
      <c r="T881" s="42"/>
      <c r="U881" s="42"/>
      <c r="V881" s="42"/>
      <c r="W881" s="42"/>
      <c r="X881" s="42"/>
      <c r="Y881" s="42"/>
      <c r="Z881" s="42"/>
      <c r="AA881" s="42"/>
      <c r="AB881" s="42"/>
      <c r="AC881" s="42"/>
      <c r="AD881" s="42"/>
      <c r="AE881" s="47"/>
      <c r="AF881" s="112"/>
      <c r="AG881" s="47"/>
      <c r="AH881" s="47"/>
      <c r="AI881" s="47"/>
      <c r="AJ881" s="47"/>
      <c r="AK881" s="47"/>
      <c r="AL881" s="47"/>
      <c r="AM881" s="47"/>
      <c r="AN881" s="47"/>
      <c r="AO881" s="47"/>
      <c r="AP881" s="47"/>
      <c r="AQ881" s="47"/>
      <c r="AR881" s="47"/>
      <c r="AS881" s="47"/>
      <c r="AT881" s="47"/>
      <c r="AU881" s="47"/>
      <c r="AV881" s="47"/>
      <c r="AW881" s="47"/>
      <c r="AX881" s="47"/>
      <c r="AY881" s="47"/>
      <c r="AZ881" s="47"/>
      <c r="BA881" s="47"/>
      <c r="BB881" s="47"/>
      <c r="BC881" s="47"/>
      <c r="BD881" s="47"/>
      <c r="BE881" s="47"/>
      <c r="BF881" s="47"/>
      <c r="BG881" s="47"/>
      <c r="BH881" s="47"/>
      <c r="BI881" s="47"/>
      <c r="BJ881" s="47"/>
      <c r="BK881" s="47"/>
      <c r="BL881" s="47"/>
      <c r="BM881" s="112"/>
      <c r="BN881" s="47"/>
      <c r="BO881" s="47"/>
      <c r="BP881" s="47"/>
    </row>
    <row r="882" spans="2:68" x14ac:dyDescent="0.25">
      <c r="B882" s="42"/>
      <c r="C882" s="42"/>
      <c r="D882" s="42"/>
      <c r="E882" s="42"/>
      <c r="F882" s="42"/>
      <c r="G882" s="42"/>
      <c r="H882" s="42"/>
      <c r="I882" s="42"/>
      <c r="J882" s="42"/>
      <c r="K882" s="42"/>
      <c r="L882" s="42"/>
      <c r="M882" s="42"/>
      <c r="N882" s="112"/>
      <c r="O882" s="47"/>
      <c r="P882" s="47"/>
      <c r="Q882" s="42"/>
      <c r="R882" s="42"/>
      <c r="T882" s="42"/>
      <c r="U882" s="42"/>
      <c r="V882" s="42"/>
      <c r="W882" s="42"/>
      <c r="X882" s="42"/>
      <c r="Y882" s="42"/>
      <c r="Z882" s="42"/>
      <c r="AA882" s="42"/>
      <c r="AB882" s="42"/>
      <c r="AC882" s="42"/>
      <c r="AD882" s="42"/>
      <c r="AE882" s="47"/>
      <c r="AF882" s="112"/>
      <c r="AG882" s="47"/>
      <c r="AH882" s="47"/>
      <c r="AI882" s="47"/>
      <c r="AJ882" s="47"/>
      <c r="AK882" s="47"/>
      <c r="AL882" s="47"/>
      <c r="AM882" s="47"/>
      <c r="AN882" s="47"/>
      <c r="AO882" s="47"/>
      <c r="AP882" s="47"/>
      <c r="AQ882" s="47"/>
      <c r="AR882" s="47"/>
      <c r="AS882" s="47"/>
      <c r="AT882" s="47"/>
      <c r="AU882" s="47"/>
      <c r="AV882" s="47"/>
      <c r="AW882" s="47"/>
      <c r="AX882" s="47"/>
      <c r="AY882" s="47"/>
      <c r="AZ882" s="47"/>
      <c r="BA882" s="47"/>
      <c r="BB882" s="47"/>
      <c r="BC882" s="47"/>
      <c r="BD882" s="47"/>
      <c r="BE882" s="47"/>
      <c r="BF882" s="47"/>
      <c r="BG882" s="47"/>
      <c r="BH882" s="47"/>
      <c r="BI882" s="47"/>
      <c r="BJ882" s="47"/>
      <c r="BK882" s="47"/>
      <c r="BL882" s="47"/>
      <c r="BM882" s="112"/>
      <c r="BN882" s="47"/>
      <c r="BO882" s="47"/>
      <c r="BP882" s="47"/>
    </row>
    <row r="883" spans="2:68" x14ac:dyDescent="0.25">
      <c r="B883" s="42"/>
      <c r="C883" s="42"/>
      <c r="D883" s="42"/>
      <c r="E883" s="42"/>
      <c r="F883" s="42"/>
      <c r="G883" s="42"/>
      <c r="H883" s="42"/>
      <c r="I883" s="42"/>
      <c r="J883" s="42"/>
      <c r="K883" s="42"/>
      <c r="L883" s="42"/>
      <c r="M883" s="42"/>
      <c r="N883" s="112"/>
      <c r="O883" s="47"/>
      <c r="P883" s="47"/>
      <c r="Q883" s="42"/>
      <c r="R883" s="42"/>
      <c r="T883" s="42"/>
      <c r="U883" s="42"/>
      <c r="V883" s="42"/>
      <c r="W883" s="42"/>
      <c r="X883" s="42"/>
      <c r="Y883" s="42"/>
      <c r="Z883" s="42"/>
      <c r="AA883" s="42"/>
      <c r="AB883" s="42"/>
      <c r="AC883" s="42"/>
      <c r="AD883" s="42"/>
      <c r="AE883" s="47"/>
      <c r="AF883" s="112"/>
      <c r="AG883" s="47"/>
      <c r="AH883" s="47"/>
      <c r="AI883" s="47"/>
      <c r="AJ883" s="47"/>
      <c r="AK883" s="47"/>
      <c r="AL883" s="47"/>
      <c r="AM883" s="47"/>
      <c r="AN883" s="47"/>
      <c r="AO883" s="47"/>
      <c r="AP883" s="47"/>
      <c r="AQ883" s="47"/>
      <c r="AR883" s="47"/>
      <c r="AS883" s="47"/>
      <c r="AT883" s="47"/>
      <c r="AU883" s="47"/>
      <c r="AV883" s="47"/>
      <c r="AW883" s="47"/>
      <c r="AX883" s="47"/>
      <c r="AY883" s="47"/>
      <c r="AZ883" s="47"/>
      <c r="BA883" s="47"/>
      <c r="BB883" s="47"/>
      <c r="BC883" s="47"/>
      <c r="BD883" s="47"/>
      <c r="BE883" s="47"/>
      <c r="BF883" s="47"/>
      <c r="BG883" s="47"/>
      <c r="BH883" s="47"/>
      <c r="BI883" s="47"/>
      <c r="BJ883" s="47"/>
      <c r="BK883" s="47"/>
      <c r="BL883" s="47"/>
      <c r="BM883" s="112"/>
      <c r="BN883" s="47"/>
      <c r="BO883" s="47"/>
      <c r="BP883" s="47"/>
    </row>
    <row r="884" spans="2:68" x14ac:dyDescent="0.25">
      <c r="B884" s="42"/>
      <c r="C884" s="42"/>
      <c r="D884" s="42"/>
      <c r="E884" s="42"/>
      <c r="F884" s="42"/>
      <c r="G884" s="42"/>
      <c r="H884" s="42"/>
      <c r="I884" s="42"/>
      <c r="J884" s="42"/>
      <c r="K884" s="42"/>
      <c r="L884" s="42"/>
      <c r="M884" s="42"/>
      <c r="N884" s="112"/>
      <c r="O884" s="47"/>
      <c r="P884" s="47"/>
      <c r="Q884" s="42"/>
      <c r="R884" s="42"/>
      <c r="T884" s="42"/>
      <c r="U884" s="42"/>
      <c r="V884" s="42"/>
      <c r="W884" s="42"/>
      <c r="X884" s="42"/>
      <c r="Y884" s="42"/>
      <c r="Z884" s="42"/>
      <c r="AA884" s="42"/>
      <c r="AB884" s="42"/>
      <c r="AC884" s="42"/>
      <c r="AD884" s="42"/>
      <c r="AE884" s="47"/>
      <c r="AF884" s="112"/>
      <c r="AG884" s="47"/>
      <c r="AH884" s="47"/>
      <c r="AI884" s="47"/>
      <c r="AJ884" s="47"/>
      <c r="AK884" s="47"/>
      <c r="AL884" s="47"/>
      <c r="AM884" s="47"/>
      <c r="AN884" s="47"/>
      <c r="AO884" s="47"/>
      <c r="AP884" s="47"/>
      <c r="AQ884" s="47"/>
      <c r="AR884" s="47"/>
      <c r="AS884" s="47"/>
      <c r="AT884" s="47"/>
      <c r="AU884" s="47"/>
      <c r="AV884" s="47"/>
      <c r="AW884" s="47"/>
      <c r="AX884" s="47"/>
      <c r="AY884" s="47"/>
      <c r="AZ884" s="47"/>
      <c r="BA884" s="47"/>
      <c r="BB884" s="47"/>
      <c r="BC884" s="47"/>
      <c r="BD884" s="47"/>
      <c r="BE884" s="47"/>
      <c r="BF884" s="47"/>
      <c r="BG884" s="47"/>
      <c r="BH884" s="47"/>
      <c r="BI884" s="47"/>
      <c r="BJ884" s="47"/>
      <c r="BK884" s="47"/>
      <c r="BL884" s="47"/>
      <c r="BM884" s="112"/>
      <c r="BN884" s="47"/>
      <c r="BO884" s="47"/>
      <c r="BP884" s="47"/>
    </row>
    <row r="885" spans="2:68" x14ac:dyDescent="0.25">
      <c r="B885" s="42"/>
      <c r="C885" s="42"/>
      <c r="D885" s="42"/>
      <c r="E885" s="42"/>
      <c r="F885" s="42"/>
      <c r="G885" s="42"/>
      <c r="H885" s="42"/>
      <c r="I885" s="42"/>
      <c r="J885" s="42"/>
      <c r="K885" s="42"/>
      <c r="L885" s="42"/>
      <c r="M885" s="42"/>
      <c r="N885" s="112"/>
      <c r="O885" s="47"/>
      <c r="P885" s="47"/>
      <c r="Q885" s="42"/>
      <c r="R885" s="42"/>
      <c r="T885" s="42"/>
      <c r="U885" s="42"/>
      <c r="V885" s="42"/>
      <c r="W885" s="42"/>
      <c r="X885" s="42"/>
      <c r="Y885" s="42"/>
      <c r="Z885" s="42"/>
      <c r="AA885" s="42"/>
      <c r="AB885" s="42"/>
      <c r="AC885" s="42"/>
      <c r="AD885" s="42"/>
      <c r="AE885" s="47"/>
      <c r="AF885" s="112"/>
      <c r="AG885" s="47"/>
      <c r="AH885" s="47"/>
      <c r="AI885" s="47"/>
      <c r="AJ885" s="47"/>
      <c r="AK885" s="47"/>
      <c r="AL885" s="47"/>
      <c r="AM885" s="47"/>
      <c r="AN885" s="47"/>
      <c r="AO885" s="47"/>
      <c r="AP885" s="47"/>
      <c r="AQ885" s="47"/>
      <c r="AR885" s="47"/>
      <c r="AS885" s="47"/>
      <c r="AT885" s="47"/>
      <c r="AU885" s="47"/>
      <c r="AV885" s="47"/>
      <c r="AW885" s="47"/>
      <c r="AX885" s="47"/>
      <c r="AY885" s="47"/>
      <c r="AZ885" s="47"/>
      <c r="BA885" s="47"/>
      <c r="BB885" s="47"/>
      <c r="BC885" s="47"/>
      <c r="BD885" s="47"/>
      <c r="BE885" s="47"/>
      <c r="BF885" s="47"/>
      <c r="BG885" s="47"/>
      <c r="BH885" s="47"/>
      <c r="BI885" s="47"/>
      <c r="BJ885" s="47"/>
      <c r="BK885" s="47"/>
      <c r="BL885" s="47"/>
      <c r="BM885" s="112"/>
      <c r="BN885" s="47"/>
      <c r="BO885" s="47"/>
      <c r="BP885" s="47"/>
    </row>
    <row r="886" spans="2:68" x14ac:dyDescent="0.25">
      <c r="B886" s="42"/>
      <c r="C886" s="42"/>
      <c r="D886" s="42"/>
      <c r="E886" s="42"/>
      <c r="F886" s="42"/>
      <c r="G886" s="42"/>
      <c r="H886" s="42"/>
      <c r="I886" s="42"/>
      <c r="J886" s="42"/>
      <c r="K886" s="42"/>
      <c r="L886" s="42"/>
      <c r="M886" s="42"/>
      <c r="N886" s="112"/>
      <c r="O886" s="47"/>
      <c r="P886" s="47"/>
      <c r="Q886" s="42"/>
      <c r="R886" s="42"/>
      <c r="T886" s="42"/>
      <c r="U886" s="42"/>
      <c r="V886" s="42"/>
      <c r="W886" s="42"/>
      <c r="X886" s="42"/>
      <c r="Y886" s="42"/>
      <c r="Z886" s="42"/>
      <c r="AA886" s="42"/>
      <c r="AB886" s="42"/>
      <c r="AC886" s="42"/>
      <c r="AD886" s="42"/>
      <c r="AE886" s="47"/>
      <c r="AF886" s="112"/>
      <c r="AG886" s="47"/>
      <c r="AH886" s="47"/>
      <c r="AI886" s="47"/>
      <c r="AJ886" s="47"/>
      <c r="AK886" s="47"/>
      <c r="AL886" s="47"/>
      <c r="AM886" s="47"/>
      <c r="AN886" s="47"/>
      <c r="AO886" s="47"/>
      <c r="AP886" s="47"/>
      <c r="AQ886" s="47"/>
      <c r="AR886" s="47"/>
      <c r="AS886" s="47"/>
      <c r="AT886" s="47"/>
      <c r="AU886" s="47"/>
      <c r="AV886" s="47"/>
      <c r="AW886" s="47"/>
      <c r="AX886" s="47"/>
      <c r="AY886" s="47"/>
      <c r="AZ886" s="47"/>
      <c r="BA886" s="47"/>
      <c r="BB886" s="47"/>
      <c r="BC886" s="47"/>
      <c r="BD886" s="47"/>
      <c r="BE886" s="47"/>
      <c r="BF886" s="47"/>
      <c r="BG886" s="47"/>
      <c r="BH886" s="47"/>
      <c r="BI886" s="47"/>
      <c r="BJ886" s="47"/>
      <c r="BK886" s="47"/>
      <c r="BL886" s="47"/>
      <c r="BM886" s="112"/>
      <c r="BN886" s="47"/>
      <c r="BO886" s="47"/>
      <c r="BP886" s="47"/>
    </row>
    <row r="887" spans="2:68" x14ac:dyDescent="0.25">
      <c r="B887" s="42"/>
      <c r="C887" s="42"/>
      <c r="D887" s="42"/>
      <c r="E887" s="42"/>
      <c r="F887" s="42"/>
      <c r="G887" s="42"/>
      <c r="H887" s="42"/>
      <c r="I887" s="42"/>
      <c r="J887" s="42"/>
      <c r="K887" s="42"/>
      <c r="L887" s="42"/>
      <c r="M887" s="42"/>
      <c r="N887" s="112"/>
      <c r="O887" s="47"/>
      <c r="P887" s="47"/>
      <c r="Q887" s="42"/>
      <c r="R887" s="42"/>
      <c r="T887" s="42"/>
      <c r="U887" s="42"/>
      <c r="V887" s="42"/>
      <c r="W887" s="42"/>
      <c r="X887" s="42"/>
      <c r="Y887" s="42"/>
      <c r="Z887" s="42"/>
      <c r="AA887" s="42"/>
      <c r="AB887" s="42"/>
      <c r="AC887" s="42"/>
      <c r="AD887" s="42"/>
      <c r="AE887" s="47"/>
      <c r="AF887" s="112"/>
      <c r="AG887" s="47"/>
      <c r="AH887" s="47"/>
      <c r="AI887" s="47"/>
      <c r="AJ887" s="47"/>
      <c r="AK887" s="47"/>
      <c r="AL887" s="47"/>
      <c r="AM887" s="47"/>
      <c r="AN887" s="47"/>
      <c r="AO887" s="47"/>
      <c r="AP887" s="47"/>
      <c r="AQ887" s="47"/>
      <c r="AR887" s="47"/>
      <c r="AS887" s="47"/>
      <c r="AT887" s="47"/>
      <c r="AU887" s="47"/>
      <c r="AV887" s="47"/>
      <c r="AW887" s="47"/>
      <c r="AX887" s="47"/>
      <c r="AY887" s="47"/>
      <c r="AZ887" s="47"/>
      <c r="BA887" s="47"/>
      <c r="BB887" s="47"/>
      <c r="BC887" s="47"/>
      <c r="BD887" s="47"/>
      <c r="BE887" s="47"/>
      <c r="BF887" s="47"/>
      <c r="BG887" s="47"/>
      <c r="BH887" s="47"/>
      <c r="BI887" s="47"/>
      <c r="BJ887" s="47"/>
      <c r="BK887" s="47"/>
      <c r="BL887" s="47"/>
      <c r="BM887" s="112"/>
      <c r="BN887" s="47"/>
      <c r="BO887" s="47"/>
      <c r="BP887" s="47"/>
    </row>
    <row r="888" spans="2:68" x14ac:dyDescent="0.25">
      <c r="B888" s="42"/>
      <c r="C888" s="42"/>
      <c r="D888" s="42"/>
      <c r="E888" s="42"/>
      <c r="F888" s="42"/>
      <c r="G888" s="42"/>
      <c r="H888" s="42"/>
      <c r="I888" s="42"/>
      <c r="J888" s="42"/>
      <c r="K888" s="42"/>
      <c r="L888" s="42"/>
      <c r="M888" s="42"/>
      <c r="N888" s="112"/>
      <c r="O888" s="47"/>
      <c r="P888" s="47"/>
      <c r="Q888" s="42"/>
      <c r="R888" s="42"/>
      <c r="T888" s="42"/>
      <c r="U888" s="42"/>
      <c r="V888" s="42"/>
      <c r="W888" s="42"/>
      <c r="X888" s="42"/>
      <c r="Y888" s="42"/>
      <c r="Z888" s="42"/>
      <c r="AA888" s="42"/>
      <c r="AB888" s="42"/>
      <c r="AC888" s="42"/>
      <c r="AD888" s="42"/>
      <c r="AE888" s="47"/>
      <c r="AF888" s="112"/>
      <c r="AG888" s="47"/>
      <c r="AH888" s="47"/>
      <c r="AI888" s="47"/>
      <c r="AJ888" s="47"/>
      <c r="AK888" s="47"/>
      <c r="AL888" s="47"/>
      <c r="AM888" s="47"/>
      <c r="AN888" s="47"/>
      <c r="AO888" s="47"/>
      <c r="AP888" s="47"/>
      <c r="AQ888" s="47"/>
      <c r="AR888" s="47"/>
      <c r="AS888" s="47"/>
      <c r="AT888" s="47"/>
      <c r="AU888" s="47"/>
      <c r="AV888" s="47"/>
      <c r="AW888" s="47"/>
      <c r="AX888" s="47"/>
      <c r="AY888" s="47"/>
      <c r="AZ888" s="47"/>
      <c r="BA888" s="47"/>
      <c r="BB888" s="47"/>
      <c r="BC888" s="47"/>
      <c r="BD888" s="47"/>
      <c r="BE888" s="47"/>
      <c r="BF888" s="47"/>
      <c r="BG888" s="47"/>
      <c r="BH888" s="47"/>
      <c r="BI888" s="47"/>
      <c r="BJ888" s="47"/>
      <c r="BK888" s="47"/>
      <c r="BL888" s="47"/>
      <c r="BM888" s="112"/>
      <c r="BN888" s="47"/>
      <c r="BO888" s="47"/>
      <c r="BP888" s="47"/>
    </row>
    <row r="889" spans="2:68" x14ac:dyDescent="0.25">
      <c r="B889" s="42"/>
      <c r="C889" s="42"/>
      <c r="D889" s="42"/>
      <c r="E889" s="42"/>
      <c r="F889" s="42"/>
      <c r="G889" s="42"/>
      <c r="H889" s="42"/>
      <c r="I889" s="42"/>
      <c r="J889" s="42"/>
      <c r="K889" s="42"/>
      <c r="L889" s="42"/>
      <c r="M889" s="42"/>
      <c r="N889" s="112"/>
      <c r="O889" s="47"/>
      <c r="P889" s="47"/>
      <c r="Q889" s="42"/>
      <c r="R889" s="42"/>
      <c r="T889" s="42"/>
      <c r="U889" s="42"/>
      <c r="V889" s="42"/>
      <c r="W889" s="42"/>
      <c r="X889" s="42"/>
      <c r="Y889" s="42"/>
      <c r="Z889" s="42"/>
      <c r="AA889" s="42"/>
      <c r="AB889" s="42"/>
      <c r="AC889" s="42"/>
      <c r="AD889" s="42"/>
      <c r="AE889" s="47"/>
      <c r="AF889" s="112"/>
      <c r="AG889" s="47"/>
      <c r="AH889" s="47"/>
      <c r="AI889" s="47"/>
      <c r="AJ889" s="47"/>
      <c r="AK889" s="47"/>
      <c r="AL889" s="47"/>
      <c r="AM889" s="47"/>
      <c r="AN889" s="47"/>
      <c r="AO889" s="47"/>
      <c r="AP889" s="47"/>
      <c r="AQ889" s="47"/>
      <c r="AR889" s="47"/>
      <c r="AS889" s="47"/>
      <c r="AT889" s="47"/>
      <c r="AU889" s="47"/>
      <c r="AV889" s="47"/>
      <c r="AW889" s="47"/>
      <c r="AX889" s="47"/>
      <c r="AY889" s="47"/>
      <c r="AZ889" s="47"/>
      <c r="BA889" s="47"/>
      <c r="BB889" s="47"/>
      <c r="BC889" s="47"/>
      <c r="BD889" s="47"/>
      <c r="BE889" s="47"/>
      <c r="BF889" s="47"/>
      <c r="BG889" s="47"/>
      <c r="BH889" s="47"/>
      <c r="BI889" s="47"/>
      <c r="BJ889" s="47"/>
      <c r="BK889" s="47"/>
      <c r="BL889" s="47"/>
      <c r="BM889" s="112"/>
      <c r="BN889" s="47"/>
      <c r="BO889" s="47"/>
      <c r="BP889" s="47"/>
    </row>
    <row r="890" spans="2:68" x14ac:dyDescent="0.25">
      <c r="B890" s="42"/>
      <c r="C890" s="42"/>
      <c r="D890" s="42"/>
      <c r="E890" s="42"/>
      <c r="F890" s="42"/>
      <c r="G890" s="42"/>
      <c r="H890" s="42"/>
      <c r="I890" s="42"/>
      <c r="J890" s="42"/>
      <c r="K890" s="42"/>
      <c r="L890" s="42"/>
      <c r="M890" s="42"/>
      <c r="N890" s="112"/>
      <c r="O890" s="47"/>
      <c r="P890" s="47"/>
      <c r="Q890" s="42"/>
      <c r="R890" s="42"/>
      <c r="T890" s="42"/>
      <c r="U890" s="42"/>
      <c r="V890" s="42"/>
      <c r="W890" s="42"/>
      <c r="X890" s="42"/>
      <c r="Y890" s="42"/>
      <c r="Z890" s="42"/>
      <c r="AA890" s="42"/>
      <c r="AB890" s="42"/>
      <c r="AC890" s="42"/>
      <c r="AD890" s="42"/>
      <c r="AE890" s="47"/>
      <c r="AF890" s="112"/>
      <c r="AG890" s="47"/>
      <c r="AH890" s="47"/>
      <c r="AI890" s="47"/>
      <c r="AJ890" s="47"/>
      <c r="AK890" s="47"/>
      <c r="AL890" s="47"/>
      <c r="AM890" s="47"/>
      <c r="AN890" s="47"/>
      <c r="AO890" s="47"/>
      <c r="AP890" s="47"/>
      <c r="AQ890" s="47"/>
      <c r="AR890" s="47"/>
      <c r="AS890" s="47"/>
      <c r="AT890" s="47"/>
      <c r="AU890" s="47"/>
      <c r="AV890" s="47"/>
      <c r="AW890" s="47"/>
      <c r="AX890" s="47"/>
      <c r="AY890" s="47"/>
      <c r="AZ890" s="47"/>
      <c r="BA890" s="47"/>
      <c r="BB890" s="47"/>
      <c r="BC890" s="47"/>
      <c r="BD890" s="47"/>
      <c r="BE890" s="47"/>
      <c r="BF890" s="47"/>
      <c r="BG890" s="47"/>
      <c r="BH890" s="47"/>
      <c r="BI890" s="47"/>
      <c r="BJ890" s="47"/>
      <c r="BK890" s="47"/>
      <c r="BL890" s="47"/>
      <c r="BM890" s="112"/>
      <c r="BN890" s="47"/>
      <c r="BO890" s="47"/>
      <c r="BP890" s="47"/>
    </row>
    <row r="891" spans="2:68" x14ac:dyDescent="0.25">
      <c r="B891" s="42"/>
      <c r="C891" s="42"/>
      <c r="D891" s="42"/>
      <c r="E891" s="42"/>
      <c r="F891" s="42"/>
      <c r="G891" s="42"/>
      <c r="H891" s="42"/>
      <c r="I891" s="42"/>
      <c r="J891" s="42"/>
      <c r="K891" s="42"/>
      <c r="L891" s="42"/>
      <c r="M891" s="42"/>
      <c r="N891" s="112"/>
      <c r="O891" s="47"/>
      <c r="P891" s="47"/>
      <c r="Q891" s="42"/>
      <c r="R891" s="42"/>
      <c r="T891" s="42"/>
      <c r="U891" s="42"/>
      <c r="V891" s="42"/>
      <c r="W891" s="42"/>
      <c r="X891" s="42"/>
      <c r="Y891" s="42"/>
      <c r="Z891" s="42"/>
      <c r="AA891" s="42"/>
      <c r="AB891" s="42"/>
      <c r="AC891" s="42"/>
      <c r="AD891" s="42"/>
      <c r="AE891" s="47"/>
      <c r="AF891" s="112"/>
      <c r="AG891" s="47"/>
      <c r="AH891" s="47"/>
      <c r="AI891" s="47"/>
      <c r="AJ891" s="47"/>
      <c r="AK891" s="47"/>
      <c r="AL891" s="47"/>
      <c r="AM891" s="47"/>
      <c r="AN891" s="47"/>
      <c r="AO891" s="47"/>
      <c r="AP891" s="47"/>
      <c r="AQ891" s="47"/>
      <c r="AR891" s="47"/>
      <c r="AS891" s="47"/>
      <c r="AT891" s="47"/>
      <c r="AU891" s="47"/>
      <c r="AV891" s="47"/>
      <c r="AW891" s="47"/>
      <c r="AX891" s="47"/>
      <c r="AY891" s="47"/>
      <c r="AZ891" s="47"/>
      <c r="BA891" s="47"/>
      <c r="BB891" s="47"/>
      <c r="BC891" s="47"/>
      <c r="BD891" s="47"/>
      <c r="BE891" s="47"/>
      <c r="BF891" s="47"/>
      <c r="BG891" s="47"/>
      <c r="BH891" s="47"/>
      <c r="BI891" s="47"/>
      <c r="BJ891" s="47"/>
      <c r="BK891" s="47"/>
      <c r="BL891" s="47"/>
      <c r="BM891" s="112"/>
      <c r="BN891" s="47"/>
      <c r="BO891" s="47"/>
      <c r="BP891" s="47"/>
    </row>
    <row r="892" spans="2:68" x14ac:dyDescent="0.25">
      <c r="B892" s="42"/>
      <c r="C892" s="42"/>
      <c r="D892" s="42"/>
      <c r="E892" s="42"/>
      <c r="F892" s="42"/>
      <c r="G892" s="42"/>
      <c r="H892" s="42"/>
      <c r="I892" s="42"/>
      <c r="J892" s="42"/>
      <c r="K892" s="42"/>
      <c r="L892" s="42"/>
      <c r="M892" s="42"/>
      <c r="N892" s="112"/>
      <c r="O892" s="47"/>
      <c r="P892" s="47"/>
      <c r="Q892" s="42"/>
      <c r="R892" s="42"/>
      <c r="T892" s="42"/>
      <c r="U892" s="42"/>
      <c r="V892" s="42"/>
      <c r="W892" s="42"/>
      <c r="X892" s="42"/>
      <c r="Y892" s="42"/>
      <c r="Z892" s="42"/>
      <c r="AA892" s="42"/>
      <c r="AB892" s="42"/>
      <c r="AC892" s="42"/>
      <c r="AD892" s="42"/>
      <c r="AE892" s="47"/>
      <c r="AF892" s="112"/>
      <c r="AG892" s="47"/>
      <c r="AH892" s="47"/>
      <c r="AI892" s="47"/>
      <c r="AJ892" s="47"/>
      <c r="AK892" s="47"/>
      <c r="AL892" s="47"/>
      <c r="AM892" s="47"/>
      <c r="AN892" s="47"/>
      <c r="AO892" s="47"/>
      <c r="AP892" s="47"/>
      <c r="AQ892" s="47"/>
      <c r="AR892" s="47"/>
      <c r="AS892" s="47"/>
      <c r="AT892" s="47"/>
      <c r="AU892" s="47"/>
      <c r="AV892" s="47"/>
      <c r="AW892" s="47"/>
      <c r="AX892" s="47"/>
      <c r="AY892" s="47"/>
      <c r="AZ892" s="47"/>
      <c r="BA892" s="47"/>
      <c r="BB892" s="47"/>
      <c r="BC892" s="47"/>
      <c r="BD892" s="47"/>
      <c r="BE892" s="47"/>
      <c r="BF892" s="47"/>
      <c r="BG892" s="47"/>
      <c r="BH892" s="47"/>
      <c r="BI892" s="47"/>
      <c r="BJ892" s="47"/>
      <c r="BK892" s="47"/>
      <c r="BL892" s="47"/>
      <c r="BM892" s="112"/>
      <c r="BN892" s="47"/>
      <c r="BO892" s="47"/>
      <c r="BP892" s="47"/>
    </row>
    <row r="893" spans="2:68" x14ac:dyDescent="0.25">
      <c r="B893" s="42"/>
      <c r="C893" s="42"/>
      <c r="D893" s="42"/>
      <c r="E893" s="42"/>
      <c r="F893" s="42"/>
      <c r="G893" s="42"/>
      <c r="H893" s="42"/>
      <c r="I893" s="42"/>
      <c r="J893" s="42"/>
      <c r="K893" s="42"/>
      <c r="L893" s="42"/>
      <c r="M893" s="42"/>
      <c r="N893" s="112"/>
      <c r="O893" s="47"/>
      <c r="P893" s="47"/>
      <c r="Q893" s="42"/>
      <c r="R893" s="42"/>
      <c r="T893" s="42"/>
      <c r="U893" s="42"/>
      <c r="V893" s="42"/>
      <c r="W893" s="42"/>
      <c r="X893" s="42"/>
      <c r="Y893" s="42"/>
      <c r="Z893" s="42"/>
      <c r="AA893" s="42"/>
      <c r="AB893" s="42"/>
      <c r="AC893" s="42"/>
      <c r="AD893" s="42"/>
      <c r="AE893" s="47"/>
      <c r="AF893" s="112"/>
      <c r="AG893" s="47"/>
      <c r="AH893" s="47"/>
      <c r="AI893" s="47"/>
      <c r="AJ893" s="47"/>
      <c r="AK893" s="47"/>
      <c r="AL893" s="47"/>
      <c r="AM893" s="47"/>
      <c r="AN893" s="47"/>
      <c r="AO893" s="47"/>
      <c r="AP893" s="47"/>
      <c r="AQ893" s="47"/>
      <c r="AR893" s="47"/>
      <c r="AS893" s="47"/>
      <c r="AT893" s="47"/>
      <c r="AU893" s="47"/>
      <c r="AV893" s="47"/>
      <c r="AW893" s="47"/>
      <c r="AX893" s="47"/>
      <c r="AY893" s="47"/>
      <c r="AZ893" s="47"/>
      <c r="BA893" s="47"/>
      <c r="BB893" s="47"/>
      <c r="BC893" s="47"/>
      <c r="BD893" s="47"/>
      <c r="BE893" s="47"/>
      <c r="BF893" s="47"/>
      <c r="BG893" s="47"/>
      <c r="BH893" s="47"/>
      <c r="BI893" s="47"/>
      <c r="BJ893" s="47"/>
      <c r="BK893" s="47"/>
      <c r="BL893" s="47"/>
      <c r="BM893" s="112"/>
      <c r="BN893" s="47"/>
      <c r="BO893" s="47"/>
      <c r="BP893" s="47"/>
    </row>
    <row r="894" spans="2:68" x14ac:dyDescent="0.25">
      <c r="B894" s="42"/>
      <c r="C894" s="42"/>
      <c r="D894" s="42"/>
      <c r="E894" s="42"/>
      <c r="F894" s="42"/>
      <c r="G894" s="42"/>
      <c r="H894" s="42"/>
      <c r="I894" s="42"/>
      <c r="J894" s="42"/>
      <c r="K894" s="42"/>
      <c r="L894" s="42"/>
      <c r="M894" s="42"/>
      <c r="N894" s="112"/>
      <c r="O894" s="47"/>
      <c r="P894" s="47"/>
      <c r="Q894" s="42"/>
      <c r="R894" s="42"/>
      <c r="T894" s="42"/>
      <c r="U894" s="42"/>
      <c r="V894" s="42"/>
      <c r="W894" s="42"/>
      <c r="X894" s="42"/>
      <c r="Y894" s="42"/>
      <c r="Z894" s="42"/>
      <c r="AA894" s="42"/>
      <c r="AB894" s="42"/>
      <c r="AC894" s="42"/>
      <c r="AD894" s="42"/>
      <c r="AE894" s="47"/>
      <c r="AF894" s="112"/>
      <c r="AG894" s="47"/>
      <c r="AH894" s="47"/>
      <c r="AI894" s="47"/>
      <c r="AJ894" s="47"/>
      <c r="AK894" s="47"/>
      <c r="AL894" s="47"/>
      <c r="AM894" s="47"/>
      <c r="AN894" s="47"/>
      <c r="AO894" s="47"/>
      <c r="AP894" s="47"/>
      <c r="AQ894" s="47"/>
      <c r="AR894" s="47"/>
      <c r="AS894" s="47"/>
      <c r="AT894" s="47"/>
      <c r="AU894" s="47"/>
      <c r="AV894" s="47"/>
      <c r="AW894" s="47"/>
      <c r="AX894" s="47"/>
      <c r="AY894" s="47"/>
      <c r="AZ894" s="47"/>
      <c r="BA894" s="47"/>
      <c r="BB894" s="47"/>
      <c r="BC894" s="47"/>
      <c r="BD894" s="47"/>
      <c r="BE894" s="47"/>
      <c r="BF894" s="47"/>
      <c r="BG894" s="47"/>
      <c r="BH894" s="47"/>
      <c r="BI894" s="47"/>
      <c r="BJ894" s="47"/>
      <c r="BK894" s="47"/>
      <c r="BL894" s="47"/>
      <c r="BM894" s="112"/>
      <c r="BN894" s="47"/>
      <c r="BO894" s="47"/>
      <c r="BP894" s="47"/>
    </row>
    <row r="895" spans="2:68" x14ac:dyDescent="0.25">
      <c r="B895" s="42"/>
      <c r="C895" s="42"/>
      <c r="D895" s="42"/>
      <c r="E895" s="42"/>
      <c r="F895" s="42"/>
      <c r="G895" s="42"/>
      <c r="H895" s="42"/>
      <c r="I895" s="42"/>
      <c r="J895" s="42"/>
      <c r="K895" s="42"/>
      <c r="L895" s="42"/>
      <c r="M895" s="42"/>
      <c r="N895" s="112"/>
      <c r="O895" s="47"/>
      <c r="P895" s="47"/>
      <c r="Q895" s="42"/>
      <c r="R895" s="42"/>
      <c r="T895" s="42"/>
      <c r="U895" s="42"/>
      <c r="V895" s="42"/>
      <c r="W895" s="42"/>
      <c r="X895" s="42"/>
      <c r="Y895" s="42"/>
      <c r="Z895" s="42"/>
      <c r="AA895" s="42"/>
      <c r="AB895" s="42"/>
      <c r="AC895" s="42"/>
      <c r="AD895" s="42"/>
      <c r="AE895" s="47"/>
      <c r="AF895" s="112"/>
      <c r="AG895" s="47"/>
      <c r="AH895" s="47"/>
      <c r="AI895" s="47"/>
      <c r="AJ895" s="47"/>
      <c r="AK895" s="47"/>
      <c r="AL895" s="47"/>
      <c r="AM895" s="47"/>
      <c r="AN895" s="47"/>
      <c r="AO895" s="47"/>
      <c r="AP895" s="47"/>
      <c r="AQ895" s="47"/>
      <c r="AR895" s="47"/>
      <c r="AS895" s="47"/>
      <c r="AT895" s="47"/>
      <c r="AU895" s="47"/>
      <c r="AV895" s="47"/>
      <c r="AW895" s="47"/>
      <c r="AX895" s="47"/>
      <c r="AY895" s="47"/>
      <c r="AZ895" s="47"/>
      <c r="BA895" s="47"/>
      <c r="BB895" s="47"/>
      <c r="BC895" s="47"/>
      <c r="BD895" s="47"/>
      <c r="BE895" s="47"/>
      <c r="BF895" s="47"/>
      <c r="BG895" s="47"/>
      <c r="BH895" s="47"/>
      <c r="BI895" s="47"/>
      <c r="BJ895" s="47"/>
      <c r="BK895" s="47"/>
      <c r="BL895" s="47"/>
      <c r="BM895" s="112"/>
      <c r="BN895" s="47"/>
      <c r="BO895" s="47"/>
      <c r="BP895" s="47"/>
    </row>
    <row r="896" spans="2:68" x14ac:dyDescent="0.25">
      <c r="B896" s="42"/>
      <c r="C896" s="42"/>
      <c r="D896" s="42"/>
      <c r="E896" s="42"/>
      <c r="F896" s="42"/>
      <c r="G896" s="42"/>
      <c r="H896" s="42"/>
      <c r="I896" s="42"/>
      <c r="J896" s="42"/>
      <c r="K896" s="42"/>
      <c r="L896" s="42"/>
      <c r="M896" s="42"/>
      <c r="N896" s="112"/>
      <c r="O896" s="47"/>
      <c r="P896" s="47"/>
      <c r="Q896" s="42"/>
      <c r="R896" s="42"/>
      <c r="T896" s="42"/>
      <c r="U896" s="42"/>
      <c r="V896" s="42"/>
      <c r="W896" s="42"/>
      <c r="X896" s="42"/>
      <c r="Y896" s="42"/>
      <c r="Z896" s="42"/>
      <c r="AA896" s="42"/>
      <c r="AB896" s="42"/>
      <c r="AC896" s="42"/>
      <c r="AD896" s="42"/>
      <c r="AE896" s="47"/>
      <c r="AF896" s="112"/>
      <c r="AG896" s="47"/>
      <c r="AH896" s="47"/>
      <c r="AI896" s="47"/>
      <c r="AJ896" s="47"/>
      <c r="AK896" s="47"/>
      <c r="AL896" s="47"/>
      <c r="AM896" s="47"/>
      <c r="AN896" s="47"/>
      <c r="AO896" s="47"/>
      <c r="AP896" s="47"/>
      <c r="AQ896" s="47"/>
      <c r="AR896" s="47"/>
      <c r="AS896" s="47"/>
      <c r="AT896" s="47"/>
      <c r="AU896" s="47"/>
      <c r="AV896" s="47"/>
      <c r="AW896" s="47"/>
      <c r="AX896" s="47"/>
      <c r="AY896" s="47"/>
      <c r="AZ896" s="47"/>
      <c r="BA896" s="47"/>
      <c r="BB896" s="47"/>
      <c r="BC896" s="47"/>
      <c r="BD896" s="47"/>
      <c r="BE896" s="47"/>
      <c r="BF896" s="47"/>
      <c r="BG896" s="47"/>
      <c r="BH896" s="47"/>
      <c r="BI896" s="47"/>
      <c r="BJ896" s="47"/>
      <c r="BK896" s="47"/>
      <c r="BL896" s="47"/>
      <c r="BM896" s="112"/>
      <c r="BN896" s="47"/>
      <c r="BO896" s="47"/>
      <c r="BP896" s="47"/>
    </row>
    <row r="897" spans="2:68" x14ac:dyDescent="0.25">
      <c r="B897" s="42"/>
      <c r="C897" s="42"/>
      <c r="D897" s="42"/>
      <c r="E897" s="42"/>
      <c r="F897" s="42"/>
      <c r="G897" s="42"/>
      <c r="H897" s="42"/>
      <c r="I897" s="42"/>
      <c r="J897" s="42"/>
      <c r="K897" s="42"/>
      <c r="L897" s="42"/>
      <c r="M897" s="42"/>
      <c r="N897" s="112"/>
      <c r="O897" s="47"/>
      <c r="P897" s="47"/>
      <c r="Q897" s="42"/>
      <c r="R897" s="42"/>
      <c r="T897" s="42"/>
      <c r="U897" s="42"/>
      <c r="V897" s="42"/>
      <c r="W897" s="42"/>
      <c r="X897" s="42"/>
      <c r="Y897" s="42"/>
      <c r="Z897" s="42"/>
      <c r="AA897" s="42"/>
      <c r="AB897" s="42"/>
      <c r="AC897" s="42"/>
      <c r="AD897" s="42"/>
      <c r="AE897" s="47"/>
      <c r="AF897" s="112"/>
      <c r="AG897" s="47"/>
      <c r="AH897" s="47"/>
      <c r="AI897" s="47"/>
      <c r="AJ897" s="47"/>
      <c r="AK897" s="47"/>
      <c r="AL897" s="47"/>
      <c r="AM897" s="47"/>
      <c r="AN897" s="47"/>
      <c r="AO897" s="47"/>
      <c r="AP897" s="47"/>
      <c r="AQ897" s="47"/>
      <c r="AR897" s="47"/>
      <c r="AS897" s="47"/>
      <c r="AT897" s="47"/>
      <c r="AU897" s="47"/>
      <c r="AV897" s="47"/>
      <c r="AW897" s="47"/>
      <c r="AX897" s="47"/>
      <c r="AY897" s="47"/>
      <c r="AZ897" s="47"/>
      <c r="BA897" s="47"/>
      <c r="BB897" s="47"/>
      <c r="BC897" s="47"/>
      <c r="BD897" s="47"/>
      <c r="BE897" s="47"/>
      <c r="BF897" s="47"/>
      <c r="BG897" s="47"/>
      <c r="BH897" s="47"/>
      <c r="BI897" s="47"/>
      <c r="BJ897" s="47"/>
      <c r="BK897" s="47"/>
      <c r="BL897" s="47"/>
      <c r="BM897" s="112"/>
      <c r="BN897" s="47"/>
      <c r="BO897" s="47"/>
      <c r="BP897" s="47"/>
    </row>
    <row r="898" spans="2:68" x14ac:dyDescent="0.25">
      <c r="B898" s="42"/>
      <c r="C898" s="42"/>
      <c r="D898" s="42"/>
      <c r="E898" s="42"/>
      <c r="F898" s="42"/>
      <c r="G898" s="42"/>
      <c r="H898" s="42"/>
      <c r="I898" s="42"/>
      <c r="J898" s="42"/>
      <c r="K898" s="42"/>
      <c r="L898" s="42"/>
      <c r="M898" s="42"/>
      <c r="N898" s="112"/>
      <c r="O898" s="47"/>
      <c r="P898" s="47"/>
      <c r="Q898" s="42"/>
      <c r="R898" s="42"/>
      <c r="T898" s="42"/>
      <c r="U898" s="42"/>
      <c r="V898" s="42"/>
      <c r="W898" s="42"/>
      <c r="X898" s="42"/>
      <c r="Y898" s="42"/>
      <c r="Z898" s="42"/>
      <c r="AA898" s="42"/>
      <c r="AB898" s="42"/>
      <c r="AC898" s="42"/>
      <c r="AD898" s="42"/>
      <c r="AE898" s="47"/>
      <c r="AF898" s="112"/>
      <c r="AG898" s="47"/>
      <c r="AH898" s="47"/>
      <c r="AI898" s="47"/>
      <c r="AJ898" s="47"/>
      <c r="AK898" s="47"/>
      <c r="AL898" s="47"/>
      <c r="AM898" s="47"/>
      <c r="AN898" s="47"/>
      <c r="AO898" s="47"/>
      <c r="AP898" s="47"/>
      <c r="AQ898" s="47"/>
      <c r="AR898" s="47"/>
      <c r="AS898" s="47"/>
      <c r="AT898" s="47"/>
      <c r="AU898" s="47"/>
      <c r="AV898" s="47"/>
      <c r="AW898" s="47"/>
      <c r="AX898" s="47"/>
      <c r="AY898" s="47"/>
      <c r="AZ898" s="47"/>
      <c r="BA898" s="47"/>
      <c r="BB898" s="47"/>
      <c r="BC898" s="47"/>
      <c r="BD898" s="47"/>
      <c r="BE898" s="47"/>
      <c r="BF898" s="47"/>
      <c r="BG898" s="47"/>
      <c r="BH898" s="47"/>
      <c r="BI898" s="47"/>
      <c r="BJ898" s="47"/>
      <c r="BK898" s="47"/>
      <c r="BL898" s="47"/>
      <c r="BM898" s="112"/>
      <c r="BN898" s="47"/>
      <c r="BO898" s="47"/>
      <c r="BP898" s="47"/>
    </row>
    <row r="899" spans="2:68" x14ac:dyDescent="0.25">
      <c r="B899" s="42"/>
      <c r="C899" s="42"/>
      <c r="D899" s="42"/>
      <c r="E899" s="42"/>
      <c r="F899" s="42"/>
      <c r="G899" s="42"/>
      <c r="H899" s="42"/>
      <c r="I899" s="42"/>
      <c r="J899" s="42"/>
      <c r="K899" s="42"/>
      <c r="L899" s="42"/>
      <c r="M899" s="42"/>
      <c r="N899" s="112"/>
      <c r="O899" s="47"/>
      <c r="P899" s="47"/>
      <c r="Q899" s="42"/>
      <c r="R899" s="42"/>
      <c r="T899" s="42"/>
      <c r="U899" s="42"/>
      <c r="V899" s="42"/>
      <c r="W899" s="42"/>
      <c r="X899" s="42"/>
      <c r="Y899" s="42"/>
      <c r="Z899" s="42"/>
      <c r="AA899" s="42"/>
      <c r="AB899" s="42"/>
      <c r="AC899" s="42"/>
      <c r="AD899" s="42"/>
      <c r="AE899" s="47"/>
      <c r="AF899" s="112"/>
      <c r="AG899" s="47"/>
      <c r="AH899" s="47"/>
      <c r="AI899" s="47"/>
      <c r="AJ899" s="47"/>
      <c r="AK899" s="47"/>
      <c r="AL899" s="47"/>
      <c r="AM899" s="47"/>
      <c r="AN899" s="47"/>
      <c r="AO899" s="47"/>
      <c r="AP899" s="47"/>
      <c r="AQ899" s="47"/>
      <c r="AR899" s="47"/>
      <c r="AS899" s="47"/>
      <c r="AT899" s="47"/>
      <c r="AU899" s="47"/>
      <c r="AV899" s="47"/>
      <c r="AW899" s="47"/>
      <c r="AX899" s="47"/>
      <c r="AY899" s="47"/>
      <c r="AZ899" s="47"/>
      <c r="BA899" s="47"/>
      <c r="BB899" s="47"/>
      <c r="BC899" s="47"/>
      <c r="BD899" s="47"/>
      <c r="BE899" s="47"/>
      <c r="BF899" s="47"/>
      <c r="BG899" s="47"/>
      <c r="BH899" s="47"/>
      <c r="BI899" s="47"/>
      <c r="BJ899" s="47"/>
      <c r="BK899" s="47"/>
      <c r="BL899" s="47"/>
      <c r="BM899" s="112"/>
      <c r="BN899" s="47"/>
      <c r="BO899" s="47"/>
      <c r="BP899" s="47"/>
    </row>
    <row r="900" spans="2:68" x14ac:dyDescent="0.25">
      <c r="B900" s="42"/>
      <c r="C900" s="42"/>
      <c r="D900" s="42"/>
      <c r="E900" s="42"/>
      <c r="F900" s="42"/>
      <c r="G900" s="42"/>
      <c r="H900" s="42"/>
      <c r="I900" s="42"/>
      <c r="J900" s="42"/>
      <c r="K900" s="42"/>
      <c r="L900" s="42"/>
      <c r="M900" s="42"/>
      <c r="N900" s="112"/>
      <c r="O900" s="47"/>
      <c r="P900" s="47"/>
      <c r="Q900" s="42"/>
      <c r="R900" s="42"/>
      <c r="T900" s="42"/>
      <c r="U900" s="42"/>
      <c r="V900" s="42"/>
      <c r="W900" s="42"/>
      <c r="X900" s="42"/>
      <c r="Y900" s="42"/>
      <c r="Z900" s="42"/>
      <c r="AA900" s="42"/>
      <c r="AB900" s="42"/>
      <c r="AC900" s="42"/>
      <c r="AD900" s="42"/>
      <c r="AE900" s="47"/>
      <c r="AF900" s="112"/>
      <c r="AG900" s="47"/>
      <c r="AH900" s="47"/>
      <c r="AI900" s="47"/>
      <c r="AJ900" s="47"/>
      <c r="AK900" s="47"/>
      <c r="AL900" s="47"/>
      <c r="AM900" s="47"/>
      <c r="AN900" s="47"/>
      <c r="AO900" s="47"/>
      <c r="AP900" s="47"/>
      <c r="AQ900" s="47"/>
      <c r="AR900" s="47"/>
      <c r="AS900" s="47"/>
      <c r="AT900" s="47"/>
      <c r="AU900" s="47"/>
      <c r="AV900" s="47"/>
      <c r="AW900" s="47"/>
      <c r="AX900" s="47"/>
      <c r="AY900" s="47"/>
      <c r="AZ900" s="47"/>
      <c r="BA900" s="47"/>
      <c r="BB900" s="47"/>
      <c r="BC900" s="47"/>
      <c r="BD900" s="47"/>
      <c r="BE900" s="47"/>
      <c r="BF900" s="47"/>
      <c r="BG900" s="47"/>
      <c r="BH900" s="47"/>
      <c r="BI900" s="47"/>
      <c r="BJ900" s="47"/>
      <c r="BK900" s="47"/>
      <c r="BL900" s="47"/>
      <c r="BM900" s="112"/>
      <c r="BN900" s="47"/>
      <c r="BO900" s="47"/>
      <c r="BP900" s="47"/>
    </row>
    <row r="901" spans="2:68" x14ac:dyDescent="0.25">
      <c r="B901" s="42"/>
      <c r="C901" s="42"/>
      <c r="D901" s="42"/>
      <c r="E901" s="42"/>
      <c r="F901" s="42"/>
      <c r="G901" s="42"/>
      <c r="H901" s="42"/>
      <c r="I901" s="42"/>
      <c r="J901" s="42"/>
      <c r="K901" s="42"/>
      <c r="L901" s="42"/>
      <c r="M901" s="42"/>
      <c r="N901" s="112"/>
      <c r="O901" s="47"/>
      <c r="P901" s="47"/>
      <c r="Q901" s="42"/>
      <c r="R901" s="42"/>
      <c r="T901" s="42"/>
      <c r="U901" s="42"/>
      <c r="V901" s="42"/>
      <c r="W901" s="42"/>
      <c r="X901" s="42"/>
      <c r="Y901" s="42"/>
      <c r="Z901" s="42"/>
      <c r="AA901" s="42"/>
      <c r="AB901" s="42"/>
      <c r="AC901" s="42"/>
      <c r="AD901" s="42"/>
      <c r="AE901" s="47"/>
      <c r="AF901" s="112"/>
      <c r="AG901" s="47"/>
      <c r="AH901" s="47"/>
      <c r="AI901" s="47"/>
      <c r="AJ901" s="47"/>
      <c r="AK901" s="47"/>
      <c r="AL901" s="47"/>
      <c r="AM901" s="47"/>
      <c r="AN901" s="47"/>
      <c r="AO901" s="47"/>
      <c r="AP901" s="47"/>
      <c r="AQ901" s="47"/>
      <c r="AR901" s="47"/>
      <c r="AS901" s="47"/>
      <c r="AT901" s="47"/>
      <c r="AU901" s="47"/>
      <c r="AV901" s="47"/>
      <c r="AW901" s="47"/>
      <c r="AX901" s="47"/>
      <c r="AY901" s="47"/>
      <c r="AZ901" s="47"/>
      <c r="BA901" s="47"/>
      <c r="BB901" s="47"/>
      <c r="BC901" s="47"/>
      <c r="BD901" s="47"/>
      <c r="BE901" s="47"/>
      <c r="BF901" s="47"/>
      <c r="BG901" s="47"/>
      <c r="BH901" s="47"/>
      <c r="BI901" s="47"/>
      <c r="BJ901" s="47"/>
      <c r="BK901" s="47"/>
      <c r="BL901" s="47"/>
      <c r="BM901" s="112"/>
      <c r="BN901" s="47"/>
      <c r="BO901" s="47"/>
      <c r="BP901" s="47"/>
    </row>
    <row r="902" spans="2:68" x14ac:dyDescent="0.25">
      <c r="B902" s="42"/>
      <c r="C902" s="42"/>
      <c r="D902" s="42"/>
      <c r="E902" s="42"/>
      <c r="F902" s="42"/>
      <c r="G902" s="42"/>
      <c r="H902" s="42"/>
      <c r="I902" s="42"/>
      <c r="J902" s="42"/>
      <c r="K902" s="42"/>
      <c r="L902" s="42"/>
      <c r="M902" s="42"/>
      <c r="N902" s="112"/>
      <c r="O902" s="47"/>
      <c r="P902" s="47"/>
      <c r="Q902" s="42"/>
      <c r="R902" s="42"/>
      <c r="T902" s="42"/>
      <c r="U902" s="42"/>
      <c r="V902" s="42"/>
      <c r="W902" s="42"/>
      <c r="X902" s="42"/>
      <c r="Y902" s="42"/>
      <c r="Z902" s="42"/>
      <c r="AA902" s="42"/>
      <c r="AB902" s="42"/>
      <c r="AC902" s="42"/>
      <c r="AD902" s="42"/>
      <c r="AE902" s="47"/>
      <c r="AF902" s="112"/>
      <c r="AG902" s="47"/>
      <c r="AH902" s="47"/>
      <c r="AI902" s="47"/>
      <c r="AJ902" s="47"/>
      <c r="AK902" s="47"/>
      <c r="AL902" s="47"/>
      <c r="AM902" s="47"/>
      <c r="AN902" s="47"/>
      <c r="AO902" s="47"/>
      <c r="AP902" s="47"/>
      <c r="AQ902" s="47"/>
      <c r="AR902" s="47"/>
      <c r="AS902" s="47"/>
      <c r="AT902" s="47"/>
      <c r="AU902" s="47"/>
      <c r="AV902" s="47"/>
      <c r="AW902" s="47"/>
      <c r="AX902" s="47"/>
      <c r="AY902" s="47"/>
      <c r="AZ902" s="47"/>
      <c r="BA902" s="47"/>
      <c r="BB902" s="47"/>
      <c r="BC902" s="47"/>
      <c r="BD902" s="47"/>
      <c r="BE902" s="47"/>
      <c r="BF902" s="47"/>
      <c r="BG902" s="47"/>
      <c r="BH902" s="47"/>
      <c r="BI902" s="47"/>
      <c r="BJ902" s="47"/>
      <c r="BK902" s="47"/>
      <c r="BL902" s="47"/>
      <c r="BM902" s="112"/>
      <c r="BN902" s="47"/>
      <c r="BO902" s="47"/>
      <c r="BP902" s="47"/>
    </row>
    <row r="903" spans="2:68" x14ac:dyDescent="0.25">
      <c r="B903" s="42"/>
      <c r="C903" s="42"/>
      <c r="D903" s="42"/>
      <c r="E903" s="42"/>
      <c r="F903" s="42"/>
      <c r="G903" s="42"/>
      <c r="H903" s="42"/>
      <c r="I903" s="42"/>
      <c r="J903" s="42"/>
      <c r="K903" s="42"/>
      <c r="L903" s="42"/>
      <c r="M903" s="42"/>
      <c r="N903" s="112"/>
      <c r="O903" s="47"/>
      <c r="P903" s="47"/>
      <c r="Q903" s="42"/>
      <c r="R903" s="42"/>
      <c r="T903" s="42"/>
      <c r="U903" s="42"/>
      <c r="V903" s="42"/>
      <c r="W903" s="42"/>
      <c r="X903" s="42"/>
      <c r="Y903" s="42"/>
      <c r="Z903" s="42"/>
      <c r="AA903" s="42"/>
      <c r="AB903" s="42"/>
      <c r="AC903" s="42"/>
      <c r="AD903" s="42"/>
      <c r="AE903" s="47"/>
      <c r="AF903" s="112"/>
      <c r="AG903" s="47"/>
      <c r="AH903" s="47"/>
      <c r="AI903" s="47"/>
      <c r="AJ903" s="47"/>
      <c r="AK903" s="47"/>
      <c r="AL903" s="47"/>
      <c r="AM903" s="47"/>
      <c r="AN903" s="47"/>
      <c r="AO903" s="47"/>
      <c r="AP903" s="47"/>
      <c r="AQ903" s="47"/>
      <c r="AR903" s="47"/>
      <c r="AS903" s="47"/>
      <c r="AT903" s="47"/>
      <c r="AU903" s="47"/>
      <c r="AV903" s="47"/>
      <c r="AW903" s="47"/>
      <c r="AX903" s="47"/>
      <c r="AY903" s="47"/>
      <c r="AZ903" s="47"/>
      <c r="BA903" s="47"/>
      <c r="BB903" s="47"/>
      <c r="BC903" s="47"/>
      <c r="BD903" s="47"/>
      <c r="BE903" s="47"/>
      <c r="BF903" s="47"/>
      <c r="BG903" s="47"/>
      <c r="BH903" s="47"/>
      <c r="BI903" s="47"/>
      <c r="BJ903" s="47"/>
      <c r="BK903" s="47"/>
      <c r="BL903" s="47"/>
      <c r="BM903" s="112"/>
      <c r="BN903" s="47"/>
      <c r="BO903" s="47"/>
      <c r="BP903" s="47"/>
    </row>
    <row r="904" spans="2:68" x14ac:dyDescent="0.25">
      <c r="B904" s="42"/>
      <c r="C904" s="42"/>
      <c r="D904" s="42"/>
      <c r="E904" s="42"/>
      <c r="F904" s="42"/>
      <c r="G904" s="42"/>
      <c r="H904" s="42"/>
      <c r="I904" s="42"/>
      <c r="J904" s="42"/>
      <c r="K904" s="42"/>
      <c r="L904" s="42"/>
      <c r="M904" s="42"/>
      <c r="N904" s="112"/>
      <c r="O904" s="47"/>
      <c r="P904" s="47"/>
      <c r="Q904" s="42"/>
      <c r="R904" s="42"/>
      <c r="T904" s="42"/>
      <c r="U904" s="42"/>
      <c r="V904" s="42"/>
      <c r="W904" s="42"/>
      <c r="X904" s="42"/>
      <c r="Y904" s="42"/>
      <c r="Z904" s="42"/>
      <c r="AA904" s="42"/>
      <c r="AB904" s="42"/>
      <c r="AC904" s="42"/>
      <c r="AD904" s="42"/>
      <c r="AE904" s="47"/>
      <c r="AF904" s="112"/>
      <c r="AG904" s="47"/>
      <c r="AH904" s="47"/>
      <c r="AI904" s="47"/>
      <c r="AJ904" s="47"/>
      <c r="AK904" s="47"/>
      <c r="AL904" s="47"/>
      <c r="AM904" s="47"/>
      <c r="AN904" s="47"/>
      <c r="AO904" s="47"/>
      <c r="AP904" s="47"/>
      <c r="AQ904" s="47"/>
      <c r="AR904" s="47"/>
      <c r="AS904" s="47"/>
      <c r="AT904" s="47"/>
      <c r="AU904" s="47"/>
      <c r="AV904" s="47"/>
      <c r="AW904" s="47"/>
      <c r="AX904" s="47"/>
      <c r="AY904" s="47"/>
      <c r="AZ904" s="47"/>
      <c r="BA904" s="47"/>
      <c r="BB904" s="47"/>
      <c r="BC904" s="47"/>
      <c r="BD904" s="47"/>
      <c r="BE904" s="47"/>
      <c r="BF904" s="47"/>
      <c r="BG904" s="47"/>
      <c r="BH904" s="47"/>
      <c r="BI904" s="47"/>
      <c r="BJ904" s="47"/>
      <c r="BK904" s="47"/>
      <c r="BL904" s="47"/>
      <c r="BM904" s="112"/>
      <c r="BN904" s="47"/>
      <c r="BO904" s="47"/>
      <c r="BP904" s="47"/>
    </row>
    <row r="905" spans="2:68" x14ac:dyDescent="0.25">
      <c r="B905" s="42"/>
      <c r="C905" s="42"/>
      <c r="D905" s="42"/>
      <c r="E905" s="42"/>
      <c r="F905" s="42"/>
      <c r="G905" s="42"/>
      <c r="H905" s="42"/>
      <c r="I905" s="42"/>
      <c r="J905" s="42"/>
      <c r="K905" s="42"/>
      <c r="L905" s="42"/>
      <c r="M905" s="42"/>
      <c r="N905" s="112"/>
      <c r="O905" s="47"/>
      <c r="P905" s="47"/>
      <c r="Q905" s="42"/>
      <c r="R905" s="42"/>
      <c r="T905" s="42"/>
      <c r="U905" s="42"/>
      <c r="V905" s="42"/>
      <c r="W905" s="42"/>
      <c r="X905" s="42"/>
      <c r="Y905" s="42"/>
      <c r="Z905" s="42"/>
      <c r="AA905" s="42"/>
      <c r="AB905" s="42"/>
      <c r="AC905" s="42"/>
      <c r="AD905" s="42"/>
      <c r="AE905" s="47"/>
      <c r="AF905" s="112"/>
      <c r="AG905" s="47"/>
      <c r="AH905" s="47"/>
      <c r="AI905" s="47"/>
      <c r="AJ905" s="47"/>
      <c r="AK905" s="47"/>
      <c r="AL905" s="47"/>
      <c r="AM905" s="47"/>
      <c r="AN905" s="47"/>
      <c r="AO905" s="47"/>
      <c r="AP905" s="47"/>
      <c r="AQ905" s="47"/>
      <c r="AR905" s="47"/>
      <c r="AS905" s="47"/>
      <c r="AT905" s="47"/>
      <c r="AU905" s="47"/>
      <c r="AV905" s="47"/>
      <c r="AW905" s="47"/>
      <c r="AX905" s="47"/>
      <c r="AY905" s="47"/>
      <c r="AZ905" s="47"/>
      <c r="BA905" s="47"/>
      <c r="BB905" s="47"/>
      <c r="BC905" s="47"/>
      <c r="BD905" s="47"/>
      <c r="BE905" s="47"/>
      <c r="BF905" s="47"/>
      <c r="BG905" s="47"/>
      <c r="BH905" s="47"/>
      <c r="BI905" s="47"/>
      <c r="BJ905" s="47"/>
      <c r="BK905" s="47"/>
      <c r="BL905" s="47"/>
      <c r="BM905" s="112"/>
      <c r="BN905" s="47"/>
      <c r="BO905" s="47"/>
      <c r="BP905" s="47"/>
    </row>
    <row r="906" spans="2:68" x14ac:dyDescent="0.25">
      <c r="B906" s="42"/>
      <c r="C906" s="42"/>
      <c r="D906" s="42"/>
      <c r="E906" s="42"/>
      <c r="F906" s="42"/>
      <c r="G906" s="42"/>
      <c r="H906" s="42"/>
      <c r="I906" s="42"/>
      <c r="J906" s="42"/>
      <c r="K906" s="42"/>
      <c r="L906" s="42"/>
      <c r="M906" s="42"/>
      <c r="N906" s="112"/>
      <c r="O906" s="47"/>
      <c r="P906" s="47"/>
      <c r="Q906" s="42"/>
      <c r="R906" s="42"/>
      <c r="T906" s="42"/>
      <c r="U906" s="42"/>
      <c r="V906" s="42"/>
      <c r="W906" s="42"/>
      <c r="X906" s="42"/>
      <c r="Y906" s="42"/>
      <c r="Z906" s="42"/>
      <c r="AA906" s="42"/>
      <c r="AB906" s="42"/>
      <c r="AC906" s="42"/>
      <c r="AD906" s="42"/>
      <c r="AE906" s="47"/>
      <c r="AF906" s="112"/>
      <c r="AG906" s="47"/>
      <c r="AH906" s="47"/>
      <c r="AI906" s="47"/>
      <c r="AJ906" s="47"/>
      <c r="AK906" s="47"/>
      <c r="AL906" s="47"/>
      <c r="AM906" s="47"/>
      <c r="AN906" s="47"/>
      <c r="AO906" s="47"/>
      <c r="AP906" s="47"/>
      <c r="AQ906" s="47"/>
      <c r="AR906" s="47"/>
      <c r="AS906" s="47"/>
      <c r="AT906" s="47"/>
      <c r="AU906" s="47"/>
      <c r="AV906" s="47"/>
      <c r="AW906" s="47"/>
      <c r="AX906" s="47"/>
      <c r="AY906" s="47"/>
      <c r="AZ906" s="47"/>
      <c r="BA906" s="47"/>
      <c r="BB906" s="47"/>
      <c r="BC906" s="47"/>
      <c r="BD906" s="47"/>
      <c r="BE906" s="47"/>
      <c r="BF906" s="47"/>
      <c r="BG906" s="47"/>
      <c r="BH906" s="47"/>
      <c r="BI906" s="47"/>
      <c r="BJ906" s="47"/>
      <c r="BK906" s="47"/>
      <c r="BL906" s="47"/>
      <c r="BM906" s="112"/>
      <c r="BN906" s="47"/>
      <c r="BO906" s="47"/>
      <c r="BP906" s="47"/>
    </row>
    <row r="907" spans="2:68" x14ac:dyDescent="0.25">
      <c r="B907" s="42"/>
      <c r="C907" s="42"/>
      <c r="D907" s="42"/>
      <c r="E907" s="42"/>
      <c r="F907" s="42"/>
      <c r="G907" s="42"/>
      <c r="H907" s="42"/>
      <c r="I907" s="42"/>
      <c r="J907" s="42"/>
      <c r="K907" s="42"/>
      <c r="L907" s="42"/>
      <c r="M907" s="42"/>
      <c r="N907" s="112"/>
      <c r="O907" s="47"/>
      <c r="P907" s="47"/>
      <c r="Q907" s="42"/>
      <c r="R907" s="42"/>
      <c r="T907" s="42"/>
      <c r="U907" s="42"/>
      <c r="V907" s="42"/>
      <c r="W907" s="42"/>
      <c r="X907" s="42"/>
      <c r="Y907" s="42"/>
      <c r="Z907" s="42"/>
      <c r="AA907" s="42"/>
      <c r="AB907" s="42"/>
      <c r="AC907" s="42"/>
      <c r="AD907" s="42"/>
      <c r="AE907" s="47"/>
      <c r="AF907" s="112"/>
      <c r="AG907" s="47"/>
      <c r="AH907" s="47"/>
      <c r="AI907" s="47"/>
      <c r="AJ907" s="47"/>
      <c r="AK907" s="47"/>
      <c r="AL907" s="47"/>
      <c r="AM907" s="47"/>
      <c r="AN907" s="47"/>
      <c r="AO907" s="47"/>
      <c r="AP907" s="47"/>
      <c r="AQ907" s="47"/>
      <c r="AR907" s="47"/>
      <c r="AS907" s="47"/>
      <c r="AT907" s="47"/>
      <c r="AU907" s="47"/>
      <c r="AV907" s="47"/>
      <c r="AW907" s="47"/>
      <c r="AX907" s="47"/>
      <c r="AY907" s="47"/>
      <c r="AZ907" s="47"/>
      <c r="BA907" s="47"/>
      <c r="BB907" s="47"/>
      <c r="BC907" s="47"/>
      <c r="BD907" s="47"/>
      <c r="BE907" s="47"/>
      <c r="BF907" s="47"/>
      <c r="BG907" s="47"/>
      <c r="BH907" s="47"/>
      <c r="BI907" s="47"/>
      <c r="BJ907" s="47"/>
      <c r="BK907" s="47"/>
      <c r="BL907" s="47"/>
      <c r="BM907" s="112"/>
      <c r="BN907" s="47"/>
      <c r="BO907" s="47"/>
      <c r="BP907" s="47"/>
    </row>
    <row r="908" spans="2:68" x14ac:dyDescent="0.25">
      <c r="B908" s="42"/>
      <c r="C908" s="42"/>
      <c r="D908" s="42"/>
      <c r="E908" s="42"/>
      <c r="F908" s="42"/>
      <c r="G908" s="42"/>
      <c r="H908" s="42"/>
      <c r="I908" s="42"/>
      <c r="J908" s="42"/>
      <c r="K908" s="42"/>
      <c r="L908" s="42"/>
      <c r="M908" s="42"/>
      <c r="N908" s="112"/>
      <c r="O908" s="47"/>
      <c r="P908" s="47"/>
      <c r="Q908" s="42"/>
      <c r="R908" s="42"/>
      <c r="T908" s="42"/>
      <c r="U908" s="42"/>
      <c r="V908" s="42"/>
      <c r="W908" s="42"/>
      <c r="X908" s="42"/>
      <c r="Y908" s="42"/>
      <c r="Z908" s="42"/>
      <c r="AA908" s="42"/>
      <c r="AB908" s="42"/>
      <c r="AC908" s="42"/>
      <c r="AD908" s="42"/>
      <c r="AE908" s="47"/>
      <c r="AF908" s="112"/>
      <c r="AG908" s="47"/>
      <c r="AH908" s="47"/>
      <c r="AI908" s="47"/>
      <c r="AJ908" s="47"/>
      <c r="AK908" s="47"/>
      <c r="AL908" s="47"/>
      <c r="AM908" s="47"/>
      <c r="AN908" s="47"/>
      <c r="AO908" s="47"/>
      <c r="AP908" s="47"/>
      <c r="AQ908" s="47"/>
      <c r="AR908" s="47"/>
      <c r="AS908" s="47"/>
      <c r="AT908" s="47"/>
      <c r="AU908" s="47"/>
      <c r="AV908" s="47"/>
      <c r="AW908" s="47"/>
      <c r="AX908" s="47"/>
      <c r="AY908" s="47"/>
      <c r="AZ908" s="47"/>
      <c r="BA908" s="47"/>
      <c r="BB908" s="47"/>
      <c r="BC908" s="47"/>
      <c r="BD908" s="47"/>
      <c r="BE908" s="47"/>
      <c r="BF908" s="47"/>
      <c r="BG908" s="47"/>
      <c r="BH908" s="47"/>
      <c r="BI908" s="47"/>
      <c r="BJ908" s="47"/>
      <c r="BK908" s="47"/>
      <c r="BL908" s="47"/>
      <c r="BM908" s="112"/>
      <c r="BN908" s="47"/>
      <c r="BO908" s="47"/>
      <c r="BP908" s="47"/>
    </row>
    <row r="909" spans="2:68" x14ac:dyDescent="0.25">
      <c r="B909" s="42"/>
      <c r="C909" s="42"/>
      <c r="D909" s="42"/>
      <c r="E909" s="42"/>
      <c r="F909" s="42"/>
      <c r="G909" s="42"/>
      <c r="H909" s="42"/>
      <c r="I909" s="42"/>
      <c r="J909" s="42"/>
      <c r="K909" s="42"/>
      <c r="L909" s="42"/>
      <c r="M909" s="42"/>
      <c r="N909" s="112"/>
      <c r="O909" s="47"/>
      <c r="P909" s="47"/>
      <c r="Q909" s="42"/>
      <c r="R909" s="42"/>
      <c r="T909" s="42"/>
      <c r="U909" s="42"/>
      <c r="V909" s="42"/>
      <c r="W909" s="42"/>
      <c r="X909" s="42"/>
      <c r="Y909" s="42"/>
      <c r="Z909" s="42"/>
      <c r="AA909" s="42"/>
      <c r="AB909" s="42"/>
      <c r="AC909" s="42"/>
      <c r="AD909" s="42"/>
      <c r="AE909" s="47"/>
      <c r="AF909" s="112"/>
      <c r="AG909" s="47"/>
      <c r="AH909" s="47"/>
      <c r="AI909" s="47"/>
      <c r="AJ909" s="47"/>
      <c r="AK909" s="47"/>
      <c r="AL909" s="47"/>
      <c r="AM909" s="47"/>
      <c r="AN909" s="47"/>
      <c r="AO909" s="47"/>
      <c r="AP909" s="47"/>
      <c r="AQ909" s="47"/>
      <c r="AR909" s="47"/>
      <c r="AS909" s="47"/>
      <c r="AT909" s="47"/>
      <c r="AU909" s="47"/>
      <c r="AV909" s="47"/>
      <c r="AW909" s="47"/>
      <c r="AX909" s="47"/>
      <c r="AY909" s="47"/>
      <c r="AZ909" s="47"/>
      <c r="BA909" s="47"/>
      <c r="BB909" s="47"/>
      <c r="BC909" s="47"/>
      <c r="BD909" s="47"/>
      <c r="BE909" s="47"/>
      <c r="BF909" s="47"/>
      <c r="BG909" s="47"/>
      <c r="BH909" s="47"/>
      <c r="BI909" s="47"/>
      <c r="BJ909" s="47"/>
      <c r="BK909" s="47"/>
      <c r="BL909" s="47"/>
      <c r="BM909" s="112"/>
      <c r="BN909" s="47"/>
      <c r="BO909" s="47"/>
      <c r="BP909" s="47"/>
    </row>
    <row r="910" spans="2:68" x14ac:dyDescent="0.25">
      <c r="B910" s="42"/>
      <c r="C910" s="42"/>
      <c r="D910" s="42"/>
      <c r="E910" s="42"/>
      <c r="F910" s="42"/>
      <c r="G910" s="42"/>
      <c r="H910" s="42"/>
      <c r="I910" s="42"/>
      <c r="J910" s="42"/>
      <c r="K910" s="42"/>
      <c r="L910" s="42"/>
      <c r="M910" s="42"/>
      <c r="N910" s="112"/>
      <c r="O910" s="47"/>
      <c r="P910" s="47"/>
      <c r="Q910" s="42"/>
      <c r="R910" s="42"/>
      <c r="T910" s="42"/>
      <c r="U910" s="42"/>
      <c r="V910" s="42"/>
      <c r="W910" s="42"/>
      <c r="X910" s="42"/>
      <c r="Y910" s="42"/>
      <c r="Z910" s="42"/>
      <c r="AA910" s="42"/>
      <c r="AB910" s="42"/>
      <c r="AC910" s="42"/>
      <c r="AD910" s="42"/>
      <c r="AE910" s="47"/>
      <c r="AF910" s="112"/>
      <c r="AG910" s="47"/>
      <c r="AH910" s="47"/>
      <c r="AI910" s="47"/>
      <c r="AJ910" s="47"/>
      <c r="AK910" s="47"/>
      <c r="AL910" s="47"/>
      <c r="AM910" s="47"/>
      <c r="AN910" s="47"/>
      <c r="AO910" s="47"/>
      <c r="AP910" s="47"/>
      <c r="AQ910" s="47"/>
      <c r="AR910" s="47"/>
      <c r="AS910" s="47"/>
      <c r="AT910" s="47"/>
      <c r="AU910" s="47"/>
      <c r="AV910" s="47"/>
      <c r="AW910" s="47"/>
      <c r="AX910" s="47"/>
      <c r="AY910" s="47"/>
      <c r="AZ910" s="47"/>
      <c r="BA910" s="47"/>
      <c r="BB910" s="47"/>
      <c r="BC910" s="47"/>
      <c r="BD910" s="47"/>
      <c r="BE910" s="47"/>
      <c r="BF910" s="47"/>
      <c r="BG910" s="47"/>
      <c r="BH910" s="47"/>
      <c r="BI910" s="47"/>
      <c r="BJ910" s="47"/>
      <c r="BK910" s="47"/>
      <c r="BL910" s="47"/>
      <c r="BM910" s="112"/>
      <c r="BN910" s="47"/>
      <c r="BO910" s="47"/>
      <c r="BP910" s="47"/>
    </row>
    <row r="911" spans="2:68" x14ac:dyDescent="0.25">
      <c r="B911" s="42"/>
      <c r="C911" s="42"/>
      <c r="D911" s="42"/>
      <c r="E911" s="42"/>
      <c r="F911" s="42"/>
      <c r="G911" s="42"/>
      <c r="H911" s="42"/>
      <c r="I911" s="42"/>
      <c r="J911" s="42"/>
      <c r="K911" s="42"/>
      <c r="L911" s="42"/>
      <c r="M911" s="42"/>
      <c r="N911" s="112"/>
      <c r="O911" s="47"/>
      <c r="P911" s="47"/>
      <c r="Q911" s="42"/>
      <c r="R911" s="42"/>
      <c r="T911" s="42"/>
      <c r="U911" s="42"/>
      <c r="V911" s="42"/>
      <c r="W911" s="42"/>
      <c r="X911" s="42"/>
      <c r="Y911" s="42"/>
      <c r="Z911" s="42"/>
      <c r="AA911" s="42"/>
      <c r="AB911" s="42"/>
      <c r="AC911" s="42"/>
      <c r="AD911" s="42"/>
      <c r="AE911" s="47"/>
      <c r="AF911" s="112"/>
      <c r="AG911" s="47"/>
      <c r="AH911" s="47"/>
      <c r="AI911" s="47"/>
      <c r="AJ911" s="47"/>
      <c r="AK911" s="47"/>
      <c r="AL911" s="47"/>
      <c r="AM911" s="47"/>
      <c r="AN911" s="47"/>
      <c r="AO911" s="47"/>
      <c r="AP911" s="47"/>
      <c r="AQ911" s="47"/>
      <c r="AR911" s="47"/>
      <c r="AS911" s="47"/>
      <c r="AT911" s="47"/>
      <c r="AU911" s="47"/>
      <c r="AV911" s="47"/>
      <c r="AW911" s="47"/>
      <c r="AX911" s="47"/>
      <c r="AY911" s="47"/>
      <c r="AZ911" s="47"/>
      <c r="BA911" s="47"/>
      <c r="BB911" s="47"/>
      <c r="BC911" s="47"/>
      <c r="BD911" s="47"/>
      <c r="BE911" s="47"/>
      <c r="BF911" s="47"/>
      <c r="BG911" s="47"/>
      <c r="BH911" s="47"/>
      <c r="BI911" s="47"/>
      <c r="BJ911" s="47"/>
      <c r="BK911" s="47"/>
      <c r="BL911" s="47"/>
      <c r="BM911" s="112"/>
      <c r="BN911" s="47"/>
      <c r="BO911" s="47"/>
      <c r="BP911" s="47"/>
    </row>
    <row r="912" spans="2:68" x14ac:dyDescent="0.25">
      <c r="B912" s="42"/>
      <c r="C912" s="42"/>
      <c r="D912" s="42"/>
      <c r="E912" s="42"/>
      <c r="F912" s="42"/>
      <c r="G912" s="42"/>
      <c r="H912" s="42"/>
      <c r="I912" s="42"/>
      <c r="J912" s="42"/>
      <c r="K912" s="42"/>
      <c r="L912" s="42"/>
      <c r="M912" s="42"/>
      <c r="N912" s="112"/>
      <c r="O912" s="47"/>
      <c r="P912" s="47"/>
      <c r="Q912" s="42"/>
      <c r="R912" s="42"/>
      <c r="T912" s="42"/>
      <c r="U912" s="42"/>
      <c r="V912" s="42"/>
      <c r="W912" s="42"/>
      <c r="X912" s="42"/>
      <c r="Y912" s="42"/>
      <c r="Z912" s="42"/>
      <c r="AA912" s="42"/>
      <c r="AB912" s="42"/>
      <c r="AC912" s="42"/>
      <c r="AD912" s="42"/>
      <c r="AE912" s="47"/>
      <c r="AF912" s="112"/>
      <c r="AG912" s="47"/>
      <c r="AH912" s="47"/>
      <c r="AI912" s="47"/>
      <c r="AJ912" s="47"/>
      <c r="AK912" s="47"/>
      <c r="AL912" s="47"/>
      <c r="AM912" s="47"/>
      <c r="AN912" s="47"/>
      <c r="AO912" s="47"/>
      <c r="AP912" s="47"/>
      <c r="AQ912" s="47"/>
      <c r="AR912" s="47"/>
      <c r="AS912" s="47"/>
      <c r="AT912" s="47"/>
      <c r="AU912" s="47"/>
      <c r="AV912" s="47"/>
      <c r="AW912" s="47"/>
      <c r="AX912" s="47"/>
      <c r="AY912" s="47"/>
      <c r="AZ912" s="47"/>
      <c r="BA912" s="47"/>
      <c r="BB912" s="47"/>
      <c r="BC912" s="47"/>
      <c r="BD912" s="47"/>
      <c r="BE912" s="47"/>
      <c r="BF912" s="47"/>
      <c r="BG912" s="47"/>
      <c r="BH912" s="47"/>
      <c r="BI912" s="47"/>
      <c r="BJ912" s="47"/>
      <c r="BK912" s="47"/>
      <c r="BL912" s="47"/>
      <c r="BM912" s="112"/>
      <c r="BN912" s="47"/>
      <c r="BO912" s="47"/>
      <c r="BP912" s="47"/>
    </row>
    <row r="913" spans="2:68" x14ac:dyDescent="0.25">
      <c r="B913" s="42"/>
      <c r="C913" s="42"/>
      <c r="D913" s="42"/>
      <c r="E913" s="42"/>
      <c r="F913" s="42"/>
      <c r="G913" s="42"/>
      <c r="H913" s="42"/>
      <c r="I913" s="42"/>
      <c r="J913" s="42"/>
      <c r="K913" s="42"/>
      <c r="L913" s="42"/>
      <c r="M913" s="42"/>
      <c r="N913" s="112"/>
      <c r="O913" s="47"/>
      <c r="P913" s="47"/>
      <c r="Q913" s="42"/>
      <c r="R913" s="42"/>
      <c r="T913" s="42"/>
      <c r="U913" s="42"/>
      <c r="V913" s="42"/>
      <c r="W913" s="42"/>
      <c r="X913" s="42"/>
      <c r="Y913" s="42"/>
      <c r="Z913" s="42"/>
      <c r="AA913" s="42"/>
      <c r="AB913" s="42"/>
      <c r="AC913" s="42"/>
      <c r="AD913" s="42"/>
      <c r="AE913" s="47"/>
      <c r="AF913" s="112"/>
      <c r="AG913" s="47"/>
      <c r="AH913" s="47"/>
      <c r="AI913" s="47"/>
      <c r="AJ913" s="47"/>
      <c r="AK913" s="47"/>
      <c r="AL913" s="47"/>
      <c r="AM913" s="47"/>
      <c r="AN913" s="47"/>
      <c r="AO913" s="47"/>
      <c r="AP913" s="47"/>
      <c r="AQ913" s="47"/>
      <c r="AR913" s="47"/>
      <c r="AS913" s="47"/>
      <c r="AT913" s="47"/>
      <c r="AU913" s="47"/>
      <c r="AV913" s="47"/>
      <c r="AW913" s="47"/>
      <c r="AX913" s="47"/>
      <c r="AY913" s="47"/>
      <c r="AZ913" s="47"/>
      <c r="BA913" s="47"/>
      <c r="BB913" s="47"/>
      <c r="BC913" s="47"/>
      <c r="BD913" s="47"/>
      <c r="BE913" s="47"/>
      <c r="BF913" s="47"/>
      <c r="BG913" s="47"/>
      <c r="BH913" s="47"/>
      <c r="BI913" s="47"/>
      <c r="BJ913" s="47"/>
      <c r="BK913" s="47"/>
      <c r="BL913" s="47"/>
      <c r="BM913" s="112"/>
      <c r="BN913" s="47"/>
      <c r="BO913" s="47"/>
      <c r="BP913" s="47"/>
    </row>
    <row r="914" spans="2:68" x14ac:dyDescent="0.25">
      <c r="B914" s="42"/>
      <c r="C914" s="42"/>
      <c r="D914" s="42"/>
      <c r="E914" s="42"/>
      <c r="F914" s="42"/>
      <c r="G914" s="42"/>
      <c r="H914" s="42"/>
      <c r="I914" s="42"/>
      <c r="J914" s="42"/>
      <c r="K914" s="42"/>
      <c r="L914" s="42"/>
      <c r="M914" s="42"/>
      <c r="N914" s="112"/>
      <c r="O914" s="47"/>
      <c r="P914" s="47"/>
      <c r="Q914" s="42"/>
      <c r="R914" s="42"/>
      <c r="T914" s="42"/>
      <c r="U914" s="42"/>
      <c r="V914" s="42"/>
      <c r="W914" s="42"/>
      <c r="X914" s="42"/>
      <c r="Y914" s="42"/>
      <c r="Z914" s="42"/>
      <c r="AA914" s="42"/>
      <c r="AB914" s="42"/>
      <c r="AC914" s="42"/>
      <c r="AD914" s="42"/>
      <c r="AE914" s="47"/>
      <c r="AF914" s="112"/>
      <c r="AG914" s="47"/>
      <c r="AH914" s="47"/>
      <c r="AI914" s="47"/>
      <c r="AJ914" s="47"/>
      <c r="AK914" s="47"/>
      <c r="AL914" s="47"/>
      <c r="AM914" s="47"/>
      <c r="AN914" s="47"/>
      <c r="AO914" s="47"/>
      <c r="AP914" s="47"/>
      <c r="AQ914" s="47"/>
      <c r="AR914" s="47"/>
      <c r="AS914" s="47"/>
      <c r="AT914" s="47"/>
      <c r="AU914" s="47"/>
      <c r="AV914" s="47"/>
      <c r="AW914" s="47"/>
      <c r="AX914" s="47"/>
      <c r="AY914" s="47"/>
      <c r="AZ914" s="47"/>
      <c r="BA914" s="47"/>
      <c r="BB914" s="47"/>
      <c r="BC914" s="47"/>
      <c r="BD914" s="47"/>
      <c r="BE914" s="47"/>
      <c r="BF914" s="47"/>
      <c r="BG914" s="47"/>
      <c r="BH914" s="47"/>
      <c r="BI914" s="47"/>
      <c r="BJ914" s="47"/>
      <c r="BK914" s="47"/>
      <c r="BL914" s="47"/>
      <c r="BM914" s="112"/>
      <c r="BN914" s="47"/>
      <c r="BO914" s="47"/>
      <c r="BP914" s="47"/>
    </row>
    <row r="915" spans="2:68" x14ac:dyDescent="0.25">
      <c r="B915" s="42"/>
      <c r="C915" s="42"/>
      <c r="D915" s="42"/>
      <c r="E915" s="42"/>
      <c r="F915" s="42"/>
      <c r="G915" s="42"/>
      <c r="H915" s="42"/>
      <c r="I915" s="42"/>
      <c r="J915" s="42"/>
      <c r="K915" s="42"/>
      <c r="L915" s="42"/>
      <c r="M915" s="42"/>
      <c r="N915" s="112"/>
      <c r="O915" s="47"/>
      <c r="P915" s="47"/>
      <c r="Q915" s="42"/>
      <c r="R915" s="42"/>
      <c r="T915" s="42"/>
      <c r="U915" s="42"/>
      <c r="V915" s="42"/>
      <c r="W915" s="42"/>
      <c r="X915" s="42"/>
      <c r="Y915" s="42"/>
      <c r="Z915" s="42"/>
      <c r="AA915" s="42"/>
      <c r="AB915" s="42"/>
      <c r="AC915" s="42"/>
      <c r="AD915" s="42"/>
      <c r="AE915" s="47"/>
      <c r="AF915" s="112"/>
      <c r="AG915" s="47"/>
      <c r="AH915" s="47"/>
      <c r="AI915" s="47"/>
      <c r="AJ915" s="47"/>
      <c r="AK915" s="47"/>
      <c r="AL915" s="47"/>
      <c r="AM915" s="47"/>
      <c r="AN915" s="47"/>
      <c r="AO915" s="47"/>
      <c r="AP915" s="47"/>
      <c r="AQ915" s="47"/>
      <c r="AR915" s="47"/>
      <c r="AS915" s="47"/>
      <c r="AT915" s="47"/>
      <c r="AU915" s="47"/>
      <c r="AV915" s="47"/>
      <c r="AW915" s="47"/>
      <c r="AX915" s="47"/>
      <c r="AY915" s="47"/>
      <c r="AZ915" s="47"/>
      <c r="BA915" s="47"/>
      <c r="BB915" s="47"/>
      <c r="BC915" s="47"/>
      <c r="BD915" s="47"/>
      <c r="BE915" s="47"/>
      <c r="BF915" s="47"/>
      <c r="BG915" s="47"/>
      <c r="BH915" s="47"/>
      <c r="BI915" s="47"/>
      <c r="BJ915" s="47"/>
      <c r="BK915" s="47"/>
      <c r="BL915" s="47"/>
      <c r="BM915" s="112"/>
      <c r="BN915" s="47"/>
      <c r="BO915" s="47"/>
      <c r="BP915" s="47"/>
    </row>
    <row r="916" spans="2:68" x14ac:dyDescent="0.25">
      <c r="B916" s="42"/>
      <c r="C916" s="42"/>
      <c r="D916" s="42"/>
      <c r="E916" s="42"/>
      <c r="F916" s="42"/>
      <c r="G916" s="42"/>
      <c r="H916" s="42"/>
      <c r="I916" s="42"/>
      <c r="J916" s="42"/>
      <c r="K916" s="42"/>
      <c r="L916" s="42"/>
      <c r="M916" s="42"/>
      <c r="N916" s="112"/>
      <c r="O916" s="47"/>
      <c r="P916" s="47"/>
      <c r="Q916" s="42"/>
      <c r="R916" s="42"/>
      <c r="T916" s="42"/>
      <c r="U916" s="42"/>
      <c r="V916" s="42"/>
      <c r="W916" s="42"/>
      <c r="X916" s="42"/>
      <c r="Y916" s="42"/>
      <c r="Z916" s="42"/>
      <c r="AA916" s="42"/>
      <c r="AB916" s="42"/>
      <c r="AC916" s="42"/>
      <c r="AD916" s="42"/>
      <c r="AE916" s="47"/>
      <c r="AF916" s="112"/>
      <c r="AG916" s="47"/>
      <c r="AH916" s="47"/>
      <c r="AI916" s="47"/>
      <c r="AJ916" s="47"/>
      <c r="AK916" s="47"/>
      <c r="AL916" s="47"/>
      <c r="AM916" s="47"/>
      <c r="AN916" s="47"/>
      <c r="AO916" s="47"/>
      <c r="AP916" s="47"/>
      <c r="AQ916" s="47"/>
      <c r="AR916" s="47"/>
      <c r="AS916" s="47"/>
      <c r="AT916" s="47"/>
      <c r="AU916" s="47"/>
      <c r="AV916" s="47"/>
      <c r="AW916" s="47"/>
      <c r="AX916" s="47"/>
      <c r="AY916" s="47"/>
      <c r="AZ916" s="47"/>
      <c r="BA916" s="47"/>
      <c r="BB916" s="47"/>
      <c r="BC916" s="47"/>
      <c r="BD916" s="47"/>
      <c r="BE916" s="47"/>
      <c r="BF916" s="47"/>
      <c r="BG916" s="47"/>
      <c r="BH916" s="47"/>
      <c r="BI916" s="47"/>
      <c r="BJ916" s="47"/>
      <c r="BK916" s="47"/>
      <c r="BL916" s="47"/>
      <c r="BM916" s="112"/>
      <c r="BN916" s="47"/>
      <c r="BO916" s="47"/>
      <c r="BP916" s="47"/>
    </row>
    <row r="917" spans="2:68" x14ac:dyDescent="0.25">
      <c r="B917" s="42"/>
      <c r="C917" s="42"/>
      <c r="D917" s="42"/>
      <c r="E917" s="42"/>
      <c r="F917" s="42"/>
      <c r="G917" s="42"/>
      <c r="H917" s="42"/>
      <c r="I917" s="42"/>
      <c r="J917" s="42"/>
      <c r="K917" s="42"/>
      <c r="L917" s="42"/>
      <c r="M917" s="42"/>
      <c r="N917" s="112"/>
      <c r="O917" s="47"/>
      <c r="P917" s="47"/>
      <c r="Q917" s="42"/>
      <c r="R917" s="42"/>
      <c r="T917" s="42"/>
      <c r="U917" s="42"/>
      <c r="V917" s="42"/>
      <c r="W917" s="42"/>
      <c r="X917" s="42"/>
      <c r="Y917" s="42"/>
      <c r="Z917" s="42"/>
      <c r="AA917" s="42"/>
      <c r="AB917" s="42"/>
      <c r="AC917" s="42"/>
      <c r="AD917" s="42"/>
      <c r="AE917" s="47"/>
      <c r="AF917" s="112"/>
      <c r="AG917" s="47"/>
      <c r="AH917" s="47"/>
      <c r="AI917" s="47"/>
      <c r="AJ917" s="47"/>
      <c r="AK917" s="47"/>
      <c r="AL917" s="47"/>
      <c r="AM917" s="47"/>
      <c r="AN917" s="47"/>
      <c r="AO917" s="47"/>
      <c r="AP917" s="47"/>
      <c r="AQ917" s="47"/>
      <c r="AR917" s="47"/>
      <c r="AS917" s="47"/>
      <c r="AT917" s="47"/>
      <c r="AU917" s="47"/>
      <c r="AV917" s="47"/>
      <c r="AW917" s="47"/>
      <c r="AX917" s="47"/>
      <c r="AY917" s="47"/>
      <c r="AZ917" s="47"/>
      <c r="BA917" s="47"/>
      <c r="BB917" s="47"/>
      <c r="BC917" s="47"/>
      <c r="BD917" s="47"/>
      <c r="BE917" s="47"/>
      <c r="BF917" s="47"/>
      <c r="BG917" s="47"/>
      <c r="BH917" s="47"/>
      <c r="BI917" s="47"/>
      <c r="BJ917" s="47"/>
      <c r="BK917" s="47"/>
      <c r="BL917" s="47"/>
      <c r="BM917" s="112"/>
      <c r="BN917" s="47"/>
      <c r="BO917" s="47"/>
      <c r="BP917" s="47"/>
    </row>
    <row r="918" spans="2:68" x14ac:dyDescent="0.25">
      <c r="B918" s="42"/>
      <c r="C918" s="42"/>
      <c r="D918" s="42"/>
      <c r="E918" s="42"/>
      <c r="F918" s="42"/>
      <c r="G918" s="42"/>
      <c r="H918" s="42"/>
      <c r="I918" s="42"/>
      <c r="J918" s="42"/>
      <c r="K918" s="42"/>
      <c r="L918" s="42"/>
      <c r="M918" s="42"/>
      <c r="N918" s="112"/>
      <c r="O918" s="47"/>
      <c r="P918" s="47"/>
      <c r="Q918" s="42"/>
      <c r="R918" s="42"/>
      <c r="T918" s="42"/>
      <c r="U918" s="42"/>
      <c r="V918" s="42"/>
      <c r="W918" s="42"/>
      <c r="X918" s="42"/>
      <c r="Y918" s="42"/>
      <c r="Z918" s="42"/>
      <c r="AA918" s="42"/>
      <c r="AB918" s="42"/>
      <c r="AC918" s="42"/>
      <c r="AD918" s="42"/>
      <c r="AE918" s="47"/>
      <c r="AF918" s="112"/>
      <c r="AG918" s="47"/>
      <c r="AH918" s="47"/>
      <c r="AI918" s="47"/>
      <c r="AJ918" s="47"/>
      <c r="AK918" s="47"/>
      <c r="AL918" s="47"/>
      <c r="AM918" s="47"/>
      <c r="AN918" s="47"/>
      <c r="AO918" s="47"/>
      <c r="AP918" s="47"/>
      <c r="AQ918" s="47"/>
      <c r="AR918" s="47"/>
      <c r="AS918" s="47"/>
      <c r="AT918" s="47"/>
      <c r="AU918" s="47"/>
      <c r="AV918" s="47"/>
      <c r="AW918" s="47"/>
      <c r="AX918" s="47"/>
      <c r="AY918" s="47"/>
      <c r="AZ918" s="47"/>
      <c r="BA918" s="47"/>
      <c r="BB918" s="47"/>
      <c r="BC918" s="47"/>
      <c r="BD918" s="47"/>
      <c r="BE918" s="47"/>
      <c r="BF918" s="47"/>
      <c r="BG918" s="47"/>
      <c r="BH918" s="47"/>
      <c r="BI918" s="47"/>
      <c r="BJ918" s="47"/>
      <c r="BK918" s="47"/>
      <c r="BL918" s="47"/>
      <c r="BM918" s="112"/>
      <c r="BN918" s="47"/>
      <c r="BO918" s="47"/>
      <c r="BP918" s="47"/>
    </row>
    <row r="919" spans="2:68" x14ac:dyDescent="0.25">
      <c r="B919" s="42"/>
      <c r="C919" s="42"/>
      <c r="D919" s="42"/>
      <c r="E919" s="42"/>
      <c r="F919" s="42"/>
      <c r="G919" s="42"/>
      <c r="H919" s="42"/>
      <c r="I919" s="42"/>
      <c r="J919" s="42"/>
      <c r="K919" s="42"/>
      <c r="L919" s="42"/>
      <c r="M919" s="42"/>
      <c r="N919" s="112"/>
      <c r="O919" s="47"/>
      <c r="P919" s="47"/>
      <c r="Q919" s="42"/>
      <c r="R919" s="42"/>
      <c r="T919" s="42"/>
      <c r="U919" s="42"/>
      <c r="V919" s="42"/>
      <c r="W919" s="42"/>
      <c r="X919" s="42"/>
      <c r="Y919" s="42"/>
      <c r="Z919" s="42"/>
      <c r="AA919" s="42"/>
      <c r="AB919" s="42"/>
      <c r="AC919" s="42"/>
      <c r="AD919" s="42"/>
      <c r="AE919" s="47"/>
      <c r="AF919" s="112"/>
      <c r="AG919" s="47"/>
      <c r="AH919" s="47"/>
      <c r="AI919" s="47"/>
      <c r="AJ919" s="47"/>
      <c r="AK919" s="47"/>
      <c r="AL919" s="47"/>
      <c r="AM919" s="47"/>
      <c r="AN919" s="47"/>
      <c r="AO919" s="47"/>
      <c r="AP919" s="47"/>
      <c r="AQ919" s="47"/>
      <c r="AR919" s="47"/>
      <c r="AS919" s="47"/>
      <c r="AT919" s="47"/>
      <c r="AU919" s="47"/>
      <c r="AV919" s="47"/>
      <c r="AW919" s="47"/>
      <c r="AX919" s="47"/>
      <c r="AY919" s="47"/>
      <c r="AZ919" s="47"/>
      <c r="BA919" s="47"/>
      <c r="BB919" s="47"/>
      <c r="BC919" s="47"/>
      <c r="BD919" s="47"/>
      <c r="BE919" s="47"/>
      <c r="BF919" s="47"/>
      <c r="BG919" s="47"/>
      <c r="BH919" s="47"/>
      <c r="BI919" s="47"/>
      <c r="BJ919" s="47"/>
      <c r="BK919" s="47"/>
      <c r="BL919" s="47"/>
      <c r="BM919" s="112"/>
      <c r="BN919" s="47"/>
      <c r="BO919" s="47"/>
      <c r="BP919" s="47"/>
    </row>
    <row r="920" spans="2:68" x14ac:dyDescent="0.25">
      <c r="B920" s="42"/>
      <c r="C920" s="42"/>
      <c r="D920" s="42"/>
      <c r="E920" s="42"/>
      <c r="F920" s="42"/>
      <c r="G920" s="42"/>
      <c r="H920" s="42"/>
      <c r="I920" s="42"/>
      <c r="J920" s="42"/>
      <c r="K920" s="42"/>
      <c r="L920" s="42"/>
      <c r="M920" s="42"/>
      <c r="N920" s="112"/>
      <c r="O920" s="47"/>
      <c r="P920" s="47"/>
      <c r="Q920" s="42"/>
      <c r="R920" s="42"/>
      <c r="T920" s="42"/>
      <c r="U920" s="42"/>
      <c r="V920" s="42"/>
      <c r="W920" s="42"/>
      <c r="X920" s="42"/>
      <c r="Y920" s="42"/>
      <c r="Z920" s="42"/>
      <c r="AA920" s="42"/>
      <c r="AB920" s="42"/>
      <c r="AC920" s="42"/>
      <c r="AD920" s="42"/>
      <c r="AE920" s="47"/>
      <c r="AF920" s="112"/>
      <c r="AG920" s="47"/>
      <c r="AH920" s="47"/>
      <c r="AI920" s="47"/>
      <c r="AJ920" s="47"/>
      <c r="AK920" s="47"/>
      <c r="AL920" s="47"/>
      <c r="AM920" s="47"/>
      <c r="AN920" s="47"/>
      <c r="AO920" s="47"/>
      <c r="AP920" s="47"/>
      <c r="AQ920" s="47"/>
      <c r="AR920" s="47"/>
      <c r="AS920" s="47"/>
      <c r="AT920" s="47"/>
      <c r="AU920" s="47"/>
      <c r="AV920" s="47"/>
      <c r="AW920" s="47"/>
      <c r="AX920" s="47"/>
      <c r="AY920" s="47"/>
      <c r="AZ920" s="47"/>
      <c r="BA920" s="47"/>
      <c r="BB920" s="47"/>
      <c r="BC920" s="47"/>
      <c r="BD920" s="47"/>
      <c r="BE920" s="47"/>
      <c r="BF920" s="47"/>
      <c r="BG920" s="47"/>
      <c r="BH920" s="47"/>
      <c r="BI920" s="47"/>
      <c r="BJ920" s="47"/>
      <c r="BK920" s="47"/>
      <c r="BL920" s="47"/>
      <c r="BM920" s="112"/>
      <c r="BN920" s="47"/>
      <c r="BO920" s="47"/>
      <c r="BP920" s="47"/>
    </row>
    <row r="921" spans="2:68" x14ac:dyDescent="0.25">
      <c r="B921" s="42"/>
      <c r="C921" s="42"/>
      <c r="D921" s="42"/>
      <c r="E921" s="42"/>
      <c r="F921" s="42"/>
      <c r="G921" s="42"/>
      <c r="H921" s="42"/>
      <c r="I921" s="42"/>
      <c r="J921" s="42"/>
      <c r="K921" s="42"/>
      <c r="L921" s="42"/>
      <c r="M921" s="42"/>
      <c r="N921" s="112"/>
      <c r="O921" s="47"/>
      <c r="P921" s="47"/>
      <c r="Q921" s="42"/>
      <c r="R921" s="42"/>
      <c r="T921" s="42"/>
      <c r="U921" s="42"/>
      <c r="V921" s="42"/>
      <c r="W921" s="42"/>
      <c r="X921" s="42"/>
      <c r="Y921" s="42"/>
      <c r="Z921" s="42"/>
      <c r="AA921" s="42"/>
      <c r="AB921" s="42"/>
      <c r="AC921" s="42"/>
      <c r="AD921" s="42"/>
      <c r="AE921" s="47"/>
      <c r="AF921" s="112"/>
      <c r="AG921" s="47"/>
      <c r="AH921" s="47"/>
      <c r="AI921" s="47"/>
      <c r="AJ921" s="47"/>
      <c r="AK921" s="47"/>
      <c r="AL921" s="47"/>
      <c r="AM921" s="47"/>
      <c r="AN921" s="47"/>
      <c r="AO921" s="47"/>
      <c r="AP921" s="47"/>
      <c r="AQ921" s="47"/>
      <c r="AR921" s="47"/>
      <c r="AS921" s="47"/>
      <c r="AT921" s="47"/>
      <c r="AU921" s="47"/>
      <c r="AV921" s="47"/>
      <c r="AW921" s="47"/>
      <c r="AX921" s="47"/>
      <c r="AY921" s="47"/>
      <c r="AZ921" s="47"/>
      <c r="BA921" s="47"/>
      <c r="BB921" s="47"/>
      <c r="BC921" s="47"/>
      <c r="BD921" s="47"/>
      <c r="BE921" s="47"/>
      <c r="BF921" s="47"/>
      <c r="BG921" s="47"/>
      <c r="BH921" s="47"/>
      <c r="BI921" s="47"/>
      <c r="BJ921" s="47"/>
      <c r="BK921" s="47"/>
      <c r="BL921" s="47"/>
      <c r="BM921" s="112"/>
      <c r="BN921" s="47"/>
      <c r="BO921" s="47"/>
      <c r="BP921" s="47"/>
    </row>
    <row r="922" spans="2:68" x14ac:dyDescent="0.25">
      <c r="B922" s="42"/>
      <c r="C922" s="42"/>
      <c r="D922" s="42"/>
      <c r="E922" s="42"/>
      <c r="F922" s="42"/>
      <c r="G922" s="42"/>
      <c r="H922" s="42"/>
      <c r="I922" s="42"/>
      <c r="J922" s="42"/>
      <c r="K922" s="42"/>
      <c r="L922" s="42"/>
      <c r="M922" s="42"/>
      <c r="N922" s="112"/>
      <c r="O922" s="47"/>
      <c r="P922" s="47"/>
      <c r="Q922" s="42"/>
      <c r="R922" s="42"/>
      <c r="T922" s="42"/>
      <c r="U922" s="42"/>
      <c r="V922" s="42"/>
      <c r="W922" s="42"/>
      <c r="X922" s="42"/>
      <c r="Y922" s="42"/>
      <c r="Z922" s="42"/>
      <c r="AA922" s="42"/>
      <c r="AB922" s="42"/>
      <c r="AC922" s="42"/>
      <c r="AD922" s="42"/>
      <c r="AE922" s="47"/>
      <c r="AF922" s="112"/>
      <c r="AG922" s="47"/>
      <c r="AH922" s="47"/>
      <c r="AI922" s="47"/>
      <c r="AJ922" s="47"/>
      <c r="AK922" s="47"/>
      <c r="AL922" s="47"/>
      <c r="AM922" s="47"/>
      <c r="AN922" s="47"/>
      <c r="AO922" s="47"/>
      <c r="AP922" s="47"/>
      <c r="AQ922" s="47"/>
      <c r="AR922" s="47"/>
      <c r="AS922" s="47"/>
      <c r="AT922" s="47"/>
      <c r="AU922" s="47"/>
      <c r="AV922" s="47"/>
      <c r="AW922" s="47"/>
      <c r="AX922" s="47"/>
      <c r="AY922" s="47"/>
      <c r="AZ922" s="47"/>
      <c r="BA922" s="47"/>
      <c r="BB922" s="47"/>
      <c r="BC922" s="47"/>
      <c r="BD922" s="47"/>
      <c r="BE922" s="47"/>
      <c r="BF922" s="47"/>
      <c r="BG922" s="47"/>
      <c r="BH922" s="47"/>
      <c r="BI922" s="47"/>
      <c r="BJ922" s="47"/>
      <c r="BK922" s="47"/>
      <c r="BL922" s="47"/>
      <c r="BM922" s="112"/>
      <c r="BN922" s="47"/>
      <c r="BO922" s="47"/>
      <c r="BP922" s="47"/>
    </row>
    <row r="923" spans="2:68" x14ac:dyDescent="0.25">
      <c r="B923" s="42"/>
      <c r="C923" s="42"/>
      <c r="D923" s="42"/>
      <c r="E923" s="42"/>
      <c r="F923" s="42"/>
      <c r="G923" s="42"/>
      <c r="H923" s="42"/>
      <c r="I923" s="42"/>
      <c r="J923" s="42"/>
      <c r="K923" s="42"/>
      <c r="L923" s="42"/>
      <c r="M923" s="42"/>
      <c r="N923" s="112"/>
      <c r="O923" s="47"/>
      <c r="P923" s="47"/>
      <c r="Q923" s="42"/>
      <c r="R923" s="42"/>
      <c r="T923" s="42"/>
      <c r="U923" s="42"/>
      <c r="V923" s="42"/>
      <c r="W923" s="42"/>
      <c r="X923" s="42"/>
      <c r="Y923" s="42"/>
      <c r="Z923" s="42"/>
      <c r="AA923" s="42"/>
      <c r="AB923" s="42"/>
      <c r="AC923" s="42"/>
      <c r="AD923" s="42"/>
      <c r="AE923" s="47"/>
      <c r="AF923" s="112"/>
      <c r="AG923" s="47"/>
      <c r="AH923" s="47"/>
      <c r="AI923" s="47"/>
      <c r="AJ923" s="47"/>
      <c r="AK923" s="47"/>
      <c r="AL923" s="47"/>
      <c r="AM923" s="47"/>
      <c r="AN923" s="47"/>
      <c r="AO923" s="47"/>
      <c r="AP923" s="47"/>
      <c r="AQ923" s="47"/>
      <c r="AR923" s="47"/>
      <c r="AS923" s="47"/>
      <c r="AT923" s="47"/>
      <c r="AU923" s="47"/>
      <c r="AV923" s="47"/>
      <c r="AW923" s="47"/>
      <c r="AX923" s="47"/>
      <c r="AY923" s="47"/>
      <c r="AZ923" s="47"/>
      <c r="BA923" s="47"/>
      <c r="BB923" s="47"/>
      <c r="BC923" s="47"/>
      <c r="BD923" s="47"/>
      <c r="BE923" s="47"/>
      <c r="BF923" s="47"/>
      <c r="BG923" s="47"/>
      <c r="BH923" s="47"/>
      <c r="BI923" s="47"/>
      <c r="BJ923" s="47"/>
      <c r="BK923" s="47"/>
      <c r="BL923" s="47"/>
      <c r="BM923" s="112"/>
      <c r="BN923" s="47"/>
      <c r="BO923" s="47"/>
      <c r="BP923" s="47"/>
    </row>
    <row r="924" spans="2:68" x14ac:dyDescent="0.25">
      <c r="B924" s="42"/>
      <c r="C924" s="42"/>
      <c r="D924" s="42"/>
      <c r="E924" s="42"/>
      <c r="F924" s="42"/>
      <c r="G924" s="42"/>
      <c r="H924" s="42"/>
      <c r="I924" s="42"/>
      <c r="J924" s="42"/>
      <c r="K924" s="42"/>
      <c r="L924" s="42"/>
      <c r="M924" s="42"/>
      <c r="N924" s="112"/>
      <c r="O924" s="47"/>
      <c r="P924" s="47"/>
      <c r="Q924" s="42"/>
      <c r="R924" s="42"/>
      <c r="T924" s="42"/>
      <c r="U924" s="42"/>
      <c r="V924" s="42"/>
      <c r="W924" s="42"/>
      <c r="X924" s="42"/>
      <c r="Y924" s="42"/>
      <c r="Z924" s="42"/>
      <c r="AA924" s="42"/>
      <c r="AB924" s="42"/>
      <c r="AC924" s="42"/>
      <c r="AD924" s="42"/>
      <c r="AE924" s="47"/>
      <c r="AF924" s="112"/>
      <c r="AG924" s="47"/>
      <c r="AH924" s="47"/>
      <c r="AI924" s="47"/>
      <c r="AJ924" s="47"/>
      <c r="AK924" s="47"/>
      <c r="AL924" s="47"/>
      <c r="AM924" s="47"/>
      <c r="AN924" s="47"/>
      <c r="AO924" s="47"/>
      <c r="AP924" s="47"/>
      <c r="AQ924" s="47"/>
      <c r="AR924" s="47"/>
      <c r="AS924" s="47"/>
      <c r="AT924" s="47"/>
      <c r="AU924" s="47"/>
      <c r="AV924" s="47"/>
      <c r="AW924" s="47"/>
      <c r="AX924" s="47"/>
      <c r="AY924" s="47"/>
      <c r="AZ924" s="47"/>
      <c r="BA924" s="47"/>
      <c r="BB924" s="47"/>
      <c r="BC924" s="47"/>
      <c r="BD924" s="47"/>
      <c r="BE924" s="47"/>
      <c r="BF924" s="47"/>
      <c r="BG924" s="47"/>
      <c r="BH924" s="47"/>
      <c r="BI924" s="47"/>
      <c r="BJ924" s="47"/>
      <c r="BK924" s="47"/>
      <c r="BL924" s="47"/>
      <c r="BM924" s="112"/>
      <c r="BN924" s="47"/>
      <c r="BO924" s="47"/>
      <c r="BP924" s="47"/>
    </row>
    <row r="925" spans="2:68" x14ac:dyDescent="0.25">
      <c r="B925" s="42"/>
      <c r="C925" s="42"/>
      <c r="D925" s="42"/>
      <c r="E925" s="42"/>
      <c r="F925" s="42"/>
      <c r="G925" s="42"/>
      <c r="H925" s="42"/>
      <c r="I925" s="42"/>
      <c r="J925" s="42"/>
      <c r="K925" s="42"/>
      <c r="L925" s="42"/>
      <c r="M925" s="42"/>
      <c r="N925" s="112"/>
      <c r="O925" s="47"/>
      <c r="P925" s="47"/>
      <c r="Q925" s="42"/>
      <c r="R925" s="42"/>
      <c r="T925" s="42"/>
      <c r="U925" s="42"/>
      <c r="V925" s="42"/>
      <c r="W925" s="42"/>
      <c r="X925" s="42"/>
      <c r="Y925" s="42"/>
      <c r="Z925" s="42"/>
      <c r="AA925" s="42"/>
      <c r="AB925" s="42"/>
      <c r="AC925" s="42"/>
      <c r="AD925" s="42"/>
      <c r="AE925" s="47"/>
      <c r="AF925" s="112"/>
      <c r="AG925" s="47"/>
      <c r="AH925" s="47"/>
      <c r="AI925" s="47"/>
      <c r="AJ925" s="47"/>
      <c r="AK925" s="47"/>
      <c r="AL925" s="47"/>
      <c r="AM925" s="47"/>
      <c r="AN925" s="47"/>
      <c r="AO925" s="47"/>
      <c r="AP925" s="47"/>
      <c r="AQ925" s="47"/>
      <c r="AR925" s="47"/>
      <c r="AS925" s="47"/>
      <c r="AT925" s="47"/>
      <c r="AU925" s="47"/>
      <c r="AV925" s="47"/>
      <c r="AW925" s="47"/>
      <c r="AX925" s="47"/>
      <c r="AY925" s="47"/>
      <c r="AZ925" s="47"/>
      <c r="BA925" s="47"/>
      <c r="BB925" s="47"/>
      <c r="BC925" s="47"/>
      <c r="BD925" s="47"/>
      <c r="BE925" s="47"/>
      <c r="BF925" s="47"/>
      <c r="BG925" s="47"/>
      <c r="BH925" s="47"/>
      <c r="BI925" s="47"/>
      <c r="BJ925" s="47"/>
      <c r="BK925" s="47"/>
      <c r="BL925" s="47"/>
      <c r="BM925" s="112"/>
      <c r="BN925" s="47"/>
      <c r="BO925" s="47"/>
      <c r="BP925" s="47"/>
    </row>
    <row r="926" spans="2:68" x14ac:dyDescent="0.25">
      <c r="B926" s="42"/>
      <c r="C926" s="42"/>
      <c r="D926" s="42"/>
      <c r="E926" s="42"/>
      <c r="F926" s="42"/>
      <c r="G926" s="42"/>
      <c r="H926" s="42"/>
      <c r="I926" s="42"/>
      <c r="J926" s="42"/>
      <c r="K926" s="42"/>
      <c r="L926" s="42"/>
      <c r="M926" s="42"/>
      <c r="N926" s="112"/>
      <c r="O926" s="47"/>
      <c r="P926" s="47"/>
      <c r="Q926" s="42"/>
      <c r="R926" s="42"/>
      <c r="T926" s="42"/>
      <c r="U926" s="42"/>
      <c r="V926" s="42"/>
      <c r="W926" s="42"/>
      <c r="X926" s="42"/>
      <c r="Y926" s="42"/>
      <c r="Z926" s="42"/>
      <c r="AA926" s="42"/>
      <c r="AB926" s="42"/>
      <c r="AC926" s="42"/>
      <c r="AD926" s="42"/>
      <c r="AE926" s="47"/>
      <c r="AF926" s="112"/>
      <c r="AG926" s="47"/>
      <c r="AH926" s="47"/>
      <c r="AI926" s="47"/>
      <c r="AJ926" s="47"/>
      <c r="AK926" s="47"/>
      <c r="AL926" s="47"/>
      <c r="AM926" s="47"/>
      <c r="AN926" s="47"/>
      <c r="AO926" s="47"/>
      <c r="AP926" s="47"/>
      <c r="AQ926" s="47"/>
      <c r="AR926" s="47"/>
      <c r="AS926" s="47"/>
      <c r="AT926" s="47"/>
      <c r="AU926" s="47"/>
      <c r="AV926" s="47"/>
      <c r="AW926" s="47"/>
      <c r="AX926" s="47"/>
      <c r="AY926" s="47"/>
      <c r="AZ926" s="47"/>
      <c r="BA926" s="47"/>
      <c r="BB926" s="47"/>
      <c r="BC926" s="47"/>
      <c r="BD926" s="47"/>
      <c r="BE926" s="47"/>
      <c r="BF926" s="47"/>
      <c r="BG926" s="47"/>
      <c r="BH926" s="47"/>
      <c r="BI926" s="47"/>
      <c r="BJ926" s="47"/>
      <c r="BK926" s="47"/>
      <c r="BL926" s="47"/>
      <c r="BM926" s="112"/>
      <c r="BN926" s="47"/>
      <c r="BO926" s="47"/>
      <c r="BP926" s="47"/>
    </row>
    <row r="927" spans="2:68" x14ac:dyDescent="0.25">
      <c r="B927" s="42"/>
      <c r="C927" s="42"/>
      <c r="D927" s="42"/>
      <c r="E927" s="42"/>
      <c r="F927" s="42"/>
      <c r="G927" s="42"/>
      <c r="H927" s="42"/>
      <c r="I927" s="42"/>
      <c r="J927" s="42"/>
      <c r="K927" s="42"/>
      <c r="L927" s="42"/>
      <c r="M927" s="42"/>
      <c r="N927" s="112"/>
      <c r="O927" s="47"/>
      <c r="P927" s="47"/>
      <c r="Q927" s="42"/>
      <c r="R927" s="42"/>
      <c r="T927" s="42"/>
      <c r="U927" s="42"/>
      <c r="V927" s="42"/>
      <c r="W927" s="42"/>
      <c r="X927" s="42"/>
      <c r="Y927" s="42"/>
      <c r="Z927" s="42"/>
      <c r="AA927" s="42"/>
      <c r="AB927" s="42"/>
      <c r="AC927" s="42"/>
      <c r="AD927" s="42"/>
      <c r="AE927" s="47"/>
      <c r="AF927" s="112"/>
      <c r="AG927" s="47"/>
      <c r="AH927" s="47"/>
      <c r="AI927" s="47"/>
      <c r="AJ927" s="47"/>
      <c r="AK927" s="47"/>
      <c r="AL927" s="47"/>
      <c r="AM927" s="47"/>
      <c r="AN927" s="47"/>
      <c r="AO927" s="47"/>
      <c r="AP927" s="47"/>
      <c r="AQ927" s="47"/>
      <c r="AR927" s="47"/>
      <c r="AS927" s="47"/>
      <c r="AT927" s="47"/>
      <c r="AU927" s="47"/>
      <c r="AV927" s="47"/>
      <c r="AW927" s="47"/>
      <c r="AX927" s="47"/>
      <c r="AY927" s="47"/>
      <c r="AZ927" s="47"/>
      <c r="BA927" s="47"/>
      <c r="BB927" s="47"/>
      <c r="BC927" s="47"/>
      <c r="BD927" s="47"/>
      <c r="BE927" s="47"/>
      <c r="BF927" s="47"/>
      <c r="BG927" s="47"/>
      <c r="BH927" s="47"/>
      <c r="BI927" s="47"/>
      <c r="BJ927" s="47"/>
      <c r="BK927" s="47"/>
      <c r="BL927" s="47"/>
      <c r="BM927" s="112"/>
      <c r="BN927" s="47"/>
      <c r="BO927" s="47"/>
      <c r="BP927" s="47"/>
    </row>
    <row r="928" spans="2:68" x14ac:dyDescent="0.25">
      <c r="B928" s="42"/>
      <c r="C928" s="42"/>
      <c r="D928" s="42"/>
      <c r="E928" s="42"/>
      <c r="F928" s="42"/>
      <c r="G928" s="42"/>
      <c r="H928" s="42"/>
      <c r="I928" s="42"/>
      <c r="J928" s="42"/>
      <c r="K928" s="42"/>
      <c r="L928" s="42"/>
      <c r="M928" s="42"/>
      <c r="N928" s="112"/>
      <c r="O928" s="47"/>
      <c r="P928" s="47"/>
      <c r="Q928" s="42"/>
      <c r="R928" s="42"/>
      <c r="T928" s="42"/>
      <c r="U928" s="42"/>
      <c r="V928" s="42"/>
      <c r="W928" s="42"/>
      <c r="X928" s="42"/>
      <c r="Y928" s="42"/>
      <c r="Z928" s="42"/>
      <c r="AA928" s="42"/>
      <c r="AB928" s="42"/>
      <c r="AC928" s="42"/>
      <c r="AD928" s="42"/>
      <c r="AE928" s="47"/>
      <c r="AF928" s="112"/>
      <c r="AG928" s="47"/>
      <c r="AH928" s="47"/>
      <c r="AI928" s="47"/>
      <c r="AJ928" s="47"/>
      <c r="AK928" s="47"/>
      <c r="AL928" s="47"/>
      <c r="AM928" s="47"/>
      <c r="AN928" s="47"/>
      <c r="AO928" s="47"/>
      <c r="AP928" s="47"/>
      <c r="AQ928" s="47"/>
      <c r="AR928" s="47"/>
      <c r="AS928" s="47"/>
      <c r="AT928" s="47"/>
      <c r="AU928" s="47"/>
      <c r="AV928" s="47"/>
      <c r="AW928" s="47"/>
      <c r="AX928" s="47"/>
      <c r="AY928" s="47"/>
      <c r="AZ928" s="47"/>
      <c r="BA928" s="47"/>
      <c r="BB928" s="47"/>
      <c r="BC928" s="47"/>
      <c r="BD928" s="47"/>
      <c r="BE928" s="47"/>
      <c r="BF928" s="47"/>
      <c r="BG928" s="47"/>
      <c r="BH928" s="47"/>
      <c r="BI928" s="47"/>
      <c r="BJ928" s="47"/>
      <c r="BK928" s="47"/>
      <c r="BL928" s="47"/>
      <c r="BM928" s="112"/>
      <c r="BN928" s="47"/>
      <c r="BO928" s="47"/>
      <c r="BP928" s="47"/>
    </row>
    <row r="929" spans="2:68" x14ac:dyDescent="0.25">
      <c r="B929" s="42"/>
      <c r="C929" s="42"/>
      <c r="D929" s="42"/>
      <c r="E929" s="42"/>
      <c r="F929" s="42"/>
      <c r="G929" s="42"/>
      <c r="H929" s="42"/>
      <c r="I929" s="42"/>
      <c r="J929" s="42"/>
      <c r="K929" s="42"/>
      <c r="L929" s="42"/>
      <c r="M929" s="42"/>
      <c r="N929" s="112"/>
      <c r="O929" s="47"/>
      <c r="P929" s="47"/>
      <c r="Q929" s="42"/>
      <c r="R929" s="42"/>
      <c r="T929" s="42"/>
      <c r="U929" s="42"/>
      <c r="V929" s="42"/>
      <c r="W929" s="42"/>
      <c r="X929" s="42"/>
      <c r="Y929" s="42"/>
      <c r="Z929" s="42"/>
      <c r="AA929" s="42"/>
      <c r="AB929" s="42"/>
      <c r="AC929" s="42"/>
      <c r="AD929" s="42"/>
      <c r="AE929" s="47"/>
      <c r="AF929" s="112"/>
      <c r="AG929" s="47"/>
      <c r="AH929" s="47"/>
      <c r="AI929" s="47"/>
      <c r="AJ929" s="47"/>
      <c r="AK929" s="47"/>
      <c r="AL929" s="47"/>
      <c r="AM929" s="47"/>
      <c r="AN929" s="47"/>
      <c r="AO929" s="47"/>
      <c r="AP929" s="47"/>
      <c r="AQ929" s="47"/>
      <c r="AR929" s="47"/>
      <c r="AS929" s="47"/>
      <c r="AT929" s="47"/>
      <c r="AU929" s="47"/>
      <c r="AV929" s="47"/>
      <c r="AW929" s="47"/>
      <c r="AX929" s="47"/>
      <c r="AY929" s="47"/>
      <c r="AZ929" s="47"/>
      <c r="BA929" s="47"/>
      <c r="BB929" s="47"/>
      <c r="BC929" s="47"/>
      <c r="BD929" s="47"/>
      <c r="BE929" s="47"/>
      <c r="BF929" s="47"/>
      <c r="BG929" s="47"/>
      <c r="BH929" s="47"/>
      <c r="BI929" s="47"/>
      <c r="BJ929" s="47"/>
      <c r="BK929" s="47"/>
      <c r="BL929" s="47"/>
      <c r="BM929" s="112"/>
      <c r="BN929" s="47"/>
      <c r="BO929" s="47"/>
      <c r="BP929" s="47"/>
    </row>
    <row r="930" spans="2:68" x14ac:dyDescent="0.25">
      <c r="B930" s="42"/>
      <c r="C930" s="42"/>
      <c r="D930" s="42"/>
      <c r="E930" s="42"/>
      <c r="F930" s="42"/>
      <c r="G930" s="42"/>
      <c r="H930" s="42"/>
      <c r="I930" s="42"/>
      <c r="J930" s="42"/>
      <c r="K930" s="42"/>
      <c r="L930" s="42"/>
      <c r="M930" s="42"/>
      <c r="N930" s="112"/>
      <c r="O930" s="47"/>
      <c r="P930" s="47"/>
      <c r="Q930" s="42"/>
      <c r="R930" s="42"/>
      <c r="T930" s="42"/>
      <c r="U930" s="42"/>
      <c r="V930" s="42"/>
      <c r="W930" s="42"/>
      <c r="X930" s="42"/>
      <c r="Y930" s="42"/>
      <c r="Z930" s="42"/>
      <c r="AA930" s="42"/>
      <c r="AB930" s="42"/>
      <c r="AC930" s="42"/>
      <c r="AD930" s="42"/>
      <c r="AE930" s="47"/>
      <c r="AF930" s="112"/>
      <c r="AG930" s="47"/>
      <c r="AH930" s="47"/>
      <c r="AI930" s="47"/>
      <c r="AJ930" s="47"/>
      <c r="AK930" s="47"/>
      <c r="AL930" s="47"/>
      <c r="AM930" s="47"/>
      <c r="AN930" s="47"/>
      <c r="AO930" s="47"/>
      <c r="AP930" s="47"/>
      <c r="AQ930" s="47"/>
      <c r="AR930" s="47"/>
      <c r="AS930" s="47"/>
      <c r="AT930" s="47"/>
      <c r="AU930" s="47"/>
      <c r="AV930" s="47"/>
      <c r="AW930" s="47"/>
      <c r="AX930" s="47"/>
      <c r="AY930" s="47"/>
      <c r="AZ930" s="47"/>
      <c r="BA930" s="47"/>
      <c r="BB930" s="47"/>
      <c r="BC930" s="47"/>
      <c r="BD930" s="47"/>
      <c r="BE930" s="47"/>
      <c r="BF930" s="47"/>
      <c r="BG930" s="47"/>
      <c r="BH930" s="47"/>
      <c r="BI930" s="47"/>
      <c r="BJ930" s="47"/>
      <c r="BK930" s="47"/>
      <c r="BL930" s="47"/>
      <c r="BM930" s="112"/>
      <c r="BN930" s="47"/>
      <c r="BO930" s="47"/>
      <c r="BP930" s="47"/>
    </row>
    <row r="931" spans="2:68" x14ac:dyDescent="0.25">
      <c r="B931" s="42"/>
      <c r="C931" s="42"/>
      <c r="D931" s="42"/>
      <c r="E931" s="42"/>
      <c r="F931" s="42"/>
      <c r="G931" s="42"/>
      <c r="H931" s="42"/>
      <c r="I931" s="42"/>
      <c r="J931" s="42"/>
      <c r="K931" s="42"/>
      <c r="L931" s="42"/>
      <c r="M931" s="42"/>
      <c r="N931" s="112"/>
      <c r="O931" s="47"/>
      <c r="P931" s="47"/>
      <c r="Q931" s="42"/>
      <c r="R931" s="42"/>
      <c r="T931" s="42"/>
      <c r="U931" s="42"/>
      <c r="V931" s="42"/>
      <c r="W931" s="42"/>
      <c r="X931" s="42"/>
      <c r="Y931" s="42"/>
      <c r="Z931" s="42"/>
      <c r="AA931" s="42"/>
      <c r="AB931" s="42"/>
      <c r="AC931" s="42"/>
      <c r="AD931" s="42"/>
      <c r="AE931" s="47"/>
      <c r="AF931" s="112"/>
      <c r="AG931" s="47"/>
      <c r="AH931" s="47"/>
      <c r="AI931" s="47"/>
      <c r="AJ931" s="47"/>
      <c r="AK931" s="47"/>
      <c r="AL931" s="47"/>
      <c r="AM931" s="47"/>
      <c r="AN931" s="47"/>
      <c r="AO931" s="47"/>
      <c r="AP931" s="47"/>
      <c r="AQ931" s="47"/>
      <c r="AR931" s="47"/>
      <c r="AS931" s="47"/>
      <c r="AT931" s="47"/>
      <c r="AU931" s="47"/>
      <c r="AV931" s="47"/>
      <c r="AW931" s="47"/>
      <c r="AX931" s="47"/>
      <c r="AY931" s="47"/>
      <c r="AZ931" s="47"/>
      <c r="BA931" s="47"/>
      <c r="BB931" s="47"/>
      <c r="BC931" s="47"/>
      <c r="BD931" s="47"/>
      <c r="BE931" s="47"/>
      <c r="BF931" s="47"/>
      <c r="BG931" s="47"/>
      <c r="BH931" s="47"/>
      <c r="BI931" s="47"/>
      <c r="BJ931" s="47"/>
      <c r="BK931" s="47"/>
      <c r="BL931" s="47"/>
      <c r="BM931" s="112"/>
      <c r="BN931" s="47"/>
      <c r="BO931" s="47"/>
      <c r="BP931" s="47"/>
    </row>
    <row r="932" spans="2:68" x14ac:dyDescent="0.25">
      <c r="B932" s="42"/>
      <c r="C932" s="42"/>
      <c r="D932" s="42"/>
      <c r="E932" s="42"/>
      <c r="F932" s="42"/>
      <c r="G932" s="42"/>
      <c r="H932" s="42"/>
      <c r="I932" s="42"/>
      <c r="J932" s="42"/>
      <c r="K932" s="42"/>
      <c r="L932" s="42"/>
      <c r="M932" s="42"/>
      <c r="N932" s="112"/>
      <c r="O932" s="47"/>
      <c r="P932" s="47"/>
      <c r="Q932" s="42"/>
      <c r="R932" s="42"/>
      <c r="T932" s="42"/>
      <c r="U932" s="42"/>
      <c r="V932" s="42"/>
      <c r="W932" s="42"/>
      <c r="X932" s="42"/>
      <c r="Y932" s="42"/>
      <c r="Z932" s="42"/>
      <c r="AA932" s="42"/>
      <c r="AB932" s="42"/>
      <c r="AC932" s="42"/>
      <c r="AD932" s="42"/>
      <c r="AE932" s="47"/>
      <c r="AF932" s="112"/>
      <c r="AG932" s="47"/>
      <c r="AH932" s="47"/>
      <c r="AI932" s="47"/>
      <c r="AJ932" s="47"/>
      <c r="AK932" s="47"/>
      <c r="AL932" s="47"/>
      <c r="AM932" s="47"/>
      <c r="AN932" s="47"/>
      <c r="AO932" s="47"/>
      <c r="AP932" s="47"/>
      <c r="AQ932" s="47"/>
      <c r="AR932" s="47"/>
      <c r="AS932" s="47"/>
      <c r="AT932" s="47"/>
      <c r="AU932" s="47"/>
      <c r="AV932" s="47"/>
      <c r="AW932" s="47"/>
      <c r="AX932" s="47"/>
      <c r="AY932" s="47"/>
      <c r="AZ932" s="47"/>
      <c r="BA932" s="47"/>
      <c r="BB932" s="47"/>
      <c r="BC932" s="47"/>
      <c r="BD932" s="47"/>
      <c r="BE932" s="47"/>
      <c r="BF932" s="47"/>
      <c r="BG932" s="47"/>
      <c r="BH932" s="47"/>
      <c r="BI932" s="47"/>
      <c r="BJ932" s="47"/>
      <c r="BK932" s="47"/>
      <c r="BL932" s="47"/>
      <c r="BM932" s="112"/>
      <c r="BN932" s="47"/>
      <c r="BO932" s="47"/>
      <c r="BP932" s="47"/>
    </row>
    <row r="933" spans="2:68" x14ac:dyDescent="0.25">
      <c r="B933" s="42"/>
      <c r="C933" s="42"/>
      <c r="D933" s="42"/>
      <c r="E933" s="42"/>
      <c r="F933" s="42"/>
      <c r="G933" s="42"/>
      <c r="H933" s="42"/>
      <c r="I933" s="42"/>
      <c r="J933" s="42"/>
      <c r="K933" s="42"/>
      <c r="L933" s="42"/>
      <c r="M933" s="42"/>
      <c r="N933" s="112"/>
      <c r="O933" s="47"/>
      <c r="P933" s="47"/>
      <c r="Q933" s="42"/>
      <c r="R933" s="42"/>
      <c r="T933" s="42"/>
      <c r="U933" s="42"/>
      <c r="V933" s="42"/>
      <c r="W933" s="42"/>
      <c r="X933" s="42"/>
      <c r="Y933" s="42"/>
      <c r="Z933" s="42"/>
      <c r="AA933" s="42"/>
      <c r="AB933" s="42"/>
      <c r="AC933" s="42"/>
      <c r="AD933" s="42"/>
      <c r="AE933" s="47"/>
      <c r="AF933" s="112"/>
      <c r="AG933" s="47"/>
      <c r="AH933" s="47"/>
      <c r="AI933" s="47"/>
      <c r="AJ933" s="47"/>
      <c r="AK933" s="47"/>
      <c r="AL933" s="47"/>
      <c r="AM933" s="47"/>
      <c r="AN933" s="47"/>
      <c r="AO933" s="47"/>
      <c r="AP933" s="47"/>
      <c r="AQ933" s="47"/>
      <c r="AR933" s="47"/>
      <c r="AS933" s="47"/>
      <c r="AT933" s="47"/>
      <c r="AU933" s="47"/>
      <c r="AV933" s="47"/>
      <c r="AW933" s="47"/>
      <c r="AX933" s="47"/>
      <c r="AY933" s="47"/>
      <c r="AZ933" s="47"/>
      <c r="BA933" s="47"/>
      <c r="BB933" s="47"/>
      <c r="BC933" s="47"/>
      <c r="BD933" s="47"/>
      <c r="BE933" s="47"/>
      <c r="BF933" s="47"/>
      <c r="BG933" s="47"/>
      <c r="BH933" s="47"/>
      <c r="BI933" s="47"/>
      <c r="BJ933" s="47"/>
      <c r="BK933" s="47"/>
      <c r="BL933" s="47"/>
      <c r="BM933" s="112"/>
      <c r="BN933" s="47"/>
      <c r="BO933" s="47"/>
      <c r="BP933" s="47"/>
    </row>
    <row r="934" spans="2:68" x14ac:dyDescent="0.25">
      <c r="B934" s="42"/>
      <c r="C934" s="42"/>
      <c r="D934" s="42"/>
      <c r="E934" s="42"/>
      <c r="F934" s="42"/>
      <c r="G934" s="42"/>
      <c r="H934" s="42"/>
      <c r="I934" s="42"/>
      <c r="J934" s="42"/>
      <c r="K934" s="42"/>
      <c r="L934" s="42"/>
      <c r="M934" s="42"/>
      <c r="N934" s="112"/>
      <c r="O934" s="47"/>
      <c r="P934" s="47"/>
      <c r="Q934" s="42"/>
      <c r="R934" s="42"/>
      <c r="T934" s="42"/>
      <c r="U934" s="42"/>
      <c r="V934" s="42"/>
      <c r="W934" s="42"/>
      <c r="X934" s="42"/>
      <c r="Y934" s="42"/>
      <c r="Z934" s="42"/>
      <c r="AA934" s="42"/>
      <c r="AB934" s="42"/>
      <c r="AC934" s="42"/>
      <c r="AD934" s="42"/>
      <c r="AE934" s="47"/>
      <c r="AF934" s="112"/>
      <c r="AG934" s="47"/>
      <c r="AH934" s="47"/>
      <c r="AI934" s="47"/>
      <c r="AJ934" s="47"/>
      <c r="AK934" s="47"/>
      <c r="AL934" s="47"/>
      <c r="AM934" s="47"/>
      <c r="AN934" s="47"/>
      <c r="AO934" s="47"/>
      <c r="AP934" s="47"/>
      <c r="AQ934" s="47"/>
      <c r="AR934" s="47"/>
      <c r="AS934" s="47"/>
      <c r="AT934" s="47"/>
      <c r="AU934" s="47"/>
      <c r="AV934" s="47"/>
      <c r="AW934" s="47"/>
      <c r="AX934" s="47"/>
      <c r="AY934" s="47"/>
      <c r="AZ934" s="47"/>
      <c r="BA934" s="47"/>
      <c r="BB934" s="47"/>
      <c r="BC934" s="47"/>
      <c r="BD934" s="47"/>
      <c r="BE934" s="47"/>
      <c r="BF934" s="47"/>
      <c r="BG934" s="47"/>
      <c r="BH934" s="47"/>
      <c r="BI934" s="47"/>
      <c r="BJ934" s="47"/>
      <c r="BK934" s="47"/>
      <c r="BL934" s="47"/>
      <c r="BM934" s="112"/>
      <c r="BN934" s="47"/>
      <c r="BO934" s="47"/>
      <c r="BP934" s="47"/>
    </row>
    <row r="935" spans="2:68" x14ac:dyDescent="0.25">
      <c r="B935" s="42"/>
      <c r="C935" s="42"/>
      <c r="D935" s="42"/>
      <c r="E935" s="42"/>
      <c r="F935" s="42"/>
      <c r="G935" s="42"/>
      <c r="H935" s="42"/>
      <c r="I935" s="42"/>
      <c r="J935" s="42"/>
      <c r="K935" s="42"/>
      <c r="L935" s="42"/>
      <c r="M935" s="42"/>
      <c r="N935" s="112"/>
      <c r="O935" s="47"/>
      <c r="P935" s="47"/>
      <c r="Q935" s="42"/>
      <c r="R935" s="42"/>
      <c r="T935" s="42"/>
      <c r="U935" s="42"/>
      <c r="V935" s="42"/>
      <c r="W935" s="42"/>
      <c r="X935" s="42"/>
      <c r="Y935" s="42"/>
      <c r="Z935" s="42"/>
      <c r="AA935" s="42"/>
      <c r="AB935" s="42"/>
      <c r="AC935" s="42"/>
      <c r="AD935" s="42"/>
      <c r="AE935" s="47"/>
      <c r="AF935" s="112"/>
      <c r="AG935" s="47"/>
      <c r="AH935" s="47"/>
      <c r="AI935" s="47"/>
      <c r="AJ935" s="47"/>
      <c r="AK935" s="47"/>
      <c r="AL935" s="47"/>
      <c r="AM935" s="47"/>
      <c r="AN935" s="47"/>
      <c r="AO935" s="47"/>
      <c r="AP935" s="47"/>
      <c r="AQ935" s="47"/>
      <c r="AR935" s="47"/>
      <c r="AS935" s="47"/>
      <c r="AT935" s="47"/>
      <c r="AU935" s="47"/>
      <c r="AV935" s="47"/>
      <c r="AW935" s="47"/>
      <c r="AX935" s="47"/>
      <c r="AY935" s="47"/>
      <c r="AZ935" s="47"/>
      <c r="BA935" s="47"/>
      <c r="BB935" s="47"/>
      <c r="BC935" s="47"/>
      <c r="BD935" s="47"/>
      <c r="BE935" s="47"/>
      <c r="BF935" s="47"/>
      <c r="BG935" s="47"/>
      <c r="BH935" s="47"/>
      <c r="BI935" s="47"/>
      <c r="BJ935" s="47"/>
      <c r="BK935" s="47"/>
      <c r="BL935" s="47"/>
      <c r="BM935" s="112"/>
      <c r="BN935" s="47"/>
      <c r="BO935" s="47"/>
      <c r="BP935" s="47"/>
    </row>
    <row r="936" spans="2:68" x14ac:dyDescent="0.25">
      <c r="B936" s="42"/>
      <c r="C936" s="42"/>
      <c r="D936" s="42"/>
      <c r="E936" s="42"/>
      <c r="F936" s="42"/>
      <c r="G936" s="42"/>
      <c r="H936" s="42"/>
      <c r="I936" s="42"/>
      <c r="J936" s="42"/>
      <c r="K936" s="42"/>
      <c r="L936" s="42"/>
      <c r="M936" s="42"/>
      <c r="N936" s="112"/>
      <c r="O936" s="47"/>
      <c r="P936" s="47"/>
      <c r="Q936" s="42"/>
      <c r="R936" s="42"/>
      <c r="T936" s="42"/>
      <c r="U936" s="42"/>
      <c r="V936" s="42"/>
      <c r="W936" s="42"/>
      <c r="X936" s="42"/>
      <c r="Y936" s="42"/>
      <c r="Z936" s="42"/>
      <c r="AA936" s="42"/>
      <c r="AB936" s="42"/>
      <c r="AC936" s="42"/>
      <c r="AD936" s="42"/>
      <c r="AE936" s="47"/>
      <c r="AF936" s="112"/>
      <c r="AG936" s="47"/>
      <c r="AH936" s="47"/>
      <c r="AI936" s="47"/>
      <c r="AJ936" s="47"/>
      <c r="AK936" s="47"/>
      <c r="AL936" s="47"/>
      <c r="AM936" s="47"/>
      <c r="AN936" s="47"/>
      <c r="AO936" s="47"/>
      <c r="AP936" s="47"/>
      <c r="AQ936" s="47"/>
      <c r="AR936" s="47"/>
      <c r="AS936" s="47"/>
      <c r="AT936" s="47"/>
      <c r="AU936" s="47"/>
      <c r="AV936" s="47"/>
      <c r="AW936" s="47"/>
      <c r="AX936" s="47"/>
      <c r="AY936" s="47"/>
      <c r="AZ936" s="47"/>
      <c r="BA936" s="47"/>
      <c r="BB936" s="47"/>
      <c r="BC936" s="47"/>
      <c r="BD936" s="47"/>
      <c r="BE936" s="47"/>
      <c r="BF936" s="47"/>
      <c r="BG936" s="47"/>
      <c r="BH936" s="47"/>
      <c r="BI936" s="47"/>
      <c r="BJ936" s="47"/>
      <c r="BK936" s="47"/>
      <c r="BL936" s="47"/>
      <c r="BM936" s="112"/>
      <c r="BN936" s="47"/>
      <c r="BO936" s="47"/>
      <c r="BP936" s="47"/>
    </row>
    <row r="937" spans="2:68" x14ac:dyDescent="0.25">
      <c r="B937" s="42"/>
      <c r="C937" s="42"/>
      <c r="D937" s="42"/>
      <c r="E937" s="42"/>
      <c r="F937" s="42"/>
      <c r="G937" s="42"/>
      <c r="H937" s="42"/>
      <c r="I937" s="42"/>
      <c r="J937" s="42"/>
      <c r="K937" s="42"/>
      <c r="L937" s="42"/>
      <c r="M937" s="42"/>
      <c r="N937" s="112"/>
      <c r="O937" s="47"/>
      <c r="P937" s="47"/>
      <c r="Q937" s="42"/>
      <c r="R937" s="42"/>
      <c r="T937" s="42"/>
      <c r="U937" s="42"/>
      <c r="V937" s="42"/>
      <c r="W937" s="42"/>
      <c r="X937" s="42"/>
      <c r="Y937" s="42"/>
      <c r="Z937" s="42"/>
      <c r="AA937" s="42"/>
      <c r="AB937" s="42"/>
      <c r="AC937" s="42"/>
      <c r="AD937" s="42"/>
      <c r="AE937" s="47"/>
      <c r="AF937" s="112"/>
      <c r="AG937" s="47"/>
      <c r="AH937" s="47"/>
      <c r="AI937" s="47"/>
      <c r="AJ937" s="47"/>
      <c r="AK937" s="47"/>
      <c r="AL937" s="47"/>
      <c r="AM937" s="47"/>
      <c r="AN937" s="47"/>
      <c r="AO937" s="47"/>
      <c r="AP937" s="47"/>
      <c r="AQ937" s="47"/>
      <c r="AR937" s="47"/>
      <c r="AS937" s="47"/>
      <c r="AT937" s="47"/>
      <c r="AU937" s="47"/>
      <c r="AV937" s="47"/>
      <c r="AW937" s="47"/>
      <c r="AX937" s="47"/>
      <c r="AY937" s="47"/>
      <c r="AZ937" s="47"/>
      <c r="BA937" s="47"/>
      <c r="BB937" s="47"/>
      <c r="BC937" s="47"/>
      <c r="BD937" s="47"/>
      <c r="BE937" s="47"/>
      <c r="BF937" s="47"/>
      <c r="BG937" s="47"/>
      <c r="BH937" s="47"/>
      <c r="BI937" s="47"/>
      <c r="BJ937" s="47"/>
      <c r="BK937" s="47"/>
      <c r="BL937" s="47"/>
      <c r="BM937" s="112"/>
      <c r="BN937" s="47"/>
      <c r="BO937" s="47"/>
      <c r="BP937" s="47"/>
    </row>
    <row r="938" spans="2:68" x14ac:dyDescent="0.25">
      <c r="B938" s="42"/>
      <c r="C938" s="42"/>
      <c r="D938" s="42"/>
      <c r="E938" s="42"/>
      <c r="F938" s="42"/>
      <c r="G938" s="42"/>
      <c r="H938" s="42"/>
      <c r="I938" s="42"/>
      <c r="J938" s="42"/>
      <c r="K938" s="42"/>
      <c r="L938" s="42"/>
      <c r="M938" s="42"/>
      <c r="N938" s="112"/>
      <c r="O938" s="47"/>
      <c r="P938" s="47"/>
      <c r="Q938" s="42"/>
      <c r="R938" s="42"/>
      <c r="T938" s="42"/>
      <c r="U938" s="42"/>
      <c r="V938" s="42"/>
      <c r="W938" s="42"/>
      <c r="X938" s="42"/>
      <c r="Y938" s="42"/>
      <c r="Z938" s="42"/>
      <c r="AA938" s="42"/>
      <c r="AB938" s="42"/>
      <c r="AC938" s="42"/>
      <c r="AD938" s="42"/>
      <c r="AE938" s="47"/>
      <c r="AF938" s="112"/>
      <c r="AG938" s="47"/>
      <c r="AH938" s="47"/>
      <c r="AI938" s="47"/>
      <c r="AJ938" s="47"/>
      <c r="AK938" s="47"/>
      <c r="AL938" s="47"/>
      <c r="AM938" s="47"/>
      <c r="AN938" s="47"/>
      <c r="AO938" s="47"/>
      <c r="AP938" s="47"/>
      <c r="AQ938" s="47"/>
      <c r="AR938" s="47"/>
      <c r="AS938" s="47"/>
      <c r="AT938" s="47"/>
      <c r="AU938" s="47"/>
      <c r="AV938" s="47"/>
      <c r="AW938" s="47"/>
      <c r="AX938" s="47"/>
      <c r="AY938" s="47"/>
      <c r="AZ938" s="47"/>
      <c r="BA938" s="47"/>
      <c r="BB938" s="47"/>
      <c r="BC938" s="47"/>
      <c r="BD938" s="47"/>
      <c r="BE938" s="47"/>
      <c r="BF938" s="47"/>
      <c r="BG938" s="47"/>
      <c r="BH938" s="47"/>
      <c r="BI938" s="47"/>
      <c r="BJ938" s="47"/>
      <c r="BK938" s="47"/>
      <c r="BL938" s="47"/>
      <c r="BM938" s="112"/>
      <c r="BN938" s="47"/>
      <c r="BO938" s="47"/>
      <c r="BP938" s="47"/>
    </row>
    <row r="939" spans="2:68" x14ac:dyDescent="0.25">
      <c r="B939" s="42"/>
      <c r="C939" s="42"/>
      <c r="D939" s="42"/>
      <c r="E939" s="42"/>
      <c r="F939" s="42"/>
      <c r="G939" s="42"/>
      <c r="H939" s="42"/>
      <c r="I939" s="42"/>
      <c r="J939" s="42"/>
      <c r="K939" s="42"/>
      <c r="L939" s="42"/>
      <c r="M939" s="42"/>
      <c r="N939" s="112"/>
      <c r="O939" s="47"/>
      <c r="P939" s="47"/>
      <c r="Q939" s="42"/>
      <c r="R939" s="42"/>
      <c r="T939" s="42"/>
      <c r="U939" s="42"/>
      <c r="V939" s="42"/>
      <c r="W939" s="42"/>
      <c r="X939" s="42"/>
      <c r="Y939" s="42"/>
      <c r="Z939" s="42"/>
      <c r="AA939" s="42"/>
      <c r="AB939" s="42"/>
      <c r="AC939" s="42"/>
      <c r="AD939" s="42"/>
      <c r="AE939" s="47"/>
      <c r="AF939" s="112"/>
      <c r="AG939" s="47"/>
      <c r="AH939" s="47"/>
      <c r="AI939" s="47"/>
      <c r="AJ939" s="47"/>
      <c r="AK939" s="47"/>
      <c r="AL939" s="47"/>
      <c r="AM939" s="47"/>
      <c r="AN939" s="47"/>
      <c r="AO939" s="47"/>
      <c r="AP939" s="47"/>
      <c r="AQ939" s="47"/>
      <c r="AR939" s="47"/>
      <c r="AS939" s="47"/>
      <c r="AT939" s="47"/>
      <c r="AU939" s="47"/>
      <c r="AV939" s="47"/>
      <c r="AW939" s="47"/>
      <c r="AX939" s="47"/>
      <c r="AY939" s="47"/>
      <c r="AZ939" s="47"/>
      <c r="BA939" s="47"/>
      <c r="BB939" s="47"/>
      <c r="BC939" s="47"/>
      <c r="BD939" s="47"/>
      <c r="BE939" s="47"/>
      <c r="BF939" s="47"/>
      <c r="BG939" s="47"/>
      <c r="BH939" s="47"/>
      <c r="BI939" s="47"/>
      <c r="BJ939" s="47"/>
      <c r="BK939" s="47"/>
      <c r="BL939" s="47"/>
      <c r="BM939" s="112"/>
      <c r="BN939" s="47"/>
      <c r="BO939" s="47"/>
      <c r="BP939" s="47"/>
    </row>
    <row r="940" spans="2:68" x14ac:dyDescent="0.25">
      <c r="B940" s="42"/>
      <c r="C940" s="42"/>
      <c r="D940" s="42"/>
      <c r="E940" s="42"/>
      <c r="F940" s="42"/>
      <c r="G940" s="42"/>
      <c r="H940" s="42"/>
      <c r="I940" s="42"/>
      <c r="J940" s="42"/>
      <c r="K940" s="42"/>
      <c r="L940" s="42"/>
      <c r="M940" s="42"/>
      <c r="N940" s="112"/>
      <c r="O940" s="47"/>
      <c r="P940" s="47"/>
      <c r="Q940" s="42"/>
      <c r="R940" s="42"/>
      <c r="T940" s="42"/>
      <c r="U940" s="42"/>
      <c r="V940" s="42"/>
      <c r="W940" s="42"/>
      <c r="X940" s="42"/>
      <c r="Y940" s="42"/>
      <c r="Z940" s="42"/>
      <c r="AA940" s="42"/>
      <c r="AB940" s="42"/>
      <c r="AC940" s="42"/>
      <c r="AD940" s="42"/>
      <c r="AE940" s="47"/>
      <c r="AF940" s="112"/>
      <c r="AG940" s="47"/>
      <c r="AH940" s="47"/>
      <c r="AI940" s="47"/>
      <c r="AJ940" s="47"/>
      <c r="AK940" s="47"/>
      <c r="AL940" s="47"/>
      <c r="AM940" s="47"/>
      <c r="AN940" s="47"/>
      <c r="AO940" s="47"/>
      <c r="AP940" s="47"/>
      <c r="AQ940" s="47"/>
      <c r="AR940" s="47"/>
      <c r="AS940" s="47"/>
      <c r="AT940" s="47"/>
      <c r="AU940" s="47"/>
      <c r="AV940" s="47"/>
      <c r="AW940" s="47"/>
      <c r="AX940" s="47"/>
      <c r="AY940" s="47"/>
      <c r="AZ940" s="47"/>
      <c r="BA940" s="47"/>
      <c r="BB940" s="47"/>
      <c r="BC940" s="47"/>
      <c r="BD940" s="47"/>
      <c r="BE940" s="47"/>
      <c r="BF940" s="47"/>
      <c r="BG940" s="47"/>
      <c r="BH940" s="47"/>
      <c r="BI940" s="47"/>
      <c r="BJ940" s="47"/>
      <c r="BK940" s="47"/>
      <c r="BL940" s="47"/>
      <c r="BM940" s="112"/>
      <c r="BN940" s="47"/>
      <c r="BO940" s="47"/>
      <c r="BP940" s="47"/>
    </row>
    <row r="941" spans="2:68" x14ac:dyDescent="0.25">
      <c r="B941" s="42"/>
      <c r="C941" s="42"/>
      <c r="D941" s="42"/>
      <c r="E941" s="42"/>
      <c r="F941" s="42"/>
      <c r="G941" s="42"/>
      <c r="H941" s="42"/>
      <c r="I941" s="42"/>
      <c r="J941" s="42"/>
      <c r="K941" s="42"/>
      <c r="L941" s="42"/>
      <c r="M941" s="42"/>
      <c r="N941" s="112"/>
      <c r="O941" s="47"/>
      <c r="P941" s="47"/>
      <c r="Q941" s="42"/>
      <c r="R941" s="42"/>
      <c r="T941" s="42"/>
      <c r="U941" s="42"/>
      <c r="V941" s="42"/>
      <c r="W941" s="42"/>
      <c r="X941" s="42"/>
      <c r="Y941" s="42"/>
      <c r="Z941" s="42"/>
      <c r="AA941" s="42"/>
      <c r="AB941" s="42"/>
      <c r="AC941" s="42"/>
      <c r="AD941" s="42"/>
      <c r="AE941" s="47"/>
      <c r="AF941" s="112"/>
      <c r="AG941" s="47"/>
      <c r="AH941" s="47"/>
      <c r="AI941" s="47"/>
      <c r="AJ941" s="47"/>
      <c r="AK941" s="47"/>
      <c r="AL941" s="47"/>
      <c r="AM941" s="47"/>
      <c r="AN941" s="47"/>
      <c r="AO941" s="47"/>
      <c r="AP941" s="47"/>
      <c r="AQ941" s="47"/>
      <c r="AR941" s="47"/>
      <c r="AS941" s="47"/>
      <c r="AT941" s="47"/>
      <c r="AU941" s="47"/>
      <c r="AV941" s="47"/>
      <c r="AW941" s="47"/>
      <c r="AX941" s="47"/>
      <c r="AY941" s="47"/>
      <c r="AZ941" s="47"/>
      <c r="BA941" s="47"/>
      <c r="BB941" s="47"/>
      <c r="BC941" s="47"/>
      <c r="BD941" s="47"/>
      <c r="BE941" s="47"/>
      <c r="BF941" s="47"/>
      <c r="BG941" s="47"/>
      <c r="BH941" s="47"/>
      <c r="BI941" s="47"/>
      <c r="BJ941" s="47"/>
      <c r="BK941" s="47"/>
      <c r="BL941" s="47"/>
      <c r="BM941" s="112"/>
      <c r="BN941" s="47"/>
      <c r="BO941" s="47"/>
      <c r="BP941" s="47"/>
    </row>
    <row r="942" spans="2:68" x14ac:dyDescent="0.25">
      <c r="B942" s="42"/>
      <c r="C942" s="42"/>
      <c r="D942" s="42"/>
      <c r="E942" s="42"/>
      <c r="F942" s="42"/>
      <c r="G942" s="42"/>
      <c r="H942" s="42"/>
      <c r="I942" s="42"/>
      <c r="J942" s="42"/>
      <c r="K942" s="42"/>
      <c r="L942" s="42"/>
      <c r="M942" s="42"/>
      <c r="N942" s="112"/>
      <c r="O942" s="47"/>
      <c r="P942" s="47"/>
      <c r="Q942" s="42"/>
      <c r="R942" s="42"/>
      <c r="T942" s="42"/>
      <c r="U942" s="42"/>
      <c r="V942" s="42"/>
      <c r="W942" s="42"/>
      <c r="X942" s="42"/>
      <c r="Y942" s="42"/>
      <c r="Z942" s="42"/>
      <c r="AA942" s="42"/>
      <c r="AB942" s="42"/>
      <c r="AC942" s="42"/>
      <c r="AD942" s="42"/>
      <c r="AE942" s="47"/>
      <c r="AF942" s="112"/>
      <c r="AG942" s="47"/>
      <c r="AH942" s="47"/>
      <c r="AI942" s="47"/>
      <c r="AJ942" s="47"/>
      <c r="AK942" s="47"/>
      <c r="AL942" s="47"/>
      <c r="AM942" s="47"/>
      <c r="AN942" s="47"/>
      <c r="AO942" s="47"/>
      <c r="AP942" s="47"/>
      <c r="AQ942" s="47"/>
      <c r="AR942" s="47"/>
      <c r="AS942" s="47"/>
      <c r="AT942" s="47"/>
      <c r="AU942" s="47"/>
      <c r="AV942" s="47"/>
      <c r="AW942" s="47"/>
      <c r="AX942" s="47"/>
      <c r="AY942" s="47"/>
      <c r="AZ942" s="47"/>
      <c r="BA942" s="47"/>
      <c r="BB942" s="47"/>
      <c r="BC942" s="47"/>
      <c r="BD942" s="47"/>
      <c r="BE942" s="47"/>
      <c r="BF942" s="47"/>
      <c r="BG942" s="47"/>
      <c r="BH942" s="47"/>
      <c r="BI942" s="47"/>
      <c r="BJ942" s="47"/>
      <c r="BK942" s="47"/>
      <c r="BL942" s="47"/>
      <c r="BM942" s="112"/>
      <c r="BN942" s="47"/>
      <c r="BO942" s="47"/>
      <c r="BP942" s="47"/>
    </row>
    <row r="943" spans="2:68" x14ac:dyDescent="0.25">
      <c r="B943" s="42"/>
      <c r="C943" s="42"/>
      <c r="D943" s="42"/>
      <c r="E943" s="42"/>
      <c r="F943" s="42"/>
      <c r="G943" s="42"/>
      <c r="H943" s="42"/>
      <c r="I943" s="42"/>
      <c r="J943" s="42"/>
      <c r="K943" s="42"/>
      <c r="L943" s="42"/>
      <c r="M943" s="42"/>
      <c r="N943" s="112"/>
      <c r="O943" s="47"/>
      <c r="P943" s="47"/>
      <c r="Q943" s="42"/>
      <c r="R943" s="42"/>
      <c r="T943" s="42"/>
      <c r="U943" s="42"/>
      <c r="V943" s="42"/>
      <c r="W943" s="42"/>
      <c r="X943" s="42"/>
      <c r="Y943" s="42"/>
      <c r="Z943" s="42"/>
      <c r="AA943" s="42"/>
      <c r="AB943" s="42"/>
      <c r="AC943" s="42"/>
      <c r="AD943" s="42"/>
      <c r="AE943" s="47"/>
      <c r="AF943" s="112"/>
      <c r="AG943" s="47"/>
      <c r="AH943" s="47"/>
      <c r="AI943" s="47"/>
      <c r="AJ943" s="47"/>
      <c r="AK943" s="47"/>
      <c r="AL943" s="47"/>
      <c r="AM943" s="47"/>
      <c r="AN943" s="47"/>
      <c r="AO943" s="47"/>
      <c r="AP943" s="47"/>
      <c r="AQ943" s="47"/>
      <c r="AR943" s="47"/>
      <c r="AS943" s="47"/>
      <c r="AT943" s="47"/>
      <c r="AU943" s="47"/>
      <c r="AV943" s="47"/>
      <c r="AW943" s="47"/>
      <c r="AX943" s="47"/>
      <c r="AY943" s="47"/>
      <c r="AZ943" s="47"/>
      <c r="BA943" s="47"/>
      <c r="BB943" s="47"/>
      <c r="BC943" s="47"/>
      <c r="BD943" s="47"/>
      <c r="BE943" s="47"/>
      <c r="BF943" s="47"/>
      <c r="BG943" s="47"/>
      <c r="BH943" s="47"/>
      <c r="BI943" s="47"/>
      <c r="BJ943" s="47"/>
      <c r="BK943" s="47"/>
      <c r="BL943" s="47"/>
      <c r="BM943" s="112"/>
      <c r="BN943" s="47"/>
      <c r="BO943" s="47"/>
      <c r="BP943" s="47"/>
    </row>
    <row r="944" spans="2:68" x14ac:dyDescent="0.25">
      <c r="B944" s="42"/>
      <c r="C944" s="42"/>
      <c r="D944" s="42"/>
      <c r="E944" s="42"/>
      <c r="F944" s="42"/>
      <c r="G944" s="42"/>
      <c r="H944" s="42"/>
      <c r="I944" s="42"/>
      <c r="J944" s="42"/>
      <c r="K944" s="42"/>
      <c r="L944" s="42"/>
      <c r="M944" s="42"/>
      <c r="N944" s="112"/>
      <c r="O944" s="47"/>
      <c r="P944" s="47"/>
      <c r="Q944" s="42"/>
      <c r="R944" s="42"/>
      <c r="T944" s="42"/>
      <c r="U944" s="42"/>
      <c r="V944" s="42"/>
      <c r="W944" s="42"/>
      <c r="X944" s="42"/>
      <c r="Y944" s="42"/>
      <c r="Z944" s="42"/>
      <c r="AA944" s="42"/>
      <c r="AB944" s="42"/>
      <c r="AC944" s="42"/>
      <c r="AD944" s="42"/>
      <c r="AE944" s="47"/>
      <c r="AF944" s="112"/>
      <c r="AG944" s="47"/>
      <c r="AH944" s="47"/>
      <c r="AI944" s="47"/>
      <c r="AJ944" s="47"/>
      <c r="AK944" s="47"/>
      <c r="AL944" s="47"/>
      <c r="AM944" s="47"/>
      <c r="AN944" s="47"/>
      <c r="AO944" s="47"/>
      <c r="AP944" s="47"/>
      <c r="AQ944" s="47"/>
      <c r="AR944" s="47"/>
      <c r="AS944" s="47"/>
      <c r="AT944" s="47"/>
      <c r="AU944" s="47"/>
      <c r="AV944" s="47"/>
      <c r="AW944" s="47"/>
      <c r="AX944" s="47"/>
      <c r="AY944" s="47"/>
      <c r="AZ944" s="47"/>
      <c r="BA944" s="47"/>
      <c r="BB944" s="47"/>
      <c r="BC944" s="47"/>
      <c r="BD944" s="47"/>
      <c r="BE944" s="47"/>
      <c r="BF944" s="47"/>
      <c r="BG944" s="47"/>
      <c r="BH944" s="47"/>
      <c r="BI944" s="47"/>
      <c r="BJ944" s="47"/>
      <c r="BK944" s="47"/>
      <c r="BL944" s="47"/>
      <c r="BM944" s="112"/>
      <c r="BN944" s="47"/>
      <c r="BO944" s="47"/>
      <c r="BP944" s="47"/>
    </row>
    <row r="945" spans="2:68" x14ac:dyDescent="0.25">
      <c r="B945" s="42"/>
      <c r="C945" s="42"/>
      <c r="D945" s="42"/>
      <c r="E945" s="42"/>
      <c r="F945" s="42"/>
      <c r="G945" s="42"/>
      <c r="H945" s="42"/>
      <c r="I945" s="42"/>
      <c r="J945" s="42"/>
      <c r="K945" s="42"/>
      <c r="L945" s="42"/>
      <c r="M945" s="42"/>
      <c r="N945" s="112"/>
      <c r="O945" s="47"/>
      <c r="P945" s="47"/>
      <c r="Q945" s="42"/>
      <c r="R945" s="42"/>
      <c r="T945" s="42"/>
      <c r="U945" s="42"/>
      <c r="V945" s="42"/>
      <c r="W945" s="42"/>
      <c r="X945" s="42"/>
      <c r="Y945" s="42"/>
      <c r="Z945" s="42"/>
      <c r="AA945" s="42"/>
      <c r="AB945" s="42"/>
      <c r="AC945" s="42"/>
      <c r="AD945" s="42"/>
      <c r="AE945" s="47"/>
      <c r="AF945" s="112"/>
      <c r="AG945" s="47"/>
      <c r="AH945" s="47"/>
      <c r="AI945" s="47"/>
      <c r="AJ945" s="47"/>
      <c r="AK945" s="47"/>
      <c r="AL945" s="47"/>
      <c r="AM945" s="47"/>
      <c r="AN945" s="47"/>
      <c r="AO945" s="47"/>
      <c r="AP945" s="47"/>
      <c r="AQ945" s="47"/>
      <c r="AR945" s="47"/>
      <c r="AS945" s="47"/>
      <c r="AT945" s="47"/>
      <c r="AU945" s="47"/>
      <c r="AV945" s="47"/>
      <c r="AW945" s="47"/>
      <c r="AX945" s="47"/>
      <c r="AY945" s="47"/>
      <c r="AZ945" s="47"/>
      <c r="BA945" s="47"/>
      <c r="BB945" s="47"/>
      <c r="BC945" s="47"/>
      <c r="BD945" s="47"/>
      <c r="BE945" s="47"/>
      <c r="BF945" s="47"/>
      <c r="BG945" s="47"/>
      <c r="BH945" s="47"/>
      <c r="BI945" s="47"/>
      <c r="BJ945" s="47"/>
      <c r="BK945" s="47"/>
      <c r="BL945" s="47"/>
      <c r="BM945" s="112"/>
      <c r="BN945" s="47"/>
      <c r="BO945" s="47"/>
      <c r="BP945" s="47"/>
    </row>
    <row r="946" spans="2:68" x14ac:dyDescent="0.25">
      <c r="B946" s="42"/>
      <c r="C946" s="42"/>
      <c r="D946" s="42"/>
      <c r="E946" s="42"/>
      <c r="F946" s="42"/>
      <c r="G946" s="42"/>
      <c r="H946" s="42"/>
      <c r="I946" s="42"/>
      <c r="J946" s="42"/>
      <c r="K946" s="42"/>
      <c r="L946" s="42"/>
      <c r="M946" s="42"/>
      <c r="N946" s="112"/>
      <c r="O946" s="47"/>
      <c r="P946" s="47"/>
      <c r="Q946" s="42"/>
      <c r="R946" s="42"/>
      <c r="T946" s="42"/>
      <c r="U946" s="42"/>
      <c r="V946" s="42"/>
      <c r="W946" s="42"/>
      <c r="X946" s="42"/>
      <c r="Y946" s="42"/>
      <c r="Z946" s="42"/>
      <c r="AA946" s="42"/>
      <c r="AB946" s="42"/>
      <c r="AC946" s="42"/>
      <c r="AD946" s="42"/>
      <c r="AE946" s="47"/>
      <c r="AF946" s="112"/>
      <c r="AG946" s="47"/>
      <c r="AH946" s="47"/>
      <c r="AI946" s="47"/>
      <c r="AJ946" s="47"/>
      <c r="AK946" s="47"/>
      <c r="AL946" s="47"/>
      <c r="AM946" s="47"/>
      <c r="AN946" s="47"/>
      <c r="AO946" s="47"/>
      <c r="AP946" s="47"/>
      <c r="AQ946" s="47"/>
      <c r="AR946" s="47"/>
      <c r="AS946" s="47"/>
      <c r="AT946" s="47"/>
      <c r="AU946" s="47"/>
      <c r="AV946" s="47"/>
      <c r="AW946" s="47"/>
      <c r="AX946" s="47"/>
      <c r="AY946" s="47"/>
      <c r="AZ946" s="47"/>
      <c r="BA946" s="47"/>
      <c r="BB946" s="47"/>
      <c r="BC946" s="47"/>
      <c r="BD946" s="47"/>
      <c r="BE946" s="47"/>
      <c r="BF946" s="47"/>
      <c r="BG946" s="47"/>
      <c r="BH946" s="47"/>
      <c r="BI946" s="47"/>
      <c r="BJ946" s="47"/>
      <c r="BK946" s="47"/>
      <c r="BL946" s="47"/>
      <c r="BM946" s="112"/>
      <c r="BN946" s="47"/>
      <c r="BO946" s="47"/>
      <c r="BP946" s="47"/>
    </row>
    <row r="947" spans="2:68" x14ac:dyDescent="0.25">
      <c r="B947" s="42"/>
      <c r="C947" s="42"/>
      <c r="D947" s="42"/>
      <c r="E947" s="42"/>
      <c r="F947" s="42"/>
      <c r="G947" s="42"/>
      <c r="H947" s="42"/>
      <c r="I947" s="42"/>
      <c r="J947" s="42"/>
      <c r="K947" s="42"/>
      <c r="L947" s="42"/>
      <c r="M947" s="42"/>
      <c r="N947" s="112"/>
      <c r="O947" s="47"/>
      <c r="P947" s="47"/>
      <c r="Q947" s="42"/>
      <c r="R947" s="42"/>
      <c r="T947" s="42"/>
      <c r="U947" s="42"/>
      <c r="V947" s="42"/>
      <c r="W947" s="42"/>
      <c r="X947" s="42"/>
      <c r="Y947" s="42"/>
      <c r="Z947" s="42"/>
      <c r="AA947" s="42"/>
      <c r="AB947" s="42"/>
      <c r="AC947" s="42"/>
      <c r="AD947" s="42"/>
      <c r="AE947" s="47"/>
      <c r="AF947" s="112"/>
      <c r="AG947" s="47"/>
      <c r="AH947" s="47"/>
      <c r="AI947" s="47"/>
      <c r="AJ947" s="47"/>
      <c r="AK947" s="47"/>
      <c r="AL947" s="47"/>
      <c r="AM947" s="47"/>
      <c r="AN947" s="47"/>
      <c r="AO947" s="47"/>
      <c r="AP947" s="47"/>
      <c r="AQ947" s="47"/>
      <c r="AR947" s="47"/>
      <c r="AS947" s="47"/>
      <c r="AT947" s="47"/>
      <c r="AU947" s="47"/>
      <c r="AV947" s="47"/>
      <c r="AW947" s="47"/>
      <c r="AX947" s="47"/>
      <c r="AY947" s="47"/>
      <c r="AZ947" s="47"/>
      <c r="BA947" s="47"/>
      <c r="BB947" s="47"/>
      <c r="BC947" s="47"/>
      <c r="BD947" s="47"/>
      <c r="BE947" s="47"/>
      <c r="BF947" s="47"/>
      <c r="BG947" s="47"/>
      <c r="BH947" s="47"/>
      <c r="BI947" s="47"/>
      <c r="BJ947" s="47"/>
      <c r="BK947" s="47"/>
      <c r="BL947" s="47"/>
      <c r="BM947" s="112"/>
      <c r="BN947" s="47"/>
      <c r="BO947" s="47"/>
      <c r="BP947" s="47"/>
    </row>
    <row r="948" spans="2:68" x14ac:dyDescent="0.25">
      <c r="B948" s="42"/>
      <c r="C948" s="42"/>
      <c r="D948" s="42"/>
      <c r="E948" s="42"/>
      <c r="F948" s="42"/>
      <c r="G948" s="42"/>
      <c r="H948" s="42"/>
      <c r="I948" s="42"/>
      <c r="J948" s="42"/>
      <c r="K948" s="42"/>
      <c r="L948" s="42"/>
      <c r="M948" s="42"/>
      <c r="N948" s="112"/>
      <c r="O948" s="47"/>
      <c r="P948" s="47"/>
      <c r="Q948" s="42"/>
      <c r="R948" s="42"/>
      <c r="T948" s="42"/>
      <c r="U948" s="42"/>
      <c r="V948" s="42"/>
      <c r="W948" s="42"/>
      <c r="X948" s="42"/>
      <c r="Y948" s="42"/>
      <c r="Z948" s="42"/>
      <c r="AA948" s="42"/>
      <c r="AB948" s="42"/>
      <c r="AC948" s="42"/>
      <c r="AD948" s="42"/>
      <c r="AE948" s="47"/>
      <c r="AF948" s="112"/>
      <c r="AG948" s="47"/>
      <c r="AH948" s="47"/>
      <c r="AI948" s="47"/>
      <c r="AJ948" s="47"/>
      <c r="AK948" s="47"/>
      <c r="AL948" s="47"/>
      <c r="AM948" s="47"/>
      <c r="AN948" s="47"/>
      <c r="AO948" s="47"/>
      <c r="AP948" s="47"/>
      <c r="AQ948" s="47"/>
      <c r="AR948" s="47"/>
      <c r="AS948" s="47"/>
      <c r="AT948" s="47"/>
      <c r="AU948" s="47"/>
      <c r="AV948" s="47"/>
      <c r="AW948" s="47"/>
      <c r="AX948" s="47"/>
      <c r="AY948" s="47"/>
      <c r="AZ948" s="47"/>
      <c r="BA948" s="47"/>
      <c r="BB948" s="47"/>
      <c r="BC948" s="47"/>
      <c r="BD948" s="47"/>
      <c r="BE948" s="47"/>
      <c r="BF948" s="47"/>
      <c r="BG948" s="47"/>
      <c r="BH948" s="47"/>
      <c r="BI948" s="47"/>
      <c r="BJ948" s="47"/>
      <c r="BK948" s="47"/>
      <c r="BL948" s="47"/>
      <c r="BM948" s="112"/>
      <c r="BN948" s="47"/>
      <c r="BO948" s="47"/>
      <c r="BP948" s="47"/>
    </row>
    <row r="949" spans="2:68" x14ac:dyDescent="0.25">
      <c r="B949" s="42"/>
      <c r="C949" s="42"/>
      <c r="D949" s="42"/>
      <c r="E949" s="42"/>
      <c r="F949" s="42"/>
      <c r="G949" s="42"/>
      <c r="H949" s="42"/>
      <c r="I949" s="42"/>
      <c r="J949" s="42"/>
      <c r="K949" s="42"/>
      <c r="L949" s="42"/>
      <c r="M949" s="42"/>
      <c r="N949" s="112"/>
      <c r="O949" s="47"/>
      <c r="P949" s="47"/>
      <c r="Q949" s="42"/>
      <c r="R949" s="42"/>
      <c r="T949" s="42"/>
      <c r="U949" s="42"/>
      <c r="V949" s="42"/>
      <c r="W949" s="42"/>
      <c r="X949" s="42"/>
      <c r="Y949" s="42"/>
      <c r="Z949" s="42"/>
      <c r="AA949" s="42"/>
      <c r="AB949" s="42"/>
      <c r="AC949" s="42"/>
      <c r="AD949" s="42"/>
      <c r="AE949" s="47"/>
      <c r="AF949" s="112"/>
      <c r="AG949" s="47"/>
      <c r="AH949" s="47"/>
      <c r="AI949" s="47"/>
      <c r="AJ949" s="47"/>
      <c r="AK949" s="47"/>
      <c r="AL949" s="47"/>
      <c r="AM949" s="47"/>
      <c r="AN949" s="47"/>
      <c r="AO949" s="47"/>
      <c r="AP949" s="47"/>
      <c r="AQ949" s="47"/>
      <c r="AR949" s="47"/>
      <c r="AS949" s="47"/>
      <c r="AT949" s="47"/>
      <c r="AU949" s="47"/>
      <c r="AV949" s="47"/>
      <c r="AW949" s="47"/>
      <c r="AX949" s="47"/>
      <c r="AY949" s="47"/>
      <c r="AZ949" s="47"/>
      <c r="BA949" s="47"/>
      <c r="BB949" s="47"/>
      <c r="BC949" s="47"/>
      <c r="BD949" s="47"/>
      <c r="BE949" s="47"/>
      <c r="BF949" s="47"/>
      <c r="BG949" s="47"/>
      <c r="BH949" s="47"/>
      <c r="BI949" s="47"/>
      <c r="BJ949" s="47"/>
      <c r="BK949" s="47"/>
      <c r="BL949" s="47"/>
      <c r="BM949" s="112"/>
      <c r="BN949" s="47"/>
      <c r="BO949" s="47"/>
      <c r="BP949" s="47"/>
    </row>
    <row r="950" spans="2:68" x14ac:dyDescent="0.25">
      <c r="B950" s="42"/>
      <c r="C950" s="42"/>
      <c r="D950" s="42"/>
      <c r="E950" s="42"/>
      <c r="F950" s="42"/>
      <c r="G950" s="42"/>
      <c r="H950" s="42"/>
      <c r="I950" s="42"/>
      <c r="J950" s="42"/>
      <c r="K950" s="42"/>
      <c r="L950" s="42"/>
      <c r="M950" s="42"/>
      <c r="N950" s="112"/>
      <c r="O950" s="47"/>
      <c r="P950" s="47"/>
      <c r="Q950" s="42"/>
      <c r="R950" s="42"/>
      <c r="T950" s="42"/>
      <c r="U950" s="42"/>
      <c r="V950" s="42"/>
      <c r="W950" s="42"/>
      <c r="X950" s="42"/>
      <c r="Y950" s="42"/>
      <c r="Z950" s="42"/>
      <c r="AA950" s="42"/>
      <c r="AB950" s="42"/>
      <c r="AC950" s="42"/>
      <c r="AD950" s="42"/>
      <c r="AE950" s="47"/>
      <c r="AF950" s="112"/>
      <c r="AG950" s="47"/>
      <c r="AH950" s="47"/>
      <c r="AI950" s="47"/>
      <c r="AJ950" s="47"/>
      <c r="AK950" s="47"/>
      <c r="AL950" s="47"/>
      <c r="AM950" s="47"/>
      <c r="AN950" s="47"/>
      <c r="AO950" s="47"/>
      <c r="AP950" s="47"/>
      <c r="AQ950" s="47"/>
      <c r="AR950" s="47"/>
      <c r="AS950" s="47"/>
      <c r="AT950" s="47"/>
      <c r="AU950" s="47"/>
      <c r="AV950" s="47"/>
      <c r="AW950" s="47"/>
      <c r="AX950" s="47"/>
      <c r="AY950" s="47"/>
      <c r="AZ950" s="47"/>
      <c r="BA950" s="47"/>
      <c r="BB950" s="47"/>
      <c r="BC950" s="47"/>
      <c r="BD950" s="47"/>
      <c r="BE950" s="47"/>
      <c r="BF950" s="47"/>
      <c r="BG950" s="47"/>
      <c r="BH950" s="47"/>
      <c r="BI950" s="47"/>
      <c r="BJ950" s="47"/>
      <c r="BK950" s="47"/>
      <c r="BL950" s="47"/>
      <c r="BM950" s="112"/>
      <c r="BN950" s="47"/>
      <c r="BO950" s="47"/>
      <c r="BP950" s="47"/>
    </row>
    <row r="951" spans="2:68" x14ac:dyDescent="0.25">
      <c r="B951" s="42"/>
      <c r="C951" s="42"/>
      <c r="D951" s="42"/>
      <c r="E951" s="42"/>
      <c r="F951" s="42"/>
      <c r="G951" s="42"/>
      <c r="H951" s="42"/>
      <c r="I951" s="42"/>
      <c r="J951" s="42"/>
      <c r="K951" s="42"/>
      <c r="L951" s="42"/>
      <c r="M951" s="42"/>
      <c r="N951" s="112"/>
      <c r="O951" s="47"/>
      <c r="P951" s="47"/>
      <c r="Q951" s="42"/>
      <c r="R951" s="42"/>
      <c r="T951" s="42"/>
      <c r="U951" s="42"/>
      <c r="V951" s="42"/>
      <c r="W951" s="42"/>
      <c r="X951" s="42"/>
      <c r="Y951" s="42"/>
      <c r="Z951" s="42"/>
      <c r="AA951" s="42"/>
      <c r="AB951" s="42"/>
      <c r="AC951" s="42"/>
      <c r="AD951" s="42"/>
      <c r="AE951" s="47"/>
      <c r="AF951" s="112"/>
      <c r="AG951" s="47"/>
      <c r="AH951" s="47"/>
      <c r="AI951" s="47"/>
      <c r="AJ951" s="47"/>
      <c r="AK951" s="47"/>
      <c r="AL951" s="47"/>
      <c r="AM951" s="47"/>
      <c r="AN951" s="47"/>
      <c r="AO951" s="47"/>
      <c r="AP951" s="47"/>
      <c r="AQ951" s="47"/>
      <c r="AR951" s="47"/>
      <c r="AS951" s="47"/>
      <c r="AT951" s="47"/>
      <c r="AU951" s="47"/>
      <c r="AV951" s="47"/>
      <c r="AW951" s="47"/>
      <c r="AX951" s="47"/>
      <c r="AY951" s="47"/>
      <c r="AZ951" s="47"/>
      <c r="BA951" s="47"/>
      <c r="BB951" s="47"/>
      <c r="BC951" s="47"/>
      <c r="BD951" s="47"/>
      <c r="BE951" s="47"/>
      <c r="BF951" s="47"/>
      <c r="BG951" s="47"/>
      <c r="BH951" s="47"/>
      <c r="BI951" s="47"/>
      <c r="BJ951" s="47"/>
      <c r="BK951" s="47"/>
      <c r="BL951" s="47"/>
      <c r="BM951" s="112"/>
      <c r="BN951" s="47"/>
      <c r="BO951" s="47"/>
      <c r="BP951" s="47"/>
    </row>
    <row r="952" spans="2:68" x14ac:dyDescent="0.25">
      <c r="B952" s="42"/>
      <c r="C952" s="42"/>
      <c r="D952" s="42"/>
      <c r="E952" s="42"/>
      <c r="F952" s="42"/>
      <c r="G952" s="42"/>
      <c r="H952" s="42"/>
      <c r="I952" s="42"/>
      <c r="J952" s="42"/>
      <c r="K952" s="42"/>
      <c r="L952" s="42"/>
      <c r="M952" s="42"/>
      <c r="N952" s="112"/>
      <c r="O952" s="47"/>
      <c r="P952" s="47"/>
      <c r="Q952" s="42"/>
      <c r="R952" s="42"/>
      <c r="T952" s="42"/>
      <c r="U952" s="42"/>
      <c r="V952" s="42"/>
      <c r="W952" s="42"/>
      <c r="X952" s="42"/>
      <c r="Y952" s="42"/>
      <c r="Z952" s="42"/>
      <c r="AA952" s="42"/>
      <c r="AB952" s="42"/>
      <c r="AC952" s="42"/>
      <c r="AD952" s="42"/>
      <c r="AE952" s="47"/>
      <c r="AF952" s="112"/>
      <c r="AG952" s="47"/>
      <c r="AH952" s="47"/>
      <c r="AI952" s="47"/>
      <c r="AJ952" s="47"/>
      <c r="AK952" s="47"/>
      <c r="AL952" s="47"/>
      <c r="AM952" s="47"/>
      <c r="AN952" s="47"/>
      <c r="AO952" s="47"/>
      <c r="AP952" s="47"/>
      <c r="AQ952" s="47"/>
      <c r="AR952" s="47"/>
      <c r="AS952" s="47"/>
      <c r="AT952" s="47"/>
      <c r="AU952" s="47"/>
      <c r="AV952" s="47"/>
      <c r="AW952" s="47"/>
      <c r="AX952" s="47"/>
      <c r="AY952" s="47"/>
      <c r="AZ952" s="47"/>
      <c r="BA952" s="47"/>
      <c r="BB952" s="47"/>
      <c r="BC952" s="47"/>
      <c r="BD952" s="47"/>
      <c r="BE952" s="47"/>
      <c r="BF952" s="47"/>
      <c r="BG952" s="47"/>
      <c r="BH952" s="47"/>
      <c r="BI952" s="47"/>
      <c r="BJ952" s="47"/>
      <c r="BK952" s="47"/>
      <c r="BL952" s="47"/>
      <c r="BM952" s="112"/>
      <c r="BN952" s="47"/>
      <c r="BO952" s="47"/>
      <c r="BP952" s="47"/>
    </row>
    <row r="953" spans="2:68" x14ac:dyDescent="0.25">
      <c r="B953" s="42"/>
      <c r="C953" s="42"/>
      <c r="D953" s="42"/>
      <c r="E953" s="42"/>
      <c r="F953" s="42"/>
      <c r="G953" s="42"/>
      <c r="H953" s="42"/>
      <c r="I953" s="42"/>
      <c r="J953" s="42"/>
      <c r="K953" s="42"/>
      <c r="L953" s="42"/>
      <c r="M953" s="42"/>
      <c r="N953" s="112"/>
      <c r="O953" s="47"/>
      <c r="P953" s="47"/>
      <c r="Q953" s="42"/>
      <c r="R953" s="42"/>
      <c r="T953" s="42"/>
      <c r="U953" s="42"/>
      <c r="V953" s="42"/>
      <c r="W953" s="42"/>
      <c r="X953" s="42"/>
      <c r="Y953" s="42"/>
      <c r="Z953" s="42"/>
      <c r="AA953" s="42"/>
      <c r="AB953" s="42"/>
      <c r="AC953" s="42"/>
      <c r="AD953" s="42"/>
      <c r="AE953" s="47"/>
      <c r="AF953" s="112"/>
      <c r="AG953" s="47"/>
      <c r="AH953" s="47"/>
      <c r="AI953" s="47"/>
      <c r="AJ953" s="47"/>
      <c r="AK953" s="47"/>
      <c r="AL953" s="47"/>
      <c r="AM953" s="47"/>
      <c r="AN953" s="47"/>
      <c r="AO953" s="47"/>
      <c r="AP953" s="47"/>
      <c r="AQ953" s="47"/>
      <c r="AR953" s="47"/>
      <c r="AS953" s="47"/>
      <c r="AT953" s="47"/>
      <c r="AU953" s="47"/>
      <c r="AV953" s="47"/>
      <c r="AW953" s="47"/>
      <c r="AX953" s="47"/>
      <c r="AY953" s="47"/>
      <c r="AZ953" s="47"/>
      <c r="BA953" s="47"/>
      <c r="BB953" s="47"/>
      <c r="BC953" s="47"/>
      <c r="BD953" s="47"/>
      <c r="BE953" s="47"/>
      <c r="BF953" s="47"/>
      <c r="BG953" s="47"/>
      <c r="BH953" s="47"/>
      <c r="BI953" s="47"/>
      <c r="BJ953" s="47"/>
      <c r="BK953" s="47"/>
      <c r="BL953" s="47"/>
      <c r="BM953" s="112"/>
      <c r="BN953" s="47"/>
      <c r="BO953" s="47"/>
      <c r="BP953" s="47"/>
    </row>
    <row r="954" spans="2:68" x14ac:dyDescent="0.25">
      <c r="B954" s="42"/>
      <c r="C954" s="42"/>
      <c r="D954" s="42"/>
      <c r="E954" s="42"/>
      <c r="F954" s="42"/>
      <c r="G954" s="42"/>
      <c r="H954" s="42"/>
      <c r="I954" s="42"/>
      <c r="J954" s="42"/>
      <c r="K954" s="42"/>
      <c r="L954" s="42"/>
      <c r="M954" s="42"/>
      <c r="N954" s="112"/>
      <c r="O954" s="47"/>
      <c r="P954" s="47"/>
      <c r="Q954" s="42"/>
      <c r="R954" s="42"/>
      <c r="T954" s="42"/>
      <c r="U954" s="42"/>
      <c r="V954" s="42"/>
      <c r="W954" s="42"/>
      <c r="X954" s="42"/>
      <c r="Y954" s="42"/>
      <c r="Z954" s="42"/>
      <c r="AA954" s="42"/>
      <c r="AB954" s="42"/>
      <c r="AC954" s="42"/>
      <c r="AD954" s="42"/>
      <c r="AE954" s="47"/>
      <c r="AF954" s="112"/>
      <c r="AG954" s="47"/>
      <c r="AH954" s="47"/>
      <c r="AI954" s="47"/>
      <c r="AJ954" s="47"/>
      <c r="AK954" s="47"/>
      <c r="AL954" s="47"/>
      <c r="AM954" s="47"/>
      <c r="AN954" s="47"/>
      <c r="AO954" s="47"/>
      <c r="AP954" s="47"/>
      <c r="AQ954" s="47"/>
      <c r="AR954" s="47"/>
      <c r="AS954" s="47"/>
      <c r="AT954" s="47"/>
      <c r="AU954" s="47"/>
      <c r="AV954" s="47"/>
      <c r="AW954" s="47"/>
      <c r="AX954" s="47"/>
      <c r="AY954" s="47"/>
      <c r="AZ954" s="47"/>
      <c r="BA954" s="47"/>
      <c r="BB954" s="47"/>
      <c r="BC954" s="47"/>
      <c r="BD954" s="47"/>
      <c r="BE954" s="47"/>
      <c r="BF954" s="47"/>
      <c r="BG954" s="47"/>
      <c r="BH954" s="47"/>
      <c r="BI954" s="47"/>
      <c r="BJ954" s="47"/>
      <c r="BK954" s="47"/>
      <c r="BL954" s="47"/>
      <c r="BM954" s="112"/>
      <c r="BN954" s="47"/>
      <c r="BO954" s="47"/>
      <c r="BP954" s="47"/>
    </row>
    <row r="955" spans="2:68" x14ac:dyDescent="0.25">
      <c r="B955" s="42"/>
      <c r="C955" s="42"/>
      <c r="D955" s="42"/>
      <c r="E955" s="42"/>
      <c r="F955" s="42"/>
      <c r="G955" s="42"/>
      <c r="H955" s="42"/>
      <c r="I955" s="42"/>
      <c r="J955" s="42"/>
      <c r="K955" s="42"/>
      <c r="L955" s="42"/>
      <c r="M955" s="42"/>
      <c r="N955" s="112"/>
      <c r="O955" s="47"/>
      <c r="P955" s="47"/>
      <c r="Q955" s="42"/>
      <c r="R955" s="42"/>
      <c r="T955" s="42"/>
      <c r="U955" s="42"/>
      <c r="V955" s="42"/>
      <c r="W955" s="42"/>
      <c r="X955" s="42"/>
      <c r="Y955" s="42"/>
      <c r="Z955" s="42"/>
      <c r="AA955" s="42"/>
      <c r="AB955" s="42"/>
      <c r="AC955" s="42"/>
      <c r="AD955" s="42"/>
      <c r="AE955" s="47"/>
      <c r="AF955" s="112"/>
      <c r="AG955" s="47"/>
      <c r="AH955" s="47"/>
      <c r="AI955" s="47"/>
      <c r="AJ955" s="47"/>
      <c r="AK955" s="47"/>
      <c r="AL955" s="47"/>
      <c r="AM955" s="47"/>
      <c r="AN955" s="47"/>
      <c r="AO955" s="47"/>
      <c r="AP955" s="47"/>
      <c r="AQ955" s="47"/>
      <c r="AR955" s="47"/>
      <c r="AS955" s="47"/>
      <c r="AT955" s="47"/>
      <c r="AU955" s="47"/>
      <c r="AV955" s="47"/>
      <c r="AW955" s="47"/>
      <c r="AX955" s="47"/>
      <c r="AY955" s="47"/>
      <c r="AZ955" s="47"/>
      <c r="BA955" s="47"/>
      <c r="BB955" s="47"/>
      <c r="BC955" s="47"/>
      <c r="BD955" s="47"/>
      <c r="BE955" s="47"/>
      <c r="BF955" s="47"/>
      <c r="BG955" s="47"/>
      <c r="BH955" s="47"/>
      <c r="BI955" s="47"/>
      <c r="BJ955" s="47"/>
      <c r="BK955" s="47"/>
      <c r="BL955" s="47"/>
      <c r="BM955" s="112"/>
      <c r="BN955" s="47"/>
      <c r="BO955" s="47"/>
      <c r="BP955" s="47"/>
    </row>
    <row r="956" spans="2:68" x14ac:dyDescent="0.25">
      <c r="B956" s="42"/>
      <c r="C956" s="42"/>
      <c r="D956" s="42"/>
      <c r="E956" s="42"/>
      <c r="F956" s="42"/>
      <c r="G956" s="42"/>
      <c r="H956" s="42"/>
      <c r="I956" s="42"/>
      <c r="J956" s="42"/>
      <c r="K956" s="42"/>
      <c r="L956" s="42"/>
      <c r="M956" s="42"/>
      <c r="N956" s="112"/>
      <c r="O956" s="47"/>
      <c r="P956" s="47"/>
      <c r="Q956" s="42"/>
      <c r="R956" s="42"/>
      <c r="T956" s="42"/>
      <c r="U956" s="42"/>
      <c r="V956" s="42"/>
      <c r="W956" s="42"/>
      <c r="X956" s="42"/>
      <c r="Y956" s="42"/>
      <c r="Z956" s="42"/>
      <c r="AA956" s="42"/>
      <c r="AB956" s="42"/>
      <c r="AC956" s="42"/>
      <c r="AD956" s="42"/>
      <c r="AE956" s="47"/>
      <c r="AF956" s="112"/>
      <c r="AG956" s="47"/>
      <c r="AH956" s="47"/>
      <c r="AI956" s="47"/>
      <c r="AJ956" s="47"/>
      <c r="AK956" s="47"/>
      <c r="AL956" s="47"/>
      <c r="AM956" s="47"/>
      <c r="AN956" s="47"/>
      <c r="AO956" s="47"/>
      <c r="AP956" s="47"/>
      <c r="AQ956" s="47"/>
      <c r="AR956" s="47"/>
      <c r="AS956" s="47"/>
      <c r="AT956" s="47"/>
      <c r="AU956" s="47"/>
      <c r="AV956" s="47"/>
      <c r="AW956" s="47"/>
      <c r="AX956" s="47"/>
      <c r="AY956" s="47"/>
      <c r="AZ956" s="47"/>
      <c r="BA956" s="47"/>
      <c r="BB956" s="47"/>
      <c r="BC956" s="47"/>
      <c r="BD956" s="47"/>
      <c r="BE956" s="47"/>
      <c r="BF956" s="47"/>
      <c r="BG956" s="47"/>
      <c r="BH956" s="47"/>
      <c r="BI956" s="47"/>
      <c r="BJ956" s="47"/>
      <c r="BK956" s="47"/>
      <c r="BL956" s="47"/>
      <c r="BM956" s="112"/>
      <c r="BN956" s="47"/>
      <c r="BO956" s="47"/>
      <c r="BP956" s="47"/>
    </row>
    <row r="957" spans="2:68" x14ac:dyDescent="0.25">
      <c r="B957" s="42"/>
      <c r="C957" s="42"/>
      <c r="D957" s="42"/>
      <c r="E957" s="42"/>
      <c r="F957" s="42"/>
      <c r="G957" s="42"/>
      <c r="H957" s="42"/>
      <c r="I957" s="42"/>
      <c r="J957" s="42"/>
      <c r="K957" s="42"/>
      <c r="L957" s="42"/>
      <c r="M957" s="42"/>
      <c r="N957" s="112"/>
      <c r="O957" s="47"/>
      <c r="P957" s="47"/>
      <c r="Q957" s="42"/>
      <c r="R957" s="42"/>
      <c r="T957" s="42"/>
      <c r="U957" s="42"/>
      <c r="V957" s="42"/>
      <c r="W957" s="42"/>
      <c r="X957" s="42"/>
      <c r="Y957" s="42"/>
      <c r="Z957" s="42"/>
      <c r="AA957" s="42"/>
      <c r="AB957" s="42"/>
      <c r="AC957" s="42"/>
      <c r="AD957" s="42"/>
      <c r="AE957" s="47"/>
      <c r="AF957" s="112"/>
      <c r="AG957" s="47"/>
      <c r="AH957" s="47"/>
      <c r="AI957" s="47"/>
      <c r="AJ957" s="47"/>
      <c r="AK957" s="47"/>
      <c r="AL957" s="47"/>
      <c r="AM957" s="47"/>
      <c r="AN957" s="47"/>
      <c r="AO957" s="47"/>
      <c r="AP957" s="47"/>
      <c r="AQ957" s="47"/>
      <c r="AR957" s="47"/>
      <c r="AS957" s="47"/>
      <c r="AT957" s="47"/>
      <c r="AU957" s="47"/>
      <c r="AV957" s="47"/>
      <c r="AW957" s="47"/>
      <c r="AX957" s="47"/>
      <c r="AY957" s="47"/>
      <c r="AZ957" s="47"/>
      <c r="BA957" s="47"/>
      <c r="BB957" s="47"/>
      <c r="BC957" s="47"/>
      <c r="BD957" s="47"/>
      <c r="BE957" s="47"/>
      <c r="BF957" s="47"/>
      <c r="BG957" s="47"/>
      <c r="BH957" s="47"/>
      <c r="BI957" s="47"/>
      <c r="BJ957" s="47"/>
      <c r="BK957" s="47"/>
      <c r="BL957" s="47"/>
      <c r="BM957" s="112"/>
      <c r="BN957" s="47"/>
      <c r="BO957" s="47"/>
      <c r="BP957" s="47"/>
    </row>
    <row r="958" spans="2:68" x14ac:dyDescent="0.25">
      <c r="B958" s="42"/>
      <c r="C958" s="42"/>
      <c r="D958" s="42"/>
      <c r="E958" s="42"/>
      <c r="F958" s="42"/>
      <c r="G958" s="42"/>
      <c r="H958" s="42"/>
      <c r="I958" s="42"/>
      <c r="J958" s="42"/>
      <c r="K958" s="42"/>
      <c r="L958" s="42"/>
      <c r="M958" s="42"/>
      <c r="N958" s="112"/>
      <c r="O958" s="47"/>
      <c r="P958" s="47"/>
      <c r="Q958" s="42"/>
      <c r="R958" s="42"/>
      <c r="T958" s="42"/>
      <c r="U958" s="42"/>
      <c r="V958" s="42"/>
      <c r="W958" s="42"/>
      <c r="X958" s="42"/>
      <c r="Y958" s="42"/>
      <c r="Z958" s="42"/>
      <c r="AA958" s="42"/>
      <c r="AB958" s="42"/>
      <c r="AC958" s="42"/>
      <c r="AD958" s="42"/>
      <c r="AE958" s="47"/>
      <c r="AF958" s="112"/>
      <c r="AG958" s="47"/>
      <c r="AH958" s="47"/>
      <c r="AI958" s="47"/>
      <c r="AJ958" s="47"/>
      <c r="AK958" s="47"/>
      <c r="AL958" s="47"/>
      <c r="AM958" s="47"/>
      <c r="AN958" s="47"/>
      <c r="AO958" s="47"/>
      <c r="AP958" s="47"/>
      <c r="AQ958" s="47"/>
      <c r="AR958" s="47"/>
      <c r="AS958" s="47"/>
      <c r="AT958" s="47"/>
      <c r="AU958" s="47"/>
      <c r="AV958" s="47"/>
      <c r="AW958" s="47"/>
      <c r="AX958" s="47"/>
      <c r="AY958" s="47"/>
      <c r="AZ958" s="47"/>
      <c r="BA958" s="47"/>
      <c r="BB958" s="47"/>
      <c r="BC958" s="47"/>
      <c r="BD958" s="47"/>
      <c r="BE958" s="47"/>
      <c r="BF958" s="47"/>
      <c r="BG958" s="47"/>
      <c r="BH958" s="47"/>
      <c r="BI958" s="47"/>
      <c r="BJ958" s="47"/>
      <c r="BK958" s="47"/>
      <c r="BL958" s="47"/>
      <c r="BM958" s="112"/>
      <c r="BN958" s="47"/>
      <c r="BO958" s="47"/>
      <c r="BP958" s="47"/>
    </row>
    <row r="959" spans="2:68" x14ac:dyDescent="0.25">
      <c r="B959" s="42"/>
      <c r="C959" s="42"/>
      <c r="D959" s="42"/>
      <c r="E959" s="42"/>
      <c r="F959" s="42"/>
      <c r="G959" s="42"/>
      <c r="H959" s="42"/>
      <c r="I959" s="42"/>
      <c r="J959" s="42"/>
      <c r="K959" s="42"/>
      <c r="L959" s="42"/>
      <c r="M959" s="42"/>
      <c r="N959" s="112"/>
      <c r="O959" s="47"/>
      <c r="P959" s="47"/>
      <c r="Q959" s="42"/>
      <c r="R959" s="42"/>
      <c r="T959" s="42"/>
      <c r="U959" s="42"/>
      <c r="V959" s="42"/>
      <c r="W959" s="42"/>
      <c r="X959" s="42"/>
      <c r="Y959" s="42"/>
      <c r="Z959" s="42"/>
      <c r="AA959" s="42"/>
      <c r="AB959" s="42"/>
      <c r="AC959" s="42"/>
      <c r="AD959" s="42"/>
      <c r="AE959" s="47"/>
      <c r="AF959" s="112"/>
      <c r="AG959" s="47"/>
      <c r="AH959" s="47"/>
      <c r="AI959" s="47"/>
      <c r="AJ959" s="47"/>
      <c r="AK959" s="47"/>
      <c r="AL959" s="47"/>
      <c r="AM959" s="47"/>
      <c r="AN959" s="47"/>
      <c r="AO959" s="47"/>
      <c r="AP959" s="47"/>
      <c r="AQ959" s="47"/>
      <c r="AR959" s="47"/>
      <c r="AS959" s="47"/>
      <c r="AT959" s="47"/>
      <c r="AU959" s="47"/>
      <c r="AV959" s="47"/>
      <c r="AW959" s="47"/>
      <c r="AX959" s="47"/>
      <c r="AY959" s="47"/>
      <c r="AZ959" s="47"/>
      <c r="BA959" s="47"/>
      <c r="BB959" s="47"/>
      <c r="BC959" s="47"/>
      <c r="BD959" s="47"/>
      <c r="BE959" s="47"/>
      <c r="BF959" s="47"/>
      <c r="BG959" s="47"/>
      <c r="BH959" s="47"/>
      <c r="BI959" s="47"/>
      <c r="BJ959" s="47"/>
      <c r="BK959" s="47"/>
      <c r="BL959" s="47"/>
      <c r="BM959" s="112"/>
      <c r="BN959" s="47"/>
      <c r="BO959" s="47"/>
      <c r="BP959" s="47"/>
    </row>
    <row r="960" spans="2:68" x14ac:dyDescent="0.25">
      <c r="B960" s="42"/>
      <c r="C960" s="42"/>
      <c r="D960" s="42"/>
      <c r="E960" s="42"/>
      <c r="F960" s="42"/>
      <c r="G960" s="42"/>
      <c r="H960" s="42"/>
      <c r="I960" s="42"/>
      <c r="J960" s="42"/>
      <c r="K960" s="42"/>
      <c r="L960" s="42"/>
      <c r="M960" s="42"/>
      <c r="N960" s="112"/>
      <c r="O960" s="47"/>
      <c r="P960" s="47"/>
      <c r="Q960" s="42"/>
      <c r="R960" s="42"/>
      <c r="T960" s="42"/>
      <c r="U960" s="42"/>
      <c r="V960" s="42"/>
      <c r="W960" s="42"/>
      <c r="X960" s="42"/>
      <c r="Y960" s="42"/>
      <c r="Z960" s="42"/>
      <c r="AA960" s="42"/>
      <c r="AB960" s="42"/>
      <c r="AC960" s="42"/>
      <c r="AD960" s="42"/>
      <c r="AE960" s="47"/>
      <c r="AF960" s="112"/>
      <c r="AG960" s="47"/>
      <c r="AH960" s="47"/>
      <c r="AI960" s="47"/>
      <c r="AJ960" s="47"/>
      <c r="AK960" s="47"/>
      <c r="AL960" s="47"/>
      <c r="AM960" s="47"/>
      <c r="AN960" s="47"/>
      <c r="AO960" s="47"/>
      <c r="AP960" s="47"/>
      <c r="AQ960" s="47"/>
      <c r="AR960" s="47"/>
      <c r="AS960" s="47"/>
      <c r="AT960" s="47"/>
      <c r="AU960" s="47"/>
      <c r="AV960" s="47"/>
      <c r="AW960" s="47"/>
      <c r="AX960" s="47"/>
      <c r="AY960" s="47"/>
      <c r="AZ960" s="47"/>
      <c r="BA960" s="47"/>
      <c r="BB960" s="47"/>
      <c r="BC960" s="47"/>
      <c r="BD960" s="47"/>
      <c r="BE960" s="47"/>
      <c r="BF960" s="47"/>
      <c r="BG960" s="47"/>
      <c r="BH960" s="47"/>
      <c r="BI960" s="47"/>
      <c r="BJ960" s="47"/>
      <c r="BK960" s="47"/>
      <c r="BL960" s="47"/>
      <c r="BM960" s="112"/>
      <c r="BN960" s="47"/>
      <c r="BO960" s="47"/>
      <c r="BP960" s="47"/>
    </row>
    <row r="961" spans="2:68" x14ac:dyDescent="0.25">
      <c r="B961" s="42"/>
      <c r="C961" s="42"/>
      <c r="D961" s="42"/>
      <c r="E961" s="42"/>
      <c r="F961" s="42"/>
      <c r="G961" s="42"/>
      <c r="H961" s="42"/>
      <c r="I961" s="42"/>
      <c r="J961" s="42"/>
      <c r="K961" s="42"/>
      <c r="L961" s="42"/>
      <c r="M961" s="42"/>
      <c r="N961" s="112"/>
      <c r="O961" s="47"/>
      <c r="P961" s="47"/>
      <c r="Q961" s="42"/>
      <c r="R961" s="42"/>
      <c r="T961" s="42"/>
      <c r="U961" s="42"/>
      <c r="V961" s="42"/>
      <c r="W961" s="42"/>
      <c r="X961" s="42"/>
      <c r="Y961" s="42"/>
      <c r="Z961" s="42"/>
      <c r="AA961" s="42"/>
      <c r="AB961" s="42"/>
      <c r="AC961" s="42"/>
      <c r="AD961" s="42"/>
      <c r="AE961" s="47"/>
      <c r="AF961" s="112"/>
      <c r="AG961" s="47"/>
      <c r="AH961" s="47"/>
      <c r="AI961" s="47"/>
      <c r="AJ961" s="47"/>
      <c r="AK961" s="47"/>
      <c r="AL961" s="47"/>
      <c r="AM961" s="47"/>
      <c r="AN961" s="47"/>
      <c r="AO961" s="47"/>
      <c r="AP961" s="47"/>
      <c r="AQ961" s="47"/>
      <c r="AR961" s="47"/>
      <c r="AS961" s="47"/>
      <c r="AT961" s="47"/>
      <c r="AU961" s="47"/>
      <c r="AV961" s="47"/>
      <c r="AW961" s="47"/>
      <c r="AX961" s="47"/>
      <c r="AY961" s="47"/>
      <c r="AZ961" s="47"/>
      <c r="BA961" s="47"/>
      <c r="BB961" s="47"/>
      <c r="BC961" s="47"/>
      <c r="BD961" s="47"/>
      <c r="BE961" s="47"/>
      <c r="BF961" s="47"/>
      <c r="BG961" s="47"/>
      <c r="BH961" s="47"/>
      <c r="BI961" s="47"/>
      <c r="BJ961" s="47"/>
      <c r="BK961" s="47"/>
      <c r="BL961" s="47"/>
      <c r="BM961" s="112"/>
      <c r="BN961" s="47"/>
      <c r="BO961" s="47"/>
      <c r="BP961" s="47"/>
    </row>
    <row r="962" spans="2:68" x14ac:dyDescent="0.25">
      <c r="B962" s="42"/>
      <c r="C962" s="42"/>
      <c r="D962" s="42"/>
      <c r="E962" s="42"/>
      <c r="F962" s="42"/>
      <c r="G962" s="42"/>
      <c r="H962" s="42"/>
      <c r="I962" s="42"/>
      <c r="J962" s="42"/>
      <c r="K962" s="42"/>
      <c r="L962" s="42"/>
      <c r="M962" s="42"/>
      <c r="N962" s="112"/>
      <c r="O962" s="47"/>
      <c r="P962" s="47"/>
      <c r="Q962" s="42"/>
      <c r="R962" s="42"/>
      <c r="T962" s="42"/>
      <c r="U962" s="42"/>
      <c r="V962" s="42"/>
      <c r="W962" s="42"/>
      <c r="X962" s="42"/>
      <c r="Y962" s="42"/>
      <c r="Z962" s="42"/>
      <c r="AA962" s="42"/>
      <c r="AB962" s="42"/>
      <c r="AC962" s="42"/>
      <c r="AD962" s="42"/>
      <c r="AE962" s="47"/>
      <c r="AF962" s="112"/>
      <c r="AG962" s="47"/>
      <c r="AH962" s="47"/>
      <c r="AI962" s="47"/>
      <c r="AJ962" s="47"/>
      <c r="AK962" s="47"/>
      <c r="AL962" s="47"/>
      <c r="AM962" s="47"/>
      <c r="AN962" s="47"/>
      <c r="AO962" s="47"/>
      <c r="AP962" s="47"/>
      <c r="AQ962" s="47"/>
      <c r="AR962" s="47"/>
      <c r="AS962" s="47"/>
      <c r="AT962" s="47"/>
      <c r="AU962" s="47"/>
      <c r="AV962" s="47"/>
      <c r="AW962" s="47"/>
      <c r="AX962" s="47"/>
      <c r="AY962" s="47"/>
      <c r="AZ962" s="47"/>
      <c r="BA962" s="47"/>
      <c r="BB962" s="47"/>
      <c r="BC962" s="47"/>
      <c r="BD962" s="47"/>
      <c r="BE962" s="47"/>
      <c r="BF962" s="47"/>
      <c r="BG962" s="47"/>
      <c r="BH962" s="47"/>
      <c r="BI962" s="47"/>
      <c r="BJ962" s="47"/>
      <c r="BK962" s="47"/>
      <c r="BL962" s="47"/>
      <c r="BM962" s="112"/>
      <c r="BN962" s="47"/>
      <c r="BO962" s="47"/>
      <c r="BP962" s="47"/>
    </row>
    <row r="963" spans="2:68" x14ac:dyDescent="0.25">
      <c r="B963" s="42"/>
      <c r="C963" s="42"/>
      <c r="D963" s="42"/>
      <c r="E963" s="42"/>
      <c r="F963" s="42"/>
      <c r="G963" s="42"/>
      <c r="H963" s="42"/>
      <c r="I963" s="42"/>
      <c r="J963" s="42"/>
      <c r="K963" s="42"/>
      <c r="L963" s="42"/>
      <c r="M963" s="42"/>
      <c r="N963" s="112"/>
      <c r="O963" s="47"/>
      <c r="P963" s="47"/>
      <c r="Q963" s="42"/>
      <c r="R963" s="42"/>
      <c r="T963" s="42"/>
      <c r="U963" s="42"/>
      <c r="V963" s="42"/>
      <c r="W963" s="42"/>
      <c r="X963" s="42"/>
      <c r="Y963" s="42"/>
      <c r="Z963" s="42"/>
      <c r="AA963" s="42"/>
      <c r="AB963" s="42"/>
      <c r="AC963" s="42"/>
      <c r="AD963" s="42"/>
      <c r="AE963" s="47"/>
      <c r="AF963" s="112"/>
      <c r="AG963" s="47"/>
      <c r="AH963" s="47"/>
      <c r="AI963" s="47"/>
      <c r="AJ963" s="47"/>
      <c r="AK963" s="47"/>
      <c r="AL963" s="47"/>
      <c r="AM963" s="47"/>
      <c r="AN963" s="47"/>
      <c r="AO963" s="47"/>
      <c r="AP963" s="47"/>
      <c r="AQ963" s="47"/>
      <c r="AR963" s="47"/>
      <c r="AS963" s="47"/>
      <c r="AT963" s="47"/>
      <c r="AU963" s="47"/>
      <c r="AV963" s="47"/>
      <c r="AW963" s="47"/>
      <c r="AX963" s="47"/>
      <c r="AY963" s="47"/>
      <c r="AZ963" s="47"/>
      <c r="BA963" s="47"/>
      <c r="BB963" s="47"/>
      <c r="BC963" s="47"/>
      <c r="BD963" s="47"/>
      <c r="BE963" s="47"/>
      <c r="BF963" s="47"/>
      <c r="BG963" s="47"/>
      <c r="BH963" s="47"/>
      <c r="BI963" s="47"/>
      <c r="BJ963" s="47"/>
      <c r="BK963" s="47"/>
      <c r="BL963" s="47"/>
      <c r="BM963" s="112"/>
      <c r="BN963" s="47"/>
      <c r="BO963" s="47"/>
      <c r="BP963" s="47"/>
    </row>
    <row r="964" spans="2:68" x14ac:dyDescent="0.25">
      <c r="B964" s="42"/>
      <c r="C964" s="42"/>
      <c r="D964" s="42"/>
      <c r="E964" s="42"/>
      <c r="F964" s="42"/>
      <c r="G964" s="42"/>
      <c r="H964" s="42"/>
      <c r="I964" s="42"/>
      <c r="J964" s="42"/>
      <c r="K964" s="42"/>
      <c r="L964" s="42"/>
      <c r="M964" s="42"/>
      <c r="N964" s="112"/>
      <c r="O964" s="47"/>
      <c r="P964" s="47"/>
      <c r="Q964" s="42"/>
      <c r="R964" s="42"/>
      <c r="T964" s="42"/>
      <c r="U964" s="42"/>
      <c r="V964" s="42"/>
      <c r="W964" s="42"/>
      <c r="X964" s="42"/>
      <c r="Y964" s="42"/>
      <c r="Z964" s="42"/>
      <c r="AA964" s="42"/>
      <c r="AB964" s="42"/>
      <c r="AC964" s="42"/>
      <c r="AD964" s="42"/>
      <c r="AE964" s="47"/>
      <c r="AF964" s="112"/>
      <c r="AG964" s="47"/>
      <c r="AH964" s="47"/>
      <c r="AI964" s="47"/>
      <c r="AJ964" s="47"/>
      <c r="AK964" s="47"/>
      <c r="AL964" s="47"/>
      <c r="AM964" s="47"/>
      <c r="AN964" s="47"/>
      <c r="AO964" s="47"/>
      <c r="AP964" s="47"/>
      <c r="AQ964" s="47"/>
      <c r="AR964" s="47"/>
      <c r="AS964" s="47"/>
      <c r="AT964" s="47"/>
      <c r="AU964" s="47"/>
      <c r="AV964" s="47"/>
      <c r="AW964" s="47"/>
      <c r="AX964" s="47"/>
      <c r="AY964" s="47"/>
      <c r="AZ964" s="47"/>
      <c r="BA964" s="47"/>
      <c r="BB964" s="47"/>
      <c r="BC964" s="47"/>
      <c r="BD964" s="47"/>
      <c r="BE964" s="47"/>
      <c r="BF964" s="47"/>
      <c r="BG964" s="47"/>
      <c r="BH964" s="47"/>
      <c r="BI964" s="47"/>
      <c r="BJ964" s="47"/>
      <c r="BK964" s="47"/>
      <c r="BL964" s="47"/>
      <c r="BM964" s="112"/>
      <c r="BN964" s="47"/>
      <c r="BO964" s="47"/>
      <c r="BP964" s="47"/>
    </row>
    <row r="965" spans="2:68" x14ac:dyDescent="0.25">
      <c r="B965" s="42"/>
      <c r="C965" s="42"/>
      <c r="D965" s="42"/>
      <c r="E965" s="42"/>
      <c r="F965" s="42"/>
      <c r="G965" s="42"/>
      <c r="H965" s="42"/>
      <c r="I965" s="42"/>
      <c r="J965" s="42"/>
      <c r="K965" s="42"/>
      <c r="L965" s="42"/>
      <c r="M965" s="42"/>
      <c r="N965" s="112"/>
      <c r="O965" s="47"/>
      <c r="P965" s="47"/>
      <c r="Q965" s="42"/>
      <c r="R965" s="42"/>
      <c r="T965" s="42"/>
      <c r="U965" s="42"/>
      <c r="V965" s="42"/>
      <c r="W965" s="42"/>
      <c r="X965" s="42"/>
      <c r="Y965" s="42"/>
      <c r="Z965" s="42"/>
      <c r="AA965" s="42"/>
      <c r="AB965" s="42"/>
      <c r="AC965" s="42"/>
      <c r="AD965" s="42"/>
      <c r="AE965" s="47"/>
      <c r="AF965" s="112"/>
      <c r="AG965" s="47"/>
      <c r="AH965" s="47"/>
      <c r="AI965" s="47"/>
      <c r="AJ965" s="47"/>
      <c r="AK965" s="47"/>
      <c r="AL965" s="47"/>
      <c r="AM965" s="47"/>
      <c r="AN965" s="47"/>
      <c r="AO965" s="47"/>
      <c r="AP965" s="47"/>
      <c r="AQ965" s="47"/>
      <c r="AR965" s="47"/>
      <c r="AS965" s="47"/>
      <c r="AT965" s="47"/>
      <c r="AU965" s="47"/>
      <c r="AV965" s="47"/>
      <c r="AW965" s="47"/>
      <c r="AX965" s="47"/>
      <c r="AY965" s="47"/>
      <c r="AZ965" s="47"/>
      <c r="BA965" s="47"/>
      <c r="BB965" s="47"/>
      <c r="BC965" s="47"/>
      <c r="BD965" s="47"/>
      <c r="BE965" s="47"/>
      <c r="BF965" s="47"/>
      <c r="BG965" s="47"/>
      <c r="BH965" s="47"/>
      <c r="BI965" s="47"/>
      <c r="BJ965" s="47"/>
      <c r="BK965" s="47"/>
      <c r="BL965" s="47"/>
      <c r="BM965" s="112"/>
      <c r="BN965" s="47"/>
      <c r="BO965" s="47"/>
      <c r="BP965" s="47"/>
    </row>
    <row r="966" spans="2:68" x14ac:dyDescent="0.25">
      <c r="B966" s="42"/>
      <c r="C966" s="42"/>
      <c r="D966" s="42"/>
      <c r="E966" s="42"/>
      <c r="F966" s="42"/>
      <c r="G966" s="42"/>
      <c r="H966" s="42"/>
      <c r="I966" s="42"/>
      <c r="J966" s="42"/>
      <c r="K966" s="42"/>
      <c r="L966" s="42"/>
      <c r="M966" s="42"/>
      <c r="N966" s="112"/>
      <c r="O966" s="47"/>
      <c r="P966" s="47"/>
      <c r="Q966" s="42"/>
      <c r="R966" s="42"/>
      <c r="T966" s="42"/>
      <c r="U966" s="42"/>
      <c r="V966" s="42"/>
      <c r="W966" s="42"/>
      <c r="X966" s="42"/>
      <c r="Y966" s="42"/>
      <c r="Z966" s="42"/>
      <c r="AA966" s="42"/>
      <c r="AB966" s="42"/>
      <c r="AC966" s="42"/>
      <c r="AD966" s="42"/>
      <c r="AE966" s="47"/>
      <c r="AF966" s="112"/>
      <c r="AG966" s="47"/>
      <c r="AH966" s="47"/>
      <c r="AI966" s="47"/>
      <c r="AJ966" s="47"/>
      <c r="AK966" s="47"/>
      <c r="AL966" s="47"/>
      <c r="AM966" s="47"/>
      <c r="AN966" s="47"/>
      <c r="AO966" s="47"/>
      <c r="AP966" s="47"/>
      <c r="AQ966" s="47"/>
      <c r="AR966" s="47"/>
      <c r="AS966" s="47"/>
      <c r="AT966" s="47"/>
      <c r="AU966" s="47"/>
      <c r="AV966" s="47"/>
      <c r="AW966" s="47"/>
      <c r="AX966" s="47"/>
      <c r="AY966" s="47"/>
      <c r="AZ966" s="47"/>
      <c r="BA966" s="47"/>
      <c r="BB966" s="47"/>
      <c r="BC966" s="47"/>
      <c r="BD966" s="47"/>
      <c r="BE966" s="47"/>
      <c r="BF966" s="47"/>
      <c r="BG966" s="47"/>
      <c r="BH966" s="47"/>
      <c r="BI966" s="47"/>
      <c r="BJ966" s="47"/>
      <c r="BK966" s="47"/>
      <c r="BL966" s="47"/>
      <c r="BM966" s="112"/>
      <c r="BN966" s="47"/>
      <c r="BO966" s="47"/>
      <c r="BP966" s="47"/>
    </row>
    <row r="967" spans="2:68" x14ac:dyDescent="0.25">
      <c r="B967" s="42"/>
      <c r="C967" s="42"/>
      <c r="D967" s="42"/>
      <c r="E967" s="42"/>
      <c r="F967" s="42"/>
      <c r="G967" s="42"/>
      <c r="H967" s="42"/>
      <c r="I967" s="42"/>
      <c r="J967" s="42"/>
      <c r="K967" s="42"/>
      <c r="L967" s="42"/>
      <c r="M967" s="42"/>
      <c r="N967" s="112"/>
      <c r="O967" s="47"/>
      <c r="P967" s="47"/>
      <c r="Q967" s="42"/>
      <c r="R967" s="42"/>
      <c r="T967" s="42"/>
      <c r="U967" s="42"/>
      <c r="V967" s="42"/>
      <c r="W967" s="42"/>
      <c r="X967" s="42"/>
      <c r="Y967" s="42"/>
      <c r="Z967" s="42"/>
      <c r="AA967" s="42"/>
      <c r="AB967" s="42"/>
      <c r="AC967" s="42"/>
      <c r="AD967" s="42"/>
      <c r="AE967" s="47"/>
      <c r="AF967" s="112"/>
      <c r="AG967" s="47"/>
      <c r="AH967" s="47"/>
      <c r="AI967" s="47"/>
      <c r="AJ967" s="47"/>
      <c r="AK967" s="47"/>
      <c r="AL967" s="47"/>
      <c r="AM967" s="47"/>
      <c r="AN967" s="47"/>
      <c r="AO967" s="47"/>
      <c r="AP967" s="47"/>
      <c r="AQ967" s="47"/>
      <c r="AR967" s="47"/>
      <c r="AS967" s="47"/>
      <c r="AT967" s="47"/>
      <c r="AU967" s="47"/>
      <c r="AV967" s="47"/>
      <c r="AW967" s="47"/>
      <c r="AX967" s="47"/>
      <c r="AY967" s="47"/>
      <c r="AZ967" s="47"/>
      <c r="BA967" s="47"/>
      <c r="BB967" s="47"/>
      <c r="BC967" s="47"/>
      <c r="BD967" s="47"/>
      <c r="BE967" s="47"/>
      <c r="BF967" s="47"/>
      <c r="BG967" s="47"/>
      <c r="BH967" s="47"/>
      <c r="BI967" s="47"/>
      <c r="BJ967" s="47"/>
      <c r="BK967" s="47"/>
      <c r="BL967" s="47"/>
      <c r="BM967" s="112"/>
      <c r="BN967" s="47"/>
      <c r="BO967" s="47"/>
      <c r="BP967" s="47"/>
    </row>
    <row r="968" spans="2:68" x14ac:dyDescent="0.25">
      <c r="B968" s="42"/>
      <c r="C968" s="42"/>
      <c r="D968" s="42"/>
      <c r="E968" s="42"/>
      <c r="F968" s="42"/>
      <c r="G968" s="42"/>
      <c r="H968" s="42"/>
      <c r="I968" s="42"/>
      <c r="J968" s="42"/>
      <c r="K968" s="42"/>
      <c r="L968" s="42"/>
      <c r="M968" s="42"/>
      <c r="N968" s="112"/>
      <c r="O968" s="47"/>
      <c r="P968" s="47"/>
      <c r="Q968" s="42"/>
      <c r="R968" s="42"/>
      <c r="T968" s="42"/>
      <c r="U968" s="42"/>
      <c r="V968" s="42"/>
      <c r="W968" s="42"/>
      <c r="X968" s="42"/>
      <c r="Y968" s="42"/>
      <c r="Z968" s="42"/>
      <c r="AA968" s="42"/>
      <c r="AB968" s="42"/>
      <c r="AC968" s="42"/>
      <c r="AD968" s="42"/>
      <c r="AE968" s="47"/>
      <c r="AF968" s="112"/>
      <c r="AG968" s="47"/>
      <c r="AH968" s="47"/>
      <c r="AI968" s="47"/>
      <c r="AJ968" s="47"/>
      <c r="AK968" s="47"/>
      <c r="AL968" s="47"/>
      <c r="AM968" s="47"/>
      <c r="AN968" s="47"/>
      <c r="AO968" s="47"/>
      <c r="AP968" s="47"/>
      <c r="AQ968" s="47"/>
      <c r="AR968" s="47"/>
      <c r="AS968" s="47"/>
      <c r="AT968" s="47"/>
      <c r="AU968" s="47"/>
      <c r="AV968" s="47"/>
      <c r="AW968" s="47"/>
      <c r="AX968" s="47"/>
      <c r="AY968" s="47"/>
      <c r="AZ968" s="47"/>
      <c r="BA968" s="47"/>
      <c r="BB968" s="47"/>
      <c r="BC968" s="47"/>
      <c r="BD968" s="47"/>
      <c r="BE968" s="47"/>
      <c r="BF968" s="47"/>
      <c r="BG968" s="47"/>
      <c r="BH968" s="47"/>
      <c r="BI968" s="47"/>
      <c r="BJ968" s="47"/>
      <c r="BK968" s="47"/>
      <c r="BL968" s="47"/>
      <c r="BM968" s="112"/>
      <c r="BN968" s="47"/>
      <c r="BO968" s="47"/>
      <c r="BP968" s="47"/>
    </row>
    <row r="969" spans="2:68" x14ac:dyDescent="0.25">
      <c r="B969" s="42"/>
      <c r="C969" s="42"/>
      <c r="D969" s="42"/>
      <c r="E969" s="42"/>
      <c r="F969" s="42"/>
      <c r="G969" s="42"/>
      <c r="H969" s="42"/>
      <c r="I969" s="42"/>
      <c r="J969" s="42"/>
      <c r="K969" s="42"/>
      <c r="L969" s="42"/>
      <c r="M969" s="42"/>
      <c r="N969" s="112"/>
      <c r="O969" s="47"/>
      <c r="P969" s="47"/>
      <c r="Q969" s="42"/>
      <c r="R969" s="42"/>
      <c r="T969" s="42"/>
      <c r="U969" s="42"/>
      <c r="V969" s="42"/>
      <c r="W969" s="42"/>
      <c r="X969" s="42"/>
      <c r="Y969" s="42"/>
      <c r="Z969" s="42"/>
      <c r="AA969" s="42"/>
      <c r="AB969" s="42"/>
      <c r="AC969" s="42"/>
      <c r="AD969" s="42"/>
      <c r="AE969" s="47"/>
      <c r="AF969" s="112"/>
      <c r="AG969" s="47"/>
      <c r="AH969" s="47"/>
      <c r="AI969" s="47"/>
      <c r="AJ969" s="47"/>
      <c r="AK969" s="47"/>
      <c r="AL969" s="47"/>
      <c r="AM969" s="47"/>
      <c r="AN969" s="47"/>
      <c r="AO969" s="47"/>
      <c r="AP969" s="47"/>
      <c r="AQ969" s="47"/>
      <c r="AR969" s="47"/>
      <c r="AS969" s="47"/>
      <c r="AT969" s="47"/>
      <c r="AU969" s="47"/>
      <c r="AV969" s="47"/>
      <c r="AW969" s="47"/>
      <c r="AX969" s="47"/>
      <c r="AY969" s="47"/>
      <c r="AZ969" s="47"/>
      <c r="BA969" s="47"/>
      <c r="BB969" s="47"/>
      <c r="BC969" s="47"/>
      <c r="BD969" s="47"/>
      <c r="BE969" s="47"/>
      <c r="BF969" s="47"/>
      <c r="BG969" s="47"/>
      <c r="BH969" s="47"/>
      <c r="BI969" s="47"/>
      <c r="BJ969" s="47"/>
      <c r="BK969" s="47"/>
      <c r="BL969" s="47"/>
      <c r="BM969" s="112"/>
      <c r="BN969" s="47"/>
      <c r="BO969" s="47"/>
      <c r="BP969" s="47"/>
    </row>
    <row r="970" spans="2:68" x14ac:dyDescent="0.25">
      <c r="B970" s="42"/>
      <c r="C970" s="42"/>
      <c r="D970" s="42"/>
      <c r="E970" s="42"/>
      <c r="F970" s="42"/>
      <c r="G970" s="42"/>
      <c r="H970" s="42"/>
      <c r="I970" s="42"/>
      <c r="J970" s="42"/>
      <c r="K970" s="42"/>
      <c r="L970" s="42"/>
      <c r="M970" s="42"/>
      <c r="N970" s="112"/>
      <c r="O970" s="47"/>
      <c r="P970" s="47"/>
      <c r="Q970" s="42"/>
      <c r="R970" s="42"/>
      <c r="T970" s="42"/>
      <c r="U970" s="42"/>
      <c r="V970" s="42"/>
      <c r="W970" s="42"/>
      <c r="X970" s="42"/>
      <c r="Y970" s="42"/>
      <c r="Z970" s="42"/>
      <c r="AA970" s="42"/>
      <c r="AB970" s="42"/>
      <c r="AC970" s="42"/>
      <c r="AD970" s="42"/>
      <c r="AE970" s="47"/>
      <c r="AF970" s="112"/>
      <c r="AG970" s="47"/>
      <c r="AH970" s="47"/>
      <c r="AI970" s="47"/>
      <c r="AJ970" s="47"/>
      <c r="AK970" s="47"/>
      <c r="AL970" s="47"/>
      <c r="AM970" s="47"/>
      <c r="AN970" s="47"/>
      <c r="AO970" s="47"/>
      <c r="AP970" s="47"/>
      <c r="AQ970" s="47"/>
      <c r="AR970" s="47"/>
      <c r="AS970" s="47"/>
      <c r="AT970" s="47"/>
      <c r="AU970" s="47"/>
      <c r="AV970" s="47"/>
      <c r="AW970" s="47"/>
      <c r="AX970" s="47"/>
      <c r="AY970" s="47"/>
      <c r="AZ970" s="47"/>
      <c r="BA970" s="47"/>
      <c r="BB970" s="47"/>
      <c r="BC970" s="47"/>
      <c r="BD970" s="47"/>
      <c r="BE970" s="47"/>
      <c r="BF970" s="47"/>
      <c r="BG970" s="47"/>
      <c r="BH970" s="47"/>
      <c r="BI970" s="47"/>
      <c r="BJ970" s="47"/>
      <c r="BK970" s="47"/>
      <c r="BL970" s="47"/>
      <c r="BM970" s="112"/>
      <c r="BN970" s="47"/>
      <c r="BO970" s="47"/>
      <c r="BP970" s="47"/>
    </row>
    <row r="971" spans="2:68" x14ac:dyDescent="0.25">
      <c r="B971" s="42"/>
      <c r="C971" s="42"/>
      <c r="D971" s="42"/>
      <c r="E971" s="42"/>
      <c r="F971" s="42"/>
      <c r="G971" s="42"/>
      <c r="H971" s="42"/>
      <c r="I971" s="42"/>
      <c r="J971" s="42"/>
      <c r="K971" s="42"/>
      <c r="L971" s="42"/>
      <c r="M971" s="42"/>
      <c r="N971" s="112"/>
      <c r="O971" s="47"/>
      <c r="P971" s="47"/>
      <c r="Q971" s="42"/>
      <c r="R971" s="42"/>
      <c r="T971" s="42"/>
      <c r="U971" s="42"/>
      <c r="V971" s="42"/>
      <c r="W971" s="42"/>
      <c r="X971" s="42"/>
      <c r="Y971" s="42"/>
      <c r="Z971" s="42"/>
      <c r="AA971" s="42"/>
      <c r="AB971" s="42"/>
      <c r="AC971" s="42"/>
      <c r="AD971" s="42"/>
      <c r="AE971" s="47"/>
      <c r="AF971" s="112"/>
      <c r="AG971" s="47"/>
      <c r="AH971" s="47"/>
      <c r="AI971" s="47"/>
      <c r="AJ971" s="47"/>
      <c r="AK971" s="47"/>
      <c r="AL971" s="47"/>
      <c r="AM971" s="47"/>
      <c r="AN971" s="47"/>
      <c r="AO971" s="47"/>
      <c r="AP971" s="47"/>
      <c r="AQ971" s="47"/>
      <c r="AR971" s="47"/>
      <c r="AS971" s="47"/>
      <c r="AT971" s="47"/>
      <c r="AU971" s="47"/>
      <c r="AV971" s="47"/>
      <c r="AW971" s="47"/>
      <c r="AX971" s="47"/>
      <c r="AY971" s="47"/>
      <c r="AZ971" s="47"/>
      <c r="BA971" s="47"/>
      <c r="BB971" s="47"/>
      <c r="BC971" s="47"/>
      <c r="BD971" s="47"/>
      <c r="BE971" s="47"/>
      <c r="BF971" s="47"/>
      <c r="BG971" s="47"/>
      <c r="BH971" s="47"/>
      <c r="BI971" s="47"/>
      <c r="BJ971" s="47"/>
      <c r="BK971" s="47"/>
      <c r="BL971" s="47"/>
      <c r="BM971" s="112"/>
      <c r="BN971" s="47"/>
      <c r="BO971" s="47"/>
      <c r="BP971" s="47"/>
    </row>
    <row r="972" spans="2:68" x14ac:dyDescent="0.25">
      <c r="B972" s="42"/>
      <c r="C972" s="42"/>
      <c r="D972" s="42"/>
      <c r="E972" s="42"/>
      <c r="F972" s="42"/>
      <c r="G972" s="42"/>
      <c r="H972" s="42"/>
      <c r="I972" s="42"/>
      <c r="J972" s="42"/>
      <c r="K972" s="42"/>
      <c r="L972" s="42"/>
      <c r="M972" s="42"/>
      <c r="N972" s="112"/>
      <c r="O972" s="47"/>
      <c r="P972" s="47"/>
      <c r="Q972" s="42"/>
      <c r="R972" s="42"/>
      <c r="T972" s="42"/>
      <c r="U972" s="42"/>
      <c r="V972" s="42"/>
      <c r="W972" s="42"/>
      <c r="X972" s="42"/>
      <c r="Y972" s="42"/>
      <c r="Z972" s="42"/>
      <c r="AA972" s="42"/>
      <c r="AB972" s="42"/>
      <c r="AC972" s="42"/>
      <c r="AD972" s="42"/>
      <c r="AE972" s="47"/>
      <c r="AF972" s="112"/>
      <c r="AG972" s="47"/>
      <c r="AH972" s="47"/>
      <c r="AI972" s="47"/>
      <c r="AJ972" s="47"/>
      <c r="AK972" s="47"/>
      <c r="AL972" s="47"/>
      <c r="AM972" s="47"/>
      <c r="AN972" s="47"/>
      <c r="AO972" s="47"/>
      <c r="AP972" s="47"/>
      <c r="AQ972" s="47"/>
      <c r="AR972" s="47"/>
      <c r="AS972" s="47"/>
      <c r="AT972" s="47"/>
      <c r="AU972" s="47"/>
      <c r="AV972" s="47"/>
      <c r="AW972" s="47"/>
      <c r="AX972" s="47"/>
      <c r="AY972" s="47"/>
      <c r="AZ972" s="47"/>
      <c r="BA972" s="47"/>
      <c r="BB972" s="47"/>
      <c r="BC972" s="47"/>
      <c r="BD972" s="47"/>
      <c r="BE972" s="47"/>
      <c r="BF972" s="47"/>
      <c r="BG972" s="47"/>
      <c r="BH972" s="47"/>
      <c r="BI972" s="47"/>
      <c r="BJ972" s="47"/>
      <c r="BK972" s="47"/>
      <c r="BL972" s="47"/>
      <c r="BM972" s="112"/>
      <c r="BN972" s="47"/>
      <c r="BO972" s="47"/>
      <c r="BP972" s="47"/>
    </row>
    <row r="973" spans="2:68" x14ac:dyDescent="0.25">
      <c r="B973" s="42"/>
      <c r="C973" s="42"/>
      <c r="D973" s="42"/>
      <c r="E973" s="42"/>
      <c r="F973" s="42"/>
      <c r="G973" s="42"/>
      <c r="H973" s="42"/>
      <c r="I973" s="42"/>
      <c r="J973" s="42"/>
      <c r="K973" s="42"/>
      <c r="L973" s="42"/>
      <c r="M973" s="42"/>
      <c r="N973" s="112"/>
      <c r="O973" s="47"/>
      <c r="P973" s="47"/>
      <c r="Q973" s="42"/>
      <c r="R973" s="42"/>
      <c r="T973" s="42"/>
      <c r="U973" s="42"/>
      <c r="V973" s="42"/>
      <c r="W973" s="42"/>
      <c r="X973" s="42"/>
      <c r="Y973" s="42"/>
      <c r="Z973" s="42"/>
      <c r="AA973" s="42"/>
      <c r="AB973" s="42"/>
      <c r="AC973" s="42"/>
      <c r="AD973" s="42"/>
      <c r="AE973" s="47"/>
      <c r="AF973" s="112"/>
      <c r="AG973" s="47"/>
      <c r="AH973" s="47"/>
      <c r="AI973" s="47"/>
      <c r="AJ973" s="47"/>
      <c r="AK973" s="47"/>
      <c r="AL973" s="47"/>
      <c r="AM973" s="47"/>
      <c r="AN973" s="47"/>
      <c r="AO973" s="47"/>
      <c r="AP973" s="47"/>
      <c r="AQ973" s="47"/>
      <c r="AR973" s="47"/>
      <c r="AS973" s="47"/>
      <c r="AT973" s="47"/>
      <c r="AU973" s="47"/>
      <c r="AV973" s="47"/>
      <c r="AW973" s="47"/>
      <c r="AX973" s="47"/>
      <c r="AY973" s="47"/>
      <c r="AZ973" s="47"/>
      <c r="BA973" s="47"/>
      <c r="BB973" s="47"/>
      <c r="BC973" s="47"/>
      <c r="BD973" s="47"/>
      <c r="BE973" s="47"/>
      <c r="BF973" s="47"/>
      <c r="BG973" s="47"/>
      <c r="BH973" s="47"/>
      <c r="BI973" s="47"/>
      <c r="BJ973" s="47"/>
      <c r="BK973" s="47"/>
      <c r="BL973" s="47"/>
      <c r="BM973" s="112"/>
      <c r="BN973" s="47"/>
      <c r="BO973" s="47"/>
      <c r="BP973" s="47"/>
    </row>
    <row r="974" spans="2:68" x14ac:dyDescent="0.25">
      <c r="B974" s="42"/>
      <c r="C974" s="42"/>
      <c r="D974" s="42"/>
      <c r="E974" s="42"/>
      <c r="F974" s="42"/>
      <c r="G974" s="42"/>
      <c r="H974" s="42"/>
      <c r="I974" s="42"/>
      <c r="J974" s="42"/>
      <c r="K974" s="42"/>
      <c r="L974" s="42"/>
      <c r="M974" s="42"/>
      <c r="N974" s="112"/>
      <c r="O974" s="47"/>
      <c r="P974" s="47"/>
      <c r="Q974" s="42"/>
      <c r="R974" s="42"/>
      <c r="T974" s="42"/>
      <c r="U974" s="42"/>
      <c r="V974" s="42"/>
      <c r="W974" s="42"/>
      <c r="X974" s="42"/>
      <c r="Y974" s="42"/>
      <c r="Z974" s="42"/>
      <c r="AA974" s="42"/>
      <c r="AB974" s="42"/>
      <c r="AC974" s="42"/>
      <c r="AD974" s="42"/>
      <c r="AE974" s="47"/>
      <c r="AF974" s="112"/>
      <c r="AG974" s="47"/>
      <c r="AH974" s="47"/>
      <c r="AI974" s="47"/>
      <c r="AJ974" s="47"/>
      <c r="AK974" s="47"/>
      <c r="AL974" s="47"/>
      <c r="AM974" s="47"/>
      <c r="AN974" s="47"/>
      <c r="AO974" s="47"/>
      <c r="AP974" s="47"/>
      <c r="AQ974" s="47"/>
      <c r="AR974" s="47"/>
      <c r="AS974" s="47"/>
      <c r="AT974" s="47"/>
      <c r="AU974" s="47"/>
      <c r="AV974" s="47"/>
      <c r="AW974" s="47"/>
      <c r="AX974" s="47"/>
      <c r="AY974" s="47"/>
      <c r="AZ974" s="47"/>
      <c r="BA974" s="47"/>
      <c r="BB974" s="47"/>
      <c r="BC974" s="47"/>
      <c r="BD974" s="47"/>
      <c r="BE974" s="47"/>
      <c r="BF974" s="47"/>
      <c r="BG974" s="47"/>
      <c r="BH974" s="47"/>
      <c r="BI974" s="47"/>
      <c r="BJ974" s="47"/>
      <c r="BK974" s="47"/>
      <c r="BL974" s="47"/>
      <c r="BM974" s="112"/>
      <c r="BN974" s="47"/>
      <c r="BO974" s="47"/>
      <c r="BP974" s="47"/>
    </row>
    <row r="975" spans="2:68" x14ac:dyDescent="0.25">
      <c r="B975" s="42"/>
      <c r="C975" s="42"/>
      <c r="D975" s="42"/>
      <c r="E975" s="42"/>
      <c r="F975" s="42"/>
      <c r="G975" s="42"/>
      <c r="H975" s="42"/>
      <c r="I975" s="42"/>
      <c r="J975" s="42"/>
      <c r="K975" s="42"/>
      <c r="L975" s="42"/>
      <c r="M975" s="42"/>
      <c r="N975" s="112"/>
      <c r="O975" s="47"/>
      <c r="P975" s="47"/>
      <c r="Q975" s="42"/>
      <c r="R975" s="42"/>
      <c r="T975" s="42"/>
      <c r="U975" s="42"/>
      <c r="V975" s="42"/>
      <c r="W975" s="42"/>
      <c r="X975" s="42"/>
      <c r="Y975" s="42"/>
      <c r="Z975" s="42"/>
      <c r="AA975" s="42"/>
      <c r="AB975" s="42"/>
      <c r="AC975" s="42"/>
      <c r="AD975" s="42"/>
      <c r="AE975" s="47"/>
      <c r="AF975" s="112"/>
      <c r="AG975" s="47"/>
      <c r="AH975" s="47"/>
      <c r="AI975" s="47"/>
      <c r="AJ975" s="47"/>
      <c r="AK975" s="47"/>
      <c r="AL975" s="47"/>
      <c r="AM975" s="47"/>
      <c r="AN975" s="47"/>
      <c r="AO975" s="47"/>
      <c r="AP975" s="47"/>
      <c r="AQ975" s="47"/>
      <c r="AR975" s="47"/>
      <c r="AS975" s="47"/>
      <c r="AT975" s="47"/>
      <c r="AU975" s="47"/>
      <c r="AV975" s="47"/>
      <c r="AW975" s="47"/>
      <c r="AX975" s="47"/>
      <c r="AY975" s="47"/>
      <c r="AZ975" s="47"/>
      <c r="BA975" s="47"/>
      <c r="BB975" s="47"/>
      <c r="BC975" s="47"/>
      <c r="BD975" s="47"/>
      <c r="BE975" s="47"/>
      <c r="BF975" s="47"/>
      <c r="BG975" s="47"/>
      <c r="BH975" s="47"/>
      <c r="BI975" s="47"/>
      <c r="BJ975" s="47"/>
      <c r="BK975" s="47"/>
      <c r="BL975" s="47"/>
      <c r="BM975" s="112"/>
      <c r="BN975" s="47"/>
      <c r="BO975" s="47"/>
      <c r="BP975" s="47"/>
    </row>
    <row r="976" spans="2:68" x14ac:dyDescent="0.25">
      <c r="B976" s="42"/>
      <c r="C976" s="42"/>
      <c r="D976" s="42"/>
      <c r="E976" s="42"/>
      <c r="F976" s="42"/>
      <c r="G976" s="42"/>
      <c r="H976" s="42"/>
      <c r="I976" s="42"/>
      <c r="J976" s="42"/>
      <c r="K976" s="42"/>
      <c r="L976" s="42"/>
      <c r="M976" s="42"/>
      <c r="N976" s="112"/>
      <c r="O976" s="47"/>
      <c r="P976" s="47"/>
      <c r="Q976" s="42"/>
      <c r="R976" s="42"/>
      <c r="T976" s="42"/>
      <c r="U976" s="42"/>
      <c r="V976" s="42"/>
      <c r="W976" s="42"/>
      <c r="X976" s="42"/>
      <c r="Y976" s="42"/>
      <c r="Z976" s="42"/>
      <c r="AA976" s="42"/>
      <c r="AB976" s="42"/>
      <c r="AC976" s="42"/>
      <c r="AD976" s="42"/>
      <c r="AE976" s="47"/>
      <c r="AF976" s="112"/>
      <c r="AG976" s="47"/>
      <c r="AH976" s="47"/>
      <c r="AI976" s="47"/>
      <c r="AJ976" s="47"/>
      <c r="AK976" s="47"/>
      <c r="AL976" s="47"/>
      <c r="AM976" s="47"/>
      <c r="AN976" s="47"/>
      <c r="AO976" s="47"/>
      <c r="AP976" s="47"/>
      <c r="AQ976" s="47"/>
      <c r="AR976" s="47"/>
      <c r="AS976" s="47"/>
      <c r="AT976" s="47"/>
      <c r="AU976" s="47"/>
      <c r="AV976" s="47"/>
      <c r="AW976" s="47"/>
      <c r="AX976" s="47"/>
      <c r="AY976" s="47"/>
      <c r="AZ976" s="47"/>
      <c r="BA976" s="47"/>
      <c r="BB976" s="47"/>
      <c r="BC976" s="47"/>
      <c r="BD976" s="47"/>
      <c r="BE976" s="47"/>
      <c r="BF976" s="47"/>
      <c r="BG976" s="47"/>
      <c r="BH976" s="47"/>
      <c r="BI976" s="47"/>
      <c r="BJ976" s="47"/>
      <c r="BK976" s="47"/>
      <c r="BL976" s="47"/>
      <c r="BM976" s="112"/>
      <c r="BN976" s="47"/>
      <c r="BO976" s="47"/>
      <c r="BP976" s="47"/>
    </row>
    <row r="977" spans="2:68" x14ac:dyDescent="0.25">
      <c r="B977" s="42"/>
      <c r="C977" s="42"/>
      <c r="D977" s="42"/>
      <c r="E977" s="42"/>
      <c r="F977" s="42"/>
      <c r="G977" s="42"/>
      <c r="H977" s="42"/>
      <c r="I977" s="42"/>
      <c r="J977" s="42"/>
      <c r="K977" s="42"/>
      <c r="L977" s="42"/>
      <c r="M977" s="42"/>
      <c r="N977" s="112"/>
      <c r="O977" s="47"/>
      <c r="P977" s="47"/>
      <c r="Q977" s="42"/>
      <c r="R977" s="42"/>
      <c r="T977" s="42"/>
      <c r="U977" s="42"/>
      <c r="V977" s="42"/>
      <c r="W977" s="42"/>
      <c r="X977" s="42"/>
      <c r="Y977" s="42"/>
      <c r="Z977" s="42"/>
      <c r="AA977" s="42"/>
      <c r="AB977" s="42"/>
      <c r="AC977" s="42"/>
      <c r="AD977" s="42"/>
      <c r="AE977" s="47"/>
      <c r="AF977" s="112"/>
      <c r="AG977" s="47"/>
      <c r="AH977" s="47"/>
      <c r="AI977" s="47"/>
      <c r="AJ977" s="47"/>
      <c r="AK977" s="47"/>
      <c r="AL977" s="47"/>
      <c r="AM977" s="47"/>
      <c r="AN977" s="47"/>
      <c r="AO977" s="47"/>
      <c r="AP977" s="47"/>
      <c r="AQ977" s="47"/>
      <c r="AR977" s="47"/>
      <c r="AS977" s="47"/>
      <c r="AT977" s="47"/>
      <c r="AU977" s="47"/>
      <c r="AV977" s="47"/>
      <c r="AW977" s="47"/>
      <c r="AX977" s="47"/>
      <c r="AY977" s="47"/>
      <c r="AZ977" s="47"/>
      <c r="BA977" s="47"/>
      <c r="BB977" s="47"/>
      <c r="BC977" s="47"/>
      <c r="BD977" s="47"/>
      <c r="BE977" s="47"/>
      <c r="BF977" s="47"/>
      <c r="BG977" s="47"/>
      <c r="BH977" s="47"/>
      <c r="BI977" s="47"/>
      <c r="BJ977" s="47"/>
      <c r="BK977" s="47"/>
      <c r="BL977" s="47"/>
      <c r="BM977" s="112"/>
      <c r="BN977" s="47"/>
      <c r="BO977" s="47"/>
      <c r="BP977" s="47"/>
    </row>
    <row r="978" spans="2:68" x14ac:dyDescent="0.25">
      <c r="B978" s="42"/>
      <c r="C978" s="42"/>
      <c r="D978" s="42"/>
      <c r="E978" s="42"/>
      <c r="F978" s="42"/>
      <c r="G978" s="42"/>
      <c r="H978" s="42"/>
      <c r="I978" s="42"/>
      <c r="J978" s="42"/>
      <c r="K978" s="42"/>
      <c r="L978" s="42"/>
      <c r="M978" s="42"/>
      <c r="N978" s="112"/>
      <c r="O978" s="47"/>
      <c r="P978" s="47"/>
      <c r="Q978" s="42"/>
      <c r="R978" s="42"/>
      <c r="T978" s="42"/>
      <c r="U978" s="42"/>
      <c r="V978" s="42"/>
      <c r="W978" s="42"/>
      <c r="X978" s="42"/>
      <c r="Y978" s="42"/>
      <c r="Z978" s="42"/>
      <c r="AA978" s="42"/>
      <c r="AB978" s="42"/>
      <c r="AC978" s="42"/>
      <c r="AD978" s="42"/>
      <c r="AE978" s="47"/>
      <c r="AF978" s="112"/>
      <c r="AG978" s="47"/>
      <c r="AH978" s="47"/>
      <c r="AI978" s="47"/>
      <c r="AJ978" s="47"/>
      <c r="AK978" s="47"/>
      <c r="AL978" s="47"/>
      <c r="AM978" s="47"/>
      <c r="AN978" s="47"/>
      <c r="AO978" s="47"/>
      <c r="AP978" s="47"/>
      <c r="AQ978" s="47"/>
      <c r="AR978" s="47"/>
      <c r="AS978" s="47"/>
      <c r="AT978" s="47"/>
      <c r="AU978" s="47"/>
      <c r="AV978" s="47"/>
      <c r="AW978" s="47"/>
      <c r="AX978" s="47"/>
      <c r="AY978" s="47"/>
      <c r="AZ978" s="47"/>
      <c r="BA978" s="47"/>
      <c r="BB978" s="47"/>
      <c r="BC978" s="47"/>
      <c r="BD978" s="47"/>
      <c r="BE978" s="47"/>
      <c r="BF978" s="47"/>
      <c r="BG978" s="47"/>
      <c r="BH978" s="47"/>
      <c r="BI978" s="47"/>
      <c r="BJ978" s="47"/>
      <c r="BK978" s="47"/>
      <c r="BL978" s="47"/>
      <c r="BM978" s="112"/>
      <c r="BN978" s="47"/>
      <c r="BO978" s="47"/>
      <c r="BP978" s="47"/>
    </row>
    <row r="979" spans="2:68" x14ac:dyDescent="0.25">
      <c r="B979" s="42"/>
      <c r="C979" s="42"/>
      <c r="D979" s="42"/>
      <c r="E979" s="42"/>
      <c r="F979" s="42"/>
      <c r="G979" s="42"/>
      <c r="H979" s="42"/>
      <c r="I979" s="42"/>
      <c r="J979" s="42"/>
      <c r="K979" s="42"/>
      <c r="L979" s="42"/>
      <c r="M979" s="42"/>
      <c r="N979" s="112"/>
      <c r="O979" s="47"/>
      <c r="P979" s="47"/>
      <c r="Q979" s="42"/>
      <c r="R979" s="42"/>
      <c r="T979" s="42"/>
      <c r="U979" s="42"/>
      <c r="V979" s="42"/>
      <c r="W979" s="42"/>
      <c r="X979" s="42"/>
      <c r="Y979" s="42"/>
      <c r="Z979" s="42"/>
      <c r="AA979" s="42"/>
      <c r="AB979" s="42"/>
      <c r="AC979" s="42"/>
      <c r="AD979" s="42"/>
      <c r="AE979" s="47"/>
      <c r="AF979" s="112"/>
      <c r="AG979" s="47"/>
      <c r="AH979" s="47"/>
      <c r="AI979" s="47"/>
      <c r="AJ979" s="47"/>
      <c r="AK979" s="47"/>
      <c r="AL979" s="47"/>
      <c r="AM979" s="47"/>
      <c r="AN979" s="47"/>
      <c r="AO979" s="47"/>
      <c r="AP979" s="47"/>
      <c r="AQ979" s="47"/>
      <c r="AR979" s="47"/>
      <c r="AS979" s="47"/>
      <c r="AT979" s="47"/>
      <c r="AU979" s="47"/>
      <c r="AV979" s="47"/>
      <c r="AW979" s="47"/>
      <c r="AX979" s="47"/>
      <c r="AY979" s="47"/>
      <c r="AZ979" s="47"/>
      <c r="BA979" s="47"/>
      <c r="BB979" s="47"/>
      <c r="BC979" s="47"/>
      <c r="BD979" s="47"/>
      <c r="BE979" s="47"/>
      <c r="BF979" s="47"/>
      <c r="BG979" s="47"/>
      <c r="BH979" s="47"/>
      <c r="BI979" s="47"/>
      <c r="BJ979" s="47"/>
      <c r="BK979" s="47"/>
      <c r="BL979" s="47"/>
      <c r="BM979" s="112"/>
      <c r="BN979" s="47"/>
      <c r="BO979" s="47"/>
      <c r="BP979" s="47"/>
    </row>
    <row r="980" spans="2:68" x14ac:dyDescent="0.25">
      <c r="B980" s="42"/>
      <c r="C980" s="42"/>
      <c r="D980" s="42"/>
      <c r="E980" s="42"/>
      <c r="F980" s="42"/>
      <c r="G980" s="42"/>
      <c r="H980" s="42"/>
      <c r="I980" s="42"/>
      <c r="J980" s="42"/>
      <c r="K980" s="42"/>
      <c r="L980" s="42"/>
      <c r="M980" s="42"/>
      <c r="N980" s="112"/>
      <c r="O980" s="47"/>
      <c r="P980" s="47"/>
      <c r="Q980" s="42"/>
      <c r="R980" s="42"/>
      <c r="T980" s="42"/>
      <c r="U980" s="42"/>
      <c r="V980" s="42"/>
      <c r="W980" s="42"/>
      <c r="X980" s="42"/>
      <c r="Y980" s="42"/>
      <c r="Z980" s="42"/>
      <c r="AA980" s="42"/>
      <c r="AB980" s="42"/>
      <c r="AC980" s="42"/>
      <c r="AD980" s="42"/>
      <c r="AE980" s="47"/>
      <c r="AF980" s="112"/>
      <c r="AG980" s="47"/>
      <c r="AH980" s="47"/>
      <c r="AI980" s="47"/>
      <c r="AJ980" s="47"/>
      <c r="AK980" s="47"/>
      <c r="AL980" s="47"/>
      <c r="AM980" s="47"/>
      <c r="AN980" s="47"/>
      <c r="AO980" s="47"/>
      <c r="AP980" s="47"/>
      <c r="AQ980" s="47"/>
      <c r="AR980" s="47"/>
      <c r="AS980" s="47"/>
      <c r="AT980" s="47"/>
      <c r="AU980" s="47"/>
      <c r="AV980" s="47"/>
      <c r="AW980" s="47"/>
      <c r="AX980" s="47"/>
      <c r="AY980" s="47"/>
      <c r="AZ980" s="47"/>
      <c r="BA980" s="47"/>
      <c r="BB980" s="47"/>
      <c r="BC980" s="47"/>
      <c r="BD980" s="47"/>
      <c r="BE980" s="47"/>
      <c r="BF980" s="47"/>
      <c r="BG980" s="47"/>
      <c r="BH980" s="47"/>
      <c r="BI980" s="47"/>
      <c r="BJ980" s="47"/>
      <c r="BK980" s="47"/>
      <c r="BL980" s="47"/>
      <c r="BM980" s="112"/>
      <c r="BN980" s="47"/>
      <c r="BO980" s="47"/>
      <c r="BP980" s="47"/>
    </row>
    <row r="981" spans="2:68" x14ac:dyDescent="0.25">
      <c r="B981" s="42"/>
      <c r="C981" s="42"/>
      <c r="D981" s="42"/>
      <c r="E981" s="42"/>
      <c r="F981" s="42"/>
      <c r="G981" s="42"/>
      <c r="H981" s="42"/>
      <c r="I981" s="42"/>
      <c r="J981" s="42"/>
      <c r="K981" s="42"/>
      <c r="L981" s="42"/>
      <c r="M981" s="42"/>
      <c r="N981" s="112"/>
      <c r="O981" s="47"/>
      <c r="P981" s="47"/>
      <c r="Q981" s="42"/>
      <c r="R981" s="42"/>
      <c r="T981" s="42"/>
      <c r="U981" s="42"/>
      <c r="V981" s="42"/>
      <c r="W981" s="42"/>
      <c r="X981" s="42"/>
      <c r="Y981" s="42"/>
      <c r="Z981" s="42"/>
      <c r="AA981" s="42"/>
      <c r="AB981" s="42"/>
      <c r="AC981" s="42"/>
      <c r="AD981" s="42"/>
      <c r="AH981" s="47"/>
      <c r="AI981" s="47"/>
      <c r="AJ981" s="47"/>
      <c r="AK981" s="47"/>
      <c r="AL981" s="47"/>
      <c r="AM981" s="47"/>
      <c r="AN981" s="47"/>
      <c r="AO981" s="47"/>
      <c r="AP981" s="47"/>
      <c r="AQ981" s="47"/>
      <c r="AR981" s="47"/>
      <c r="AS981" s="47"/>
      <c r="AT981" s="47"/>
      <c r="AU981" s="47"/>
      <c r="AV981" s="47"/>
      <c r="AW981" s="47"/>
      <c r="AX981" s="47"/>
      <c r="AY981" s="47"/>
      <c r="AZ981" s="47"/>
      <c r="BA981" s="47"/>
      <c r="BB981" s="47"/>
      <c r="BC981" s="47"/>
      <c r="BD981" s="47"/>
      <c r="BE981" s="47"/>
      <c r="BF981" s="47"/>
      <c r="BG981" s="47"/>
      <c r="BH981" s="47"/>
      <c r="BI981" s="47"/>
      <c r="BJ981" s="47"/>
      <c r="BK981" s="47"/>
      <c r="BL981" s="47"/>
      <c r="BM981" s="112"/>
      <c r="BN981" s="47"/>
      <c r="BO981" s="47"/>
      <c r="BP981" s="47"/>
    </row>
    <row r="982" spans="2:68" x14ac:dyDescent="0.25">
      <c r="B982" s="42"/>
      <c r="C982" s="42"/>
      <c r="D982" s="42"/>
      <c r="E982" s="42"/>
      <c r="F982" s="42"/>
      <c r="G982" s="42"/>
      <c r="H982" s="42"/>
      <c r="I982" s="42"/>
      <c r="J982" s="42"/>
      <c r="K982" s="42"/>
      <c r="L982" s="42"/>
      <c r="M982" s="42"/>
      <c r="N982" s="112"/>
      <c r="O982" s="47"/>
      <c r="P982" s="47"/>
      <c r="Q982" s="42"/>
      <c r="R982" s="42"/>
      <c r="AH982" s="47"/>
      <c r="AI982" s="47"/>
      <c r="AJ982" s="47"/>
      <c r="AK982" s="47"/>
      <c r="AL982" s="47"/>
      <c r="AM982" s="47"/>
      <c r="AN982" s="47"/>
      <c r="AO982" s="47"/>
      <c r="AP982" s="47"/>
      <c r="AQ982" s="47"/>
      <c r="AR982" s="47"/>
      <c r="AS982" s="47"/>
      <c r="AT982" s="47"/>
      <c r="AU982" s="47"/>
      <c r="AV982" s="47"/>
      <c r="AW982" s="47"/>
      <c r="AX982" s="47"/>
      <c r="AY982" s="47"/>
      <c r="AZ982" s="47"/>
      <c r="BA982" s="47"/>
      <c r="BB982" s="47"/>
      <c r="BC982" s="47"/>
      <c r="BD982" s="47"/>
      <c r="BE982" s="47"/>
      <c r="BF982" s="47"/>
      <c r="BG982" s="47"/>
      <c r="BH982" s="47"/>
      <c r="BI982" s="47"/>
      <c r="BJ982" s="47"/>
      <c r="BK982" s="47"/>
      <c r="BL982" s="47"/>
      <c r="BM982" s="112"/>
      <c r="BN982" s="47"/>
      <c r="BO982" s="47"/>
      <c r="BP982" s="47"/>
    </row>
    <row r="983" spans="2:68" x14ac:dyDescent="0.25">
      <c r="B983" s="42"/>
      <c r="C983" s="42"/>
      <c r="D983" s="42"/>
      <c r="E983" s="42"/>
      <c r="F983" s="42"/>
      <c r="G983" s="42"/>
      <c r="H983" s="42"/>
      <c r="I983" s="42"/>
      <c r="J983" s="42"/>
      <c r="K983" s="42"/>
      <c r="L983" s="42"/>
      <c r="M983" s="42"/>
      <c r="N983" s="112"/>
      <c r="O983" s="47"/>
      <c r="P983" s="47"/>
      <c r="Q983" s="42"/>
      <c r="R983" s="42"/>
      <c r="AH983" s="47"/>
      <c r="AI983" s="47"/>
      <c r="AJ983" s="47"/>
      <c r="AK983" s="47"/>
      <c r="AL983" s="47"/>
      <c r="AM983" s="47"/>
      <c r="AN983" s="47"/>
      <c r="AO983" s="47"/>
      <c r="AP983" s="47"/>
      <c r="AQ983" s="47"/>
      <c r="AR983" s="47"/>
      <c r="AS983" s="47"/>
      <c r="AT983" s="47"/>
      <c r="AU983" s="47"/>
      <c r="AV983" s="47"/>
      <c r="AW983" s="47"/>
      <c r="AX983" s="47"/>
      <c r="AY983" s="47"/>
      <c r="AZ983" s="47"/>
      <c r="BA983" s="47"/>
      <c r="BB983" s="47"/>
      <c r="BC983" s="47"/>
      <c r="BD983" s="47"/>
      <c r="BE983" s="47"/>
      <c r="BF983" s="47"/>
      <c r="BG983" s="47"/>
      <c r="BH983" s="47"/>
      <c r="BI983" s="47"/>
      <c r="BJ983" s="47"/>
      <c r="BK983" s="47"/>
      <c r="BL983" s="47"/>
      <c r="BM983" s="112"/>
      <c r="BN983" s="47"/>
      <c r="BO983" s="47"/>
      <c r="BP983" s="47"/>
    </row>
    <row r="984" spans="2:68" x14ac:dyDescent="0.25">
      <c r="B984" s="42"/>
      <c r="C984" s="42"/>
      <c r="D984" s="42"/>
      <c r="E984" s="42"/>
      <c r="F984" s="42"/>
      <c r="G984" s="42"/>
      <c r="H984" s="42"/>
      <c r="I984" s="42"/>
      <c r="J984" s="42"/>
      <c r="K984" s="42"/>
      <c r="L984" s="42"/>
      <c r="M984" s="42"/>
      <c r="N984" s="112"/>
      <c r="O984" s="47"/>
      <c r="P984" s="47"/>
      <c r="Q984" s="42"/>
      <c r="R984" s="42"/>
      <c r="AH984" s="47"/>
      <c r="AI984" s="47"/>
      <c r="AJ984" s="47"/>
      <c r="AK984" s="47"/>
      <c r="AL984" s="47"/>
      <c r="AM984" s="47"/>
      <c r="AN984" s="47"/>
      <c r="AO984" s="47"/>
      <c r="AP984" s="47"/>
      <c r="AQ984" s="47"/>
      <c r="AR984" s="47"/>
      <c r="AS984" s="47"/>
      <c r="AT984" s="47"/>
      <c r="AU984" s="47"/>
      <c r="AV984" s="47"/>
      <c r="AW984" s="47"/>
      <c r="AX984" s="47"/>
      <c r="AY984" s="47"/>
      <c r="AZ984" s="47"/>
      <c r="BA984" s="47"/>
      <c r="BB984" s="47"/>
      <c r="BC984" s="47"/>
      <c r="BD984" s="47"/>
      <c r="BE984" s="47"/>
      <c r="BF984" s="47"/>
      <c r="BG984" s="47"/>
      <c r="BH984" s="47"/>
      <c r="BI984" s="47"/>
      <c r="BJ984" s="47"/>
      <c r="BK984" s="47"/>
      <c r="BL984" s="47"/>
      <c r="BM984" s="112"/>
      <c r="BN984" s="47"/>
      <c r="BO984" s="47"/>
      <c r="BP984" s="47"/>
    </row>
    <row r="985" spans="2:68" x14ac:dyDescent="0.25">
      <c r="B985" s="42"/>
      <c r="C985" s="42"/>
      <c r="D985" s="42"/>
      <c r="E985" s="42"/>
      <c r="F985" s="42"/>
      <c r="G985" s="42"/>
      <c r="H985" s="42"/>
      <c r="I985" s="42"/>
      <c r="J985" s="42"/>
      <c r="K985" s="42"/>
      <c r="L985" s="42"/>
      <c r="M985" s="42"/>
      <c r="N985" s="112"/>
      <c r="O985" s="47"/>
      <c r="P985" s="47"/>
      <c r="Q985" s="42"/>
      <c r="R985" s="42"/>
      <c r="AH985" s="47"/>
      <c r="AI985" s="47"/>
      <c r="AJ985" s="47"/>
      <c r="AK985" s="47"/>
      <c r="AL985" s="47"/>
      <c r="AM985" s="47"/>
      <c r="AN985" s="47"/>
      <c r="AO985" s="47"/>
      <c r="AP985" s="47"/>
      <c r="AQ985" s="47"/>
      <c r="AR985" s="47"/>
      <c r="AS985" s="47"/>
      <c r="AT985" s="47"/>
      <c r="AU985" s="47"/>
      <c r="AV985" s="47"/>
      <c r="AW985" s="47"/>
      <c r="AX985" s="47"/>
      <c r="AY985" s="47"/>
      <c r="AZ985" s="47"/>
      <c r="BA985" s="47"/>
      <c r="BB985" s="47"/>
      <c r="BC985" s="47"/>
      <c r="BD985" s="47"/>
      <c r="BE985" s="47"/>
      <c r="BF985" s="47"/>
      <c r="BG985" s="47"/>
      <c r="BH985" s="47"/>
      <c r="BI985" s="47"/>
      <c r="BJ985" s="47"/>
      <c r="BK985" s="47"/>
      <c r="BL985" s="47"/>
      <c r="BM985" s="112"/>
      <c r="BN985" s="47"/>
      <c r="BO985" s="47"/>
      <c r="BP985" s="47"/>
    </row>
    <row r="986" spans="2:68" x14ac:dyDescent="0.25">
      <c r="B986" s="42"/>
      <c r="C986" s="42"/>
      <c r="D986" s="42"/>
      <c r="E986" s="42"/>
      <c r="F986" s="42"/>
      <c r="G986" s="42"/>
      <c r="H986" s="42"/>
      <c r="I986" s="42"/>
      <c r="J986" s="42"/>
      <c r="K986" s="42"/>
      <c r="L986" s="42"/>
      <c r="M986" s="42"/>
      <c r="N986" s="112"/>
      <c r="O986" s="47"/>
      <c r="P986" s="47"/>
      <c r="Q986" s="42"/>
      <c r="R986" s="42"/>
      <c r="AH986" s="47"/>
      <c r="AI986" s="47"/>
      <c r="AJ986" s="47"/>
      <c r="AK986" s="47"/>
      <c r="AL986" s="47"/>
      <c r="AM986" s="47"/>
      <c r="AN986" s="47"/>
      <c r="AO986" s="47"/>
      <c r="AP986" s="47"/>
      <c r="AQ986" s="47"/>
      <c r="AR986" s="47"/>
      <c r="AS986" s="47"/>
      <c r="AT986" s="47"/>
      <c r="AU986" s="47"/>
      <c r="AV986" s="47"/>
      <c r="AW986" s="47"/>
      <c r="AX986" s="47"/>
      <c r="AY986" s="47"/>
      <c r="AZ986" s="47"/>
      <c r="BA986" s="47"/>
      <c r="BB986" s="47"/>
      <c r="BC986" s="47"/>
      <c r="BD986" s="47"/>
      <c r="BE986" s="47"/>
      <c r="BF986" s="47"/>
      <c r="BG986" s="47"/>
      <c r="BH986" s="47"/>
      <c r="BI986" s="47"/>
      <c r="BJ986" s="47"/>
      <c r="BK986" s="47"/>
      <c r="BL986" s="47"/>
      <c r="BM986" s="112"/>
      <c r="BN986" s="47"/>
      <c r="BO986" s="47"/>
      <c r="BP986" s="47"/>
    </row>
    <row r="987" spans="2:68" x14ac:dyDescent="0.25">
      <c r="B987" s="42"/>
      <c r="C987" s="42"/>
      <c r="D987" s="42"/>
      <c r="E987" s="42"/>
      <c r="F987" s="42"/>
      <c r="G987" s="42"/>
      <c r="H987" s="42"/>
      <c r="I987" s="42"/>
      <c r="J987" s="42"/>
      <c r="K987" s="42"/>
      <c r="L987" s="42"/>
      <c r="M987" s="42"/>
      <c r="N987" s="112"/>
      <c r="O987" s="47"/>
      <c r="P987" s="47"/>
      <c r="Q987" s="42"/>
      <c r="R987" s="42"/>
      <c r="AH987" s="47"/>
      <c r="AI987" s="47"/>
      <c r="AJ987" s="47"/>
      <c r="AK987" s="47"/>
      <c r="AL987" s="47"/>
      <c r="AM987" s="47"/>
      <c r="AN987" s="47"/>
      <c r="AO987" s="47"/>
      <c r="AP987" s="47"/>
      <c r="AQ987" s="47"/>
      <c r="AR987" s="47"/>
      <c r="AS987" s="47"/>
      <c r="AT987" s="47"/>
      <c r="AU987" s="47"/>
      <c r="AV987" s="47"/>
      <c r="AW987" s="47"/>
      <c r="AX987" s="47"/>
      <c r="AY987" s="47"/>
      <c r="AZ987" s="47"/>
      <c r="BA987" s="47"/>
      <c r="BB987" s="47"/>
      <c r="BC987" s="47"/>
      <c r="BD987" s="47"/>
      <c r="BE987" s="47"/>
      <c r="BF987" s="47"/>
      <c r="BG987" s="47"/>
      <c r="BH987" s="47"/>
      <c r="BI987" s="47"/>
      <c r="BJ987" s="47"/>
      <c r="BK987" s="47"/>
      <c r="BL987" s="47"/>
      <c r="BM987" s="112"/>
      <c r="BN987" s="47"/>
      <c r="BO987" s="47"/>
      <c r="BP987" s="47"/>
    </row>
    <row r="988" spans="2:68" x14ac:dyDescent="0.25">
      <c r="B988" s="42"/>
      <c r="C988" s="42"/>
      <c r="D988" s="42"/>
      <c r="E988" s="42"/>
      <c r="F988" s="42"/>
      <c r="G988" s="42"/>
      <c r="H988" s="42"/>
      <c r="I988" s="42"/>
      <c r="J988" s="42"/>
      <c r="K988" s="42"/>
      <c r="L988" s="42"/>
      <c r="M988" s="42"/>
      <c r="N988" s="112"/>
      <c r="O988" s="47"/>
      <c r="P988" s="47"/>
      <c r="Q988" s="42"/>
      <c r="R988" s="42"/>
      <c r="AH988" s="47"/>
      <c r="AI988" s="47"/>
      <c r="AJ988" s="47"/>
      <c r="AK988" s="47"/>
      <c r="AL988" s="47"/>
      <c r="AM988" s="47"/>
      <c r="AN988" s="47"/>
      <c r="AO988" s="47"/>
      <c r="AP988" s="47"/>
      <c r="AQ988" s="47"/>
      <c r="AR988" s="47"/>
      <c r="AS988" s="47"/>
      <c r="AT988" s="47"/>
      <c r="AU988" s="47"/>
      <c r="AV988" s="47"/>
      <c r="AW988" s="47"/>
      <c r="AX988" s="47"/>
      <c r="AY988" s="47"/>
      <c r="AZ988" s="47"/>
      <c r="BA988" s="47"/>
      <c r="BB988" s="47"/>
      <c r="BC988" s="47"/>
      <c r="BD988" s="47"/>
      <c r="BE988" s="47"/>
      <c r="BF988" s="47"/>
      <c r="BG988" s="47"/>
      <c r="BH988" s="47"/>
      <c r="BI988" s="47"/>
      <c r="BJ988" s="47"/>
      <c r="BK988" s="47"/>
      <c r="BL988" s="47"/>
      <c r="BM988" s="112"/>
      <c r="BN988" s="47"/>
      <c r="BO988" s="47"/>
      <c r="BP988" s="47"/>
    </row>
    <row r="989" spans="2:68" x14ac:dyDescent="0.25">
      <c r="B989" s="42"/>
      <c r="C989" s="42"/>
      <c r="D989" s="42"/>
      <c r="E989" s="42"/>
      <c r="F989" s="42"/>
      <c r="G989" s="42"/>
      <c r="H989" s="42"/>
      <c r="I989" s="42"/>
      <c r="J989" s="42"/>
      <c r="K989" s="42"/>
      <c r="L989" s="42"/>
      <c r="M989" s="42"/>
      <c r="N989" s="112"/>
      <c r="O989" s="47"/>
      <c r="P989" s="47"/>
      <c r="Q989" s="42"/>
      <c r="R989" s="42"/>
      <c r="AH989" s="47"/>
      <c r="AI989" s="47"/>
      <c r="AJ989" s="47"/>
      <c r="AK989" s="47"/>
      <c r="AL989" s="47"/>
      <c r="AM989" s="47"/>
      <c r="AN989" s="47"/>
      <c r="AO989" s="47"/>
      <c r="AP989" s="47"/>
      <c r="AQ989" s="47"/>
      <c r="AR989" s="47"/>
      <c r="AS989" s="47"/>
      <c r="AT989" s="47"/>
      <c r="AU989" s="47"/>
      <c r="AV989" s="47"/>
      <c r="AW989" s="47"/>
      <c r="AX989" s="47"/>
      <c r="AY989" s="47"/>
      <c r="AZ989" s="47"/>
      <c r="BA989" s="47"/>
      <c r="BB989" s="47"/>
      <c r="BC989" s="47"/>
      <c r="BD989" s="47"/>
      <c r="BE989" s="47"/>
      <c r="BF989" s="47"/>
      <c r="BG989" s="47"/>
      <c r="BH989" s="47"/>
      <c r="BI989" s="47"/>
      <c r="BJ989" s="47"/>
      <c r="BK989" s="47"/>
      <c r="BL989" s="47"/>
      <c r="BM989" s="112"/>
      <c r="BN989" s="47"/>
      <c r="BO989" s="47"/>
      <c r="BP989" s="47"/>
    </row>
    <row r="990" spans="2:68" x14ac:dyDescent="0.25">
      <c r="B990" s="42"/>
      <c r="C990" s="42"/>
      <c r="D990" s="42"/>
      <c r="E990" s="42"/>
      <c r="F990" s="42"/>
      <c r="G990" s="42"/>
      <c r="H990" s="42"/>
      <c r="I990" s="42"/>
      <c r="J990" s="42"/>
      <c r="K990" s="42"/>
      <c r="L990" s="42"/>
      <c r="M990" s="42"/>
      <c r="N990" s="112"/>
      <c r="O990" s="47"/>
      <c r="P990" s="47"/>
      <c r="Q990" s="42"/>
      <c r="R990" s="42"/>
      <c r="AH990" s="47"/>
      <c r="AI990" s="47"/>
      <c r="AJ990" s="47"/>
      <c r="AK990" s="47"/>
      <c r="AL990" s="47"/>
      <c r="AM990" s="47"/>
      <c r="AN990" s="47"/>
      <c r="AO990" s="47"/>
      <c r="AP990" s="47"/>
      <c r="AQ990" s="47"/>
      <c r="AR990" s="47"/>
      <c r="AS990" s="47"/>
      <c r="AT990" s="47"/>
      <c r="AU990" s="47"/>
      <c r="AV990" s="47"/>
      <c r="AW990" s="47"/>
      <c r="AX990" s="47"/>
      <c r="AY990" s="47"/>
      <c r="AZ990" s="47"/>
      <c r="BA990" s="47"/>
      <c r="BB990" s="47"/>
      <c r="BC990" s="47"/>
      <c r="BD990" s="47"/>
      <c r="BE990" s="47"/>
      <c r="BF990" s="47"/>
      <c r="BG990" s="47"/>
      <c r="BH990" s="47"/>
      <c r="BI990" s="47"/>
      <c r="BJ990" s="47"/>
      <c r="BK990" s="47"/>
      <c r="BL990" s="47"/>
      <c r="BM990" s="112"/>
      <c r="BN990" s="47"/>
      <c r="BO990" s="47"/>
      <c r="BP990" s="47"/>
    </row>
    <row r="991" spans="2:68" x14ac:dyDescent="0.25">
      <c r="B991" s="42"/>
      <c r="C991" s="42"/>
      <c r="D991" s="42"/>
      <c r="E991" s="42"/>
      <c r="F991" s="42"/>
      <c r="G991" s="42"/>
      <c r="H991" s="42"/>
      <c r="I991" s="42"/>
      <c r="J991" s="42"/>
      <c r="K991" s="42"/>
      <c r="L991" s="42"/>
      <c r="M991" s="42"/>
      <c r="N991" s="112"/>
      <c r="O991" s="47"/>
      <c r="P991" s="47"/>
      <c r="Q991" s="42"/>
      <c r="R991" s="42"/>
      <c r="AH991" s="47"/>
      <c r="AI991" s="47"/>
      <c r="AJ991" s="47"/>
      <c r="AK991" s="47"/>
      <c r="AL991" s="47"/>
      <c r="AM991" s="47"/>
      <c r="AN991" s="47"/>
      <c r="AO991" s="47"/>
      <c r="AP991" s="47"/>
      <c r="AQ991" s="47"/>
      <c r="AR991" s="47"/>
      <c r="AS991" s="47"/>
      <c r="AT991" s="47"/>
      <c r="AU991" s="47"/>
      <c r="AV991" s="47"/>
      <c r="AW991" s="47"/>
      <c r="AX991" s="47"/>
      <c r="AY991" s="47"/>
      <c r="AZ991" s="47"/>
      <c r="BA991" s="47"/>
      <c r="BB991" s="47"/>
      <c r="BC991" s="47"/>
      <c r="BD991" s="47"/>
      <c r="BE991" s="47"/>
      <c r="BF991" s="47"/>
      <c r="BG991" s="47"/>
      <c r="BH991" s="47"/>
      <c r="BI991" s="47"/>
      <c r="BJ991" s="47"/>
      <c r="BK991" s="47"/>
      <c r="BL991" s="47"/>
      <c r="BM991" s="112"/>
      <c r="BN991" s="47"/>
      <c r="BO991" s="47"/>
      <c r="BP991" s="47"/>
    </row>
    <row r="992" spans="2:68" x14ac:dyDescent="0.25">
      <c r="M992" s="42"/>
      <c r="N992" s="112"/>
      <c r="O992" s="47"/>
      <c r="P992" s="47"/>
      <c r="Q992" s="42"/>
      <c r="R992" s="42"/>
      <c r="AH992" s="47"/>
      <c r="AI992" s="47"/>
      <c r="AJ992" s="47"/>
      <c r="AK992" s="47"/>
      <c r="AL992" s="47"/>
      <c r="AM992" s="47"/>
      <c r="AN992" s="47"/>
      <c r="AO992" s="47"/>
      <c r="AP992" s="47"/>
      <c r="AQ992" s="47"/>
      <c r="AR992" s="47"/>
      <c r="AS992" s="47"/>
      <c r="AT992" s="47"/>
      <c r="AU992" s="47"/>
      <c r="AV992" s="47"/>
      <c r="AW992" s="47"/>
      <c r="AX992" s="47"/>
      <c r="AY992" s="47"/>
      <c r="AZ992" s="47"/>
      <c r="BA992" s="47"/>
      <c r="BB992" s="47"/>
      <c r="BC992" s="47"/>
      <c r="BD992" s="47"/>
      <c r="BE992" s="47"/>
      <c r="BF992" s="47"/>
      <c r="BG992" s="47"/>
      <c r="BH992" s="47"/>
      <c r="BI992" s="47"/>
      <c r="BJ992" s="47"/>
      <c r="BK992" s="47"/>
      <c r="BL992" s="47"/>
      <c r="BM992" s="112"/>
      <c r="BN992" s="47"/>
      <c r="BO992" s="47"/>
      <c r="BP992" s="47"/>
    </row>
    <row r="993" spans="13:68" x14ac:dyDescent="0.25">
      <c r="M993" s="42"/>
      <c r="N993" s="112"/>
      <c r="O993" s="47"/>
      <c r="P993" s="47"/>
      <c r="Q993" s="42"/>
      <c r="R993" s="42"/>
      <c r="AH993" s="47"/>
      <c r="AI993" s="47"/>
      <c r="AJ993" s="47"/>
      <c r="AK993" s="47"/>
      <c r="AL993" s="47"/>
      <c r="AM993" s="47"/>
      <c r="AN993" s="47"/>
      <c r="AO993" s="47"/>
      <c r="AP993" s="47"/>
      <c r="AQ993" s="47"/>
      <c r="AR993" s="47"/>
      <c r="AS993" s="47"/>
      <c r="AT993" s="47"/>
      <c r="AU993" s="47"/>
      <c r="AV993" s="47"/>
      <c r="AW993" s="47"/>
      <c r="AX993" s="47"/>
      <c r="AY993" s="47"/>
      <c r="AZ993" s="47"/>
      <c r="BA993" s="47"/>
      <c r="BB993" s="47"/>
      <c r="BC993" s="47"/>
      <c r="BD993" s="47"/>
      <c r="BE993" s="47"/>
      <c r="BF993" s="47"/>
      <c r="BG993" s="47"/>
      <c r="BH993" s="47"/>
      <c r="BI993" s="47"/>
      <c r="BJ993" s="47"/>
      <c r="BK993" s="47"/>
      <c r="BL993" s="47"/>
      <c r="BM993" s="112"/>
      <c r="BN993" s="47"/>
      <c r="BO993" s="47"/>
      <c r="BP993" s="47"/>
    </row>
    <row r="994" spans="13:68" x14ac:dyDescent="0.25">
      <c r="M994" s="42"/>
      <c r="N994" s="112"/>
      <c r="O994" s="47"/>
      <c r="P994" s="47"/>
      <c r="Q994" s="42"/>
      <c r="R994" s="42"/>
      <c r="AH994" s="47"/>
      <c r="AI994" s="47"/>
      <c r="AJ994" s="47"/>
      <c r="AK994" s="47"/>
      <c r="AL994" s="47"/>
      <c r="AM994" s="47"/>
      <c r="AN994" s="47"/>
      <c r="AO994" s="47"/>
      <c r="AP994" s="47"/>
      <c r="AQ994" s="47"/>
      <c r="AR994" s="47"/>
      <c r="AS994" s="47"/>
      <c r="AT994" s="47"/>
      <c r="AU994" s="47"/>
      <c r="AV994" s="47"/>
      <c r="AW994" s="47"/>
      <c r="AX994" s="47"/>
      <c r="AY994" s="47"/>
      <c r="AZ994" s="47"/>
      <c r="BA994" s="47"/>
      <c r="BB994" s="47"/>
      <c r="BC994" s="47"/>
      <c r="BD994" s="47"/>
      <c r="BE994" s="47"/>
      <c r="BF994" s="47"/>
      <c r="BG994" s="47"/>
      <c r="BH994" s="47"/>
      <c r="BI994" s="47"/>
      <c r="BJ994" s="47"/>
      <c r="BK994" s="47"/>
      <c r="BL994" s="47"/>
      <c r="BM994" s="112"/>
      <c r="BN994" s="47"/>
      <c r="BO994" s="47"/>
      <c r="BP994" s="47"/>
    </row>
    <row r="995" spans="13:68" x14ac:dyDescent="0.25">
      <c r="M995" s="42"/>
      <c r="N995" s="112"/>
      <c r="O995" s="47"/>
      <c r="P995" s="47"/>
      <c r="Q995" s="42"/>
      <c r="R995" s="42"/>
      <c r="AH995" s="47"/>
      <c r="AI995" s="47"/>
      <c r="AJ995" s="47"/>
      <c r="AK995" s="47"/>
      <c r="AL995" s="47"/>
      <c r="AM995" s="47"/>
      <c r="AN995" s="47"/>
      <c r="AO995" s="47"/>
      <c r="AP995" s="47"/>
      <c r="AQ995" s="47"/>
      <c r="AR995" s="47"/>
      <c r="AS995" s="47"/>
      <c r="AT995" s="47"/>
      <c r="AU995" s="47"/>
      <c r="AV995" s="47"/>
      <c r="AW995" s="47"/>
      <c r="AX995" s="47"/>
      <c r="AY995" s="47"/>
      <c r="AZ995" s="47"/>
      <c r="BA995" s="47"/>
      <c r="BB995" s="47"/>
      <c r="BC995" s="47"/>
      <c r="BD995" s="47"/>
      <c r="BE995" s="47"/>
      <c r="BF995" s="47"/>
      <c r="BG995" s="47"/>
      <c r="BH995" s="47"/>
      <c r="BI995" s="47"/>
      <c r="BJ995" s="47"/>
      <c r="BK995" s="47"/>
      <c r="BL995" s="47"/>
      <c r="BM995" s="112"/>
      <c r="BN995" s="47"/>
      <c r="BO995" s="47"/>
      <c r="BP995" s="47"/>
    </row>
    <row r="996" spans="13:68" x14ac:dyDescent="0.25">
      <c r="M996" s="42"/>
      <c r="N996" s="112"/>
      <c r="O996" s="47"/>
      <c r="P996" s="47"/>
      <c r="Q996" s="42"/>
      <c r="R996" s="42"/>
      <c r="AH996" s="47"/>
      <c r="AI996" s="47"/>
      <c r="AJ996" s="47"/>
      <c r="AK996" s="47"/>
      <c r="AL996" s="47"/>
      <c r="AM996" s="47"/>
      <c r="AN996" s="47"/>
      <c r="AO996" s="47"/>
      <c r="AP996" s="47"/>
      <c r="AQ996" s="47"/>
      <c r="AR996" s="47"/>
      <c r="AS996" s="47"/>
      <c r="AT996" s="47"/>
      <c r="AU996" s="47"/>
      <c r="AV996" s="47"/>
      <c r="AW996" s="47"/>
      <c r="AX996" s="47"/>
      <c r="AY996" s="47"/>
      <c r="AZ996" s="47"/>
      <c r="BA996" s="47"/>
      <c r="BB996" s="47"/>
      <c r="BC996" s="47"/>
      <c r="BD996" s="47"/>
      <c r="BE996" s="47"/>
      <c r="BF996" s="47"/>
      <c r="BG996" s="47"/>
      <c r="BH996" s="47"/>
      <c r="BI996" s="47"/>
      <c r="BJ996" s="47"/>
      <c r="BK996" s="47"/>
      <c r="BL996" s="47"/>
      <c r="BM996" s="112"/>
      <c r="BN996" s="47"/>
      <c r="BO996" s="47"/>
      <c r="BP996" s="47"/>
    </row>
    <row r="997" spans="13:68" x14ac:dyDescent="0.25">
      <c r="M997" s="42"/>
      <c r="N997" s="112"/>
      <c r="O997" s="47"/>
      <c r="P997" s="47"/>
      <c r="Q997" s="42"/>
      <c r="R997" s="42"/>
      <c r="AH997" s="47"/>
      <c r="AI997" s="47"/>
      <c r="AJ997" s="47"/>
      <c r="AK997" s="47"/>
      <c r="AL997" s="47"/>
      <c r="AM997" s="47"/>
      <c r="AN997" s="47"/>
      <c r="AO997" s="47"/>
      <c r="AP997" s="47"/>
      <c r="AQ997" s="47"/>
      <c r="AR997" s="47"/>
      <c r="AS997" s="47"/>
      <c r="AT997" s="47"/>
      <c r="AU997" s="47"/>
      <c r="AV997" s="47"/>
      <c r="AW997" s="47"/>
      <c r="AX997" s="47"/>
      <c r="AY997" s="47"/>
      <c r="AZ997" s="47"/>
      <c r="BA997" s="47"/>
      <c r="BB997" s="47"/>
      <c r="BC997" s="47"/>
      <c r="BD997" s="47"/>
      <c r="BE997" s="47"/>
      <c r="BF997" s="47"/>
      <c r="BG997" s="47"/>
      <c r="BH997" s="47"/>
      <c r="BI997" s="47"/>
      <c r="BJ997" s="47"/>
      <c r="BK997" s="47"/>
      <c r="BL997" s="47"/>
      <c r="BM997" s="112"/>
      <c r="BN997" s="47"/>
      <c r="BO997" s="47"/>
      <c r="BP997" s="47"/>
    </row>
    <row r="998" spans="13:68" x14ac:dyDescent="0.25">
      <c r="M998" s="42"/>
      <c r="N998" s="112"/>
      <c r="O998" s="47"/>
      <c r="P998" s="47"/>
      <c r="Q998" s="42"/>
      <c r="R998" s="42"/>
      <c r="AH998" s="47"/>
      <c r="AI998" s="47"/>
      <c r="AJ998" s="47"/>
      <c r="AK998" s="47"/>
      <c r="AL998" s="47"/>
      <c r="AM998" s="47"/>
      <c r="AN998" s="47"/>
      <c r="AO998" s="47"/>
      <c r="AP998" s="47"/>
      <c r="AQ998" s="47"/>
      <c r="AR998" s="47"/>
      <c r="AS998" s="47"/>
      <c r="AT998" s="47"/>
      <c r="AU998" s="47"/>
      <c r="AV998" s="47"/>
      <c r="AW998" s="47"/>
      <c r="AX998" s="47"/>
      <c r="AY998" s="47"/>
      <c r="AZ998" s="47"/>
      <c r="BA998" s="47"/>
      <c r="BB998" s="47"/>
      <c r="BC998" s="47"/>
      <c r="BD998" s="47"/>
      <c r="BE998" s="47"/>
      <c r="BF998" s="47"/>
      <c r="BG998" s="47"/>
      <c r="BH998" s="47"/>
      <c r="BI998" s="47"/>
      <c r="BJ998" s="47"/>
      <c r="BK998" s="47"/>
      <c r="BL998" s="47"/>
      <c r="BM998" s="112"/>
      <c r="BN998" s="47"/>
      <c r="BO998" s="47"/>
      <c r="BP998" s="47"/>
    </row>
    <row r="999" spans="13:68" x14ac:dyDescent="0.25">
      <c r="M999" s="42"/>
      <c r="N999" s="112"/>
      <c r="O999" s="47"/>
      <c r="P999" s="47"/>
      <c r="Q999" s="42"/>
      <c r="R999" s="42"/>
      <c r="AH999" s="47"/>
      <c r="AI999" s="47"/>
      <c r="AJ999" s="47"/>
      <c r="AK999" s="47"/>
      <c r="AL999" s="47"/>
      <c r="AM999" s="47"/>
      <c r="AN999" s="47"/>
      <c r="AO999" s="47"/>
      <c r="AP999" s="47"/>
      <c r="AQ999" s="47"/>
      <c r="AR999" s="47"/>
      <c r="AS999" s="47"/>
      <c r="AT999" s="47"/>
      <c r="AU999" s="47"/>
      <c r="AV999" s="47"/>
      <c r="AW999" s="47"/>
      <c r="AX999" s="47"/>
      <c r="AY999" s="47"/>
      <c r="AZ999" s="47"/>
      <c r="BA999" s="47"/>
      <c r="BB999" s="47"/>
      <c r="BC999" s="47"/>
      <c r="BD999" s="47"/>
      <c r="BE999" s="47"/>
      <c r="BF999" s="47"/>
      <c r="BG999" s="47"/>
      <c r="BH999" s="47"/>
      <c r="BI999" s="47"/>
      <c r="BJ999" s="47"/>
      <c r="BK999" s="47"/>
      <c r="BL999" s="47"/>
      <c r="BM999" s="112"/>
      <c r="BN999" s="47"/>
      <c r="BO999" s="47"/>
      <c r="BP999" s="47"/>
    </row>
    <row r="1000" spans="13:68" x14ac:dyDescent="0.25">
      <c r="M1000" s="42"/>
      <c r="N1000" s="112"/>
      <c r="O1000" s="47"/>
      <c r="P1000" s="47"/>
      <c r="Q1000" s="42"/>
      <c r="R1000" s="42"/>
      <c r="AH1000" s="47"/>
      <c r="AI1000" s="47"/>
      <c r="AJ1000" s="47"/>
      <c r="AK1000" s="47"/>
      <c r="AL1000" s="47"/>
      <c r="AM1000" s="47"/>
      <c r="AN1000" s="47"/>
      <c r="AO1000" s="47"/>
      <c r="AP1000" s="47"/>
      <c r="AQ1000" s="47"/>
      <c r="AR1000" s="47"/>
      <c r="AS1000" s="47"/>
      <c r="AT1000" s="47"/>
      <c r="AU1000" s="47"/>
      <c r="AV1000" s="47"/>
      <c r="AW1000" s="47"/>
      <c r="AX1000" s="47"/>
      <c r="AY1000" s="47"/>
      <c r="AZ1000" s="47"/>
      <c r="BA1000" s="47"/>
      <c r="BB1000" s="47"/>
      <c r="BC1000" s="47"/>
      <c r="BD1000" s="47"/>
      <c r="BE1000" s="47"/>
      <c r="BF1000" s="47"/>
      <c r="BG1000" s="47"/>
      <c r="BH1000" s="47"/>
      <c r="BI1000" s="47"/>
      <c r="BJ1000" s="47"/>
      <c r="BK1000" s="47"/>
      <c r="BL1000" s="47"/>
      <c r="BM1000" s="112"/>
      <c r="BN1000" s="47"/>
      <c r="BO1000" s="47"/>
      <c r="BP1000" s="47"/>
    </row>
    <row r="1001" spans="13:68" x14ac:dyDescent="0.25">
      <c r="AH1001" s="47"/>
      <c r="AI1001" s="47"/>
      <c r="AJ1001" s="47"/>
      <c r="AK1001" s="47"/>
      <c r="AL1001" s="47"/>
      <c r="AM1001" s="47"/>
      <c r="AN1001" s="47"/>
      <c r="AO1001" s="47"/>
      <c r="AP1001" s="47"/>
      <c r="AQ1001" s="47"/>
      <c r="AR1001" s="47"/>
      <c r="AS1001" s="47"/>
      <c r="AT1001" s="47"/>
      <c r="AU1001" s="47"/>
      <c r="AV1001" s="47"/>
      <c r="AW1001" s="47"/>
      <c r="AX1001" s="47"/>
      <c r="AY1001" s="47"/>
      <c r="AZ1001" s="47"/>
      <c r="BA1001" s="47"/>
      <c r="BB1001" s="47"/>
      <c r="BC1001" s="47"/>
      <c r="BD1001" s="47"/>
      <c r="BE1001" s="47"/>
      <c r="BF1001" s="47"/>
      <c r="BG1001" s="47"/>
      <c r="BH1001" s="47"/>
      <c r="BI1001" s="47"/>
      <c r="BJ1001" s="47"/>
      <c r="BK1001" s="47"/>
      <c r="BL1001" s="47"/>
      <c r="BM1001" s="112"/>
      <c r="BN1001" s="47"/>
      <c r="BO1001" s="47"/>
      <c r="BP1001" s="47"/>
    </row>
  </sheetData>
  <mergeCells count="4">
    <mergeCell ref="AJ1:AX1"/>
    <mergeCell ref="BA1:BN1"/>
    <mergeCell ref="A1:P1"/>
    <mergeCell ref="S1:AH1"/>
  </mergeCells>
  <phoneticPr fontId="18" type="noConversion"/>
  <conditionalFormatting sqref="BR2:CC2">
    <cfRule type="containsText" dxfId="7" priority="7" operator="containsText" text="walk">
      <formula>NOT(ISERROR(SEARCH("walk",BR2)))</formula>
    </cfRule>
    <cfRule type="containsText" dxfId="6" priority="8" operator="containsText" text="bicycle">
      <formula>NOT(ISERROR(SEARCH("bicycle",BR2)))</formula>
    </cfRule>
  </conditionalFormatting>
  <conditionalFormatting sqref="CE2">
    <cfRule type="containsText" dxfId="5" priority="5" operator="containsText" text="walk">
      <formula>NOT(ISERROR(SEARCH("walk",CE2)))</formula>
    </cfRule>
    <cfRule type="containsText" dxfId="4" priority="6" operator="containsText" text="bicycle">
      <formula>NOT(ISERROR(SEARCH("bicycle",CE2)))</formula>
    </cfRule>
  </conditionalFormatting>
  <conditionalFormatting sqref="CF2">
    <cfRule type="containsText" dxfId="3" priority="3" operator="containsText" text="walk">
      <formula>NOT(ISERROR(SEARCH("walk",CF2)))</formula>
    </cfRule>
    <cfRule type="containsText" dxfId="2" priority="4" operator="containsText" text="bicycle">
      <formula>NOT(ISERROR(SEARCH("bicycle",CF2)))</formula>
    </cfRule>
  </conditionalFormatting>
  <conditionalFormatting sqref="CD2">
    <cfRule type="containsText" dxfId="1" priority="1" operator="containsText" text="walk">
      <formula>NOT(ISERROR(SEARCH("walk",CD2)))</formula>
    </cfRule>
    <cfRule type="containsText" dxfId="0" priority="2" operator="containsText" text="bicycle">
      <formula>NOT(ISERROR(SEARCH("bicycle",CD2)))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57FF5-9F52-498B-A7CA-9A40CA394B1D}">
  <dimension ref="A1:M51"/>
  <sheetViews>
    <sheetView zoomScale="60" zoomScaleNormal="60" workbookViewId="0">
      <selection activeCell="M51" sqref="M51"/>
    </sheetView>
  </sheetViews>
  <sheetFormatPr baseColWidth="10" defaultColWidth="8.83203125" defaultRowHeight="15" x14ac:dyDescent="0.2"/>
  <cols>
    <col min="1" max="1" width="15.1640625" customWidth="1"/>
  </cols>
  <sheetData>
    <row r="1" spans="1:13" ht="16" x14ac:dyDescent="0.2">
      <c r="A1" s="1"/>
      <c r="B1" s="50">
        <v>2005</v>
      </c>
      <c r="C1" s="50">
        <v>2006</v>
      </c>
      <c r="D1" s="50">
        <v>2007</v>
      </c>
      <c r="E1" s="50">
        <v>2008</v>
      </c>
      <c r="F1" s="50">
        <v>2009</v>
      </c>
      <c r="G1" s="50">
        <v>2010</v>
      </c>
      <c r="H1" s="50">
        <v>2011</v>
      </c>
      <c r="I1" s="50">
        <v>2012</v>
      </c>
      <c r="J1" s="50">
        <v>2013</v>
      </c>
      <c r="K1" s="50">
        <v>2014</v>
      </c>
      <c r="L1" s="50">
        <v>2015</v>
      </c>
      <c r="M1" s="50">
        <v>2016</v>
      </c>
    </row>
    <row r="2" spans="1:13" x14ac:dyDescent="0.2">
      <c r="A2" s="56" t="s">
        <v>38</v>
      </c>
      <c r="B2" s="51">
        <v>73</v>
      </c>
      <c r="C2" s="51">
        <v>78</v>
      </c>
      <c r="D2" s="52">
        <v>69</v>
      </c>
      <c r="E2" s="52">
        <v>68</v>
      </c>
      <c r="F2" s="52">
        <v>64</v>
      </c>
      <c r="G2" s="52">
        <v>61</v>
      </c>
      <c r="H2" s="53">
        <v>79</v>
      </c>
      <c r="I2" s="54">
        <v>77</v>
      </c>
      <c r="J2" s="54">
        <v>59</v>
      </c>
      <c r="K2">
        <v>96</v>
      </c>
      <c r="L2">
        <v>98</v>
      </c>
      <c r="M2">
        <v>111</v>
      </c>
    </row>
    <row r="3" spans="1:13" x14ac:dyDescent="0.2">
      <c r="A3" s="57" t="s">
        <v>39</v>
      </c>
      <c r="B3" s="51">
        <v>7</v>
      </c>
      <c r="C3" s="51">
        <v>9</v>
      </c>
      <c r="D3" s="52">
        <v>13</v>
      </c>
      <c r="E3" s="52">
        <v>3</v>
      </c>
      <c r="F3" s="52">
        <v>9</v>
      </c>
      <c r="G3" s="52">
        <v>6</v>
      </c>
      <c r="H3" s="53">
        <v>9</v>
      </c>
      <c r="I3" s="54">
        <v>8</v>
      </c>
      <c r="J3" s="54">
        <v>6</v>
      </c>
      <c r="K3">
        <v>14</v>
      </c>
      <c r="L3">
        <v>12</v>
      </c>
      <c r="M3">
        <v>12</v>
      </c>
    </row>
    <row r="4" spans="1:13" x14ac:dyDescent="0.2">
      <c r="A4" s="57" t="s">
        <v>40</v>
      </c>
      <c r="B4" s="51">
        <v>158</v>
      </c>
      <c r="C4" s="51">
        <v>167</v>
      </c>
      <c r="D4" s="52">
        <v>154</v>
      </c>
      <c r="E4" s="52">
        <v>121</v>
      </c>
      <c r="F4" s="52">
        <v>118</v>
      </c>
      <c r="G4" s="52">
        <v>145</v>
      </c>
      <c r="H4" s="53">
        <v>147</v>
      </c>
      <c r="I4" s="54">
        <v>122</v>
      </c>
      <c r="J4" s="54">
        <v>151</v>
      </c>
      <c r="K4">
        <v>141</v>
      </c>
      <c r="L4">
        <v>153</v>
      </c>
      <c r="M4">
        <v>190</v>
      </c>
    </row>
    <row r="5" spans="1:13" x14ac:dyDescent="0.2">
      <c r="A5" s="56" t="s">
        <v>41</v>
      </c>
      <c r="B5" s="51">
        <v>37</v>
      </c>
      <c r="C5" s="51">
        <v>31</v>
      </c>
      <c r="D5" s="52">
        <v>45</v>
      </c>
      <c r="E5" s="52">
        <v>45</v>
      </c>
      <c r="F5" s="52">
        <v>37</v>
      </c>
      <c r="G5" s="52">
        <v>38</v>
      </c>
      <c r="H5" s="53">
        <v>42</v>
      </c>
      <c r="I5" s="54">
        <v>47</v>
      </c>
      <c r="J5" s="54">
        <v>45</v>
      </c>
      <c r="K5">
        <v>36</v>
      </c>
      <c r="L5">
        <v>43</v>
      </c>
      <c r="M5">
        <v>44</v>
      </c>
    </row>
    <row r="6" spans="1:13" x14ac:dyDescent="0.2">
      <c r="A6" s="57" t="s">
        <v>42</v>
      </c>
      <c r="B6" s="51">
        <v>742</v>
      </c>
      <c r="C6" s="51">
        <v>719</v>
      </c>
      <c r="D6" s="52">
        <v>650</v>
      </c>
      <c r="E6" s="52">
        <v>620</v>
      </c>
      <c r="F6" s="52">
        <v>567</v>
      </c>
      <c r="G6" s="52">
        <v>601</v>
      </c>
      <c r="H6" s="53">
        <v>633</v>
      </c>
      <c r="I6" s="54">
        <v>653</v>
      </c>
      <c r="J6" s="54">
        <v>701</v>
      </c>
      <c r="K6">
        <v>697</v>
      </c>
      <c r="L6">
        <v>742</v>
      </c>
      <c r="M6">
        <v>867</v>
      </c>
    </row>
    <row r="7" spans="1:13" x14ac:dyDescent="0.2">
      <c r="A7" s="56" t="s">
        <v>43</v>
      </c>
      <c r="B7" s="51">
        <v>48</v>
      </c>
      <c r="C7" s="51">
        <v>59</v>
      </c>
      <c r="D7" s="52">
        <v>58</v>
      </c>
      <c r="E7" s="52">
        <v>43</v>
      </c>
      <c r="F7" s="52">
        <v>47</v>
      </c>
      <c r="G7" s="52">
        <v>36</v>
      </c>
      <c r="H7" s="53">
        <v>45</v>
      </c>
      <c r="I7" s="54">
        <v>76</v>
      </c>
      <c r="J7" s="54">
        <v>50</v>
      </c>
      <c r="K7">
        <v>63</v>
      </c>
      <c r="L7">
        <v>59</v>
      </c>
      <c r="M7">
        <v>79</v>
      </c>
    </row>
    <row r="8" spans="1:13" x14ac:dyDescent="0.2">
      <c r="A8" s="56" t="s">
        <v>44</v>
      </c>
      <c r="B8" s="51">
        <v>34</v>
      </c>
      <c r="C8" s="51">
        <v>38</v>
      </c>
      <c r="D8" s="52">
        <v>32</v>
      </c>
      <c r="E8" s="52">
        <v>47</v>
      </c>
      <c r="F8" s="52">
        <v>26</v>
      </c>
      <c r="G8" s="52">
        <v>46</v>
      </c>
      <c r="H8" s="53">
        <v>26</v>
      </c>
      <c r="I8" s="54">
        <v>43</v>
      </c>
      <c r="J8" s="54">
        <v>36</v>
      </c>
      <c r="K8">
        <v>47</v>
      </c>
      <c r="L8">
        <v>45</v>
      </c>
      <c r="M8">
        <v>54</v>
      </c>
    </row>
    <row r="9" spans="1:13" x14ac:dyDescent="0.2">
      <c r="A9" s="57" t="s">
        <v>45</v>
      </c>
      <c r="B9" s="51">
        <v>11</v>
      </c>
      <c r="C9" s="51">
        <v>27</v>
      </c>
      <c r="D9" s="52">
        <v>16</v>
      </c>
      <c r="E9" s="52">
        <v>21</v>
      </c>
      <c r="F9" s="52">
        <v>15</v>
      </c>
      <c r="G9" s="52">
        <v>22</v>
      </c>
      <c r="H9" s="53">
        <v>18</v>
      </c>
      <c r="I9" s="54">
        <v>27</v>
      </c>
      <c r="J9" s="54">
        <v>25</v>
      </c>
      <c r="K9">
        <v>25</v>
      </c>
      <c r="L9">
        <v>35</v>
      </c>
      <c r="M9">
        <v>27</v>
      </c>
    </row>
    <row r="10" spans="1:13" x14ac:dyDescent="0.2">
      <c r="A10" s="57" t="s">
        <v>46</v>
      </c>
      <c r="B10" s="51">
        <v>571</v>
      </c>
      <c r="C10" s="51">
        <v>544</v>
      </c>
      <c r="D10" s="52">
        <v>530</v>
      </c>
      <c r="E10" s="52">
        <v>490</v>
      </c>
      <c r="F10" s="52">
        <v>467</v>
      </c>
      <c r="G10" s="52">
        <v>486</v>
      </c>
      <c r="H10" s="53">
        <v>490</v>
      </c>
      <c r="I10" s="54">
        <v>477</v>
      </c>
      <c r="J10" s="54">
        <v>501</v>
      </c>
      <c r="K10">
        <v>588</v>
      </c>
      <c r="L10">
        <v>628</v>
      </c>
      <c r="M10">
        <v>652</v>
      </c>
    </row>
    <row r="11" spans="1:13" x14ac:dyDescent="0.2">
      <c r="A11" s="57" t="s">
        <v>47</v>
      </c>
      <c r="B11" s="51">
        <v>150</v>
      </c>
      <c r="C11" s="51">
        <v>148</v>
      </c>
      <c r="D11" s="52">
        <v>154</v>
      </c>
      <c r="E11" s="52">
        <v>147</v>
      </c>
      <c r="F11" s="52">
        <v>152</v>
      </c>
      <c r="G11" s="52">
        <v>168</v>
      </c>
      <c r="H11" s="53">
        <v>130</v>
      </c>
      <c r="I11" s="54">
        <v>167</v>
      </c>
      <c r="J11" s="54">
        <v>176</v>
      </c>
      <c r="K11">
        <v>163</v>
      </c>
      <c r="L11">
        <v>193</v>
      </c>
      <c r="M11">
        <v>232</v>
      </c>
    </row>
    <row r="12" spans="1:13" x14ac:dyDescent="0.2">
      <c r="A12" s="57" t="s">
        <v>48</v>
      </c>
      <c r="B12" s="51">
        <v>35</v>
      </c>
      <c r="C12" s="51">
        <v>31</v>
      </c>
      <c r="D12" s="52">
        <v>27</v>
      </c>
      <c r="E12" s="52">
        <v>20</v>
      </c>
      <c r="F12" s="52">
        <v>16</v>
      </c>
      <c r="G12" s="52">
        <v>26</v>
      </c>
      <c r="H12" s="53">
        <v>23</v>
      </c>
      <c r="I12" s="54">
        <v>26</v>
      </c>
      <c r="J12" s="54">
        <v>23</v>
      </c>
      <c r="K12">
        <v>24</v>
      </c>
      <c r="L12">
        <v>25</v>
      </c>
      <c r="M12">
        <v>29</v>
      </c>
    </row>
    <row r="13" spans="1:13" x14ac:dyDescent="0.2">
      <c r="A13" s="57" t="s">
        <v>49</v>
      </c>
      <c r="B13" s="51">
        <v>9</v>
      </c>
      <c r="C13" s="51">
        <v>8</v>
      </c>
      <c r="D13" s="52">
        <v>17</v>
      </c>
      <c r="E13" s="52">
        <v>11</v>
      </c>
      <c r="F13" s="52">
        <v>10</v>
      </c>
      <c r="G13" s="52">
        <v>10</v>
      </c>
      <c r="H13" s="53">
        <v>9</v>
      </c>
      <c r="I13" s="54">
        <v>13</v>
      </c>
      <c r="J13" s="54">
        <v>14</v>
      </c>
      <c r="K13">
        <v>13</v>
      </c>
      <c r="L13">
        <v>8</v>
      </c>
      <c r="M13">
        <v>17</v>
      </c>
    </row>
    <row r="14" spans="1:13" x14ac:dyDescent="0.2">
      <c r="A14" s="57" t="s">
        <v>50</v>
      </c>
      <c r="B14" s="51">
        <v>165</v>
      </c>
      <c r="C14" s="51">
        <v>139</v>
      </c>
      <c r="D14" s="52">
        <v>171</v>
      </c>
      <c r="E14" s="52">
        <v>135</v>
      </c>
      <c r="F14" s="52">
        <v>112</v>
      </c>
      <c r="G14" s="52">
        <v>115</v>
      </c>
      <c r="H14" s="53">
        <v>134</v>
      </c>
      <c r="I14" s="54">
        <v>138</v>
      </c>
      <c r="J14" s="54">
        <v>125</v>
      </c>
      <c r="K14">
        <v>123</v>
      </c>
      <c r="L14">
        <v>150</v>
      </c>
      <c r="M14">
        <v>148</v>
      </c>
    </row>
    <row r="15" spans="1:13" x14ac:dyDescent="0.2">
      <c r="A15" s="57" t="s">
        <v>51</v>
      </c>
      <c r="B15" s="51">
        <v>63</v>
      </c>
      <c r="C15" s="51">
        <v>73</v>
      </c>
      <c r="D15" s="52">
        <v>59</v>
      </c>
      <c r="E15" s="52">
        <v>54</v>
      </c>
      <c r="F15" s="52">
        <v>50</v>
      </c>
      <c r="G15" s="52">
        <v>62</v>
      </c>
      <c r="H15" s="53">
        <v>62</v>
      </c>
      <c r="I15" s="54">
        <v>59</v>
      </c>
      <c r="J15" s="54">
        <v>77</v>
      </c>
      <c r="K15">
        <v>78</v>
      </c>
      <c r="L15">
        <v>96</v>
      </c>
      <c r="M15">
        <v>85</v>
      </c>
    </row>
    <row r="16" spans="1:13" x14ac:dyDescent="0.2">
      <c r="A16" s="57" t="s">
        <v>52</v>
      </c>
      <c r="B16" s="51">
        <v>24</v>
      </c>
      <c r="C16" s="51">
        <v>25</v>
      </c>
      <c r="D16" s="52">
        <v>23</v>
      </c>
      <c r="E16" s="52">
        <v>17</v>
      </c>
      <c r="F16" s="52">
        <v>21</v>
      </c>
      <c r="G16" s="52">
        <v>18</v>
      </c>
      <c r="H16" s="53">
        <v>25</v>
      </c>
      <c r="I16" s="54">
        <v>20</v>
      </c>
      <c r="J16" s="54">
        <v>20</v>
      </c>
      <c r="K16">
        <v>19</v>
      </c>
      <c r="L16">
        <v>25</v>
      </c>
      <c r="M16">
        <v>22</v>
      </c>
    </row>
    <row r="17" spans="1:13" x14ac:dyDescent="0.2">
      <c r="A17" s="57" t="s">
        <v>53</v>
      </c>
      <c r="B17" s="51">
        <v>24</v>
      </c>
      <c r="C17" s="51">
        <v>23</v>
      </c>
      <c r="D17" s="52">
        <v>20</v>
      </c>
      <c r="E17" s="52">
        <v>19</v>
      </c>
      <c r="F17" s="52">
        <v>22</v>
      </c>
      <c r="G17" s="52">
        <v>15</v>
      </c>
      <c r="H17" s="53">
        <v>14</v>
      </c>
      <c r="I17" s="54">
        <v>26</v>
      </c>
      <c r="J17" s="54">
        <v>25</v>
      </c>
      <c r="K17">
        <v>23</v>
      </c>
      <c r="L17">
        <v>24</v>
      </c>
      <c r="M17">
        <v>41</v>
      </c>
    </row>
    <row r="18" spans="1:13" x14ac:dyDescent="0.2">
      <c r="A18" s="57" t="s">
        <v>54</v>
      </c>
      <c r="B18" s="51">
        <v>54</v>
      </c>
      <c r="C18" s="51">
        <v>52</v>
      </c>
      <c r="D18" s="52">
        <v>44</v>
      </c>
      <c r="E18" s="52">
        <v>66</v>
      </c>
      <c r="F18" s="52">
        <v>41</v>
      </c>
      <c r="G18" s="52">
        <v>61</v>
      </c>
      <c r="H18" s="53">
        <v>50</v>
      </c>
      <c r="I18" s="54">
        <v>49</v>
      </c>
      <c r="J18" s="54">
        <v>55</v>
      </c>
      <c r="K18">
        <v>57</v>
      </c>
      <c r="L18">
        <v>67</v>
      </c>
      <c r="M18">
        <v>81</v>
      </c>
    </row>
    <row r="19" spans="1:13" x14ac:dyDescent="0.2">
      <c r="A19" s="56" t="s">
        <v>55</v>
      </c>
      <c r="B19" s="51">
        <v>113</v>
      </c>
      <c r="C19" s="51">
        <v>97</v>
      </c>
      <c r="D19" s="52">
        <v>111</v>
      </c>
      <c r="E19" s="52">
        <v>107</v>
      </c>
      <c r="F19" s="52">
        <v>108</v>
      </c>
      <c r="G19" s="52">
        <v>77</v>
      </c>
      <c r="H19" s="53">
        <v>90</v>
      </c>
      <c r="I19" s="54">
        <v>119</v>
      </c>
      <c r="J19" s="54">
        <v>97</v>
      </c>
      <c r="K19">
        <v>105</v>
      </c>
      <c r="L19">
        <v>102</v>
      </c>
      <c r="M19">
        <v>127</v>
      </c>
    </row>
    <row r="20" spans="1:13" x14ac:dyDescent="0.2">
      <c r="A20" s="56" t="s">
        <v>56</v>
      </c>
      <c r="B20" s="51">
        <v>9</v>
      </c>
      <c r="C20" s="51">
        <v>10</v>
      </c>
      <c r="D20" s="52">
        <v>10</v>
      </c>
      <c r="E20" s="52">
        <v>12</v>
      </c>
      <c r="F20" s="52">
        <v>11</v>
      </c>
      <c r="G20" s="52">
        <v>12</v>
      </c>
      <c r="H20" s="53">
        <v>10</v>
      </c>
      <c r="I20" s="54">
        <v>9</v>
      </c>
      <c r="J20" s="54">
        <v>11</v>
      </c>
      <c r="K20">
        <v>9</v>
      </c>
      <c r="L20">
        <v>19</v>
      </c>
      <c r="M20">
        <v>17</v>
      </c>
    </row>
    <row r="21" spans="1:13" x14ac:dyDescent="0.2">
      <c r="A21" s="57" t="s">
        <v>57</v>
      </c>
      <c r="B21" s="51">
        <v>102</v>
      </c>
      <c r="C21" s="51">
        <v>95</v>
      </c>
      <c r="D21" s="52">
        <v>116</v>
      </c>
      <c r="E21" s="52">
        <v>116</v>
      </c>
      <c r="F21" s="52">
        <v>114</v>
      </c>
      <c r="G21" s="52">
        <v>102</v>
      </c>
      <c r="H21" s="53">
        <v>102</v>
      </c>
      <c r="I21" s="54">
        <v>97</v>
      </c>
      <c r="J21" s="54">
        <v>108</v>
      </c>
      <c r="K21">
        <v>101</v>
      </c>
      <c r="L21">
        <v>92</v>
      </c>
      <c r="M21">
        <v>104</v>
      </c>
    </row>
    <row r="22" spans="1:13" x14ac:dyDescent="0.2">
      <c r="A22" s="57" t="s">
        <v>58</v>
      </c>
      <c r="B22" s="51">
        <v>76</v>
      </c>
      <c r="C22" s="51">
        <v>61</v>
      </c>
      <c r="D22" s="52">
        <v>66</v>
      </c>
      <c r="E22" s="52">
        <v>76</v>
      </c>
      <c r="F22" s="52">
        <v>46</v>
      </c>
      <c r="G22" s="52">
        <v>68</v>
      </c>
      <c r="H22" s="53">
        <v>69</v>
      </c>
      <c r="I22" s="54">
        <v>82</v>
      </c>
      <c r="J22" s="54">
        <v>68</v>
      </c>
      <c r="K22">
        <v>70</v>
      </c>
      <c r="L22">
        <v>72</v>
      </c>
      <c r="M22">
        <v>80</v>
      </c>
    </row>
    <row r="23" spans="1:13" x14ac:dyDescent="0.2">
      <c r="A23" s="57" t="s">
        <v>59</v>
      </c>
      <c r="B23" s="51">
        <v>137</v>
      </c>
      <c r="C23" s="51">
        <v>136</v>
      </c>
      <c r="D23" s="52">
        <v>131</v>
      </c>
      <c r="E23" s="52">
        <v>114</v>
      </c>
      <c r="F23" s="52">
        <v>118</v>
      </c>
      <c r="G23" s="52">
        <v>128</v>
      </c>
      <c r="H23" s="53">
        <v>138</v>
      </c>
      <c r="I23" s="54">
        <v>130</v>
      </c>
      <c r="J23" s="54">
        <v>148</v>
      </c>
      <c r="K23">
        <v>148</v>
      </c>
      <c r="L23">
        <v>166</v>
      </c>
      <c r="M23">
        <v>162</v>
      </c>
    </row>
    <row r="24" spans="1:13" x14ac:dyDescent="0.2">
      <c r="A24" s="57" t="s">
        <v>60</v>
      </c>
      <c r="B24" s="51">
        <v>44</v>
      </c>
      <c r="C24" s="51">
        <v>38</v>
      </c>
      <c r="D24" s="52">
        <v>33</v>
      </c>
      <c r="E24" s="52">
        <v>25</v>
      </c>
      <c r="F24" s="52">
        <v>42</v>
      </c>
      <c r="G24" s="52">
        <v>35</v>
      </c>
      <c r="H24" s="53">
        <v>39</v>
      </c>
      <c r="I24" s="54">
        <v>38</v>
      </c>
      <c r="J24" s="54">
        <v>32</v>
      </c>
      <c r="K24">
        <v>15</v>
      </c>
      <c r="L24">
        <v>39</v>
      </c>
      <c r="M24">
        <v>58</v>
      </c>
    </row>
    <row r="25" spans="1:13" x14ac:dyDescent="0.2">
      <c r="A25" s="57" t="s">
        <v>61</v>
      </c>
      <c r="B25" s="51">
        <v>72</v>
      </c>
      <c r="C25" s="51">
        <v>56</v>
      </c>
      <c r="D25" s="52">
        <v>58</v>
      </c>
      <c r="E25" s="52">
        <v>50</v>
      </c>
      <c r="F25" s="52">
        <v>58</v>
      </c>
      <c r="G25" s="52">
        <v>50</v>
      </c>
      <c r="H25" s="53">
        <v>47</v>
      </c>
      <c r="I25" s="54">
        <v>48</v>
      </c>
      <c r="J25" s="54">
        <v>53</v>
      </c>
      <c r="K25">
        <v>53</v>
      </c>
      <c r="L25">
        <v>63</v>
      </c>
      <c r="M25">
        <v>58</v>
      </c>
    </row>
    <row r="26" spans="1:13" x14ac:dyDescent="0.2">
      <c r="A26" s="57" t="s">
        <v>62</v>
      </c>
      <c r="B26" s="51">
        <v>88</v>
      </c>
      <c r="C26" s="51">
        <v>76</v>
      </c>
      <c r="D26" s="52">
        <v>79</v>
      </c>
      <c r="E26" s="52">
        <v>63</v>
      </c>
      <c r="F26" s="52">
        <v>68</v>
      </c>
      <c r="G26" s="52">
        <v>55</v>
      </c>
      <c r="H26" s="53">
        <v>75</v>
      </c>
      <c r="I26" s="54">
        <v>84</v>
      </c>
      <c r="J26" s="54">
        <v>73</v>
      </c>
      <c r="K26">
        <v>65</v>
      </c>
      <c r="L26">
        <v>104</v>
      </c>
      <c r="M26">
        <v>96</v>
      </c>
    </row>
    <row r="27" spans="1:13" x14ac:dyDescent="0.2">
      <c r="A27" s="57" t="s">
        <v>63</v>
      </c>
      <c r="B27" s="51">
        <v>13</v>
      </c>
      <c r="C27" s="51">
        <v>12</v>
      </c>
      <c r="D27" s="52">
        <v>15</v>
      </c>
      <c r="E27" s="52">
        <v>11</v>
      </c>
      <c r="F27" s="52">
        <v>15</v>
      </c>
      <c r="G27" s="52">
        <v>8</v>
      </c>
      <c r="H27" s="53">
        <v>15</v>
      </c>
      <c r="I27" s="54">
        <v>8</v>
      </c>
      <c r="J27" s="54">
        <v>24</v>
      </c>
      <c r="K27">
        <v>10</v>
      </c>
      <c r="L27">
        <v>14</v>
      </c>
      <c r="M27">
        <v>11</v>
      </c>
    </row>
    <row r="28" spans="1:13" x14ac:dyDescent="0.2">
      <c r="A28" s="57" t="s">
        <v>64</v>
      </c>
      <c r="B28" s="51">
        <v>8</v>
      </c>
      <c r="C28" s="51">
        <v>9</v>
      </c>
      <c r="D28" s="52">
        <v>8</v>
      </c>
      <c r="E28" s="52">
        <v>5</v>
      </c>
      <c r="F28" s="52">
        <v>9</v>
      </c>
      <c r="G28" s="52">
        <v>8</v>
      </c>
      <c r="H28" s="53">
        <v>7</v>
      </c>
      <c r="I28" s="54">
        <v>15</v>
      </c>
      <c r="J28" s="54">
        <v>12</v>
      </c>
      <c r="K28">
        <v>9</v>
      </c>
      <c r="L28">
        <v>19</v>
      </c>
      <c r="M28">
        <v>12</v>
      </c>
    </row>
    <row r="29" spans="1:13" x14ac:dyDescent="0.2">
      <c r="A29" s="57" t="s">
        <v>65</v>
      </c>
      <c r="B29" s="51">
        <v>63</v>
      </c>
      <c r="C29" s="51">
        <v>51</v>
      </c>
      <c r="D29" s="52">
        <v>52</v>
      </c>
      <c r="E29" s="52">
        <v>56</v>
      </c>
      <c r="F29" s="52">
        <v>35</v>
      </c>
      <c r="G29" s="52">
        <v>36</v>
      </c>
      <c r="H29" s="53">
        <v>46</v>
      </c>
      <c r="I29" s="54">
        <v>55</v>
      </c>
      <c r="J29" s="54">
        <v>65</v>
      </c>
      <c r="K29">
        <v>70</v>
      </c>
      <c r="L29">
        <v>66</v>
      </c>
      <c r="M29">
        <v>80</v>
      </c>
    </row>
    <row r="30" spans="1:13" x14ac:dyDescent="0.2">
      <c r="A30" s="57" t="s">
        <v>66</v>
      </c>
      <c r="B30" s="51">
        <v>5</v>
      </c>
      <c r="C30" s="51">
        <v>6</v>
      </c>
      <c r="D30" s="52">
        <v>13</v>
      </c>
      <c r="E30" s="52">
        <v>7</v>
      </c>
      <c r="F30" s="52">
        <v>8</v>
      </c>
      <c r="G30" s="52">
        <v>9</v>
      </c>
      <c r="H30" s="53">
        <v>5</v>
      </c>
      <c r="I30" s="54">
        <v>8</v>
      </c>
      <c r="J30" s="54">
        <v>12</v>
      </c>
      <c r="K30">
        <v>12</v>
      </c>
      <c r="L30">
        <v>8</v>
      </c>
      <c r="M30">
        <v>17</v>
      </c>
    </row>
    <row r="31" spans="1:13" x14ac:dyDescent="0.2">
      <c r="A31" s="57" t="s">
        <v>67</v>
      </c>
      <c r="B31" s="51">
        <v>153</v>
      </c>
      <c r="C31" s="51">
        <v>164</v>
      </c>
      <c r="D31" s="52">
        <v>149</v>
      </c>
      <c r="E31" s="52">
        <v>135</v>
      </c>
      <c r="F31" s="52">
        <v>158</v>
      </c>
      <c r="G31" s="52">
        <v>139</v>
      </c>
      <c r="H31" s="53">
        <v>142</v>
      </c>
      <c r="I31" s="54">
        <v>156</v>
      </c>
      <c r="J31" s="54">
        <v>129</v>
      </c>
      <c r="K31">
        <v>168</v>
      </c>
      <c r="L31">
        <v>170</v>
      </c>
      <c r="M31">
        <v>162</v>
      </c>
    </row>
    <row r="32" spans="1:13" x14ac:dyDescent="0.2">
      <c r="A32" s="56" t="s">
        <v>68</v>
      </c>
      <c r="B32" s="51">
        <v>61</v>
      </c>
      <c r="C32" s="51">
        <v>69</v>
      </c>
      <c r="D32" s="52">
        <v>52</v>
      </c>
      <c r="E32" s="52">
        <v>39</v>
      </c>
      <c r="F32" s="52">
        <v>39</v>
      </c>
      <c r="G32" s="52">
        <v>33</v>
      </c>
      <c r="H32" s="53">
        <v>39</v>
      </c>
      <c r="I32" s="54">
        <v>61</v>
      </c>
      <c r="J32" s="54">
        <v>49</v>
      </c>
      <c r="K32">
        <v>74</v>
      </c>
      <c r="L32">
        <v>54</v>
      </c>
      <c r="M32">
        <v>73</v>
      </c>
    </row>
    <row r="33" spans="1:13" x14ac:dyDescent="0.2">
      <c r="A33" s="57" t="s">
        <v>69</v>
      </c>
      <c r="B33" s="51">
        <v>322</v>
      </c>
      <c r="C33" s="51">
        <v>312</v>
      </c>
      <c r="D33" s="52">
        <v>276</v>
      </c>
      <c r="E33" s="52">
        <v>297</v>
      </c>
      <c r="F33" s="52">
        <v>308</v>
      </c>
      <c r="G33" s="52">
        <v>303</v>
      </c>
      <c r="H33" s="53">
        <v>287</v>
      </c>
      <c r="I33" s="54">
        <v>303</v>
      </c>
      <c r="J33" s="54">
        <v>335</v>
      </c>
      <c r="K33">
        <v>263</v>
      </c>
      <c r="L33">
        <v>307</v>
      </c>
      <c r="M33">
        <v>304</v>
      </c>
    </row>
    <row r="34" spans="1:13" x14ac:dyDescent="0.2">
      <c r="A34" s="57" t="s">
        <v>70</v>
      </c>
      <c r="B34" s="51">
        <v>164</v>
      </c>
      <c r="C34" s="51">
        <v>172</v>
      </c>
      <c r="D34" s="52">
        <v>172</v>
      </c>
      <c r="E34" s="52">
        <v>160</v>
      </c>
      <c r="F34" s="52">
        <v>146</v>
      </c>
      <c r="G34" s="52">
        <v>169</v>
      </c>
      <c r="H34" s="53">
        <v>161</v>
      </c>
      <c r="I34" s="54">
        <v>200</v>
      </c>
      <c r="J34" s="54">
        <v>173</v>
      </c>
      <c r="K34">
        <v>172</v>
      </c>
      <c r="L34">
        <v>182</v>
      </c>
      <c r="M34">
        <v>200</v>
      </c>
    </row>
    <row r="35" spans="1:13" x14ac:dyDescent="0.2">
      <c r="A35" s="57" t="s">
        <v>71</v>
      </c>
      <c r="B35" s="51">
        <v>9</v>
      </c>
      <c r="C35" s="51">
        <v>4</v>
      </c>
      <c r="D35" s="52">
        <v>5</v>
      </c>
      <c r="E35" s="52">
        <v>6</v>
      </c>
      <c r="F35" s="52">
        <v>4</v>
      </c>
      <c r="G35" s="52">
        <v>7</v>
      </c>
      <c r="H35" s="53">
        <v>9</v>
      </c>
      <c r="I35" s="54">
        <v>7</v>
      </c>
      <c r="J35" s="54">
        <v>1</v>
      </c>
      <c r="K35">
        <v>9</v>
      </c>
      <c r="L35">
        <v>7</v>
      </c>
      <c r="M35">
        <v>7</v>
      </c>
    </row>
    <row r="36" spans="1:13" x14ac:dyDescent="0.2">
      <c r="A36" s="57" t="s">
        <v>72</v>
      </c>
      <c r="B36" s="51">
        <v>95</v>
      </c>
      <c r="C36" s="51">
        <v>96</v>
      </c>
      <c r="D36" s="52">
        <v>108</v>
      </c>
      <c r="E36" s="52">
        <v>99</v>
      </c>
      <c r="F36" s="52">
        <v>85</v>
      </c>
      <c r="G36" s="52">
        <v>93</v>
      </c>
      <c r="H36" s="53">
        <v>104</v>
      </c>
      <c r="I36" s="54">
        <v>113</v>
      </c>
      <c r="J36" s="54">
        <v>85</v>
      </c>
      <c r="K36">
        <v>86</v>
      </c>
      <c r="L36">
        <v>116</v>
      </c>
      <c r="M36">
        <v>134</v>
      </c>
    </row>
    <row r="37" spans="1:13" x14ac:dyDescent="0.2">
      <c r="A37" s="57" t="s">
        <v>73</v>
      </c>
      <c r="B37" s="51">
        <v>50</v>
      </c>
      <c r="C37" s="51">
        <v>46</v>
      </c>
      <c r="D37" s="52">
        <v>67</v>
      </c>
      <c r="E37" s="52">
        <v>50</v>
      </c>
      <c r="F37" s="52">
        <v>32</v>
      </c>
      <c r="G37" s="52">
        <v>62</v>
      </c>
      <c r="H37" s="53">
        <v>43</v>
      </c>
      <c r="I37" s="54">
        <v>65</v>
      </c>
      <c r="J37" s="54">
        <v>58</v>
      </c>
      <c r="K37">
        <v>50</v>
      </c>
      <c r="L37">
        <v>69</v>
      </c>
      <c r="M37">
        <v>87</v>
      </c>
    </row>
    <row r="38" spans="1:13" x14ac:dyDescent="0.2">
      <c r="A38" s="56" t="s">
        <v>74</v>
      </c>
      <c r="B38" s="51">
        <v>48</v>
      </c>
      <c r="C38" s="51">
        <v>47</v>
      </c>
      <c r="D38" s="52">
        <v>48</v>
      </c>
      <c r="E38" s="52">
        <v>51</v>
      </c>
      <c r="F38" s="52">
        <v>35</v>
      </c>
      <c r="G38" s="52">
        <v>56</v>
      </c>
      <c r="H38" s="53">
        <v>46</v>
      </c>
      <c r="I38" s="54">
        <v>55</v>
      </c>
      <c r="J38" s="54">
        <v>48</v>
      </c>
      <c r="K38">
        <v>57</v>
      </c>
      <c r="L38">
        <v>69</v>
      </c>
      <c r="M38">
        <v>72</v>
      </c>
    </row>
    <row r="39" spans="1:13" x14ac:dyDescent="0.2">
      <c r="A39" s="56" t="s">
        <v>75</v>
      </c>
      <c r="B39" s="51">
        <v>159</v>
      </c>
      <c r="C39" s="51">
        <v>166</v>
      </c>
      <c r="D39" s="52">
        <v>151</v>
      </c>
      <c r="E39" s="52">
        <v>137</v>
      </c>
      <c r="F39" s="52">
        <v>134</v>
      </c>
      <c r="G39" s="52">
        <v>145</v>
      </c>
      <c r="H39" s="53">
        <v>147</v>
      </c>
      <c r="I39" s="54">
        <v>163</v>
      </c>
      <c r="J39" s="54">
        <v>147</v>
      </c>
      <c r="K39">
        <v>161</v>
      </c>
      <c r="L39">
        <v>151</v>
      </c>
      <c r="M39">
        <v>169</v>
      </c>
    </row>
    <row r="40" spans="1:13" x14ac:dyDescent="0.2">
      <c r="A40" s="57" t="s">
        <v>76</v>
      </c>
      <c r="B40" s="51">
        <v>14</v>
      </c>
      <c r="C40" s="51">
        <v>15</v>
      </c>
      <c r="D40" s="52">
        <v>13</v>
      </c>
      <c r="E40" s="52">
        <v>12</v>
      </c>
      <c r="F40" s="52">
        <v>16</v>
      </c>
      <c r="G40" s="52">
        <v>9</v>
      </c>
      <c r="H40" s="53">
        <v>14</v>
      </c>
      <c r="I40" s="54">
        <v>5</v>
      </c>
      <c r="J40" s="54">
        <v>14</v>
      </c>
      <c r="K40">
        <v>14</v>
      </c>
      <c r="L40">
        <v>8</v>
      </c>
      <c r="M40">
        <v>14</v>
      </c>
    </row>
    <row r="41" spans="1:13" x14ac:dyDescent="0.2">
      <c r="A41" s="57" t="s">
        <v>77</v>
      </c>
      <c r="B41" s="51">
        <v>98</v>
      </c>
      <c r="C41" s="51">
        <v>128</v>
      </c>
      <c r="D41" s="52">
        <v>108</v>
      </c>
      <c r="E41" s="52">
        <v>101</v>
      </c>
      <c r="F41" s="52">
        <v>89</v>
      </c>
      <c r="G41" s="52">
        <v>90</v>
      </c>
      <c r="H41" s="53">
        <v>113</v>
      </c>
      <c r="I41" s="54">
        <v>123</v>
      </c>
      <c r="J41" s="54">
        <v>100</v>
      </c>
      <c r="K41">
        <v>107</v>
      </c>
      <c r="L41">
        <v>123</v>
      </c>
      <c r="M41">
        <v>144</v>
      </c>
    </row>
    <row r="42" spans="1:13" x14ac:dyDescent="0.2">
      <c r="A42" s="57" t="s">
        <v>78</v>
      </c>
      <c r="B42" s="51">
        <v>14</v>
      </c>
      <c r="C42" s="51">
        <v>7</v>
      </c>
      <c r="D42" s="52">
        <v>7</v>
      </c>
      <c r="E42" s="52">
        <v>10</v>
      </c>
      <c r="F42" s="52">
        <v>4</v>
      </c>
      <c r="G42" s="52">
        <v>9</v>
      </c>
      <c r="H42" s="53">
        <v>7</v>
      </c>
      <c r="I42" s="54">
        <v>2</v>
      </c>
      <c r="J42" s="54">
        <v>9</v>
      </c>
      <c r="K42">
        <v>9</v>
      </c>
      <c r="L42">
        <v>5</v>
      </c>
      <c r="M42">
        <v>6</v>
      </c>
    </row>
    <row r="43" spans="1:13" x14ac:dyDescent="0.2">
      <c r="A43" s="57" t="s">
        <v>79</v>
      </c>
      <c r="B43" s="51">
        <v>70</v>
      </c>
      <c r="C43" s="51">
        <v>89</v>
      </c>
      <c r="D43" s="52">
        <v>69</v>
      </c>
      <c r="E43" s="52">
        <v>60</v>
      </c>
      <c r="F43" s="52">
        <v>71</v>
      </c>
      <c r="G43" s="52">
        <v>87</v>
      </c>
      <c r="H43" s="53">
        <v>80</v>
      </c>
      <c r="I43" s="54">
        <v>67</v>
      </c>
      <c r="J43" s="54">
        <v>80</v>
      </c>
      <c r="K43">
        <v>86</v>
      </c>
      <c r="L43">
        <v>104</v>
      </c>
      <c r="M43">
        <v>97</v>
      </c>
    </row>
    <row r="44" spans="1:13" x14ac:dyDescent="0.2">
      <c r="A44" s="57" t="s">
        <v>80</v>
      </c>
      <c r="B44" s="51">
        <v>427</v>
      </c>
      <c r="C44" s="51">
        <v>385</v>
      </c>
      <c r="D44" s="52">
        <v>410</v>
      </c>
      <c r="E44" s="52">
        <v>435</v>
      </c>
      <c r="F44" s="52">
        <v>350</v>
      </c>
      <c r="G44" s="52">
        <v>349</v>
      </c>
      <c r="H44" s="53">
        <v>425</v>
      </c>
      <c r="I44" s="54">
        <v>482</v>
      </c>
      <c r="J44" s="54">
        <v>480</v>
      </c>
      <c r="K44">
        <v>476</v>
      </c>
      <c r="L44">
        <v>537</v>
      </c>
      <c r="M44">
        <v>672</v>
      </c>
    </row>
    <row r="45" spans="1:13" x14ac:dyDescent="0.2">
      <c r="A45" s="57" t="s">
        <v>81</v>
      </c>
      <c r="B45" s="51">
        <v>20</v>
      </c>
      <c r="C45" s="51">
        <v>29</v>
      </c>
      <c r="D45" s="52">
        <v>32</v>
      </c>
      <c r="E45" s="52">
        <v>32</v>
      </c>
      <c r="F45" s="52">
        <v>19</v>
      </c>
      <c r="G45" s="52">
        <v>28</v>
      </c>
      <c r="H45" s="53">
        <v>30</v>
      </c>
      <c r="I45" s="54">
        <v>28</v>
      </c>
      <c r="J45" s="54">
        <v>28</v>
      </c>
      <c r="K45">
        <v>32</v>
      </c>
      <c r="L45">
        <v>46</v>
      </c>
      <c r="M45">
        <v>35</v>
      </c>
    </row>
    <row r="46" spans="1:13" x14ac:dyDescent="0.2">
      <c r="A46" s="57" t="s">
        <v>82</v>
      </c>
      <c r="B46" s="51">
        <v>3</v>
      </c>
      <c r="C46" s="51">
        <v>0</v>
      </c>
      <c r="D46" s="52">
        <v>4</v>
      </c>
      <c r="E46" s="52">
        <v>1</v>
      </c>
      <c r="F46" s="52">
        <v>5</v>
      </c>
      <c r="G46" s="52">
        <v>4</v>
      </c>
      <c r="H46" s="53">
        <v>3</v>
      </c>
      <c r="I46" s="54">
        <v>10</v>
      </c>
      <c r="J46" s="54">
        <v>5</v>
      </c>
      <c r="K46">
        <v>5</v>
      </c>
      <c r="L46">
        <v>5</v>
      </c>
      <c r="M46">
        <v>4</v>
      </c>
    </row>
    <row r="47" spans="1:13" x14ac:dyDescent="0.2">
      <c r="A47" s="57" t="s">
        <v>83</v>
      </c>
      <c r="B47" s="51">
        <v>88</v>
      </c>
      <c r="C47" s="51">
        <v>82</v>
      </c>
      <c r="D47" s="52">
        <v>88</v>
      </c>
      <c r="E47" s="52">
        <v>75</v>
      </c>
      <c r="F47" s="52">
        <v>74</v>
      </c>
      <c r="G47" s="52">
        <v>73</v>
      </c>
      <c r="H47" s="53">
        <v>73</v>
      </c>
      <c r="I47" s="54">
        <v>97</v>
      </c>
      <c r="J47" s="54">
        <v>75</v>
      </c>
      <c r="K47">
        <v>88</v>
      </c>
      <c r="L47">
        <v>77</v>
      </c>
      <c r="M47">
        <v>122</v>
      </c>
    </row>
    <row r="48" spans="1:13" x14ac:dyDescent="0.2">
      <c r="A48" s="57" t="s">
        <v>84</v>
      </c>
      <c r="B48" s="51">
        <v>72</v>
      </c>
      <c r="C48" s="51">
        <v>67</v>
      </c>
      <c r="D48" s="52">
        <v>60</v>
      </c>
      <c r="E48" s="52">
        <v>63</v>
      </c>
      <c r="F48" s="52">
        <v>59</v>
      </c>
      <c r="G48" s="52">
        <v>61</v>
      </c>
      <c r="H48" s="53">
        <v>64</v>
      </c>
      <c r="I48" s="54">
        <v>71</v>
      </c>
      <c r="J48" s="54">
        <v>49</v>
      </c>
      <c r="K48">
        <v>75</v>
      </c>
      <c r="L48">
        <v>85</v>
      </c>
      <c r="M48">
        <v>84</v>
      </c>
    </row>
    <row r="49" spans="1:13" x14ac:dyDescent="0.2">
      <c r="A49" s="57" t="s">
        <v>85</v>
      </c>
      <c r="B49" s="51">
        <v>23</v>
      </c>
      <c r="C49" s="51">
        <v>21</v>
      </c>
      <c r="D49" s="52">
        <v>27</v>
      </c>
      <c r="E49" s="52">
        <v>13</v>
      </c>
      <c r="F49" s="52">
        <v>21</v>
      </c>
      <c r="G49" s="52">
        <v>13</v>
      </c>
      <c r="H49" s="53">
        <v>20</v>
      </c>
      <c r="I49" s="54">
        <v>31</v>
      </c>
      <c r="J49" s="54">
        <v>28</v>
      </c>
      <c r="K49">
        <v>19</v>
      </c>
      <c r="L49">
        <v>19</v>
      </c>
      <c r="M49">
        <v>24</v>
      </c>
    </row>
    <row r="50" spans="1:13" x14ac:dyDescent="0.2">
      <c r="A50" s="56" t="s">
        <v>86</v>
      </c>
      <c r="B50" s="51">
        <v>44</v>
      </c>
      <c r="C50" s="51">
        <v>55</v>
      </c>
      <c r="D50" s="52">
        <v>58</v>
      </c>
      <c r="E50" s="52">
        <v>53</v>
      </c>
      <c r="F50" s="52">
        <v>38</v>
      </c>
      <c r="G50" s="52">
        <v>52</v>
      </c>
      <c r="H50" s="53">
        <v>57</v>
      </c>
      <c r="I50" s="54">
        <v>45</v>
      </c>
      <c r="J50" s="54">
        <v>37</v>
      </c>
      <c r="K50">
        <v>45</v>
      </c>
      <c r="L50">
        <v>57</v>
      </c>
      <c r="M50">
        <v>51</v>
      </c>
    </row>
    <row r="51" spans="1:13" x14ac:dyDescent="0.2">
      <c r="A51" s="57" t="s">
        <v>87</v>
      </c>
      <c r="B51" s="51">
        <v>7</v>
      </c>
      <c r="C51" s="51">
        <v>6</v>
      </c>
      <c r="D51" s="52">
        <v>2</v>
      </c>
      <c r="E51" s="52">
        <v>7</v>
      </c>
      <c r="F51" s="52">
        <v>2</v>
      </c>
      <c r="G51" s="52">
        <v>3</v>
      </c>
      <c r="H51" s="53">
        <v>6</v>
      </c>
      <c r="I51" s="54">
        <v>6</v>
      </c>
      <c r="J51" s="54">
        <v>4</v>
      </c>
      <c r="K51">
        <v>5</v>
      </c>
      <c r="L51">
        <v>5</v>
      </c>
      <c r="M51">
        <v>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67"/>
  <sheetViews>
    <sheetView zoomScale="94" zoomScaleNormal="60" zoomScaleSheetLayoutView="70" workbookViewId="0">
      <selection activeCell="N4" sqref="N4"/>
    </sheetView>
  </sheetViews>
  <sheetFormatPr baseColWidth="10" defaultColWidth="8.83203125" defaultRowHeight="15" x14ac:dyDescent="0.2"/>
  <cols>
    <col min="1" max="1" width="17.6640625" style="1" customWidth="1"/>
    <col min="2" max="7" width="13.1640625" style="1" customWidth="1"/>
    <col min="8" max="8" width="17.33203125" customWidth="1"/>
    <col min="11" max="11" width="8.6640625" customWidth="1"/>
  </cols>
  <sheetData>
    <row r="1" spans="1:11" ht="45" customHeight="1" x14ac:dyDescent="0.2">
      <c r="B1" s="119" t="s">
        <v>88</v>
      </c>
      <c r="C1" s="119"/>
      <c r="D1" s="119" t="s">
        <v>89</v>
      </c>
      <c r="E1" s="119"/>
      <c r="F1" s="119" t="s">
        <v>90</v>
      </c>
      <c r="G1" s="119"/>
      <c r="H1" s="21" t="s">
        <v>91</v>
      </c>
    </row>
    <row r="2" spans="1:11" ht="16" x14ac:dyDescent="0.2">
      <c r="B2" s="1" t="s">
        <v>92</v>
      </c>
      <c r="C2" s="1" t="s">
        <v>93</v>
      </c>
      <c r="D2" s="1" t="s">
        <v>92</v>
      </c>
      <c r="E2" s="1" t="s">
        <v>93</v>
      </c>
      <c r="F2" s="1" t="s">
        <v>92</v>
      </c>
      <c r="G2" s="1" t="s">
        <v>93</v>
      </c>
      <c r="H2" s="21" t="s">
        <v>94</v>
      </c>
      <c r="J2" t="s">
        <v>35</v>
      </c>
      <c r="K2" t="s">
        <v>95</v>
      </c>
    </row>
    <row r="3" spans="1:11" ht="16" x14ac:dyDescent="0.2">
      <c r="A3" s="2" t="s">
        <v>38</v>
      </c>
      <c r="B3" s="3">
        <v>68.2</v>
      </c>
      <c r="C3" s="3">
        <v>88.2</v>
      </c>
      <c r="D3" s="4">
        <v>28.102316414354494</v>
      </c>
      <c r="E3" s="4">
        <v>38.720143351332325</v>
      </c>
      <c r="F3" s="5">
        <v>7.3368623309868444E-2</v>
      </c>
      <c r="G3" s="6">
        <v>9.9541134359655906E-2</v>
      </c>
      <c r="H3" s="22">
        <v>1.821875895962211</v>
      </c>
      <c r="J3" t="s">
        <v>38</v>
      </c>
      <c r="K3">
        <v>4841164</v>
      </c>
    </row>
    <row r="4" spans="1:11" ht="16" x14ac:dyDescent="0.2">
      <c r="A4" s="7" t="s">
        <v>39</v>
      </c>
      <c r="B4" s="8">
        <v>8</v>
      </c>
      <c r="C4" s="8">
        <v>10.4</v>
      </c>
      <c r="D4" s="9">
        <v>2.9575065726467846</v>
      </c>
      <c r="E4" s="9">
        <v>3.6642225074570609</v>
      </c>
      <c r="F4" s="10">
        <v>0.11593830785658085</v>
      </c>
      <c r="G4" s="11">
        <v>0.15449872571056961</v>
      </c>
      <c r="H4" s="22">
        <v>1.411403871860814</v>
      </c>
      <c r="J4" t="s">
        <v>39</v>
      </c>
      <c r="K4">
        <v>736855</v>
      </c>
    </row>
    <row r="5" spans="1:11" ht="16" x14ac:dyDescent="0.2">
      <c r="A5" s="2" t="s">
        <v>40</v>
      </c>
      <c r="B5" s="3">
        <v>137</v>
      </c>
      <c r="C5" s="3">
        <v>151.4</v>
      </c>
      <c r="D5" s="4">
        <v>23.349935698045961</v>
      </c>
      <c r="E5" s="4">
        <v>26.714106150705312</v>
      </c>
      <c r="F5" s="5">
        <v>0.15763952949967491</v>
      </c>
      <c r="G5" s="6">
        <v>0.17568204762466602</v>
      </c>
      <c r="H5" s="22">
        <v>2.2501042939688438</v>
      </c>
      <c r="J5" t="s">
        <v>40</v>
      </c>
      <c r="K5">
        <v>6728577</v>
      </c>
    </row>
    <row r="6" spans="1:11" ht="16" x14ac:dyDescent="0.2">
      <c r="A6" s="7" t="s">
        <v>41</v>
      </c>
      <c r="B6" s="8">
        <v>41.4</v>
      </c>
      <c r="C6" s="8">
        <v>43</v>
      </c>
      <c r="D6" s="9">
        <v>18.78265026675134</v>
      </c>
      <c r="E6" s="9">
        <v>19.748219704535348</v>
      </c>
      <c r="F6" s="10">
        <v>6.9838587387585277E-2</v>
      </c>
      <c r="G6" s="11">
        <v>8.3212544299857791E-2</v>
      </c>
      <c r="H6" s="22">
        <v>1.4485566985304223</v>
      </c>
      <c r="J6" t="s">
        <v>41</v>
      </c>
      <c r="K6">
        <v>2968472</v>
      </c>
    </row>
    <row r="7" spans="1:11" ht="16" x14ac:dyDescent="0.2">
      <c r="A7" s="2" t="s">
        <v>42</v>
      </c>
      <c r="B7" s="3">
        <v>614.20000000000005</v>
      </c>
      <c r="C7" s="3">
        <v>732</v>
      </c>
      <c r="D7" s="4">
        <v>13.754642659275859</v>
      </c>
      <c r="E7" s="4">
        <v>15.730303536034247</v>
      </c>
      <c r="F7" s="5">
        <v>0.1944977611075156</v>
      </c>
      <c r="G7" s="6">
        <v>0.23070011040624272</v>
      </c>
      <c r="H7" s="22">
        <v>1.8937137138452669</v>
      </c>
      <c r="J7" t="s">
        <v>42</v>
      </c>
      <c r="K7">
        <v>38654206</v>
      </c>
    </row>
    <row r="8" spans="1:11" ht="16" x14ac:dyDescent="0.2">
      <c r="A8" s="7" t="s">
        <v>43</v>
      </c>
      <c r="B8" s="8">
        <v>45.8</v>
      </c>
      <c r="C8" s="8">
        <v>65.400000000000006</v>
      </c>
      <c r="D8" s="9">
        <v>6.2049739106914563</v>
      </c>
      <c r="E8" s="9">
        <v>8.2475788395237295</v>
      </c>
      <c r="F8" s="10">
        <v>9.2981340767139403E-2</v>
      </c>
      <c r="G8" s="11">
        <v>0.12627576718667632</v>
      </c>
      <c r="H8" s="22">
        <v>1.2203097608920579</v>
      </c>
      <c r="J8" t="s">
        <v>43</v>
      </c>
      <c r="K8">
        <v>5359295</v>
      </c>
    </row>
    <row r="9" spans="1:11" ht="16" x14ac:dyDescent="0.2">
      <c r="A9" s="2" t="s">
        <v>44</v>
      </c>
      <c r="B9" s="3">
        <v>35.4</v>
      </c>
      <c r="C9" s="3">
        <v>45</v>
      </c>
      <c r="D9" s="4">
        <v>7.0800235758497845</v>
      </c>
      <c r="E9" s="4">
        <v>8.5947434375352856</v>
      </c>
      <c r="F9" s="5">
        <v>0.12824114691518279</v>
      </c>
      <c r="G9" s="6">
        <v>0.16726059462949938</v>
      </c>
      <c r="H9" s="22">
        <v>1.2539813909161588</v>
      </c>
      <c r="J9" t="s">
        <v>44</v>
      </c>
      <c r="K9">
        <v>3588570</v>
      </c>
    </row>
    <row r="10" spans="1:11" ht="16" x14ac:dyDescent="0.2">
      <c r="A10" s="7" t="s">
        <v>45</v>
      </c>
      <c r="B10" s="8">
        <v>18.399999999999999</v>
      </c>
      <c r="C10" s="8">
        <v>27.8</v>
      </c>
      <c r="D10" s="9">
        <v>19.254987573260259</v>
      </c>
      <c r="E10" s="9">
        <v>30.162129047151666</v>
      </c>
      <c r="F10" s="10">
        <v>0.1678512329168774</v>
      </c>
      <c r="G10" s="11">
        <v>0.24012949242332865</v>
      </c>
      <c r="H10" s="22">
        <v>2.9742322361839957</v>
      </c>
      <c r="J10" t="s">
        <v>45</v>
      </c>
      <c r="K10">
        <v>934695</v>
      </c>
    </row>
    <row r="11" spans="1:11" ht="16" x14ac:dyDescent="0.2">
      <c r="A11" s="2" t="s">
        <v>46</v>
      </c>
      <c r="B11" s="3">
        <v>492.6</v>
      </c>
      <c r="C11" s="3">
        <v>569.20000000000005</v>
      </c>
      <c r="D11" s="4">
        <v>38.020927351515851</v>
      </c>
      <c r="E11" s="4">
        <v>44.242548496022174</v>
      </c>
      <c r="F11" s="5">
        <v>0.18296545597148844</v>
      </c>
      <c r="G11" s="6">
        <v>0.21184429101745589</v>
      </c>
      <c r="H11" s="22">
        <v>2.855358294040804</v>
      </c>
      <c r="J11" t="s">
        <v>46</v>
      </c>
      <c r="K11">
        <v>19934451</v>
      </c>
    </row>
    <row r="12" spans="1:11" ht="16" x14ac:dyDescent="0.2">
      <c r="A12" s="7" t="s">
        <v>47</v>
      </c>
      <c r="B12" s="8">
        <v>150.19999999999999</v>
      </c>
      <c r="C12" s="8">
        <v>186.2</v>
      </c>
      <c r="D12" s="9">
        <v>22.101489823977253</v>
      </c>
      <c r="E12" s="9">
        <v>26.859752598583736</v>
      </c>
      <c r="F12" s="10">
        <v>0.11011585188578425</v>
      </c>
      <c r="G12" s="11">
        <v>0.1427342539403402</v>
      </c>
      <c r="H12" s="22">
        <v>1.8436884859574703</v>
      </c>
      <c r="J12" t="s">
        <v>47</v>
      </c>
      <c r="K12">
        <v>10099320</v>
      </c>
    </row>
    <row r="13" spans="1:11" ht="16" x14ac:dyDescent="0.2">
      <c r="A13" s="2" t="s">
        <v>48</v>
      </c>
      <c r="B13" s="3">
        <v>22.4</v>
      </c>
      <c r="C13" s="3">
        <v>25.4</v>
      </c>
      <c r="D13" s="4">
        <v>7.5668546721836165</v>
      </c>
      <c r="E13" s="4">
        <v>8.2195007123254413</v>
      </c>
      <c r="F13" s="5">
        <v>0.19788910963288403</v>
      </c>
      <c r="G13" s="6">
        <v>0.23874917770019541</v>
      </c>
      <c r="H13" s="22">
        <v>1.7967380009379821</v>
      </c>
      <c r="J13" t="s">
        <v>48</v>
      </c>
      <c r="K13">
        <v>1413673</v>
      </c>
    </row>
    <row r="14" spans="1:11" ht="16" x14ac:dyDescent="0.2">
      <c r="A14" s="7" t="s">
        <v>49</v>
      </c>
      <c r="B14" s="8">
        <v>11.4</v>
      </c>
      <c r="C14" s="8">
        <v>13</v>
      </c>
      <c r="D14" s="9">
        <v>5.0990820701428143</v>
      </c>
      <c r="E14" s="9">
        <v>6.6794362100600733</v>
      </c>
      <c r="F14" s="10">
        <v>5.2172200739080118E-2</v>
      </c>
      <c r="G14" s="11">
        <v>6.2039184141070333E-2</v>
      </c>
      <c r="H14" s="22">
        <v>0.79487221817652653</v>
      </c>
      <c r="J14" t="s">
        <v>49</v>
      </c>
      <c r="K14">
        <v>1635483</v>
      </c>
    </row>
    <row r="15" spans="1:11" ht="16" x14ac:dyDescent="0.2">
      <c r="A15" s="2" t="s">
        <v>50</v>
      </c>
      <c r="B15" s="3">
        <v>133.4</v>
      </c>
      <c r="C15" s="3">
        <v>136.80000000000001</v>
      </c>
      <c r="D15" s="4">
        <v>7.3531422686953549</v>
      </c>
      <c r="E15" s="4">
        <v>7.3498554077317495</v>
      </c>
      <c r="F15" s="5">
        <v>0.13188419416968397</v>
      </c>
      <c r="G15" s="6">
        <v>0.13813757990665104</v>
      </c>
      <c r="H15" s="22">
        <v>1.0644519426403576</v>
      </c>
      <c r="J15" t="s">
        <v>50</v>
      </c>
      <c r="K15">
        <v>12851684</v>
      </c>
    </row>
    <row r="16" spans="1:11" ht="16" x14ac:dyDescent="0.2">
      <c r="A16" s="7" t="s">
        <v>51</v>
      </c>
      <c r="B16" s="8">
        <v>57.4</v>
      </c>
      <c r="C16" s="8">
        <v>79</v>
      </c>
      <c r="D16" s="9">
        <v>9.0637231038367609</v>
      </c>
      <c r="E16" s="9">
        <v>12.334405980340605</v>
      </c>
      <c r="F16" s="10">
        <v>7.3697999525859009E-2</v>
      </c>
      <c r="G16" s="11">
        <v>9.9780876819694386E-2</v>
      </c>
      <c r="H16" s="22">
        <v>1.1988628103347438</v>
      </c>
      <c r="J16" t="s">
        <v>51</v>
      </c>
      <c r="K16">
        <v>6589578</v>
      </c>
    </row>
    <row r="17" spans="1:11" ht="16" x14ac:dyDescent="0.2">
      <c r="A17" s="2" t="s">
        <v>52</v>
      </c>
      <c r="B17" s="3">
        <v>20.8</v>
      </c>
      <c r="C17" s="3">
        <v>21.2</v>
      </c>
      <c r="D17" s="4">
        <v>3.6843160613554331</v>
      </c>
      <c r="E17" s="4">
        <v>3.8683631832670655</v>
      </c>
      <c r="F17" s="5">
        <v>5.3006741366396756E-2</v>
      </c>
      <c r="G17" s="6">
        <v>6.1931295978997977E-2</v>
      </c>
      <c r="H17" s="22">
        <v>0.6824204939887446</v>
      </c>
      <c r="J17" t="s">
        <v>52</v>
      </c>
      <c r="K17">
        <v>3106589</v>
      </c>
    </row>
    <row r="18" spans="1:11" ht="16" x14ac:dyDescent="0.2">
      <c r="A18" s="7" t="s">
        <v>53</v>
      </c>
      <c r="B18" s="8">
        <v>18</v>
      </c>
      <c r="C18" s="8">
        <v>27.8</v>
      </c>
      <c r="D18" s="9">
        <v>4.9759856942763037</v>
      </c>
      <c r="E18" s="9">
        <v>8.2808385012420409</v>
      </c>
      <c r="F18" s="10">
        <v>4.5124624534198146E-2</v>
      </c>
      <c r="G18" s="11">
        <v>7.170861828138822E-2</v>
      </c>
      <c r="H18" s="22">
        <v>0.95918561690816528</v>
      </c>
      <c r="J18" t="s">
        <v>53</v>
      </c>
      <c r="K18">
        <v>2898292</v>
      </c>
    </row>
    <row r="19" spans="1:11" ht="16" x14ac:dyDescent="0.2">
      <c r="A19" s="2" t="s">
        <v>54</v>
      </c>
      <c r="B19" s="3">
        <v>52.4</v>
      </c>
      <c r="C19" s="3">
        <v>61.8</v>
      </c>
      <c r="D19" s="4">
        <v>13.859034778194589</v>
      </c>
      <c r="E19" s="4">
        <v>14.194859141421309</v>
      </c>
      <c r="F19" s="5">
        <v>6.6493330178937993E-2</v>
      </c>
      <c r="G19" s="6">
        <v>8.4375264665664723E-2</v>
      </c>
      <c r="H19" s="22">
        <v>1.4007287869484715</v>
      </c>
      <c r="J19" t="s">
        <v>54</v>
      </c>
      <c r="K19">
        <v>4411989</v>
      </c>
    </row>
    <row r="20" spans="1:11" ht="16" x14ac:dyDescent="0.2">
      <c r="A20" s="7" t="s">
        <v>55</v>
      </c>
      <c r="B20" s="8">
        <v>98.6</v>
      </c>
      <c r="C20" s="8">
        <v>110</v>
      </c>
      <c r="D20" s="9">
        <v>25.887204123762256</v>
      </c>
      <c r="E20" s="9">
        <v>30.557890288304748</v>
      </c>
      <c r="F20" s="10">
        <v>0.11976234465239981</v>
      </c>
      <c r="G20" s="11">
        <v>0.15066098102345543</v>
      </c>
      <c r="H20" s="22">
        <v>2.3677962489802331</v>
      </c>
      <c r="J20" t="s">
        <v>55</v>
      </c>
      <c r="K20">
        <v>4645670</v>
      </c>
    </row>
    <row r="21" spans="1:11" ht="16" x14ac:dyDescent="0.2">
      <c r="A21" s="2" t="s">
        <v>56</v>
      </c>
      <c r="B21" s="3">
        <v>11</v>
      </c>
      <c r="C21" s="3">
        <v>13</v>
      </c>
      <c r="D21" s="4">
        <v>4.4297842140313888</v>
      </c>
      <c r="E21" s="4">
        <v>5.1422010930866433</v>
      </c>
      <c r="F21" s="5">
        <v>6.986202535487504E-2</v>
      </c>
      <c r="G21" s="6">
        <v>8.5365468345802789E-2</v>
      </c>
      <c r="H21" s="22">
        <v>0.97750020113946434</v>
      </c>
      <c r="J21" t="s">
        <v>56</v>
      </c>
      <c r="K21">
        <v>1329923</v>
      </c>
    </row>
    <row r="22" spans="1:11" ht="16" x14ac:dyDescent="0.2">
      <c r="A22" s="7" t="s">
        <v>57</v>
      </c>
      <c r="B22" s="8">
        <v>110</v>
      </c>
      <c r="C22" s="8">
        <v>100.4</v>
      </c>
      <c r="D22" s="9">
        <v>15.994219042604522</v>
      </c>
      <c r="E22" s="9">
        <v>13.876402976268849</v>
      </c>
      <c r="F22" s="10">
        <v>0.20176145801359763</v>
      </c>
      <c r="G22" s="11">
        <v>0.20717331052600882</v>
      </c>
      <c r="H22" s="22">
        <v>1.6845914580474646</v>
      </c>
      <c r="J22" t="s">
        <v>57</v>
      </c>
      <c r="K22">
        <v>5959902</v>
      </c>
    </row>
    <row r="23" spans="1:11" ht="16" x14ac:dyDescent="0.2">
      <c r="A23" s="2" t="s">
        <v>58</v>
      </c>
      <c r="B23" s="3">
        <v>65</v>
      </c>
      <c r="C23" s="3">
        <v>74.400000000000006</v>
      </c>
      <c r="D23" s="4">
        <v>4.5112054941220281</v>
      </c>
      <c r="E23" s="4">
        <v>4.4977550618141731</v>
      </c>
      <c r="F23" s="5">
        <v>0.17532329112684447</v>
      </c>
      <c r="G23" s="6">
        <v>0.21541049051021713</v>
      </c>
      <c r="H23" s="22">
        <v>1.1035067040257083</v>
      </c>
      <c r="J23" t="s">
        <v>58</v>
      </c>
      <c r="K23">
        <v>6742143</v>
      </c>
    </row>
    <row r="24" spans="1:11" ht="16" x14ac:dyDescent="0.2">
      <c r="A24" s="7" t="s">
        <v>59</v>
      </c>
      <c r="B24" s="8">
        <v>125.8</v>
      </c>
      <c r="C24" s="8">
        <v>150.80000000000001</v>
      </c>
      <c r="D24" s="9">
        <v>13.279794520292995</v>
      </c>
      <c r="E24" s="9">
        <v>15.775519398310161</v>
      </c>
      <c r="F24" s="10">
        <v>0.13265490222638973</v>
      </c>
      <c r="G24" s="11">
        <v>0.15669528540637412</v>
      </c>
      <c r="H24" s="22">
        <v>1.5217566803907323</v>
      </c>
      <c r="J24" t="s">
        <v>59</v>
      </c>
      <c r="K24">
        <v>9909600</v>
      </c>
    </row>
    <row r="25" spans="1:11" ht="16" x14ac:dyDescent="0.2">
      <c r="A25" s="2" t="s">
        <v>60</v>
      </c>
      <c r="B25" s="3">
        <v>34.799999999999997</v>
      </c>
      <c r="C25" s="3">
        <v>36.4</v>
      </c>
      <c r="D25" s="4">
        <v>4.454021537823377</v>
      </c>
      <c r="E25" s="4">
        <v>4.693813554343361</v>
      </c>
      <c r="F25" s="5">
        <v>8.2109963865586291E-2</v>
      </c>
      <c r="G25" s="6">
        <v>9.2658162261326435E-2</v>
      </c>
      <c r="H25" s="22">
        <v>0.6677835530047691</v>
      </c>
      <c r="J25" t="s">
        <v>60</v>
      </c>
      <c r="K25">
        <v>5450868</v>
      </c>
    </row>
    <row r="26" spans="1:11" ht="16" x14ac:dyDescent="0.2">
      <c r="A26" s="7" t="s">
        <v>61</v>
      </c>
      <c r="B26" s="8">
        <v>52.6</v>
      </c>
      <c r="C26" s="8">
        <v>55</v>
      </c>
      <c r="D26" s="9">
        <v>25.348270191913947</v>
      </c>
      <c r="E26" s="9">
        <v>30.971153244560846</v>
      </c>
      <c r="F26" s="10">
        <v>7.2986251544462755E-2</v>
      </c>
      <c r="G26" s="11">
        <v>8.6672899961724684E-2</v>
      </c>
      <c r="H26" s="22">
        <v>1.8399621034714397</v>
      </c>
      <c r="J26" t="s">
        <v>61</v>
      </c>
      <c r="K26">
        <v>2989192</v>
      </c>
    </row>
    <row r="27" spans="1:11" ht="16" x14ac:dyDescent="0.2">
      <c r="A27" s="2" t="s">
        <v>62</v>
      </c>
      <c r="B27" s="3">
        <v>68</v>
      </c>
      <c r="C27" s="3">
        <v>84.4</v>
      </c>
      <c r="D27" s="4">
        <v>12.223187073473074</v>
      </c>
      <c r="E27" s="4">
        <v>15.599831833958225</v>
      </c>
      <c r="F27" s="5">
        <v>7.7024433013496263E-2</v>
      </c>
      <c r="G27" s="6">
        <v>0.1008499387144228</v>
      </c>
      <c r="H27" s="22">
        <v>1.3928194874589312</v>
      </c>
      <c r="J27" t="s">
        <v>62</v>
      </c>
      <c r="K27">
        <v>6059651</v>
      </c>
    </row>
    <row r="28" spans="1:11" ht="16" x14ac:dyDescent="0.2">
      <c r="A28" s="7" t="s">
        <v>63</v>
      </c>
      <c r="B28" s="8">
        <v>12.8</v>
      </c>
      <c r="C28" s="8">
        <v>13.4</v>
      </c>
      <c r="D28" s="9">
        <v>5.4580645931080998</v>
      </c>
      <c r="E28" s="9">
        <v>5.3123791192464269</v>
      </c>
      <c r="F28" s="10">
        <v>5.6831647894049167E-2</v>
      </c>
      <c r="G28" s="11">
        <v>6.3261190773824541E-2</v>
      </c>
      <c r="H28" s="22">
        <v>1.3093724685872752</v>
      </c>
      <c r="J28" t="s">
        <v>63</v>
      </c>
      <c r="K28">
        <v>1023391</v>
      </c>
    </row>
    <row r="29" spans="1:11" ht="16" x14ac:dyDescent="0.2">
      <c r="A29" s="2" t="s">
        <v>64</v>
      </c>
      <c r="B29" s="3">
        <v>7.4</v>
      </c>
      <c r="C29" s="3">
        <v>13.4</v>
      </c>
      <c r="D29" s="4">
        <v>2.6565972488128162</v>
      </c>
      <c r="E29" s="4">
        <v>5.0701497230528796</v>
      </c>
      <c r="F29" s="5">
        <v>3.5285300448029279E-2</v>
      </c>
      <c r="G29" s="6">
        <v>5.9981679762636131E-2</v>
      </c>
      <c r="H29" s="22">
        <v>0.71228895117578173</v>
      </c>
      <c r="J29" t="s">
        <v>64</v>
      </c>
      <c r="K29">
        <v>1881259</v>
      </c>
    </row>
    <row r="30" spans="1:11" ht="16" x14ac:dyDescent="0.2">
      <c r="A30" s="7" t="s">
        <v>65</v>
      </c>
      <c r="B30" s="8">
        <v>45</v>
      </c>
      <c r="C30" s="8">
        <v>67.2</v>
      </c>
      <c r="D30" s="9">
        <v>17.554114345696814</v>
      </c>
      <c r="E30" s="9">
        <v>25.543588107305983</v>
      </c>
      <c r="F30" s="10">
        <v>0.15667046131629436</v>
      </c>
      <c r="G30" s="11">
        <v>0.22943564896964702</v>
      </c>
      <c r="H30" s="22">
        <v>2.3668872474087514</v>
      </c>
      <c r="J30" t="s">
        <v>65</v>
      </c>
      <c r="K30">
        <v>2839172</v>
      </c>
    </row>
    <row r="31" spans="1:11" ht="16" x14ac:dyDescent="0.2">
      <c r="A31" s="2" t="s">
        <v>66</v>
      </c>
      <c r="B31" s="3">
        <v>8.4</v>
      </c>
      <c r="C31" s="3">
        <v>11.4</v>
      </c>
      <c r="D31" s="4">
        <v>3.9586120622210559</v>
      </c>
      <c r="E31" s="4">
        <v>5.6366468524319817</v>
      </c>
      <c r="F31" s="5">
        <v>7.0019031952487459E-2</v>
      </c>
      <c r="G31" s="6">
        <v>9.689083820662768E-2</v>
      </c>
      <c r="H31" s="22">
        <v>0.85875512145735267</v>
      </c>
      <c r="J31" t="s">
        <v>66</v>
      </c>
      <c r="K31">
        <v>1327503</v>
      </c>
    </row>
    <row r="32" spans="1:11" ht="16" x14ac:dyDescent="0.2">
      <c r="A32" s="7" t="s">
        <v>67</v>
      </c>
      <c r="B32" s="8">
        <v>144.6</v>
      </c>
      <c r="C32" s="8">
        <v>157</v>
      </c>
      <c r="D32" s="9">
        <v>11.06683928568207</v>
      </c>
      <c r="E32" s="9">
        <v>12.217532393506239</v>
      </c>
      <c r="F32" s="10">
        <v>0.23632757772134944</v>
      </c>
      <c r="G32" s="11">
        <v>0.2754126386032269</v>
      </c>
      <c r="H32" s="22">
        <v>1.7609867627634526</v>
      </c>
      <c r="J32" t="s">
        <v>67</v>
      </c>
      <c r="K32">
        <v>8915456</v>
      </c>
    </row>
    <row r="33" spans="1:11" ht="16" x14ac:dyDescent="0.2">
      <c r="A33" s="2" t="s">
        <v>68</v>
      </c>
      <c r="B33" s="3">
        <v>40.4</v>
      </c>
      <c r="C33" s="3">
        <v>62.2</v>
      </c>
      <c r="D33" s="4">
        <v>19.856077507873273</v>
      </c>
      <c r="E33" s="4">
        <v>32.232338885747787</v>
      </c>
      <c r="F33" s="5">
        <v>0.10929661074305061</v>
      </c>
      <c r="G33" s="6">
        <v>0.17614855290772435</v>
      </c>
      <c r="H33" s="22">
        <v>2.9865523518139465</v>
      </c>
      <c r="J33" t="s">
        <v>68</v>
      </c>
      <c r="K33">
        <v>2082669</v>
      </c>
    </row>
    <row r="34" spans="1:11" ht="16" x14ac:dyDescent="0.2">
      <c r="A34" s="7" t="s">
        <v>69</v>
      </c>
      <c r="B34" s="8">
        <v>294.2</v>
      </c>
      <c r="C34" s="8">
        <v>302.39999999999998</v>
      </c>
      <c r="D34" s="9">
        <v>5.2651520745233809</v>
      </c>
      <c r="E34" s="9">
        <v>5.2482255636885391</v>
      </c>
      <c r="F34" s="10">
        <v>0.24209310450798655</v>
      </c>
      <c r="G34" s="11">
        <v>0.27195103136232912</v>
      </c>
      <c r="H34" s="22">
        <v>1.5352235570307373</v>
      </c>
      <c r="J34" t="s">
        <v>69</v>
      </c>
      <c r="K34">
        <v>19697457</v>
      </c>
    </row>
    <row r="35" spans="1:11" ht="16" x14ac:dyDescent="0.2">
      <c r="A35" s="2" t="s">
        <v>70</v>
      </c>
      <c r="B35" s="3">
        <v>161.6</v>
      </c>
      <c r="C35" s="3">
        <v>185.4</v>
      </c>
      <c r="D35" s="4">
        <v>21.549300035581428</v>
      </c>
      <c r="E35" s="4">
        <v>23.071953732238619</v>
      </c>
      <c r="F35" s="5">
        <v>0.11695809263760601</v>
      </c>
      <c r="G35" s="6">
        <v>0.13840885444677431</v>
      </c>
      <c r="H35" s="22">
        <v>1.8650357897752581</v>
      </c>
      <c r="J35" t="s">
        <v>70</v>
      </c>
      <c r="K35">
        <v>9940828</v>
      </c>
    </row>
    <row r="36" spans="1:11" ht="16" x14ac:dyDescent="0.2">
      <c r="A36" s="7" t="s">
        <v>71</v>
      </c>
      <c r="B36" s="8">
        <v>6.2</v>
      </c>
      <c r="C36" s="8">
        <v>6.2</v>
      </c>
      <c r="D36" s="9">
        <v>4.443490829525695</v>
      </c>
      <c r="E36" s="9">
        <v>4.4906191299386382</v>
      </c>
      <c r="F36" s="10">
        <v>5.1757251757251752E-2</v>
      </c>
      <c r="G36" s="11">
        <v>4.5996382234068559E-2</v>
      </c>
      <c r="H36" s="22">
        <v>0.84220592749965362</v>
      </c>
      <c r="J36" t="s">
        <v>71</v>
      </c>
      <c r="K36">
        <v>736162</v>
      </c>
    </row>
    <row r="37" spans="1:11" ht="16" x14ac:dyDescent="0.2">
      <c r="A37" s="2" t="s">
        <v>72</v>
      </c>
      <c r="B37" s="3">
        <v>97.8</v>
      </c>
      <c r="C37" s="3">
        <v>106.8</v>
      </c>
      <c r="D37" s="4">
        <v>8.1227689932302578</v>
      </c>
      <c r="E37" s="4">
        <v>8.6850946883605111</v>
      </c>
      <c r="F37" s="5">
        <v>8.8144424337670987E-2</v>
      </c>
      <c r="G37" s="6">
        <v>9.9022878866124334E-2</v>
      </c>
      <c r="H37" s="22">
        <v>0.92172731353339932</v>
      </c>
      <c r="J37" t="s">
        <v>72</v>
      </c>
      <c r="K37">
        <v>11586941</v>
      </c>
    </row>
    <row r="38" spans="1:11" ht="16" x14ac:dyDescent="0.2">
      <c r="A38" s="7" t="s">
        <v>73</v>
      </c>
      <c r="B38" s="8">
        <v>50.8</v>
      </c>
      <c r="C38" s="8">
        <v>65.8</v>
      </c>
      <c r="D38" s="9">
        <v>16.141174654842768</v>
      </c>
      <c r="E38" s="9">
        <v>21.594360495591779</v>
      </c>
      <c r="F38" s="10">
        <v>7.042985546874006E-2</v>
      </c>
      <c r="G38" s="11">
        <v>9.7330250944178173E-2</v>
      </c>
      <c r="H38" s="22">
        <v>1.6978064495487006</v>
      </c>
      <c r="J38" t="s">
        <v>73</v>
      </c>
      <c r="K38">
        <v>3875589</v>
      </c>
    </row>
    <row r="39" spans="1:11" ht="16" x14ac:dyDescent="0.2">
      <c r="A39" s="2" t="s">
        <v>74</v>
      </c>
      <c r="B39" s="3">
        <v>47.2</v>
      </c>
      <c r="C39" s="3">
        <v>60.2</v>
      </c>
      <c r="D39" s="4">
        <v>7.2220683080090335</v>
      </c>
      <c r="E39" s="4">
        <v>8.4733718136552305</v>
      </c>
      <c r="F39" s="5">
        <v>0.12731156334287269</v>
      </c>
      <c r="G39" s="6">
        <v>0.15520804149409734</v>
      </c>
      <c r="H39" s="22">
        <v>1.5117017517911282</v>
      </c>
      <c r="J39" t="s">
        <v>74</v>
      </c>
      <c r="K39">
        <v>3982267</v>
      </c>
    </row>
    <row r="40" spans="1:11" ht="16" x14ac:dyDescent="0.2">
      <c r="A40" s="7" t="s">
        <v>75</v>
      </c>
      <c r="B40" s="8">
        <v>142.80000000000001</v>
      </c>
      <c r="C40" s="8">
        <v>158.19999999999999</v>
      </c>
      <c r="D40" s="9">
        <v>6.2654395529760141</v>
      </c>
      <c r="E40" s="9">
        <v>7.0000886791515367</v>
      </c>
      <c r="F40" s="10">
        <v>0.1050222018394501</v>
      </c>
      <c r="G40" s="11">
        <v>0.12978669633998274</v>
      </c>
      <c r="H40" s="22">
        <v>1.2374865818359968</v>
      </c>
      <c r="J40" t="s">
        <v>75</v>
      </c>
      <c r="K40">
        <v>12783977</v>
      </c>
    </row>
    <row r="41" spans="1:11" ht="16" x14ac:dyDescent="0.2">
      <c r="A41" s="2" t="s">
        <v>76</v>
      </c>
      <c r="B41" s="3">
        <v>12.8</v>
      </c>
      <c r="C41" s="3">
        <v>11</v>
      </c>
      <c r="D41" s="4">
        <v>7.9002228562955938</v>
      </c>
      <c r="E41" s="4">
        <v>5.6753204897662055</v>
      </c>
      <c r="F41" s="5">
        <v>0.18244836727687014</v>
      </c>
      <c r="G41" s="6">
        <v>0.20300559326294626</v>
      </c>
      <c r="H41" s="22">
        <v>1.0431573147613398</v>
      </c>
      <c r="J41" t="s">
        <v>76</v>
      </c>
      <c r="K41">
        <v>1054491</v>
      </c>
    </row>
    <row r="42" spans="1:11" ht="16" x14ac:dyDescent="0.2">
      <c r="A42" s="7" t="s">
        <v>77</v>
      </c>
      <c r="B42" s="8">
        <v>100.2</v>
      </c>
      <c r="C42" s="8">
        <v>119.4</v>
      </c>
      <c r="D42" s="9">
        <v>26.562766068253922</v>
      </c>
      <c r="E42" s="9">
        <v>26.012032474267539</v>
      </c>
      <c r="F42" s="10">
        <v>0.11144328368218137</v>
      </c>
      <c r="G42" s="11">
        <v>0.13410521144165133</v>
      </c>
      <c r="H42" s="22">
        <v>2.4696950423043869</v>
      </c>
      <c r="J42" t="s">
        <v>77</v>
      </c>
      <c r="K42">
        <v>4834605</v>
      </c>
    </row>
    <row r="43" spans="1:11" ht="16" x14ac:dyDescent="0.2">
      <c r="A43" s="2" t="s">
        <v>78</v>
      </c>
      <c r="B43" s="3">
        <v>7.4</v>
      </c>
      <c r="C43" s="3">
        <v>6.2</v>
      </c>
      <c r="D43" s="4">
        <v>4.1005407634449274</v>
      </c>
      <c r="E43" s="4">
        <v>3.6997173003415837</v>
      </c>
      <c r="F43" s="5">
        <v>5.7694592414488224E-2</v>
      </c>
      <c r="G43" s="6">
        <v>4.7439770826660968E-2</v>
      </c>
      <c r="H43" s="22">
        <v>0.72850499025918325</v>
      </c>
      <c r="J43" t="s">
        <v>78</v>
      </c>
      <c r="K43">
        <v>851058</v>
      </c>
    </row>
    <row r="44" spans="1:11" ht="16" x14ac:dyDescent="0.2">
      <c r="A44" s="7" t="s">
        <v>79</v>
      </c>
      <c r="B44" s="8">
        <v>73.400000000000006</v>
      </c>
      <c r="C44" s="8">
        <v>86.8</v>
      </c>
      <c r="D44" s="9">
        <v>19.362001239081216</v>
      </c>
      <c r="E44" s="9">
        <v>22.560867800251696</v>
      </c>
      <c r="F44" s="10">
        <v>7.1238675705879023E-2</v>
      </c>
      <c r="G44" s="11">
        <v>8.7509617117325328E-2</v>
      </c>
      <c r="H44" s="22">
        <v>1.3255937797275477</v>
      </c>
      <c r="J44" t="s">
        <v>79</v>
      </c>
      <c r="K44">
        <v>6548009</v>
      </c>
    </row>
    <row r="45" spans="1:11" ht="16" x14ac:dyDescent="0.2">
      <c r="A45" s="2" t="s">
        <v>80</v>
      </c>
      <c r="B45" s="3">
        <v>393.8</v>
      </c>
      <c r="C45" s="3">
        <v>529.4</v>
      </c>
      <c r="D45" s="4">
        <v>20.645059394401571</v>
      </c>
      <c r="E45" s="4">
        <v>27.282824089406596</v>
      </c>
      <c r="F45" s="5">
        <v>0.12216070799879764</v>
      </c>
      <c r="G45" s="6">
        <v>0.14971910861571325</v>
      </c>
      <c r="H45" s="22">
        <v>1.9639095451605526</v>
      </c>
      <c r="J45" t="s">
        <v>80</v>
      </c>
      <c r="K45">
        <v>26956435</v>
      </c>
    </row>
    <row r="46" spans="1:11" ht="16" x14ac:dyDescent="0.2">
      <c r="A46" s="7" t="s">
        <v>81</v>
      </c>
      <c r="B46" s="8">
        <v>28.2</v>
      </c>
      <c r="C46" s="8">
        <v>33.799999999999997</v>
      </c>
      <c r="D46" s="9">
        <v>8.5059636765675979</v>
      </c>
      <c r="E46" s="9">
        <v>9.5195041134945928</v>
      </c>
      <c r="F46" s="10">
        <v>0.10699260393962225</v>
      </c>
      <c r="G46" s="11">
        <v>0.13450536242925176</v>
      </c>
      <c r="H46" s="22">
        <v>1.1463739817875767</v>
      </c>
      <c r="J46" t="s">
        <v>81</v>
      </c>
      <c r="K46">
        <v>2948427</v>
      </c>
    </row>
    <row r="47" spans="1:11" ht="16" x14ac:dyDescent="0.2">
      <c r="A47" s="2" t="s">
        <v>82</v>
      </c>
      <c r="B47" s="3">
        <v>3.4</v>
      </c>
      <c r="C47" s="3">
        <v>5.8</v>
      </c>
      <c r="D47" s="4">
        <v>1.7709511861152976</v>
      </c>
      <c r="E47" s="4">
        <v>3.1754110399116127</v>
      </c>
      <c r="F47" s="5">
        <v>5.0551148205016626E-2</v>
      </c>
      <c r="G47" s="6">
        <v>9.3641137780061529E-2</v>
      </c>
      <c r="H47" s="22">
        <v>0.9261491834717499</v>
      </c>
      <c r="J47" t="s">
        <v>82</v>
      </c>
      <c r="K47">
        <v>626249</v>
      </c>
    </row>
    <row r="48" spans="1:11" ht="16" x14ac:dyDescent="0.2">
      <c r="A48" s="7" t="s">
        <v>83</v>
      </c>
      <c r="B48" s="8">
        <v>76.599999999999994</v>
      </c>
      <c r="C48" s="8">
        <v>91.8</v>
      </c>
      <c r="D48" s="9">
        <v>8.5109686987509754</v>
      </c>
      <c r="E48" s="9">
        <v>9.4883996148760055</v>
      </c>
      <c r="F48" s="10">
        <v>9.3683854605247821E-2</v>
      </c>
      <c r="G48" s="11">
        <v>0.12286262253026776</v>
      </c>
      <c r="H48" s="22">
        <v>1.1046531286893218</v>
      </c>
      <c r="J48" t="s">
        <v>83</v>
      </c>
      <c r="K48">
        <v>8310301</v>
      </c>
    </row>
    <row r="49" spans="1:11" ht="16" x14ac:dyDescent="0.2">
      <c r="A49" s="2" t="s">
        <v>84</v>
      </c>
      <c r="B49" s="3">
        <v>61.4</v>
      </c>
      <c r="C49" s="3">
        <v>72.8</v>
      </c>
      <c r="D49" s="4">
        <v>5.7513759231022705</v>
      </c>
      <c r="E49" s="4">
        <v>6.0976667047936015</v>
      </c>
      <c r="F49" s="5">
        <v>0.12389933442478647</v>
      </c>
      <c r="G49" s="6">
        <v>0.14857918167782294</v>
      </c>
      <c r="H49" s="22">
        <v>1.0292449781186475</v>
      </c>
      <c r="J49" t="s">
        <v>84</v>
      </c>
      <c r="K49">
        <v>7073146</v>
      </c>
    </row>
    <row r="50" spans="1:11" ht="16" x14ac:dyDescent="0.2">
      <c r="A50" s="7" t="s">
        <v>85</v>
      </c>
      <c r="B50" s="8">
        <v>18.8</v>
      </c>
      <c r="C50" s="8">
        <v>24.2</v>
      </c>
      <c r="D50" s="9">
        <v>8.9352703831587199</v>
      </c>
      <c r="E50" s="9">
        <v>11.192099776922896</v>
      </c>
      <c r="F50" s="10">
        <v>5.1231300541255284E-2</v>
      </c>
      <c r="G50" s="11">
        <v>8.1150114309150562E-2</v>
      </c>
      <c r="H50" s="22">
        <v>1.3108772477211319</v>
      </c>
      <c r="J50" t="s">
        <v>85</v>
      </c>
      <c r="K50">
        <v>1846092</v>
      </c>
    </row>
    <row r="51" spans="1:11" ht="16" x14ac:dyDescent="0.2">
      <c r="A51" s="2" t="s">
        <v>86</v>
      </c>
      <c r="B51" s="3">
        <v>51.6</v>
      </c>
      <c r="C51" s="3">
        <v>47</v>
      </c>
      <c r="D51" s="4">
        <v>5.4895713576705552</v>
      </c>
      <c r="E51" s="4">
        <v>5.0883354832391232</v>
      </c>
      <c r="F51" s="5">
        <v>8.4181260625386528E-2</v>
      </c>
      <c r="G51" s="6">
        <v>8.2958914892604665E-2</v>
      </c>
      <c r="H51" s="22">
        <v>0.81670981327233383</v>
      </c>
      <c r="J51" t="s">
        <v>86</v>
      </c>
      <c r="K51">
        <v>5754798</v>
      </c>
    </row>
    <row r="52" spans="1:11" ht="16" x14ac:dyDescent="0.2">
      <c r="A52" s="7" t="s">
        <v>87</v>
      </c>
      <c r="B52" s="8">
        <v>4</v>
      </c>
      <c r="C52" s="8">
        <v>5</v>
      </c>
      <c r="D52" s="9">
        <v>3.8464260478186629</v>
      </c>
      <c r="E52" s="9">
        <v>4.3573807043403834</v>
      </c>
      <c r="F52" s="10">
        <v>2.7216629370897593E-2</v>
      </c>
      <c r="G52" s="11">
        <v>4.144328967920221E-2</v>
      </c>
      <c r="H52" s="22">
        <v>0.85759027424021783</v>
      </c>
      <c r="J52" t="s">
        <v>87</v>
      </c>
      <c r="K52">
        <v>583029</v>
      </c>
    </row>
    <row r="53" spans="1:11" x14ac:dyDescent="0.2">
      <c r="A53" s="16"/>
      <c r="B53" s="17"/>
      <c r="C53" s="17"/>
      <c r="D53" s="18"/>
      <c r="E53" s="18"/>
      <c r="F53" s="19"/>
      <c r="G53" s="20"/>
    </row>
    <row r="54" spans="1:11" x14ac:dyDescent="0.2">
      <c r="A54" s="16"/>
      <c r="B54" s="17"/>
      <c r="C54" s="17"/>
      <c r="D54" s="18"/>
      <c r="E54" s="18"/>
      <c r="F54" s="19"/>
      <c r="G54" s="20"/>
    </row>
    <row r="55" spans="1:11" x14ac:dyDescent="0.2">
      <c r="A55" s="16"/>
      <c r="B55" s="17"/>
      <c r="C55" s="17"/>
      <c r="D55" s="18"/>
      <c r="E55" s="18"/>
      <c r="F55" s="19"/>
      <c r="G55" s="20"/>
    </row>
    <row r="56" spans="1:11" x14ac:dyDescent="0.2">
      <c r="A56" s="16"/>
      <c r="B56" s="17"/>
      <c r="C56" s="17"/>
      <c r="D56" s="18"/>
      <c r="E56" s="18"/>
      <c r="F56" s="19"/>
      <c r="G56" s="20"/>
    </row>
    <row r="57" spans="1:11" ht="16" x14ac:dyDescent="0.2">
      <c r="A57" s="12" t="s">
        <v>96</v>
      </c>
      <c r="B57" s="13">
        <v>87.672000000000025</v>
      </c>
      <c r="C57" s="13">
        <v>103.01600000000002</v>
      </c>
      <c r="D57" s="13">
        <v>11.765601915596431</v>
      </c>
      <c r="E57" s="13">
        <v>14.069029660628889</v>
      </c>
      <c r="F57" s="14">
        <v>0.1078815918063931</v>
      </c>
      <c r="G57" s="15">
        <v>0.13299684210630378</v>
      </c>
    </row>
    <row r="60" spans="1:11" ht="16" thickBot="1" x14ac:dyDescent="0.25"/>
    <row r="61" spans="1:11" x14ac:dyDescent="0.2">
      <c r="A61" s="120" t="s">
        <v>97</v>
      </c>
    </row>
    <row r="62" spans="1:11" x14ac:dyDescent="0.2">
      <c r="A62" s="121"/>
    </row>
    <row r="63" spans="1:11" x14ac:dyDescent="0.2">
      <c r="A63" s="121"/>
    </row>
    <row r="64" spans="1:11" x14ac:dyDescent="0.2">
      <c r="A64" s="121"/>
    </row>
    <row r="65" spans="1:1" x14ac:dyDescent="0.2">
      <c r="A65" s="121"/>
    </row>
    <row r="66" spans="1:1" x14ac:dyDescent="0.2">
      <c r="A66" s="121"/>
    </row>
    <row r="67" spans="1:1" ht="16" thickBot="1" x14ac:dyDescent="0.25">
      <c r="A67" s="122"/>
    </row>
  </sheetData>
  <autoFilter ref="A2:H52" xr:uid="{00000000-0009-0000-0000-000001000000}">
    <sortState xmlns:xlrd2="http://schemas.microsoft.com/office/spreadsheetml/2017/richdata2" ref="A3:H52">
      <sortCondition ref="A2:A52"/>
    </sortState>
  </autoFilter>
  <mergeCells count="4">
    <mergeCell ref="B1:C1"/>
    <mergeCell ref="D1:E1"/>
    <mergeCell ref="F1:G1"/>
    <mergeCell ref="A61:A67"/>
  </mergeCells>
  <pageMargins left="0.7" right="0.7" top="0.75" bottom="0.75" header="0.3" footer="0.3"/>
  <pageSetup orientation="portrait" horizontalDpi="4294967292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4F1D6-7000-4E48-98D5-B772B2D14077}">
  <dimension ref="A1:AL55"/>
  <sheetViews>
    <sheetView zoomScale="50" zoomScaleNormal="50" workbookViewId="0">
      <selection sqref="A1:A2"/>
    </sheetView>
  </sheetViews>
  <sheetFormatPr baseColWidth="10" defaultColWidth="8.83203125" defaultRowHeight="15" x14ac:dyDescent="0.2"/>
  <cols>
    <col min="1" max="1" width="14.5" style="1" customWidth="1"/>
    <col min="2" max="2" width="17.6640625" style="1" customWidth="1"/>
    <col min="3" max="7" width="13" customWidth="1"/>
    <col min="8" max="8" width="18.1640625" customWidth="1"/>
    <col min="9" max="9" width="15.1640625" style="1" customWidth="1"/>
    <col min="10" max="11" width="13" customWidth="1"/>
    <col min="12" max="12" width="17.6640625" customWidth="1"/>
    <col min="13" max="13" width="17.33203125" customWidth="1"/>
    <col min="18" max="18" width="15.1640625" style="1" customWidth="1"/>
    <col min="19" max="20" width="13" customWidth="1"/>
    <col min="21" max="21" width="15.6640625" style="1" customWidth="1"/>
    <col min="22" max="23" width="11.6640625" style="1" customWidth="1"/>
    <col min="26" max="30" width="25.5" style="1" customWidth="1"/>
    <col min="31" max="31" width="14.33203125" customWidth="1"/>
    <col min="35" max="35" width="25.5" style="1" customWidth="1"/>
  </cols>
  <sheetData>
    <row r="1" spans="1:38" ht="72.5" customHeight="1" x14ac:dyDescent="0.2">
      <c r="A1" s="123"/>
      <c r="B1" s="131" t="s">
        <v>98</v>
      </c>
      <c r="C1" s="127" t="s">
        <v>88</v>
      </c>
      <c r="D1" s="127"/>
      <c r="E1" s="125" t="s">
        <v>99</v>
      </c>
      <c r="F1" s="127" t="s">
        <v>89</v>
      </c>
      <c r="G1" s="127"/>
      <c r="H1" s="125" t="s">
        <v>100</v>
      </c>
      <c r="I1" s="123"/>
      <c r="J1" s="127" t="s">
        <v>101</v>
      </c>
      <c r="K1" s="127"/>
      <c r="L1" s="125" t="s">
        <v>102</v>
      </c>
      <c r="M1" s="109" t="s">
        <v>91</v>
      </c>
      <c r="R1" s="123"/>
      <c r="S1" s="127" t="s">
        <v>101</v>
      </c>
      <c r="T1" s="127"/>
      <c r="U1" s="128"/>
      <c r="V1" s="130" t="s">
        <v>103</v>
      </c>
      <c r="W1" s="130"/>
      <c r="Z1" s="95"/>
      <c r="AA1" s="105"/>
      <c r="AB1" s="105"/>
      <c r="AC1" s="105"/>
      <c r="AD1" s="105"/>
      <c r="AE1" s="1" t="s">
        <v>104</v>
      </c>
      <c r="AI1" s="96" t="s">
        <v>105</v>
      </c>
      <c r="AJ1" t="s">
        <v>106</v>
      </c>
      <c r="AL1" t="s">
        <v>107</v>
      </c>
    </row>
    <row r="2" spans="1:38" ht="14.5" customHeight="1" x14ac:dyDescent="0.2">
      <c r="A2" s="124"/>
      <c r="B2" s="132"/>
      <c r="C2" s="25" t="s">
        <v>92</v>
      </c>
      <c r="D2" s="25" t="s">
        <v>93</v>
      </c>
      <c r="E2" s="126"/>
      <c r="F2" s="25" t="s">
        <v>92</v>
      </c>
      <c r="G2" s="25" t="s">
        <v>93</v>
      </c>
      <c r="H2" s="126"/>
      <c r="I2" s="124"/>
      <c r="J2" s="25" t="s">
        <v>92</v>
      </c>
      <c r="K2" s="25" t="s">
        <v>93</v>
      </c>
      <c r="L2" s="126"/>
      <c r="M2" s="26" t="s">
        <v>94</v>
      </c>
      <c r="R2" s="124"/>
      <c r="S2" s="25" t="s">
        <v>92</v>
      </c>
      <c r="T2" s="25" t="s">
        <v>93</v>
      </c>
      <c r="U2" s="129"/>
      <c r="V2" s="87" t="s">
        <v>92</v>
      </c>
      <c r="W2" s="87" t="s">
        <v>93</v>
      </c>
      <c r="Z2" s="96" t="s">
        <v>105</v>
      </c>
      <c r="AA2" s="25" t="s">
        <v>92</v>
      </c>
      <c r="AB2" s="87" t="s">
        <v>93</v>
      </c>
      <c r="AC2" s="87"/>
      <c r="AD2" s="87"/>
      <c r="AE2" s="87" t="s">
        <v>93</v>
      </c>
      <c r="AF2" t="s">
        <v>106</v>
      </c>
      <c r="AI2" s="23" t="s">
        <v>41</v>
      </c>
      <c r="AJ2" t="s">
        <v>107</v>
      </c>
      <c r="AL2" t="s">
        <v>108</v>
      </c>
    </row>
    <row r="3" spans="1:38" ht="16" x14ac:dyDescent="0.2">
      <c r="A3" s="24" t="s">
        <v>38</v>
      </c>
      <c r="B3" s="58">
        <v>111</v>
      </c>
      <c r="C3" s="59">
        <v>68.2</v>
      </c>
      <c r="D3" s="59">
        <v>88.2</v>
      </c>
      <c r="E3" s="60">
        <f t="shared" ref="E3:E34" si="0">(D3-C3)/C3</f>
        <v>0.29325513196480935</v>
      </c>
      <c r="F3" s="72">
        <v>28.337890085221574</v>
      </c>
      <c r="G3" s="72">
        <v>38.720143351332325</v>
      </c>
      <c r="H3" s="61">
        <f t="shared" ref="H3:H34" si="1">(G3-F3)/F3</f>
        <v>0.36637354562699698</v>
      </c>
      <c r="I3" s="24" t="s">
        <v>38</v>
      </c>
      <c r="J3" s="77">
        <v>7.3368623309868444E-2</v>
      </c>
      <c r="K3" s="77">
        <v>9.9541134359655906E-2</v>
      </c>
      <c r="L3" s="60">
        <f t="shared" ref="L3:L34" si="2">(K3-J3)/J3</f>
        <v>0.35672621168383201</v>
      </c>
      <c r="M3" s="78">
        <v>1.821875895962211</v>
      </c>
      <c r="R3" s="24" t="s">
        <v>38</v>
      </c>
      <c r="S3" s="77">
        <v>7.3368623309868444E-2</v>
      </c>
      <c r="T3" s="77">
        <v>9.9541134359655906E-2</v>
      </c>
      <c r="U3" s="23" t="s">
        <v>38</v>
      </c>
      <c r="V3" s="88">
        <v>6.3717391611608038E-3</v>
      </c>
      <c r="W3" s="88">
        <v>8.1899953084129933E-3</v>
      </c>
      <c r="Z3" s="23" t="s">
        <v>38</v>
      </c>
      <c r="AA3" s="106">
        <f>S3+V3</f>
        <v>7.9740362471029252E-2</v>
      </c>
      <c r="AB3" s="106">
        <f>T3+W3</f>
        <v>0.1077311296680689</v>
      </c>
      <c r="AC3" s="106">
        <f>AB3-AA3</f>
        <v>2.7990767197039648E-2</v>
      </c>
      <c r="AD3" s="106"/>
      <c r="AE3" s="94">
        <v>4.9895670631583164E-2</v>
      </c>
      <c r="AF3" t="s">
        <v>109</v>
      </c>
      <c r="AI3" s="23" t="s">
        <v>49</v>
      </c>
      <c r="AJ3" t="s">
        <v>107</v>
      </c>
      <c r="AL3" t="s">
        <v>110</v>
      </c>
    </row>
    <row r="4" spans="1:38" ht="16" x14ac:dyDescent="0.2">
      <c r="A4" s="24" t="s">
        <v>39</v>
      </c>
      <c r="B4" s="62">
        <v>12</v>
      </c>
      <c r="C4" s="63">
        <v>8</v>
      </c>
      <c r="D4" s="64">
        <v>10.4</v>
      </c>
      <c r="E4" s="60">
        <f t="shared" si="0"/>
        <v>0.30000000000000004</v>
      </c>
      <c r="F4" s="73">
        <v>3.1208307202100314</v>
      </c>
      <c r="G4" s="73">
        <v>3.6642225074570609</v>
      </c>
      <c r="H4" s="60">
        <f t="shared" si="1"/>
        <v>0.17411767441537468</v>
      </c>
      <c r="I4" s="24" t="s">
        <v>39</v>
      </c>
      <c r="J4" s="77">
        <v>0.11593830785658085</v>
      </c>
      <c r="K4" s="77">
        <v>0.15449872571056961</v>
      </c>
      <c r="L4" s="60">
        <f t="shared" si="2"/>
        <v>0.33259427851654644</v>
      </c>
      <c r="M4" s="78">
        <v>1.411403871860814</v>
      </c>
      <c r="R4" s="24" t="s">
        <v>39</v>
      </c>
      <c r="S4" s="77">
        <v>0.11593830785658085</v>
      </c>
      <c r="T4" s="77">
        <v>0.15449872571056961</v>
      </c>
      <c r="U4" s="23" t="s">
        <v>39</v>
      </c>
      <c r="V4" s="89">
        <v>1.9909410787656266E-2</v>
      </c>
      <c r="W4" s="89">
        <v>1.7911529599069716E-2</v>
      </c>
      <c r="Z4" s="23" t="s">
        <v>39</v>
      </c>
      <c r="AA4" s="106">
        <f t="shared" ref="AA4:AA52" si="3">S4+V4</f>
        <v>0.13584771864423711</v>
      </c>
      <c r="AB4" s="106">
        <f t="shared" ref="AB4:AB52" si="4">T4+W4</f>
        <v>0.17241025530963933</v>
      </c>
      <c r="AC4" s="106">
        <f t="shared" ref="AC4:AC52" si="5">AB4-AA4</f>
        <v>3.6562536665402212E-2</v>
      </c>
      <c r="AD4" s="97"/>
      <c r="AE4" s="94">
        <v>5.1884706695745443E-2</v>
      </c>
      <c r="AF4" t="s">
        <v>111</v>
      </c>
      <c r="AI4" s="23" t="s">
        <v>52</v>
      </c>
      <c r="AJ4" t="s">
        <v>107</v>
      </c>
      <c r="AL4" t="s">
        <v>112</v>
      </c>
    </row>
    <row r="5" spans="1:38" ht="16" x14ac:dyDescent="0.2">
      <c r="A5" s="24" t="s">
        <v>40</v>
      </c>
      <c r="B5" s="58">
        <v>190</v>
      </c>
      <c r="C5" s="65">
        <v>137</v>
      </c>
      <c r="D5" s="65">
        <v>151.4</v>
      </c>
      <c r="E5" s="60">
        <f t="shared" si="0"/>
        <v>0.10510948905109493</v>
      </c>
      <c r="F5" s="74">
        <v>24.497134575579452</v>
      </c>
      <c r="G5" s="74">
        <v>26.714106150705312</v>
      </c>
      <c r="H5" s="60">
        <f t="shared" si="1"/>
        <v>9.049922015515649E-2</v>
      </c>
      <c r="I5" s="24" t="s">
        <v>40</v>
      </c>
      <c r="J5" s="79">
        <v>0.15763952949967491</v>
      </c>
      <c r="K5" s="77">
        <v>0.17568204762466602</v>
      </c>
      <c r="L5" s="66">
        <f t="shared" si="2"/>
        <v>0.11445427541084049</v>
      </c>
      <c r="M5" s="80">
        <v>2.2501042939688438</v>
      </c>
      <c r="R5" s="24" t="s">
        <v>40</v>
      </c>
      <c r="S5" s="79">
        <v>0.15763952949967491</v>
      </c>
      <c r="T5" s="77">
        <v>0.17568204762466602</v>
      </c>
      <c r="U5" s="23" t="s">
        <v>40</v>
      </c>
      <c r="V5" s="90">
        <v>2.4751810159955319E-2</v>
      </c>
      <c r="W5" s="91">
        <v>3.2159940320860787E-2</v>
      </c>
      <c r="Z5" s="23" t="s">
        <v>40</v>
      </c>
      <c r="AA5" s="106">
        <f t="shared" si="3"/>
        <v>0.18239133965963022</v>
      </c>
      <c r="AB5" s="106">
        <f t="shared" si="4"/>
        <v>0.2078419879455268</v>
      </c>
      <c r="AC5" s="106">
        <f t="shared" si="5"/>
        <v>2.5450648285896577E-2</v>
      </c>
      <c r="AD5" s="97"/>
      <c r="AE5" s="94">
        <v>5.86286301003906E-2</v>
      </c>
      <c r="AF5" t="s">
        <v>111</v>
      </c>
      <c r="AI5" s="23" t="s">
        <v>53</v>
      </c>
      <c r="AJ5" t="s">
        <v>107</v>
      </c>
      <c r="AL5" t="s">
        <v>107</v>
      </c>
    </row>
    <row r="6" spans="1:38" ht="16" x14ac:dyDescent="0.2">
      <c r="A6" s="24" t="s">
        <v>41</v>
      </c>
      <c r="B6" s="62">
        <v>44</v>
      </c>
      <c r="C6" s="59">
        <v>41.4</v>
      </c>
      <c r="D6" s="59">
        <v>43</v>
      </c>
      <c r="E6" s="66">
        <f t="shared" si="0"/>
        <v>3.8647342995169115E-2</v>
      </c>
      <c r="F6" s="75">
        <v>17.425000612200694</v>
      </c>
      <c r="G6" s="75">
        <v>19.748219704535348</v>
      </c>
      <c r="H6" s="60">
        <f t="shared" si="1"/>
        <v>0.13332677249422731</v>
      </c>
      <c r="I6" s="24" t="s">
        <v>41</v>
      </c>
      <c r="J6" s="77">
        <v>6.9838587387585277E-2</v>
      </c>
      <c r="K6" s="77">
        <v>8.3212544299857791E-2</v>
      </c>
      <c r="L6" s="60">
        <f t="shared" si="2"/>
        <v>0.19149810173064741</v>
      </c>
      <c r="M6" s="78">
        <v>1.4485566985304223</v>
      </c>
      <c r="R6" s="24" t="s">
        <v>41</v>
      </c>
      <c r="S6" s="77">
        <v>6.9838587387585277E-2</v>
      </c>
      <c r="T6" s="77">
        <v>8.3212544299857791E-2</v>
      </c>
      <c r="U6" s="23" t="s">
        <v>41</v>
      </c>
      <c r="V6" s="88">
        <v>7.1474020784909166E-3</v>
      </c>
      <c r="W6" s="89">
        <v>9.0343246221611852E-3</v>
      </c>
      <c r="Z6" s="23" t="s">
        <v>41</v>
      </c>
      <c r="AA6" s="106">
        <f t="shared" si="3"/>
        <v>7.6985989466076196E-2</v>
      </c>
      <c r="AB6" s="106">
        <f t="shared" si="4"/>
        <v>9.2246868922018971E-2</v>
      </c>
      <c r="AC6" s="106">
        <f t="shared" si="5"/>
        <v>1.5260879455942775E-2</v>
      </c>
      <c r="AD6" s="97"/>
      <c r="AE6" s="94">
        <v>6.5928921253399664E-2</v>
      </c>
      <c r="AF6" t="s">
        <v>111</v>
      </c>
      <c r="AI6" s="23" t="s">
        <v>54</v>
      </c>
      <c r="AJ6" t="s">
        <v>107</v>
      </c>
      <c r="AL6" t="s">
        <v>113</v>
      </c>
    </row>
    <row r="7" spans="1:38" ht="16" x14ac:dyDescent="0.2">
      <c r="A7" s="24" t="s">
        <v>42</v>
      </c>
      <c r="B7" s="58">
        <v>867</v>
      </c>
      <c r="C7" s="67">
        <v>614.20000000000005</v>
      </c>
      <c r="D7" s="67">
        <v>732</v>
      </c>
      <c r="E7" s="60">
        <f t="shared" si="0"/>
        <v>0.19179420384239654</v>
      </c>
      <c r="F7" s="75">
        <v>14.598703210683627</v>
      </c>
      <c r="G7" s="75">
        <v>15.730303536034247</v>
      </c>
      <c r="H7" s="60">
        <f t="shared" si="1"/>
        <v>7.7513756463142E-2</v>
      </c>
      <c r="I7" s="24" t="s">
        <v>42</v>
      </c>
      <c r="J7" s="81">
        <v>0.1944977611075156</v>
      </c>
      <c r="K7" s="81">
        <v>0.23070011040624272</v>
      </c>
      <c r="L7" s="60">
        <f t="shared" si="2"/>
        <v>0.18613247315846981</v>
      </c>
      <c r="M7" s="80">
        <v>1.8937137138452669</v>
      </c>
      <c r="R7" s="24" t="s">
        <v>42</v>
      </c>
      <c r="S7" s="81">
        <v>0.1944977611075156</v>
      </c>
      <c r="T7" s="81">
        <v>0.23070011040624272</v>
      </c>
      <c r="U7" s="23" t="s">
        <v>42</v>
      </c>
      <c r="V7" s="91">
        <v>3.3804447443693306E-2</v>
      </c>
      <c r="W7" s="91">
        <v>4.2664743130827604E-2</v>
      </c>
      <c r="Z7" s="23" t="s">
        <v>42</v>
      </c>
      <c r="AA7" s="106">
        <f t="shared" si="3"/>
        <v>0.22830220855120892</v>
      </c>
      <c r="AB7" s="106">
        <f t="shared" si="4"/>
        <v>0.2733648535370703</v>
      </c>
      <c r="AC7" s="106">
        <f t="shared" si="5"/>
        <v>4.5062644985861378E-2</v>
      </c>
      <c r="AD7" s="97"/>
      <c r="AE7" s="94">
        <v>7.1244248188369524E-2</v>
      </c>
      <c r="AF7" t="s">
        <v>111</v>
      </c>
      <c r="AI7" s="23" t="s">
        <v>61</v>
      </c>
      <c r="AJ7" t="s">
        <v>107</v>
      </c>
      <c r="AL7" t="s">
        <v>110</v>
      </c>
    </row>
    <row r="8" spans="1:38" ht="16" x14ac:dyDescent="0.2">
      <c r="A8" s="24" t="s">
        <v>43</v>
      </c>
      <c r="B8" s="58">
        <v>79</v>
      </c>
      <c r="C8" s="59">
        <v>45.8</v>
      </c>
      <c r="D8" s="59">
        <v>65.400000000000006</v>
      </c>
      <c r="E8" s="61">
        <f t="shared" si="0"/>
        <v>0.42794759825327533</v>
      </c>
      <c r="F8" s="75">
        <v>6.9968147823732636</v>
      </c>
      <c r="G8" s="75">
        <v>8.2475788395237295</v>
      </c>
      <c r="H8" s="60">
        <f t="shared" si="1"/>
        <v>0.17876192182497888</v>
      </c>
      <c r="I8" s="24" t="s">
        <v>43</v>
      </c>
      <c r="J8" s="77">
        <v>9.2981340767139403E-2</v>
      </c>
      <c r="K8" s="77">
        <v>0.12627576718667632</v>
      </c>
      <c r="L8" s="60">
        <f t="shared" si="2"/>
        <v>0.35807642850535798</v>
      </c>
      <c r="M8" s="78">
        <v>1.2203097608920579</v>
      </c>
      <c r="R8" s="24" t="s">
        <v>43</v>
      </c>
      <c r="S8" s="77">
        <v>9.2981340767139403E-2</v>
      </c>
      <c r="T8" s="77">
        <v>0.12627576718667632</v>
      </c>
      <c r="U8" s="23" t="s">
        <v>43</v>
      </c>
      <c r="V8" s="89">
        <v>1.9786730346261404E-2</v>
      </c>
      <c r="W8" s="89">
        <v>2.4598260369494845E-2</v>
      </c>
      <c r="Z8" s="23" t="s">
        <v>43</v>
      </c>
      <c r="AA8" s="106">
        <f t="shared" si="3"/>
        <v>0.11276807111340081</v>
      </c>
      <c r="AB8" s="106">
        <f t="shared" si="4"/>
        <v>0.15087402755617116</v>
      </c>
      <c r="AC8" s="106">
        <f t="shared" si="5"/>
        <v>3.8105956442770345E-2</v>
      </c>
      <c r="AD8" s="97"/>
      <c r="AE8" s="94">
        <v>7.3910456140666769E-2</v>
      </c>
      <c r="AF8" t="s">
        <v>111</v>
      </c>
      <c r="AI8" s="23" t="s">
        <v>63</v>
      </c>
      <c r="AJ8" t="s">
        <v>107</v>
      </c>
      <c r="AL8" t="s">
        <v>110</v>
      </c>
    </row>
    <row r="9" spans="1:38" ht="16" x14ac:dyDescent="0.2">
      <c r="A9" s="24" t="s">
        <v>44</v>
      </c>
      <c r="B9" s="58">
        <v>54</v>
      </c>
      <c r="C9" s="59">
        <v>35.4</v>
      </c>
      <c r="D9" s="59">
        <v>45</v>
      </c>
      <c r="E9" s="60">
        <f t="shared" si="0"/>
        <v>0.27118644067796616</v>
      </c>
      <c r="F9" s="75">
        <v>7.0253961697872551</v>
      </c>
      <c r="G9" s="75">
        <v>8.5947434375352856</v>
      </c>
      <c r="H9" s="60">
        <f t="shared" si="1"/>
        <v>0.22338203139305007</v>
      </c>
      <c r="I9" s="24" t="s">
        <v>44</v>
      </c>
      <c r="J9" s="77">
        <v>0.12824114691518279</v>
      </c>
      <c r="K9" s="77">
        <v>0.16726059462949938</v>
      </c>
      <c r="L9" s="60">
        <f t="shared" si="2"/>
        <v>0.30426620981582148</v>
      </c>
      <c r="M9" s="78">
        <v>1.2539813909161588</v>
      </c>
      <c r="R9" s="24" t="s">
        <v>44</v>
      </c>
      <c r="S9" s="77">
        <v>0.12824114691518279</v>
      </c>
      <c r="T9" s="77">
        <v>0.16726059462949938</v>
      </c>
      <c r="U9" s="23" t="s">
        <v>44</v>
      </c>
      <c r="V9" s="89">
        <v>1.9859564459535246E-2</v>
      </c>
      <c r="W9" s="89">
        <v>1.329217929351178E-2</v>
      </c>
      <c r="Z9" s="23" t="s">
        <v>44</v>
      </c>
      <c r="AA9" s="106">
        <f t="shared" si="3"/>
        <v>0.14810071137471803</v>
      </c>
      <c r="AB9" s="106">
        <f t="shared" si="4"/>
        <v>0.18055277392301117</v>
      </c>
      <c r="AC9" s="106">
        <f t="shared" si="5"/>
        <v>3.2452062548293137E-2</v>
      </c>
      <c r="AD9" s="97"/>
      <c r="AE9" s="94">
        <v>7.5045483952541792E-2</v>
      </c>
      <c r="AF9" t="s">
        <v>111</v>
      </c>
      <c r="AI9" s="23" t="s">
        <v>64</v>
      </c>
      <c r="AJ9" t="s">
        <v>107</v>
      </c>
      <c r="AL9" t="s">
        <v>113</v>
      </c>
    </row>
    <row r="10" spans="1:38" ht="16" x14ac:dyDescent="0.2">
      <c r="A10" s="24" t="s">
        <v>45</v>
      </c>
      <c r="B10" s="62">
        <v>27</v>
      </c>
      <c r="C10" s="59">
        <v>18.399999999999999</v>
      </c>
      <c r="D10" s="59">
        <v>27.8</v>
      </c>
      <c r="E10" s="68">
        <f t="shared" si="0"/>
        <v>0.51086956521739146</v>
      </c>
      <c r="F10" s="75">
        <v>18.876791180983506</v>
      </c>
      <c r="G10" s="74">
        <v>30.162129047151666</v>
      </c>
      <c r="H10" s="68">
        <f t="shared" si="1"/>
        <v>0.5978419614842706</v>
      </c>
      <c r="I10" s="24" t="s">
        <v>45</v>
      </c>
      <c r="J10" s="79">
        <v>0.1678512329168774</v>
      </c>
      <c r="K10" s="81">
        <v>0.24012949242332865</v>
      </c>
      <c r="L10" s="61">
        <f t="shared" si="2"/>
        <v>0.43060904737139821</v>
      </c>
      <c r="M10" s="82">
        <v>2.9742322361839957</v>
      </c>
      <c r="R10" s="24" t="s">
        <v>45</v>
      </c>
      <c r="S10" s="79">
        <v>0.1678512329168774</v>
      </c>
      <c r="T10" s="81">
        <v>0.24012949242332865</v>
      </c>
      <c r="U10" s="23" t="s">
        <v>45</v>
      </c>
      <c r="V10" s="91">
        <v>2.6202777017513661E-2</v>
      </c>
      <c r="W10" s="89">
        <v>2.2119672865521446E-2</v>
      </c>
      <c r="Z10" s="23" t="s">
        <v>45</v>
      </c>
      <c r="AA10" s="106">
        <f t="shared" si="3"/>
        <v>0.19405400993439106</v>
      </c>
      <c r="AB10" s="106">
        <f t="shared" si="4"/>
        <v>0.26224916528885012</v>
      </c>
      <c r="AC10" s="106">
        <f t="shared" si="5"/>
        <v>6.8195155354459053E-2</v>
      </c>
      <c r="AD10" s="97"/>
      <c r="AE10" s="94">
        <v>8.4700436126427844E-2</v>
      </c>
      <c r="AF10" t="s">
        <v>111</v>
      </c>
      <c r="AI10" s="23" t="s">
        <v>71</v>
      </c>
      <c r="AJ10" t="s">
        <v>107</v>
      </c>
    </row>
    <row r="11" spans="1:38" ht="16" x14ac:dyDescent="0.2">
      <c r="A11" s="24" t="s">
        <v>46</v>
      </c>
      <c r="B11" s="58">
        <v>652</v>
      </c>
      <c r="C11" s="67">
        <v>492.6</v>
      </c>
      <c r="D11" s="67">
        <v>569.20000000000005</v>
      </c>
      <c r="E11" s="60">
        <f t="shared" si="0"/>
        <v>0.15550142103126272</v>
      </c>
      <c r="F11" s="72">
        <v>41.328119381890794</v>
      </c>
      <c r="G11" s="72">
        <v>44.242548496022174</v>
      </c>
      <c r="H11" s="60">
        <f t="shared" si="1"/>
        <v>7.0519277376275391E-2</v>
      </c>
      <c r="I11" s="24" t="s">
        <v>46</v>
      </c>
      <c r="J11" s="79">
        <v>0.18296545597148844</v>
      </c>
      <c r="K11" s="79">
        <v>0.21184429101745589</v>
      </c>
      <c r="L11" s="60">
        <f t="shared" si="2"/>
        <v>0.1578376360315121</v>
      </c>
      <c r="M11" s="82">
        <v>2.855358294040804</v>
      </c>
      <c r="R11" s="24" t="s">
        <v>46</v>
      </c>
      <c r="S11" s="79">
        <v>0.18296545597148844</v>
      </c>
      <c r="T11" s="79">
        <v>0.21184429101745589</v>
      </c>
      <c r="U11" s="23" t="s">
        <v>46</v>
      </c>
      <c r="V11" s="91">
        <v>4.1515302272520163E-2</v>
      </c>
      <c r="W11" s="91">
        <v>5.1302622067148015E-2</v>
      </c>
      <c r="Z11" s="23" t="s">
        <v>46</v>
      </c>
      <c r="AA11" s="106">
        <f t="shared" si="3"/>
        <v>0.22448075824400859</v>
      </c>
      <c r="AB11" s="106">
        <f t="shared" si="4"/>
        <v>0.26314691308460392</v>
      </c>
      <c r="AC11" s="106">
        <f t="shared" si="5"/>
        <v>3.8666154840595324E-2</v>
      </c>
      <c r="AD11" s="97"/>
      <c r="AE11" s="94">
        <v>8.6251486645852832E-2</v>
      </c>
      <c r="AF11" t="s">
        <v>111</v>
      </c>
      <c r="AI11" s="23" t="s">
        <v>78</v>
      </c>
      <c r="AJ11" t="s">
        <v>107</v>
      </c>
    </row>
    <row r="12" spans="1:38" ht="16" x14ac:dyDescent="0.2">
      <c r="A12" s="24" t="s">
        <v>47</v>
      </c>
      <c r="B12" s="58">
        <v>232</v>
      </c>
      <c r="C12" s="65">
        <v>150.19999999999999</v>
      </c>
      <c r="D12" s="67">
        <v>186.2</v>
      </c>
      <c r="E12" s="60">
        <f t="shared" si="0"/>
        <v>0.23968042609853529</v>
      </c>
      <c r="F12" s="74">
        <v>22.309920105456108</v>
      </c>
      <c r="G12" s="74">
        <v>26.859752598583736</v>
      </c>
      <c r="H12" s="60">
        <f t="shared" si="1"/>
        <v>0.20393764171369319</v>
      </c>
      <c r="I12" s="24" t="s">
        <v>47</v>
      </c>
      <c r="J12" s="77">
        <v>0.11011585188578425</v>
      </c>
      <c r="K12" s="77">
        <v>0.1427342539403402</v>
      </c>
      <c r="L12" s="60">
        <f t="shared" si="2"/>
        <v>0.29621895027782935</v>
      </c>
      <c r="M12" s="78">
        <v>1.8436884859574703</v>
      </c>
      <c r="R12" s="24" t="s">
        <v>47</v>
      </c>
      <c r="S12" s="77">
        <v>0.11011585188578425</v>
      </c>
      <c r="T12" s="77">
        <v>0.1427342539403402</v>
      </c>
      <c r="U12" s="23" t="s">
        <v>47</v>
      </c>
      <c r="V12" s="89">
        <v>1.292529139013127E-2</v>
      </c>
      <c r="W12" s="89">
        <v>1.7815828709266929E-2</v>
      </c>
      <c r="Z12" s="23" t="s">
        <v>47</v>
      </c>
      <c r="AA12" s="106">
        <f t="shared" si="3"/>
        <v>0.12304114327591552</v>
      </c>
      <c r="AB12" s="106">
        <f t="shared" si="4"/>
        <v>0.16055008264960713</v>
      </c>
      <c r="AC12" s="106">
        <f t="shared" si="5"/>
        <v>3.750893937369161E-2</v>
      </c>
      <c r="AD12" s="97"/>
      <c r="AE12" s="94">
        <v>9.211271682287385E-2</v>
      </c>
      <c r="AF12" t="s">
        <v>111</v>
      </c>
      <c r="AI12" s="23" t="s">
        <v>79</v>
      </c>
      <c r="AJ12" t="s">
        <v>107</v>
      </c>
    </row>
    <row r="13" spans="1:38" ht="16" x14ac:dyDescent="0.2">
      <c r="A13" s="24" t="s">
        <v>48</v>
      </c>
      <c r="B13" s="58">
        <v>29</v>
      </c>
      <c r="C13" s="59">
        <v>22.4</v>
      </c>
      <c r="D13" s="59">
        <v>25.4</v>
      </c>
      <c r="E13" s="60">
        <f t="shared" si="0"/>
        <v>0.13392857142857142</v>
      </c>
      <c r="F13" s="75">
        <v>8.9712735264402834</v>
      </c>
      <c r="G13" s="75">
        <v>8.2195007123254413</v>
      </c>
      <c r="H13" s="69">
        <f t="shared" si="1"/>
        <v>-8.3797780983848616E-2</v>
      </c>
      <c r="I13" s="24" t="s">
        <v>48</v>
      </c>
      <c r="J13" s="81">
        <v>0.19788910963288403</v>
      </c>
      <c r="K13" s="81">
        <v>0.23874917770019541</v>
      </c>
      <c r="L13" s="60">
        <f t="shared" si="2"/>
        <v>0.20647961953597824</v>
      </c>
      <c r="M13" s="78">
        <v>1.7967380009379821</v>
      </c>
      <c r="R13" s="24" t="s">
        <v>48</v>
      </c>
      <c r="S13" s="81">
        <v>0.19788910963288403</v>
      </c>
      <c r="T13" s="81">
        <v>0.23874917770019541</v>
      </c>
      <c r="U13" s="23" t="s">
        <v>48</v>
      </c>
      <c r="V13" s="90">
        <v>2.4349740875522347E-2</v>
      </c>
      <c r="W13" s="89">
        <v>1.9797940407966098E-2</v>
      </c>
      <c r="Z13" s="23" t="s">
        <v>48</v>
      </c>
      <c r="AA13" s="106">
        <f t="shared" si="3"/>
        <v>0.22223885050840639</v>
      </c>
      <c r="AB13" s="106">
        <f t="shared" si="4"/>
        <v>0.2585471181081615</v>
      </c>
      <c r="AC13" s="106">
        <f t="shared" si="5"/>
        <v>3.6308267599755112E-2</v>
      </c>
      <c r="AD13" s="97"/>
      <c r="AE13" s="94">
        <v>9.2246868922018971E-2</v>
      </c>
      <c r="AF13" t="s">
        <v>111</v>
      </c>
      <c r="AI13" s="23" t="s">
        <v>85</v>
      </c>
      <c r="AJ13" t="s">
        <v>107</v>
      </c>
    </row>
    <row r="14" spans="1:38" ht="16" x14ac:dyDescent="0.2">
      <c r="A14" s="24" t="s">
        <v>49</v>
      </c>
      <c r="B14" s="58">
        <v>17</v>
      </c>
      <c r="C14" s="63">
        <v>11.4</v>
      </c>
      <c r="D14" s="63">
        <v>13</v>
      </c>
      <c r="E14" s="60">
        <f t="shared" si="0"/>
        <v>0.14035087719298242</v>
      </c>
      <c r="F14" s="75">
        <v>5.3564377830226819</v>
      </c>
      <c r="G14" s="75">
        <v>6.6794362100600733</v>
      </c>
      <c r="H14" s="60">
        <f t="shared" si="1"/>
        <v>0.24699221397299839</v>
      </c>
      <c r="I14" s="24" t="s">
        <v>49</v>
      </c>
      <c r="J14" s="83">
        <v>5.2172200739080118E-2</v>
      </c>
      <c r="K14" s="83">
        <v>6.2039184141070333E-2</v>
      </c>
      <c r="L14" s="60">
        <f t="shared" si="2"/>
        <v>0.18912338874367726</v>
      </c>
      <c r="M14" s="84">
        <v>0.79487221817652653</v>
      </c>
      <c r="R14" s="24" t="s">
        <v>49</v>
      </c>
      <c r="S14" s="83">
        <v>5.2172200739080118E-2</v>
      </c>
      <c r="T14" s="83">
        <v>6.2039184141070333E-2</v>
      </c>
      <c r="U14" s="23" t="s">
        <v>49</v>
      </c>
      <c r="V14" s="89">
        <v>1.3333880979995045E-2</v>
      </c>
      <c r="W14" s="89">
        <v>1.1871271999596441E-2</v>
      </c>
      <c r="Z14" s="23" t="s">
        <v>49</v>
      </c>
      <c r="AA14" s="106">
        <f t="shared" si="3"/>
        <v>6.5506081719075168E-2</v>
      </c>
      <c r="AB14" s="106">
        <f t="shared" si="4"/>
        <v>7.3910456140666769E-2</v>
      </c>
      <c r="AC14" s="106">
        <f t="shared" si="5"/>
        <v>8.4043744215916011E-3</v>
      </c>
      <c r="AD14" s="97"/>
      <c r="AE14" s="94">
        <v>9.490837203918509E-2</v>
      </c>
      <c r="AF14" t="s">
        <v>111</v>
      </c>
      <c r="AI14" s="23" t="s">
        <v>87</v>
      </c>
      <c r="AJ14" t="s">
        <v>107</v>
      </c>
    </row>
    <row r="15" spans="1:38" ht="16" x14ac:dyDescent="0.2">
      <c r="A15" s="24" t="s">
        <v>50</v>
      </c>
      <c r="B15" s="62">
        <v>148</v>
      </c>
      <c r="C15" s="65">
        <v>133.4</v>
      </c>
      <c r="D15" s="59">
        <v>136.80000000000001</v>
      </c>
      <c r="E15" s="66">
        <f t="shared" si="0"/>
        <v>2.5487256371814135E-2</v>
      </c>
      <c r="F15" s="75">
        <v>7.8362172188340846</v>
      </c>
      <c r="G15" s="75">
        <v>7.3498554077317495</v>
      </c>
      <c r="H15" s="69">
        <f t="shared" si="1"/>
        <v>-6.2065891937423692E-2</v>
      </c>
      <c r="I15" s="24" t="s">
        <v>50</v>
      </c>
      <c r="J15" s="77">
        <v>0.13188419416968397</v>
      </c>
      <c r="K15" s="77">
        <v>0.13813757990665104</v>
      </c>
      <c r="L15" s="69">
        <f t="shared" si="2"/>
        <v>4.7415732994670924E-2</v>
      </c>
      <c r="M15" s="78">
        <v>1.0644519426403576</v>
      </c>
      <c r="R15" s="24" t="s">
        <v>50</v>
      </c>
      <c r="S15" s="77">
        <v>0.13188419416968397</v>
      </c>
      <c r="T15" s="77">
        <v>0.13813757990665104</v>
      </c>
      <c r="U15" s="23" t="s">
        <v>50</v>
      </c>
      <c r="V15" s="90">
        <v>2.3293575211077951E-2</v>
      </c>
      <c r="W15" s="90">
        <v>2.687287037723695E-2</v>
      </c>
      <c r="Z15" s="23" t="s">
        <v>50</v>
      </c>
      <c r="AA15" s="106">
        <f t="shared" si="3"/>
        <v>0.15517776938076192</v>
      </c>
      <c r="AB15" s="106">
        <f t="shared" si="4"/>
        <v>0.165010450283888</v>
      </c>
      <c r="AC15" s="106">
        <f t="shared" si="5"/>
        <v>9.8326809031260842E-3</v>
      </c>
      <c r="AD15" s="97"/>
      <c r="AE15" s="94">
        <v>9.5550302338110238E-2</v>
      </c>
      <c r="AF15" t="s">
        <v>111</v>
      </c>
      <c r="AI15" s="23" t="s">
        <v>38</v>
      </c>
      <c r="AJ15" t="s">
        <v>108</v>
      </c>
    </row>
    <row r="16" spans="1:38" ht="16" x14ac:dyDescent="0.2">
      <c r="A16" s="24" t="s">
        <v>51</v>
      </c>
      <c r="B16" s="62">
        <v>85</v>
      </c>
      <c r="C16" s="59">
        <v>57.4</v>
      </c>
      <c r="D16" s="59">
        <v>79</v>
      </c>
      <c r="E16" s="61">
        <f t="shared" si="0"/>
        <v>0.37630662020905925</v>
      </c>
      <c r="F16" s="75">
        <v>9.4470674790134144</v>
      </c>
      <c r="G16" s="75">
        <v>12.334405980340605</v>
      </c>
      <c r="H16" s="61">
        <f t="shared" si="1"/>
        <v>0.30563330978013981</v>
      </c>
      <c r="I16" s="24" t="s">
        <v>51</v>
      </c>
      <c r="J16" s="77">
        <v>7.3697999525859009E-2</v>
      </c>
      <c r="K16" s="77">
        <v>9.9780876819694386E-2</v>
      </c>
      <c r="L16" s="60">
        <f t="shared" si="2"/>
        <v>0.3539156756172665</v>
      </c>
      <c r="M16" s="78">
        <v>1.1988628103347438</v>
      </c>
      <c r="R16" s="24" t="s">
        <v>51</v>
      </c>
      <c r="S16" s="77">
        <v>7.3697999525859009E-2</v>
      </c>
      <c r="T16" s="77">
        <v>9.9780876819694386E-2</v>
      </c>
      <c r="U16" s="23" t="s">
        <v>51</v>
      </c>
      <c r="V16" s="89">
        <v>1.6128906453110568E-2</v>
      </c>
      <c r="W16" s="89">
        <v>1.8186143292026957E-2</v>
      </c>
      <c r="Z16" s="23" t="s">
        <v>51</v>
      </c>
      <c r="AA16" s="106">
        <f t="shared" si="3"/>
        <v>8.9826905978969585E-2</v>
      </c>
      <c r="AB16" s="106">
        <f t="shared" si="4"/>
        <v>0.11796702011172135</v>
      </c>
      <c r="AC16" s="106">
        <f t="shared" si="5"/>
        <v>2.8140114132751762E-2</v>
      </c>
      <c r="AD16" s="97"/>
      <c r="AE16" s="94">
        <v>0.10012460113411778</v>
      </c>
      <c r="AF16" t="s">
        <v>108</v>
      </c>
      <c r="AI16" s="23" t="s">
        <v>51</v>
      </c>
      <c r="AJ16" t="s">
        <v>108</v>
      </c>
    </row>
    <row r="17" spans="1:36" ht="16" x14ac:dyDescent="0.2">
      <c r="A17" s="24" t="s">
        <v>52</v>
      </c>
      <c r="B17" s="62">
        <v>22</v>
      </c>
      <c r="C17" s="59">
        <v>20.8</v>
      </c>
      <c r="D17" s="59">
        <v>21.2</v>
      </c>
      <c r="E17" s="66">
        <f t="shared" si="0"/>
        <v>1.9230769230769162E-2</v>
      </c>
      <c r="F17" s="73">
        <v>3.7638983470454632</v>
      </c>
      <c r="G17" s="73">
        <v>3.8683631832670655</v>
      </c>
      <c r="H17" s="60">
        <f t="shared" si="1"/>
        <v>2.7754425489095305E-2</v>
      </c>
      <c r="I17" s="24" t="s">
        <v>52</v>
      </c>
      <c r="J17" s="83">
        <v>5.3006741366396756E-2</v>
      </c>
      <c r="K17" s="85">
        <v>6.1931295978997977E-2</v>
      </c>
      <c r="L17" s="60">
        <f t="shared" si="2"/>
        <v>0.16836640741433839</v>
      </c>
      <c r="M17" s="84">
        <v>0.6824204939887446</v>
      </c>
      <c r="R17" s="24" t="s">
        <v>52</v>
      </c>
      <c r="S17" s="83">
        <v>5.3006741366396756E-2</v>
      </c>
      <c r="T17" s="85">
        <v>6.1931295978997977E-2</v>
      </c>
      <c r="U17" s="23" t="s">
        <v>52</v>
      </c>
      <c r="V17" s="89">
        <v>1.3524706915179058E-2</v>
      </c>
      <c r="W17" s="89">
        <v>1.3114187973543814E-2</v>
      </c>
      <c r="Z17" s="23" t="s">
        <v>52</v>
      </c>
      <c r="AA17" s="106">
        <f t="shared" si="3"/>
        <v>6.6531448281575811E-2</v>
      </c>
      <c r="AB17" s="106">
        <f t="shared" si="4"/>
        <v>7.5045483952541792E-2</v>
      </c>
      <c r="AC17" s="106">
        <f t="shared" si="5"/>
        <v>8.5140356709659804E-3</v>
      </c>
      <c r="AD17" s="97"/>
      <c r="AE17" s="94">
        <v>0.1007220367519501</v>
      </c>
      <c r="AF17" t="s">
        <v>108</v>
      </c>
      <c r="AI17" s="23" t="s">
        <v>56</v>
      </c>
      <c r="AJ17" t="s">
        <v>108</v>
      </c>
    </row>
    <row r="18" spans="1:36" ht="16" x14ac:dyDescent="0.2">
      <c r="A18" s="24" t="s">
        <v>53</v>
      </c>
      <c r="B18" s="58">
        <v>41</v>
      </c>
      <c r="C18" s="59">
        <v>18</v>
      </c>
      <c r="D18" s="59">
        <v>27.8</v>
      </c>
      <c r="E18" s="68">
        <f t="shared" si="0"/>
        <v>0.54444444444444451</v>
      </c>
      <c r="F18" s="75">
        <v>6.0038191312813964</v>
      </c>
      <c r="G18" s="75">
        <v>8.2808385012420409</v>
      </c>
      <c r="H18" s="68">
        <f t="shared" si="1"/>
        <v>0.37926181988008351</v>
      </c>
      <c r="I18" s="24" t="s">
        <v>53</v>
      </c>
      <c r="J18" s="85">
        <v>4.5124624534198146E-2</v>
      </c>
      <c r="K18" s="83">
        <v>7.170861828138822E-2</v>
      </c>
      <c r="L18" s="68">
        <f t="shared" si="2"/>
        <v>0.58912387685449064</v>
      </c>
      <c r="M18" s="78">
        <v>0.95918561690816528</v>
      </c>
      <c r="R18" s="24" t="s">
        <v>53</v>
      </c>
      <c r="S18" s="85">
        <v>4.5124624534198146E-2</v>
      </c>
      <c r="T18" s="83">
        <v>7.170861828138822E-2</v>
      </c>
      <c r="U18" s="23" t="s">
        <v>53</v>
      </c>
      <c r="V18" s="89">
        <v>8.177518589689646E-3</v>
      </c>
      <c r="W18" s="89">
        <v>1.4542868364464607E-2</v>
      </c>
      <c r="Z18" s="23" t="s">
        <v>53</v>
      </c>
      <c r="AA18" s="106">
        <f t="shared" si="3"/>
        <v>5.3302143123887792E-2</v>
      </c>
      <c r="AB18" s="106">
        <f t="shared" si="4"/>
        <v>8.6251486645852832E-2</v>
      </c>
      <c r="AC18" s="106">
        <f t="shared" si="5"/>
        <v>3.294934352196504E-2</v>
      </c>
      <c r="AD18" s="97"/>
      <c r="AE18" s="94">
        <v>0.10710169187538832</v>
      </c>
      <c r="AF18" t="s">
        <v>108</v>
      </c>
      <c r="AI18" s="23" t="s">
        <v>60</v>
      </c>
      <c r="AJ18" t="s">
        <v>108</v>
      </c>
    </row>
    <row r="19" spans="1:36" ht="16" x14ac:dyDescent="0.2">
      <c r="A19" s="24" t="s">
        <v>54</v>
      </c>
      <c r="B19" s="58">
        <v>81</v>
      </c>
      <c r="C19" s="59">
        <v>52.4</v>
      </c>
      <c r="D19" s="59">
        <v>61.8</v>
      </c>
      <c r="E19" s="60">
        <f t="shared" si="0"/>
        <v>0.1793893129770992</v>
      </c>
      <c r="F19" s="75">
        <v>13.311905024368055</v>
      </c>
      <c r="G19" s="75">
        <v>14.194859141421309</v>
      </c>
      <c r="H19" s="60">
        <f t="shared" si="1"/>
        <v>6.6328156295959576E-2</v>
      </c>
      <c r="I19" s="24" t="s">
        <v>54</v>
      </c>
      <c r="J19" s="77">
        <v>6.6493330178937993E-2</v>
      </c>
      <c r="K19" s="77">
        <v>8.4375264665664723E-2</v>
      </c>
      <c r="L19" s="60">
        <f t="shared" si="2"/>
        <v>0.26892824345848299</v>
      </c>
      <c r="M19" s="78">
        <v>1.4007287869484715</v>
      </c>
      <c r="R19" s="24" t="s">
        <v>54</v>
      </c>
      <c r="S19" s="77">
        <v>6.6493330178937993E-2</v>
      </c>
      <c r="T19" s="77">
        <v>8.4375264665664723E-2</v>
      </c>
      <c r="U19" s="23" t="s">
        <v>54</v>
      </c>
      <c r="V19" s="88">
        <v>5.8108732208639055E-3</v>
      </c>
      <c r="W19" s="92">
        <v>7.7374521572091317E-3</v>
      </c>
      <c r="Z19" s="23" t="s">
        <v>54</v>
      </c>
      <c r="AA19" s="106">
        <f t="shared" si="3"/>
        <v>7.2304203399801897E-2</v>
      </c>
      <c r="AB19" s="106">
        <f t="shared" si="4"/>
        <v>9.211271682287385E-2</v>
      </c>
      <c r="AC19" s="106">
        <f t="shared" si="5"/>
        <v>1.9808513423071952E-2</v>
      </c>
      <c r="AD19" s="97"/>
      <c r="AE19" s="94">
        <v>0.1077311296680689</v>
      </c>
      <c r="AF19" t="s">
        <v>108</v>
      </c>
      <c r="AI19" s="23" t="s">
        <v>62</v>
      </c>
      <c r="AJ19" t="s">
        <v>108</v>
      </c>
    </row>
    <row r="20" spans="1:36" ht="16" x14ac:dyDescent="0.2">
      <c r="A20" s="24" t="s">
        <v>55</v>
      </c>
      <c r="B20" s="58">
        <v>127</v>
      </c>
      <c r="C20" s="59">
        <v>98.6</v>
      </c>
      <c r="D20" s="59">
        <v>110</v>
      </c>
      <c r="E20" s="60">
        <f t="shared" si="0"/>
        <v>0.11561866125760656</v>
      </c>
      <c r="F20" s="72">
        <v>27.45147162176152</v>
      </c>
      <c r="G20" s="72">
        <v>30.557890288304748</v>
      </c>
      <c r="H20" s="60">
        <f t="shared" si="1"/>
        <v>0.11316036929986244</v>
      </c>
      <c r="I20" s="24" t="s">
        <v>55</v>
      </c>
      <c r="J20" s="77">
        <v>0.11976234465239981</v>
      </c>
      <c r="K20" s="77">
        <v>0.15066098102345543</v>
      </c>
      <c r="L20" s="60">
        <f t="shared" si="2"/>
        <v>0.25799959461996452</v>
      </c>
      <c r="M20" s="82">
        <v>2.3677962489802331</v>
      </c>
      <c r="R20" s="24" t="s">
        <v>55</v>
      </c>
      <c r="S20" s="77">
        <v>0.11976234465239981</v>
      </c>
      <c r="T20" s="77">
        <v>0.15066098102345543</v>
      </c>
      <c r="U20" s="23" t="s">
        <v>55</v>
      </c>
      <c r="V20" s="89">
        <v>1.8534948781121767E-2</v>
      </c>
      <c r="W20" s="91">
        <v>2.9057188117412501E-2</v>
      </c>
      <c r="Z20" s="23" t="s">
        <v>55</v>
      </c>
      <c r="AA20" s="106">
        <f t="shared" si="3"/>
        <v>0.13829729343352157</v>
      </c>
      <c r="AB20" s="106">
        <f t="shared" si="4"/>
        <v>0.17971816914086794</v>
      </c>
      <c r="AC20" s="106">
        <f t="shared" si="5"/>
        <v>4.1420875707346372E-2</v>
      </c>
      <c r="AD20" s="97"/>
      <c r="AE20" s="94">
        <v>0.10842947748545044</v>
      </c>
      <c r="AF20" t="s">
        <v>108</v>
      </c>
      <c r="AI20" s="23" t="s">
        <v>66</v>
      </c>
      <c r="AJ20" t="s">
        <v>108</v>
      </c>
    </row>
    <row r="21" spans="1:36" ht="16" x14ac:dyDescent="0.2">
      <c r="A21" s="24" t="s">
        <v>56</v>
      </c>
      <c r="B21" s="62">
        <v>17</v>
      </c>
      <c r="C21" s="63">
        <v>11</v>
      </c>
      <c r="D21" s="63">
        <v>13</v>
      </c>
      <c r="E21" s="60">
        <f t="shared" si="0"/>
        <v>0.18181818181818182</v>
      </c>
      <c r="F21" s="76">
        <v>4.2395617082435173</v>
      </c>
      <c r="G21" s="75">
        <v>5.1422010930866433</v>
      </c>
      <c r="H21" s="60">
        <f t="shared" si="1"/>
        <v>0.21290865588487834</v>
      </c>
      <c r="I21" s="24" t="s">
        <v>56</v>
      </c>
      <c r="J21" s="77">
        <v>6.986202535487504E-2</v>
      </c>
      <c r="K21" s="77">
        <v>8.5365468345802789E-2</v>
      </c>
      <c r="L21" s="60">
        <f t="shared" si="2"/>
        <v>0.22191516653254176</v>
      </c>
      <c r="M21" s="78">
        <v>0.97750020113946434</v>
      </c>
      <c r="R21" s="24" t="s">
        <v>56</v>
      </c>
      <c r="S21" s="77">
        <v>6.986202535487504E-2</v>
      </c>
      <c r="T21" s="77">
        <v>8.5365468345802789E-2</v>
      </c>
      <c r="U21" s="23" t="s">
        <v>56</v>
      </c>
      <c r="V21" s="89">
        <v>7.4964225222887539E-3</v>
      </c>
      <c r="W21" s="89">
        <v>1.4759132788314994E-2</v>
      </c>
      <c r="Z21" s="23" t="s">
        <v>56</v>
      </c>
      <c r="AA21" s="106">
        <f t="shared" si="3"/>
        <v>7.7358447877163797E-2</v>
      </c>
      <c r="AB21" s="106">
        <f t="shared" si="4"/>
        <v>0.10012460113411778</v>
      </c>
      <c r="AC21" s="106">
        <f t="shared" si="5"/>
        <v>2.2766153256953983E-2</v>
      </c>
      <c r="AD21" s="97"/>
      <c r="AE21" s="94">
        <v>0.1105109329751767</v>
      </c>
      <c r="AF21" t="s">
        <v>108</v>
      </c>
      <c r="AI21" s="23" t="s">
        <v>72</v>
      </c>
      <c r="AJ21" t="s">
        <v>108</v>
      </c>
    </row>
    <row r="22" spans="1:36" ht="16" x14ac:dyDescent="0.2">
      <c r="A22" s="24" t="s">
        <v>57</v>
      </c>
      <c r="B22" s="62">
        <v>104</v>
      </c>
      <c r="C22" s="59">
        <v>110</v>
      </c>
      <c r="D22" s="59">
        <v>100.4</v>
      </c>
      <c r="E22" s="69">
        <f t="shared" si="0"/>
        <v>-8.7272727272727224E-2</v>
      </c>
      <c r="F22" s="75">
        <v>15.83243714174642</v>
      </c>
      <c r="G22" s="75">
        <v>13.876402976268849</v>
      </c>
      <c r="H22" s="69">
        <f t="shared" si="1"/>
        <v>-0.12354599282254324</v>
      </c>
      <c r="I22" s="24" t="s">
        <v>57</v>
      </c>
      <c r="J22" s="81">
        <v>0.20176145801359763</v>
      </c>
      <c r="K22" s="79">
        <v>0.20717331052600882</v>
      </c>
      <c r="L22" s="69">
        <f t="shared" si="2"/>
        <v>2.682302440561498E-2</v>
      </c>
      <c r="M22" s="78">
        <v>1.6845914580474646</v>
      </c>
      <c r="R22" s="24" t="s">
        <v>57</v>
      </c>
      <c r="S22" s="81">
        <v>0.20176145801359763</v>
      </c>
      <c r="T22" s="79">
        <v>0.20717331052600882</v>
      </c>
      <c r="U22" s="23" t="s">
        <v>57</v>
      </c>
      <c r="V22" s="89">
        <v>1.324123651721211E-2</v>
      </c>
      <c r="W22" s="89">
        <v>1.742516845133843E-2</v>
      </c>
      <c r="Z22" s="23" t="s">
        <v>57</v>
      </c>
      <c r="AA22" s="106">
        <f t="shared" si="3"/>
        <v>0.21500269453080972</v>
      </c>
      <c r="AB22" s="106">
        <f t="shared" si="4"/>
        <v>0.22459847897734725</v>
      </c>
      <c r="AC22" s="106">
        <f t="shared" si="5"/>
        <v>9.5957844465375253E-3</v>
      </c>
      <c r="AD22" s="97"/>
      <c r="AE22" s="94">
        <v>0.11090203195097267</v>
      </c>
      <c r="AF22" t="s">
        <v>108</v>
      </c>
      <c r="AI22" s="23" t="s">
        <v>73</v>
      </c>
      <c r="AJ22" t="s">
        <v>108</v>
      </c>
    </row>
    <row r="23" spans="1:36" ht="16" x14ac:dyDescent="0.2">
      <c r="A23" s="24" t="s">
        <v>58</v>
      </c>
      <c r="B23" s="62">
        <v>80</v>
      </c>
      <c r="C23" s="59">
        <v>65</v>
      </c>
      <c r="D23" s="59">
        <v>74.400000000000006</v>
      </c>
      <c r="E23" s="60">
        <f t="shared" si="0"/>
        <v>0.1446153846153847</v>
      </c>
      <c r="F23" s="76">
        <v>4.4359721104001313</v>
      </c>
      <c r="G23" s="76">
        <v>4.4977550618141731</v>
      </c>
      <c r="H23" s="60">
        <f t="shared" si="1"/>
        <v>1.3927714123628442E-2</v>
      </c>
      <c r="I23" s="24" t="s">
        <v>58</v>
      </c>
      <c r="J23" s="79">
        <v>0.17532329112684447</v>
      </c>
      <c r="K23" s="79">
        <v>0.21541049051021713</v>
      </c>
      <c r="L23" s="60">
        <f t="shared" si="2"/>
        <v>0.22864731277700012</v>
      </c>
      <c r="M23" s="78">
        <v>1.1035067040257083</v>
      </c>
      <c r="R23" s="24" t="s">
        <v>58</v>
      </c>
      <c r="S23" s="79">
        <v>0.17532329112684447</v>
      </c>
      <c r="T23" s="79">
        <v>0.21541049051021713</v>
      </c>
      <c r="U23" s="23" t="s">
        <v>58</v>
      </c>
      <c r="V23" s="89">
        <v>2.0801420607183201E-2</v>
      </c>
      <c r="W23" s="90">
        <v>2.7937862875375512E-2</v>
      </c>
      <c r="Z23" s="23" t="s">
        <v>58</v>
      </c>
      <c r="AA23" s="106">
        <f t="shared" si="3"/>
        <v>0.19612471173402768</v>
      </c>
      <c r="AB23" s="106">
        <f t="shared" si="4"/>
        <v>0.24334835338559263</v>
      </c>
      <c r="AC23" s="106">
        <f t="shared" si="5"/>
        <v>4.7223641651564952E-2</v>
      </c>
      <c r="AD23" s="97"/>
      <c r="AE23" s="94">
        <v>0.11594815740290151</v>
      </c>
      <c r="AF23" t="s">
        <v>108</v>
      </c>
      <c r="AI23" s="23" t="s">
        <v>75</v>
      </c>
      <c r="AJ23" t="s">
        <v>108</v>
      </c>
    </row>
    <row r="24" spans="1:36" ht="16" x14ac:dyDescent="0.2">
      <c r="A24" s="24" t="s">
        <v>59</v>
      </c>
      <c r="B24" s="62">
        <v>162</v>
      </c>
      <c r="C24" s="59">
        <v>125.8</v>
      </c>
      <c r="D24" s="65">
        <v>150.80000000000001</v>
      </c>
      <c r="E24" s="60">
        <f t="shared" si="0"/>
        <v>0.19872813990461061</v>
      </c>
      <c r="F24" s="75">
        <v>13.37462028803883</v>
      </c>
      <c r="G24" s="75">
        <v>15.775519398310161</v>
      </c>
      <c r="H24" s="60">
        <f t="shared" si="1"/>
        <v>0.17951157181026656</v>
      </c>
      <c r="I24" s="24" t="s">
        <v>59</v>
      </c>
      <c r="J24" s="77">
        <v>0.13265490222638973</v>
      </c>
      <c r="K24" s="77">
        <v>0.15669528540637412</v>
      </c>
      <c r="L24" s="60">
        <f t="shared" si="2"/>
        <v>0.18122498887343727</v>
      </c>
      <c r="M24" s="78">
        <v>1.5217566803907323</v>
      </c>
      <c r="R24" s="24" t="s">
        <v>59</v>
      </c>
      <c r="S24" s="77">
        <v>0.13265490222638973</v>
      </c>
      <c r="T24" s="77">
        <v>0.15669528540637412</v>
      </c>
      <c r="U24" s="23" t="s">
        <v>59</v>
      </c>
      <c r="V24" s="90">
        <v>2.4144151477372477E-2</v>
      </c>
      <c r="W24" s="90">
        <v>2.8624673236992602E-2</v>
      </c>
      <c r="Z24" s="23" t="s">
        <v>59</v>
      </c>
      <c r="AA24" s="106">
        <f t="shared" si="3"/>
        <v>0.15679905370376221</v>
      </c>
      <c r="AB24" s="106">
        <f t="shared" si="4"/>
        <v>0.18531995864336673</v>
      </c>
      <c r="AC24" s="106">
        <f t="shared" si="5"/>
        <v>2.8520904939604519E-2</v>
      </c>
      <c r="AD24" s="97"/>
      <c r="AE24" s="94">
        <v>0.11733688797156289</v>
      </c>
      <c r="AF24" t="s">
        <v>108</v>
      </c>
      <c r="AI24" s="23" t="s">
        <v>82</v>
      </c>
      <c r="AJ24" t="s">
        <v>108</v>
      </c>
    </row>
    <row r="25" spans="1:36" ht="16" x14ac:dyDescent="0.2">
      <c r="A25" s="24" t="s">
        <v>60</v>
      </c>
      <c r="B25" s="58">
        <v>58</v>
      </c>
      <c r="C25" s="59">
        <v>34.799999999999997</v>
      </c>
      <c r="D25" s="59">
        <v>36.4</v>
      </c>
      <c r="E25" s="60">
        <f t="shared" si="0"/>
        <v>4.5977011494252921E-2</v>
      </c>
      <c r="F25" s="75">
        <v>4.6726201462622088</v>
      </c>
      <c r="G25" s="76">
        <v>4.693813554343361</v>
      </c>
      <c r="H25" s="60">
        <f t="shared" si="1"/>
        <v>4.5356582426469153E-3</v>
      </c>
      <c r="I25" s="24" t="s">
        <v>60</v>
      </c>
      <c r="J25" s="77">
        <v>8.2109963865586291E-2</v>
      </c>
      <c r="K25" s="77">
        <v>9.2658162261326435E-2</v>
      </c>
      <c r="L25" s="60">
        <f t="shared" si="2"/>
        <v>0.12846429226308642</v>
      </c>
      <c r="M25" s="84">
        <v>0.6677835530047691</v>
      </c>
      <c r="R25" s="24" t="s">
        <v>60</v>
      </c>
      <c r="S25" s="77">
        <v>8.2109963865586291E-2</v>
      </c>
      <c r="T25" s="77">
        <v>9.2658162261326435E-2</v>
      </c>
      <c r="U25" s="23" t="s">
        <v>60</v>
      </c>
      <c r="V25" s="89">
        <v>1.913046033763758E-2</v>
      </c>
      <c r="W25" s="89">
        <v>1.7852770713850254E-2</v>
      </c>
      <c r="Z25" s="23" t="s">
        <v>60</v>
      </c>
      <c r="AA25" s="106">
        <f t="shared" si="3"/>
        <v>0.10124042420322388</v>
      </c>
      <c r="AB25" s="106">
        <f t="shared" si="4"/>
        <v>0.1105109329751767</v>
      </c>
      <c r="AC25" s="106">
        <f t="shared" si="5"/>
        <v>9.2705087719528179E-3</v>
      </c>
      <c r="AD25" s="97"/>
      <c r="AE25" s="94">
        <v>0.11796702011172135</v>
      </c>
      <c r="AF25" t="s">
        <v>108</v>
      </c>
      <c r="AI25" s="23" t="s">
        <v>83</v>
      </c>
      <c r="AJ25" t="s">
        <v>108</v>
      </c>
    </row>
    <row r="26" spans="1:36" ht="16" x14ac:dyDescent="0.2">
      <c r="A26" s="24" t="s">
        <v>61</v>
      </c>
      <c r="B26" s="62">
        <v>58</v>
      </c>
      <c r="C26" s="59">
        <v>52.6</v>
      </c>
      <c r="D26" s="59">
        <v>55</v>
      </c>
      <c r="E26" s="66">
        <f t="shared" si="0"/>
        <v>4.5627376425855487E-2</v>
      </c>
      <c r="F26" s="72">
        <v>28.879138765550739</v>
      </c>
      <c r="G26" s="72">
        <v>30.971153244560846</v>
      </c>
      <c r="H26" s="60">
        <f t="shared" si="1"/>
        <v>7.2440334734137676E-2</v>
      </c>
      <c r="I26" s="24" t="s">
        <v>61</v>
      </c>
      <c r="J26" s="77">
        <v>7.2986251544462755E-2</v>
      </c>
      <c r="K26" s="77">
        <v>8.6672899961724684E-2</v>
      </c>
      <c r="L26" s="60">
        <f t="shared" si="2"/>
        <v>0.18752365175137281</v>
      </c>
      <c r="M26" s="78">
        <v>1.8399621034714397</v>
      </c>
      <c r="R26" s="24" t="s">
        <v>61</v>
      </c>
      <c r="S26" s="77">
        <v>7.2986251544462755E-2</v>
      </c>
      <c r="T26" s="77">
        <v>8.6672899961724684E-2</v>
      </c>
      <c r="U26" s="23" t="s">
        <v>61</v>
      </c>
      <c r="V26" s="89">
        <v>9.1590811190321343E-3</v>
      </c>
      <c r="W26" s="88">
        <v>8.2354720774603998E-3</v>
      </c>
      <c r="Z26" s="23" t="s">
        <v>61</v>
      </c>
      <c r="AA26" s="106">
        <f t="shared" si="3"/>
        <v>8.2145332663494885E-2</v>
      </c>
      <c r="AB26" s="106">
        <f t="shared" si="4"/>
        <v>9.490837203918509E-2</v>
      </c>
      <c r="AC26" s="106">
        <f t="shared" si="5"/>
        <v>1.2763039375690205E-2</v>
      </c>
      <c r="AD26" s="97"/>
      <c r="AE26" s="94">
        <v>0.13788941918725553</v>
      </c>
      <c r="AF26" t="s">
        <v>108</v>
      </c>
      <c r="AI26" s="23" t="s">
        <v>86</v>
      </c>
      <c r="AJ26" t="s">
        <v>108</v>
      </c>
    </row>
    <row r="27" spans="1:36" ht="16" x14ac:dyDescent="0.2">
      <c r="A27" s="24" t="s">
        <v>62</v>
      </c>
      <c r="B27" s="62">
        <v>96</v>
      </c>
      <c r="C27" s="59">
        <v>68</v>
      </c>
      <c r="D27" s="59">
        <v>84.4</v>
      </c>
      <c r="E27" s="60">
        <f t="shared" si="0"/>
        <v>0.24117647058823538</v>
      </c>
      <c r="F27" s="75">
        <v>13.463111961600958</v>
      </c>
      <c r="G27" s="75">
        <v>15.599831833958225</v>
      </c>
      <c r="H27" s="60">
        <f t="shared" si="1"/>
        <v>0.1587092106528972</v>
      </c>
      <c r="I27" s="24" t="s">
        <v>62</v>
      </c>
      <c r="J27" s="77">
        <v>7.7024433013496263E-2</v>
      </c>
      <c r="K27" s="77">
        <v>0.1008499387144228</v>
      </c>
      <c r="L27" s="60">
        <f t="shared" si="2"/>
        <v>0.30932399978526059</v>
      </c>
      <c r="M27" s="78">
        <v>1.3928194874589312</v>
      </c>
      <c r="R27" s="24" t="s">
        <v>62</v>
      </c>
      <c r="S27" s="77">
        <v>7.7024433013496263E-2</v>
      </c>
      <c r="T27" s="77">
        <v>0.1008499387144228</v>
      </c>
      <c r="U27" s="23" t="s">
        <v>62</v>
      </c>
      <c r="V27" s="92">
        <v>4.8547874360698896E-3</v>
      </c>
      <c r="W27" s="92">
        <v>7.5795387710276361E-3</v>
      </c>
      <c r="Z27" s="23" t="s">
        <v>62</v>
      </c>
      <c r="AA27" s="106">
        <f t="shared" si="3"/>
        <v>8.1879220449566151E-2</v>
      </c>
      <c r="AB27" s="106">
        <f t="shared" si="4"/>
        <v>0.10842947748545044</v>
      </c>
      <c r="AC27" s="106">
        <f t="shared" si="5"/>
        <v>2.6550257035884289E-2</v>
      </c>
      <c r="AD27" s="97"/>
      <c r="AE27" s="94">
        <v>0.14259082216282692</v>
      </c>
      <c r="AF27" t="s">
        <v>108</v>
      </c>
      <c r="AI27" s="23" t="s">
        <v>39</v>
      </c>
      <c r="AJ27" t="s">
        <v>110</v>
      </c>
    </row>
    <row r="28" spans="1:36" ht="16" x14ac:dyDescent="0.2">
      <c r="A28" s="24" t="s">
        <v>63</v>
      </c>
      <c r="B28" s="62">
        <v>11</v>
      </c>
      <c r="C28" s="59">
        <v>12.8</v>
      </c>
      <c r="D28" s="63">
        <v>13.4</v>
      </c>
      <c r="E28" s="60">
        <f t="shared" si="0"/>
        <v>4.6874999999999972E-2</v>
      </c>
      <c r="F28" s="75">
        <v>5.5813429121102756</v>
      </c>
      <c r="G28" s="75">
        <v>5.3123791192464269</v>
      </c>
      <c r="H28" s="66">
        <f t="shared" si="1"/>
        <v>-4.8189798960436007E-2</v>
      </c>
      <c r="I28" s="24" t="s">
        <v>63</v>
      </c>
      <c r="J28" s="83">
        <v>5.6831647894049167E-2</v>
      </c>
      <c r="K28" s="83">
        <v>6.3261190773824541E-2</v>
      </c>
      <c r="L28" s="66">
        <f t="shared" si="2"/>
        <v>0.11313314179736482</v>
      </c>
      <c r="M28" s="78">
        <v>1.3093724685872752</v>
      </c>
      <c r="R28" s="24" t="s">
        <v>63</v>
      </c>
      <c r="S28" s="83">
        <v>5.6831647894049167E-2</v>
      </c>
      <c r="T28" s="83">
        <v>6.3261190773824541E-2</v>
      </c>
      <c r="U28" s="23" t="s">
        <v>63</v>
      </c>
      <c r="V28" s="89">
        <v>7.3700891534524918E-3</v>
      </c>
      <c r="W28" s="88">
        <v>7.9830574145449886E-3</v>
      </c>
      <c r="Z28" s="23" t="s">
        <v>63</v>
      </c>
      <c r="AA28" s="106">
        <f t="shared" si="3"/>
        <v>6.4201737047501664E-2</v>
      </c>
      <c r="AB28" s="106">
        <f t="shared" si="4"/>
        <v>7.1244248188369524E-2</v>
      </c>
      <c r="AC28" s="106">
        <f t="shared" si="5"/>
        <v>7.0425111408678603E-3</v>
      </c>
      <c r="AD28" s="97"/>
      <c r="AE28" s="94">
        <v>0.15087402755617116</v>
      </c>
      <c r="AF28" t="s">
        <v>110</v>
      </c>
      <c r="AI28" s="23" t="s">
        <v>43</v>
      </c>
      <c r="AJ28" t="s">
        <v>110</v>
      </c>
    </row>
    <row r="29" spans="1:36" ht="16" x14ac:dyDescent="0.2">
      <c r="A29" s="24" t="s">
        <v>64</v>
      </c>
      <c r="B29" s="62">
        <v>12</v>
      </c>
      <c r="C29" s="64">
        <v>7.4</v>
      </c>
      <c r="D29" s="59">
        <v>13.4</v>
      </c>
      <c r="E29" s="68">
        <f t="shared" si="0"/>
        <v>0.81081081081081074</v>
      </c>
      <c r="F29" s="73">
        <v>2.8124465343312446</v>
      </c>
      <c r="G29" s="76">
        <v>5.0701497230528796</v>
      </c>
      <c r="H29" s="68">
        <f t="shared" si="1"/>
        <v>0.80275417191476717</v>
      </c>
      <c r="I29" s="24" t="s">
        <v>64</v>
      </c>
      <c r="J29" s="85">
        <v>3.5285300448029279E-2</v>
      </c>
      <c r="K29" s="85">
        <v>5.9981679762636131E-2</v>
      </c>
      <c r="L29" s="68">
        <f t="shared" si="2"/>
        <v>0.69990559811107322</v>
      </c>
      <c r="M29" s="84">
        <v>0.71228895117578173</v>
      </c>
      <c r="R29" s="24" t="s">
        <v>64</v>
      </c>
      <c r="S29" s="85">
        <v>3.5285300448029279E-2</v>
      </c>
      <c r="T29" s="85">
        <v>5.9981679762636131E-2</v>
      </c>
      <c r="U29" s="23" t="s">
        <v>64</v>
      </c>
      <c r="V29" s="89">
        <v>7.7870408689172084E-3</v>
      </c>
      <c r="W29" s="92">
        <v>5.9472414907635312E-3</v>
      </c>
      <c r="Z29" s="23" t="s">
        <v>64</v>
      </c>
      <c r="AA29" s="106">
        <f t="shared" si="3"/>
        <v>4.307234131694649E-2</v>
      </c>
      <c r="AB29" s="106">
        <f t="shared" si="4"/>
        <v>6.5928921253399664E-2</v>
      </c>
      <c r="AC29" s="106">
        <f t="shared" si="5"/>
        <v>2.2856579936453174E-2</v>
      </c>
      <c r="AD29" s="97"/>
      <c r="AE29" s="94">
        <v>0.15262879984789607</v>
      </c>
      <c r="AF29" t="s">
        <v>110</v>
      </c>
      <c r="AI29" s="23" t="s">
        <v>44</v>
      </c>
      <c r="AJ29" t="s">
        <v>110</v>
      </c>
    </row>
    <row r="30" spans="1:36" ht="16" x14ac:dyDescent="0.2">
      <c r="A30" s="24" t="s">
        <v>65</v>
      </c>
      <c r="B30" s="58">
        <v>80</v>
      </c>
      <c r="C30" s="59">
        <v>45</v>
      </c>
      <c r="D30" s="59">
        <v>67.2</v>
      </c>
      <c r="E30" s="61">
        <f t="shared" si="0"/>
        <v>0.4933333333333334</v>
      </c>
      <c r="F30" s="75">
        <v>20.111797770131552</v>
      </c>
      <c r="G30" s="75">
        <v>25.543588107305983</v>
      </c>
      <c r="H30" s="60">
        <f t="shared" si="1"/>
        <v>0.27007980088390182</v>
      </c>
      <c r="I30" s="24" t="s">
        <v>65</v>
      </c>
      <c r="J30" s="77">
        <v>0.15667046131629436</v>
      </c>
      <c r="K30" s="79">
        <v>0.22943564896964702</v>
      </c>
      <c r="L30" s="61">
        <f t="shared" si="2"/>
        <v>0.46444739513755923</v>
      </c>
      <c r="M30" s="80">
        <v>2.3668872474087514</v>
      </c>
      <c r="R30" s="24" t="s">
        <v>65</v>
      </c>
      <c r="S30" s="77">
        <v>0.15667046131629436</v>
      </c>
      <c r="T30" s="79">
        <v>0.22943564896964702</v>
      </c>
      <c r="U30" s="23" t="s">
        <v>65</v>
      </c>
      <c r="V30" s="89">
        <v>2.2542482774879736E-2</v>
      </c>
      <c r="W30" s="89">
        <v>2.2971986143616677E-2</v>
      </c>
      <c r="Z30" s="23" t="s">
        <v>65</v>
      </c>
      <c r="AA30" s="106">
        <f t="shared" si="3"/>
        <v>0.17921294409117411</v>
      </c>
      <c r="AB30" s="106">
        <f t="shared" si="4"/>
        <v>0.2524076351132637</v>
      </c>
      <c r="AC30" s="106">
        <f t="shared" si="5"/>
        <v>7.3194691022089586E-2</v>
      </c>
      <c r="AD30" s="97"/>
      <c r="AE30" s="94">
        <v>0.15461947685070082</v>
      </c>
      <c r="AF30" t="s">
        <v>110</v>
      </c>
      <c r="AI30" s="23" t="s">
        <v>47</v>
      </c>
      <c r="AJ30" t="s">
        <v>110</v>
      </c>
    </row>
    <row r="31" spans="1:36" ht="16" x14ac:dyDescent="0.2">
      <c r="A31" s="24" t="s">
        <v>66</v>
      </c>
      <c r="B31" s="58">
        <v>17</v>
      </c>
      <c r="C31" s="63">
        <v>8.4</v>
      </c>
      <c r="D31" s="63">
        <v>11.4</v>
      </c>
      <c r="E31" s="61">
        <f t="shared" si="0"/>
        <v>0.35714285714285715</v>
      </c>
      <c r="F31" s="73">
        <v>3.9018102092753102</v>
      </c>
      <c r="G31" s="75">
        <v>5.6366468524319817</v>
      </c>
      <c r="H31" s="68">
        <f t="shared" si="1"/>
        <v>0.44462353372100222</v>
      </c>
      <c r="I31" s="24" t="s">
        <v>66</v>
      </c>
      <c r="J31" s="77">
        <v>7.0019031952487459E-2</v>
      </c>
      <c r="K31" s="77">
        <v>9.689083820662768E-2</v>
      </c>
      <c r="L31" s="61">
        <f t="shared" si="2"/>
        <v>0.38377860282864973</v>
      </c>
      <c r="M31" s="86">
        <v>0.85875512145735267</v>
      </c>
      <c r="R31" s="24" t="s">
        <v>66</v>
      </c>
      <c r="S31" s="77">
        <v>7.0019031952487459E-2</v>
      </c>
      <c r="T31" s="77">
        <v>9.689083820662768E-2</v>
      </c>
      <c r="U31" s="23" t="s">
        <v>66</v>
      </c>
      <c r="V31" s="89">
        <v>1.8256784222406064E-2</v>
      </c>
      <c r="W31" s="89">
        <v>2.0446049764935213E-2</v>
      </c>
      <c r="Z31" s="23" t="s">
        <v>66</v>
      </c>
      <c r="AA31" s="106">
        <f t="shared" si="3"/>
        <v>8.8275816174893523E-2</v>
      </c>
      <c r="AB31" s="106">
        <f t="shared" si="4"/>
        <v>0.11733688797156289</v>
      </c>
      <c r="AC31" s="106">
        <f t="shared" si="5"/>
        <v>2.9061071796669363E-2</v>
      </c>
      <c r="AD31" s="97"/>
      <c r="AE31" s="94">
        <v>0.15693804210932963</v>
      </c>
      <c r="AF31" t="s">
        <v>110</v>
      </c>
      <c r="AI31" s="23" t="s">
        <v>50</v>
      </c>
      <c r="AJ31" t="s">
        <v>110</v>
      </c>
    </row>
    <row r="32" spans="1:36" ht="16" x14ac:dyDescent="0.2">
      <c r="A32" s="24" t="s">
        <v>67</v>
      </c>
      <c r="B32" s="62">
        <v>162</v>
      </c>
      <c r="C32" s="65">
        <v>144.6</v>
      </c>
      <c r="D32" s="65">
        <v>157</v>
      </c>
      <c r="E32" s="60">
        <f t="shared" si="0"/>
        <v>8.575380359612729E-2</v>
      </c>
      <c r="F32" s="75">
        <v>11.552650017544181</v>
      </c>
      <c r="G32" s="75">
        <v>12.217532393506239</v>
      </c>
      <c r="H32" s="60">
        <f t="shared" si="1"/>
        <v>5.7552368932872473E-2</v>
      </c>
      <c r="I32" s="24" t="s">
        <v>67</v>
      </c>
      <c r="J32" s="81">
        <v>0.23632757772134944</v>
      </c>
      <c r="K32" s="81">
        <v>0.2754126386032269</v>
      </c>
      <c r="L32" s="60">
        <f t="shared" si="2"/>
        <v>0.16538510341760501</v>
      </c>
      <c r="M32" s="78">
        <v>1.7609867627634526</v>
      </c>
      <c r="R32" s="24" t="s">
        <v>67</v>
      </c>
      <c r="S32" s="81">
        <v>0.23632757772134944</v>
      </c>
      <c r="T32" s="81">
        <v>0.2754126386032269</v>
      </c>
      <c r="U32" s="23" t="s">
        <v>67</v>
      </c>
      <c r="V32" s="90">
        <v>2.4645539459257966E-2</v>
      </c>
      <c r="W32" s="90">
        <v>2.6272416815959609E-2</v>
      </c>
      <c r="Z32" s="23" t="s">
        <v>67</v>
      </c>
      <c r="AA32" s="106">
        <f t="shared" si="3"/>
        <v>0.26097311718060739</v>
      </c>
      <c r="AB32" s="106">
        <f t="shared" si="4"/>
        <v>0.3016850554191865</v>
      </c>
      <c r="AC32" s="106">
        <f t="shared" si="5"/>
        <v>4.0711938238579104E-2</v>
      </c>
      <c r="AD32" s="97"/>
      <c r="AE32" s="94">
        <v>0.16055008264960713</v>
      </c>
      <c r="AF32" t="s">
        <v>110</v>
      </c>
      <c r="AI32" s="23" t="s">
        <v>55</v>
      </c>
      <c r="AJ32" t="s">
        <v>110</v>
      </c>
    </row>
    <row r="33" spans="1:36" ht="16" x14ac:dyDescent="0.2">
      <c r="A33" s="24" t="s">
        <v>68</v>
      </c>
      <c r="B33" s="62">
        <v>73</v>
      </c>
      <c r="C33" s="59">
        <v>40.4</v>
      </c>
      <c r="D33" s="59">
        <v>62.2</v>
      </c>
      <c r="E33" s="68">
        <f t="shared" si="0"/>
        <v>0.53960396039603975</v>
      </c>
      <c r="F33" s="74">
        <v>24.985431438050504</v>
      </c>
      <c r="G33" s="72">
        <v>32.232338885747787</v>
      </c>
      <c r="H33" s="61">
        <f t="shared" si="1"/>
        <v>0.29004531963618252</v>
      </c>
      <c r="I33" s="24" t="s">
        <v>68</v>
      </c>
      <c r="J33" s="77">
        <v>0.10929661074305061</v>
      </c>
      <c r="K33" s="77">
        <v>0.17614855290772435</v>
      </c>
      <c r="L33" s="68">
        <f t="shared" si="2"/>
        <v>0.61165613197136015</v>
      </c>
      <c r="M33" s="82">
        <v>2.9865523518139465</v>
      </c>
      <c r="R33" s="24" t="s">
        <v>68</v>
      </c>
      <c r="S33" s="77">
        <v>0.10929661074305061</v>
      </c>
      <c r="T33" s="77">
        <v>0.17614855290772435</v>
      </c>
      <c r="U33" s="23" t="s">
        <v>68</v>
      </c>
      <c r="V33" s="89">
        <v>1.5747258488336937E-2</v>
      </c>
      <c r="W33" s="89">
        <v>1.5704784159178423E-2</v>
      </c>
      <c r="Z33" s="23" t="s">
        <v>68</v>
      </c>
      <c r="AA33" s="106">
        <f t="shared" si="3"/>
        <v>0.12504386923138755</v>
      </c>
      <c r="AB33" s="106">
        <f t="shared" si="4"/>
        <v>0.19185333706690277</v>
      </c>
      <c r="AC33" s="106">
        <f t="shared" si="5"/>
        <v>6.6809467835515224E-2</v>
      </c>
      <c r="AD33" s="97"/>
      <c r="AE33" s="94">
        <v>0.16495744396327666</v>
      </c>
      <c r="AF33" t="s">
        <v>110</v>
      </c>
      <c r="AI33" s="23" t="s">
        <v>59</v>
      </c>
      <c r="AJ33" t="s">
        <v>110</v>
      </c>
    </row>
    <row r="34" spans="1:36" ht="16" x14ac:dyDescent="0.2">
      <c r="A34" s="24" t="s">
        <v>69</v>
      </c>
      <c r="B34" s="62">
        <v>304</v>
      </c>
      <c r="C34" s="67">
        <v>294.2</v>
      </c>
      <c r="D34" s="67">
        <v>302.39999999999998</v>
      </c>
      <c r="E34" s="66">
        <f t="shared" si="0"/>
        <v>2.7872195785180111E-2</v>
      </c>
      <c r="F34" s="75">
        <v>5.3500966505071874</v>
      </c>
      <c r="G34" s="75">
        <v>5.2482255636885391</v>
      </c>
      <c r="H34" s="66">
        <f t="shared" si="1"/>
        <v>-1.9040980653871172E-2</v>
      </c>
      <c r="I34" s="24" t="s">
        <v>69</v>
      </c>
      <c r="J34" s="81">
        <v>0.24209310450798655</v>
      </c>
      <c r="K34" s="81">
        <v>0.27195103136232912</v>
      </c>
      <c r="L34" s="66">
        <f t="shared" si="2"/>
        <v>0.12333241343252541</v>
      </c>
      <c r="M34" s="78">
        <v>1.5352235570307373</v>
      </c>
      <c r="R34" s="24" t="s">
        <v>69</v>
      </c>
      <c r="S34" s="81">
        <v>0.24209310450798655</v>
      </c>
      <c r="T34" s="81">
        <v>0.27195103136232912</v>
      </c>
      <c r="U34" s="23" t="s">
        <v>69</v>
      </c>
      <c r="V34" s="91">
        <v>3.5181703718547987E-2</v>
      </c>
      <c r="W34" s="91">
        <v>3.6991484348973432E-2</v>
      </c>
      <c r="Z34" s="23" t="s">
        <v>69</v>
      </c>
      <c r="AA34" s="106">
        <f t="shared" si="3"/>
        <v>0.27727480822653455</v>
      </c>
      <c r="AB34" s="106">
        <f t="shared" si="4"/>
        <v>0.30894251571130255</v>
      </c>
      <c r="AC34" s="106">
        <f t="shared" si="5"/>
        <v>3.1667707484767993E-2</v>
      </c>
      <c r="AD34" s="97"/>
      <c r="AE34" s="94">
        <v>0.165010450283888</v>
      </c>
      <c r="AF34" t="s">
        <v>110</v>
      </c>
      <c r="AI34" s="23" t="s">
        <v>68</v>
      </c>
      <c r="AJ34" t="s">
        <v>110</v>
      </c>
    </row>
    <row r="35" spans="1:36" ht="16" x14ac:dyDescent="0.2">
      <c r="A35" s="24" t="s">
        <v>70</v>
      </c>
      <c r="B35" s="58">
        <v>200</v>
      </c>
      <c r="C35" s="67">
        <v>161.6</v>
      </c>
      <c r="D35" s="65">
        <v>185.4</v>
      </c>
      <c r="E35" s="60">
        <f t="shared" ref="E35:E52" si="6">(D35-C35)/C35</f>
        <v>0.14727722772277235</v>
      </c>
      <c r="F35" s="74">
        <v>21.279415586957615</v>
      </c>
      <c r="G35" s="75">
        <v>23.071953732238619</v>
      </c>
      <c r="H35" s="60">
        <f t="shared" ref="H35:H52" si="7">(G35-F35)/F35</f>
        <v>8.4238128531108236E-2</v>
      </c>
      <c r="I35" s="24" t="s">
        <v>70</v>
      </c>
      <c r="J35" s="77">
        <v>0.11695809263760601</v>
      </c>
      <c r="K35" s="77">
        <v>0.13840885444677431</v>
      </c>
      <c r="L35" s="60">
        <f t="shared" ref="L35:L52" si="8">(K35-J35)/J35</f>
        <v>0.18340553719214081</v>
      </c>
      <c r="M35" s="80">
        <v>1.8650357897752581</v>
      </c>
      <c r="R35" s="24" t="s">
        <v>70</v>
      </c>
      <c r="S35" s="77">
        <v>0.11695809263760601</v>
      </c>
      <c r="T35" s="77">
        <v>0.13840885444677431</v>
      </c>
      <c r="U35" s="23" t="s">
        <v>70</v>
      </c>
      <c r="V35" s="89">
        <v>1.6616820006326121E-2</v>
      </c>
      <c r="W35" s="89">
        <v>1.6210622403926504E-2</v>
      </c>
      <c r="Z35" s="23" t="s">
        <v>70</v>
      </c>
      <c r="AA35" s="106">
        <f t="shared" si="3"/>
        <v>0.13357491264393212</v>
      </c>
      <c r="AB35" s="106">
        <f t="shared" si="4"/>
        <v>0.15461947685070082</v>
      </c>
      <c r="AC35" s="106">
        <f t="shared" si="5"/>
        <v>2.1044564206768701E-2</v>
      </c>
      <c r="AD35" s="97"/>
      <c r="AE35" s="94">
        <v>0.17241025530963933</v>
      </c>
      <c r="AF35" t="s">
        <v>110</v>
      </c>
      <c r="AI35" s="23" t="s">
        <v>70</v>
      </c>
      <c r="AJ35" t="s">
        <v>110</v>
      </c>
    </row>
    <row r="36" spans="1:36" ht="16" x14ac:dyDescent="0.2">
      <c r="A36" s="24" t="s">
        <v>71</v>
      </c>
      <c r="B36" s="62">
        <v>7</v>
      </c>
      <c r="C36" s="64">
        <v>6.2</v>
      </c>
      <c r="D36" s="64">
        <v>6.2</v>
      </c>
      <c r="E36" s="69">
        <f t="shared" si="6"/>
        <v>0</v>
      </c>
      <c r="F36" s="76">
        <v>4.0620997316252803</v>
      </c>
      <c r="G36" s="76">
        <v>4.4906191299386382</v>
      </c>
      <c r="H36" s="60">
        <f t="shared" si="7"/>
        <v>0.1054920919289945</v>
      </c>
      <c r="I36" s="24" t="s">
        <v>71</v>
      </c>
      <c r="J36" s="83">
        <v>5.1757251757251752E-2</v>
      </c>
      <c r="K36" s="85">
        <v>4.5996382234068559E-2</v>
      </c>
      <c r="L36" s="69">
        <f t="shared" si="8"/>
        <v>-0.11130555289532028</v>
      </c>
      <c r="M36" s="86">
        <v>0.84220592749965362</v>
      </c>
      <c r="R36" s="24" t="s">
        <v>71</v>
      </c>
      <c r="S36" s="83">
        <v>5.1757251757251752E-2</v>
      </c>
      <c r="T36" s="85">
        <v>4.5996382234068559E-2</v>
      </c>
      <c r="U36" s="23" t="s">
        <v>71</v>
      </c>
      <c r="V36" s="88">
        <v>6.6077616077616086E-3</v>
      </c>
      <c r="W36" s="89">
        <v>1.2632247866322041E-2</v>
      </c>
      <c r="Z36" s="23" t="s">
        <v>71</v>
      </c>
      <c r="AA36" s="106">
        <f t="shared" si="3"/>
        <v>5.836501336501336E-2</v>
      </c>
      <c r="AB36" s="106">
        <f t="shared" si="4"/>
        <v>5.86286301003906E-2</v>
      </c>
      <c r="AC36" s="106">
        <f t="shared" si="5"/>
        <v>2.6361673537723951E-4</v>
      </c>
      <c r="AD36" s="97"/>
      <c r="AE36" s="94">
        <v>0.17339585692328266</v>
      </c>
      <c r="AF36" t="s">
        <v>110</v>
      </c>
      <c r="AI36" s="23" t="s">
        <v>74</v>
      </c>
      <c r="AJ36" t="s">
        <v>110</v>
      </c>
    </row>
    <row r="37" spans="1:36" ht="16" x14ac:dyDescent="0.2">
      <c r="A37" s="24" t="s">
        <v>72</v>
      </c>
      <c r="B37" s="58">
        <v>134</v>
      </c>
      <c r="C37" s="59">
        <v>97.8</v>
      </c>
      <c r="D37" s="59">
        <v>106.8</v>
      </c>
      <c r="E37" s="60">
        <f t="shared" si="6"/>
        <v>9.202453987730061E-2</v>
      </c>
      <c r="F37" s="75">
        <v>8.2048381661802789</v>
      </c>
      <c r="G37" s="75">
        <v>8.6850946883605111</v>
      </c>
      <c r="H37" s="60">
        <f t="shared" si="7"/>
        <v>5.8533332706038395E-2</v>
      </c>
      <c r="I37" s="24" t="s">
        <v>72</v>
      </c>
      <c r="J37" s="77">
        <v>8.8144424337670987E-2</v>
      </c>
      <c r="K37" s="77">
        <v>9.9022878866124334E-2</v>
      </c>
      <c r="L37" s="66">
        <f t="shared" si="8"/>
        <v>0.12341625247649538</v>
      </c>
      <c r="M37" s="86">
        <v>0.92172731353339932</v>
      </c>
      <c r="R37" s="24" t="s">
        <v>72</v>
      </c>
      <c r="S37" s="77">
        <v>8.8144424337670987E-2</v>
      </c>
      <c r="T37" s="77">
        <v>9.9022878866124334E-2</v>
      </c>
      <c r="U37" s="23" t="s">
        <v>72</v>
      </c>
      <c r="V37" s="89">
        <v>1.4633579358649673E-2</v>
      </c>
      <c r="W37" s="89">
        <v>1.6925278536777173E-2</v>
      </c>
      <c r="Z37" s="23" t="s">
        <v>72</v>
      </c>
      <c r="AA37" s="106">
        <f t="shared" si="3"/>
        <v>0.10277800369632066</v>
      </c>
      <c r="AB37" s="106">
        <f t="shared" si="4"/>
        <v>0.11594815740290151</v>
      </c>
      <c r="AC37" s="106">
        <f t="shared" si="5"/>
        <v>1.3170153706580853E-2</v>
      </c>
      <c r="AD37" s="97"/>
      <c r="AE37" s="94">
        <v>0.17460108351470982</v>
      </c>
      <c r="AF37" t="s">
        <v>110</v>
      </c>
      <c r="AI37" s="23" t="s">
        <v>77</v>
      </c>
      <c r="AJ37" t="s">
        <v>110</v>
      </c>
    </row>
    <row r="38" spans="1:36" ht="16" x14ac:dyDescent="0.2">
      <c r="A38" s="24" t="s">
        <v>73</v>
      </c>
      <c r="B38" s="58">
        <v>87</v>
      </c>
      <c r="C38" s="59">
        <v>50.8</v>
      </c>
      <c r="D38" s="59">
        <v>65.8</v>
      </c>
      <c r="E38" s="60">
        <f t="shared" si="6"/>
        <v>0.29527559055118113</v>
      </c>
      <c r="F38" s="75">
        <v>15.835569310488836</v>
      </c>
      <c r="G38" s="75">
        <v>21.594360495591779</v>
      </c>
      <c r="H38" s="61">
        <f t="shared" si="7"/>
        <v>0.36366177130673505</v>
      </c>
      <c r="I38" s="24" t="s">
        <v>73</v>
      </c>
      <c r="J38" s="77">
        <v>7.042985546874006E-2</v>
      </c>
      <c r="K38" s="77">
        <v>9.7330250944178173E-2</v>
      </c>
      <c r="L38" s="61">
        <f t="shared" si="8"/>
        <v>0.38194591336876615</v>
      </c>
      <c r="M38" s="78">
        <v>1.6978064495487006</v>
      </c>
      <c r="R38" s="24" t="s">
        <v>73</v>
      </c>
      <c r="S38" s="77">
        <v>7.042985546874006E-2</v>
      </c>
      <c r="T38" s="77">
        <v>9.7330250944178173E-2</v>
      </c>
      <c r="U38" s="23" t="s">
        <v>73</v>
      </c>
      <c r="V38" s="89">
        <v>7.8169982110469077E-3</v>
      </c>
      <c r="W38" s="89">
        <v>9.7714409312101395E-3</v>
      </c>
      <c r="Z38" s="23" t="s">
        <v>73</v>
      </c>
      <c r="AA38" s="106">
        <f t="shared" si="3"/>
        <v>7.8246853679786968E-2</v>
      </c>
      <c r="AB38" s="106">
        <f t="shared" si="4"/>
        <v>0.10710169187538832</v>
      </c>
      <c r="AC38" s="106">
        <f t="shared" si="5"/>
        <v>2.8854838195601348E-2</v>
      </c>
      <c r="AD38" s="97"/>
      <c r="AE38" s="94">
        <v>0.17971816914086794</v>
      </c>
      <c r="AF38" t="s">
        <v>110</v>
      </c>
      <c r="AI38" s="23" t="s">
        <v>80</v>
      </c>
      <c r="AJ38" t="s">
        <v>110</v>
      </c>
    </row>
    <row r="39" spans="1:36" ht="16" x14ac:dyDescent="0.2">
      <c r="A39" s="24" t="s">
        <v>74</v>
      </c>
      <c r="B39" s="58">
        <v>72</v>
      </c>
      <c r="C39" s="59">
        <v>47.2</v>
      </c>
      <c r="D39" s="59">
        <v>60.2</v>
      </c>
      <c r="E39" s="60">
        <f t="shared" si="6"/>
        <v>0.27542372881355931</v>
      </c>
      <c r="F39" s="75">
        <v>6.9674796518244051</v>
      </c>
      <c r="G39" s="75">
        <v>8.4733718136552305</v>
      </c>
      <c r="H39" s="60">
        <f t="shared" si="7"/>
        <v>0.21613154785985114</v>
      </c>
      <c r="I39" s="24" t="s">
        <v>74</v>
      </c>
      <c r="J39" s="77">
        <v>0.12731156334287269</v>
      </c>
      <c r="K39" s="77">
        <v>0.15520804149409734</v>
      </c>
      <c r="L39" s="60">
        <f t="shared" si="8"/>
        <v>0.21911975172352938</v>
      </c>
      <c r="M39" s="78">
        <v>1.5117017517911282</v>
      </c>
      <c r="R39" s="24" t="s">
        <v>74</v>
      </c>
      <c r="S39" s="77">
        <v>0.12731156334287269</v>
      </c>
      <c r="T39" s="77">
        <v>0.15520804149409734</v>
      </c>
      <c r="U39" s="23" t="s">
        <v>74</v>
      </c>
      <c r="V39" s="91">
        <v>2.9124978625587918E-2</v>
      </c>
      <c r="W39" s="89">
        <v>1.9393042020612487E-2</v>
      </c>
      <c r="Z39" s="23" t="s">
        <v>74</v>
      </c>
      <c r="AA39" s="106">
        <f t="shared" si="3"/>
        <v>0.1564365419684606</v>
      </c>
      <c r="AB39" s="106">
        <f t="shared" si="4"/>
        <v>0.17460108351470982</v>
      </c>
      <c r="AC39" s="106">
        <f t="shared" si="5"/>
        <v>1.8164541546249219E-2</v>
      </c>
      <c r="AD39" s="97"/>
      <c r="AE39" s="94">
        <v>0.18055277392301117</v>
      </c>
      <c r="AF39" t="s">
        <v>110</v>
      </c>
      <c r="AI39" s="23" t="s">
        <v>81</v>
      </c>
      <c r="AJ39" t="s">
        <v>110</v>
      </c>
    </row>
    <row r="40" spans="1:36" ht="16" x14ac:dyDescent="0.2">
      <c r="A40" s="24" t="s">
        <v>75</v>
      </c>
      <c r="B40" s="58">
        <v>169</v>
      </c>
      <c r="C40" s="65">
        <v>142.80000000000001</v>
      </c>
      <c r="D40" s="65">
        <v>158.19999999999999</v>
      </c>
      <c r="E40" s="60">
        <f t="shared" si="6"/>
        <v>0.1078431372549018</v>
      </c>
      <c r="F40" s="75">
        <v>6.5761143155897006</v>
      </c>
      <c r="G40" s="75">
        <v>7.0000886791515367</v>
      </c>
      <c r="H40" s="60">
        <f t="shared" si="7"/>
        <v>6.4471866396351857E-2</v>
      </c>
      <c r="I40" s="24" t="s">
        <v>75</v>
      </c>
      <c r="J40" s="77">
        <v>0.1050222018394501</v>
      </c>
      <c r="K40" s="77">
        <v>0.12978669633998274</v>
      </c>
      <c r="L40" s="60">
        <f t="shared" si="8"/>
        <v>0.23580246906640467</v>
      </c>
      <c r="M40" s="78">
        <v>1.2374865818359968</v>
      </c>
      <c r="R40" s="24" t="s">
        <v>75</v>
      </c>
      <c r="S40" s="77">
        <v>0.1050222018394501</v>
      </c>
      <c r="T40" s="77">
        <v>0.12978669633998274</v>
      </c>
      <c r="U40" s="23" t="s">
        <v>75</v>
      </c>
      <c r="V40" s="89">
        <v>1.1044152920865987E-2</v>
      </c>
      <c r="W40" s="89">
        <v>1.2804125822844178E-2</v>
      </c>
      <c r="Z40" s="23" t="s">
        <v>75</v>
      </c>
      <c r="AA40" s="106">
        <f t="shared" si="3"/>
        <v>0.11606635476031608</v>
      </c>
      <c r="AB40" s="106">
        <f t="shared" si="4"/>
        <v>0.14259082216282692</v>
      </c>
      <c r="AC40" s="106">
        <f t="shared" si="5"/>
        <v>2.652446740251084E-2</v>
      </c>
      <c r="AD40" s="97"/>
      <c r="AE40" s="94">
        <v>0.18531995864336673</v>
      </c>
      <c r="AF40" t="s">
        <v>110</v>
      </c>
      <c r="AI40" s="23" t="s">
        <v>84</v>
      </c>
      <c r="AJ40" t="s">
        <v>110</v>
      </c>
    </row>
    <row r="41" spans="1:36" ht="16" x14ac:dyDescent="0.2">
      <c r="A41" s="24" t="s">
        <v>76</v>
      </c>
      <c r="B41" s="62">
        <v>14</v>
      </c>
      <c r="C41" s="63">
        <v>12.8</v>
      </c>
      <c r="D41" s="63">
        <v>11</v>
      </c>
      <c r="E41" s="69">
        <f t="shared" si="6"/>
        <v>-0.14062500000000006</v>
      </c>
      <c r="F41" s="75">
        <v>8.5196496590622104</v>
      </c>
      <c r="G41" s="75">
        <v>5.6753204897662055</v>
      </c>
      <c r="H41" s="69">
        <f t="shared" si="7"/>
        <v>-0.33385517986300517</v>
      </c>
      <c r="I41" s="24" t="s">
        <v>76</v>
      </c>
      <c r="J41" s="79">
        <v>0.18244836727687014</v>
      </c>
      <c r="K41" s="79">
        <v>0.20300559326294626</v>
      </c>
      <c r="L41" s="66">
        <f t="shared" si="8"/>
        <v>0.11267421184909809</v>
      </c>
      <c r="M41" s="78">
        <v>1.0431573147613398</v>
      </c>
      <c r="R41" s="24" t="s">
        <v>76</v>
      </c>
      <c r="S41" s="79">
        <v>0.18244836727687014</v>
      </c>
      <c r="T41" s="79">
        <v>0.20300559326294626</v>
      </c>
      <c r="U41" s="23" t="s">
        <v>76</v>
      </c>
      <c r="V41" s="89">
        <v>1.1945623055292101E-2</v>
      </c>
      <c r="W41" s="89">
        <v>2.3323906485671193E-2</v>
      </c>
      <c r="Z41" s="23" t="s">
        <v>76</v>
      </c>
      <c r="AA41" s="106">
        <f t="shared" si="3"/>
        <v>0.19439399033216223</v>
      </c>
      <c r="AB41" s="106">
        <f t="shared" si="4"/>
        <v>0.22632949974861746</v>
      </c>
      <c r="AC41" s="106">
        <f t="shared" si="5"/>
        <v>3.1935509416455232E-2</v>
      </c>
      <c r="AD41" s="97"/>
      <c r="AE41" s="94">
        <v>0.19185333706690277</v>
      </c>
      <c r="AF41" t="s">
        <v>110</v>
      </c>
      <c r="AI41" s="23" t="s">
        <v>40</v>
      </c>
      <c r="AJ41" t="s">
        <v>112</v>
      </c>
    </row>
    <row r="42" spans="1:36" ht="16" x14ac:dyDescent="0.2">
      <c r="A42" s="24" t="s">
        <v>77</v>
      </c>
      <c r="B42" s="58">
        <v>144</v>
      </c>
      <c r="C42" s="59">
        <v>100.2</v>
      </c>
      <c r="D42" s="59">
        <v>119.4</v>
      </c>
      <c r="E42" s="60">
        <f t="shared" si="6"/>
        <v>0.19161676646706588</v>
      </c>
      <c r="F42" s="72">
        <v>27.714112200391533</v>
      </c>
      <c r="G42" s="74">
        <v>26.012032474267539</v>
      </c>
      <c r="H42" s="66">
        <f t="shared" si="7"/>
        <v>-6.1415632361477845E-2</v>
      </c>
      <c r="I42" s="24" t="s">
        <v>77</v>
      </c>
      <c r="J42" s="77">
        <v>0.11144328368218137</v>
      </c>
      <c r="K42" s="77">
        <v>0.13410521144165133</v>
      </c>
      <c r="L42" s="60">
        <f t="shared" si="8"/>
        <v>0.20334942592052646</v>
      </c>
      <c r="M42" s="82">
        <v>2.4696950423043869</v>
      </c>
      <c r="R42" s="24" t="s">
        <v>77</v>
      </c>
      <c r="S42" s="77">
        <v>0.11144328368218137</v>
      </c>
      <c r="T42" s="77">
        <v>0.13410521144165133</v>
      </c>
      <c r="U42" s="23" t="s">
        <v>77</v>
      </c>
      <c r="V42" s="89">
        <v>1.6484996731125804E-2</v>
      </c>
      <c r="W42" s="89">
        <v>1.8523588406244733E-2</v>
      </c>
      <c r="Z42" s="23" t="s">
        <v>77</v>
      </c>
      <c r="AA42" s="106">
        <f t="shared" si="3"/>
        <v>0.12792828041330717</v>
      </c>
      <c r="AB42" s="106">
        <f t="shared" si="4"/>
        <v>0.15262879984789607</v>
      </c>
      <c r="AC42" s="106">
        <f t="shared" si="5"/>
        <v>2.4700519434588897E-2</v>
      </c>
      <c r="AD42" s="97"/>
      <c r="AE42" s="94">
        <v>0.2078419879455268</v>
      </c>
      <c r="AF42" t="s">
        <v>112</v>
      </c>
      <c r="AI42" s="23" t="s">
        <v>57</v>
      </c>
      <c r="AJ42" t="s">
        <v>112</v>
      </c>
    </row>
    <row r="43" spans="1:36" ht="16" x14ac:dyDescent="0.2">
      <c r="A43" s="24" t="s">
        <v>78</v>
      </c>
      <c r="B43" s="62">
        <v>6</v>
      </c>
      <c r="C43" s="64">
        <v>7.4</v>
      </c>
      <c r="D43" s="64">
        <v>6.2</v>
      </c>
      <c r="E43" s="69">
        <f t="shared" si="6"/>
        <v>-0.16216216216216217</v>
      </c>
      <c r="F43" s="76">
        <v>4.5743794332357712</v>
      </c>
      <c r="G43" s="73">
        <v>3.6997173003415837</v>
      </c>
      <c r="H43" s="69">
        <f t="shared" si="7"/>
        <v>-0.19120891602021722</v>
      </c>
      <c r="I43" s="24" t="s">
        <v>78</v>
      </c>
      <c r="J43" s="83">
        <v>5.7694592414488224E-2</v>
      </c>
      <c r="K43" s="85">
        <v>4.7439770826660968E-2</v>
      </c>
      <c r="L43" s="69">
        <f t="shared" si="8"/>
        <v>-0.17774320189585174</v>
      </c>
      <c r="M43" s="84">
        <v>0.72850499025918325</v>
      </c>
      <c r="R43" s="24" t="s">
        <v>78</v>
      </c>
      <c r="S43" s="83">
        <v>5.7694592414488224E-2</v>
      </c>
      <c r="T43" s="85">
        <v>4.7439770826660968E-2</v>
      </c>
      <c r="U43" s="23" t="s">
        <v>78</v>
      </c>
      <c r="V43" s="92">
        <v>4.6589446589446592E-3</v>
      </c>
      <c r="W43" s="92">
        <v>4.4449358690844759E-3</v>
      </c>
      <c r="Z43" s="23" t="s">
        <v>78</v>
      </c>
      <c r="AA43" s="106">
        <f t="shared" si="3"/>
        <v>6.2353537073432885E-2</v>
      </c>
      <c r="AB43" s="106">
        <f t="shared" si="4"/>
        <v>5.1884706695745443E-2</v>
      </c>
      <c r="AC43" s="106">
        <f t="shared" si="5"/>
        <v>-1.0468830377687442E-2</v>
      </c>
      <c r="AD43" s="97"/>
      <c r="AE43" s="94">
        <v>0.22459847897734725</v>
      </c>
      <c r="AF43" t="s">
        <v>112</v>
      </c>
      <c r="AI43" s="23" t="s">
        <v>58</v>
      </c>
      <c r="AJ43" t="s">
        <v>112</v>
      </c>
    </row>
    <row r="44" spans="1:36" ht="16" x14ac:dyDescent="0.2">
      <c r="A44" s="24" t="s">
        <v>79</v>
      </c>
      <c r="B44" s="62">
        <v>97</v>
      </c>
      <c r="C44" s="59">
        <v>73.400000000000006</v>
      </c>
      <c r="D44" s="59">
        <v>86.8</v>
      </c>
      <c r="E44" s="60">
        <f t="shared" si="6"/>
        <v>0.18256130790190722</v>
      </c>
      <c r="F44" s="75">
        <v>19.031968877639549</v>
      </c>
      <c r="G44" s="75">
        <v>22.560867800251696</v>
      </c>
      <c r="H44" s="60">
        <f t="shared" si="7"/>
        <v>0.1854195404217065</v>
      </c>
      <c r="I44" s="24" t="s">
        <v>79</v>
      </c>
      <c r="J44" s="77">
        <v>7.1238675705879023E-2</v>
      </c>
      <c r="K44" s="77">
        <v>8.7509617117325328E-2</v>
      </c>
      <c r="L44" s="60">
        <f t="shared" si="8"/>
        <v>0.22840039136358528</v>
      </c>
      <c r="M44" s="78">
        <v>1.3255937797275477</v>
      </c>
      <c r="R44" s="24" t="s">
        <v>79</v>
      </c>
      <c r="S44" s="77">
        <v>7.1238675705879023E-2</v>
      </c>
      <c r="T44" s="77">
        <v>8.7509617117325328E-2</v>
      </c>
      <c r="U44" s="23" t="s">
        <v>79</v>
      </c>
      <c r="V44" s="88">
        <v>6.0011859439527528E-3</v>
      </c>
      <c r="W44" s="88">
        <v>8.0406852207849152E-3</v>
      </c>
      <c r="Z44" s="23" t="s">
        <v>79</v>
      </c>
      <c r="AA44" s="106">
        <f t="shared" si="3"/>
        <v>7.7239861649831779E-2</v>
      </c>
      <c r="AB44" s="106">
        <f t="shared" si="4"/>
        <v>9.5550302338110238E-2</v>
      </c>
      <c r="AC44" s="106">
        <f t="shared" si="5"/>
        <v>1.8310440688278459E-2</v>
      </c>
      <c r="AD44" s="97"/>
      <c r="AE44" s="94">
        <v>0.22632949974861746</v>
      </c>
      <c r="AF44" t="s">
        <v>112</v>
      </c>
      <c r="AI44" s="23" t="s">
        <v>76</v>
      </c>
      <c r="AJ44" t="s">
        <v>112</v>
      </c>
    </row>
    <row r="45" spans="1:36" ht="16" x14ac:dyDescent="0.2">
      <c r="A45" s="24" t="s">
        <v>80</v>
      </c>
      <c r="B45" s="58">
        <v>672</v>
      </c>
      <c r="C45" s="67">
        <v>393.8</v>
      </c>
      <c r="D45" s="67">
        <v>529.4</v>
      </c>
      <c r="E45" s="61">
        <f t="shared" si="6"/>
        <v>0.34433722701879116</v>
      </c>
      <c r="F45" s="74">
        <v>21.04377709168212</v>
      </c>
      <c r="G45" s="74">
        <v>27.282824089406596</v>
      </c>
      <c r="H45" s="61">
        <f t="shared" si="7"/>
        <v>0.29647942812464761</v>
      </c>
      <c r="I45" s="24" t="s">
        <v>80</v>
      </c>
      <c r="J45" s="77">
        <v>0.12216070799879764</v>
      </c>
      <c r="K45" s="77">
        <v>0.14971910861571325</v>
      </c>
      <c r="L45" s="60">
        <f t="shared" si="8"/>
        <v>0.22559136295433763</v>
      </c>
      <c r="M45" s="80">
        <v>1.9639095451605526</v>
      </c>
      <c r="R45" s="24" t="s">
        <v>80</v>
      </c>
      <c r="S45" s="77">
        <v>0.12216070799879764</v>
      </c>
      <c r="T45" s="77">
        <v>0.14971910861571325</v>
      </c>
      <c r="U45" s="23" t="s">
        <v>80</v>
      </c>
      <c r="V45" s="89">
        <v>1.4637680556909994E-2</v>
      </c>
      <c r="W45" s="89">
        <v>1.5238335347563411E-2</v>
      </c>
      <c r="Z45" s="23" t="s">
        <v>80</v>
      </c>
      <c r="AA45" s="106">
        <f t="shared" si="3"/>
        <v>0.13679838855570764</v>
      </c>
      <c r="AB45" s="106">
        <f t="shared" si="4"/>
        <v>0.16495744396327666</v>
      </c>
      <c r="AC45" s="106">
        <f t="shared" si="5"/>
        <v>2.8159055407569022E-2</v>
      </c>
      <c r="AD45" s="97"/>
      <c r="AE45" s="94">
        <v>0.24334835338559263</v>
      </c>
      <c r="AF45" t="s">
        <v>112</v>
      </c>
      <c r="AI45" s="23" t="s">
        <v>42</v>
      </c>
      <c r="AJ45" t="s">
        <v>113</v>
      </c>
    </row>
    <row r="46" spans="1:36" ht="16" x14ac:dyDescent="0.2">
      <c r="A46" s="24" t="s">
        <v>81</v>
      </c>
      <c r="B46" s="62">
        <v>35</v>
      </c>
      <c r="C46" s="59">
        <v>28.2</v>
      </c>
      <c r="D46" s="59">
        <v>33.799999999999997</v>
      </c>
      <c r="E46" s="60">
        <f t="shared" si="6"/>
        <v>0.19858156028368787</v>
      </c>
      <c r="F46" s="75">
        <v>7.5432293461209836</v>
      </c>
      <c r="G46" s="75">
        <v>9.5195041134945928</v>
      </c>
      <c r="H46" s="60">
        <f t="shared" si="7"/>
        <v>0.26199319637416102</v>
      </c>
      <c r="I46" s="24" t="s">
        <v>81</v>
      </c>
      <c r="J46" s="77">
        <v>0.10699260393962225</v>
      </c>
      <c r="K46" s="77">
        <v>0.13450536242925176</v>
      </c>
      <c r="L46" s="60">
        <f t="shared" si="8"/>
        <v>0.2571463585011487</v>
      </c>
      <c r="M46" s="78">
        <v>1.1463739817875767</v>
      </c>
      <c r="R46" s="24" t="s">
        <v>81</v>
      </c>
      <c r="S46" s="77">
        <v>0.10699260393962225</v>
      </c>
      <c r="T46" s="77">
        <v>0.13450536242925176</v>
      </c>
      <c r="U46" s="23" t="s">
        <v>81</v>
      </c>
      <c r="V46" s="89">
        <v>2.0659112482190014E-2</v>
      </c>
      <c r="W46" s="89">
        <v>2.2432679680077866E-2</v>
      </c>
      <c r="Z46" s="23" t="s">
        <v>81</v>
      </c>
      <c r="AA46" s="106">
        <f t="shared" si="3"/>
        <v>0.12765171642181225</v>
      </c>
      <c r="AB46" s="106">
        <f t="shared" si="4"/>
        <v>0.15693804210932963</v>
      </c>
      <c r="AC46" s="106">
        <f t="shared" si="5"/>
        <v>2.9286325687517378E-2</v>
      </c>
      <c r="AD46" s="97"/>
      <c r="AE46" s="94">
        <v>0.2524076351132637</v>
      </c>
      <c r="AF46" t="s">
        <v>113</v>
      </c>
      <c r="AI46" s="23" t="s">
        <v>45</v>
      </c>
      <c r="AJ46" t="s">
        <v>113</v>
      </c>
    </row>
    <row r="47" spans="1:36" ht="16" x14ac:dyDescent="0.2">
      <c r="A47" s="24" t="s">
        <v>82</v>
      </c>
      <c r="B47" s="62">
        <v>4</v>
      </c>
      <c r="C47" s="64">
        <v>3.4</v>
      </c>
      <c r="D47" s="64">
        <v>5.8</v>
      </c>
      <c r="E47" s="68">
        <f t="shared" si="6"/>
        <v>0.70588235294117652</v>
      </c>
      <c r="F47" s="73">
        <v>1.3756354114360991</v>
      </c>
      <c r="G47" s="73">
        <v>3.1754110399116127</v>
      </c>
      <c r="H47" s="68">
        <f t="shared" si="7"/>
        <v>1.3083231309061982</v>
      </c>
      <c r="I47" s="24" t="s">
        <v>82</v>
      </c>
      <c r="J47" s="85">
        <v>5.0551148205016626E-2</v>
      </c>
      <c r="K47" s="77">
        <v>9.3641137780061529E-2</v>
      </c>
      <c r="L47" s="68">
        <f t="shared" si="8"/>
        <v>0.85240377528692235</v>
      </c>
      <c r="M47" s="78">
        <v>0.9261491834717499</v>
      </c>
      <c r="R47" s="24" t="s">
        <v>82</v>
      </c>
      <c r="S47" s="85">
        <v>5.0551148205016626E-2</v>
      </c>
      <c r="T47" s="77">
        <v>9.3641137780061529E-2</v>
      </c>
      <c r="U47" s="23" t="s">
        <v>82</v>
      </c>
      <c r="V47" s="92">
        <v>2.8169014084507044E-3</v>
      </c>
      <c r="W47" s="89">
        <v>1.7260894170911149E-2</v>
      </c>
      <c r="Z47" s="23" t="s">
        <v>82</v>
      </c>
      <c r="AA47" s="106">
        <f t="shared" si="3"/>
        <v>5.3368049613467333E-2</v>
      </c>
      <c r="AB47" s="106">
        <f t="shared" si="4"/>
        <v>0.11090203195097267</v>
      </c>
      <c r="AC47" s="106">
        <f t="shared" si="5"/>
        <v>5.7533982337505341E-2</v>
      </c>
      <c r="AD47" s="97"/>
      <c r="AE47" s="94">
        <v>0.2585471181081615</v>
      </c>
      <c r="AF47" t="s">
        <v>113</v>
      </c>
      <c r="AI47" s="23" t="s">
        <v>46</v>
      </c>
      <c r="AJ47" t="s">
        <v>113</v>
      </c>
    </row>
    <row r="48" spans="1:36" ht="16" x14ac:dyDescent="0.2">
      <c r="A48" s="24" t="s">
        <v>83</v>
      </c>
      <c r="B48" s="58">
        <v>122</v>
      </c>
      <c r="C48" s="59">
        <v>76.599999999999994</v>
      </c>
      <c r="D48" s="59">
        <v>91.8</v>
      </c>
      <c r="E48" s="60">
        <f t="shared" si="6"/>
        <v>0.1984334203655353</v>
      </c>
      <c r="F48" s="75">
        <v>9.1236228721912092</v>
      </c>
      <c r="G48" s="75">
        <v>9.4883996148760055</v>
      </c>
      <c r="H48" s="60">
        <f t="shared" si="7"/>
        <v>3.9981567387735346E-2</v>
      </c>
      <c r="I48" s="24" t="s">
        <v>83</v>
      </c>
      <c r="J48" s="77">
        <v>9.3683854605247821E-2</v>
      </c>
      <c r="K48" s="77">
        <v>0.12286262253026776</v>
      </c>
      <c r="L48" s="60">
        <f t="shared" si="8"/>
        <v>0.31145994203557736</v>
      </c>
      <c r="M48" s="78">
        <v>1.1046531286893218</v>
      </c>
      <c r="R48" s="24" t="s">
        <v>83</v>
      </c>
      <c r="S48" s="77">
        <v>9.3683854605247821E-2</v>
      </c>
      <c r="T48" s="77">
        <v>0.12286262253026776</v>
      </c>
      <c r="U48" s="23" t="s">
        <v>83</v>
      </c>
      <c r="V48" s="89">
        <v>1.2231007461472402E-2</v>
      </c>
      <c r="W48" s="89">
        <v>1.5026796656987775E-2</v>
      </c>
      <c r="Z48" s="23" t="s">
        <v>83</v>
      </c>
      <c r="AA48" s="106">
        <f t="shared" si="3"/>
        <v>0.10591486206672023</v>
      </c>
      <c r="AB48" s="106">
        <f t="shared" si="4"/>
        <v>0.13788941918725553</v>
      </c>
      <c r="AC48" s="106">
        <f t="shared" si="5"/>
        <v>3.1974557120535305E-2</v>
      </c>
      <c r="AD48" s="97"/>
      <c r="AE48" s="94">
        <v>0.26224916528885012</v>
      </c>
      <c r="AF48" t="s">
        <v>113</v>
      </c>
      <c r="AI48" s="23" t="s">
        <v>48</v>
      </c>
      <c r="AJ48" t="s">
        <v>113</v>
      </c>
    </row>
    <row r="49" spans="1:36" ht="16" x14ac:dyDescent="0.2">
      <c r="A49" s="24" t="s">
        <v>84</v>
      </c>
      <c r="B49" s="62">
        <v>84</v>
      </c>
      <c r="C49" s="59">
        <v>61.4</v>
      </c>
      <c r="D49" s="59">
        <v>72.8</v>
      </c>
      <c r="E49" s="60">
        <f t="shared" si="6"/>
        <v>0.18566775244299671</v>
      </c>
      <c r="F49" s="75">
        <v>5.9820031478184799</v>
      </c>
      <c r="G49" s="75">
        <v>6.0976667047936015</v>
      </c>
      <c r="H49" s="60">
        <f t="shared" si="7"/>
        <v>1.9335255117226391E-2</v>
      </c>
      <c r="I49" s="24" t="s">
        <v>84</v>
      </c>
      <c r="J49" s="77">
        <v>0.12389933442478647</v>
      </c>
      <c r="K49" s="77">
        <v>0.14857918167782294</v>
      </c>
      <c r="L49" s="60">
        <f t="shared" si="8"/>
        <v>0.19919273471173052</v>
      </c>
      <c r="M49" s="78">
        <v>1.0292449781186475</v>
      </c>
      <c r="R49" s="24" t="s">
        <v>84</v>
      </c>
      <c r="S49" s="77">
        <v>0.12389933442478647</v>
      </c>
      <c r="T49" s="77">
        <v>0.14857918167782294</v>
      </c>
      <c r="U49" s="23" t="s">
        <v>84</v>
      </c>
      <c r="V49" s="89">
        <v>1.9471619407613262E-2</v>
      </c>
      <c r="W49" s="90">
        <v>2.4816675245459718E-2</v>
      </c>
      <c r="Z49" s="23" t="s">
        <v>84</v>
      </c>
      <c r="AA49" s="106">
        <f t="shared" si="3"/>
        <v>0.14337095383239973</v>
      </c>
      <c r="AB49" s="106">
        <f t="shared" si="4"/>
        <v>0.17339585692328266</v>
      </c>
      <c r="AC49" s="106">
        <f t="shared" si="5"/>
        <v>3.0024903090882932E-2</v>
      </c>
      <c r="AD49" s="97"/>
      <c r="AE49" s="94">
        <v>0.26314691308460392</v>
      </c>
      <c r="AF49" t="s">
        <v>113</v>
      </c>
      <c r="AI49" s="23" t="s">
        <v>65</v>
      </c>
      <c r="AJ49" t="s">
        <v>113</v>
      </c>
    </row>
    <row r="50" spans="1:36" ht="16" x14ac:dyDescent="0.2">
      <c r="A50" s="24" t="s">
        <v>85</v>
      </c>
      <c r="B50" s="62">
        <v>24</v>
      </c>
      <c r="C50" s="59">
        <v>18.8</v>
      </c>
      <c r="D50" s="59">
        <v>24.2</v>
      </c>
      <c r="E50" s="60">
        <f t="shared" si="6"/>
        <v>0.2872340425531914</v>
      </c>
      <c r="F50" s="75">
        <v>10.069914672146846</v>
      </c>
      <c r="G50" s="75">
        <v>11.192099776922896</v>
      </c>
      <c r="H50" s="60">
        <f t="shared" si="7"/>
        <v>0.1114393856662946</v>
      </c>
      <c r="I50" s="24" t="s">
        <v>85</v>
      </c>
      <c r="J50" s="85">
        <v>5.1231300541255284E-2</v>
      </c>
      <c r="K50" s="83">
        <v>8.1150114309150562E-2</v>
      </c>
      <c r="L50" s="68">
        <f t="shared" si="8"/>
        <v>0.58399481277666188</v>
      </c>
      <c r="M50" s="78">
        <v>1.3108772477211319</v>
      </c>
      <c r="R50" s="24" t="s">
        <v>85</v>
      </c>
      <c r="S50" s="85">
        <v>5.1231300541255284E-2</v>
      </c>
      <c r="T50" s="83">
        <v>8.1150114309150562E-2</v>
      </c>
      <c r="U50" s="23" t="s">
        <v>85</v>
      </c>
      <c r="V50" s="92">
        <v>3.425925925925926E-3</v>
      </c>
      <c r="W50" s="92">
        <v>3.5503218172772836E-3</v>
      </c>
      <c r="Z50" s="23" t="s">
        <v>85</v>
      </c>
      <c r="AA50" s="106">
        <f t="shared" si="3"/>
        <v>5.4657226467181214E-2</v>
      </c>
      <c r="AB50" s="106">
        <f t="shared" si="4"/>
        <v>8.4700436126427844E-2</v>
      </c>
      <c r="AC50" s="106">
        <f t="shared" si="5"/>
        <v>3.0043209659246631E-2</v>
      </c>
      <c r="AD50" s="97"/>
      <c r="AE50" s="94">
        <v>0.2733648535370703</v>
      </c>
      <c r="AF50" t="s">
        <v>113</v>
      </c>
      <c r="AI50" s="23" t="s">
        <v>67</v>
      </c>
      <c r="AJ50" t="s">
        <v>114</v>
      </c>
    </row>
    <row r="51" spans="1:36" ht="16" x14ac:dyDescent="0.2">
      <c r="A51" s="24" t="s">
        <v>86</v>
      </c>
      <c r="B51" s="62">
        <v>51</v>
      </c>
      <c r="C51" s="59">
        <v>51.6</v>
      </c>
      <c r="D51" s="59">
        <v>47</v>
      </c>
      <c r="E51" s="69">
        <f t="shared" si="6"/>
        <v>-8.9147286821705446E-2</v>
      </c>
      <c r="F51" s="75">
        <v>5.3184980577173011</v>
      </c>
      <c r="G51" s="76">
        <v>5.0883354832391232</v>
      </c>
      <c r="H51" s="66">
        <f t="shared" si="7"/>
        <v>-4.3275859458894617E-2</v>
      </c>
      <c r="I51" s="24" t="s">
        <v>86</v>
      </c>
      <c r="J51" s="77">
        <v>8.4181260625386528E-2</v>
      </c>
      <c r="K51" s="83">
        <v>8.2958914892604665E-2</v>
      </c>
      <c r="L51" s="69">
        <f t="shared" si="8"/>
        <v>-1.4520401853108387E-2</v>
      </c>
      <c r="M51" s="86">
        <v>0.81670981327233383</v>
      </c>
      <c r="R51" s="24" t="s">
        <v>86</v>
      </c>
      <c r="S51" s="77">
        <v>8.4181260625386528E-2</v>
      </c>
      <c r="T51" s="83">
        <v>8.2958914892604665E-2</v>
      </c>
      <c r="U51" s="23" t="s">
        <v>86</v>
      </c>
      <c r="V51" s="89">
        <v>1.5386817416146486E-2</v>
      </c>
      <c r="W51" s="89">
        <v>1.7763121859345428E-2</v>
      </c>
      <c r="Z51" s="23" t="s">
        <v>86</v>
      </c>
      <c r="AA51" s="106">
        <f t="shared" si="3"/>
        <v>9.9568078041533017E-2</v>
      </c>
      <c r="AB51" s="106">
        <f t="shared" si="4"/>
        <v>0.1007220367519501</v>
      </c>
      <c r="AC51" s="106">
        <f t="shared" si="5"/>
        <v>1.1539587104170829E-3</v>
      </c>
      <c r="AD51" s="97"/>
      <c r="AE51" s="94">
        <v>0.3016850554191865</v>
      </c>
      <c r="AF51" t="s">
        <v>114</v>
      </c>
      <c r="AI51" s="97" t="s">
        <v>69</v>
      </c>
      <c r="AJ51" t="s">
        <v>114</v>
      </c>
    </row>
    <row r="52" spans="1:36" ht="16" x14ac:dyDescent="0.2">
      <c r="A52" s="24" t="s">
        <v>87</v>
      </c>
      <c r="B52" s="62">
        <v>5</v>
      </c>
      <c r="C52" s="64">
        <v>4</v>
      </c>
      <c r="D52" s="64">
        <v>5</v>
      </c>
      <c r="E52" s="60">
        <f t="shared" si="6"/>
        <v>0.25</v>
      </c>
      <c r="F52" s="76">
        <v>4.388197460240395</v>
      </c>
      <c r="G52" s="73">
        <v>4.3573807043403834</v>
      </c>
      <c r="H52" s="66">
        <f t="shared" si="7"/>
        <v>-7.02264567153809E-3</v>
      </c>
      <c r="I52" s="24" t="s">
        <v>87</v>
      </c>
      <c r="J52" s="85">
        <v>2.7216629370897593E-2</v>
      </c>
      <c r="K52" s="85">
        <v>4.144328967920221E-2</v>
      </c>
      <c r="L52" s="61">
        <f t="shared" si="8"/>
        <v>0.5227194049060685</v>
      </c>
      <c r="M52" s="86">
        <v>0.85759027424021783</v>
      </c>
      <c r="R52" s="24" t="s">
        <v>87</v>
      </c>
      <c r="S52" s="85">
        <v>2.7216629370897593E-2</v>
      </c>
      <c r="T52" s="85">
        <v>4.144328967920221E-2</v>
      </c>
      <c r="U52" s="23" t="s">
        <v>87</v>
      </c>
      <c r="V52" s="92">
        <v>5.7244177435672788E-3</v>
      </c>
      <c r="W52" s="88">
        <v>8.4523809523809525E-3</v>
      </c>
      <c r="Z52" s="23" t="s">
        <v>87</v>
      </c>
      <c r="AA52" s="106">
        <f t="shared" si="3"/>
        <v>3.2941047114464869E-2</v>
      </c>
      <c r="AB52" s="106">
        <f t="shared" si="4"/>
        <v>4.9895670631583164E-2</v>
      </c>
      <c r="AC52" s="106">
        <f t="shared" si="5"/>
        <v>1.6954623517118295E-2</v>
      </c>
      <c r="AD52" s="97"/>
      <c r="AE52" s="94">
        <v>0.30894251571130255</v>
      </c>
      <c r="AF52" t="s">
        <v>114</v>
      </c>
    </row>
    <row r="53" spans="1:36" x14ac:dyDescent="0.2">
      <c r="AI53" s="23"/>
    </row>
    <row r="54" spans="1:36" x14ac:dyDescent="0.2">
      <c r="Z54" s="97"/>
      <c r="AC54" s="1">
        <f>COUNTIF(AC3:AC52,"&gt;0")</f>
        <v>49</v>
      </c>
    </row>
    <row r="55" spans="1:36" ht="16" x14ac:dyDescent="0.2">
      <c r="A55" s="23" t="s">
        <v>115</v>
      </c>
      <c r="B55" s="70">
        <f>AVERAGE(B3:B52)</f>
        <v>119.58</v>
      </c>
      <c r="C55" s="70">
        <f>AVERAGE(C3:C52)</f>
        <v>87.672000000000025</v>
      </c>
      <c r="D55" s="70">
        <f t="shared" ref="D55:M55" si="9">AVERAGE(D3:D52)</f>
        <v>103.01600000000002</v>
      </c>
      <c r="E55" s="71">
        <f t="shared" si="9"/>
        <v>0.20542068272185179</v>
      </c>
      <c r="F55" s="70">
        <f t="shared" si="9"/>
        <v>12.269244672045893</v>
      </c>
      <c r="G55" s="70">
        <f t="shared" si="9"/>
        <v>14.069029660628889</v>
      </c>
      <c r="H55" s="71">
        <f t="shared" si="9"/>
        <v>0.15809148004392556</v>
      </c>
      <c r="I55" s="23" t="s">
        <v>115</v>
      </c>
      <c r="J55" s="71">
        <f t="shared" si="9"/>
        <v>0.1078815918063931</v>
      </c>
      <c r="K55" s="71">
        <f t="shared" si="9"/>
        <v>0.13299684210630378</v>
      </c>
      <c r="L55" s="71">
        <f t="shared" si="9"/>
        <v>0.25984760324628575</v>
      </c>
      <c r="M55" s="70">
        <f t="shared" si="9"/>
        <v>1.4550938100469439</v>
      </c>
      <c r="R55" s="23" t="s">
        <v>115</v>
      </c>
      <c r="S55" s="71">
        <f t="shared" ref="S55:T55" si="10">AVERAGE(S3:S52)</f>
        <v>0.1078815918063931</v>
      </c>
      <c r="T55" s="71">
        <f t="shared" si="10"/>
        <v>0.13299684210630378</v>
      </c>
      <c r="U55" s="23" t="s">
        <v>115</v>
      </c>
      <c r="V55" s="93">
        <f t="shared" ref="V55:W55" si="11">AVERAGE(V3:V52)</f>
        <v>1.5701512167358055E-2</v>
      </c>
      <c r="W55" s="93">
        <f t="shared" si="11"/>
        <v>1.8112234746430901E-2</v>
      </c>
      <c r="Z55" s="23" t="s">
        <v>115</v>
      </c>
      <c r="AA55" s="97"/>
      <c r="AB55" s="97"/>
      <c r="AC55" s="97"/>
      <c r="AD55" s="97"/>
    </row>
  </sheetData>
  <autoFilter ref="AI1:AJ55" xr:uid="{3ED5A25F-A5C4-4B90-9F19-C645576896D6}">
    <sortState xmlns:xlrd2="http://schemas.microsoft.com/office/spreadsheetml/2017/richdata2" ref="AI2:AJ55">
      <sortCondition ref="AJ1:AJ55"/>
    </sortState>
  </autoFilter>
  <mergeCells count="13">
    <mergeCell ref="R1:R2"/>
    <mergeCell ref="S1:T1"/>
    <mergeCell ref="U1:U2"/>
    <mergeCell ref="V1:W1"/>
    <mergeCell ref="B1:B2"/>
    <mergeCell ref="A1:A2"/>
    <mergeCell ref="L1:L2"/>
    <mergeCell ref="I1:I2"/>
    <mergeCell ref="C1:D1"/>
    <mergeCell ref="F1:G1"/>
    <mergeCell ref="J1:K1"/>
    <mergeCell ref="H1:H2"/>
    <mergeCell ref="E1:E2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4E5D1-EE01-4F3C-BED7-0E77E40C3ACC}">
  <dimension ref="A1:H57"/>
  <sheetViews>
    <sheetView topLeftCell="B16" workbookViewId="0">
      <selection activeCell="T38" sqref="S38:T38"/>
    </sheetView>
  </sheetViews>
  <sheetFormatPr baseColWidth="10" defaultColWidth="8.83203125" defaultRowHeight="15" x14ac:dyDescent="0.2"/>
  <cols>
    <col min="1" max="1" width="24.5" style="1" customWidth="1"/>
    <col min="2" max="2" width="17.33203125" customWidth="1"/>
    <col min="3" max="3" width="24.5" style="1" customWidth="1"/>
    <col min="4" max="4" width="14.83203125" style="1" customWidth="1"/>
    <col min="7" max="7" width="24.5" style="1" customWidth="1"/>
    <col min="8" max="8" width="16.6640625" bestFit="1" customWidth="1"/>
  </cols>
  <sheetData>
    <row r="1" spans="1:8" ht="48" x14ac:dyDescent="0.2">
      <c r="A1" s="123"/>
      <c r="B1" s="109" t="s">
        <v>91</v>
      </c>
      <c r="C1" s="128"/>
      <c r="D1" s="110" t="s">
        <v>116</v>
      </c>
      <c r="G1" s="103"/>
    </row>
    <row r="2" spans="1:8" ht="16" x14ac:dyDescent="0.2">
      <c r="A2" s="124"/>
      <c r="B2" s="26" t="s">
        <v>94</v>
      </c>
      <c r="C2" s="129"/>
      <c r="D2" s="87" t="s">
        <v>94</v>
      </c>
      <c r="G2" s="104" t="s">
        <v>117</v>
      </c>
      <c r="H2" t="s">
        <v>118</v>
      </c>
    </row>
    <row r="3" spans="1:8" ht="16" x14ac:dyDescent="0.2">
      <c r="A3" s="24" t="s">
        <v>38</v>
      </c>
      <c r="B3" s="78">
        <v>1.821875895962211</v>
      </c>
      <c r="C3" s="23" t="s">
        <v>38</v>
      </c>
      <c r="D3" s="98">
        <v>0.14459332507636594</v>
      </c>
      <c r="G3" s="24" t="s">
        <v>38</v>
      </c>
      <c r="H3" s="22">
        <f>B3+D3</f>
        <v>1.966469221038577</v>
      </c>
    </row>
    <row r="4" spans="1:8" ht="16" x14ac:dyDescent="0.2">
      <c r="A4" s="24" t="s">
        <v>39</v>
      </c>
      <c r="B4" s="78">
        <v>1.411403871860814</v>
      </c>
      <c r="C4" s="23" t="s">
        <v>39</v>
      </c>
      <c r="D4" s="98">
        <v>0.16285429290701697</v>
      </c>
      <c r="G4" s="24" t="s">
        <v>39</v>
      </c>
      <c r="H4" s="22">
        <f t="shared" ref="H4:H52" si="0">B4+D4</f>
        <v>1.5742581647678309</v>
      </c>
    </row>
    <row r="5" spans="1:8" ht="16" x14ac:dyDescent="0.2">
      <c r="A5" s="24" t="s">
        <v>40</v>
      </c>
      <c r="B5" s="80">
        <v>2.2501042939688438</v>
      </c>
      <c r="C5" s="23" t="s">
        <v>40</v>
      </c>
      <c r="D5" s="99">
        <v>0.41019074315416176</v>
      </c>
      <c r="G5" s="24" t="s">
        <v>40</v>
      </c>
      <c r="H5" s="22">
        <f t="shared" si="0"/>
        <v>2.6602950371230056</v>
      </c>
    </row>
    <row r="6" spans="1:8" ht="16" x14ac:dyDescent="0.2">
      <c r="A6" s="24" t="s">
        <v>41</v>
      </c>
      <c r="B6" s="78">
        <v>1.4485566985304223</v>
      </c>
      <c r="C6" s="23" t="s">
        <v>41</v>
      </c>
      <c r="D6" s="98">
        <v>0.15496187937767308</v>
      </c>
      <c r="G6" s="24" t="s">
        <v>41</v>
      </c>
      <c r="H6" s="22">
        <f t="shared" si="0"/>
        <v>1.6035185779080954</v>
      </c>
    </row>
    <row r="7" spans="1:8" ht="16" x14ac:dyDescent="0.2">
      <c r="A7" s="24" t="s">
        <v>42</v>
      </c>
      <c r="B7" s="80">
        <v>1.8937137138452669</v>
      </c>
      <c r="C7" s="23" t="s">
        <v>42</v>
      </c>
      <c r="D7" s="99">
        <v>0.34873307189390984</v>
      </c>
      <c r="G7" s="24" t="s">
        <v>42</v>
      </c>
      <c r="H7" s="22">
        <f t="shared" si="0"/>
        <v>2.2424467857391766</v>
      </c>
    </row>
    <row r="8" spans="1:8" ht="16" x14ac:dyDescent="0.2">
      <c r="A8" s="24" t="s">
        <v>43</v>
      </c>
      <c r="B8" s="78">
        <v>1.2203097608920579</v>
      </c>
      <c r="C8" s="23" t="s">
        <v>43</v>
      </c>
      <c r="D8" s="100">
        <v>0.23883738439477584</v>
      </c>
      <c r="G8" s="24" t="s">
        <v>43</v>
      </c>
      <c r="H8" s="22">
        <f t="shared" si="0"/>
        <v>1.4591471452868336</v>
      </c>
    </row>
    <row r="9" spans="1:8" ht="16" x14ac:dyDescent="0.2">
      <c r="A9" s="24" t="s">
        <v>44</v>
      </c>
      <c r="B9" s="78">
        <v>1.2539813909161588</v>
      </c>
      <c r="C9" s="23" t="s">
        <v>44</v>
      </c>
      <c r="D9" s="101">
        <v>0.10031851127329269</v>
      </c>
      <c r="G9" s="24" t="s">
        <v>44</v>
      </c>
      <c r="H9" s="22">
        <f t="shared" si="0"/>
        <v>1.3542999021894515</v>
      </c>
    </row>
    <row r="10" spans="1:8" ht="16" x14ac:dyDescent="0.2">
      <c r="A10" s="24" t="s">
        <v>45</v>
      </c>
      <c r="B10" s="82">
        <v>2.9742322361839957</v>
      </c>
      <c r="C10" s="23" t="s">
        <v>45</v>
      </c>
      <c r="D10" s="100">
        <v>0.27816560482296365</v>
      </c>
      <c r="G10" s="24" t="s">
        <v>45</v>
      </c>
      <c r="H10" s="22">
        <f t="shared" si="0"/>
        <v>3.2523978410069594</v>
      </c>
    </row>
    <row r="11" spans="1:8" ht="16" x14ac:dyDescent="0.2">
      <c r="A11" s="24" t="s">
        <v>46</v>
      </c>
      <c r="B11" s="82">
        <v>2.855358294040804</v>
      </c>
      <c r="C11" s="23" t="s">
        <v>46</v>
      </c>
      <c r="D11" s="99">
        <v>0.68624914726771258</v>
      </c>
      <c r="G11" s="24" t="s">
        <v>46</v>
      </c>
      <c r="H11" s="22">
        <f t="shared" si="0"/>
        <v>3.5416074413085168</v>
      </c>
    </row>
    <row r="12" spans="1:8" ht="16" x14ac:dyDescent="0.2">
      <c r="A12" s="24" t="s">
        <v>47</v>
      </c>
      <c r="B12" s="78">
        <v>1.8436884859574703</v>
      </c>
      <c r="C12" s="23" t="s">
        <v>47</v>
      </c>
      <c r="D12" s="98">
        <v>0.22971843648879331</v>
      </c>
      <c r="G12" s="24" t="s">
        <v>47</v>
      </c>
      <c r="H12" s="22">
        <f t="shared" si="0"/>
        <v>2.0734069224462637</v>
      </c>
    </row>
    <row r="13" spans="1:8" ht="16" x14ac:dyDescent="0.2">
      <c r="A13" s="24" t="s">
        <v>48</v>
      </c>
      <c r="B13" s="78">
        <v>1.7967380009379821</v>
      </c>
      <c r="C13" s="23" t="s">
        <v>48</v>
      </c>
      <c r="D13" s="98">
        <v>0.141475433144723</v>
      </c>
      <c r="G13" s="24" t="s">
        <v>48</v>
      </c>
      <c r="H13" s="22">
        <f t="shared" si="0"/>
        <v>1.9382134340827051</v>
      </c>
    </row>
    <row r="14" spans="1:8" ht="16" x14ac:dyDescent="0.2">
      <c r="A14" s="24" t="s">
        <v>49</v>
      </c>
      <c r="B14" s="84">
        <v>0.79487221817652653</v>
      </c>
      <c r="C14" s="23" t="s">
        <v>49</v>
      </c>
      <c r="D14" s="98">
        <v>0.1589744436353053</v>
      </c>
      <c r="G14" s="24" t="s">
        <v>49</v>
      </c>
      <c r="H14" s="22">
        <f t="shared" si="0"/>
        <v>0.95384666181183186</v>
      </c>
    </row>
    <row r="15" spans="1:8" ht="16" x14ac:dyDescent="0.2">
      <c r="A15" s="24" t="s">
        <v>50</v>
      </c>
      <c r="B15" s="78">
        <v>1.0644519426403576</v>
      </c>
      <c r="C15" s="23" t="s">
        <v>50</v>
      </c>
      <c r="D15" s="98">
        <v>0.20542055033410409</v>
      </c>
      <c r="G15" s="24" t="s">
        <v>50</v>
      </c>
      <c r="H15" s="22">
        <f t="shared" si="0"/>
        <v>1.2698724929744616</v>
      </c>
    </row>
    <row r="16" spans="1:8" ht="16" x14ac:dyDescent="0.2">
      <c r="A16" s="24" t="s">
        <v>51</v>
      </c>
      <c r="B16" s="78">
        <v>1.1988628103347438</v>
      </c>
      <c r="C16" s="23" t="s">
        <v>51</v>
      </c>
      <c r="D16" s="98">
        <v>0.21852689201038369</v>
      </c>
      <c r="G16" s="24" t="s">
        <v>51</v>
      </c>
      <c r="H16" s="22">
        <f t="shared" si="0"/>
        <v>1.4173897023451276</v>
      </c>
    </row>
    <row r="17" spans="1:8" ht="16" x14ac:dyDescent="0.2">
      <c r="A17" s="24" t="s">
        <v>52</v>
      </c>
      <c r="B17" s="84">
        <v>0.6824204939887446</v>
      </c>
      <c r="C17" s="23" t="s">
        <v>52</v>
      </c>
      <c r="D17" s="98">
        <v>0.1480723713371804</v>
      </c>
      <c r="G17" s="24" t="s">
        <v>52</v>
      </c>
      <c r="H17" s="22">
        <f t="shared" si="0"/>
        <v>0.83049286532592503</v>
      </c>
    </row>
    <row r="18" spans="1:8" ht="16" x14ac:dyDescent="0.2">
      <c r="A18" s="24" t="s">
        <v>53</v>
      </c>
      <c r="B18" s="78">
        <v>0.95918561690816528</v>
      </c>
      <c r="C18" s="23" t="s">
        <v>53</v>
      </c>
      <c r="D18" s="98">
        <v>0.19321724657142897</v>
      </c>
      <c r="G18" s="24" t="s">
        <v>53</v>
      </c>
      <c r="H18" s="22">
        <f t="shared" si="0"/>
        <v>1.1524028634795942</v>
      </c>
    </row>
    <row r="19" spans="1:8" ht="16" x14ac:dyDescent="0.2">
      <c r="A19" s="24" t="s">
        <v>54</v>
      </c>
      <c r="B19" s="78">
        <v>1.4007287869484715</v>
      </c>
      <c r="C19" s="23" t="s">
        <v>54</v>
      </c>
      <c r="D19" s="102">
        <v>0.13145998324111868</v>
      </c>
      <c r="G19" s="24" t="s">
        <v>54</v>
      </c>
      <c r="H19" s="22">
        <f t="shared" si="0"/>
        <v>1.5321887701895902</v>
      </c>
    </row>
    <row r="20" spans="1:8" ht="16" x14ac:dyDescent="0.2">
      <c r="A20" s="24" t="s">
        <v>55</v>
      </c>
      <c r="B20" s="82">
        <v>2.3677962489802331</v>
      </c>
      <c r="C20" s="23" t="s">
        <v>55</v>
      </c>
      <c r="D20" s="99">
        <v>0.45633891343982674</v>
      </c>
      <c r="G20" s="24" t="s">
        <v>55</v>
      </c>
      <c r="H20" s="22">
        <f t="shared" si="0"/>
        <v>2.8241351624200597</v>
      </c>
    </row>
    <row r="21" spans="1:8" ht="16" x14ac:dyDescent="0.2">
      <c r="A21" s="24" t="s">
        <v>56</v>
      </c>
      <c r="B21" s="78">
        <v>0.97750020113946434</v>
      </c>
      <c r="C21" s="23" t="s">
        <v>56</v>
      </c>
      <c r="D21" s="98">
        <v>0.16542311096206322</v>
      </c>
      <c r="G21" s="24" t="s">
        <v>56</v>
      </c>
      <c r="H21" s="22">
        <f t="shared" si="0"/>
        <v>1.1429233121015276</v>
      </c>
    </row>
    <row r="22" spans="1:8" ht="16" x14ac:dyDescent="0.2">
      <c r="A22" s="24" t="s">
        <v>57</v>
      </c>
      <c r="B22" s="78">
        <v>1.6845914580474646</v>
      </c>
      <c r="C22" s="23" t="s">
        <v>57</v>
      </c>
      <c r="D22" s="98">
        <v>0.14429767469330873</v>
      </c>
      <c r="G22" s="24" t="s">
        <v>57</v>
      </c>
      <c r="H22" s="22">
        <f t="shared" si="0"/>
        <v>1.8288891327407732</v>
      </c>
    </row>
    <row r="23" spans="1:8" ht="16" x14ac:dyDescent="0.2">
      <c r="A23" s="24" t="s">
        <v>58</v>
      </c>
      <c r="B23" s="78">
        <v>1.1035067040257083</v>
      </c>
      <c r="C23" s="23" t="s">
        <v>58</v>
      </c>
      <c r="D23" s="98">
        <v>0.14535437768080567</v>
      </c>
      <c r="G23" s="24" t="s">
        <v>58</v>
      </c>
      <c r="H23" s="22">
        <f t="shared" si="0"/>
        <v>1.248861081706514</v>
      </c>
    </row>
    <row r="24" spans="1:8" ht="16" x14ac:dyDescent="0.2">
      <c r="A24" s="24" t="s">
        <v>59</v>
      </c>
      <c r="B24" s="78">
        <v>1.5217566803907323</v>
      </c>
      <c r="C24" s="23" t="s">
        <v>59</v>
      </c>
      <c r="D24" s="100">
        <v>0.28053604585452491</v>
      </c>
      <c r="G24" s="24" t="s">
        <v>59</v>
      </c>
      <c r="H24" s="22">
        <f t="shared" si="0"/>
        <v>1.8022927262452573</v>
      </c>
    </row>
    <row r="25" spans="1:8" ht="16" x14ac:dyDescent="0.2">
      <c r="A25" s="24" t="s">
        <v>60</v>
      </c>
      <c r="B25" s="84">
        <v>0.6677835530047691</v>
      </c>
      <c r="C25" s="23" t="s">
        <v>60</v>
      </c>
      <c r="D25" s="102">
        <v>0.12841991403937869</v>
      </c>
      <c r="G25" s="24" t="s">
        <v>60</v>
      </c>
      <c r="H25" s="22">
        <f t="shared" si="0"/>
        <v>0.79620346704414779</v>
      </c>
    </row>
    <row r="26" spans="1:8" ht="16" x14ac:dyDescent="0.2">
      <c r="A26" s="24" t="s">
        <v>61</v>
      </c>
      <c r="B26" s="78">
        <v>1.8399621034714397</v>
      </c>
      <c r="C26" s="23" t="s">
        <v>61</v>
      </c>
      <c r="D26" s="98">
        <v>0.17396005341911794</v>
      </c>
      <c r="G26" s="24" t="s">
        <v>61</v>
      </c>
      <c r="H26" s="22">
        <f t="shared" si="0"/>
        <v>2.0139221568905579</v>
      </c>
    </row>
    <row r="27" spans="1:8" ht="16" x14ac:dyDescent="0.2">
      <c r="A27" s="24" t="s">
        <v>62</v>
      </c>
      <c r="B27" s="78">
        <v>1.3928194874589312</v>
      </c>
      <c r="C27" s="23" t="s">
        <v>62</v>
      </c>
      <c r="D27" s="101">
        <v>0.10561664359878152</v>
      </c>
      <c r="G27" s="24" t="s">
        <v>62</v>
      </c>
      <c r="H27" s="22">
        <f t="shared" si="0"/>
        <v>1.4984361310577128</v>
      </c>
    </row>
    <row r="28" spans="1:8" ht="16" x14ac:dyDescent="0.2">
      <c r="A28" s="24" t="s">
        <v>63</v>
      </c>
      <c r="B28" s="78">
        <v>1.3093724685872752</v>
      </c>
      <c r="C28" s="23" t="s">
        <v>63</v>
      </c>
      <c r="D28" s="98">
        <v>0.15634298132385374</v>
      </c>
      <c r="G28" s="24" t="s">
        <v>63</v>
      </c>
      <c r="H28" s="22">
        <f t="shared" si="0"/>
        <v>1.4657154499111289</v>
      </c>
    </row>
    <row r="29" spans="1:8" ht="16" x14ac:dyDescent="0.2">
      <c r="A29" s="24" t="s">
        <v>64</v>
      </c>
      <c r="B29" s="84">
        <v>0.71228895117578173</v>
      </c>
      <c r="C29" s="23" t="s">
        <v>64</v>
      </c>
      <c r="D29" s="101">
        <v>7.441824863030555E-2</v>
      </c>
      <c r="G29" s="24" t="s">
        <v>64</v>
      </c>
      <c r="H29" s="22">
        <f t="shared" si="0"/>
        <v>0.78670719980608728</v>
      </c>
    </row>
    <row r="30" spans="1:8" ht="16" x14ac:dyDescent="0.2">
      <c r="A30" s="24" t="s">
        <v>65</v>
      </c>
      <c r="B30" s="80">
        <v>2.3668872474087514</v>
      </c>
      <c r="C30" s="23" t="s">
        <v>65</v>
      </c>
      <c r="D30" s="100">
        <v>0.23950644765445697</v>
      </c>
      <c r="G30" s="24" t="s">
        <v>65</v>
      </c>
      <c r="H30" s="22">
        <f t="shared" si="0"/>
        <v>2.6063936950632085</v>
      </c>
    </row>
    <row r="31" spans="1:8" ht="16" x14ac:dyDescent="0.2">
      <c r="A31" s="24" t="s">
        <v>66</v>
      </c>
      <c r="B31" s="86">
        <v>0.85875512145735267</v>
      </c>
      <c r="C31" s="23" t="s">
        <v>66</v>
      </c>
      <c r="D31" s="98">
        <v>0.18079055188575843</v>
      </c>
      <c r="G31" s="24" t="s">
        <v>66</v>
      </c>
      <c r="H31" s="22">
        <f t="shared" si="0"/>
        <v>1.039545673343111</v>
      </c>
    </row>
    <row r="32" spans="1:8" ht="16" x14ac:dyDescent="0.2">
      <c r="A32" s="24" t="s">
        <v>67</v>
      </c>
      <c r="B32" s="78">
        <v>1.7609867627634526</v>
      </c>
      <c r="C32" s="23" t="s">
        <v>67</v>
      </c>
      <c r="D32" s="98">
        <v>0.16824714293918336</v>
      </c>
      <c r="G32" s="24" t="s">
        <v>67</v>
      </c>
      <c r="H32" s="22">
        <f t="shared" si="0"/>
        <v>1.929233905702636</v>
      </c>
    </row>
    <row r="33" spans="1:8" ht="16" x14ac:dyDescent="0.2">
      <c r="A33" s="24" t="s">
        <v>68</v>
      </c>
      <c r="B33" s="82">
        <v>2.9865523518139465</v>
      </c>
      <c r="C33" s="23" t="s">
        <v>68</v>
      </c>
      <c r="D33" s="100">
        <v>0.25928268006101785</v>
      </c>
      <c r="G33" s="24" t="s">
        <v>68</v>
      </c>
      <c r="H33" s="22">
        <f t="shared" si="0"/>
        <v>3.2458350318749645</v>
      </c>
    </row>
    <row r="34" spans="1:8" ht="16" x14ac:dyDescent="0.2">
      <c r="A34" s="24" t="s">
        <v>69</v>
      </c>
      <c r="B34" s="78">
        <v>1.5352235570307373</v>
      </c>
      <c r="C34" s="23" t="s">
        <v>69</v>
      </c>
      <c r="D34" s="98">
        <v>0.20814869655509338</v>
      </c>
      <c r="G34" s="24" t="s">
        <v>69</v>
      </c>
      <c r="H34" s="22">
        <f t="shared" si="0"/>
        <v>1.7433722535858307</v>
      </c>
    </row>
    <row r="35" spans="1:8" ht="16" x14ac:dyDescent="0.2">
      <c r="A35" s="24" t="s">
        <v>70</v>
      </c>
      <c r="B35" s="80">
        <v>1.8650357897752581</v>
      </c>
      <c r="C35" s="23" t="s">
        <v>70</v>
      </c>
      <c r="D35" s="98">
        <v>0.21728572308061259</v>
      </c>
      <c r="G35" s="24" t="s">
        <v>70</v>
      </c>
      <c r="H35" s="22">
        <f t="shared" si="0"/>
        <v>2.0823215128558705</v>
      </c>
    </row>
    <row r="36" spans="1:8" ht="16" x14ac:dyDescent="0.2">
      <c r="A36" s="24" t="s">
        <v>71</v>
      </c>
      <c r="B36" s="86">
        <v>0.84220592749965362</v>
      </c>
      <c r="C36" s="23" t="s">
        <v>71</v>
      </c>
      <c r="D36" s="98">
        <v>0.21734346516120095</v>
      </c>
      <c r="G36" s="24" t="s">
        <v>71</v>
      </c>
      <c r="H36" s="22">
        <f t="shared" si="0"/>
        <v>1.0595493926608546</v>
      </c>
    </row>
    <row r="37" spans="1:8" ht="16" x14ac:dyDescent="0.2">
      <c r="A37" s="24" t="s">
        <v>72</v>
      </c>
      <c r="B37" s="86">
        <v>0.92172731353339932</v>
      </c>
      <c r="C37" s="23" t="s">
        <v>72</v>
      </c>
      <c r="D37" s="98">
        <v>0.15707338114520475</v>
      </c>
      <c r="G37" s="24" t="s">
        <v>72</v>
      </c>
      <c r="H37" s="22">
        <f t="shared" si="0"/>
        <v>1.0788006946786042</v>
      </c>
    </row>
    <row r="38" spans="1:8" ht="16" x14ac:dyDescent="0.2">
      <c r="A38" s="24" t="s">
        <v>73</v>
      </c>
      <c r="B38" s="78">
        <v>1.6978064495487006</v>
      </c>
      <c r="C38" s="23" t="s">
        <v>73</v>
      </c>
      <c r="D38" s="98">
        <v>0.17029669554743807</v>
      </c>
      <c r="G38" s="24" t="s">
        <v>73</v>
      </c>
      <c r="H38" s="22">
        <f t="shared" si="0"/>
        <v>1.8681031450961387</v>
      </c>
    </row>
    <row r="39" spans="1:8" ht="16" x14ac:dyDescent="0.2">
      <c r="A39" s="24" t="s">
        <v>74</v>
      </c>
      <c r="B39" s="78">
        <v>1.5117017517911282</v>
      </c>
      <c r="C39" s="23" t="s">
        <v>74</v>
      </c>
      <c r="D39" s="98">
        <v>0.19084606833243478</v>
      </c>
      <c r="G39" s="24" t="s">
        <v>74</v>
      </c>
      <c r="H39" s="22">
        <f t="shared" si="0"/>
        <v>1.7025478201235629</v>
      </c>
    </row>
    <row r="40" spans="1:8" ht="16" x14ac:dyDescent="0.2">
      <c r="A40" s="24" t="s">
        <v>75</v>
      </c>
      <c r="B40" s="78">
        <v>1.2374865818359968</v>
      </c>
      <c r="C40" s="23" t="s">
        <v>75</v>
      </c>
      <c r="D40" s="102">
        <v>0.12202775396107172</v>
      </c>
      <c r="G40" s="24" t="s">
        <v>75</v>
      </c>
      <c r="H40" s="22">
        <f t="shared" si="0"/>
        <v>1.3595143357970685</v>
      </c>
    </row>
    <row r="41" spans="1:8" ht="16" x14ac:dyDescent="0.2">
      <c r="A41" s="24" t="s">
        <v>76</v>
      </c>
      <c r="B41" s="78">
        <v>1.0431573147613398</v>
      </c>
      <c r="C41" s="23" t="s">
        <v>76</v>
      </c>
      <c r="D41" s="102">
        <v>0.13276547642417053</v>
      </c>
      <c r="G41" s="24" t="s">
        <v>76</v>
      </c>
      <c r="H41" s="22">
        <f t="shared" si="0"/>
        <v>1.1759227911855104</v>
      </c>
    </row>
    <row r="42" spans="1:8" ht="16" x14ac:dyDescent="0.2">
      <c r="A42" s="24" t="s">
        <v>77</v>
      </c>
      <c r="B42" s="82">
        <v>2.4696950423043869</v>
      </c>
      <c r="C42" s="23" t="s">
        <v>77</v>
      </c>
      <c r="D42" s="99">
        <v>0.34335793720479751</v>
      </c>
      <c r="G42" s="24" t="s">
        <v>77</v>
      </c>
      <c r="H42" s="22">
        <f t="shared" si="0"/>
        <v>2.8130529795091843</v>
      </c>
    </row>
    <row r="43" spans="1:8" ht="16" x14ac:dyDescent="0.2">
      <c r="A43" s="24" t="s">
        <v>78</v>
      </c>
      <c r="B43" s="84">
        <v>0.72850499025918325</v>
      </c>
      <c r="C43" s="23" t="s">
        <v>78</v>
      </c>
      <c r="D43" s="101">
        <v>7.0500482928308059E-2</v>
      </c>
      <c r="G43" s="24" t="s">
        <v>78</v>
      </c>
      <c r="H43" s="22">
        <f t="shared" si="0"/>
        <v>0.79900547318749127</v>
      </c>
    </row>
    <row r="44" spans="1:8" ht="16" x14ac:dyDescent="0.2">
      <c r="A44" s="24" t="s">
        <v>79</v>
      </c>
      <c r="B44" s="78">
        <v>1.3255937797275477</v>
      </c>
      <c r="C44" s="23" t="s">
        <v>79</v>
      </c>
      <c r="D44" s="102">
        <v>0.12217454191037307</v>
      </c>
      <c r="G44" s="24" t="s">
        <v>79</v>
      </c>
      <c r="H44" s="22">
        <f t="shared" si="0"/>
        <v>1.4477683216379207</v>
      </c>
    </row>
    <row r="45" spans="1:8" ht="16" x14ac:dyDescent="0.2">
      <c r="A45" s="24" t="s">
        <v>80</v>
      </c>
      <c r="B45" s="80">
        <v>1.9639095451605526</v>
      </c>
      <c r="C45" s="23" t="s">
        <v>80</v>
      </c>
      <c r="D45" s="98">
        <v>0.19958128736236819</v>
      </c>
      <c r="G45" s="24" t="s">
        <v>80</v>
      </c>
      <c r="H45" s="22">
        <f t="shared" si="0"/>
        <v>2.1634908325229207</v>
      </c>
    </row>
    <row r="46" spans="1:8" ht="16" x14ac:dyDescent="0.2">
      <c r="A46" s="24" t="s">
        <v>81</v>
      </c>
      <c r="B46" s="78">
        <v>1.1463739817875767</v>
      </c>
      <c r="C46" s="23" t="s">
        <v>81</v>
      </c>
      <c r="D46" s="98">
        <v>0.18993178396480562</v>
      </c>
      <c r="G46" s="24" t="s">
        <v>81</v>
      </c>
      <c r="H46" s="22">
        <f t="shared" si="0"/>
        <v>1.3363057657523822</v>
      </c>
    </row>
    <row r="47" spans="1:8" ht="16" x14ac:dyDescent="0.2">
      <c r="A47" s="24" t="s">
        <v>82</v>
      </c>
      <c r="B47" s="78">
        <v>0.9261491834717499</v>
      </c>
      <c r="C47" s="23" t="s">
        <v>82</v>
      </c>
      <c r="D47" s="98">
        <v>0.15968089370202587</v>
      </c>
      <c r="G47" s="24" t="s">
        <v>82</v>
      </c>
      <c r="H47" s="22">
        <f t="shared" si="0"/>
        <v>1.0858300771737759</v>
      </c>
    </row>
    <row r="48" spans="1:8" ht="16" x14ac:dyDescent="0.2">
      <c r="A48" s="24" t="s">
        <v>83</v>
      </c>
      <c r="B48" s="78">
        <v>1.1046531286893218</v>
      </c>
      <c r="C48" s="23" t="s">
        <v>83</v>
      </c>
      <c r="D48" s="98">
        <v>0.13477249500349023</v>
      </c>
      <c r="G48" s="24" t="s">
        <v>83</v>
      </c>
      <c r="H48" s="22">
        <f t="shared" si="0"/>
        <v>1.2394256236928121</v>
      </c>
    </row>
    <row r="49" spans="1:8" ht="16" x14ac:dyDescent="0.2">
      <c r="A49" s="24" t="s">
        <v>84</v>
      </c>
      <c r="B49" s="78">
        <v>1.0292449781186475</v>
      </c>
      <c r="C49" s="23" t="s">
        <v>84</v>
      </c>
      <c r="D49" s="98">
        <v>0.17248336171768544</v>
      </c>
      <c r="G49" s="24" t="s">
        <v>84</v>
      </c>
      <c r="H49" s="22">
        <f t="shared" si="0"/>
        <v>1.201728339836333</v>
      </c>
    </row>
    <row r="50" spans="1:8" ht="16" x14ac:dyDescent="0.2">
      <c r="A50" s="24" t="s">
        <v>85</v>
      </c>
      <c r="B50" s="78">
        <v>1.3108772477211319</v>
      </c>
      <c r="C50" s="23" t="s">
        <v>85</v>
      </c>
      <c r="D50" s="101">
        <v>5.4168481310790578E-2</v>
      </c>
      <c r="G50" s="24" t="s">
        <v>85</v>
      </c>
      <c r="H50" s="22">
        <f t="shared" si="0"/>
        <v>1.3650457290319225</v>
      </c>
    </row>
    <row r="51" spans="1:8" ht="16" x14ac:dyDescent="0.2">
      <c r="A51" s="24" t="s">
        <v>86</v>
      </c>
      <c r="B51" s="86">
        <v>0.81670981327233383</v>
      </c>
      <c r="C51" s="23" t="s">
        <v>86</v>
      </c>
      <c r="D51" s="98">
        <v>0.17724340628463414</v>
      </c>
      <c r="G51" s="24" t="s">
        <v>86</v>
      </c>
      <c r="H51" s="22">
        <f t="shared" si="0"/>
        <v>0.99395321955696803</v>
      </c>
    </row>
    <row r="52" spans="1:8" ht="16" x14ac:dyDescent="0.2">
      <c r="A52" s="24" t="s">
        <v>87</v>
      </c>
      <c r="B52" s="86">
        <v>0.85759027424021783</v>
      </c>
      <c r="C52" s="23" t="s">
        <v>87</v>
      </c>
      <c r="D52" s="98">
        <v>0.20582166581765229</v>
      </c>
      <c r="G52" s="24" t="s">
        <v>87</v>
      </c>
      <c r="H52" s="22">
        <f t="shared" si="0"/>
        <v>1.0634119400578701</v>
      </c>
    </row>
    <row r="54" spans="1:8" x14ac:dyDescent="0.2">
      <c r="G54"/>
    </row>
    <row r="55" spans="1:8" ht="16" x14ac:dyDescent="0.2">
      <c r="A55" s="23" t="s">
        <v>115</v>
      </c>
      <c r="B55" s="70">
        <v>1.4550938100469439</v>
      </c>
      <c r="C55" s="23" t="s">
        <v>115</v>
      </c>
      <c r="D55" s="93">
        <v>0.19751615401054903</v>
      </c>
      <c r="G55"/>
    </row>
    <row r="56" spans="1:8" x14ac:dyDescent="0.2">
      <c r="G56"/>
    </row>
    <row r="57" spans="1:8" x14ac:dyDescent="0.2">
      <c r="G57"/>
    </row>
  </sheetData>
  <mergeCells count="2">
    <mergeCell ref="A1:A2"/>
    <mergeCell ref="C1:C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Data</vt:lpstr>
      <vt:lpstr>Sheet1</vt:lpstr>
      <vt:lpstr>Draft</vt:lpstr>
      <vt:lpstr>Draft-2</vt:lpstr>
      <vt:lpstr>Sheet2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Kenneth McLeod</dc:creator>
  <cp:keywords/>
  <dc:description/>
  <cp:lastModifiedBy>Elliott, Lucas D</cp:lastModifiedBy>
  <cp:revision/>
  <dcterms:created xsi:type="dcterms:W3CDTF">2018-04-19T17:11:22Z</dcterms:created>
  <dcterms:modified xsi:type="dcterms:W3CDTF">2021-01-21T17:20:16Z</dcterms:modified>
  <cp:category/>
  <cp:contentStatus/>
</cp:coreProperties>
</file>