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\"/>
    </mc:Choice>
  </mc:AlternateContent>
  <xr:revisionPtr revIDLastSave="28" documentId="8_{509EC3F9-57F9-4C4A-A291-16F2ED89F446}" xr6:coauthVersionLast="46" xr6:coauthVersionMax="46" xr10:uidLastSave="{E1F14DF8-2373-4A8C-BD2D-49BA33C678E5}"/>
  <bookViews>
    <workbookView xWindow="0" yWindow="0" windowWidth="19200" windowHeight="6960" firstSheet="2" activeTab="1" xr2:uid="{00000000-000D-0000-FFFF-FFFF00000000}"/>
  </bookViews>
  <sheets>
    <sheet name="Data" sheetId="1" r:id="rId1"/>
    <sheet name="Draft" sheetId="2" r:id="rId2"/>
    <sheet name="Draft-2" sheetId="3" r:id="rId3"/>
  </sheets>
  <definedNames>
    <definedName name="_xlnm._FilterDatabase" localSheetId="1" hidden="1">Draft!$A$2:$H$52</definedName>
    <definedName name="_xlnm._FilterDatabase" localSheetId="2" hidden="1">'Draft-2'!$A$2:$M$52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3" i="2"/>
  <c r="BO52" i="1"/>
  <c r="BN52" i="1"/>
  <c r="BM52" i="1"/>
  <c r="BL52" i="1"/>
  <c r="BK52" i="1"/>
  <c r="BP52" i="1" s="1"/>
  <c r="BI52" i="1"/>
  <c r="BH52" i="1"/>
  <c r="BG52" i="1"/>
  <c r="BF52" i="1"/>
  <c r="BE52" i="1"/>
  <c r="BJ52" i="1" s="1"/>
  <c r="BD52" i="1"/>
  <c r="BC52" i="1"/>
  <c r="BB52" i="1"/>
  <c r="AY52" i="1"/>
  <c r="AX52" i="1"/>
  <c r="AW52" i="1"/>
  <c r="AV52" i="1"/>
  <c r="AU52" i="1"/>
  <c r="AZ52" i="1" s="1"/>
  <c r="AS52" i="1"/>
  <c r="AR52" i="1"/>
  <c r="AQ52" i="1"/>
  <c r="AP52" i="1"/>
  <c r="AO52" i="1"/>
  <c r="AT52" i="1" s="1"/>
  <c r="AN52" i="1"/>
  <c r="AM52" i="1"/>
  <c r="AL52" i="1"/>
  <c r="AJ52" i="1"/>
  <c r="AD52" i="1"/>
  <c r="R52" i="1"/>
  <c r="L52" i="1"/>
  <c r="BO51" i="1"/>
  <c r="BN51" i="1"/>
  <c r="BM51" i="1"/>
  <c r="BL51" i="1"/>
  <c r="BK51" i="1"/>
  <c r="BP51" i="1" s="1"/>
  <c r="BI51" i="1"/>
  <c r="BH51" i="1"/>
  <c r="BG51" i="1"/>
  <c r="BF51" i="1"/>
  <c r="BE51" i="1"/>
  <c r="BJ51" i="1" s="1"/>
  <c r="BD51" i="1"/>
  <c r="BC51" i="1"/>
  <c r="BB51" i="1"/>
  <c r="AY51" i="1"/>
  <c r="AX51" i="1"/>
  <c r="AW51" i="1"/>
  <c r="AV51" i="1"/>
  <c r="AU51" i="1"/>
  <c r="AZ51" i="1" s="1"/>
  <c r="AS51" i="1"/>
  <c r="AR51" i="1"/>
  <c r="AQ51" i="1"/>
  <c r="AP51" i="1"/>
  <c r="AO51" i="1"/>
  <c r="AT51" i="1" s="1"/>
  <c r="AN51" i="1"/>
  <c r="AM51" i="1"/>
  <c r="AL51" i="1"/>
  <c r="AJ51" i="1"/>
  <c r="AD51" i="1"/>
  <c r="R51" i="1"/>
  <c r="L51" i="1"/>
  <c r="BO50" i="1"/>
  <c r="BN50" i="1"/>
  <c r="BM50" i="1"/>
  <c r="BL50" i="1"/>
  <c r="BK50" i="1"/>
  <c r="BP50" i="1" s="1"/>
  <c r="BI50" i="1"/>
  <c r="BH50" i="1"/>
  <c r="BG50" i="1"/>
  <c r="BF50" i="1"/>
  <c r="BE50" i="1"/>
  <c r="BJ50" i="1" s="1"/>
  <c r="BD50" i="1"/>
  <c r="BC50" i="1"/>
  <c r="BB50" i="1"/>
  <c r="AY50" i="1"/>
  <c r="AX50" i="1"/>
  <c r="AW50" i="1"/>
  <c r="AV50" i="1"/>
  <c r="AU50" i="1"/>
  <c r="AZ50" i="1" s="1"/>
  <c r="AS50" i="1"/>
  <c r="AR50" i="1"/>
  <c r="AQ50" i="1"/>
  <c r="AP50" i="1"/>
  <c r="AO50" i="1"/>
  <c r="AT50" i="1" s="1"/>
  <c r="AN50" i="1"/>
  <c r="AM50" i="1"/>
  <c r="AL50" i="1"/>
  <c r="AJ50" i="1"/>
  <c r="AD50" i="1"/>
  <c r="R50" i="1"/>
  <c r="L50" i="1"/>
  <c r="BO49" i="1"/>
  <c r="BN49" i="1"/>
  <c r="BM49" i="1"/>
  <c r="BL49" i="1"/>
  <c r="BK49" i="1"/>
  <c r="BP49" i="1" s="1"/>
  <c r="BI49" i="1"/>
  <c r="BH49" i="1"/>
  <c r="BG49" i="1"/>
  <c r="BF49" i="1"/>
  <c r="BE49" i="1"/>
  <c r="BJ49" i="1" s="1"/>
  <c r="BD49" i="1"/>
  <c r="BC49" i="1"/>
  <c r="BB49" i="1"/>
  <c r="AY49" i="1"/>
  <c r="AX49" i="1"/>
  <c r="AW49" i="1"/>
  <c r="AV49" i="1"/>
  <c r="AU49" i="1"/>
  <c r="AZ49" i="1" s="1"/>
  <c r="AS49" i="1"/>
  <c r="AR49" i="1"/>
  <c r="AQ49" i="1"/>
  <c r="AP49" i="1"/>
  <c r="AO49" i="1"/>
  <c r="AT49" i="1" s="1"/>
  <c r="AN49" i="1"/>
  <c r="AM49" i="1"/>
  <c r="AL49" i="1"/>
  <c r="AJ49" i="1"/>
  <c r="AD49" i="1"/>
  <c r="R49" i="1"/>
  <c r="L49" i="1"/>
  <c r="BO48" i="1"/>
  <c r="BN48" i="1"/>
  <c r="BM48" i="1"/>
  <c r="BL48" i="1"/>
  <c r="BK48" i="1"/>
  <c r="BP48" i="1" s="1"/>
  <c r="BI48" i="1"/>
  <c r="BH48" i="1"/>
  <c r="BG48" i="1"/>
  <c r="BF48" i="1"/>
  <c r="BE48" i="1"/>
  <c r="BJ48" i="1" s="1"/>
  <c r="BD48" i="1"/>
  <c r="BC48" i="1"/>
  <c r="BB48" i="1"/>
  <c r="AY48" i="1"/>
  <c r="AX48" i="1"/>
  <c r="AW48" i="1"/>
  <c r="AV48" i="1"/>
  <c r="AU48" i="1"/>
  <c r="AZ48" i="1" s="1"/>
  <c r="AS48" i="1"/>
  <c r="AR48" i="1"/>
  <c r="AQ48" i="1"/>
  <c r="AP48" i="1"/>
  <c r="AO48" i="1"/>
  <c r="AT48" i="1" s="1"/>
  <c r="AN48" i="1"/>
  <c r="AM48" i="1"/>
  <c r="AL48" i="1"/>
  <c r="AJ48" i="1"/>
  <c r="AD48" i="1"/>
  <c r="R48" i="1"/>
  <c r="L48" i="1"/>
  <c r="BO47" i="1"/>
  <c r="BN47" i="1"/>
  <c r="BM47" i="1"/>
  <c r="BL47" i="1"/>
  <c r="BK47" i="1"/>
  <c r="BP47" i="1" s="1"/>
  <c r="BI47" i="1"/>
  <c r="BH47" i="1"/>
  <c r="BG47" i="1"/>
  <c r="BF47" i="1"/>
  <c r="BE47" i="1"/>
  <c r="BJ47" i="1" s="1"/>
  <c r="BD47" i="1"/>
  <c r="BC47" i="1"/>
  <c r="BB47" i="1"/>
  <c r="AY47" i="1"/>
  <c r="AX47" i="1"/>
  <c r="AW47" i="1"/>
  <c r="AV47" i="1"/>
  <c r="AU47" i="1"/>
  <c r="AZ47" i="1" s="1"/>
  <c r="AS47" i="1"/>
  <c r="AR47" i="1"/>
  <c r="AQ47" i="1"/>
  <c r="AP47" i="1"/>
  <c r="AO47" i="1"/>
  <c r="AT47" i="1" s="1"/>
  <c r="AN47" i="1"/>
  <c r="AM47" i="1"/>
  <c r="AL47" i="1"/>
  <c r="AJ47" i="1"/>
  <c r="AD47" i="1"/>
  <c r="R47" i="1"/>
  <c r="L47" i="1"/>
  <c r="BO46" i="1"/>
  <c r="BN46" i="1"/>
  <c r="BM46" i="1"/>
  <c r="BL46" i="1"/>
  <c r="BK46" i="1"/>
  <c r="BP46" i="1" s="1"/>
  <c r="BI46" i="1"/>
  <c r="BH46" i="1"/>
  <c r="BG46" i="1"/>
  <c r="BF46" i="1"/>
  <c r="BE46" i="1"/>
  <c r="BJ46" i="1" s="1"/>
  <c r="BD46" i="1"/>
  <c r="BC46" i="1"/>
  <c r="BB46" i="1"/>
  <c r="AY46" i="1"/>
  <c r="AX46" i="1"/>
  <c r="AW46" i="1"/>
  <c r="AV46" i="1"/>
  <c r="AU46" i="1"/>
  <c r="AZ46" i="1" s="1"/>
  <c r="AS46" i="1"/>
  <c r="AR46" i="1"/>
  <c r="AQ46" i="1"/>
  <c r="AP46" i="1"/>
  <c r="AO46" i="1"/>
  <c r="AT46" i="1" s="1"/>
  <c r="AN46" i="1"/>
  <c r="AM46" i="1"/>
  <c r="AL46" i="1"/>
  <c r="AJ46" i="1"/>
  <c r="AD46" i="1"/>
  <c r="R46" i="1"/>
  <c r="L46" i="1"/>
  <c r="BO45" i="1"/>
  <c r="BN45" i="1"/>
  <c r="BM45" i="1"/>
  <c r="BL45" i="1"/>
  <c r="BK45" i="1"/>
  <c r="BP45" i="1" s="1"/>
  <c r="BI45" i="1"/>
  <c r="BH45" i="1"/>
  <c r="BG45" i="1"/>
  <c r="BF45" i="1"/>
  <c r="BE45" i="1"/>
  <c r="BJ45" i="1" s="1"/>
  <c r="BD45" i="1"/>
  <c r="BC45" i="1"/>
  <c r="BB45" i="1"/>
  <c r="AY45" i="1"/>
  <c r="AX45" i="1"/>
  <c r="AW45" i="1"/>
  <c r="AV45" i="1"/>
  <c r="AU45" i="1"/>
  <c r="AZ45" i="1" s="1"/>
  <c r="AS45" i="1"/>
  <c r="AR45" i="1"/>
  <c r="AQ45" i="1"/>
  <c r="AP45" i="1"/>
  <c r="AO45" i="1"/>
  <c r="AT45" i="1" s="1"/>
  <c r="AN45" i="1"/>
  <c r="AM45" i="1"/>
  <c r="AL45" i="1"/>
  <c r="AJ45" i="1"/>
  <c r="AD45" i="1"/>
  <c r="R45" i="1"/>
  <c r="L45" i="1"/>
  <c r="BO44" i="1"/>
  <c r="BN44" i="1"/>
  <c r="BM44" i="1"/>
  <c r="BL44" i="1"/>
  <c r="BK44" i="1"/>
  <c r="BP44" i="1" s="1"/>
  <c r="BI44" i="1"/>
  <c r="BH44" i="1"/>
  <c r="BG44" i="1"/>
  <c r="BF44" i="1"/>
  <c r="BE44" i="1"/>
  <c r="BJ44" i="1" s="1"/>
  <c r="BD44" i="1"/>
  <c r="BC44" i="1"/>
  <c r="BB44" i="1"/>
  <c r="AY44" i="1"/>
  <c r="AX44" i="1"/>
  <c r="AW44" i="1"/>
  <c r="AV44" i="1"/>
  <c r="AU44" i="1"/>
  <c r="AZ44" i="1" s="1"/>
  <c r="AS44" i="1"/>
  <c r="AR44" i="1"/>
  <c r="AQ44" i="1"/>
  <c r="AP44" i="1"/>
  <c r="AO44" i="1"/>
  <c r="AT44" i="1" s="1"/>
  <c r="AN44" i="1"/>
  <c r="AM44" i="1"/>
  <c r="AL44" i="1"/>
  <c r="AJ44" i="1"/>
  <c r="AD44" i="1"/>
  <c r="R44" i="1"/>
  <c r="L44" i="1"/>
  <c r="BO43" i="1"/>
  <c r="BN43" i="1"/>
  <c r="BM43" i="1"/>
  <c r="BL43" i="1"/>
  <c r="BK43" i="1"/>
  <c r="BP43" i="1" s="1"/>
  <c r="BI43" i="1"/>
  <c r="BH43" i="1"/>
  <c r="BG43" i="1"/>
  <c r="BF43" i="1"/>
  <c r="BE43" i="1"/>
  <c r="BJ43" i="1" s="1"/>
  <c r="BD43" i="1"/>
  <c r="BC43" i="1"/>
  <c r="BB43" i="1"/>
  <c r="AY43" i="1"/>
  <c r="AX43" i="1"/>
  <c r="AW43" i="1"/>
  <c r="AV43" i="1"/>
  <c r="AU43" i="1"/>
  <c r="AZ43" i="1" s="1"/>
  <c r="AS43" i="1"/>
  <c r="AR43" i="1"/>
  <c r="AQ43" i="1"/>
  <c r="AP43" i="1"/>
  <c r="AO43" i="1"/>
  <c r="AT43" i="1" s="1"/>
  <c r="AN43" i="1"/>
  <c r="AM43" i="1"/>
  <c r="AL43" i="1"/>
  <c r="AJ43" i="1"/>
  <c r="AD43" i="1"/>
  <c r="R43" i="1"/>
  <c r="L43" i="1"/>
  <c r="BO42" i="1"/>
  <c r="BN42" i="1"/>
  <c r="BM42" i="1"/>
  <c r="BL42" i="1"/>
  <c r="BK42" i="1"/>
  <c r="BP42" i="1" s="1"/>
  <c r="BI42" i="1"/>
  <c r="BH42" i="1"/>
  <c r="BG42" i="1"/>
  <c r="BF42" i="1"/>
  <c r="BE42" i="1"/>
  <c r="BJ42" i="1" s="1"/>
  <c r="BD42" i="1"/>
  <c r="BC42" i="1"/>
  <c r="BB42" i="1"/>
  <c r="AY42" i="1"/>
  <c r="AX42" i="1"/>
  <c r="AW42" i="1"/>
  <c r="AV42" i="1"/>
  <c r="AU42" i="1"/>
  <c r="AZ42" i="1" s="1"/>
  <c r="AS42" i="1"/>
  <c r="AR42" i="1"/>
  <c r="AQ42" i="1"/>
  <c r="AP42" i="1"/>
  <c r="AO42" i="1"/>
  <c r="AT42" i="1" s="1"/>
  <c r="AN42" i="1"/>
  <c r="AM42" i="1"/>
  <c r="AL42" i="1"/>
  <c r="AJ42" i="1"/>
  <c r="AD42" i="1"/>
  <c r="R42" i="1"/>
  <c r="L42" i="1"/>
  <c r="BO41" i="1"/>
  <c r="BN41" i="1"/>
  <c r="BM41" i="1"/>
  <c r="BL41" i="1"/>
  <c r="BK41" i="1"/>
  <c r="BP41" i="1" s="1"/>
  <c r="BI41" i="1"/>
  <c r="BH41" i="1"/>
  <c r="BG41" i="1"/>
  <c r="BF41" i="1"/>
  <c r="BE41" i="1"/>
  <c r="BJ41" i="1" s="1"/>
  <c r="BD41" i="1"/>
  <c r="BC41" i="1"/>
  <c r="BB41" i="1"/>
  <c r="AY41" i="1"/>
  <c r="AX41" i="1"/>
  <c r="AW41" i="1"/>
  <c r="AV41" i="1"/>
  <c r="AU41" i="1"/>
  <c r="AZ41" i="1" s="1"/>
  <c r="AS41" i="1"/>
  <c r="AR41" i="1"/>
  <c r="AQ41" i="1"/>
  <c r="AP41" i="1"/>
  <c r="AO41" i="1"/>
  <c r="AT41" i="1" s="1"/>
  <c r="AN41" i="1"/>
  <c r="AM41" i="1"/>
  <c r="AL41" i="1"/>
  <c r="AJ41" i="1"/>
  <c r="AD41" i="1"/>
  <c r="R41" i="1"/>
  <c r="L41" i="1"/>
  <c r="BO40" i="1"/>
  <c r="BN40" i="1"/>
  <c r="BM40" i="1"/>
  <c r="BL40" i="1"/>
  <c r="BK40" i="1"/>
  <c r="BP40" i="1" s="1"/>
  <c r="BI40" i="1"/>
  <c r="BH40" i="1"/>
  <c r="BG40" i="1"/>
  <c r="BF40" i="1"/>
  <c r="BE40" i="1"/>
  <c r="BJ40" i="1" s="1"/>
  <c r="BD40" i="1"/>
  <c r="BC40" i="1"/>
  <c r="BB40" i="1"/>
  <c r="AY40" i="1"/>
  <c r="AX40" i="1"/>
  <c r="AW40" i="1"/>
  <c r="AV40" i="1"/>
  <c r="AU40" i="1"/>
  <c r="AZ40" i="1" s="1"/>
  <c r="AS40" i="1"/>
  <c r="AR40" i="1"/>
  <c r="AQ40" i="1"/>
  <c r="AP40" i="1"/>
  <c r="AO40" i="1"/>
  <c r="AT40" i="1" s="1"/>
  <c r="AN40" i="1"/>
  <c r="AM40" i="1"/>
  <c r="AL40" i="1"/>
  <c r="AJ40" i="1"/>
  <c r="AD40" i="1"/>
  <c r="R40" i="1"/>
  <c r="L40" i="1"/>
  <c r="BO39" i="1"/>
  <c r="BN39" i="1"/>
  <c r="BM39" i="1"/>
  <c r="BL39" i="1"/>
  <c r="BK39" i="1"/>
  <c r="BP39" i="1" s="1"/>
  <c r="BI39" i="1"/>
  <c r="BH39" i="1"/>
  <c r="BG39" i="1"/>
  <c r="BF39" i="1"/>
  <c r="BE39" i="1"/>
  <c r="BJ39" i="1" s="1"/>
  <c r="BD39" i="1"/>
  <c r="BC39" i="1"/>
  <c r="BB39" i="1"/>
  <c r="AY39" i="1"/>
  <c r="AX39" i="1"/>
  <c r="AW39" i="1"/>
  <c r="AV39" i="1"/>
  <c r="AU39" i="1"/>
  <c r="AZ39" i="1" s="1"/>
  <c r="AS39" i="1"/>
  <c r="AR39" i="1"/>
  <c r="AQ39" i="1"/>
  <c r="AP39" i="1"/>
  <c r="AO39" i="1"/>
  <c r="AT39" i="1" s="1"/>
  <c r="AN39" i="1"/>
  <c r="AM39" i="1"/>
  <c r="AL39" i="1"/>
  <c r="AJ39" i="1"/>
  <c r="AD39" i="1"/>
  <c r="R39" i="1"/>
  <c r="L39" i="1"/>
  <c r="BO38" i="1"/>
  <c r="BN38" i="1"/>
  <c r="BM38" i="1"/>
  <c r="BL38" i="1"/>
  <c r="BK38" i="1"/>
  <c r="BP38" i="1" s="1"/>
  <c r="BI38" i="1"/>
  <c r="BH38" i="1"/>
  <c r="BG38" i="1"/>
  <c r="BF38" i="1"/>
  <c r="BE38" i="1"/>
  <c r="BJ38" i="1" s="1"/>
  <c r="BD38" i="1"/>
  <c r="BC38" i="1"/>
  <c r="BB38" i="1"/>
  <c r="AY38" i="1"/>
  <c r="AX38" i="1"/>
  <c r="AW38" i="1"/>
  <c r="AV38" i="1"/>
  <c r="AU38" i="1"/>
  <c r="AZ38" i="1" s="1"/>
  <c r="AS38" i="1"/>
  <c r="AR38" i="1"/>
  <c r="AQ38" i="1"/>
  <c r="AP38" i="1"/>
  <c r="AO38" i="1"/>
  <c r="AT38" i="1" s="1"/>
  <c r="AN38" i="1"/>
  <c r="AM38" i="1"/>
  <c r="AL38" i="1"/>
  <c r="AJ38" i="1"/>
  <c r="AD38" i="1"/>
  <c r="R38" i="1"/>
  <c r="L38" i="1"/>
  <c r="BO37" i="1"/>
  <c r="BN37" i="1"/>
  <c r="BM37" i="1"/>
  <c r="BL37" i="1"/>
  <c r="BK37" i="1"/>
  <c r="BP37" i="1" s="1"/>
  <c r="BI37" i="1"/>
  <c r="BH37" i="1"/>
  <c r="BG37" i="1"/>
  <c r="BF37" i="1"/>
  <c r="BE37" i="1"/>
  <c r="BJ37" i="1" s="1"/>
  <c r="BD37" i="1"/>
  <c r="BC37" i="1"/>
  <c r="BB37" i="1"/>
  <c r="AY37" i="1"/>
  <c r="AX37" i="1"/>
  <c r="AW37" i="1"/>
  <c r="AV37" i="1"/>
  <c r="AU37" i="1"/>
  <c r="AZ37" i="1" s="1"/>
  <c r="AS37" i="1"/>
  <c r="AR37" i="1"/>
  <c r="AQ37" i="1"/>
  <c r="AP37" i="1"/>
  <c r="AO37" i="1"/>
  <c r="AT37" i="1" s="1"/>
  <c r="AN37" i="1"/>
  <c r="AM37" i="1"/>
  <c r="AL37" i="1"/>
  <c r="AJ37" i="1"/>
  <c r="AD37" i="1"/>
  <c r="R37" i="1"/>
  <c r="L37" i="1"/>
  <c r="BO36" i="1"/>
  <c r="BN36" i="1"/>
  <c r="BM36" i="1"/>
  <c r="BL36" i="1"/>
  <c r="BK36" i="1"/>
  <c r="BP36" i="1" s="1"/>
  <c r="BI36" i="1"/>
  <c r="BH36" i="1"/>
  <c r="BG36" i="1"/>
  <c r="BF36" i="1"/>
  <c r="BE36" i="1"/>
  <c r="BJ36" i="1" s="1"/>
  <c r="BD36" i="1"/>
  <c r="BC36" i="1"/>
  <c r="BB36" i="1"/>
  <c r="AY36" i="1"/>
  <c r="AX36" i="1"/>
  <c r="AW36" i="1"/>
  <c r="AV36" i="1"/>
  <c r="AU36" i="1"/>
  <c r="AZ36" i="1" s="1"/>
  <c r="AS36" i="1"/>
  <c r="AR36" i="1"/>
  <c r="AQ36" i="1"/>
  <c r="AP36" i="1"/>
  <c r="AO36" i="1"/>
  <c r="AT36" i="1" s="1"/>
  <c r="AN36" i="1"/>
  <c r="AM36" i="1"/>
  <c r="AL36" i="1"/>
  <c r="AJ36" i="1"/>
  <c r="AD36" i="1"/>
  <c r="R36" i="1"/>
  <c r="L36" i="1"/>
  <c r="BO35" i="1"/>
  <c r="BN35" i="1"/>
  <c r="BM35" i="1"/>
  <c r="BL35" i="1"/>
  <c r="BK35" i="1"/>
  <c r="BP35" i="1" s="1"/>
  <c r="BI35" i="1"/>
  <c r="BH35" i="1"/>
  <c r="BG35" i="1"/>
  <c r="BF35" i="1"/>
  <c r="BE35" i="1"/>
  <c r="BJ35" i="1" s="1"/>
  <c r="BD35" i="1"/>
  <c r="BC35" i="1"/>
  <c r="BB35" i="1"/>
  <c r="AY35" i="1"/>
  <c r="AX35" i="1"/>
  <c r="AW35" i="1"/>
  <c r="AV35" i="1"/>
  <c r="AU35" i="1"/>
  <c r="AZ35" i="1" s="1"/>
  <c r="AS35" i="1"/>
  <c r="AR35" i="1"/>
  <c r="AQ35" i="1"/>
  <c r="AP35" i="1"/>
  <c r="AO35" i="1"/>
  <c r="AT35" i="1" s="1"/>
  <c r="AN35" i="1"/>
  <c r="AM35" i="1"/>
  <c r="AL35" i="1"/>
  <c r="AJ35" i="1"/>
  <c r="AD35" i="1"/>
  <c r="R35" i="1"/>
  <c r="L35" i="1"/>
  <c r="BO34" i="1"/>
  <c r="BN34" i="1"/>
  <c r="BM34" i="1"/>
  <c r="BL34" i="1"/>
  <c r="BK34" i="1"/>
  <c r="BP34" i="1" s="1"/>
  <c r="BI34" i="1"/>
  <c r="BH34" i="1"/>
  <c r="BG34" i="1"/>
  <c r="BF34" i="1"/>
  <c r="BE34" i="1"/>
  <c r="BJ34" i="1" s="1"/>
  <c r="BD34" i="1"/>
  <c r="BC34" i="1"/>
  <c r="BB34" i="1"/>
  <c r="AY34" i="1"/>
  <c r="AX34" i="1"/>
  <c r="AW34" i="1"/>
  <c r="AV34" i="1"/>
  <c r="AU34" i="1"/>
  <c r="AZ34" i="1" s="1"/>
  <c r="AS34" i="1"/>
  <c r="AR34" i="1"/>
  <c r="AQ34" i="1"/>
  <c r="AP34" i="1"/>
  <c r="AO34" i="1"/>
  <c r="AT34" i="1" s="1"/>
  <c r="AN34" i="1"/>
  <c r="AM34" i="1"/>
  <c r="AL34" i="1"/>
  <c r="AJ34" i="1"/>
  <c r="AD34" i="1"/>
  <c r="R34" i="1"/>
  <c r="L34" i="1"/>
  <c r="BO33" i="1"/>
  <c r="BN33" i="1"/>
  <c r="BM33" i="1"/>
  <c r="BL33" i="1"/>
  <c r="BK33" i="1"/>
  <c r="BP33" i="1" s="1"/>
  <c r="BI33" i="1"/>
  <c r="BH33" i="1"/>
  <c r="BG33" i="1"/>
  <c r="BF33" i="1"/>
  <c r="BE33" i="1"/>
  <c r="BJ33" i="1" s="1"/>
  <c r="BD33" i="1"/>
  <c r="BC33" i="1"/>
  <c r="BB33" i="1"/>
  <c r="AY33" i="1"/>
  <c r="AX33" i="1"/>
  <c r="AW33" i="1"/>
  <c r="AV33" i="1"/>
  <c r="AU33" i="1"/>
  <c r="AZ33" i="1" s="1"/>
  <c r="AS33" i="1"/>
  <c r="AR33" i="1"/>
  <c r="AQ33" i="1"/>
  <c r="AP33" i="1"/>
  <c r="AO33" i="1"/>
  <c r="AT33" i="1" s="1"/>
  <c r="AN33" i="1"/>
  <c r="AM33" i="1"/>
  <c r="AL33" i="1"/>
  <c r="AJ33" i="1"/>
  <c r="AD33" i="1"/>
  <c r="R33" i="1"/>
  <c r="L33" i="1"/>
  <c r="BO32" i="1"/>
  <c r="BN32" i="1"/>
  <c r="BM32" i="1"/>
  <c r="BL32" i="1"/>
  <c r="BK32" i="1"/>
  <c r="BP32" i="1" s="1"/>
  <c r="BI32" i="1"/>
  <c r="BH32" i="1"/>
  <c r="BG32" i="1"/>
  <c r="BF32" i="1"/>
  <c r="BE32" i="1"/>
  <c r="BJ32" i="1" s="1"/>
  <c r="BD32" i="1"/>
  <c r="BC32" i="1"/>
  <c r="BB32" i="1"/>
  <c r="AY32" i="1"/>
  <c r="AX32" i="1"/>
  <c r="AW32" i="1"/>
  <c r="AV32" i="1"/>
  <c r="AU32" i="1"/>
  <c r="AZ32" i="1" s="1"/>
  <c r="AS32" i="1"/>
  <c r="AR32" i="1"/>
  <c r="AQ32" i="1"/>
  <c r="AP32" i="1"/>
  <c r="AO32" i="1"/>
  <c r="AT32" i="1" s="1"/>
  <c r="AN32" i="1"/>
  <c r="AM32" i="1"/>
  <c r="AL32" i="1"/>
  <c r="AJ32" i="1"/>
  <c r="AD32" i="1"/>
  <c r="R32" i="1"/>
  <c r="L32" i="1"/>
  <c r="BO31" i="1"/>
  <c r="BN31" i="1"/>
  <c r="BM31" i="1"/>
  <c r="BL31" i="1"/>
  <c r="BK31" i="1"/>
  <c r="BP31" i="1" s="1"/>
  <c r="BI31" i="1"/>
  <c r="BH31" i="1"/>
  <c r="BG31" i="1"/>
  <c r="BF31" i="1"/>
  <c r="BE31" i="1"/>
  <c r="BJ31" i="1" s="1"/>
  <c r="BD31" i="1"/>
  <c r="BC31" i="1"/>
  <c r="BB31" i="1"/>
  <c r="AY31" i="1"/>
  <c r="AX31" i="1"/>
  <c r="AW31" i="1"/>
  <c r="AV31" i="1"/>
  <c r="AU31" i="1"/>
  <c r="AZ31" i="1" s="1"/>
  <c r="AS31" i="1"/>
  <c r="AR31" i="1"/>
  <c r="AQ31" i="1"/>
  <c r="AP31" i="1"/>
  <c r="AO31" i="1"/>
  <c r="AT31" i="1" s="1"/>
  <c r="AN31" i="1"/>
  <c r="AM31" i="1"/>
  <c r="AL31" i="1"/>
  <c r="AJ31" i="1"/>
  <c r="AD31" i="1"/>
  <c r="R31" i="1"/>
  <c r="L31" i="1"/>
  <c r="BO30" i="1"/>
  <c r="BN30" i="1"/>
  <c r="BM30" i="1"/>
  <c r="BL30" i="1"/>
  <c r="BK30" i="1"/>
  <c r="BP30" i="1" s="1"/>
  <c r="BI30" i="1"/>
  <c r="BH30" i="1"/>
  <c r="BG30" i="1"/>
  <c r="BF30" i="1"/>
  <c r="BE30" i="1"/>
  <c r="BJ30" i="1" s="1"/>
  <c r="BD30" i="1"/>
  <c r="BC30" i="1"/>
  <c r="BB30" i="1"/>
  <c r="AY30" i="1"/>
  <c r="AX30" i="1"/>
  <c r="AW30" i="1"/>
  <c r="AV30" i="1"/>
  <c r="AU30" i="1"/>
  <c r="AZ30" i="1" s="1"/>
  <c r="AS30" i="1"/>
  <c r="AR30" i="1"/>
  <c r="AQ30" i="1"/>
  <c r="AP30" i="1"/>
  <c r="AO30" i="1"/>
  <c r="AT30" i="1" s="1"/>
  <c r="AN30" i="1"/>
  <c r="AM30" i="1"/>
  <c r="AL30" i="1"/>
  <c r="AJ30" i="1"/>
  <c r="AD30" i="1"/>
  <c r="R30" i="1"/>
  <c r="L30" i="1"/>
  <c r="BO29" i="1"/>
  <c r="BN29" i="1"/>
  <c r="BM29" i="1"/>
  <c r="BL29" i="1"/>
  <c r="BK29" i="1"/>
  <c r="BP29" i="1" s="1"/>
  <c r="BI29" i="1"/>
  <c r="BH29" i="1"/>
  <c r="BG29" i="1"/>
  <c r="BF29" i="1"/>
  <c r="BE29" i="1"/>
  <c r="BJ29" i="1" s="1"/>
  <c r="BD29" i="1"/>
  <c r="BC29" i="1"/>
  <c r="BB29" i="1"/>
  <c r="AY29" i="1"/>
  <c r="AX29" i="1"/>
  <c r="AW29" i="1"/>
  <c r="AV29" i="1"/>
  <c r="AU29" i="1"/>
  <c r="AZ29" i="1" s="1"/>
  <c r="AS29" i="1"/>
  <c r="AR29" i="1"/>
  <c r="AQ29" i="1"/>
  <c r="AP29" i="1"/>
  <c r="AO29" i="1"/>
  <c r="AT29" i="1" s="1"/>
  <c r="AN29" i="1"/>
  <c r="AM29" i="1"/>
  <c r="AL29" i="1"/>
  <c r="AJ29" i="1"/>
  <c r="AD29" i="1"/>
  <c r="R29" i="1"/>
  <c r="L29" i="1"/>
  <c r="BO28" i="1"/>
  <c r="BN28" i="1"/>
  <c r="BM28" i="1"/>
  <c r="BL28" i="1"/>
  <c r="BK28" i="1"/>
  <c r="BP28" i="1" s="1"/>
  <c r="BI28" i="1"/>
  <c r="BH28" i="1"/>
  <c r="BG28" i="1"/>
  <c r="BF28" i="1"/>
  <c r="BE28" i="1"/>
  <c r="BJ28" i="1" s="1"/>
  <c r="BD28" i="1"/>
  <c r="BC28" i="1"/>
  <c r="BB28" i="1"/>
  <c r="AY28" i="1"/>
  <c r="AX28" i="1"/>
  <c r="AW28" i="1"/>
  <c r="AV28" i="1"/>
  <c r="AU28" i="1"/>
  <c r="AZ28" i="1" s="1"/>
  <c r="AS28" i="1"/>
  <c r="AR28" i="1"/>
  <c r="AQ28" i="1"/>
  <c r="AP28" i="1"/>
  <c r="AO28" i="1"/>
  <c r="AT28" i="1" s="1"/>
  <c r="AN28" i="1"/>
  <c r="AM28" i="1"/>
  <c r="AL28" i="1"/>
  <c r="AJ28" i="1"/>
  <c r="AD28" i="1"/>
  <c r="R28" i="1"/>
  <c r="L28" i="1"/>
  <c r="BO27" i="1"/>
  <c r="BN27" i="1"/>
  <c r="BM27" i="1"/>
  <c r="BL27" i="1"/>
  <c r="BK27" i="1"/>
  <c r="BP27" i="1" s="1"/>
  <c r="BI27" i="1"/>
  <c r="BH27" i="1"/>
  <c r="BG27" i="1"/>
  <c r="BF27" i="1"/>
  <c r="BE27" i="1"/>
  <c r="BJ27" i="1" s="1"/>
  <c r="BD27" i="1"/>
  <c r="BC27" i="1"/>
  <c r="BB27" i="1"/>
  <c r="AY27" i="1"/>
  <c r="AX27" i="1"/>
  <c r="AW27" i="1"/>
  <c r="AV27" i="1"/>
  <c r="AU27" i="1"/>
  <c r="AZ27" i="1" s="1"/>
  <c r="AS27" i="1"/>
  <c r="AR27" i="1"/>
  <c r="AQ27" i="1"/>
  <c r="AP27" i="1"/>
  <c r="AO27" i="1"/>
  <c r="AT27" i="1" s="1"/>
  <c r="AN27" i="1"/>
  <c r="AM27" i="1"/>
  <c r="AL27" i="1"/>
  <c r="AJ27" i="1"/>
  <c r="AD27" i="1"/>
  <c r="R27" i="1"/>
  <c r="L27" i="1"/>
  <c r="BO26" i="1"/>
  <c r="BN26" i="1"/>
  <c r="BM26" i="1"/>
  <c r="BL26" i="1"/>
  <c r="BK26" i="1"/>
  <c r="BP26" i="1" s="1"/>
  <c r="BI26" i="1"/>
  <c r="BH26" i="1"/>
  <c r="BG26" i="1"/>
  <c r="BF26" i="1"/>
  <c r="BE26" i="1"/>
  <c r="BJ26" i="1" s="1"/>
  <c r="BD26" i="1"/>
  <c r="BC26" i="1"/>
  <c r="BB26" i="1"/>
  <c r="AY26" i="1"/>
  <c r="AX26" i="1"/>
  <c r="AW26" i="1"/>
  <c r="AV26" i="1"/>
  <c r="AU26" i="1"/>
  <c r="AZ26" i="1" s="1"/>
  <c r="AS26" i="1"/>
  <c r="AR26" i="1"/>
  <c r="AQ26" i="1"/>
  <c r="AP26" i="1"/>
  <c r="AO26" i="1"/>
  <c r="AT26" i="1" s="1"/>
  <c r="AN26" i="1"/>
  <c r="AM26" i="1"/>
  <c r="AL26" i="1"/>
  <c r="AJ26" i="1"/>
  <c r="AD26" i="1"/>
  <c r="R26" i="1"/>
  <c r="L26" i="1"/>
  <c r="BO25" i="1"/>
  <c r="BN25" i="1"/>
  <c r="BM25" i="1"/>
  <c r="BL25" i="1"/>
  <c r="BK25" i="1"/>
  <c r="BP25" i="1" s="1"/>
  <c r="BI25" i="1"/>
  <c r="BH25" i="1"/>
  <c r="BG25" i="1"/>
  <c r="BF25" i="1"/>
  <c r="BE25" i="1"/>
  <c r="BJ25" i="1" s="1"/>
  <c r="BD25" i="1"/>
  <c r="BC25" i="1"/>
  <c r="BB25" i="1"/>
  <c r="AY25" i="1"/>
  <c r="AX25" i="1"/>
  <c r="AW25" i="1"/>
  <c r="AV25" i="1"/>
  <c r="AU25" i="1"/>
  <c r="AZ25" i="1" s="1"/>
  <c r="AS25" i="1"/>
  <c r="AR25" i="1"/>
  <c r="AQ25" i="1"/>
  <c r="AP25" i="1"/>
  <c r="AO25" i="1"/>
  <c r="AT25" i="1" s="1"/>
  <c r="AN25" i="1"/>
  <c r="AM25" i="1"/>
  <c r="AL25" i="1"/>
  <c r="AJ25" i="1"/>
  <c r="AD25" i="1"/>
  <c r="R25" i="1"/>
  <c r="L25" i="1"/>
  <c r="BO24" i="1"/>
  <c r="BN24" i="1"/>
  <c r="BM24" i="1"/>
  <c r="BL24" i="1"/>
  <c r="BK24" i="1"/>
  <c r="BP24" i="1" s="1"/>
  <c r="BI24" i="1"/>
  <c r="BH24" i="1"/>
  <c r="BG24" i="1"/>
  <c r="BF24" i="1"/>
  <c r="BE24" i="1"/>
  <c r="BJ24" i="1" s="1"/>
  <c r="BD24" i="1"/>
  <c r="BC24" i="1"/>
  <c r="BB24" i="1"/>
  <c r="AY24" i="1"/>
  <c r="AX24" i="1"/>
  <c r="AW24" i="1"/>
  <c r="AV24" i="1"/>
  <c r="AU24" i="1"/>
  <c r="AZ24" i="1" s="1"/>
  <c r="AS24" i="1"/>
  <c r="AR24" i="1"/>
  <c r="AQ24" i="1"/>
  <c r="AP24" i="1"/>
  <c r="AO24" i="1"/>
  <c r="AT24" i="1" s="1"/>
  <c r="AN24" i="1"/>
  <c r="AM24" i="1"/>
  <c r="AL24" i="1"/>
  <c r="AJ24" i="1"/>
  <c r="AD24" i="1"/>
  <c r="R24" i="1"/>
  <c r="L24" i="1"/>
  <c r="BO23" i="1"/>
  <c r="BN23" i="1"/>
  <c r="BM23" i="1"/>
  <c r="BL23" i="1"/>
  <c r="BK23" i="1"/>
  <c r="BP23" i="1" s="1"/>
  <c r="BI23" i="1"/>
  <c r="BH23" i="1"/>
  <c r="BG23" i="1"/>
  <c r="BF23" i="1"/>
  <c r="BE23" i="1"/>
  <c r="BJ23" i="1" s="1"/>
  <c r="BD23" i="1"/>
  <c r="BC23" i="1"/>
  <c r="BB23" i="1"/>
  <c r="AY23" i="1"/>
  <c r="AX23" i="1"/>
  <c r="AW23" i="1"/>
  <c r="AV23" i="1"/>
  <c r="AU23" i="1"/>
  <c r="AZ23" i="1" s="1"/>
  <c r="AS23" i="1"/>
  <c r="AR23" i="1"/>
  <c r="AQ23" i="1"/>
  <c r="AP23" i="1"/>
  <c r="AO23" i="1"/>
  <c r="AT23" i="1" s="1"/>
  <c r="AN23" i="1"/>
  <c r="AM23" i="1"/>
  <c r="AL23" i="1"/>
  <c r="AJ23" i="1"/>
  <c r="AD23" i="1"/>
  <c r="R23" i="1"/>
  <c r="L23" i="1"/>
  <c r="BO22" i="1"/>
  <c r="BN22" i="1"/>
  <c r="BM22" i="1"/>
  <c r="BL22" i="1"/>
  <c r="BK22" i="1"/>
  <c r="BP22" i="1" s="1"/>
  <c r="BI22" i="1"/>
  <c r="BH22" i="1"/>
  <c r="BG22" i="1"/>
  <c r="BF22" i="1"/>
  <c r="BE22" i="1"/>
  <c r="BJ22" i="1" s="1"/>
  <c r="BD22" i="1"/>
  <c r="BC22" i="1"/>
  <c r="BB22" i="1"/>
  <c r="AY22" i="1"/>
  <c r="AX22" i="1"/>
  <c r="AW22" i="1"/>
  <c r="AV22" i="1"/>
  <c r="AU22" i="1"/>
  <c r="AZ22" i="1" s="1"/>
  <c r="AS22" i="1"/>
  <c r="AR22" i="1"/>
  <c r="AQ22" i="1"/>
  <c r="AP22" i="1"/>
  <c r="AO22" i="1"/>
  <c r="AT22" i="1" s="1"/>
  <c r="AN22" i="1"/>
  <c r="AM22" i="1"/>
  <c r="AL22" i="1"/>
  <c r="AJ22" i="1"/>
  <c r="AD22" i="1"/>
  <c r="R22" i="1"/>
  <c r="L22" i="1"/>
  <c r="BO21" i="1"/>
  <c r="BN21" i="1"/>
  <c r="BM21" i="1"/>
  <c r="BL21" i="1"/>
  <c r="BK21" i="1"/>
  <c r="BP21" i="1" s="1"/>
  <c r="BI21" i="1"/>
  <c r="BH21" i="1"/>
  <c r="BG21" i="1"/>
  <c r="BF21" i="1"/>
  <c r="BE21" i="1"/>
  <c r="BJ21" i="1" s="1"/>
  <c r="BD21" i="1"/>
  <c r="BC21" i="1"/>
  <c r="BB21" i="1"/>
  <c r="AY21" i="1"/>
  <c r="AX21" i="1"/>
  <c r="AW21" i="1"/>
  <c r="AV21" i="1"/>
  <c r="AU21" i="1"/>
  <c r="AZ21" i="1" s="1"/>
  <c r="AS21" i="1"/>
  <c r="AR21" i="1"/>
  <c r="AQ21" i="1"/>
  <c r="AP21" i="1"/>
  <c r="AO21" i="1"/>
  <c r="AT21" i="1" s="1"/>
  <c r="AN21" i="1"/>
  <c r="AM21" i="1"/>
  <c r="AL21" i="1"/>
  <c r="AJ21" i="1"/>
  <c r="AD21" i="1"/>
  <c r="R21" i="1"/>
  <c r="L21" i="1"/>
  <c r="BO20" i="1"/>
  <c r="BN20" i="1"/>
  <c r="BM20" i="1"/>
  <c r="BL20" i="1"/>
  <c r="BK20" i="1"/>
  <c r="BP20" i="1" s="1"/>
  <c r="BI20" i="1"/>
  <c r="BH20" i="1"/>
  <c r="BG20" i="1"/>
  <c r="BF20" i="1"/>
  <c r="BE20" i="1"/>
  <c r="BJ20" i="1" s="1"/>
  <c r="BD20" i="1"/>
  <c r="BC20" i="1"/>
  <c r="BB20" i="1"/>
  <c r="AY20" i="1"/>
  <c r="AX20" i="1"/>
  <c r="AW20" i="1"/>
  <c r="AV20" i="1"/>
  <c r="AU20" i="1"/>
  <c r="AZ20" i="1" s="1"/>
  <c r="AS20" i="1"/>
  <c r="AR20" i="1"/>
  <c r="AQ20" i="1"/>
  <c r="AP20" i="1"/>
  <c r="AO20" i="1"/>
  <c r="AT20" i="1" s="1"/>
  <c r="AN20" i="1"/>
  <c r="AM20" i="1"/>
  <c r="AL20" i="1"/>
  <c r="AJ20" i="1"/>
  <c r="AD20" i="1"/>
  <c r="R20" i="1"/>
  <c r="L20" i="1"/>
  <c r="BO19" i="1"/>
  <c r="BN19" i="1"/>
  <c r="BM19" i="1"/>
  <c r="BL19" i="1"/>
  <c r="BK19" i="1"/>
  <c r="BP19" i="1" s="1"/>
  <c r="BI19" i="1"/>
  <c r="BH19" i="1"/>
  <c r="BG19" i="1"/>
  <c r="BF19" i="1"/>
  <c r="BE19" i="1"/>
  <c r="BJ19" i="1" s="1"/>
  <c r="BD19" i="1"/>
  <c r="BC19" i="1"/>
  <c r="BB19" i="1"/>
  <c r="AY19" i="1"/>
  <c r="AX19" i="1"/>
  <c r="AW19" i="1"/>
  <c r="AV19" i="1"/>
  <c r="AU19" i="1"/>
  <c r="AZ19" i="1" s="1"/>
  <c r="AS19" i="1"/>
  <c r="AR19" i="1"/>
  <c r="AQ19" i="1"/>
  <c r="AP19" i="1"/>
  <c r="AO19" i="1"/>
  <c r="AT19" i="1" s="1"/>
  <c r="AN19" i="1"/>
  <c r="AM19" i="1"/>
  <c r="AL19" i="1"/>
  <c r="AJ19" i="1"/>
  <c r="AD19" i="1"/>
  <c r="R19" i="1"/>
  <c r="L19" i="1"/>
  <c r="BO18" i="1"/>
  <c r="BN18" i="1"/>
  <c r="BM18" i="1"/>
  <c r="BL18" i="1"/>
  <c r="BK18" i="1"/>
  <c r="BP18" i="1" s="1"/>
  <c r="BI18" i="1"/>
  <c r="BH18" i="1"/>
  <c r="BG18" i="1"/>
  <c r="BF18" i="1"/>
  <c r="BE18" i="1"/>
  <c r="BJ18" i="1" s="1"/>
  <c r="BD18" i="1"/>
  <c r="BC18" i="1"/>
  <c r="BB18" i="1"/>
  <c r="AY18" i="1"/>
  <c r="AX18" i="1"/>
  <c r="AW18" i="1"/>
  <c r="AV18" i="1"/>
  <c r="AU18" i="1"/>
  <c r="AZ18" i="1" s="1"/>
  <c r="AS18" i="1"/>
  <c r="AR18" i="1"/>
  <c r="AQ18" i="1"/>
  <c r="AP18" i="1"/>
  <c r="AO18" i="1"/>
  <c r="AT18" i="1" s="1"/>
  <c r="AN18" i="1"/>
  <c r="AM18" i="1"/>
  <c r="AL18" i="1"/>
  <c r="AJ18" i="1"/>
  <c r="AD18" i="1"/>
  <c r="R18" i="1"/>
  <c r="L18" i="1"/>
  <c r="BO17" i="1"/>
  <c r="BN17" i="1"/>
  <c r="BM17" i="1"/>
  <c r="BL17" i="1"/>
  <c r="BK17" i="1"/>
  <c r="BP17" i="1" s="1"/>
  <c r="BI17" i="1"/>
  <c r="BH17" i="1"/>
  <c r="BG17" i="1"/>
  <c r="BF17" i="1"/>
  <c r="BE17" i="1"/>
  <c r="BJ17" i="1" s="1"/>
  <c r="BD17" i="1"/>
  <c r="BC17" i="1"/>
  <c r="BB17" i="1"/>
  <c r="AY17" i="1"/>
  <c r="AX17" i="1"/>
  <c r="AW17" i="1"/>
  <c r="AV17" i="1"/>
  <c r="AU17" i="1"/>
  <c r="AZ17" i="1" s="1"/>
  <c r="AS17" i="1"/>
  <c r="AR17" i="1"/>
  <c r="AQ17" i="1"/>
  <c r="AP17" i="1"/>
  <c r="AO17" i="1"/>
  <c r="AT17" i="1" s="1"/>
  <c r="AN17" i="1"/>
  <c r="AM17" i="1"/>
  <c r="AL17" i="1"/>
  <c r="AJ17" i="1"/>
  <c r="AD17" i="1"/>
  <c r="R17" i="1"/>
  <c r="L17" i="1"/>
  <c r="BO16" i="1"/>
  <c r="BN16" i="1"/>
  <c r="BM16" i="1"/>
  <c r="BL16" i="1"/>
  <c r="BK16" i="1"/>
  <c r="BP16" i="1" s="1"/>
  <c r="BI16" i="1"/>
  <c r="BH16" i="1"/>
  <c r="BG16" i="1"/>
  <c r="BF16" i="1"/>
  <c r="BE16" i="1"/>
  <c r="BJ16" i="1" s="1"/>
  <c r="BD16" i="1"/>
  <c r="BC16" i="1"/>
  <c r="BB16" i="1"/>
  <c r="AY16" i="1"/>
  <c r="AX16" i="1"/>
  <c r="AW16" i="1"/>
  <c r="AV16" i="1"/>
  <c r="AU16" i="1"/>
  <c r="AZ16" i="1" s="1"/>
  <c r="AS16" i="1"/>
  <c r="AR16" i="1"/>
  <c r="AQ16" i="1"/>
  <c r="AP16" i="1"/>
  <c r="AO16" i="1"/>
  <c r="AT16" i="1" s="1"/>
  <c r="AN16" i="1"/>
  <c r="AM16" i="1"/>
  <c r="AL16" i="1"/>
  <c r="AJ16" i="1"/>
  <c r="AD16" i="1"/>
  <c r="R16" i="1"/>
  <c r="L16" i="1"/>
  <c r="BO15" i="1"/>
  <c r="BN15" i="1"/>
  <c r="BM15" i="1"/>
  <c r="BL15" i="1"/>
  <c r="BK15" i="1"/>
  <c r="BP15" i="1" s="1"/>
  <c r="BI15" i="1"/>
  <c r="BH15" i="1"/>
  <c r="BG15" i="1"/>
  <c r="BF15" i="1"/>
  <c r="BE15" i="1"/>
  <c r="BJ15" i="1" s="1"/>
  <c r="BD15" i="1"/>
  <c r="BC15" i="1"/>
  <c r="BB15" i="1"/>
  <c r="AY15" i="1"/>
  <c r="AX15" i="1"/>
  <c r="AW15" i="1"/>
  <c r="AV15" i="1"/>
  <c r="AU15" i="1"/>
  <c r="AZ15" i="1" s="1"/>
  <c r="AS15" i="1"/>
  <c r="AR15" i="1"/>
  <c r="AQ15" i="1"/>
  <c r="AP15" i="1"/>
  <c r="AO15" i="1"/>
  <c r="AT15" i="1" s="1"/>
  <c r="AN15" i="1"/>
  <c r="AM15" i="1"/>
  <c r="AL15" i="1"/>
  <c r="AJ15" i="1"/>
  <c r="AD15" i="1"/>
  <c r="R15" i="1"/>
  <c r="L15" i="1"/>
  <c r="BO14" i="1"/>
  <c r="BN14" i="1"/>
  <c r="BM14" i="1"/>
  <c r="BL14" i="1"/>
  <c r="BK14" i="1"/>
  <c r="BP14" i="1" s="1"/>
  <c r="BI14" i="1"/>
  <c r="BH14" i="1"/>
  <c r="BG14" i="1"/>
  <c r="BF14" i="1"/>
  <c r="BE14" i="1"/>
  <c r="BJ14" i="1" s="1"/>
  <c r="BD14" i="1"/>
  <c r="BC14" i="1"/>
  <c r="BB14" i="1"/>
  <c r="AY14" i="1"/>
  <c r="AX14" i="1"/>
  <c r="AW14" i="1"/>
  <c r="AV14" i="1"/>
  <c r="AU14" i="1"/>
  <c r="AZ14" i="1" s="1"/>
  <c r="AS14" i="1"/>
  <c r="AR14" i="1"/>
  <c r="AQ14" i="1"/>
  <c r="AP14" i="1"/>
  <c r="AO14" i="1"/>
  <c r="AT14" i="1" s="1"/>
  <c r="AN14" i="1"/>
  <c r="AM14" i="1"/>
  <c r="AL14" i="1"/>
  <c r="AJ14" i="1"/>
  <c r="AD14" i="1"/>
  <c r="R14" i="1"/>
  <c r="L14" i="1"/>
  <c r="BO13" i="1"/>
  <c r="BN13" i="1"/>
  <c r="BM13" i="1"/>
  <c r="BL13" i="1"/>
  <c r="BK13" i="1"/>
  <c r="BP13" i="1" s="1"/>
  <c r="BI13" i="1"/>
  <c r="BH13" i="1"/>
  <c r="BG13" i="1"/>
  <c r="BF13" i="1"/>
  <c r="BE13" i="1"/>
  <c r="BJ13" i="1" s="1"/>
  <c r="BD13" i="1"/>
  <c r="BC13" i="1"/>
  <c r="BB13" i="1"/>
  <c r="AY13" i="1"/>
  <c r="AX13" i="1"/>
  <c r="AW13" i="1"/>
  <c r="AV13" i="1"/>
  <c r="AU13" i="1"/>
  <c r="AZ13" i="1" s="1"/>
  <c r="AS13" i="1"/>
  <c r="AR13" i="1"/>
  <c r="AQ13" i="1"/>
  <c r="AP13" i="1"/>
  <c r="AO13" i="1"/>
  <c r="AT13" i="1" s="1"/>
  <c r="AN13" i="1"/>
  <c r="AM13" i="1"/>
  <c r="AL13" i="1"/>
  <c r="AJ13" i="1"/>
  <c r="AD13" i="1"/>
  <c r="R13" i="1"/>
  <c r="L13" i="1"/>
  <c r="BO12" i="1"/>
  <c r="BN12" i="1"/>
  <c r="BM12" i="1"/>
  <c r="BL12" i="1"/>
  <c r="BK12" i="1"/>
  <c r="BP12" i="1" s="1"/>
  <c r="BI12" i="1"/>
  <c r="BH12" i="1"/>
  <c r="BG12" i="1"/>
  <c r="BF12" i="1"/>
  <c r="BE12" i="1"/>
  <c r="BJ12" i="1" s="1"/>
  <c r="BD12" i="1"/>
  <c r="BC12" i="1"/>
  <c r="BB12" i="1"/>
  <c r="AY12" i="1"/>
  <c r="AX12" i="1"/>
  <c r="AW12" i="1"/>
  <c r="AV12" i="1"/>
  <c r="AU12" i="1"/>
  <c r="AZ12" i="1" s="1"/>
  <c r="AS12" i="1"/>
  <c r="AR12" i="1"/>
  <c r="AQ12" i="1"/>
  <c r="AP12" i="1"/>
  <c r="AO12" i="1"/>
  <c r="AT12" i="1" s="1"/>
  <c r="AN12" i="1"/>
  <c r="AM12" i="1"/>
  <c r="AL12" i="1"/>
  <c r="AJ12" i="1"/>
  <c r="AD12" i="1"/>
  <c r="R12" i="1"/>
  <c r="L12" i="1"/>
  <c r="BO11" i="1"/>
  <c r="BN11" i="1"/>
  <c r="BM11" i="1"/>
  <c r="BL11" i="1"/>
  <c r="BK11" i="1"/>
  <c r="BP11" i="1" s="1"/>
  <c r="BI11" i="1"/>
  <c r="BH11" i="1"/>
  <c r="BG11" i="1"/>
  <c r="BF11" i="1"/>
  <c r="BE11" i="1"/>
  <c r="BJ11" i="1" s="1"/>
  <c r="BD11" i="1"/>
  <c r="BC11" i="1"/>
  <c r="BB11" i="1"/>
  <c r="AY11" i="1"/>
  <c r="AX11" i="1"/>
  <c r="AW11" i="1"/>
  <c r="AV11" i="1"/>
  <c r="AU11" i="1"/>
  <c r="AZ11" i="1" s="1"/>
  <c r="AS11" i="1"/>
  <c r="AR11" i="1"/>
  <c r="AQ11" i="1"/>
  <c r="AP11" i="1"/>
  <c r="AO11" i="1"/>
  <c r="AT11" i="1" s="1"/>
  <c r="AN11" i="1"/>
  <c r="AM11" i="1"/>
  <c r="AL11" i="1"/>
  <c r="AJ11" i="1"/>
  <c r="AD11" i="1"/>
  <c r="R11" i="1"/>
  <c r="L11" i="1"/>
  <c r="BO10" i="1"/>
  <c r="BN10" i="1"/>
  <c r="BM10" i="1"/>
  <c r="BL10" i="1"/>
  <c r="BK10" i="1"/>
  <c r="BP10" i="1" s="1"/>
  <c r="BI10" i="1"/>
  <c r="BH10" i="1"/>
  <c r="BG10" i="1"/>
  <c r="BF10" i="1"/>
  <c r="BE10" i="1"/>
  <c r="BJ10" i="1" s="1"/>
  <c r="BD10" i="1"/>
  <c r="BC10" i="1"/>
  <c r="BB10" i="1"/>
  <c r="AY10" i="1"/>
  <c r="AX10" i="1"/>
  <c r="AW10" i="1"/>
  <c r="AV10" i="1"/>
  <c r="AU10" i="1"/>
  <c r="AZ10" i="1" s="1"/>
  <c r="AS10" i="1"/>
  <c r="AR10" i="1"/>
  <c r="AQ10" i="1"/>
  <c r="AP10" i="1"/>
  <c r="AO10" i="1"/>
  <c r="AT10" i="1" s="1"/>
  <c r="AN10" i="1"/>
  <c r="AM10" i="1"/>
  <c r="AL10" i="1"/>
  <c r="AJ10" i="1"/>
  <c r="AD10" i="1"/>
  <c r="R10" i="1"/>
  <c r="L10" i="1"/>
  <c r="BO9" i="1"/>
  <c r="BN9" i="1"/>
  <c r="BM9" i="1"/>
  <c r="BL9" i="1"/>
  <c r="BK9" i="1"/>
  <c r="BP9" i="1" s="1"/>
  <c r="BI9" i="1"/>
  <c r="BH9" i="1"/>
  <c r="BG9" i="1"/>
  <c r="BF9" i="1"/>
  <c r="BE9" i="1"/>
  <c r="BJ9" i="1" s="1"/>
  <c r="BD9" i="1"/>
  <c r="BC9" i="1"/>
  <c r="BB9" i="1"/>
  <c r="AY9" i="1"/>
  <c r="AX9" i="1"/>
  <c r="AW9" i="1"/>
  <c r="AV9" i="1"/>
  <c r="AU9" i="1"/>
  <c r="AZ9" i="1" s="1"/>
  <c r="AS9" i="1"/>
  <c r="AR9" i="1"/>
  <c r="AQ9" i="1"/>
  <c r="AP9" i="1"/>
  <c r="AO9" i="1"/>
  <c r="AT9" i="1" s="1"/>
  <c r="AN9" i="1"/>
  <c r="AM9" i="1"/>
  <c r="AL9" i="1"/>
  <c r="AJ9" i="1"/>
  <c r="AD9" i="1"/>
  <c r="R9" i="1"/>
  <c r="L9" i="1"/>
  <c r="BO8" i="1"/>
  <c r="BN8" i="1"/>
  <c r="BM8" i="1"/>
  <c r="BL8" i="1"/>
  <c r="BK8" i="1"/>
  <c r="BP8" i="1" s="1"/>
  <c r="BI8" i="1"/>
  <c r="BH8" i="1"/>
  <c r="BG8" i="1"/>
  <c r="BF8" i="1"/>
  <c r="BE8" i="1"/>
  <c r="BJ8" i="1" s="1"/>
  <c r="BD8" i="1"/>
  <c r="BC8" i="1"/>
  <c r="BB8" i="1"/>
  <c r="AY8" i="1"/>
  <c r="AX8" i="1"/>
  <c r="AW8" i="1"/>
  <c r="AV8" i="1"/>
  <c r="AU8" i="1"/>
  <c r="AZ8" i="1" s="1"/>
  <c r="AS8" i="1"/>
  <c r="AR8" i="1"/>
  <c r="AQ8" i="1"/>
  <c r="AP8" i="1"/>
  <c r="AO8" i="1"/>
  <c r="AT8" i="1" s="1"/>
  <c r="AN8" i="1"/>
  <c r="AM8" i="1"/>
  <c r="AL8" i="1"/>
  <c r="AJ8" i="1"/>
  <c r="AD8" i="1"/>
  <c r="R8" i="1"/>
  <c r="L8" i="1"/>
  <c r="BO7" i="1"/>
  <c r="BN7" i="1"/>
  <c r="BM7" i="1"/>
  <c r="BL7" i="1"/>
  <c r="BK7" i="1"/>
  <c r="BP7" i="1" s="1"/>
  <c r="BI7" i="1"/>
  <c r="BH7" i="1"/>
  <c r="BG7" i="1"/>
  <c r="BF7" i="1"/>
  <c r="BE7" i="1"/>
  <c r="BJ7" i="1" s="1"/>
  <c r="BD7" i="1"/>
  <c r="BC7" i="1"/>
  <c r="BB7" i="1"/>
  <c r="AY7" i="1"/>
  <c r="AX7" i="1"/>
  <c r="AW7" i="1"/>
  <c r="AV7" i="1"/>
  <c r="AU7" i="1"/>
  <c r="AZ7" i="1" s="1"/>
  <c r="AS7" i="1"/>
  <c r="AR7" i="1"/>
  <c r="AQ7" i="1"/>
  <c r="AP7" i="1"/>
  <c r="AO7" i="1"/>
  <c r="AT7" i="1" s="1"/>
  <c r="AN7" i="1"/>
  <c r="AM7" i="1"/>
  <c r="AL7" i="1"/>
  <c r="AJ7" i="1"/>
  <c r="AD7" i="1"/>
  <c r="R7" i="1"/>
  <c r="L7" i="1"/>
  <c r="BO6" i="1"/>
  <c r="BN6" i="1"/>
  <c r="BM6" i="1"/>
  <c r="BL6" i="1"/>
  <c r="BK6" i="1"/>
  <c r="BP6" i="1" s="1"/>
  <c r="BI6" i="1"/>
  <c r="BH6" i="1"/>
  <c r="BG6" i="1"/>
  <c r="BF6" i="1"/>
  <c r="BE6" i="1"/>
  <c r="BJ6" i="1" s="1"/>
  <c r="BD6" i="1"/>
  <c r="BC6" i="1"/>
  <c r="BB6" i="1"/>
  <c r="AY6" i="1"/>
  <c r="AX6" i="1"/>
  <c r="AW6" i="1"/>
  <c r="AV6" i="1"/>
  <c r="AU6" i="1"/>
  <c r="AZ6" i="1" s="1"/>
  <c r="AS6" i="1"/>
  <c r="AR6" i="1"/>
  <c r="AQ6" i="1"/>
  <c r="AP6" i="1"/>
  <c r="AO6" i="1"/>
  <c r="AT6" i="1" s="1"/>
  <c r="AN6" i="1"/>
  <c r="AM6" i="1"/>
  <c r="AL6" i="1"/>
  <c r="AJ6" i="1"/>
  <c r="AD6" i="1"/>
  <c r="R6" i="1"/>
  <c r="L6" i="1"/>
  <c r="BO5" i="1"/>
  <c r="BN5" i="1"/>
  <c r="BM5" i="1"/>
  <c r="BL5" i="1"/>
  <c r="BK5" i="1"/>
  <c r="BP5" i="1" s="1"/>
  <c r="BI5" i="1"/>
  <c r="BH5" i="1"/>
  <c r="BG5" i="1"/>
  <c r="BF5" i="1"/>
  <c r="BE5" i="1"/>
  <c r="BJ5" i="1" s="1"/>
  <c r="BD5" i="1"/>
  <c r="BC5" i="1"/>
  <c r="BB5" i="1"/>
  <c r="AY5" i="1"/>
  <c r="AX5" i="1"/>
  <c r="AW5" i="1"/>
  <c r="AV5" i="1"/>
  <c r="AU5" i="1"/>
  <c r="AZ5" i="1" s="1"/>
  <c r="AS5" i="1"/>
  <c r="AR5" i="1"/>
  <c r="AQ5" i="1"/>
  <c r="AP5" i="1"/>
  <c r="AO5" i="1"/>
  <c r="AT5" i="1" s="1"/>
  <c r="AN5" i="1"/>
  <c r="AM5" i="1"/>
  <c r="AL5" i="1"/>
  <c r="AJ5" i="1"/>
  <c r="AD5" i="1"/>
  <c r="R5" i="1"/>
  <c r="L5" i="1"/>
  <c r="BO4" i="1"/>
  <c r="BN4" i="1"/>
  <c r="BM4" i="1"/>
  <c r="BL4" i="1"/>
  <c r="BK4" i="1"/>
  <c r="BP4" i="1" s="1"/>
  <c r="BI4" i="1"/>
  <c r="BH4" i="1"/>
  <c r="BG4" i="1"/>
  <c r="BF4" i="1"/>
  <c r="BE4" i="1"/>
  <c r="BJ4" i="1" s="1"/>
  <c r="BD4" i="1"/>
  <c r="BC4" i="1"/>
  <c r="BB4" i="1"/>
  <c r="AY4" i="1"/>
  <c r="AX4" i="1"/>
  <c r="AW4" i="1"/>
  <c r="AV4" i="1"/>
  <c r="AU4" i="1"/>
  <c r="AZ4" i="1" s="1"/>
  <c r="AS4" i="1"/>
  <c r="AR4" i="1"/>
  <c r="AQ4" i="1"/>
  <c r="AP4" i="1"/>
  <c r="AO4" i="1"/>
  <c r="AT4" i="1" s="1"/>
  <c r="AN4" i="1"/>
  <c r="AM4" i="1"/>
  <c r="AL4" i="1"/>
  <c r="AJ4" i="1"/>
  <c r="AD4" i="1"/>
  <c r="R4" i="1"/>
  <c r="L4" i="1"/>
  <c r="BO3" i="1"/>
  <c r="BN3" i="1"/>
  <c r="BM3" i="1"/>
  <c r="BL3" i="1"/>
  <c r="BK3" i="1"/>
  <c r="BP3" i="1" s="1"/>
  <c r="BI3" i="1"/>
  <c r="BH3" i="1"/>
  <c r="BG3" i="1"/>
  <c r="BF3" i="1"/>
  <c r="BE3" i="1"/>
  <c r="BJ3" i="1" s="1"/>
  <c r="BD3" i="1"/>
  <c r="BC3" i="1"/>
  <c r="BB3" i="1"/>
  <c r="AY3" i="1"/>
  <c r="AX3" i="1"/>
  <c r="AW3" i="1"/>
  <c r="AV3" i="1"/>
  <c r="AU3" i="1"/>
  <c r="AZ3" i="1" s="1"/>
  <c r="AS3" i="1"/>
  <c r="AR3" i="1"/>
  <c r="AQ3" i="1"/>
  <c r="AP3" i="1"/>
  <c r="AO3" i="1"/>
  <c r="AT3" i="1" s="1"/>
  <c r="AN3" i="1"/>
  <c r="AM3" i="1"/>
  <c r="AL3" i="1"/>
  <c r="AJ3" i="1"/>
  <c r="AD3" i="1"/>
  <c r="R3" i="1"/>
  <c r="L3" i="1"/>
  <c r="B55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M55" i="3"/>
  <c r="K55" i="3"/>
  <c r="J55" i="3"/>
  <c r="G55" i="3"/>
  <c r="F55" i="3"/>
  <c r="D55" i="3"/>
  <c r="C55" i="3"/>
  <c r="L55" i="3" l="1"/>
  <c r="E55" i="3"/>
  <c r="H55" i="3"/>
</calcChain>
</file>

<file path=xl/sharedStrings.xml><?xml version="1.0" encoding="utf-8"?>
<sst xmlns="http://schemas.openxmlformats.org/spreadsheetml/2006/main" count="440" uniqueCount="170">
  <si>
    <t>Total Fatalities</t>
  </si>
  <si>
    <t>Total Bicycling Fatalities</t>
  </si>
  <si>
    <t>Bike Fatality Rates per 10,000 Commuters</t>
  </si>
  <si>
    <t>Bicyclist fatalities as a % of all traffic fatalities</t>
  </si>
  <si>
    <t>Total Bicycling Commuters</t>
  </si>
  <si>
    <t>Dataset Title</t>
  </si>
  <si>
    <t>2005 Total Fatalities</t>
  </si>
  <si>
    <t>2006 Total Fatalities</t>
  </si>
  <si>
    <t>2007 Total Fatalities</t>
  </si>
  <si>
    <t>2008 Total Fatalities</t>
  </si>
  <si>
    <t>2009 Total Fatalities</t>
  </si>
  <si>
    <t>2010 Total Fatalities</t>
  </si>
  <si>
    <t xml:space="preserve">2011 Total Fatalities </t>
  </si>
  <si>
    <t>2012 Total Fatalities</t>
  </si>
  <si>
    <t>2013 Total Fatalities</t>
  </si>
  <si>
    <t>2014 Total Fatalities</t>
  </si>
  <si>
    <t>Annual Average 2010-2014</t>
  </si>
  <si>
    <t>2015 Total Fatalities</t>
  </si>
  <si>
    <t>2016 Total Fatalities</t>
  </si>
  <si>
    <t>2017 Total Fatalities</t>
  </si>
  <si>
    <t>2018 Total Fatalities</t>
  </si>
  <si>
    <t>2019 Total Fatalities</t>
  </si>
  <si>
    <t>Annual Average 2015-2019</t>
  </si>
  <si>
    <t>2005 Total Biking Fatalities</t>
  </si>
  <si>
    <t>2006 Total Biking Fatalities</t>
  </si>
  <si>
    <t>2007 Total Biking Fatalities</t>
  </si>
  <si>
    <t>2008 Total Biking Fatalities</t>
  </si>
  <si>
    <t>2009 Total Biking Fatalities</t>
  </si>
  <si>
    <t>2010 Total Biking Fatalities</t>
  </si>
  <si>
    <t>2011 Total Biking Fatalities</t>
  </si>
  <si>
    <t>2012 Total Biking Fatalities</t>
  </si>
  <si>
    <t>2013 Total Biking Fatalities</t>
  </si>
  <si>
    <t>2014 Total Biking Fatalities</t>
  </si>
  <si>
    <t>2015 Total Biking Fatalities</t>
  </si>
  <si>
    <t>2016 Total Biking Fatalities</t>
  </si>
  <si>
    <t>2017 Total Biking Fatalities</t>
  </si>
  <si>
    <t>2018 Total Biking Fatalities</t>
  </si>
  <si>
    <t>2019 Total Biking Fatalities</t>
  </si>
  <si>
    <t>Geography</t>
  </si>
  <si>
    <t>2006 Total Bicycle Commuters</t>
  </si>
  <si>
    <t>2007 Total Bicycle Commuters</t>
  </si>
  <si>
    <t>2008 Total Bicycle Commuters</t>
  </si>
  <si>
    <t>2009 Total Bicycle Commuters</t>
  </si>
  <si>
    <t>2010 Total Bicycle Commuters</t>
  </si>
  <si>
    <t>2011 Total Bicycle Commuters</t>
  </si>
  <si>
    <t>2012 Total Bicycle Commuters</t>
  </si>
  <si>
    <t>2013 Total Bicycle Commuters</t>
  </si>
  <si>
    <t>2014 Total Bicycle Commuters</t>
  </si>
  <si>
    <t>2015 Total Bicycle Commuters</t>
  </si>
  <si>
    <t>2016 Total Bicycle Commuters</t>
  </si>
  <si>
    <t>2017 Total Bicycle Commuters</t>
  </si>
  <si>
    <t>2018 Total Bicycle Commuters</t>
  </si>
  <si>
    <t>2019 Total Bicycle Commuters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</si>
  <si>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</si>
  <si>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</si>
  <si>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</si>
  <si>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</si>
  <si>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</si>
  <si>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</si>
  <si>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</si>
  <si>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</si>
  <si>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</si>
  <si>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</si>
  <si>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</si>
  <si>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</si>
  <si>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</si>
  <si>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</si>
  <si>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</si>
  <si>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</si>
  <si>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</si>
  <si>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</si>
  <si>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</si>
  <si>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</si>
  <si>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</si>
  <si>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</si>
  <si>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</si>
  <si>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</si>
  <si>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</si>
  <si>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</si>
  <si>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</si>
  <si>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</si>
  <si>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</si>
  <si>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</si>
  <si>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</si>
  <si>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</si>
  <si>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</si>
  <si>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</si>
  <si>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</si>
  <si>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</si>
  <si>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</si>
  <si>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</si>
  <si>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</si>
  <si>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</si>
  <si>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</si>
  <si>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</si>
  <si>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</si>
  <si>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</si>
  <si>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</si>
  <si>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</si>
  <si>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</si>
  <si>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</si>
  <si>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</si>
  <si>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</si>
  <si>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Bicyclist Fatalities</t>
  </si>
  <si>
    <t>Bicyclist Fatality rate per 10k Bicyclist Commuters</t>
  </si>
  <si>
    <t>Bicyclist Fatalities as a % of all traffic fatalities</t>
  </si>
  <si>
    <t>Avg. 2007-11</t>
  </si>
  <si>
    <t>Avg. 2012-16</t>
  </si>
  <si>
    <t>2015-2019</t>
  </si>
  <si>
    <t>Estimate; Total:</t>
  </si>
  <si>
    <t>Bicyclist Fatalities per 100,000 persons</t>
  </si>
  <si>
    <t>4,903,185</t>
  </si>
  <si>
    <t>731,545</t>
  </si>
  <si>
    <t>7,278,717</t>
  </si>
  <si>
    <t>3,017,804</t>
  </si>
  <si>
    <t>39,512,223</t>
  </si>
  <si>
    <t>5,758,736</t>
  </si>
  <si>
    <t>3,565,287</t>
  </si>
  <si>
    <t>973,764</t>
  </si>
  <si>
    <t>21,477,737</t>
  </si>
  <si>
    <t>10,617,423</t>
  </si>
  <si>
    <t>1,415,872</t>
  </si>
  <si>
    <t>1,787,065</t>
  </si>
  <si>
    <t>12,671,821</t>
  </si>
  <si>
    <t>6,732,219</t>
  </si>
  <si>
    <t>3,155,070</t>
  </si>
  <si>
    <t>2,913,314</t>
  </si>
  <si>
    <t>4,467,673</t>
  </si>
  <si>
    <t>4,648,794</t>
  </si>
  <si>
    <t>1,344,212</t>
  </si>
  <si>
    <t>6,045,680</t>
  </si>
  <si>
    <t>6,892,503</t>
  </si>
  <si>
    <t>9,986,857</t>
  </si>
  <si>
    <t>5,639,632</t>
  </si>
  <si>
    <t>2,976,149</t>
  </si>
  <si>
    <t>6,137,428</t>
  </si>
  <si>
    <t>1,068,778</t>
  </si>
  <si>
    <t>1,934,408</t>
  </si>
  <si>
    <t>3,080,156</t>
  </si>
  <si>
    <t>1,359,711</t>
  </si>
  <si>
    <t>8,882,190</t>
  </si>
  <si>
    <t>2,096,829</t>
  </si>
  <si>
    <t>19,453,561</t>
  </si>
  <si>
    <t>10,488,084</t>
  </si>
  <si>
    <t>762,062</t>
  </si>
  <si>
    <t>11,689,100</t>
  </si>
  <si>
    <t>3,956,971</t>
  </si>
  <si>
    <t>4,217,737</t>
  </si>
  <si>
    <t>12,801,989</t>
  </si>
  <si>
    <t>1,059,361</t>
  </si>
  <si>
    <t>5,148,714</t>
  </si>
  <si>
    <t>884,659</t>
  </si>
  <si>
    <t>6,829,174</t>
  </si>
  <si>
    <t>28,995,881</t>
  </si>
  <si>
    <t>3,205,958</t>
  </si>
  <si>
    <t>623,989</t>
  </si>
  <si>
    <t>8,535,519</t>
  </si>
  <si>
    <t>7,614,893</t>
  </si>
  <si>
    <t>1,792,147</t>
  </si>
  <si>
    <t>5,822,434</t>
  </si>
  <si>
    <t>578,759</t>
  </si>
  <si>
    <t>Average of all States</t>
  </si>
  <si>
    <t>2019 Total Bicyclist Fatalities</t>
  </si>
  <si>
    <t>Percentage Change in Total Bicyclist Fatalities</t>
  </si>
  <si>
    <t>Bicyclist Fatality rate per 10k People who Bike to Work</t>
  </si>
  <si>
    <t>Percentage Change in Bicyclist Fatality rate per 10k People who Bike to Work</t>
  </si>
  <si>
    <t>Percentage Change in Bicyclist Fatalities as a % of all traffic fatalities</t>
  </si>
  <si>
    <t>Avg. 2010-14</t>
  </si>
  <si>
    <t>Avg. 2015-19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</si>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</sst>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0000"/>
      <name val="Calibri (Body)_x0000_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2"/>
      <color rgb="FF000000"/>
      <name val="Helvetica"/>
      <family val="2"/>
    </font>
    <font>
      <sz val="11"/>
      <color rgb="FF000000"/>
      <name val="Arial"/>
      <family val="2"/>
    </font>
    <font>
      <sz val="12"/>
      <color rgb="FF000000"/>
      <name val="Calibri"/>
      <charset val="1"/>
    </font>
    <font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FBF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/>
    <xf numFmtId="164" fontId="0" fillId="0" borderId="0" xfId="0" applyNumberFormat="1"/>
    <xf numFmtId="165" fontId="0" fillId="0" borderId="0" xfId="1" applyNumberFormat="1" applyFont="1"/>
    <xf numFmtId="2" fontId="0" fillId="0" borderId="0" xfId="0" applyNumberFormat="1"/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9" fontId="0" fillId="8" borderId="1" xfId="1" applyFont="1" applyFill="1" applyBorder="1" applyAlignment="1">
      <alignment horizontal="center" wrapText="1"/>
    </xf>
    <xf numFmtId="164" fontId="0" fillId="8" borderId="1" xfId="0" applyNumberFormat="1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165" fontId="0" fillId="8" borderId="1" xfId="1" applyNumberFormat="1" applyFont="1" applyFill="1" applyBorder="1" applyAlignment="1">
      <alignment horizontal="center" wrapText="1"/>
    </xf>
    <xf numFmtId="2" fontId="0" fillId="8" borderId="1" xfId="0" applyNumberForma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0" fillId="8" borderId="0" xfId="0" applyFill="1" applyAlignment="1">
      <alignment wrapText="1"/>
    </xf>
    <xf numFmtId="164" fontId="0" fillId="8" borderId="1" xfId="0" applyNumberForma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5" borderId="0" xfId="0" applyFont="1" applyFill="1" applyAlignment="1">
      <alignment horizontal="center"/>
    </xf>
    <xf numFmtId="0" fontId="8" fillId="0" borderId="0" xfId="0" applyFont="1"/>
    <xf numFmtId="0" fontId="3" fillId="9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3" fontId="5" fillId="0" borderId="0" xfId="0" applyNumberFormat="1" applyFont="1"/>
    <xf numFmtId="0" fontId="9" fillId="0" borderId="0" xfId="0" applyFont="1"/>
    <xf numFmtId="0" fontId="10" fillId="10" borderId="0" xfId="0" applyFont="1" applyFill="1" applyAlignment="1">
      <alignment wrapText="1"/>
    </xf>
    <xf numFmtId="0" fontId="5" fillId="8" borderId="0" xfId="0" applyFont="1" applyFill="1"/>
    <xf numFmtId="164" fontId="5" fillId="0" borderId="0" xfId="0" applyNumberFormat="1" applyFont="1"/>
    <xf numFmtId="165" fontId="5" fillId="0" borderId="0" xfId="1" applyNumberFormat="1" applyFont="1" applyFill="1"/>
    <xf numFmtId="165" fontId="5" fillId="8" borderId="0" xfId="1" applyNumberFormat="1" applyFont="1" applyFill="1"/>
    <xf numFmtId="165" fontId="5" fillId="0" borderId="0" xfId="0" applyNumberFormat="1" applyFont="1"/>
    <xf numFmtId="0" fontId="5" fillId="0" borderId="0" xfId="0" applyFont="1" applyAlignment="1">
      <alignment wrapText="1"/>
    </xf>
    <xf numFmtId="0" fontId="11" fillId="8" borderId="4" xfId="0" applyFont="1" applyFill="1" applyBorder="1" applyAlignment="1">
      <alignment readingOrder="1"/>
    </xf>
    <xf numFmtId="0" fontId="11" fillId="8" borderId="0" xfId="0" applyFont="1" applyFill="1" applyAlignment="1">
      <alignment readingOrder="1"/>
    </xf>
    <xf numFmtId="3" fontId="9" fillId="0" borderId="0" xfId="0" applyNumberFormat="1" applyFont="1"/>
    <xf numFmtId="0" fontId="11" fillId="8" borderId="0" xfId="0" applyFont="1" applyFill="1" applyAlignment="1">
      <alignment wrapText="1" readingOrder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8" borderId="0" xfId="0" applyFont="1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8"/>
  <sheetViews>
    <sheetView zoomScale="80" zoomScaleNormal="80" workbookViewId="0">
      <selection activeCell="I10" sqref="I10"/>
    </sheetView>
  </sheetViews>
  <sheetFormatPr defaultColWidth="11.42578125" defaultRowHeight="18.75"/>
  <cols>
    <col min="1" max="1" width="11.42578125" style="53"/>
    <col min="2" max="7" width="11.42578125" style="4"/>
    <col min="8" max="8" width="10.7109375" style="4" bestFit="1" customWidth="1"/>
    <col min="9" max="16" width="9.140625" style="4"/>
    <col min="17" max="17" width="13.28515625" style="4" customWidth="1"/>
    <col min="18" max="35" width="9.140625" style="4"/>
    <col min="36" max="36" width="9.140625" style="43"/>
    <col min="37" max="64" width="9.140625" style="4"/>
    <col min="65" max="66" width="9.140625" style="43"/>
    <col min="67" max="67" width="9.140625" style="47"/>
    <col min="68" max="69" width="9.140625" style="4"/>
    <col min="70" max="70" width="18" style="3" bestFit="1" customWidth="1"/>
    <col min="71" max="71" width="13.42578125" style="4" customWidth="1"/>
    <col min="72" max="72" width="14.140625" style="4" customWidth="1"/>
    <col min="73" max="73" width="13.42578125" style="4" customWidth="1"/>
    <col min="74" max="81" width="13.42578125" style="4" bestFit="1" customWidth="1"/>
    <col min="82" max="83" width="13.42578125" style="43" customWidth="1"/>
    <col min="84" max="84" width="11.42578125" style="43"/>
    <col min="85" max="16384" width="11.42578125" style="4"/>
  </cols>
  <sheetData>
    <row r="1" spans="1:84" ht="33.6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3" t="s">
        <v>1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2"/>
      <c r="AL1" s="34" t="s">
        <v>2</v>
      </c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5"/>
      <c r="BB1" s="36" t="s">
        <v>3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7"/>
      <c r="BR1" s="14" t="s">
        <v>4</v>
      </c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</row>
    <row r="2" spans="1:84" ht="112.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38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38" t="s">
        <v>22</v>
      </c>
      <c r="S2" s="39"/>
      <c r="T2" s="1" t="s">
        <v>23</v>
      </c>
      <c r="U2" s="1" t="s">
        <v>24</v>
      </c>
      <c r="V2" s="1" t="s">
        <v>25</v>
      </c>
      <c r="W2" s="1" t="s">
        <v>26</v>
      </c>
      <c r="X2" s="1" t="s">
        <v>27</v>
      </c>
      <c r="Y2" s="1" t="s">
        <v>28</v>
      </c>
      <c r="Z2" s="1" t="s">
        <v>29</v>
      </c>
      <c r="AA2" s="1" t="s">
        <v>30</v>
      </c>
      <c r="AB2" s="1" t="s">
        <v>31</v>
      </c>
      <c r="AC2" s="1" t="s">
        <v>32</v>
      </c>
      <c r="AD2" s="38" t="s">
        <v>16</v>
      </c>
      <c r="AE2" s="1" t="s">
        <v>33</v>
      </c>
      <c r="AF2" s="1" t="s">
        <v>34</v>
      </c>
      <c r="AG2" s="1" t="s">
        <v>35</v>
      </c>
      <c r="AH2" s="1" t="s">
        <v>36</v>
      </c>
      <c r="AI2" s="1" t="s">
        <v>37</v>
      </c>
      <c r="AJ2" s="38" t="s">
        <v>22</v>
      </c>
      <c r="AK2" s="1"/>
      <c r="AL2" s="1">
        <v>2007</v>
      </c>
      <c r="AM2" s="1">
        <v>2008</v>
      </c>
      <c r="AN2" s="1">
        <v>2009</v>
      </c>
      <c r="AO2" s="1">
        <v>2010</v>
      </c>
      <c r="AP2" s="1">
        <v>2011</v>
      </c>
      <c r="AQ2" s="1">
        <v>2012</v>
      </c>
      <c r="AR2" s="1">
        <v>2013</v>
      </c>
      <c r="AS2" s="1">
        <v>2014</v>
      </c>
      <c r="AT2" s="38" t="s">
        <v>16</v>
      </c>
      <c r="AU2" s="1">
        <v>2015</v>
      </c>
      <c r="AV2" s="1">
        <v>2016</v>
      </c>
      <c r="AW2" s="39">
        <v>2017</v>
      </c>
      <c r="AX2" s="39">
        <v>2018</v>
      </c>
      <c r="AY2" s="1">
        <v>2019</v>
      </c>
      <c r="AZ2" s="38" t="s">
        <v>22</v>
      </c>
      <c r="BA2" s="39"/>
      <c r="BB2" s="3">
        <v>2007</v>
      </c>
      <c r="BC2" s="3">
        <v>2008</v>
      </c>
      <c r="BD2" s="3">
        <v>2009</v>
      </c>
      <c r="BE2" s="3">
        <v>2010</v>
      </c>
      <c r="BF2" s="3">
        <v>2011</v>
      </c>
      <c r="BG2" s="3">
        <v>2012</v>
      </c>
      <c r="BH2" s="3">
        <v>2013</v>
      </c>
      <c r="BI2" s="3">
        <v>2014</v>
      </c>
      <c r="BJ2" s="38" t="s">
        <v>16</v>
      </c>
      <c r="BK2" s="3">
        <v>2015</v>
      </c>
      <c r="BL2" s="3">
        <v>2016</v>
      </c>
      <c r="BM2" s="39">
        <v>2017</v>
      </c>
      <c r="BN2" s="39">
        <v>2018</v>
      </c>
      <c r="BO2" s="1">
        <v>2019</v>
      </c>
      <c r="BP2" s="38" t="s">
        <v>22</v>
      </c>
      <c r="BQ2" s="1"/>
      <c r="BR2" s="1" t="s">
        <v>38</v>
      </c>
      <c r="BS2" s="1" t="s">
        <v>39</v>
      </c>
      <c r="BT2" s="1" t="s">
        <v>40</v>
      </c>
      <c r="BU2" s="1" t="s">
        <v>41</v>
      </c>
      <c r="BV2" s="1" t="s">
        <v>42</v>
      </c>
      <c r="BW2" s="1" t="s">
        <v>43</v>
      </c>
      <c r="BX2" s="1" t="s">
        <v>44</v>
      </c>
      <c r="BY2" s="1" t="s">
        <v>45</v>
      </c>
      <c r="BZ2" s="1" t="s">
        <v>46</v>
      </c>
      <c r="CA2" s="1" t="s">
        <v>47</v>
      </c>
      <c r="CB2" s="1" t="s">
        <v>48</v>
      </c>
      <c r="CC2" s="1" t="s">
        <v>49</v>
      </c>
      <c r="CD2" s="39" t="s">
        <v>50</v>
      </c>
      <c r="CE2" s="39" t="s">
        <v>51</v>
      </c>
      <c r="CF2" s="39" t="s">
        <v>52</v>
      </c>
    </row>
    <row r="3" spans="1:84" ht="18">
      <c r="A3" s="3" t="s">
        <v>53</v>
      </c>
      <c r="B3" s="40">
        <v>1148</v>
      </c>
      <c r="C3" s="40">
        <v>1207</v>
      </c>
      <c r="D3" s="4">
        <v>1110</v>
      </c>
      <c r="E3" s="4">
        <v>969</v>
      </c>
      <c r="F3" s="4">
        <v>848</v>
      </c>
      <c r="G3" s="4">
        <v>862</v>
      </c>
      <c r="H3" s="4">
        <v>895</v>
      </c>
      <c r="I3" s="4">
        <v>865</v>
      </c>
      <c r="J3" s="4">
        <v>852</v>
      </c>
      <c r="K3" s="2">
        <v>820</v>
      </c>
      <c r="L3" s="2">
        <f>AVERAGE(G3:K3)</f>
        <v>858.8</v>
      </c>
      <c r="M3" s="2">
        <v>849</v>
      </c>
      <c r="N3" s="4">
        <v>1038</v>
      </c>
      <c r="O3" s="4">
        <v>948</v>
      </c>
      <c r="P3" s="4">
        <v>953</v>
      </c>
      <c r="Q3" s="41">
        <v>856</v>
      </c>
      <c r="R3" s="4">
        <f>AVERAGE(M3:Q3)</f>
        <v>928.8</v>
      </c>
      <c r="T3" s="2">
        <v>13</v>
      </c>
      <c r="U3" s="2">
        <v>10</v>
      </c>
      <c r="V3" s="4">
        <v>9</v>
      </c>
      <c r="W3" s="4">
        <v>4</v>
      </c>
      <c r="X3" s="4">
        <v>6</v>
      </c>
      <c r="Y3" s="4">
        <v>6</v>
      </c>
      <c r="Z3" s="4">
        <v>5</v>
      </c>
      <c r="AA3" s="2">
        <v>9</v>
      </c>
      <c r="AB3" s="2">
        <v>6</v>
      </c>
      <c r="AC3" s="2">
        <v>9</v>
      </c>
      <c r="AD3" s="2">
        <f>AVERAGE(Y3:AC3)</f>
        <v>7</v>
      </c>
      <c r="AE3" s="2">
        <v>9</v>
      </c>
      <c r="AF3" s="4">
        <v>2</v>
      </c>
      <c r="AG3" s="4">
        <v>7</v>
      </c>
      <c r="AH3" s="4">
        <v>9</v>
      </c>
      <c r="AI3" s="42">
        <v>6</v>
      </c>
      <c r="AJ3" s="43">
        <f>AVERAGE(AE3:AI3)</f>
        <v>6.6</v>
      </c>
      <c r="AL3" s="44">
        <f>(V3/BT3)*10000</f>
        <v>51.049347702779357</v>
      </c>
      <c r="AM3" s="44">
        <f>(W3/BU3)*10000</f>
        <v>20.39775624681285</v>
      </c>
      <c r="AN3" s="44">
        <f>(X3/BV3)*10000</f>
        <v>24.360535931790498</v>
      </c>
      <c r="AO3" s="44">
        <f>(Y3/BW3)*10000</f>
        <v>25.839793281653748</v>
      </c>
      <c r="AP3" s="44">
        <f>(Z3/BX3)*10000</f>
        <v>17.325017325017324</v>
      </c>
      <c r="AQ3" s="44">
        <f>(AA3/BY3)*10000</f>
        <v>40.668775417984634</v>
      </c>
      <c r="AR3" s="44">
        <f>(AB3/BZ3)*10000</f>
        <v>30.895983522142121</v>
      </c>
      <c r="AS3" s="44">
        <f>(AC3/CA3)*10000</f>
        <v>26.423957721667648</v>
      </c>
      <c r="AT3" s="44">
        <f>AVERAGE(AO3:AS3)</f>
        <v>28.230705453693094</v>
      </c>
      <c r="AU3" s="44">
        <f>(AE3/CB3)*10000</f>
        <v>51.340559041642898</v>
      </c>
      <c r="AV3" s="44">
        <f>(AF3/CC3)*10000</f>
        <v>9.4786729857819907</v>
      </c>
      <c r="AW3" s="44">
        <f>(AG3/CD3)*10000</f>
        <v>34.013605442176868</v>
      </c>
      <c r="AX3" s="44">
        <f>(AH3/CE3)*10000</f>
        <v>62.026188835286007</v>
      </c>
      <c r="AY3" s="44">
        <f>(AI3/CF3)*10000</f>
        <v>20.161290322580644</v>
      </c>
      <c r="AZ3" s="44">
        <f>AVERAGE(AU3:AY3)</f>
        <v>35.404063325493681</v>
      </c>
      <c r="BA3" s="44"/>
      <c r="BB3" s="45">
        <f t="shared" ref="BB3:BI34" si="0">V3/D3</f>
        <v>8.1081081081081086E-3</v>
      </c>
      <c r="BC3" s="45">
        <f t="shared" si="0"/>
        <v>4.1279669762641896E-3</v>
      </c>
      <c r="BD3" s="45">
        <f t="shared" si="0"/>
        <v>7.0754716981132077E-3</v>
      </c>
      <c r="BE3" s="45">
        <f t="shared" si="0"/>
        <v>6.9605568445475635E-3</v>
      </c>
      <c r="BF3" s="45">
        <f t="shared" si="0"/>
        <v>5.5865921787709499E-3</v>
      </c>
      <c r="BG3" s="45">
        <f t="shared" si="0"/>
        <v>1.0404624277456647E-2</v>
      </c>
      <c r="BH3" s="45">
        <f t="shared" si="0"/>
        <v>7.0422535211267607E-3</v>
      </c>
      <c r="BI3" s="45">
        <f t="shared" si="0"/>
        <v>1.097560975609756E-2</v>
      </c>
      <c r="BJ3" s="45">
        <f>AVERAGE(BE3:BI3)</f>
        <v>8.1939273155998971E-3</v>
      </c>
      <c r="BK3" s="45">
        <f t="shared" ref="BK3:BN34" si="1">AE3/M3</f>
        <v>1.0600706713780919E-2</v>
      </c>
      <c r="BL3" s="45">
        <f t="shared" si="1"/>
        <v>1.9267822736030828E-3</v>
      </c>
      <c r="BM3" s="46">
        <f>AG3/O3</f>
        <v>7.3839662447257384E-3</v>
      </c>
      <c r="BN3" s="46">
        <f>AH3/P3</f>
        <v>9.4438614900314802E-3</v>
      </c>
      <c r="BO3" s="47">
        <f>(AI3/Q3)</f>
        <v>7.0093457943925233E-3</v>
      </c>
      <c r="BP3" s="47">
        <f>AVERAGE(BK3:BO3)</f>
        <v>7.2729325033067489E-3</v>
      </c>
      <c r="BR3" s="3" t="s">
        <v>53</v>
      </c>
      <c r="BS3" s="4">
        <v>1315</v>
      </c>
      <c r="BT3" s="4">
        <v>1763</v>
      </c>
      <c r="BU3" s="48">
        <v>1961</v>
      </c>
      <c r="BV3" s="48">
        <v>2463</v>
      </c>
      <c r="BW3" s="4">
        <v>2322</v>
      </c>
      <c r="BX3" s="4">
        <v>2886</v>
      </c>
      <c r="BY3" s="4">
        <v>2213</v>
      </c>
      <c r="BZ3" s="4">
        <v>1942</v>
      </c>
      <c r="CA3" s="4">
        <v>3406</v>
      </c>
      <c r="CB3" s="4">
        <v>1753</v>
      </c>
      <c r="CC3" s="4">
        <v>2110</v>
      </c>
      <c r="CD3" s="49">
        <v>2058</v>
      </c>
      <c r="CE3" s="50">
        <v>1451</v>
      </c>
      <c r="CF3" s="50">
        <v>2976</v>
      </c>
    </row>
    <row r="4" spans="1:84" ht="18">
      <c r="A4" s="3" t="s">
        <v>54</v>
      </c>
      <c r="B4" s="4">
        <v>73</v>
      </c>
      <c r="C4" s="4">
        <v>74</v>
      </c>
      <c r="D4" s="4">
        <v>82</v>
      </c>
      <c r="E4" s="4">
        <v>62</v>
      </c>
      <c r="F4" s="4">
        <v>64</v>
      </c>
      <c r="G4" s="4">
        <v>56</v>
      </c>
      <c r="H4" s="4">
        <v>72</v>
      </c>
      <c r="I4" s="4">
        <v>59</v>
      </c>
      <c r="J4" s="4">
        <v>51</v>
      </c>
      <c r="K4" s="2">
        <v>73</v>
      </c>
      <c r="L4" s="2">
        <f t="shared" ref="L4:L52" si="2">AVERAGE(G4:K4)</f>
        <v>62.2</v>
      </c>
      <c r="M4" s="2">
        <v>65</v>
      </c>
      <c r="N4" s="4">
        <v>84</v>
      </c>
      <c r="O4" s="4">
        <v>79</v>
      </c>
      <c r="P4" s="4">
        <v>80</v>
      </c>
      <c r="Q4" s="41">
        <v>62</v>
      </c>
      <c r="R4" s="4">
        <f t="shared" ref="R4:R52" si="3">AVERAGE(M4:Q4)</f>
        <v>74</v>
      </c>
      <c r="T4" s="2">
        <v>1</v>
      </c>
      <c r="U4" s="2">
        <v>1</v>
      </c>
      <c r="V4" s="4">
        <v>2</v>
      </c>
      <c r="W4" s="4">
        <v>1</v>
      </c>
      <c r="X4" s="4">
        <v>2</v>
      </c>
      <c r="Y4" s="4">
        <v>0</v>
      </c>
      <c r="Z4" s="4">
        <v>2</v>
      </c>
      <c r="AA4" s="2">
        <v>1</v>
      </c>
      <c r="AB4" s="2">
        <v>1</v>
      </c>
      <c r="AC4" s="2">
        <v>3</v>
      </c>
      <c r="AD4" s="2">
        <f t="shared" ref="AD4:AD52" si="4">AVERAGE(Y4:AC4)</f>
        <v>1.4</v>
      </c>
      <c r="AE4" s="2">
        <v>0</v>
      </c>
      <c r="AF4" s="4">
        <v>1</v>
      </c>
      <c r="AG4" s="4">
        <v>1</v>
      </c>
      <c r="AH4" s="4">
        <v>0</v>
      </c>
      <c r="AI4" s="42">
        <v>2</v>
      </c>
      <c r="AJ4" s="43">
        <f t="shared" ref="AJ4:AJ52" si="5">AVERAGE(AE4:AI4)</f>
        <v>0.8</v>
      </c>
      <c r="AL4" s="44">
        <f>(V4/BT4)*10000</f>
        <v>6.7727734507280735</v>
      </c>
      <c r="AM4" s="44">
        <f>(W4/BU4)*10000</f>
        <v>3.4674063800277395</v>
      </c>
      <c r="AN4" s="44">
        <f>(X4/BV4)*10000</f>
        <v>6.6600066600066601</v>
      </c>
      <c r="AO4" s="44">
        <f>(Y4/BW4)*10000</f>
        <v>0</v>
      </c>
      <c r="AP4" s="44">
        <f>(Z4/BX4)*10000</f>
        <v>5.6211354693648117</v>
      </c>
      <c r="AQ4" s="44">
        <f>(AA4/BY4)*10000</f>
        <v>2.5354969574036512</v>
      </c>
      <c r="AR4" s="44">
        <f>(AB4/BZ4)*10000</f>
        <v>2.8074115665356545</v>
      </c>
      <c r="AS4" s="44">
        <f>(AC4/CA4)*10000</f>
        <v>9.1435537945748244</v>
      </c>
      <c r="AT4" s="44">
        <f t="shared" ref="AT4:AT52" si="6">AVERAGE(AO4:AS4)</f>
        <v>4.0215195575757878</v>
      </c>
      <c r="AU4" s="44">
        <f>(AE4/CB4)*10000</f>
        <v>0</v>
      </c>
      <c r="AV4" s="44">
        <f>(AF4/CC4)*10000</f>
        <v>2.7777777777777777</v>
      </c>
      <c r="AW4" s="44">
        <f>(AG4/CD4)*10000</f>
        <v>3.6724201248622839</v>
      </c>
      <c r="AX4" s="44">
        <f>(AH4/CE4)*10000</f>
        <v>0</v>
      </c>
      <c r="AY4" s="44">
        <f>(AI4/CF4)*10000</f>
        <v>8.6058519793459549</v>
      </c>
      <c r="AZ4" s="44">
        <f t="shared" ref="AZ4:AZ52" si="7">AVERAGE(AU4:AY4)</f>
        <v>3.0112099763972031</v>
      </c>
      <c r="BA4" s="44"/>
      <c r="BB4" s="45">
        <f t="shared" si="0"/>
        <v>2.4390243902439025E-2</v>
      </c>
      <c r="BC4" s="45">
        <f t="shared" si="0"/>
        <v>1.6129032258064516E-2</v>
      </c>
      <c r="BD4" s="45">
        <f t="shared" si="0"/>
        <v>3.125E-2</v>
      </c>
      <c r="BE4" s="45">
        <f t="shared" si="0"/>
        <v>0</v>
      </c>
      <c r="BF4" s="45">
        <f t="shared" si="0"/>
        <v>2.7777777777777776E-2</v>
      </c>
      <c r="BG4" s="45">
        <f t="shared" si="0"/>
        <v>1.6949152542372881E-2</v>
      </c>
      <c r="BH4" s="45">
        <f t="shared" si="0"/>
        <v>1.9607843137254902E-2</v>
      </c>
      <c r="BI4" s="45">
        <f t="shared" si="0"/>
        <v>4.1095890410958902E-2</v>
      </c>
      <c r="BJ4" s="45">
        <f t="shared" ref="BJ4:BJ52" si="8">AVERAGE(BE4:BI4)</f>
        <v>2.108613277367289E-2</v>
      </c>
      <c r="BK4" s="45">
        <f t="shared" si="1"/>
        <v>0</v>
      </c>
      <c r="BL4" s="45">
        <f t="shared" si="1"/>
        <v>1.1904761904761904E-2</v>
      </c>
      <c r="BM4" s="46">
        <f t="shared" si="1"/>
        <v>1.2658227848101266E-2</v>
      </c>
      <c r="BN4" s="46">
        <f t="shared" si="1"/>
        <v>0</v>
      </c>
      <c r="BO4" s="47">
        <f t="shared" ref="BO4:BO52" si="9">(AI4/Q4)</f>
        <v>3.2258064516129031E-2</v>
      </c>
      <c r="BP4" s="47">
        <f t="shared" ref="BP4:BP52" si="10">AVERAGE(BK4:BO4)</f>
        <v>1.136421085379844E-2</v>
      </c>
      <c r="BR4" s="3" t="s">
        <v>54</v>
      </c>
      <c r="BS4" s="4">
        <v>2604</v>
      </c>
      <c r="BT4" s="4">
        <v>2953</v>
      </c>
      <c r="BU4" s="48">
        <v>2884</v>
      </c>
      <c r="BV4" s="48">
        <v>3003</v>
      </c>
      <c r="BW4" s="4">
        <v>4542</v>
      </c>
      <c r="BX4" s="4">
        <v>3558</v>
      </c>
      <c r="BY4" s="4">
        <v>3944</v>
      </c>
      <c r="BZ4" s="4">
        <v>3562</v>
      </c>
      <c r="CA4" s="4">
        <v>3281</v>
      </c>
      <c r="CB4" s="4">
        <v>4051</v>
      </c>
      <c r="CC4" s="4">
        <v>3600</v>
      </c>
      <c r="CD4" s="50">
        <v>2723</v>
      </c>
      <c r="CE4" s="50">
        <v>4403</v>
      </c>
      <c r="CF4" s="50">
        <v>2324</v>
      </c>
    </row>
    <row r="5" spans="1:84" ht="18">
      <c r="A5" s="3" t="s">
        <v>55</v>
      </c>
      <c r="B5" s="40">
        <v>1179</v>
      </c>
      <c r="C5" s="40">
        <v>1293</v>
      </c>
      <c r="D5" s="4">
        <v>1071</v>
      </c>
      <c r="E5" s="4">
        <v>938</v>
      </c>
      <c r="F5" s="4">
        <v>806</v>
      </c>
      <c r="G5" s="4">
        <v>759</v>
      </c>
      <c r="H5" s="4">
        <v>826</v>
      </c>
      <c r="I5" s="4">
        <v>821</v>
      </c>
      <c r="J5" s="4">
        <v>849</v>
      </c>
      <c r="K5" s="2">
        <v>770</v>
      </c>
      <c r="L5" s="2">
        <f t="shared" si="2"/>
        <v>805</v>
      </c>
      <c r="M5" s="2">
        <v>893</v>
      </c>
      <c r="N5" s="4">
        <v>962</v>
      </c>
      <c r="O5" s="4">
        <v>998</v>
      </c>
      <c r="P5" s="4">
        <v>1010</v>
      </c>
      <c r="Q5" s="41">
        <v>910</v>
      </c>
      <c r="R5" s="4">
        <f t="shared" si="3"/>
        <v>954.6</v>
      </c>
      <c r="T5" s="2">
        <v>35</v>
      </c>
      <c r="U5" s="2">
        <v>29</v>
      </c>
      <c r="V5" s="4">
        <v>21</v>
      </c>
      <c r="W5" s="4">
        <v>19</v>
      </c>
      <c r="X5" s="4">
        <v>25</v>
      </c>
      <c r="Y5" s="4">
        <v>19</v>
      </c>
      <c r="Z5" s="4">
        <v>23</v>
      </c>
      <c r="AA5" s="2">
        <v>18</v>
      </c>
      <c r="AB5" s="2">
        <v>31</v>
      </c>
      <c r="AC5" s="2">
        <v>29</v>
      </c>
      <c r="AD5" s="2">
        <f t="shared" si="4"/>
        <v>24</v>
      </c>
      <c r="AE5" s="2">
        <v>29</v>
      </c>
      <c r="AF5" s="4">
        <v>31</v>
      </c>
      <c r="AG5" s="4">
        <v>32</v>
      </c>
      <c r="AH5" s="4">
        <v>23</v>
      </c>
      <c r="AI5" s="42">
        <v>30</v>
      </c>
      <c r="AJ5" s="43">
        <f t="shared" si="5"/>
        <v>29</v>
      </c>
      <c r="AL5" s="44">
        <f>(V5/BT5)*10000</f>
        <v>10.044002295771953</v>
      </c>
      <c r="AM5" s="44">
        <f>(W5/BU5)*10000</f>
        <v>8.5030208100246139</v>
      </c>
      <c r="AN5" s="44">
        <f>(X5/BV5)*10000</f>
        <v>10.43144454644079</v>
      </c>
      <c r="AO5" s="44">
        <f>(Y5/BW5)*10000</f>
        <v>8.5190333139039591</v>
      </c>
      <c r="AP5" s="44">
        <f>(Z5/BX5)*10000</f>
        <v>7.8804906462002329</v>
      </c>
      <c r="AQ5" s="44">
        <f>(AA5/BY5)*10000</f>
        <v>7.3117231294174996</v>
      </c>
      <c r="AR5" s="44">
        <f>(AB5/BZ5)*10000</f>
        <v>11.578829417696934</v>
      </c>
      <c r="AS5" s="44">
        <f>(AC5/CA5)*10000</f>
        <v>9.4287479273011012</v>
      </c>
      <c r="AT5" s="44">
        <f t="shared" si="6"/>
        <v>8.9437648869039457</v>
      </c>
      <c r="AU5" s="44">
        <f>(AE5/CB5)*10000</f>
        <v>9.7423321127422984</v>
      </c>
      <c r="AV5" s="44">
        <f>(AF5/CC5)*10000</f>
        <v>12.465318267722868</v>
      </c>
      <c r="AW5" s="44">
        <f>(AG5/CD5)*10000</f>
        <v>12.66323703996834</v>
      </c>
      <c r="AX5" s="44">
        <f>(AH5/CE5)*10000</f>
        <v>8.9875346801609943</v>
      </c>
      <c r="AY5" s="44">
        <f>(AI5/CF5)*10000</f>
        <v>11.906651849499919</v>
      </c>
      <c r="AZ5" s="44">
        <f t="shared" si="7"/>
        <v>11.153014790018883</v>
      </c>
      <c r="BA5" s="44"/>
      <c r="BB5" s="45">
        <f t="shared" si="0"/>
        <v>1.9607843137254902E-2</v>
      </c>
      <c r="BC5" s="45">
        <f t="shared" si="0"/>
        <v>2.0255863539445629E-2</v>
      </c>
      <c r="BD5" s="45">
        <f t="shared" si="0"/>
        <v>3.1017369727047148E-2</v>
      </c>
      <c r="BE5" s="45">
        <f t="shared" si="0"/>
        <v>2.5032938076416336E-2</v>
      </c>
      <c r="BF5" s="45">
        <f t="shared" si="0"/>
        <v>2.784503631961259E-2</v>
      </c>
      <c r="BG5" s="45">
        <f t="shared" si="0"/>
        <v>2.192448233861145E-2</v>
      </c>
      <c r="BH5" s="45">
        <f t="shared" si="0"/>
        <v>3.6513545347467612E-2</v>
      </c>
      <c r="BI5" s="45">
        <f t="shared" si="0"/>
        <v>3.7662337662337661E-2</v>
      </c>
      <c r="BJ5" s="45">
        <f t="shared" si="8"/>
        <v>2.9795667948889125E-2</v>
      </c>
      <c r="BK5" s="45">
        <f t="shared" si="1"/>
        <v>3.2474804031354984E-2</v>
      </c>
      <c r="BL5" s="45">
        <f t="shared" si="1"/>
        <v>3.2224532224532226E-2</v>
      </c>
      <c r="BM5" s="46">
        <f t="shared" si="1"/>
        <v>3.2064128256513023E-2</v>
      </c>
      <c r="BN5" s="46">
        <f t="shared" si="1"/>
        <v>2.2772277227722772E-2</v>
      </c>
      <c r="BO5" s="47">
        <f t="shared" si="9"/>
        <v>3.2967032967032968E-2</v>
      </c>
      <c r="BP5" s="47">
        <f t="shared" si="10"/>
        <v>3.0500554941431189E-2</v>
      </c>
      <c r="BR5" s="3" t="s">
        <v>55</v>
      </c>
      <c r="BS5" s="4">
        <v>20412</v>
      </c>
      <c r="BT5" s="4">
        <v>20908</v>
      </c>
      <c r="BU5" s="48">
        <v>22345</v>
      </c>
      <c r="BV5" s="48">
        <v>23966</v>
      </c>
      <c r="BW5" s="4">
        <v>22303</v>
      </c>
      <c r="BX5" s="4">
        <v>29186</v>
      </c>
      <c r="BY5" s="4">
        <v>24618</v>
      </c>
      <c r="BZ5" s="4">
        <v>26773</v>
      </c>
      <c r="CA5" s="4">
        <v>30757</v>
      </c>
      <c r="CB5" s="4">
        <v>29767</v>
      </c>
      <c r="CC5" s="4">
        <v>24869</v>
      </c>
      <c r="CD5" s="50">
        <v>25270</v>
      </c>
      <c r="CE5" s="50">
        <v>25591</v>
      </c>
      <c r="CF5" s="50">
        <v>25196</v>
      </c>
    </row>
    <row r="6" spans="1:84" ht="18">
      <c r="A6" s="3" t="s">
        <v>56</v>
      </c>
      <c r="B6" s="4">
        <v>654</v>
      </c>
      <c r="C6" s="4">
        <v>665</v>
      </c>
      <c r="D6" s="4">
        <v>649</v>
      </c>
      <c r="E6" s="4">
        <v>600</v>
      </c>
      <c r="F6" s="4">
        <v>596</v>
      </c>
      <c r="G6" s="4">
        <v>571</v>
      </c>
      <c r="H6" s="4">
        <v>551</v>
      </c>
      <c r="I6" s="4">
        <v>560</v>
      </c>
      <c r="J6" s="4">
        <v>483</v>
      </c>
      <c r="K6" s="2">
        <v>466</v>
      </c>
      <c r="L6" s="2">
        <f t="shared" si="2"/>
        <v>526.20000000000005</v>
      </c>
      <c r="M6" s="2">
        <v>531</v>
      </c>
      <c r="N6" s="4">
        <v>545</v>
      </c>
      <c r="O6" s="4">
        <v>525</v>
      </c>
      <c r="P6" s="4">
        <v>516</v>
      </c>
      <c r="Q6" s="41">
        <v>467</v>
      </c>
      <c r="R6" s="4">
        <f t="shared" si="3"/>
        <v>516.79999999999995</v>
      </c>
      <c r="T6" s="2">
        <v>3</v>
      </c>
      <c r="U6" s="2">
        <v>3</v>
      </c>
      <c r="V6" s="4">
        <v>3</v>
      </c>
      <c r="W6" s="4">
        <v>5</v>
      </c>
      <c r="X6" s="4">
        <v>5</v>
      </c>
      <c r="Y6" s="4">
        <v>2</v>
      </c>
      <c r="Z6" s="4">
        <v>6</v>
      </c>
      <c r="AA6" s="2">
        <v>6</v>
      </c>
      <c r="AB6" s="2">
        <v>4</v>
      </c>
      <c r="AC6" s="2">
        <v>7</v>
      </c>
      <c r="AD6" s="2">
        <f t="shared" si="4"/>
        <v>5</v>
      </c>
      <c r="AE6" s="2">
        <v>3</v>
      </c>
      <c r="AF6" s="4">
        <v>3</v>
      </c>
      <c r="AG6" s="4">
        <v>4</v>
      </c>
      <c r="AH6" s="4">
        <v>3</v>
      </c>
      <c r="AI6" s="42">
        <v>3</v>
      </c>
      <c r="AJ6" s="43">
        <f t="shared" si="5"/>
        <v>3.2</v>
      </c>
      <c r="AL6" s="44">
        <f>(V6/BT6)*10000</f>
        <v>16.411378555798688</v>
      </c>
      <c r="AM6" s="44">
        <f>(W6/BU6)*10000</f>
        <v>29.638411381149968</v>
      </c>
      <c r="AN6" s="44">
        <f>(X6/BV6)*10000</f>
        <v>30.487804878048781</v>
      </c>
      <c r="AO6" s="44">
        <f>(Y6/BW6)*10000</f>
        <v>26.809651474530831</v>
      </c>
      <c r="AP6" s="44">
        <f>(Z6/BX6)*10000</f>
        <v>27.998133457769484</v>
      </c>
      <c r="AQ6" s="44">
        <f>(AA6/BY6)*10000</f>
        <v>62.240663900414937</v>
      </c>
      <c r="AR6" s="44">
        <f>(AB6/BZ6)*10000</f>
        <v>15.625</v>
      </c>
      <c r="AS6" s="44">
        <f>(AC6/CA6)*10000</f>
        <v>24.561403508771932</v>
      </c>
      <c r="AT6" s="44">
        <f t="shared" si="6"/>
        <v>31.446970468297433</v>
      </c>
      <c r="AU6" s="44">
        <f>(AE6/CB6)*10000</f>
        <v>17.878426698450536</v>
      </c>
      <c r="AV6" s="44">
        <f>(AF6/CC6)*10000</f>
        <v>17.58499413833529</v>
      </c>
      <c r="AW6" s="44">
        <f>(AG6/CD6)*10000</f>
        <v>17.108639863130879</v>
      </c>
      <c r="AX6" s="44">
        <f>(AH6/CE6)*10000</f>
        <v>13.169446883230904</v>
      </c>
      <c r="AY6" s="44">
        <f>(AI6/CF6)*10000</f>
        <v>15.136226034308779</v>
      </c>
      <c r="AZ6" s="44">
        <f t="shared" si="7"/>
        <v>16.175546723491276</v>
      </c>
      <c r="BA6" s="44"/>
      <c r="BB6" s="45">
        <f t="shared" si="0"/>
        <v>4.6224961479198771E-3</v>
      </c>
      <c r="BC6" s="45">
        <f t="shared" si="0"/>
        <v>8.3333333333333332E-3</v>
      </c>
      <c r="BD6" s="45">
        <f t="shared" si="0"/>
        <v>8.389261744966443E-3</v>
      </c>
      <c r="BE6" s="45">
        <f t="shared" si="0"/>
        <v>3.5026269702276708E-3</v>
      </c>
      <c r="BF6" s="45">
        <f t="shared" si="0"/>
        <v>1.0889292196007259E-2</v>
      </c>
      <c r="BG6" s="45">
        <f t="shared" si="0"/>
        <v>1.0714285714285714E-2</v>
      </c>
      <c r="BH6" s="45">
        <f t="shared" si="0"/>
        <v>8.2815734989648039E-3</v>
      </c>
      <c r="BI6" s="45">
        <f t="shared" si="0"/>
        <v>1.5021459227467811E-2</v>
      </c>
      <c r="BJ6" s="45">
        <f t="shared" si="8"/>
        <v>9.6818475213906515E-3</v>
      </c>
      <c r="BK6" s="45">
        <f t="shared" si="1"/>
        <v>5.6497175141242938E-3</v>
      </c>
      <c r="BL6" s="45">
        <f t="shared" si="1"/>
        <v>5.5045871559633031E-3</v>
      </c>
      <c r="BM6" s="46">
        <f t="shared" si="1"/>
        <v>7.619047619047619E-3</v>
      </c>
      <c r="BN6" s="46">
        <f t="shared" si="1"/>
        <v>5.8139534883720929E-3</v>
      </c>
      <c r="BO6" s="47">
        <f t="shared" si="9"/>
        <v>6.4239828693790149E-3</v>
      </c>
      <c r="BP6" s="47">
        <f t="shared" si="10"/>
        <v>6.2022577293772644E-3</v>
      </c>
      <c r="BR6" s="3" t="s">
        <v>56</v>
      </c>
      <c r="BS6" s="4">
        <v>1953</v>
      </c>
      <c r="BT6" s="4">
        <v>1828</v>
      </c>
      <c r="BU6" s="48">
        <v>1687</v>
      </c>
      <c r="BV6" s="48">
        <v>1640</v>
      </c>
      <c r="BW6" s="4">
        <v>746</v>
      </c>
      <c r="BX6" s="4">
        <v>2143</v>
      </c>
      <c r="BY6" s="4">
        <v>964</v>
      </c>
      <c r="BZ6" s="4">
        <v>2560</v>
      </c>
      <c r="CA6" s="4">
        <v>2850</v>
      </c>
      <c r="CB6" s="4">
        <v>1678</v>
      </c>
      <c r="CC6" s="4">
        <v>1706</v>
      </c>
      <c r="CD6" s="50">
        <v>2338</v>
      </c>
      <c r="CE6" s="50">
        <v>2278</v>
      </c>
      <c r="CF6" s="50">
        <v>1982</v>
      </c>
    </row>
    <row r="7" spans="1:84" ht="18">
      <c r="A7" s="3" t="s">
        <v>57</v>
      </c>
      <c r="B7" s="40">
        <v>4333</v>
      </c>
      <c r="C7" s="40">
        <v>4240</v>
      </c>
      <c r="D7" s="4">
        <v>3995</v>
      </c>
      <c r="E7" s="4">
        <v>3434</v>
      </c>
      <c r="F7" s="4">
        <v>3090</v>
      </c>
      <c r="G7" s="4">
        <v>2720</v>
      </c>
      <c r="H7" s="40">
        <v>2816</v>
      </c>
      <c r="I7" s="40">
        <v>2966</v>
      </c>
      <c r="J7" s="40">
        <v>3000</v>
      </c>
      <c r="K7" s="2">
        <v>3074</v>
      </c>
      <c r="L7" s="2">
        <f t="shared" si="2"/>
        <v>2915.2</v>
      </c>
      <c r="M7" s="2">
        <v>3176</v>
      </c>
      <c r="N7" s="4">
        <v>3623</v>
      </c>
      <c r="O7" s="4">
        <v>3884</v>
      </c>
      <c r="P7" s="4">
        <v>3563</v>
      </c>
      <c r="Q7" s="51">
        <v>3316</v>
      </c>
      <c r="R7" s="4">
        <f t="shared" si="3"/>
        <v>3512.4</v>
      </c>
      <c r="T7" s="2">
        <v>115</v>
      </c>
      <c r="U7" s="2">
        <v>141</v>
      </c>
      <c r="V7" s="4">
        <v>109</v>
      </c>
      <c r="W7" s="4">
        <v>109</v>
      </c>
      <c r="X7" s="4">
        <v>99</v>
      </c>
      <c r="Y7" s="4">
        <v>100</v>
      </c>
      <c r="Z7" s="4">
        <v>116</v>
      </c>
      <c r="AA7" s="2">
        <v>129</v>
      </c>
      <c r="AB7" s="2">
        <v>141</v>
      </c>
      <c r="AC7" s="2">
        <v>128</v>
      </c>
      <c r="AD7" s="2">
        <f t="shared" si="4"/>
        <v>122.8</v>
      </c>
      <c r="AE7" s="2">
        <v>129</v>
      </c>
      <c r="AF7" s="4">
        <v>147</v>
      </c>
      <c r="AG7" s="4">
        <v>145</v>
      </c>
      <c r="AH7" s="4">
        <v>155</v>
      </c>
      <c r="AI7" s="42">
        <v>134</v>
      </c>
      <c r="AJ7" s="43">
        <f t="shared" si="5"/>
        <v>142</v>
      </c>
      <c r="AL7" s="44">
        <f>(V7/BT7)*10000</f>
        <v>8.3711571396754447</v>
      </c>
      <c r="AM7" s="44">
        <f>(W7/BU7)*10000</f>
        <v>7.3867756385494818</v>
      </c>
      <c r="AN7" s="44">
        <f>(X7/BV7)*10000</f>
        <v>6.3032433051915806</v>
      </c>
      <c r="AO7" s="44">
        <f>(Y7/BW7)*10000</f>
        <v>6.2493750624937512</v>
      </c>
      <c r="AP7" s="44">
        <f>(Z7/BX7)*10000</f>
        <v>6.5663226894752036</v>
      </c>
      <c r="AQ7" s="44">
        <f>(AA7/BY7)*10000</f>
        <v>7.0061099796334014</v>
      </c>
      <c r="AR7" s="44">
        <f>(AB7/BZ7)*10000</f>
        <v>7.4318091975227301</v>
      </c>
      <c r="AS7" s="44">
        <f>(AC7/CA7)*10000</f>
        <v>6.4064384706630166</v>
      </c>
      <c r="AT7" s="44">
        <f t="shared" si="6"/>
        <v>6.7320110799576209</v>
      </c>
      <c r="AU7" s="44">
        <f>(AE7/CB7)*10000</f>
        <v>6.7086520809822714</v>
      </c>
      <c r="AV7" s="44">
        <f>(AF7/CC7)*10000</f>
        <v>7.9639401458430399</v>
      </c>
      <c r="AW7" s="44">
        <f>(AG7/CD7)*10000</f>
        <v>8.7334140421251707</v>
      </c>
      <c r="AX7" s="44">
        <f>(AH7/CE7)*10000</f>
        <v>9.76408705786009</v>
      </c>
      <c r="AY7" s="44">
        <f>(AI7/CF7)*10000</f>
        <v>8.3405431311892748</v>
      </c>
      <c r="AZ7" s="44">
        <f t="shared" si="7"/>
        <v>8.3021272915999695</v>
      </c>
      <c r="BA7" s="44"/>
      <c r="BB7" s="45">
        <f t="shared" si="0"/>
        <v>2.7284105131414268E-2</v>
      </c>
      <c r="BC7" s="45">
        <f t="shared" si="0"/>
        <v>3.1741409435061152E-2</v>
      </c>
      <c r="BD7" s="45">
        <f t="shared" si="0"/>
        <v>3.2038834951456312E-2</v>
      </c>
      <c r="BE7" s="45">
        <f t="shared" si="0"/>
        <v>3.6764705882352942E-2</v>
      </c>
      <c r="BF7" s="45">
        <f t="shared" si="0"/>
        <v>4.1193181818181816E-2</v>
      </c>
      <c r="BG7" s="45">
        <f t="shared" si="0"/>
        <v>4.3492919757248817E-2</v>
      </c>
      <c r="BH7" s="45">
        <f t="shared" si="0"/>
        <v>4.7E-2</v>
      </c>
      <c r="BI7" s="45">
        <f t="shared" si="0"/>
        <v>4.1639557579700719E-2</v>
      </c>
      <c r="BJ7" s="45">
        <f t="shared" si="8"/>
        <v>4.201807300749686E-2</v>
      </c>
      <c r="BK7" s="45">
        <f t="shared" si="1"/>
        <v>4.0617128463476072E-2</v>
      </c>
      <c r="BL7" s="45">
        <f t="shared" si="1"/>
        <v>4.0574109853712396E-2</v>
      </c>
      <c r="BM7" s="46">
        <f t="shared" si="1"/>
        <v>3.7332646755921732E-2</v>
      </c>
      <c r="BN7" s="46">
        <f t="shared" si="1"/>
        <v>4.3502666292450184E-2</v>
      </c>
      <c r="BO7" s="47">
        <f t="shared" si="9"/>
        <v>4.0410132689987936E-2</v>
      </c>
      <c r="BP7" s="47">
        <f t="shared" si="10"/>
        <v>4.0487336811109664E-2</v>
      </c>
      <c r="BR7" s="3" t="s">
        <v>57</v>
      </c>
      <c r="BS7" s="4">
        <v>128960</v>
      </c>
      <c r="BT7" s="4">
        <v>130209</v>
      </c>
      <c r="BU7" s="48">
        <v>147561</v>
      </c>
      <c r="BV7" s="48">
        <v>157062</v>
      </c>
      <c r="BW7" s="4">
        <v>160016</v>
      </c>
      <c r="BX7" s="4">
        <v>176659</v>
      </c>
      <c r="BY7" s="4">
        <v>184125</v>
      </c>
      <c r="BZ7" s="4">
        <v>189725</v>
      </c>
      <c r="CA7" s="4">
        <v>199799</v>
      </c>
      <c r="CB7" s="4">
        <v>192289</v>
      </c>
      <c r="CC7" s="4">
        <v>184582</v>
      </c>
      <c r="CD7" s="50">
        <v>166029</v>
      </c>
      <c r="CE7" s="50">
        <v>158745</v>
      </c>
      <c r="CF7" s="50">
        <v>160661</v>
      </c>
    </row>
    <row r="8" spans="1:84" ht="18">
      <c r="A8" s="3" t="s">
        <v>58</v>
      </c>
      <c r="B8" s="4">
        <v>606</v>
      </c>
      <c r="C8" s="4">
        <v>535</v>
      </c>
      <c r="D8" s="4">
        <v>554</v>
      </c>
      <c r="E8" s="4">
        <v>548</v>
      </c>
      <c r="F8" s="4">
        <v>465</v>
      </c>
      <c r="G8" s="4">
        <v>450</v>
      </c>
      <c r="H8" s="4">
        <v>447</v>
      </c>
      <c r="I8" s="4">
        <v>474</v>
      </c>
      <c r="J8" s="4">
        <v>481</v>
      </c>
      <c r="K8" s="2">
        <v>488</v>
      </c>
      <c r="L8" s="2">
        <f t="shared" si="2"/>
        <v>468</v>
      </c>
      <c r="M8" s="2">
        <v>546</v>
      </c>
      <c r="N8" s="4">
        <v>608</v>
      </c>
      <c r="O8" s="4">
        <v>648</v>
      </c>
      <c r="P8" s="4">
        <v>632</v>
      </c>
      <c r="Q8" s="41">
        <v>544</v>
      </c>
      <c r="R8" s="4">
        <f t="shared" si="3"/>
        <v>595.6</v>
      </c>
      <c r="T8" s="2">
        <v>8</v>
      </c>
      <c r="U8" s="2">
        <v>10</v>
      </c>
      <c r="V8" s="4">
        <v>11</v>
      </c>
      <c r="W8" s="4">
        <v>12</v>
      </c>
      <c r="X8" s="4">
        <v>10</v>
      </c>
      <c r="Y8" s="4">
        <v>8</v>
      </c>
      <c r="Z8" s="4">
        <v>8</v>
      </c>
      <c r="AA8" s="2">
        <v>13</v>
      </c>
      <c r="AB8" s="2">
        <v>12</v>
      </c>
      <c r="AC8" s="2">
        <v>10</v>
      </c>
      <c r="AD8" s="2">
        <f t="shared" si="4"/>
        <v>10.199999999999999</v>
      </c>
      <c r="AE8" s="2">
        <v>13</v>
      </c>
      <c r="AF8" s="4">
        <v>16</v>
      </c>
      <c r="AG8" s="4">
        <v>16</v>
      </c>
      <c r="AH8" s="4">
        <v>22</v>
      </c>
      <c r="AI8" s="42">
        <v>20</v>
      </c>
      <c r="AJ8" s="43">
        <f t="shared" si="5"/>
        <v>17.399999999999999</v>
      </c>
      <c r="AL8" s="44">
        <f>(V8/BT8)*10000</f>
        <v>4.3307086614173231</v>
      </c>
      <c r="AM8" s="44">
        <f>(W8/BU8)*10000</f>
        <v>4.2238648363252373</v>
      </c>
      <c r="AN8" s="44">
        <f>(X8/BV8)*10000</f>
        <v>3.1515915537346357</v>
      </c>
      <c r="AO8" s="44">
        <f>(Y8/BW8)*10000</f>
        <v>2.9024416790625112</v>
      </c>
      <c r="AP8" s="44">
        <f>(Z8/BX8)*10000</f>
        <v>2.3845718203225132</v>
      </c>
      <c r="AQ8" s="44">
        <f>(AA8/BY8)*10000</f>
        <v>3.3921302578018993</v>
      </c>
      <c r="AR8" s="44">
        <f>(AB8/BZ8)*10000</f>
        <v>3.5646387832699622</v>
      </c>
      <c r="AS8" s="44">
        <f>(AC8/CA8)*10000</f>
        <v>2.787145684104908</v>
      </c>
      <c r="AT8" s="44">
        <f t="shared" si="6"/>
        <v>3.0061856449123585</v>
      </c>
      <c r="AU8" s="44">
        <f>(AE8/CB8)*10000</f>
        <v>3.855964881058314</v>
      </c>
      <c r="AV8" s="44">
        <f>(AF8/CC8)*10000</f>
        <v>5.2272207520663851</v>
      </c>
      <c r="AW8" s="44">
        <f>(AG8/CD8)*10000</f>
        <v>5.0436591747312676</v>
      </c>
      <c r="AX8" s="44">
        <f>(AH8/CE8)*10000</f>
        <v>6.1809906442277969</v>
      </c>
      <c r="AY8" s="44">
        <f>(AI8/CF8)*10000</f>
        <v>5.8878944889307583</v>
      </c>
      <c r="AZ8" s="44">
        <f t="shared" si="7"/>
        <v>5.239145988202905</v>
      </c>
      <c r="BA8" s="44"/>
      <c r="BB8" s="45">
        <f t="shared" si="0"/>
        <v>1.9855595667870037E-2</v>
      </c>
      <c r="BC8" s="45">
        <f t="shared" si="0"/>
        <v>2.1897810218978103E-2</v>
      </c>
      <c r="BD8" s="45">
        <f t="shared" si="0"/>
        <v>2.1505376344086023E-2</v>
      </c>
      <c r="BE8" s="45">
        <f t="shared" si="0"/>
        <v>1.7777777777777778E-2</v>
      </c>
      <c r="BF8" s="45">
        <f t="shared" si="0"/>
        <v>1.7897091722595078E-2</v>
      </c>
      <c r="BG8" s="45">
        <f t="shared" si="0"/>
        <v>2.7426160337552744E-2</v>
      </c>
      <c r="BH8" s="45">
        <f t="shared" si="0"/>
        <v>2.4948024948024949E-2</v>
      </c>
      <c r="BI8" s="45">
        <f t="shared" si="0"/>
        <v>2.0491803278688523E-2</v>
      </c>
      <c r="BJ8" s="45">
        <f t="shared" si="8"/>
        <v>2.1708171612927811E-2</v>
      </c>
      <c r="BK8" s="45">
        <f t="shared" si="1"/>
        <v>2.3809523809523808E-2</v>
      </c>
      <c r="BL8" s="45">
        <f t="shared" si="1"/>
        <v>2.6315789473684209E-2</v>
      </c>
      <c r="BM8" s="46">
        <f t="shared" si="1"/>
        <v>2.4691358024691357E-2</v>
      </c>
      <c r="BN8" s="46">
        <f t="shared" si="1"/>
        <v>3.4810126582278479E-2</v>
      </c>
      <c r="BO8" s="47">
        <f t="shared" si="9"/>
        <v>3.6764705882352942E-2</v>
      </c>
      <c r="BP8" s="47">
        <f t="shared" si="10"/>
        <v>2.9278300754506159E-2</v>
      </c>
      <c r="BR8" s="3" t="s">
        <v>58</v>
      </c>
      <c r="BS8" s="4">
        <v>25686</v>
      </c>
      <c r="BT8" s="4">
        <v>25400</v>
      </c>
      <c r="BU8" s="48">
        <v>28410</v>
      </c>
      <c r="BV8" s="48">
        <v>31730</v>
      </c>
      <c r="BW8" s="4">
        <v>27563</v>
      </c>
      <c r="BX8" s="4">
        <v>33549</v>
      </c>
      <c r="BY8" s="4">
        <v>38324</v>
      </c>
      <c r="BZ8" s="4">
        <v>33664</v>
      </c>
      <c r="CA8" s="4">
        <v>35879</v>
      </c>
      <c r="CB8" s="4">
        <v>33714</v>
      </c>
      <c r="CC8" s="4">
        <v>30609</v>
      </c>
      <c r="CD8" s="50">
        <v>31723</v>
      </c>
      <c r="CE8" s="50">
        <v>35593</v>
      </c>
      <c r="CF8" s="50">
        <v>33968</v>
      </c>
    </row>
    <row r="9" spans="1:84" ht="18">
      <c r="A9" s="3" t="s">
        <v>59</v>
      </c>
      <c r="B9" s="4">
        <v>278</v>
      </c>
      <c r="C9" s="4">
        <v>311</v>
      </c>
      <c r="D9" s="4">
        <v>296</v>
      </c>
      <c r="E9" s="4">
        <v>302</v>
      </c>
      <c r="F9" s="4">
        <v>224</v>
      </c>
      <c r="G9" s="4">
        <v>320</v>
      </c>
      <c r="H9" s="4">
        <v>221</v>
      </c>
      <c r="I9" s="4">
        <v>264</v>
      </c>
      <c r="J9" s="4">
        <v>276</v>
      </c>
      <c r="K9" s="2">
        <v>248</v>
      </c>
      <c r="L9" s="2">
        <f t="shared" si="2"/>
        <v>265.8</v>
      </c>
      <c r="M9" s="2">
        <v>266</v>
      </c>
      <c r="N9" s="4">
        <v>293</v>
      </c>
      <c r="O9" s="4">
        <v>281</v>
      </c>
      <c r="P9" s="4">
        <v>294</v>
      </c>
      <c r="Q9" s="41">
        <v>233</v>
      </c>
      <c r="R9" s="4">
        <f t="shared" si="3"/>
        <v>273.39999999999998</v>
      </c>
      <c r="T9" s="2">
        <v>3</v>
      </c>
      <c r="U9" s="2">
        <v>5</v>
      </c>
      <c r="V9" s="4">
        <v>5</v>
      </c>
      <c r="W9" s="4">
        <v>6</v>
      </c>
      <c r="X9" s="4">
        <v>1</v>
      </c>
      <c r="Y9" s="4">
        <v>7</v>
      </c>
      <c r="Z9" s="4">
        <v>8</v>
      </c>
      <c r="AA9" s="2">
        <v>4</v>
      </c>
      <c r="AB9" s="2">
        <v>3</v>
      </c>
      <c r="AC9" s="2">
        <v>3</v>
      </c>
      <c r="AD9" s="2">
        <f t="shared" si="4"/>
        <v>5</v>
      </c>
      <c r="AE9" s="2">
        <v>3</v>
      </c>
      <c r="AF9" s="4">
        <v>5</v>
      </c>
      <c r="AG9" s="4">
        <v>3</v>
      </c>
      <c r="AH9" s="4">
        <v>1</v>
      </c>
      <c r="AI9" s="42">
        <v>3</v>
      </c>
      <c r="AJ9" s="43">
        <f t="shared" si="5"/>
        <v>3</v>
      </c>
      <c r="AL9" s="44">
        <f>(V9/BT9)*10000</f>
        <v>10.912265386294195</v>
      </c>
      <c r="AM9" s="44">
        <f>(W9/BU9)*10000</f>
        <v>13.568521031207597</v>
      </c>
      <c r="AN9" s="44">
        <f>(X9/BV9)*10000</f>
        <v>2.197802197802198</v>
      </c>
      <c r="AO9" s="44">
        <f>(Y9/BW9)*10000</f>
        <v>16.181229773462785</v>
      </c>
      <c r="AP9" s="44">
        <f>(Z9/BX9)*10000</f>
        <v>15.751132112620594</v>
      </c>
      <c r="AQ9" s="44">
        <f>(AA9/BY9)*10000</f>
        <v>6.9480632273753695</v>
      </c>
      <c r="AR9" s="44">
        <f>(AB9/BZ9)*10000</f>
        <v>5.8015857667762525</v>
      </c>
      <c r="AS9" s="44">
        <f>(AC9/CA9)*10000</f>
        <v>5.2246603970741905</v>
      </c>
      <c r="AT9" s="44">
        <f t="shared" si="6"/>
        <v>9.9813342554618369</v>
      </c>
      <c r="AU9" s="44">
        <f>(AE9/CB9)*10000</f>
        <v>7.1191267204556246</v>
      </c>
      <c r="AV9" s="44">
        <f>(AF9/CC9)*10000</f>
        <v>9.3808630393996246</v>
      </c>
      <c r="AW9" s="44">
        <f>(AG9/CD9)*10000</f>
        <v>5.4714572314426402</v>
      </c>
      <c r="AX9" s="44">
        <f>(AH9/CE9)*10000</f>
        <v>3.0826140567200988</v>
      </c>
      <c r="AY9" s="44">
        <f>(AI9/CF9)*10000</f>
        <v>4.7566196289836693</v>
      </c>
      <c r="AZ9" s="44">
        <f t="shared" si="7"/>
        <v>5.962136135400331</v>
      </c>
      <c r="BA9" s="44"/>
      <c r="BB9" s="45">
        <f t="shared" si="0"/>
        <v>1.6891891891891893E-2</v>
      </c>
      <c r="BC9" s="45">
        <f t="shared" si="0"/>
        <v>1.9867549668874173E-2</v>
      </c>
      <c r="BD9" s="45">
        <f t="shared" si="0"/>
        <v>4.464285714285714E-3</v>
      </c>
      <c r="BE9" s="45">
        <f t="shared" si="0"/>
        <v>2.1874999999999999E-2</v>
      </c>
      <c r="BF9" s="45">
        <f t="shared" si="0"/>
        <v>3.6199095022624438E-2</v>
      </c>
      <c r="BG9" s="45">
        <f t="shared" si="0"/>
        <v>1.5151515151515152E-2</v>
      </c>
      <c r="BH9" s="45">
        <f t="shared" si="0"/>
        <v>1.0869565217391304E-2</v>
      </c>
      <c r="BI9" s="45">
        <f t="shared" si="0"/>
        <v>1.2096774193548387E-2</v>
      </c>
      <c r="BJ9" s="45">
        <f t="shared" si="8"/>
        <v>1.9238389917015854E-2</v>
      </c>
      <c r="BK9" s="45">
        <f t="shared" si="1"/>
        <v>1.1278195488721804E-2</v>
      </c>
      <c r="BL9" s="45">
        <f t="shared" si="1"/>
        <v>1.7064846416382253E-2</v>
      </c>
      <c r="BM9" s="46">
        <f t="shared" si="1"/>
        <v>1.0676156583629894E-2</v>
      </c>
      <c r="BN9" s="46">
        <f t="shared" si="1"/>
        <v>3.4013605442176869E-3</v>
      </c>
      <c r="BO9" s="47">
        <f t="shared" si="9"/>
        <v>1.2875536480686695E-2</v>
      </c>
      <c r="BP9" s="47">
        <f t="shared" si="10"/>
        <v>1.1059219102727665E-2</v>
      </c>
      <c r="BR9" s="3" t="s">
        <v>59</v>
      </c>
      <c r="BS9" s="4">
        <v>4557</v>
      </c>
      <c r="BT9" s="4">
        <v>4582</v>
      </c>
      <c r="BU9" s="48">
        <v>4422</v>
      </c>
      <c r="BV9" s="48">
        <v>4550</v>
      </c>
      <c r="BW9" s="4">
        <v>4326</v>
      </c>
      <c r="BX9" s="4">
        <v>5079</v>
      </c>
      <c r="BY9" s="4">
        <v>5757</v>
      </c>
      <c r="BZ9" s="4">
        <v>5171</v>
      </c>
      <c r="CA9" s="4">
        <v>5742</v>
      </c>
      <c r="CB9" s="4">
        <v>4214</v>
      </c>
      <c r="CC9" s="4">
        <v>5330</v>
      </c>
      <c r="CD9" s="50">
        <v>5483</v>
      </c>
      <c r="CE9" s="50">
        <v>3244</v>
      </c>
      <c r="CF9" s="50">
        <v>6307</v>
      </c>
    </row>
    <row r="10" spans="1:84" ht="18">
      <c r="A10" s="3" t="s">
        <v>60</v>
      </c>
      <c r="B10" s="4">
        <v>133</v>
      </c>
      <c r="C10" s="4">
        <v>148</v>
      </c>
      <c r="D10" s="4">
        <v>117</v>
      </c>
      <c r="E10" s="4">
        <v>121</v>
      </c>
      <c r="F10" s="4">
        <v>116</v>
      </c>
      <c r="G10" s="4">
        <v>101</v>
      </c>
      <c r="H10" s="4">
        <v>99</v>
      </c>
      <c r="I10" s="4">
        <v>114</v>
      </c>
      <c r="J10" s="4">
        <v>99</v>
      </c>
      <c r="K10" s="2">
        <v>121</v>
      </c>
      <c r="L10" s="2">
        <f t="shared" si="2"/>
        <v>106.8</v>
      </c>
      <c r="M10" s="2">
        <v>126</v>
      </c>
      <c r="N10" s="4">
        <v>119</v>
      </c>
      <c r="O10" s="4">
        <v>119</v>
      </c>
      <c r="P10" s="4">
        <v>111</v>
      </c>
      <c r="Q10" s="41">
        <v>122</v>
      </c>
      <c r="R10" s="4">
        <f t="shared" si="3"/>
        <v>119.4</v>
      </c>
      <c r="T10" s="2">
        <v>2</v>
      </c>
      <c r="U10" s="2">
        <v>4</v>
      </c>
      <c r="V10" s="4">
        <v>0</v>
      </c>
      <c r="W10" s="4">
        <v>6</v>
      </c>
      <c r="X10" s="4">
        <v>6</v>
      </c>
      <c r="Y10" s="4">
        <v>3</v>
      </c>
      <c r="Z10" s="4">
        <v>0</v>
      </c>
      <c r="AA10" s="2">
        <v>4</v>
      </c>
      <c r="AB10" s="2">
        <v>1</v>
      </c>
      <c r="AC10" s="2">
        <v>3</v>
      </c>
      <c r="AD10" s="2">
        <f t="shared" si="4"/>
        <v>2.2000000000000002</v>
      </c>
      <c r="AE10" s="2">
        <v>3</v>
      </c>
      <c r="AF10" s="4">
        <v>2</v>
      </c>
      <c r="AG10" s="4">
        <v>5</v>
      </c>
      <c r="AH10" s="4">
        <v>6</v>
      </c>
      <c r="AI10" s="42">
        <v>7</v>
      </c>
      <c r="AJ10" s="43">
        <f t="shared" si="5"/>
        <v>4.5999999999999996</v>
      </c>
      <c r="AL10" s="44">
        <f>(V10/BT10)*10000</f>
        <v>0</v>
      </c>
      <c r="AM10" s="44">
        <f>(W10/BU10)*10000</f>
        <v>40.133779264214041</v>
      </c>
      <c r="AN10" s="44">
        <f>(X10/BV10)*10000</f>
        <v>40.650406504065046</v>
      </c>
      <c r="AO10" s="44">
        <f>(Y10/BW10)*10000</f>
        <v>47.61904761904762</v>
      </c>
      <c r="AP10" s="44">
        <f>(Z10/BX10)*10000</f>
        <v>0</v>
      </c>
      <c r="AQ10" s="44">
        <f>(AA10/BY10)*10000</f>
        <v>29.347028613352901</v>
      </c>
      <c r="AR10" s="44">
        <f>(AB10/BZ10)*10000</f>
        <v>5.8411214953271022</v>
      </c>
      <c r="AS10" s="44">
        <f>(AC10/CA10)*10000</f>
        <v>28.40909090909091</v>
      </c>
      <c r="AT10" s="44">
        <f t="shared" si="6"/>
        <v>22.243257727363705</v>
      </c>
      <c r="AU10" s="44">
        <f>(AE10/CB10)*10000</f>
        <v>18.148820326678766</v>
      </c>
      <c r="AV10" s="44">
        <f>(AF10/CC10)*10000</f>
        <v>15.060240963855422</v>
      </c>
      <c r="AW10" s="44">
        <f>(AG10/CD10)*10000</f>
        <v>31.928480204342275</v>
      </c>
      <c r="AX10" s="44">
        <f>(AH10/CE10)*10000</f>
        <v>47.543581616481774</v>
      </c>
      <c r="AY10" s="44">
        <f>(AI10/CF10)*10000</f>
        <v>65.055762081784394</v>
      </c>
      <c r="AZ10" s="44">
        <f t="shared" si="7"/>
        <v>35.547377038628525</v>
      </c>
      <c r="BA10" s="44"/>
      <c r="BB10" s="45">
        <f t="shared" si="0"/>
        <v>0</v>
      </c>
      <c r="BC10" s="45">
        <f t="shared" si="0"/>
        <v>4.9586776859504134E-2</v>
      </c>
      <c r="BD10" s="45">
        <f t="shared" si="0"/>
        <v>5.1724137931034482E-2</v>
      </c>
      <c r="BE10" s="45">
        <f t="shared" si="0"/>
        <v>2.9702970297029702E-2</v>
      </c>
      <c r="BF10" s="45">
        <f t="shared" si="0"/>
        <v>0</v>
      </c>
      <c r="BG10" s="45">
        <f t="shared" si="0"/>
        <v>3.5087719298245612E-2</v>
      </c>
      <c r="BH10" s="45">
        <f t="shared" si="0"/>
        <v>1.0101010101010102E-2</v>
      </c>
      <c r="BI10" s="45">
        <f t="shared" si="0"/>
        <v>2.4793388429752067E-2</v>
      </c>
      <c r="BJ10" s="45">
        <f t="shared" si="8"/>
        <v>1.9937017625207495E-2</v>
      </c>
      <c r="BK10" s="45">
        <f t="shared" si="1"/>
        <v>2.3809523809523808E-2</v>
      </c>
      <c r="BL10" s="45">
        <f t="shared" si="1"/>
        <v>1.680672268907563E-2</v>
      </c>
      <c r="BM10" s="46">
        <f t="shared" si="1"/>
        <v>4.2016806722689079E-2</v>
      </c>
      <c r="BN10" s="46">
        <f t="shared" si="1"/>
        <v>5.4054054054054057E-2</v>
      </c>
      <c r="BO10" s="47">
        <f t="shared" si="9"/>
        <v>5.737704918032787E-2</v>
      </c>
      <c r="BP10" s="47">
        <f t="shared" si="10"/>
        <v>3.8812831291134088E-2</v>
      </c>
      <c r="BR10" s="3" t="s">
        <v>60</v>
      </c>
      <c r="BS10" s="4">
        <v>1775</v>
      </c>
      <c r="BT10" s="4">
        <v>1426</v>
      </c>
      <c r="BU10" s="48">
        <v>1495</v>
      </c>
      <c r="BV10" s="48">
        <v>1476</v>
      </c>
      <c r="BW10" s="4">
        <v>630</v>
      </c>
      <c r="BX10" s="4">
        <v>922</v>
      </c>
      <c r="BY10" s="4">
        <v>1363</v>
      </c>
      <c r="BZ10" s="4">
        <v>1712</v>
      </c>
      <c r="CA10" s="4">
        <v>1056</v>
      </c>
      <c r="CB10" s="4">
        <v>1653</v>
      </c>
      <c r="CC10" s="4">
        <v>1328</v>
      </c>
      <c r="CD10" s="50">
        <v>1566</v>
      </c>
      <c r="CE10" s="52">
        <v>1262</v>
      </c>
      <c r="CF10" s="52">
        <v>1076</v>
      </c>
    </row>
    <row r="11" spans="1:84" ht="18">
      <c r="A11" s="3" t="s">
        <v>61</v>
      </c>
      <c r="B11" s="40">
        <v>3518</v>
      </c>
      <c r="C11" s="40">
        <v>3357</v>
      </c>
      <c r="D11" s="4">
        <v>3213</v>
      </c>
      <c r="E11" s="4">
        <v>2980</v>
      </c>
      <c r="F11" s="4">
        <v>2560</v>
      </c>
      <c r="G11" s="4">
        <v>2444</v>
      </c>
      <c r="H11" s="40">
        <v>2400</v>
      </c>
      <c r="I11" s="40">
        <v>2431</v>
      </c>
      <c r="J11" s="40">
        <v>2407</v>
      </c>
      <c r="K11" s="2">
        <v>2494</v>
      </c>
      <c r="L11" s="2">
        <f t="shared" si="2"/>
        <v>2435.1999999999998</v>
      </c>
      <c r="M11" s="2">
        <v>2939</v>
      </c>
      <c r="N11" s="4">
        <v>3174</v>
      </c>
      <c r="O11" s="4">
        <v>3116</v>
      </c>
      <c r="P11" s="4">
        <v>3133</v>
      </c>
      <c r="Q11" s="51">
        <v>2950</v>
      </c>
      <c r="R11" s="4">
        <f t="shared" si="3"/>
        <v>3062.4</v>
      </c>
      <c r="T11" s="2">
        <v>124</v>
      </c>
      <c r="U11" s="2">
        <v>131</v>
      </c>
      <c r="V11" s="4">
        <v>119</v>
      </c>
      <c r="W11" s="4">
        <v>126</v>
      </c>
      <c r="X11" s="4">
        <v>107</v>
      </c>
      <c r="Y11" s="4">
        <v>83</v>
      </c>
      <c r="Z11" s="4">
        <v>126</v>
      </c>
      <c r="AA11" s="2">
        <v>124</v>
      </c>
      <c r="AB11" s="2">
        <v>133</v>
      </c>
      <c r="AC11" s="2">
        <v>139</v>
      </c>
      <c r="AD11" s="2">
        <f t="shared" si="4"/>
        <v>121</v>
      </c>
      <c r="AE11" s="2">
        <v>150</v>
      </c>
      <c r="AF11" s="4">
        <v>138</v>
      </c>
      <c r="AG11" s="4">
        <v>125</v>
      </c>
      <c r="AH11" s="4">
        <v>161</v>
      </c>
      <c r="AI11" s="42">
        <v>161</v>
      </c>
      <c r="AJ11" s="43">
        <f t="shared" si="5"/>
        <v>147</v>
      </c>
      <c r="AL11" s="44">
        <f>(V11/BT11)*10000</f>
        <v>29.16952642415923</v>
      </c>
      <c r="AM11" s="44">
        <f>(W11/BU11)*10000</f>
        <v>27.794322017073654</v>
      </c>
      <c r="AN11" s="44">
        <f>(X11/BV11)*10000</f>
        <v>22.461060497921828</v>
      </c>
      <c r="AO11" s="44">
        <f>(Y11/BW11)*10000</f>
        <v>16.272595380935577</v>
      </c>
      <c r="AP11" s="44">
        <f>(Z11/BX11)*10000</f>
        <v>27.175671303785183</v>
      </c>
      <c r="AQ11" s="44">
        <f>(AA11/BY11)*10000</f>
        <v>21.797215581493461</v>
      </c>
      <c r="AR11" s="44">
        <f>(AB11/BZ11)*10000</f>
        <v>22.840068005014512</v>
      </c>
      <c r="AS11" s="44">
        <f>(AC11/CA11)*10000</f>
        <v>21.615065233955871</v>
      </c>
      <c r="AT11" s="44">
        <f t="shared" si="6"/>
        <v>21.940123101036924</v>
      </c>
      <c r="AU11" s="44">
        <f>(AE11/CB11)*10000</f>
        <v>23.821245374708191</v>
      </c>
      <c r="AV11" s="44">
        <f>(AF11/CC11)*10000</f>
        <v>24.440351374327005</v>
      </c>
      <c r="AW11" s="44">
        <f>(AG11/CD11)*10000</f>
        <v>23.255381295231714</v>
      </c>
      <c r="AX11" s="44">
        <f>(AH11/CE11)*10000</f>
        <v>27.236893302431021</v>
      </c>
      <c r="AY11" s="44">
        <f>(AI11/CF11)*10000</f>
        <v>27.447704451301632</v>
      </c>
      <c r="AZ11" s="44">
        <f t="shared" si="7"/>
        <v>25.240315159599913</v>
      </c>
      <c r="BA11" s="44"/>
      <c r="BB11" s="45">
        <f t="shared" si="0"/>
        <v>3.7037037037037035E-2</v>
      </c>
      <c r="BC11" s="45">
        <f t="shared" si="0"/>
        <v>4.2281879194630875E-2</v>
      </c>
      <c r="BD11" s="45">
        <f t="shared" si="0"/>
        <v>4.1796874999999997E-2</v>
      </c>
      <c r="BE11" s="45">
        <f t="shared" si="0"/>
        <v>3.3960720130932896E-2</v>
      </c>
      <c r="BF11" s="45">
        <f t="shared" si="0"/>
        <v>5.2499999999999998E-2</v>
      </c>
      <c r="BG11" s="45">
        <f t="shared" si="0"/>
        <v>5.1007815713698064E-2</v>
      </c>
      <c r="BH11" s="45">
        <f t="shared" si="0"/>
        <v>5.5255504777731619E-2</v>
      </c>
      <c r="BI11" s="45">
        <f t="shared" si="0"/>
        <v>5.5733761026463512E-2</v>
      </c>
      <c r="BJ11" s="45">
        <f t="shared" si="8"/>
        <v>4.9691560329765218E-2</v>
      </c>
      <c r="BK11" s="45">
        <f t="shared" si="1"/>
        <v>5.1037767948281729E-2</v>
      </c>
      <c r="BL11" s="45">
        <f t="shared" si="1"/>
        <v>4.3478260869565216E-2</v>
      </c>
      <c r="BM11" s="46">
        <f t="shared" si="1"/>
        <v>4.0115532734274713E-2</v>
      </c>
      <c r="BN11" s="46">
        <f t="shared" si="1"/>
        <v>5.1388445579316946E-2</v>
      </c>
      <c r="BO11" s="47">
        <f t="shared" si="9"/>
        <v>5.4576271186440678E-2</v>
      </c>
      <c r="BP11" s="47">
        <f t="shared" si="10"/>
        <v>4.8119255663575861E-2</v>
      </c>
      <c r="BR11" s="3" t="s">
        <v>61</v>
      </c>
      <c r="BS11" s="4">
        <v>43651</v>
      </c>
      <c r="BT11" s="4">
        <v>40796</v>
      </c>
      <c r="BU11" s="48">
        <v>45333</v>
      </c>
      <c r="BV11" s="48">
        <v>47638</v>
      </c>
      <c r="BW11" s="4">
        <v>51006</v>
      </c>
      <c r="BX11" s="4">
        <v>46365</v>
      </c>
      <c r="BY11" s="4">
        <v>56888</v>
      </c>
      <c r="BZ11" s="4">
        <v>58231</v>
      </c>
      <c r="CA11" s="4">
        <v>64307</v>
      </c>
      <c r="CB11" s="4">
        <v>62969</v>
      </c>
      <c r="CC11" s="4">
        <v>56464</v>
      </c>
      <c r="CD11" s="52">
        <v>53751</v>
      </c>
      <c r="CE11" s="52">
        <v>59111</v>
      </c>
      <c r="CF11" s="52">
        <v>58657</v>
      </c>
    </row>
    <row r="12" spans="1:84" ht="18">
      <c r="A12" s="3" t="s">
        <v>62</v>
      </c>
      <c r="B12" s="40">
        <v>1729</v>
      </c>
      <c r="C12" s="40">
        <v>1693</v>
      </c>
      <c r="D12" s="4">
        <v>1641</v>
      </c>
      <c r="E12" s="4">
        <v>1495</v>
      </c>
      <c r="F12" s="4">
        <v>1292</v>
      </c>
      <c r="G12" s="4">
        <v>1247</v>
      </c>
      <c r="H12" s="40">
        <v>1226</v>
      </c>
      <c r="I12" s="40">
        <v>1192</v>
      </c>
      <c r="J12" s="40">
        <v>1179</v>
      </c>
      <c r="K12" s="2">
        <v>1164</v>
      </c>
      <c r="L12" s="2">
        <f t="shared" si="2"/>
        <v>1201.5999999999999</v>
      </c>
      <c r="M12" s="2">
        <v>1430</v>
      </c>
      <c r="N12" s="4">
        <v>1554</v>
      </c>
      <c r="O12" s="4">
        <v>1540</v>
      </c>
      <c r="P12" s="4">
        <v>1504</v>
      </c>
      <c r="Q12" s="51">
        <v>1377</v>
      </c>
      <c r="R12" s="4">
        <f t="shared" si="3"/>
        <v>1481</v>
      </c>
      <c r="T12" s="2">
        <v>23</v>
      </c>
      <c r="U12" s="2">
        <v>19</v>
      </c>
      <c r="V12" s="4">
        <v>15</v>
      </c>
      <c r="W12" s="4">
        <v>20</v>
      </c>
      <c r="X12" s="4">
        <v>21</v>
      </c>
      <c r="Y12" s="4">
        <v>18</v>
      </c>
      <c r="Z12" s="4">
        <v>14</v>
      </c>
      <c r="AA12" s="2">
        <v>17</v>
      </c>
      <c r="AB12" s="2">
        <v>28</v>
      </c>
      <c r="AC12" s="2">
        <v>19</v>
      </c>
      <c r="AD12" s="2">
        <f t="shared" si="4"/>
        <v>19.2</v>
      </c>
      <c r="AE12" s="2">
        <v>23</v>
      </c>
      <c r="AF12" s="4">
        <v>29</v>
      </c>
      <c r="AG12" s="4">
        <v>15</v>
      </c>
      <c r="AH12" s="4">
        <v>30</v>
      </c>
      <c r="AI12" s="42">
        <v>21</v>
      </c>
      <c r="AJ12" s="43">
        <f t="shared" si="5"/>
        <v>23.6</v>
      </c>
      <c r="AL12" s="44">
        <f>(V12/BT12)*10000</f>
        <v>19.35483870967742</v>
      </c>
      <c r="AM12" s="44">
        <f>(W12/BU12)*10000</f>
        <v>24.66091245376079</v>
      </c>
      <c r="AN12" s="44">
        <f>(X12/BV12)*10000</f>
        <v>21.027335536197054</v>
      </c>
      <c r="AO12" s="44">
        <f>(Y12/BW12)*10000</f>
        <v>21.18145445987291</v>
      </c>
      <c r="AP12" s="44">
        <f>(Z12/BX12)*10000</f>
        <v>12.016135953995366</v>
      </c>
      <c r="AQ12" s="44">
        <f>(AA12/BY12)*10000</f>
        <v>20.54132431126148</v>
      </c>
      <c r="AR12" s="44">
        <f>(AB12/BZ12)*10000</f>
        <v>28.6035345796302</v>
      </c>
      <c r="AS12" s="44">
        <f>(AC12/CA12)*10000</f>
        <v>17.77860952559184</v>
      </c>
      <c r="AT12" s="44">
        <f t="shared" si="6"/>
        <v>20.024211766070358</v>
      </c>
      <c r="AU12" s="44">
        <f>(AE12/CB12)*10000</f>
        <v>25.431225121627598</v>
      </c>
      <c r="AV12" s="44">
        <f>(AF12/CC12)*10000</f>
        <v>23.850645612303644</v>
      </c>
      <c r="AW12" s="44">
        <f>(AG12/CD12)*10000</f>
        <v>12.982516877271941</v>
      </c>
      <c r="AX12" s="44">
        <f>(AH12/CE12)*10000</f>
        <v>29.426189308484552</v>
      </c>
      <c r="AY12" s="44">
        <f>(AI12/CF12)*10000</f>
        <v>21.16935483870968</v>
      </c>
      <c r="AZ12" s="44">
        <f t="shared" si="7"/>
        <v>22.571986351679485</v>
      </c>
      <c r="BA12" s="44"/>
      <c r="BB12" s="45">
        <f t="shared" si="0"/>
        <v>9.140767824497258E-3</v>
      </c>
      <c r="BC12" s="45">
        <f t="shared" si="0"/>
        <v>1.3377926421404682E-2</v>
      </c>
      <c r="BD12" s="45">
        <f t="shared" si="0"/>
        <v>1.6253869969040248E-2</v>
      </c>
      <c r="BE12" s="45">
        <f t="shared" si="0"/>
        <v>1.4434643143544507E-2</v>
      </c>
      <c r="BF12" s="45">
        <f t="shared" si="0"/>
        <v>1.1419249592169658E-2</v>
      </c>
      <c r="BG12" s="45">
        <f t="shared" si="0"/>
        <v>1.4261744966442953E-2</v>
      </c>
      <c r="BH12" s="45">
        <f t="shared" si="0"/>
        <v>2.3748939779474131E-2</v>
      </c>
      <c r="BI12" s="45">
        <f t="shared" si="0"/>
        <v>1.6323024054982819E-2</v>
      </c>
      <c r="BJ12" s="45">
        <f t="shared" si="8"/>
        <v>1.6037520307322813E-2</v>
      </c>
      <c r="BK12" s="45">
        <f t="shared" si="1"/>
        <v>1.6083916083916083E-2</v>
      </c>
      <c r="BL12" s="45">
        <f t="shared" si="1"/>
        <v>1.8661518661518661E-2</v>
      </c>
      <c r="BM12" s="46">
        <f t="shared" si="1"/>
        <v>9.74025974025974E-3</v>
      </c>
      <c r="BN12" s="46">
        <f t="shared" si="1"/>
        <v>1.9946808510638299E-2</v>
      </c>
      <c r="BO12" s="47">
        <f t="shared" si="9"/>
        <v>1.5250544662309368E-2</v>
      </c>
      <c r="BP12" s="47">
        <f t="shared" si="10"/>
        <v>1.5936609531728433E-2</v>
      </c>
      <c r="BR12" s="3" t="s">
        <v>62</v>
      </c>
      <c r="BS12" s="4">
        <v>6835</v>
      </c>
      <c r="BT12" s="4">
        <v>7750</v>
      </c>
      <c r="BU12" s="48">
        <v>8110</v>
      </c>
      <c r="BV12" s="48">
        <v>9987</v>
      </c>
      <c r="BW12" s="4">
        <v>8498</v>
      </c>
      <c r="BX12" s="4">
        <v>11651</v>
      </c>
      <c r="BY12" s="4">
        <v>8276</v>
      </c>
      <c r="BZ12" s="4">
        <v>9789</v>
      </c>
      <c r="CA12" s="4">
        <v>10687</v>
      </c>
      <c r="CB12" s="4">
        <v>9044</v>
      </c>
      <c r="CC12" s="4">
        <v>12159</v>
      </c>
      <c r="CD12" s="52">
        <v>11554</v>
      </c>
      <c r="CE12" s="52">
        <v>10195</v>
      </c>
      <c r="CF12" s="52">
        <v>9920</v>
      </c>
    </row>
    <row r="13" spans="1:84" ht="18">
      <c r="A13" s="3" t="s">
        <v>63</v>
      </c>
      <c r="B13" s="4">
        <v>140</v>
      </c>
      <c r="C13" s="4">
        <v>161</v>
      </c>
      <c r="D13" s="4">
        <v>138</v>
      </c>
      <c r="E13" s="4">
        <v>107</v>
      </c>
      <c r="F13" s="4">
        <v>109</v>
      </c>
      <c r="G13" s="4">
        <v>113</v>
      </c>
      <c r="H13" s="4">
        <v>100</v>
      </c>
      <c r="I13" s="4">
        <v>125</v>
      </c>
      <c r="J13" s="4">
        <v>102</v>
      </c>
      <c r="K13" s="2">
        <v>95</v>
      </c>
      <c r="L13" s="2">
        <f t="shared" si="2"/>
        <v>107</v>
      </c>
      <c r="M13" s="2">
        <v>94</v>
      </c>
      <c r="N13" s="4">
        <v>120</v>
      </c>
      <c r="O13" s="4">
        <v>107</v>
      </c>
      <c r="P13" s="4">
        <v>117</v>
      </c>
      <c r="Q13" s="41">
        <v>102</v>
      </c>
      <c r="R13" s="4">
        <f t="shared" si="3"/>
        <v>108</v>
      </c>
      <c r="T13" s="2">
        <v>4</v>
      </c>
      <c r="U13" s="2">
        <v>4</v>
      </c>
      <c r="V13" s="4">
        <v>4</v>
      </c>
      <c r="W13" s="4">
        <v>2</v>
      </c>
      <c r="X13" s="4">
        <v>3</v>
      </c>
      <c r="Y13" s="4">
        <v>3</v>
      </c>
      <c r="Z13" s="4">
        <v>2</v>
      </c>
      <c r="AA13" s="2">
        <v>2</v>
      </c>
      <c r="AB13" s="2">
        <v>2</v>
      </c>
      <c r="AC13" s="2">
        <v>4</v>
      </c>
      <c r="AD13" s="2">
        <f t="shared" si="4"/>
        <v>2.6</v>
      </c>
      <c r="AE13" s="2">
        <v>2</v>
      </c>
      <c r="AF13" s="2">
        <v>0</v>
      </c>
      <c r="AG13" s="4">
        <v>6</v>
      </c>
      <c r="AH13" s="4">
        <v>2</v>
      </c>
      <c r="AI13" s="42">
        <v>5</v>
      </c>
      <c r="AJ13" s="43">
        <f t="shared" si="5"/>
        <v>3</v>
      </c>
      <c r="AL13" s="44">
        <f>(V13/BT13)*10000</f>
        <v>9.0991810737033667</v>
      </c>
      <c r="AM13" s="44">
        <f>(W13/BU13)*10000</f>
        <v>4.1228612657184085</v>
      </c>
      <c r="AN13" s="44">
        <f>(X13/BV13)*10000</f>
        <v>5.0667117041040362</v>
      </c>
      <c r="AO13" s="44">
        <f>(Y13/BW13)*10000</f>
        <v>5.3069166814081017</v>
      </c>
      <c r="AP13" s="44">
        <f>(Z13/BX13)*10000</f>
        <v>3.8409832917226807</v>
      </c>
      <c r="AQ13" s="44">
        <f>(AA13/BY13)*10000</f>
        <v>2.532607319235153</v>
      </c>
      <c r="AR13" s="44">
        <f>(AB13/BZ13)*10000</f>
        <v>2.2031284423881909</v>
      </c>
      <c r="AS13" s="44">
        <f>(AC13/CA13)*10000</f>
        <v>5.2840158520475562</v>
      </c>
      <c r="AT13" s="44">
        <f t="shared" si="6"/>
        <v>3.8335303173603363</v>
      </c>
      <c r="AU13" s="44">
        <f>(AE13/CB13)*10000</f>
        <v>3.0969340353050478</v>
      </c>
      <c r="AV13" s="44">
        <f>(AF13/CC13)*10000</f>
        <v>0</v>
      </c>
      <c r="AW13" s="44">
        <f>(AG13/CD13)*10000</f>
        <v>9.1199270405836756</v>
      </c>
      <c r="AX13" s="44">
        <f>(AH13/CE13)*10000</f>
        <v>4.3187216583891166</v>
      </c>
      <c r="AY13" s="44">
        <f>(AI13/CF13)*10000</f>
        <v>12.260912211868563</v>
      </c>
      <c r="AZ13" s="44">
        <f t="shared" si="7"/>
        <v>5.759298989229281</v>
      </c>
      <c r="BA13" s="44"/>
      <c r="BB13" s="45">
        <f t="shared" si="0"/>
        <v>2.8985507246376812E-2</v>
      </c>
      <c r="BC13" s="45">
        <f t="shared" si="0"/>
        <v>1.8691588785046728E-2</v>
      </c>
      <c r="BD13" s="45">
        <f t="shared" si="0"/>
        <v>2.7522935779816515E-2</v>
      </c>
      <c r="BE13" s="45">
        <f t="shared" si="0"/>
        <v>2.6548672566371681E-2</v>
      </c>
      <c r="BF13" s="45">
        <f t="shared" si="0"/>
        <v>0.02</v>
      </c>
      <c r="BG13" s="45">
        <f t="shared" si="0"/>
        <v>1.6E-2</v>
      </c>
      <c r="BH13" s="45">
        <f t="shared" si="0"/>
        <v>1.9607843137254902E-2</v>
      </c>
      <c r="BI13" s="45">
        <f t="shared" si="0"/>
        <v>4.2105263157894736E-2</v>
      </c>
      <c r="BJ13" s="45">
        <f t="shared" si="8"/>
        <v>2.4852355772304262E-2</v>
      </c>
      <c r="BK13" s="45">
        <f t="shared" si="1"/>
        <v>2.1276595744680851E-2</v>
      </c>
      <c r="BL13" s="45">
        <f t="shared" si="1"/>
        <v>0</v>
      </c>
      <c r="BM13" s="46">
        <f t="shared" si="1"/>
        <v>5.6074766355140186E-2</v>
      </c>
      <c r="BN13" s="46">
        <f t="shared" si="1"/>
        <v>1.7094017094017096E-2</v>
      </c>
      <c r="BO13" s="47">
        <f t="shared" si="9"/>
        <v>4.9019607843137254E-2</v>
      </c>
      <c r="BP13" s="47">
        <f t="shared" si="10"/>
        <v>2.8692997407395077E-2</v>
      </c>
      <c r="BR13" s="3" t="s">
        <v>63</v>
      </c>
      <c r="BS13" s="4">
        <v>4758</v>
      </c>
      <c r="BT13" s="4">
        <v>4396</v>
      </c>
      <c r="BU13" s="48">
        <v>4851</v>
      </c>
      <c r="BV13" s="48">
        <v>5921</v>
      </c>
      <c r="BW13" s="4">
        <v>5653</v>
      </c>
      <c r="BX13" s="4">
        <v>5207</v>
      </c>
      <c r="BY13" s="4">
        <v>7897</v>
      </c>
      <c r="BZ13" s="4">
        <v>9078</v>
      </c>
      <c r="CA13" s="4">
        <v>7570</v>
      </c>
      <c r="CB13" s="4">
        <v>6458</v>
      </c>
      <c r="CC13" s="4">
        <v>5184</v>
      </c>
      <c r="CD13" s="52">
        <v>6579</v>
      </c>
      <c r="CE13" s="52">
        <v>4631</v>
      </c>
      <c r="CF13" s="52">
        <v>4078</v>
      </c>
    </row>
    <row r="14" spans="1:84" ht="18">
      <c r="A14" s="3" t="s">
        <v>64</v>
      </c>
      <c r="B14" s="4">
        <v>275</v>
      </c>
      <c r="C14" s="4">
        <v>267</v>
      </c>
      <c r="D14" s="4">
        <v>252</v>
      </c>
      <c r="E14" s="4">
        <v>232</v>
      </c>
      <c r="F14" s="4">
        <v>226</v>
      </c>
      <c r="G14" s="4">
        <v>209</v>
      </c>
      <c r="H14" s="4">
        <v>167</v>
      </c>
      <c r="I14" s="4">
        <v>184</v>
      </c>
      <c r="J14" s="4">
        <v>214</v>
      </c>
      <c r="K14" s="2">
        <v>186</v>
      </c>
      <c r="L14" s="2">
        <f t="shared" si="2"/>
        <v>192</v>
      </c>
      <c r="M14" s="2">
        <v>216</v>
      </c>
      <c r="N14" s="4">
        <v>253</v>
      </c>
      <c r="O14" s="4">
        <v>245</v>
      </c>
      <c r="P14" s="4">
        <v>231</v>
      </c>
      <c r="Q14" s="41">
        <v>201</v>
      </c>
      <c r="R14" s="4">
        <f t="shared" si="3"/>
        <v>229.2</v>
      </c>
      <c r="T14" s="2">
        <v>3</v>
      </c>
      <c r="U14" s="2">
        <v>2</v>
      </c>
      <c r="V14" s="4">
        <v>2</v>
      </c>
      <c r="W14" s="4">
        <v>2</v>
      </c>
      <c r="X14" s="4">
        <v>7</v>
      </c>
      <c r="Y14" s="4">
        <v>4</v>
      </c>
      <c r="Z14" s="4">
        <v>0</v>
      </c>
      <c r="AA14" s="2">
        <v>2</v>
      </c>
      <c r="AB14" s="2">
        <v>3</v>
      </c>
      <c r="AC14" s="2">
        <v>2</v>
      </c>
      <c r="AD14" s="2">
        <f t="shared" si="4"/>
        <v>2.2000000000000002</v>
      </c>
      <c r="AE14" s="2">
        <v>0</v>
      </c>
      <c r="AF14" s="4">
        <v>6</v>
      </c>
      <c r="AG14" s="4">
        <v>2</v>
      </c>
      <c r="AH14" s="4">
        <v>2</v>
      </c>
      <c r="AI14" s="42">
        <v>4</v>
      </c>
      <c r="AJ14" s="43">
        <f t="shared" si="5"/>
        <v>2.8</v>
      </c>
      <c r="AL14" s="44">
        <f>(V14/BT14)*10000</f>
        <v>3.2154340836012865</v>
      </c>
      <c r="AM14" s="44">
        <f>(W14/BU14)*10000</f>
        <v>2.5644313373509426</v>
      </c>
      <c r="AN14" s="44">
        <f>(X14/BV14)*10000</f>
        <v>7.749363445145578</v>
      </c>
      <c r="AO14" s="44">
        <f>(Y14/BW14)*10000</f>
        <v>4.9297510475720969</v>
      </c>
      <c r="AP14" s="44">
        <f>(Z14/BX14)*10000</f>
        <v>0</v>
      </c>
      <c r="AQ14" s="44">
        <f>(AA14/BY14)*10000</f>
        <v>2.7859033291544781</v>
      </c>
      <c r="AR14" s="44">
        <f>(AB14/BZ14)*10000</f>
        <v>4.4404973357015987</v>
      </c>
      <c r="AS14" s="44">
        <f>(AC14/CA14)*10000</f>
        <v>2.4327940639824837</v>
      </c>
      <c r="AT14" s="44">
        <f t="shared" si="6"/>
        <v>2.9177891552821316</v>
      </c>
      <c r="AU14" s="44">
        <f>(AE14/CB14)*10000</f>
        <v>0</v>
      </c>
      <c r="AV14" s="44">
        <f>(AF14/CC14)*10000</f>
        <v>6.7980965329707681</v>
      </c>
      <c r="AW14" s="44">
        <f>(AG14/CD14)*10000</f>
        <v>3.1181789834736513</v>
      </c>
      <c r="AX14" s="44">
        <f>(AH14/CE14)*10000</f>
        <v>3.3239155725444576</v>
      </c>
      <c r="AY14" s="44">
        <f>(AI14/CF14)*10000</f>
        <v>6.3041765169424746</v>
      </c>
      <c r="AZ14" s="44">
        <f t="shared" si="7"/>
        <v>3.90887352118627</v>
      </c>
      <c r="BA14" s="44"/>
      <c r="BB14" s="45">
        <f t="shared" si="0"/>
        <v>7.9365079365079361E-3</v>
      </c>
      <c r="BC14" s="45">
        <f t="shared" si="0"/>
        <v>8.6206896551724137E-3</v>
      </c>
      <c r="BD14" s="45">
        <f t="shared" si="0"/>
        <v>3.0973451327433628E-2</v>
      </c>
      <c r="BE14" s="45">
        <f t="shared" si="0"/>
        <v>1.9138755980861243E-2</v>
      </c>
      <c r="BF14" s="45">
        <f t="shared" si="0"/>
        <v>0</v>
      </c>
      <c r="BG14" s="45">
        <f t="shared" si="0"/>
        <v>1.0869565217391304E-2</v>
      </c>
      <c r="BH14" s="45">
        <f t="shared" si="0"/>
        <v>1.4018691588785047E-2</v>
      </c>
      <c r="BI14" s="45">
        <f t="shared" si="0"/>
        <v>1.0752688172043012E-2</v>
      </c>
      <c r="BJ14" s="45">
        <f t="shared" si="8"/>
        <v>1.0955940191816121E-2</v>
      </c>
      <c r="BK14" s="45">
        <f t="shared" si="1"/>
        <v>0</v>
      </c>
      <c r="BL14" s="45">
        <f t="shared" si="1"/>
        <v>2.3715415019762844E-2</v>
      </c>
      <c r="BM14" s="46">
        <f t="shared" si="1"/>
        <v>8.1632653061224497E-3</v>
      </c>
      <c r="BN14" s="46">
        <f t="shared" si="1"/>
        <v>8.658008658008658E-3</v>
      </c>
      <c r="BO14" s="47">
        <f t="shared" si="9"/>
        <v>1.9900497512437811E-2</v>
      </c>
      <c r="BP14" s="47">
        <f t="shared" si="10"/>
        <v>1.2087437299266353E-2</v>
      </c>
      <c r="BR14" s="3" t="s">
        <v>64</v>
      </c>
      <c r="BS14" s="4">
        <v>5133</v>
      </c>
      <c r="BT14" s="4">
        <v>6220</v>
      </c>
      <c r="BU14" s="48">
        <v>7799</v>
      </c>
      <c r="BV14" s="48">
        <v>9033</v>
      </c>
      <c r="BW14" s="4">
        <v>8114</v>
      </c>
      <c r="BX14" s="4">
        <v>6000</v>
      </c>
      <c r="BY14" s="4">
        <v>7179</v>
      </c>
      <c r="BZ14" s="4">
        <v>6756</v>
      </c>
      <c r="CA14" s="4">
        <v>8221</v>
      </c>
      <c r="CB14" s="4">
        <v>5996</v>
      </c>
      <c r="CC14" s="4">
        <v>8826</v>
      </c>
      <c r="CD14" s="52">
        <v>6414</v>
      </c>
      <c r="CE14" s="52">
        <v>6017</v>
      </c>
      <c r="CF14" s="52">
        <v>6345</v>
      </c>
    </row>
    <row r="15" spans="1:84" ht="18">
      <c r="A15" s="3" t="s">
        <v>65</v>
      </c>
      <c r="B15" s="40">
        <v>1363</v>
      </c>
      <c r="C15" s="40">
        <v>1254</v>
      </c>
      <c r="D15" s="4">
        <v>1248</v>
      </c>
      <c r="E15" s="4">
        <v>1043</v>
      </c>
      <c r="F15" s="4">
        <v>911</v>
      </c>
      <c r="G15" s="4">
        <v>927</v>
      </c>
      <c r="H15" s="4">
        <v>918</v>
      </c>
      <c r="I15" s="4">
        <v>956</v>
      </c>
      <c r="J15" s="4">
        <v>991</v>
      </c>
      <c r="K15" s="2">
        <v>924</v>
      </c>
      <c r="L15" s="2">
        <f t="shared" si="2"/>
        <v>943.2</v>
      </c>
      <c r="M15" s="2">
        <v>998</v>
      </c>
      <c r="N15" s="4">
        <v>1082</v>
      </c>
      <c r="O15" s="4">
        <v>1090</v>
      </c>
      <c r="P15" s="4">
        <v>1031</v>
      </c>
      <c r="Q15" s="41">
        <v>938</v>
      </c>
      <c r="R15" s="4">
        <f t="shared" si="3"/>
        <v>1027.8</v>
      </c>
      <c r="T15" s="2">
        <v>21</v>
      </c>
      <c r="U15" s="2">
        <v>24</v>
      </c>
      <c r="V15" s="4">
        <v>18</v>
      </c>
      <c r="W15" s="4">
        <v>27</v>
      </c>
      <c r="X15" s="4">
        <v>19</v>
      </c>
      <c r="Y15" s="4">
        <v>24</v>
      </c>
      <c r="Z15" s="4">
        <v>27</v>
      </c>
      <c r="AA15" s="2">
        <v>29</v>
      </c>
      <c r="AB15" s="2">
        <v>30</v>
      </c>
      <c r="AC15" s="2">
        <v>27</v>
      </c>
      <c r="AD15" s="2">
        <f t="shared" si="4"/>
        <v>27.4</v>
      </c>
      <c r="AE15" s="2">
        <v>26</v>
      </c>
      <c r="AF15" s="4">
        <v>20</v>
      </c>
      <c r="AG15" s="4">
        <v>26</v>
      </c>
      <c r="AH15" s="4">
        <v>24</v>
      </c>
      <c r="AI15" s="42">
        <v>12</v>
      </c>
      <c r="AJ15" s="43">
        <f t="shared" si="5"/>
        <v>21.6</v>
      </c>
      <c r="AL15" s="44">
        <f>(V15/BT15)*10000</f>
        <v>6.4794816414686824</v>
      </c>
      <c r="AM15" s="44">
        <f>(W15/BU15)*10000</f>
        <v>8.5943468296409478</v>
      </c>
      <c r="AN15" s="44">
        <f>(X15/BV15)*10000</f>
        <v>5.6455207250037143</v>
      </c>
      <c r="AO15" s="44">
        <f>(Y15/BW15)*10000</f>
        <v>7.1798246926137557</v>
      </c>
      <c r="AP15" s="44">
        <f>(Z15/BX15)*10000</f>
        <v>7.7570603614215523</v>
      </c>
      <c r="AQ15" s="44">
        <f>(AA15/BY15)*10000</f>
        <v>7.0563044430385906</v>
      </c>
      <c r="AR15" s="44">
        <f>(AB15/BZ15)*10000</f>
        <v>9.0978013646702038</v>
      </c>
      <c r="AS15" s="44">
        <f>(AC15/CA15)*10000</f>
        <v>7.2541644277270283</v>
      </c>
      <c r="AT15" s="44">
        <f t="shared" si="6"/>
        <v>7.6690310578942258</v>
      </c>
      <c r="AU15" s="44">
        <f>(AE15/CB15)*10000</f>
        <v>6.4469736417962258</v>
      </c>
      <c r="AV15" s="44">
        <f>(AF15/CC15)*10000</f>
        <v>4.7207666525043663</v>
      </c>
      <c r="AW15" s="44">
        <f>(AG15/CD15)*10000</f>
        <v>6.8713991225751894</v>
      </c>
      <c r="AX15" s="44">
        <f>(AH15/CE15)*10000</f>
        <v>6.142506142506142</v>
      </c>
      <c r="AY15" s="44">
        <f>(AI15/CF15)*10000</f>
        <v>3.3930894079058982</v>
      </c>
      <c r="AZ15" s="44">
        <f t="shared" si="7"/>
        <v>5.5149469934575652</v>
      </c>
      <c r="BA15" s="44"/>
      <c r="BB15" s="45">
        <f t="shared" si="0"/>
        <v>1.4423076923076924E-2</v>
      </c>
      <c r="BC15" s="45">
        <f t="shared" si="0"/>
        <v>2.5886864813039309E-2</v>
      </c>
      <c r="BD15" s="45">
        <f t="shared" si="0"/>
        <v>2.0856201975850714E-2</v>
      </c>
      <c r="BE15" s="45">
        <f t="shared" si="0"/>
        <v>2.5889967637540454E-2</v>
      </c>
      <c r="BF15" s="45">
        <f t="shared" si="0"/>
        <v>2.9411764705882353E-2</v>
      </c>
      <c r="BG15" s="45">
        <f t="shared" si="0"/>
        <v>3.0334728033472803E-2</v>
      </c>
      <c r="BH15" s="45">
        <f t="shared" si="0"/>
        <v>3.0272452068617558E-2</v>
      </c>
      <c r="BI15" s="45">
        <f t="shared" si="0"/>
        <v>2.922077922077922E-2</v>
      </c>
      <c r="BJ15" s="45">
        <f t="shared" si="8"/>
        <v>2.9025938333258477E-2</v>
      </c>
      <c r="BK15" s="45">
        <f t="shared" si="1"/>
        <v>2.6052104208416832E-2</v>
      </c>
      <c r="BL15" s="45">
        <f t="shared" si="1"/>
        <v>1.8484288354898338E-2</v>
      </c>
      <c r="BM15" s="46">
        <f t="shared" si="1"/>
        <v>2.3853211009174313E-2</v>
      </c>
      <c r="BN15" s="46">
        <f t="shared" si="1"/>
        <v>2.3278370514064017E-2</v>
      </c>
      <c r="BO15" s="47">
        <f t="shared" si="9"/>
        <v>1.279317697228145E-2</v>
      </c>
      <c r="BP15" s="47">
        <f t="shared" si="10"/>
        <v>2.0892230211766991E-2</v>
      </c>
      <c r="BR15" s="3" t="s">
        <v>65</v>
      </c>
      <c r="BS15" s="4">
        <v>28073</v>
      </c>
      <c r="BT15" s="4">
        <v>27780</v>
      </c>
      <c r="BU15" s="48">
        <v>31416</v>
      </c>
      <c r="BV15" s="48">
        <v>33655</v>
      </c>
      <c r="BW15" s="4">
        <v>33427</v>
      </c>
      <c r="BX15" s="4">
        <v>34807</v>
      </c>
      <c r="BY15" s="4">
        <v>41098</v>
      </c>
      <c r="BZ15" s="4">
        <v>32975</v>
      </c>
      <c r="CA15" s="4">
        <v>37220</v>
      </c>
      <c r="CB15" s="4">
        <v>40329</v>
      </c>
      <c r="CC15" s="4">
        <v>42366</v>
      </c>
      <c r="CD15" s="52">
        <v>37838</v>
      </c>
      <c r="CE15" s="52">
        <v>39072</v>
      </c>
      <c r="CF15" s="52">
        <v>35366</v>
      </c>
    </row>
    <row r="16" spans="1:84" ht="18">
      <c r="A16" s="3" t="s">
        <v>66</v>
      </c>
      <c r="B16" s="4">
        <v>938</v>
      </c>
      <c r="C16" s="4">
        <v>902</v>
      </c>
      <c r="D16" s="4">
        <v>898</v>
      </c>
      <c r="E16" s="4">
        <v>820</v>
      </c>
      <c r="F16" s="4">
        <v>693</v>
      </c>
      <c r="G16" s="4">
        <v>754</v>
      </c>
      <c r="H16" s="4">
        <v>751</v>
      </c>
      <c r="I16" s="4">
        <v>781</v>
      </c>
      <c r="J16" s="4">
        <v>783</v>
      </c>
      <c r="K16" s="2">
        <v>746</v>
      </c>
      <c r="L16" s="2">
        <f t="shared" si="2"/>
        <v>763</v>
      </c>
      <c r="M16" s="2">
        <v>821</v>
      </c>
      <c r="N16" s="4">
        <v>821</v>
      </c>
      <c r="O16" s="4">
        <v>916</v>
      </c>
      <c r="P16" s="4">
        <v>858</v>
      </c>
      <c r="Q16" s="41">
        <v>751</v>
      </c>
      <c r="R16" s="4">
        <f t="shared" si="3"/>
        <v>833.4</v>
      </c>
      <c r="T16" s="2">
        <v>13</v>
      </c>
      <c r="U16" s="2">
        <v>21</v>
      </c>
      <c r="V16" s="4">
        <v>15</v>
      </c>
      <c r="W16" s="4">
        <v>18</v>
      </c>
      <c r="X16" s="4">
        <v>7</v>
      </c>
      <c r="Y16" s="4">
        <v>13</v>
      </c>
      <c r="Z16" s="4">
        <v>11</v>
      </c>
      <c r="AA16" s="2">
        <v>15</v>
      </c>
      <c r="AB16" s="2">
        <v>14</v>
      </c>
      <c r="AC16" s="2">
        <v>12</v>
      </c>
      <c r="AD16" s="2">
        <f t="shared" si="4"/>
        <v>13</v>
      </c>
      <c r="AE16" s="2">
        <v>12</v>
      </c>
      <c r="AF16" s="4">
        <v>19</v>
      </c>
      <c r="AG16" s="4">
        <v>13</v>
      </c>
      <c r="AH16" s="4">
        <v>22</v>
      </c>
      <c r="AI16" s="42">
        <v>16</v>
      </c>
      <c r="AJ16" s="43">
        <f t="shared" si="5"/>
        <v>16.399999999999999</v>
      </c>
      <c r="AL16" s="44">
        <f>(V16/BT16)*10000</f>
        <v>14.091122592766556</v>
      </c>
      <c r="AM16" s="44">
        <f>(W16/BU16)*10000</f>
        <v>16.335420637081405</v>
      </c>
      <c r="AN16" s="44">
        <f>(X16/BV16)*10000</f>
        <v>6.0800833840006954</v>
      </c>
      <c r="AO16" s="44">
        <f>(Y16/BW16)*10000</f>
        <v>11.23789764868603</v>
      </c>
      <c r="AP16" s="44">
        <f>(Z16/BX16)*10000</f>
        <v>7.4779061862678446</v>
      </c>
      <c r="AQ16" s="44">
        <f>(AA16/BY16)*10000</f>
        <v>9.3627114412333814</v>
      </c>
      <c r="AR16" s="44">
        <f>(AB16/BZ16)*10000</f>
        <v>9.7398079866425498</v>
      </c>
      <c r="AS16" s="44">
        <f>(AC16/CA16)*10000</f>
        <v>8.8613203367301718</v>
      </c>
      <c r="AT16" s="44">
        <f t="shared" si="6"/>
        <v>9.3359287199119958</v>
      </c>
      <c r="AU16" s="44">
        <f>(AE16/CB16)*10000</f>
        <v>8.3183141549979194</v>
      </c>
      <c r="AV16" s="44">
        <f>(AF16/CC16)*10000</f>
        <v>14.831004605417219</v>
      </c>
      <c r="AW16" s="44">
        <f>(AG16/CD16)*10000</f>
        <v>9.5175342265173146</v>
      </c>
      <c r="AX16" s="44">
        <f>(AH16/CE16)*10000</f>
        <v>19.011406844106464</v>
      </c>
      <c r="AY16" s="44">
        <f>(AI16/CF16)*10000</f>
        <v>11.9608282873589</v>
      </c>
      <c r="AZ16" s="44">
        <f t="shared" si="7"/>
        <v>12.727817623679563</v>
      </c>
      <c r="BA16" s="44"/>
      <c r="BB16" s="45">
        <f t="shared" si="0"/>
        <v>1.670378619153675E-2</v>
      </c>
      <c r="BC16" s="45">
        <f t="shared" si="0"/>
        <v>2.1951219512195121E-2</v>
      </c>
      <c r="BD16" s="45">
        <f t="shared" si="0"/>
        <v>1.0101010101010102E-2</v>
      </c>
      <c r="BE16" s="45">
        <f t="shared" si="0"/>
        <v>1.7241379310344827E-2</v>
      </c>
      <c r="BF16" s="45">
        <f t="shared" si="0"/>
        <v>1.4647137150466045E-2</v>
      </c>
      <c r="BG16" s="45">
        <f t="shared" si="0"/>
        <v>1.9206145966709345E-2</v>
      </c>
      <c r="BH16" s="45">
        <f t="shared" si="0"/>
        <v>1.7879948914431672E-2</v>
      </c>
      <c r="BI16" s="45">
        <f t="shared" si="0"/>
        <v>1.6085790884718499E-2</v>
      </c>
      <c r="BJ16" s="45">
        <f t="shared" si="8"/>
        <v>1.7012080445334078E-2</v>
      </c>
      <c r="BK16" s="45">
        <f t="shared" si="1"/>
        <v>1.4616321559074299E-2</v>
      </c>
      <c r="BL16" s="45">
        <f t="shared" si="1"/>
        <v>2.3142509135200974E-2</v>
      </c>
      <c r="BM16" s="46">
        <f t="shared" si="1"/>
        <v>1.4192139737991267E-2</v>
      </c>
      <c r="BN16" s="46">
        <f t="shared" si="1"/>
        <v>2.564102564102564E-2</v>
      </c>
      <c r="BO16" s="47">
        <f t="shared" si="9"/>
        <v>2.1304926764314249E-2</v>
      </c>
      <c r="BP16" s="47">
        <f t="shared" si="10"/>
        <v>1.9779384567521284E-2</v>
      </c>
      <c r="BR16" s="3" t="s">
        <v>66</v>
      </c>
      <c r="BS16" s="4">
        <v>11164</v>
      </c>
      <c r="BT16" s="4">
        <v>10645</v>
      </c>
      <c r="BU16" s="48">
        <v>11019</v>
      </c>
      <c r="BV16" s="48">
        <v>11513</v>
      </c>
      <c r="BW16" s="4">
        <v>11568</v>
      </c>
      <c r="BX16" s="4">
        <v>14710</v>
      </c>
      <c r="BY16" s="4">
        <v>16021</v>
      </c>
      <c r="BZ16" s="4">
        <v>14374</v>
      </c>
      <c r="CA16" s="4">
        <v>13542</v>
      </c>
      <c r="CB16" s="4">
        <v>14426</v>
      </c>
      <c r="CC16" s="4">
        <v>12811</v>
      </c>
      <c r="CD16" s="52">
        <v>13659</v>
      </c>
      <c r="CE16" s="52">
        <v>11572</v>
      </c>
      <c r="CF16" s="52">
        <v>13377</v>
      </c>
    </row>
    <row r="17" spans="1:84" ht="18">
      <c r="A17" s="3" t="s">
        <v>67</v>
      </c>
      <c r="B17" s="4">
        <v>450</v>
      </c>
      <c r="C17" s="4">
        <v>439</v>
      </c>
      <c r="D17" s="4">
        <v>446</v>
      </c>
      <c r="E17" s="4">
        <v>412</v>
      </c>
      <c r="F17" s="4">
        <v>371</v>
      </c>
      <c r="G17" s="4">
        <v>390</v>
      </c>
      <c r="H17" s="4">
        <v>360</v>
      </c>
      <c r="I17" s="4">
        <v>365</v>
      </c>
      <c r="J17" s="4">
        <v>317</v>
      </c>
      <c r="K17" s="2">
        <v>321</v>
      </c>
      <c r="L17" s="2">
        <f t="shared" si="2"/>
        <v>350.6</v>
      </c>
      <c r="M17" s="2">
        <v>320</v>
      </c>
      <c r="N17" s="4">
        <v>404</v>
      </c>
      <c r="O17" s="4">
        <v>330</v>
      </c>
      <c r="P17" s="4">
        <v>318</v>
      </c>
      <c r="Q17" s="41">
        <v>313</v>
      </c>
      <c r="R17" s="4">
        <f t="shared" si="3"/>
        <v>337</v>
      </c>
      <c r="T17" s="2">
        <v>11</v>
      </c>
      <c r="U17" s="2">
        <v>5</v>
      </c>
      <c r="V17" s="4">
        <v>7</v>
      </c>
      <c r="W17" s="4">
        <v>5</v>
      </c>
      <c r="X17" s="4">
        <v>2</v>
      </c>
      <c r="Y17" s="4">
        <v>8</v>
      </c>
      <c r="Z17" s="4">
        <v>5</v>
      </c>
      <c r="AA17" s="2">
        <v>3</v>
      </c>
      <c r="AB17" s="2">
        <v>3</v>
      </c>
      <c r="AC17" s="2">
        <v>4</v>
      </c>
      <c r="AD17" s="2">
        <f t="shared" si="4"/>
        <v>4.5999999999999996</v>
      </c>
      <c r="AE17" s="2">
        <v>5</v>
      </c>
      <c r="AF17" s="4">
        <v>8</v>
      </c>
      <c r="AG17" s="4">
        <v>5</v>
      </c>
      <c r="AH17" s="4">
        <v>7</v>
      </c>
      <c r="AI17" s="42">
        <v>9</v>
      </c>
      <c r="AJ17" s="43">
        <f t="shared" si="5"/>
        <v>6.8</v>
      </c>
      <c r="AL17" s="44">
        <f>(V17/BT17)*10000</f>
        <v>9.6738529574350469</v>
      </c>
      <c r="AM17" s="44">
        <f>(W17/BU17)*10000</f>
        <v>6.9744734272562425</v>
      </c>
      <c r="AN17" s="44">
        <f>(X17/BV17)*10000</f>
        <v>3.1486146095717884</v>
      </c>
      <c r="AO17" s="44">
        <f>(Y17/BW17)*10000</f>
        <v>10.124019235636549</v>
      </c>
      <c r="AP17" s="44">
        <f>(Z17/BX17)*10000</f>
        <v>7.0195142496139269</v>
      </c>
      <c r="AQ17" s="44">
        <f>(AA17/BY17)*10000</f>
        <v>3.8446751249519417</v>
      </c>
      <c r="AR17" s="44">
        <f>(AB17/BZ17)*10000</f>
        <v>3.5079513564078577</v>
      </c>
      <c r="AS17" s="44">
        <f>(AC17/CA17)*10000</f>
        <v>5.228074761469089</v>
      </c>
      <c r="AT17" s="44">
        <f t="shared" si="6"/>
        <v>5.9448469456158728</v>
      </c>
      <c r="AU17" s="44">
        <f>(AE17/CB17)*10000</f>
        <v>5.4945054945054945</v>
      </c>
      <c r="AV17" s="44">
        <f>(AF17/CC17)*10000</f>
        <v>10.862186014935507</v>
      </c>
      <c r="AW17" s="44">
        <f>(AG17/CD17)*10000</f>
        <v>6.1485489424495823</v>
      </c>
      <c r="AX17" s="44">
        <f>(AH17/CE17)*10000</f>
        <v>11.111111111111111</v>
      </c>
      <c r="AY17" s="44">
        <f>(AI17/CF17)*10000</f>
        <v>16.725515703400855</v>
      </c>
      <c r="AZ17" s="44">
        <f t="shared" si="7"/>
        <v>10.068373453280509</v>
      </c>
      <c r="BA17" s="44"/>
      <c r="BB17" s="45">
        <f t="shared" si="0"/>
        <v>1.5695067264573991E-2</v>
      </c>
      <c r="BC17" s="45">
        <f t="shared" si="0"/>
        <v>1.2135922330097087E-2</v>
      </c>
      <c r="BD17" s="45">
        <f t="shared" si="0"/>
        <v>5.3908355795148251E-3</v>
      </c>
      <c r="BE17" s="45">
        <f t="shared" si="0"/>
        <v>2.0512820512820513E-2</v>
      </c>
      <c r="BF17" s="45">
        <f t="shared" si="0"/>
        <v>1.3888888888888888E-2</v>
      </c>
      <c r="BG17" s="45">
        <f t="shared" si="0"/>
        <v>8.21917808219178E-3</v>
      </c>
      <c r="BH17" s="45">
        <f t="shared" si="0"/>
        <v>9.4637223974763408E-3</v>
      </c>
      <c r="BI17" s="45">
        <f t="shared" si="0"/>
        <v>1.2461059190031152E-2</v>
      </c>
      <c r="BJ17" s="45">
        <f t="shared" si="8"/>
        <v>1.2909133814281737E-2</v>
      </c>
      <c r="BK17" s="45">
        <f t="shared" si="1"/>
        <v>1.5625E-2</v>
      </c>
      <c r="BL17" s="45">
        <f t="shared" si="1"/>
        <v>1.9801980198019802E-2</v>
      </c>
      <c r="BM17" s="46">
        <f t="shared" si="1"/>
        <v>1.5151515151515152E-2</v>
      </c>
      <c r="BN17" s="46">
        <f t="shared" si="1"/>
        <v>2.20125786163522E-2</v>
      </c>
      <c r="BO17" s="47">
        <f t="shared" si="9"/>
        <v>2.8753993610223641E-2</v>
      </c>
      <c r="BP17" s="47">
        <f t="shared" si="10"/>
        <v>2.0269013515222159E-2</v>
      </c>
      <c r="BR17" s="3" t="s">
        <v>67</v>
      </c>
      <c r="BS17" s="4">
        <v>7321</v>
      </c>
      <c r="BT17" s="4">
        <v>7236</v>
      </c>
      <c r="BU17" s="48">
        <v>7169</v>
      </c>
      <c r="BV17" s="48">
        <v>6352</v>
      </c>
      <c r="BW17" s="4">
        <v>7902</v>
      </c>
      <c r="BX17" s="4">
        <v>7123</v>
      </c>
      <c r="BY17" s="4">
        <v>7803</v>
      </c>
      <c r="BZ17" s="4">
        <v>8552</v>
      </c>
      <c r="CA17" s="4">
        <v>7651</v>
      </c>
      <c r="CB17" s="4">
        <v>9100</v>
      </c>
      <c r="CC17" s="4">
        <v>7365</v>
      </c>
      <c r="CD17" s="52">
        <v>8132</v>
      </c>
      <c r="CE17" s="52">
        <v>6300</v>
      </c>
      <c r="CF17" s="52">
        <v>5381</v>
      </c>
    </row>
    <row r="18" spans="1:84" ht="18">
      <c r="A18" s="3" t="s">
        <v>68</v>
      </c>
      <c r="B18" s="4">
        <v>428</v>
      </c>
      <c r="C18" s="4">
        <v>468</v>
      </c>
      <c r="D18" s="4">
        <v>416</v>
      </c>
      <c r="E18" s="4">
        <v>384</v>
      </c>
      <c r="F18" s="4">
        <v>386</v>
      </c>
      <c r="G18" s="4">
        <v>431</v>
      </c>
      <c r="H18" s="4">
        <v>386</v>
      </c>
      <c r="I18" s="4">
        <v>405</v>
      </c>
      <c r="J18" s="4">
        <v>350</v>
      </c>
      <c r="K18" s="2">
        <v>385</v>
      </c>
      <c r="L18" s="2">
        <f t="shared" si="2"/>
        <v>391.4</v>
      </c>
      <c r="M18" s="2">
        <v>355</v>
      </c>
      <c r="N18" s="4">
        <v>429</v>
      </c>
      <c r="O18" s="4">
        <v>461</v>
      </c>
      <c r="P18" s="4">
        <v>404</v>
      </c>
      <c r="Q18" s="41">
        <v>362</v>
      </c>
      <c r="R18" s="4">
        <f t="shared" si="3"/>
        <v>402.2</v>
      </c>
      <c r="T18" s="2">
        <v>4</v>
      </c>
      <c r="U18" s="2">
        <v>6</v>
      </c>
      <c r="V18" s="4">
        <v>2</v>
      </c>
      <c r="W18" s="4">
        <v>6</v>
      </c>
      <c r="X18" s="4">
        <v>5</v>
      </c>
      <c r="Y18" s="4">
        <v>1</v>
      </c>
      <c r="Z18" s="4">
        <v>2</v>
      </c>
      <c r="AA18" s="2">
        <v>7</v>
      </c>
      <c r="AB18" s="2">
        <v>6</v>
      </c>
      <c r="AC18" s="2">
        <v>7</v>
      </c>
      <c r="AD18" s="2">
        <f t="shared" si="4"/>
        <v>4.5999999999999996</v>
      </c>
      <c r="AE18" s="2">
        <v>3</v>
      </c>
      <c r="AF18" s="4">
        <v>5</v>
      </c>
      <c r="AG18" s="4">
        <v>5</v>
      </c>
      <c r="AH18" s="4">
        <v>5</v>
      </c>
      <c r="AI18" s="42">
        <v>7</v>
      </c>
      <c r="AJ18" s="43">
        <f t="shared" si="5"/>
        <v>5</v>
      </c>
      <c r="AL18" s="44">
        <f>(V18/BT18)*10000</f>
        <v>4.9652432969215488</v>
      </c>
      <c r="AM18" s="44">
        <f>(W18/BU18)*10000</f>
        <v>12.5</v>
      </c>
      <c r="AN18" s="44">
        <f>(X18/BV18)*10000</f>
        <v>9.7295193617435292</v>
      </c>
      <c r="AO18" s="44">
        <f>(Y18/BW18)*10000</f>
        <v>1.9342359767891681</v>
      </c>
      <c r="AP18" s="44">
        <f>(Z18/BX18)*10000</f>
        <v>3.7174721189591078</v>
      </c>
      <c r="AQ18" s="44">
        <f>(AA18/BY18)*10000</f>
        <v>18.233915082052619</v>
      </c>
      <c r="AR18" s="44">
        <f>(AB18/BZ18)*10000</f>
        <v>11.280315848843768</v>
      </c>
      <c r="AS18" s="44">
        <f>(AC18/CA18)*10000</f>
        <v>15.086206896551724</v>
      </c>
      <c r="AT18" s="44">
        <f t="shared" si="6"/>
        <v>10.050429184639277</v>
      </c>
      <c r="AU18" s="44">
        <f>(AE18/CB18)*10000</f>
        <v>6.9670227589410132</v>
      </c>
      <c r="AV18" s="44">
        <f>(AF18/CC18)*10000</f>
        <v>8.2047915982934043</v>
      </c>
      <c r="AW18" s="44">
        <f>(AG18/CD18)*10000</f>
        <v>9.8135426889106956</v>
      </c>
      <c r="AX18" s="44">
        <f>(AH18/CE18)*10000</f>
        <v>11.77301624676242</v>
      </c>
      <c r="AY18" s="44">
        <f>(AI18/CF18)*10000</f>
        <v>17.587939698492463</v>
      </c>
      <c r="AZ18" s="44">
        <f t="shared" si="7"/>
        <v>10.869262598279999</v>
      </c>
      <c r="BA18" s="44"/>
      <c r="BB18" s="45">
        <f t="shared" si="0"/>
        <v>4.807692307692308E-3</v>
      </c>
      <c r="BC18" s="45">
        <f t="shared" si="0"/>
        <v>1.5625E-2</v>
      </c>
      <c r="BD18" s="45">
        <f t="shared" si="0"/>
        <v>1.2953367875647668E-2</v>
      </c>
      <c r="BE18" s="45">
        <f t="shared" si="0"/>
        <v>2.3201856148491878E-3</v>
      </c>
      <c r="BF18" s="45">
        <f t="shared" si="0"/>
        <v>5.1813471502590676E-3</v>
      </c>
      <c r="BG18" s="45">
        <f t="shared" si="0"/>
        <v>1.7283950617283949E-2</v>
      </c>
      <c r="BH18" s="45">
        <f t="shared" si="0"/>
        <v>1.7142857142857144E-2</v>
      </c>
      <c r="BI18" s="45">
        <f t="shared" si="0"/>
        <v>1.8181818181818181E-2</v>
      </c>
      <c r="BJ18" s="45">
        <f t="shared" si="8"/>
        <v>1.2022031741413506E-2</v>
      </c>
      <c r="BK18" s="45">
        <f t="shared" si="1"/>
        <v>8.4507042253521118E-3</v>
      </c>
      <c r="BL18" s="45">
        <f t="shared" si="1"/>
        <v>1.1655011655011656E-2</v>
      </c>
      <c r="BM18" s="46">
        <f t="shared" si="1"/>
        <v>1.0845986984815618E-2</v>
      </c>
      <c r="BN18" s="46">
        <f t="shared" si="1"/>
        <v>1.2376237623762377E-2</v>
      </c>
      <c r="BO18" s="47">
        <f t="shared" si="9"/>
        <v>1.9337016574585635E-2</v>
      </c>
      <c r="BP18" s="47">
        <f t="shared" si="10"/>
        <v>1.2532991412705479E-2</v>
      </c>
      <c r="BR18" s="3" t="s">
        <v>68</v>
      </c>
      <c r="BS18" s="4">
        <v>4624</v>
      </c>
      <c r="BT18" s="4">
        <v>4028</v>
      </c>
      <c r="BU18" s="48">
        <v>4800</v>
      </c>
      <c r="BV18" s="48">
        <v>5139</v>
      </c>
      <c r="BW18" s="4">
        <v>5170</v>
      </c>
      <c r="BX18" s="4">
        <v>5380</v>
      </c>
      <c r="BY18" s="4">
        <v>3839</v>
      </c>
      <c r="BZ18" s="4">
        <v>5319</v>
      </c>
      <c r="CA18" s="4">
        <v>4640</v>
      </c>
      <c r="CB18" s="4">
        <v>4306</v>
      </c>
      <c r="CC18" s="4">
        <v>6094</v>
      </c>
      <c r="CD18" s="52">
        <v>5095</v>
      </c>
      <c r="CE18" s="52">
        <v>4247</v>
      </c>
      <c r="CF18" s="52">
        <v>3980</v>
      </c>
    </row>
    <row r="19" spans="1:84" ht="18">
      <c r="A19" s="3" t="s">
        <v>69</v>
      </c>
      <c r="B19" s="4">
        <v>985</v>
      </c>
      <c r="C19" s="4">
        <v>913</v>
      </c>
      <c r="D19" s="4">
        <v>864</v>
      </c>
      <c r="E19" s="4">
        <v>825</v>
      </c>
      <c r="F19" s="4">
        <v>791</v>
      </c>
      <c r="G19" s="4">
        <v>760</v>
      </c>
      <c r="H19" s="4">
        <v>720</v>
      </c>
      <c r="I19" s="4">
        <v>746</v>
      </c>
      <c r="J19" s="4">
        <v>638</v>
      </c>
      <c r="K19" s="2">
        <v>672</v>
      </c>
      <c r="L19" s="2">
        <f t="shared" si="2"/>
        <v>707.2</v>
      </c>
      <c r="M19" s="2">
        <v>761</v>
      </c>
      <c r="N19" s="4">
        <v>834</v>
      </c>
      <c r="O19" s="4">
        <v>782</v>
      </c>
      <c r="P19" s="4">
        <v>724</v>
      </c>
      <c r="Q19" s="41">
        <v>667</v>
      </c>
      <c r="R19" s="4">
        <f t="shared" si="3"/>
        <v>753.6</v>
      </c>
      <c r="T19" s="2">
        <v>12</v>
      </c>
      <c r="U19" s="2">
        <v>5</v>
      </c>
      <c r="V19" s="4">
        <v>3</v>
      </c>
      <c r="W19" s="4">
        <v>6</v>
      </c>
      <c r="X19" s="4">
        <v>5</v>
      </c>
      <c r="Y19" s="4">
        <v>7</v>
      </c>
      <c r="Z19" s="4">
        <v>2</v>
      </c>
      <c r="AA19" s="2">
        <v>6</v>
      </c>
      <c r="AB19" s="2">
        <v>3</v>
      </c>
      <c r="AC19" s="2">
        <v>4</v>
      </c>
      <c r="AD19" s="2">
        <f t="shared" si="4"/>
        <v>4.4000000000000004</v>
      </c>
      <c r="AE19" s="2">
        <v>7</v>
      </c>
      <c r="AF19" s="4">
        <v>9</v>
      </c>
      <c r="AG19" s="4">
        <v>7</v>
      </c>
      <c r="AH19" s="4">
        <v>10</v>
      </c>
      <c r="AI19" s="42">
        <v>5</v>
      </c>
      <c r="AJ19" s="43">
        <f t="shared" si="5"/>
        <v>7.6</v>
      </c>
      <c r="AL19" s="44">
        <f>(V19/BT19)*10000</f>
        <v>10.186757215619695</v>
      </c>
      <c r="AM19" s="44">
        <f>(W19/BU19)*10000</f>
        <v>17.391304347826086</v>
      </c>
      <c r="AN19" s="44">
        <f>(X19/BV19)*10000</f>
        <v>11.576753878212548</v>
      </c>
      <c r="AO19" s="44">
        <f>(Y19/BW19)*10000</f>
        <v>21.800062285892242</v>
      </c>
      <c r="AP19" s="44">
        <f>(Z19/BX19)*10000</f>
        <v>4.1832252666806111</v>
      </c>
      <c r="AQ19" s="44">
        <f>(AA19/BY19)*10000</f>
        <v>14.084507042253522</v>
      </c>
      <c r="AR19" s="44">
        <f>(AB19/BZ19)*10000</f>
        <v>6.8446269678302532</v>
      </c>
      <c r="AS19" s="44">
        <f>(AC19/CA19)*10000</f>
        <v>8.1516201345017318</v>
      </c>
      <c r="AT19" s="44">
        <f t="shared" si="6"/>
        <v>11.012808339431672</v>
      </c>
      <c r="AU19" s="44">
        <f>(AE19/CB19)*10000</f>
        <v>18.766756032171582</v>
      </c>
      <c r="AV19" s="44">
        <f>(AF19/CC19)*10000</f>
        <v>20.524515393386544</v>
      </c>
      <c r="AW19" s="44">
        <f>(AG19/CD19)*10000</f>
        <v>19.635343618513325</v>
      </c>
      <c r="AX19" s="44">
        <f>(AH19/CE19)*10000</f>
        <v>41.442188147534189</v>
      </c>
      <c r="AY19" s="44">
        <f>(AI19/CF19)*10000</f>
        <v>10.484378276368211</v>
      </c>
      <c r="AZ19" s="44">
        <f t="shared" si="7"/>
        <v>22.170636293594772</v>
      </c>
      <c r="BA19" s="44"/>
      <c r="BB19" s="45">
        <f t="shared" si="0"/>
        <v>3.472222222222222E-3</v>
      </c>
      <c r="BC19" s="45">
        <f t="shared" si="0"/>
        <v>7.2727272727272727E-3</v>
      </c>
      <c r="BD19" s="45">
        <f t="shared" si="0"/>
        <v>6.321112515802781E-3</v>
      </c>
      <c r="BE19" s="45">
        <f t="shared" si="0"/>
        <v>9.2105263157894728E-3</v>
      </c>
      <c r="BF19" s="45">
        <f t="shared" si="0"/>
        <v>2.7777777777777779E-3</v>
      </c>
      <c r="BG19" s="45">
        <f t="shared" si="0"/>
        <v>8.0428954423592495E-3</v>
      </c>
      <c r="BH19" s="45">
        <f t="shared" si="0"/>
        <v>4.7021943573667714E-3</v>
      </c>
      <c r="BI19" s="45">
        <f t="shared" si="0"/>
        <v>5.9523809523809521E-3</v>
      </c>
      <c r="BJ19" s="45">
        <f t="shared" si="8"/>
        <v>6.137154969134845E-3</v>
      </c>
      <c r="BK19" s="45">
        <f t="shared" si="1"/>
        <v>9.1984231274638631E-3</v>
      </c>
      <c r="BL19" s="45">
        <f t="shared" si="1"/>
        <v>1.0791366906474821E-2</v>
      </c>
      <c r="BM19" s="46">
        <f t="shared" si="1"/>
        <v>8.9514066496163679E-3</v>
      </c>
      <c r="BN19" s="46">
        <f t="shared" si="1"/>
        <v>1.3812154696132596E-2</v>
      </c>
      <c r="BO19" s="47">
        <f t="shared" si="9"/>
        <v>7.4962518740629685E-3</v>
      </c>
      <c r="BP19" s="47">
        <f t="shared" si="10"/>
        <v>1.0049920650750124E-2</v>
      </c>
      <c r="BR19" s="3" t="s">
        <v>69</v>
      </c>
      <c r="BS19" s="4">
        <v>2389</v>
      </c>
      <c r="BT19" s="4">
        <v>2945</v>
      </c>
      <c r="BU19" s="48">
        <v>3450</v>
      </c>
      <c r="BV19" s="48">
        <v>4319</v>
      </c>
      <c r="BW19" s="4">
        <v>3211</v>
      </c>
      <c r="BX19" s="4">
        <v>4781</v>
      </c>
      <c r="BY19" s="4">
        <v>4260</v>
      </c>
      <c r="BZ19" s="4">
        <v>4383</v>
      </c>
      <c r="CA19" s="4">
        <v>4907</v>
      </c>
      <c r="CB19" s="4">
        <v>3730</v>
      </c>
      <c r="CC19" s="4">
        <v>4385</v>
      </c>
      <c r="CD19" s="52">
        <v>3565</v>
      </c>
      <c r="CE19" s="52">
        <v>2413</v>
      </c>
      <c r="CF19" s="52">
        <v>4769</v>
      </c>
    </row>
    <row r="20" spans="1:84" ht="18">
      <c r="A20" s="3" t="s">
        <v>70</v>
      </c>
      <c r="B20" s="4">
        <v>963</v>
      </c>
      <c r="C20" s="4">
        <v>987</v>
      </c>
      <c r="D20" s="4">
        <v>993</v>
      </c>
      <c r="E20" s="4">
        <v>916</v>
      </c>
      <c r="F20" s="4">
        <v>824</v>
      </c>
      <c r="G20" s="4">
        <v>721</v>
      </c>
      <c r="H20" s="4">
        <v>680</v>
      </c>
      <c r="I20" s="4">
        <v>723</v>
      </c>
      <c r="J20" s="4">
        <v>703</v>
      </c>
      <c r="K20" s="2">
        <v>737</v>
      </c>
      <c r="L20" s="2">
        <f t="shared" si="2"/>
        <v>712.8</v>
      </c>
      <c r="M20" s="2">
        <v>726</v>
      </c>
      <c r="N20" s="4">
        <v>757</v>
      </c>
      <c r="O20" s="4">
        <v>770</v>
      </c>
      <c r="P20" s="4">
        <v>768</v>
      </c>
      <c r="Q20" s="41">
        <v>681</v>
      </c>
      <c r="R20" s="4">
        <f t="shared" si="3"/>
        <v>740.4</v>
      </c>
      <c r="T20" s="2">
        <v>21</v>
      </c>
      <c r="U20" s="2">
        <v>24</v>
      </c>
      <c r="V20" s="4">
        <v>23</v>
      </c>
      <c r="W20" s="4">
        <v>11</v>
      </c>
      <c r="X20" s="4">
        <v>13</v>
      </c>
      <c r="Y20" s="4">
        <v>11</v>
      </c>
      <c r="Z20" s="4">
        <v>18</v>
      </c>
      <c r="AA20" s="2">
        <v>24</v>
      </c>
      <c r="AB20" s="2">
        <v>14</v>
      </c>
      <c r="AC20" s="2">
        <v>12</v>
      </c>
      <c r="AD20" s="2">
        <f t="shared" si="4"/>
        <v>15.8</v>
      </c>
      <c r="AE20" s="2">
        <v>34</v>
      </c>
      <c r="AF20" s="4">
        <v>22</v>
      </c>
      <c r="AG20" s="4">
        <v>23</v>
      </c>
      <c r="AH20" s="4">
        <v>29</v>
      </c>
      <c r="AI20" s="42">
        <v>21</v>
      </c>
      <c r="AJ20" s="43">
        <f t="shared" si="5"/>
        <v>25.8</v>
      </c>
      <c r="AL20" s="44">
        <f>(V20/BT20)*10000</f>
        <v>38.642473118279568</v>
      </c>
      <c r="AM20" s="44">
        <f>(W20/BU20)*10000</f>
        <v>17.200938232994528</v>
      </c>
      <c r="AN20" s="44">
        <f>(X20/BV20)*10000</f>
        <v>18.810591810157721</v>
      </c>
      <c r="AO20" s="44">
        <f>(Y20/BW20)*10000</f>
        <v>16.479400749063672</v>
      </c>
      <c r="AP20" s="44">
        <f>(Z20/BX20)*10000</f>
        <v>18.442622950819672</v>
      </c>
      <c r="AQ20" s="44">
        <f>(AA20/BY20)*10000</f>
        <v>28.215377380672464</v>
      </c>
      <c r="AR20" s="44">
        <f>(AB20/BZ20)*10000</f>
        <v>12.064805239572561</v>
      </c>
      <c r="AS20" s="44">
        <f>(AC20/CA20)*10000</f>
        <v>12.276214833759589</v>
      </c>
      <c r="AT20" s="44">
        <f t="shared" si="6"/>
        <v>17.495684230777591</v>
      </c>
      <c r="AU20" s="44">
        <f>(AE20/CB20)*10000</f>
        <v>30.581039755351682</v>
      </c>
      <c r="AV20" s="44">
        <f>(AF20/CC20)*10000</f>
        <v>22.190841234617711</v>
      </c>
      <c r="AW20" s="44">
        <f>(AG20/CD20)*10000</f>
        <v>19.203473323870753</v>
      </c>
      <c r="AX20" s="44">
        <f>(AH20/CE20)*10000</f>
        <v>27.128157156220766</v>
      </c>
      <c r="AY20" s="44">
        <f>(AI20/CF20)*10000</f>
        <v>28.256189451022607</v>
      </c>
      <c r="AZ20" s="44">
        <f t="shared" si="7"/>
        <v>25.471940184216702</v>
      </c>
      <c r="BA20" s="44"/>
      <c r="BB20" s="45">
        <f t="shared" si="0"/>
        <v>2.3162134944612285E-2</v>
      </c>
      <c r="BC20" s="45">
        <f t="shared" si="0"/>
        <v>1.2008733624454149E-2</v>
      </c>
      <c r="BD20" s="45">
        <f t="shared" si="0"/>
        <v>1.5776699029126214E-2</v>
      </c>
      <c r="BE20" s="45">
        <f t="shared" si="0"/>
        <v>1.5256588072122053E-2</v>
      </c>
      <c r="BF20" s="45">
        <f t="shared" si="0"/>
        <v>2.6470588235294117E-2</v>
      </c>
      <c r="BG20" s="45">
        <f t="shared" si="0"/>
        <v>3.3195020746887967E-2</v>
      </c>
      <c r="BH20" s="45">
        <f t="shared" si="0"/>
        <v>1.9914651493598862E-2</v>
      </c>
      <c r="BI20" s="45">
        <f t="shared" si="0"/>
        <v>1.6282225237449117E-2</v>
      </c>
      <c r="BJ20" s="45">
        <f t="shared" si="8"/>
        <v>2.2223814757070422E-2</v>
      </c>
      <c r="BK20" s="45">
        <f t="shared" si="1"/>
        <v>4.6831955922865015E-2</v>
      </c>
      <c r="BL20" s="45">
        <f t="shared" si="1"/>
        <v>2.9062087186261559E-2</v>
      </c>
      <c r="BM20" s="46">
        <f t="shared" si="1"/>
        <v>2.987012987012987E-2</v>
      </c>
      <c r="BN20" s="46">
        <f t="shared" si="1"/>
        <v>3.7760416666666664E-2</v>
      </c>
      <c r="BO20" s="47">
        <f t="shared" si="9"/>
        <v>3.0837004405286344E-2</v>
      </c>
      <c r="BP20" s="47">
        <f t="shared" si="10"/>
        <v>3.4872318810241887E-2</v>
      </c>
      <c r="BR20" s="3" t="s">
        <v>70</v>
      </c>
      <c r="BS20" s="4">
        <v>6428</v>
      </c>
      <c r="BT20" s="4">
        <v>5952</v>
      </c>
      <c r="BU20" s="48">
        <v>6395</v>
      </c>
      <c r="BV20" s="48">
        <v>6911</v>
      </c>
      <c r="BW20" s="4">
        <v>6675</v>
      </c>
      <c r="BX20" s="4">
        <v>9760</v>
      </c>
      <c r="BY20" s="4">
        <v>8506</v>
      </c>
      <c r="BZ20" s="4">
        <v>11604</v>
      </c>
      <c r="CA20" s="4">
        <v>9775</v>
      </c>
      <c r="CB20" s="4">
        <v>11118</v>
      </c>
      <c r="CC20" s="4">
        <v>9914</v>
      </c>
      <c r="CD20" s="52">
        <v>11977</v>
      </c>
      <c r="CE20" s="52">
        <v>10690</v>
      </c>
      <c r="CF20" s="52">
        <v>7432</v>
      </c>
    </row>
    <row r="21" spans="1:84" ht="18">
      <c r="A21" s="3" t="s">
        <v>71</v>
      </c>
      <c r="B21" s="4">
        <v>169</v>
      </c>
      <c r="C21" s="4">
        <v>188</v>
      </c>
      <c r="D21" s="4">
        <v>183</v>
      </c>
      <c r="E21" s="4">
        <v>155</v>
      </c>
      <c r="F21" s="4">
        <v>159</v>
      </c>
      <c r="G21" s="4">
        <v>161</v>
      </c>
      <c r="H21" s="4">
        <v>136</v>
      </c>
      <c r="I21" s="4">
        <v>164</v>
      </c>
      <c r="J21" s="4">
        <v>145</v>
      </c>
      <c r="K21" s="2">
        <v>131</v>
      </c>
      <c r="L21" s="2">
        <f t="shared" si="2"/>
        <v>147.4</v>
      </c>
      <c r="M21" s="2">
        <v>156</v>
      </c>
      <c r="N21" s="4">
        <v>161</v>
      </c>
      <c r="O21" s="4">
        <v>173</v>
      </c>
      <c r="P21" s="4">
        <v>137</v>
      </c>
      <c r="Q21" s="41">
        <v>143</v>
      </c>
      <c r="R21" s="4">
        <f t="shared" si="3"/>
        <v>154</v>
      </c>
      <c r="T21" s="2">
        <v>3</v>
      </c>
      <c r="U21" s="2">
        <v>4</v>
      </c>
      <c r="V21" s="4">
        <v>1</v>
      </c>
      <c r="W21" s="4">
        <v>4</v>
      </c>
      <c r="X21" s="4">
        <v>0</v>
      </c>
      <c r="Y21" s="4">
        <v>1</v>
      </c>
      <c r="Z21" s="4">
        <v>0</v>
      </c>
      <c r="AA21" s="2">
        <v>1</v>
      </c>
      <c r="AB21" s="2">
        <v>4</v>
      </c>
      <c r="AC21" s="2">
        <v>2</v>
      </c>
      <c r="AD21" s="2">
        <f t="shared" si="4"/>
        <v>1.6</v>
      </c>
      <c r="AE21" s="2">
        <v>0</v>
      </c>
      <c r="AF21" s="4">
        <v>4</v>
      </c>
      <c r="AG21" s="4">
        <v>2</v>
      </c>
      <c r="AH21" s="4">
        <v>2</v>
      </c>
      <c r="AI21" s="42">
        <v>2</v>
      </c>
      <c r="AJ21" s="43">
        <f t="shared" si="5"/>
        <v>2</v>
      </c>
      <c r="AL21" s="44">
        <f>(V21/BT21)*10000</f>
        <v>4.3706293706293708</v>
      </c>
      <c r="AM21" s="44">
        <f>(W21/BU21)*10000</f>
        <v>14.326647564469914</v>
      </c>
      <c r="AN21" s="44">
        <f>(X21/BV21)*10000</f>
        <v>0</v>
      </c>
      <c r="AO21" s="44">
        <f>(Y21/BW21)*10000</f>
        <v>2.3929169657812874</v>
      </c>
      <c r="AP21" s="44">
        <f>(Z21/BX21)*10000</f>
        <v>0</v>
      </c>
      <c r="AQ21" s="44">
        <f>(AA21/BY21)*10000</f>
        <v>3.6049026676279738</v>
      </c>
      <c r="AR21" s="44">
        <f>(AB21/BZ21)*10000</f>
        <v>13.995801259622112</v>
      </c>
      <c r="AS21" s="44">
        <f>(AC21/CA21)*10000</f>
        <v>6.3231109705975346</v>
      </c>
      <c r="AT21" s="44">
        <f t="shared" si="6"/>
        <v>5.2633463727257821</v>
      </c>
      <c r="AU21" s="44">
        <f>(AE21/CB21)*10000</f>
        <v>0</v>
      </c>
      <c r="AV21" s="44">
        <f>(AF21/CC21)*10000</f>
        <v>14.72211998527788</v>
      </c>
      <c r="AW21" s="44">
        <f>(AG21/CD21)*10000</f>
        <v>6.2344139650872821</v>
      </c>
      <c r="AX21" s="44">
        <f>(AH21/CE21)*10000</f>
        <v>6.4977257959714096</v>
      </c>
      <c r="AY21" s="44">
        <f>(AI21/CF21)*10000</f>
        <v>11.037527593818984</v>
      </c>
      <c r="AZ21" s="44">
        <f t="shared" si="7"/>
        <v>7.6983574680311104</v>
      </c>
      <c r="BA21" s="44"/>
      <c r="BB21" s="45">
        <f t="shared" si="0"/>
        <v>5.4644808743169399E-3</v>
      </c>
      <c r="BC21" s="45">
        <f t="shared" si="0"/>
        <v>2.5806451612903226E-2</v>
      </c>
      <c r="BD21" s="45">
        <f t="shared" si="0"/>
        <v>0</v>
      </c>
      <c r="BE21" s="45">
        <f t="shared" si="0"/>
        <v>6.2111801242236021E-3</v>
      </c>
      <c r="BF21" s="45">
        <f t="shared" si="0"/>
        <v>0</v>
      </c>
      <c r="BG21" s="45">
        <f t="shared" si="0"/>
        <v>6.0975609756097563E-3</v>
      </c>
      <c r="BH21" s="45">
        <f t="shared" si="0"/>
        <v>2.7586206896551724E-2</v>
      </c>
      <c r="BI21" s="45">
        <f t="shared" si="0"/>
        <v>1.5267175572519083E-2</v>
      </c>
      <c r="BJ21" s="45">
        <f t="shared" si="8"/>
        <v>1.1032424713780834E-2</v>
      </c>
      <c r="BK21" s="45">
        <f t="shared" si="1"/>
        <v>0</v>
      </c>
      <c r="BL21" s="45">
        <f t="shared" si="1"/>
        <v>2.4844720496894408E-2</v>
      </c>
      <c r="BM21" s="46">
        <f t="shared" si="1"/>
        <v>1.1560693641618497E-2</v>
      </c>
      <c r="BN21" s="46">
        <f t="shared" si="1"/>
        <v>1.4598540145985401E-2</v>
      </c>
      <c r="BO21" s="47">
        <f t="shared" si="9"/>
        <v>1.3986013986013986E-2</v>
      </c>
      <c r="BP21" s="47">
        <f t="shared" si="10"/>
        <v>1.2997993654102457E-2</v>
      </c>
      <c r="BR21" s="3" t="s">
        <v>71</v>
      </c>
      <c r="BS21" s="4">
        <v>2652</v>
      </c>
      <c r="BT21" s="4">
        <v>2288</v>
      </c>
      <c r="BU21" s="48">
        <v>2792</v>
      </c>
      <c r="BV21" s="48">
        <v>3054</v>
      </c>
      <c r="BW21" s="4">
        <v>4179</v>
      </c>
      <c r="BX21" s="4">
        <v>2171</v>
      </c>
      <c r="BY21" s="4">
        <v>2774</v>
      </c>
      <c r="BZ21" s="4">
        <v>2858</v>
      </c>
      <c r="CA21" s="4">
        <v>3163</v>
      </c>
      <c r="CB21" s="4">
        <v>2022</v>
      </c>
      <c r="CC21" s="4">
        <v>2717</v>
      </c>
      <c r="CD21" s="52">
        <v>3208</v>
      </c>
      <c r="CE21" s="52">
        <v>3078</v>
      </c>
      <c r="CF21" s="52">
        <v>1812</v>
      </c>
    </row>
    <row r="22" spans="1:84" ht="18">
      <c r="A22" s="3" t="s">
        <v>72</v>
      </c>
      <c r="B22" s="4">
        <v>614</v>
      </c>
      <c r="C22" s="4">
        <v>652</v>
      </c>
      <c r="D22" s="4">
        <v>614</v>
      </c>
      <c r="E22" s="4">
        <v>591</v>
      </c>
      <c r="F22" s="4">
        <v>549</v>
      </c>
      <c r="G22" s="4">
        <v>496</v>
      </c>
      <c r="H22" s="4">
        <v>485</v>
      </c>
      <c r="I22" s="4">
        <v>511</v>
      </c>
      <c r="J22" s="4">
        <v>465</v>
      </c>
      <c r="K22" s="2">
        <v>442</v>
      </c>
      <c r="L22" s="2">
        <f t="shared" si="2"/>
        <v>479.8</v>
      </c>
      <c r="M22" s="2">
        <v>513</v>
      </c>
      <c r="N22" s="4">
        <v>505</v>
      </c>
      <c r="O22" s="4">
        <v>558</v>
      </c>
      <c r="P22" s="4">
        <v>501</v>
      </c>
      <c r="Q22" s="41">
        <v>484</v>
      </c>
      <c r="R22" s="4">
        <f t="shared" si="3"/>
        <v>512.20000000000005</v>
      </c>
      <c r="T22" s="2">
        <v>7</v>
      </c>
      <c r="U22" s="2">
        <v>7</v>
      </c>
      <c r="V22" s="4">
        <v>7</v>
      </c>
      <c r="W22" s="4">
        <v>6</v>
      </c>
      <c r="X22" s="4">
        <v>10</v>
      </c>
      <c r="Y22" s="4">
        <v>8</v>
      </c>
      <c r="Z22" s="4">
        <v>5</v>
      </c>
      <c r="AA22" s="2">
        <v>5</v>
      </c>
      <c r="AB22" s="2">
        <v>6</v>
      </c>
      <c r="AC22" s="2">
        <v>5</v>
      </c>
      <c r="AD22" s="2">
        <f t="shared" si="4"/>
        <v>5.8</v>
      </c>
      <c r="AE22" s="2">
        <v>11</v>
      </c>
      <c r="AF22" s="4">
        <v>16</v>
      </c>
      <c r="AG22" s="4">
        <v>11</v>
      </c>
      <c r="AH22" s="4">
        <v>5</v>
      </c>
      <c r="AI22" s="42">
        <v>10</v>
      </c>
      <c r="AJ22" s="43">
        <f t="shared" si="5"/>
        <v>10.6</v>
      </c>
      <c r="AL22" s="44">
        <f>(V22/BT22)*10000</f>
        <v>11.633704503905602</v>
      </c>
      <c r="AM22" s="44">
        <f>(W22/BU22)*10000</f>
        <v>8.0504494834294924</v>
      </c>
      <c r="AN22" s="44">
        <f>(X22/BV22)*10000</f>
        <v>12.165450121654501</v>
      </c>
      <c r="AO22" s="44">
        <f>(Y22/BW22)*10000</f>
        <v>14.099400775467043</v>
      </c>
      <c r="AP22" s="44">
        <f>(Z22/BX22)*10000</f>
        <v>6.7258541834813022</v>
      </c>
      <c r="AQ22" s="44">
        <f>(AA22/BY22)*10000</f>
        <v>4.6070211001566381</v>
      </c>
      <c r="AR22" s="44">
        <f>(AB22/BZ22)*10000</f>
        <v>6.598482349059716</v>
      </c>
      <c r="AS22" s="44">
        <f>(AC22/CA22)*10000</f>
        <v>4.8313846748478113</v>
      </c>
      <c r="AT22" s="44">
        <f t="shared" si="6"/>
        <v>7.3724286166025026</v>
      </c>
      <c r="AU22" s="44">
        <f>(AE22/CB22)*10000</f>
        <v>12.166795708439331</v>
      </c>
      <c r="AV22" s="44">
        <f>(AF22/CC22)*10000</f>
        <v>18.310826276035705</v>
      </c>
      <c r="AW22" s="44">
        <f>(AG22/CD22)*10000</f>
        <v>9.3070479736018275</v>
      </c>
      <c r="AX22" s="44">
        <f>(AH22/CE22)*10000</f>
        <v>4.7447333459859555</v>
      </c>
      <c r="AY22" s="44">
        <f>(AI22/CF22)*10000</f>
        <v>10.5318588730911</v>
      </c>
      <c r="AZ22" s="44">
        <f t="shared" si="7"/>
        <v>11.012252435430785</v>
      </c>
      <c r="BA22" s="44"/>
      <c r="BB22" s="45">
        <f t="shared" si="0"/>
        <v>1.1400651465798045E-2</v>
      </c>
      <c r="BC22" s="45">
        <f t="shared" si="0"/>
        <v>1.015228426395939E-2</v>
      </c>
      <c r="BD22" s="45">
        <f t="shared" si="0"/>
        <v>1.8214936247723135E-2</v>
      </c>
      <c r="BE22" s="45">
        <f t="shared" si="0"/>
        <v>1.6129032258064516E-2</v>
      </c>
      <c r="BF22" s="45">
        <f t="shared" si="0"/>
        <v>1.0309278350515464E-2</v>
      </c>
      <c r="BG22" s="45">
        <f t="shared" si="0"/>
        <v>9.7847358121330719E-3</v>
      </c>
      <c r="BH22" s="45">
        <f t="shared" si="0"/>
        <v>1.2903225806451613E-2</v>
      </c>
      <c r="BI22" s="45">
        <f t="shared" si="0"/>
        <v>1.1312217194570135E-2</v>
      </c>
      <c r="BJ22" s="45">
        <f t="shared" si="8"/>
        <v>1.208769788434696E-2</v>
      </c>
      <c r="BK22" s="45">
        <f t="shared" si="1"/>
        <v>2.1442495126705652E-2</v>
      </c>
      <c r="BL22" s="45">
        <f t="shared" si="1"/>
        <v>3.1683168316831684E-2</v>
      </c>
      <c r="BM22" s="46">
        <f t="shared" si="1"/>
        <v>1.9713261648745518E-2</v>
      </c>
      <c r="BN22" s="46">
        <f t="shared" si="1"/>
        <v>9.9800399201596807E-3</v>
      </c>
      <c r="BO22" s="47">
        <f t="shared" si="9"/>
        <v>2.0661157024793389E-2</v>
      </c>
      <c r="BP22" s="47">
        <f t="shared" si="10"/>
        <v>2.0696024407447184E-2</v>
      </c>
      <c r="BR22" s="3" t="s">
        <v>72</v>
      </c>
      <c r="BS22" s="4">
        <v>7545</v>
      </c>
      <c r="BT22" s="4">
        <v>6017</v>
      </c>
      <c r="BU22" s="48">
        <v>7453</v>
      </c>
      <c r="BV22" s="48">
        <v>8220</v>
      </c>
      <c r="BW22" s="4">
        <v>5674</v>
      </c>
      <c r="BX22" s="4">
        <v>7434</v>
      </c>
      <c r="BY22" s="4">
        <v>10853</v>
      </c>
      <c r="BZ22" s="4">
        <v>9093</v>
      </c>
      <c r="CA22" s="4">
        <v>10349</v>
      </c>
      <c r="CB22" s="4">
        <v>9041</v>
      </c>
      <c r="CC22" s="4">
        <v>8738</v>
      </c>
      <c r="CD22" s="52">
        <v>11819</v>
      </c>
      <c r="CE22" s="52">
        <v>10538</v>
      </c>
      <c r="CF22" s="52">
        <v>9495</v>
      </c>
    </row>
    <row r="23" spans="1:84" ht="18">
      <c r="A23" s="3" t="s">
        <v>73</v>
      </c>
      <c r="B23" s="4">
        <v>441</v>
      </c>
      <c r="C23" s="4">
        <v>429</v>
      </c>
      <c r="D23" s="4">
        <v>434</v>
      </c>
      <c r="E23" s="4">
        <v>364</v>
      </c>
      <c r="F23" s="4">
        <v>340</v>
      </c>
      <c r="G23" s="4">
        <v>347</v>
      </c>
      <c r="H23" s="4">
        <v>374</v>
      </c>
      <c r="I23" s="4">
        <v>383</v>
      </c>
      <c r="J23" s="4">
        <v>326</v>
      </c>
      <c r="K23" s="2">
        <v>328</v>
      </c>
      <c r="L23" s="2">
        <f t="shared" si="2"/>
        <v>351.6</v>
      </c>
      <c r="M23" s="2">
        <v>306</v>
      </c>
      <c r="N23" s="4">
        <v>389</v>
      </c>
      <c r="O23" s="4">
        <v>347</v>
      </c>
      <c r="P23" s="4">
        <v>360</v>
      </c>
      <c r="Q23" s="41">
        <v>321</v>
      </c>
      <c r="R23" s="4">
        <f t="shared" si="3"/>
        <v>344.6</v>
      </c>
      <c r="T23" s="2">
        <v>5</v>
      </c>
      <c r="U23" s="2">
        <v>6</v>
      </c>
      <c r="V23" s="4">
        <v>11</v>
      </c>
      <c r="W23" s="4">
        <v>10</v>
      </c>
      <c r="X23" s="4">
        <v>6</v>
      </c>
      <c r="Y23" s="4">
        <v>7</v>
      </c>
      <c r="Z23" s="4">
        <v>5</v>
      </c>
      <c r="AA23" s="2">
        <v>16</v>
      </c>
      <c r="AB23" s="2">
        <v>6</v>
      </c>
      <c r="AC23" s="2">
        <v>8</v>
      </c>
      <c r="AD23" s="2">
        <f t="shared" si="4"/>
        <v>8.4</v>
      </c>
      <c r="AE23" s="2">
        <v>9</v>
      </c>
      <c r="AF23" s="4">
        <v>10</v>
      </c>
      <c r="AG23" s="4">
        <v>12</v>
      </c>
      <c r="AH23" s="4">
        <v>4</v>
      </c>
      <c r="AI23" s="42">
        <v>5</v>
      </c>
      <c r="AJ23" s="43">
        <f t="shared" si="5"/>
        <v>8</v>
      </c>
      <c r="AL23" s="44">
        <f>(V23/BT23)*10000</f>
        <v>6.7993571516874765</v>
      </c>
      <c r="AM23" s="44">
        <f>(W23/BU23)*10000</f>
        <v>5.023106288929073</v>
      </c>
      <c r="AN23" s="44">
        <f>(X23/BV23)*10000</f>
        <v>2.5571087623593587</v>
      </c>
      <c r="AO23" s="44">
        <f>(Y23/BW23)*10000</f>
        <v>3.5475369957429552</v>
      </c>
      <c r="AP23" s="44">
        <f>(Z23/BX23)*10000</f>
        <v>2.2486058643640945</v>
      </c>
      <c r="AQ23" s="44">
        <f>(AA23/BY23)*10000</f>
        <v>6.0746421656099328</v>
      </c>
      <c r="AR23" s="44">
        <f>(AB23/BZ23)*10000</f>
        <v>2.2599721270104336</v>
      </c>
      <c r="AS23" s="44">
        <f>(AC23/CA23)*10000</f>
        <v>2.891635943034772</v>
      </c>
      <c r="AT23" s="44">
        <f t="shared" si="6"/>
        <v>3.4044786191524379</v>
      </c>
      <c r="AU23" s="44">
        <f>(AE23/CB23)*10000</f>
        <v>3.3087018859600752</v>
      </c>
      <c r="AV23" s="44">
        <f>(AF23/CC23)*10000</f>
        <v>3.3126842680624109</v>
      </c>
      <c r="AW23" s="44">
        <f>(AG23/CD23)*10000</f>
        <v>3.7579857196542652</v>
      </c>
      <c r="AX23" s="44">
        <f>(AH23/CE23)*10000</f>
        <v>1.2548625925461163</v>
      </c>
      <c r="AY23" s="44">
        <f>(AI23/CF23)*10000</f>
        <v>1.5503875968992249</v>
      </c>
      <c r="AZ23" s="44">
        <f t="shared" si="7"/>
        <v>2.6369244126244182</v>
      </c>
      <c r="BA23" s="44"/>
      <c r="BB23" s="45">
        <f t="shared" si="0"/>
        <v>2.5345622119815669E-2</v>
      </c>
      <c r="BC23" s="45">
        <f t="shared" si="0"/>
        <v>2.7472527472527472E-2</v>
      </c>
      <c r="BD23" s="45">
        <f t="shared" si="0"/>
        <v>1.7647058823529412E-2</v>
      </c>
      <c r="BE23" s="45">
        <f t="shared" si="0"/>
        <v>2.0172910662824207E-2</v>
      </c>
      <c r="BF23" s="45">
        <f t="shared" si="0"/>
        <v>1.3368983957219251E-2</v>
      </c>
      <c r="BG23" s="45">
        <f t="shared" si="0"/>
        <v>4.1775456919060053E-2</v>
      </c>
      <c r="BH23" s="45">
        <f t="shared" si="0"/>
        <v>1.8404907975460124E-2</v>
      </c>
      <c r="BI23" s="45">
        <f t="shared" si="0"/>
        <v>2.4390243902439025E-2</v>
      </c>
      <c r="BJ23" s="45">
        <f t="shared" si="8"/>
        <v>2.3622500683400532E-2</v>
      </c>
      <c r="BK23" s="45">
        <f t="shared" si="1"/>
        <v>2.9411764705882353E-2</v>
      </c>
      <c r="BL23" s="45">
        <f t="shared" si="1"/>
        <v>2.570694087403599E-2</v>
      </c>
      <c r="BM23" s="46">
        <f t="shared" si="1"/>
        <v>3.4582132564841501E-2</v>
      </c>
      <c r="BN23" s="46">
        <f t="shared" si="1"/>
        <v>1.1111111111111112E-2</v>
      </c>
      <c r="BO23" s="47">
        <f t="shared" si="9"/>
        <v>1.5576323987538941E-2</v>
      </c>
      <c r="BP23" s="47">
        <f t="shared" si="10"/>
        <v>2.3277654648681981E-2</v>
      </c>
      <c r="BR23" s="3" t="s">
        <v>73</v>
      </c>
      <c r="BS23" s="4">
        <v>16778</v>
      </c>
      <c r="BT23" s="4">
        <v>16178</v>
      </c>
      <c r="BU23" s="48">
        <v>19908</v>
      </c>
      <c r="BV23" s="48">
        <v>23464</v>
      </c>
      <c r="BW23" s="4">
        <v>19732</v>
      </c>
      <c r="BX23" s="4">
        <v>22236</v>
      </c>
      <c r="BY23" s="4">
        <v>26339</v>
      </c>
      <c r="BZ23" s="4">
        <v>26549</v>
      </c>
      <c r="CA23" s="4">
        <v>27666</v>
      </c>
      <c r="CB23" s="4">
        <v>27201</v>
      </c>
      <c r="CC23" s="4">
        <v>30187</v>
      </c>
      <c r="CD23" s="52">
        <v>31932</v>
      </c>
      <c r="CE23" s="52">
        <v>31876</v>
      </c>
      <c r="CF23" s="52">
        <v>32250</v>
      </c>
    </row>
    <row r="24" spans="1:84" ht="18">
      <c r="A24" s="3" t="s">
        <v>74</v>
      </c>
      <c r="B24" s="40">
        <v>1129</v>
      </c>
      <c r="C24" s="40">
        <v>1086</v>
      </c>
      <c r="D24" s="4">
        <v>1087</v>
      </c>
      <c r="E24" s="4">
        <v>980</v>
      </c>
      <c r="F24" s="4">
        <v>872</v>
      </c>
      <c r="G24" s="4">
        <v>942</v>
      </c>
      <c r="H24" s="4">
        <v>889</v>
      </c>
      <c r="I24" s="4">
        <v>940</v>
      </c>
      <c r="J24" s="4">
        <v>947</v>
      </c>
      <c r="K24" s="2">
        <v>901</v>
      </c>
      <c r="L24" s="2">
        <f t="shared" si="2"/>
        <v>923.8</v>
      </c>
      <c r="M24" s="2">
        <v>963</v>
      </c>
      <c r="N24" s="4">
        <v>1064</v>
      </c>
      <c r="O24" s="4">
        <v>1031</v>
      </c>
      <c r="P24" s="4">
        <v>974</v>
      </c>
      <c r="Q24" s="41">
        <v>902</v>
      </c>
      <c r="R24" s="4">
        <f t="shared" si="3"/>
        <v>986.8</v>
      </c>
      <c r="T24" s="2">
        <v>25</v>
      </c>
      <c r="U24" s="2">
        <v>28</v>
      </c>
      <c r="V24" s="4">
        <v>17</v>
      </c>
      <c r="W24" s="4">
        <v>25</v>
      </c>
      <c r="X24" s="4">
        <v>19</v>
      </c>
      <c r="Y24" s="4">
        <v>29</v>
      </c>
      <c r="Z24" s="4">
        <v>24</v>
      </c>
      <c r="AA24" s="2">
        <v>19</v>
      </c>
      <c r="AB24" s="2">
        <v>27</v>
      </c>
      <c r="AC24" s="2">
        <v>22</v>
      </c>
      <c r="AD24" s="2">
        <f t="shared" si="4"/>
        <v>24.2</v>
      </c>
      <c r="AE24" s="2">
        <v>33</v>
      </c>
      <c r="AF24" s="4">
        <v>38</v>
      </c>
      <c r="AG24" s="4">
        <v>21</v>
      </c>
      <c r="AH24" s="4">
        <v>21</v>
      </c>
      <c r="AI24" s="42">
        <v>21</v>
      </c>
      <c r="AJ24" s="43">
        <f t="shared" si="5"/>
        <v>26.8</v>
      </c>
      <c r="AL24" s="44">
        <f>(V24/BT24)*10000</f>
        <v>11.746009811372902</v>
      </c>
      <c r="AM24" s="44">
        <f>(W24/BU24)*10000</f>
        <v>14.613900742386159</v>
      </c>
      <c r="AN24" s="44">
        <f>(X24/BV24)*10000</f>
        <v>10.436119960452597</v>
      </c>
      <c r="AO24" s="44">
        <f>(Y24/BW24)*10000</f>
        <v>19.008914525432616</v>
      </c>
      <c r="AP24" s="44">
        <f>(Z24/BX24)*10000</f>
        <v>12.76527844263603</v>
      </c>
      <c r="AQ24" s="44">
        <f>(AA24/BY24)*10000</f>
        <v>8.9247968434402747</v>
      </c>
      <c r="AR24" s="44">
        <f>(AB24/BZ24)*10000</f>
        <v>13.628104179285282</v>
      </c>
      <c r="AS24" s="44">
        <f>(AC24/CA24)*10000</f>
        <v>11.917014246248849</v>
      </c>
      <c r="AT24" s="44">
        <f t="shared" si="6"/>
        <v>13.24882164740861</v>
      </c>
      <c r="AU24" s="44">
        <f>(AE24/CB24)*10000</f>
        <v>16.892756590734582</v>
      </c>
      <c r="AV24" s="44">
        <f>(AF24/CC24)*10000</f>
        <v>18.372576512111397</v>
      </c>
      <c r="AW24" s="44">
        <f>(AG24/CD24)*10000</f>
        <v>10.471204188481677</v>
      </c>
      <c r="AX24" s="44">
        <f>(AH24/CE24)*10000</f>
        <v>10.824742268041238</v>
      </c>
      <c r="AY24" s="44">
        <f>(AI24/CF24)*10000</f>
        <v>13.054830287206267</v>
      </c>
      <c r="AZ24" s="44">
        <f t="shared" si="7"/>
        <v>13.923221969315033</v>
      </c>
      <c r="BA24" s="44"/>
      <c r="BB24" s="45">
        <f t="shared" si="0"/>
        <v>1.5639374425023E-2</v>
      </c>
      <c r="BC24" s="45">
        <f t="shared" si="0"/>
        <v>2.5510204081632654E-2</v>
      </c>
      <c r="BD24" s="45">
        <f t="shared" si="0"/>
        <v>2.1788990825688075E-2</v>
      </c>
      <c r="BE24" s="45">
        <f t="shared" si="0"/>
        <v>3.0785562632696391E-2</v>
      </c>
      <c r="BF24" s="45">
        <f t="shared" si="0"/>
        <v>2.6996625421822271E-2</v>
      </c>
      <c r="BG24" s="45">
        <f t="shared" si="0"/>
        <v>2.021276595744681E-2</v>
      </c>
      <c r="BH24" s="45">
        <f t="shared" si="0"/>
        <v>2.8511087645195353E-2</v>
      </c>
      <c r="BI24" s="45">
        <f t="shared" si="0"/>
        <v>2.4417314095449501E-2</v>
      </c>
      <c r="BJ24" s="45">
        <f t="shared" si="8"/>
        <v>2.6184671150522067E-2</v>
      </c>
      <c r="BK24" s="45">
        <f t="shared" si="1"/>
        <v>3.4267912772585667E-2</v>
      </c>
      <c r="BL24" s="45">
        <f t="shared" si="1"/>
        <v>3.5714285714285712E-2</v>
      </c>
      <c r="BM24" s="46">
        <f t="shared" si="1"/>
        <v>2.0368574199806012E-2</v>
      </c>
      <c r="BN24" s="46">
        <f t="shared" si="1"/>
        <v>2.1560574948665298E-2</v>
      </c>
      <c r="BO24" s="47">
        <f t="shared" si="9"/>
        <v>2.3281596452328159E-2</v>
      </c>
      <c r="BP24" s="47">
        <f t="shared" si="10"/>
        <v>2.7038588817534164E-2</v>
      </c>
      <c r="BR24" s="3" t="s">
        <v>74</v>
      </c>
      <c r="BS24" s="4">
        <v>15263</v>
      </c>
      <c r="BT24" s="4">
        <v>14473</v>
      </c>
      <c r="BU24" s="48">
        <v>17107</v>
      </c>
      <c r="BV24" s="48">
        <v>18206</v>
      </c>
      <c r="BW24" s="4">
        <v>15256</v>
      </c>
      <c r="BX24" s="4">
        <v>18801</v>
      </c>
      <c r="BY24" s="4">
        <v>21289</v>
      </c>
      <c r="BZ24" s="4">
        <v>19812</v>
      </c>
      <c r="CA24" s="4">
        <v>18461</v>
      </c>
      <c r="CB24" s="4">
        <v>19535</v>
      </c>
      <c r="CC24" s="4">
        <v>20683</v>
      </c>
      <c r="CD24" s="52">
        <v>20055</v>
      </c>
      <c r="CE24" s="52">
        <v>19400</v>
      </c>
      <c r="CF24" s="52">
        <v>16086</v>
      </c>
    </row>
    <row r="25" spans="1:84" ht="18">
      <c r="A25" s="3" t="s">
        <v>75</v>
      </c>
      <c r="B25" s="4">
        <v>559</v>
      </c>
      <c r="C25" s="4">
        <v>494</v>
      </c>
      <c r="D25" s="4">
        <v>510</v>
      </c>
      <c r="E25" s="4">
        <v>455</v>
      </c>
      <c r="F25" s="4">
        <v>421</v>
      </c>
      <c r="G25" s="4">
        <v>411</v>
      </c>
      <c r="H25" s="4">
        <v>368</v>
      </c>
      <c r="I25" s="4">
        <v>395</v>
      </c>
      <c r="J25" s="4">
        <v>387</v>
      </c>
      <c r="K25" s="2">
        <v>361</v>
      </c>
      <c r="L25" s="2">
        <f t="shared" si="2"/>
        <v>384.4</v>
      </c>
      <c r="M25" s="2">
        <v>411</v>
      </c>
      <c r="N25" s="4">
        <v>392</v>
      </c>
      <c r="O25" s="4">
        <v>358</v>
      </c>
      <c r="P25" s="4">
        <v>381</v>
      </c>
      <c r="Q25" s="41">
        <v>333</v>
      </c>
      <c r="R25" s="4">
        <f t="shared" si="3"/>
        <v>375</v>
      </c>
      <c r="T25" s="2">
        <v>7</v>
      </c>
      <c r="U25" s="2">
        <v>8</v>
      </c>
      <c r="V25" s="4">
        <v>4</v>
      </c>
      <c r="W25" s="4">
        <v>13</v>
      </c>
      <c r="X25" s="4">
        <v>10</v>
      </c>
      <c r="Y25" s="4">
        <v>9</v>
      </c>
      <c r="Z25" s="4">
        <v>5</v>
      </c>
      <c r="AA25" s="2">
        <v>7</v>
      </c>
      <c r="AB25" s="2">
        <v>6</v>
      </c>
      <c r="AC25" s="2">
        <v>5</v>
      </c>
      <c r="AD25" s="2">
        <f t="shared" si="4"/>
        <v>6.4</v>
      </c>
      <c r="AE25" s="2">
        <v>10</v>
      </c>
      <c r="AF25" s="4">
        <v>7</v>
      </c>
      <c r="AG25" s="4">
        <v>6</v>
      </c>
      <c r="AH25" s="4">
        <v>7</v>
      </c>
      <c r="AI25" s="42">
        <v>11</v>
      </c>
      <c r="AJ25" s="43">
        <f t="shared" si="5"/>
        <v>8.1999999999999993</v>
      </c>
      <c r="AL25" s="44">
        <f>(V25/BT25)*10000</f>
        <v>2.4277737314882253</v>
      </c>
      <c r="AM25" s="44">
        <f>(W25/BU25)*10000</f>
        <v>6.5799463481297762</v>
      </c>
      <c r="AN25" s="44">
        <f>(X25/BV25)*10000</f>
        <v>4.697040864255519</v>
      </c>
      <c r="AO25" s="44">
        <f>(Y25/BW25)*10000</f>
        <v>5.2110474205315267</v>
      </c>
      <c r="AP25" s="44">
        <f>(Z25/BX25)*10000</f>
        <v>2.6227444397817878</v>
      </c>
      <c r="AQ25" s="44">
        <f>(AA25/BY25)*10000</f>
        <v>3.1428186593633547</v>
      </c>
      <c r="AR25" s="44">
        <f>(AB25/BZ25)*10000</f>
        <v>2.7406020189101539</v>
      </c>
      <c r="AS25" s="44">
        <f>(AC25/CA25)*10000</f>
        <v>2.0058571027400007</v>
      </c>
      <c r="AT25" s="44">
        <f t="shared" si="6"/>
        <v>3.1446139282653647</v>
      </c>
      <c r="AU25" s="44">
        <f>(AE25/CB25)*10000</f>
        <v>4.0482552020079341</v>
      </c>
      <c r="AV25" s="44">
        <f>(AF25/CC25)*10000</f>
        <v>3.4663761513320788</v>
      </c>
      <c r="AW25" s="44">
        <f>(AG25/CD25)*10000</f>
        <v>2.9119145838388745</v>
      </c>
      <c r="AX25" s="44">
        <f>(AH25/CE25)*10000</f>
        <v>3.748527364249759</v>
      </c>
      <c r="AY25" s="44">
        <f>(AI25/CF25)*10000</f>
        <v>5.4655669283513868</v>
      </c>
      <c r="AZ25" s="44">
        <f t="shared" si="7"/>
        <v>3.9281280459560066</v>
      </c>
      <c r="BA25" s="44"/>
      <c r="BB25" s="45">
        <f t="shared" si="0"/>
        <v>7.8431372549019607E-3</v>
      </c>
      <c r="BC25" s="45">
        <f t="shared" si="0"/>
        <v>2.8571428571428571E-2</v>
      </c>
      <c r="BD25" s="45">
        <f t="shared" si="0"/>
        <v>2.3752969121140142E-2</v>
      </c>
      <c r="BE25" s="45">
        <f t="shared" si="0"/>
        <v>2.1897810218978103E-2</v>
      </c>
      <c r="BF25" s="45">
        <f t="shared" si="0"/>
        <v>1.358695652173913E-2</v>
      </c>
      <c r="BG25" s="45">
        <f t="shared" si="0"/>
        <v>1.7721518987341773E-2</v>
      </c>
      <c r="BH25" s="45">
        <f t="shared" si="0"/>
        <v>1.5503875968992248E-2</v>
      </c>
      <c r="BI25" s="45">
        <f t="shared" si="0"/>
        <v>1.3850415512465374E-2</v>
      </c>
      <c r="BJ25" s="45">
        <f t="shared" si="8"/>
        <v>1.6512115441903324E-2</v>
      </c>
      <c r="BK25" s="45">
        <f t="shared" si="1"/>
        <v>2.4330900243309004E-2</v>
      </c>
      <c r="BL25" s="45">
        <f t="shared" si="1"/>
        <v>1.7857142857142856E-2</v>
      </c>
      <c r="BM25" s="46">
        <f t="shared" si="1"/>
        <v>1.6759776536312849E-2</v>
      </c>
      <c r="BN25" s="46">
        <f t="shared" si="1"/>
        <v>1.8372703412073491E-2</v>
      </c>
      <c r="BO25" s="47">
        <f t="shared" si="9"/>
        <v>3.3033033033033031E-2</v>
      </c>
      <c r="BP25" s="47">
        <f t="shared" si="10"/>
        <v>2.2070711216374245E-2</v>
      </c>
      <c r="BR25" s="3" t="s">
        <v>75</v>
      </c>
      <c r="BS25" s="4">
        <v>16660</v>
      </c>
      <c r="BT25" s="4">
        <v>16476</v>
      </c>
      <c r="BU25" s="48">
        <v>19757</v>
      </c>
      <c r="BV25" s="48">
        <v>21290</v>
      </c>
      <c r="BW25" s="4">
        <v>17271</v>
      </c>
      <c r="BX25" s="4">
        <v>19064</v>
      </c>
      <c r="BY25" s="4">
        <v>22273</v>
      </c>
      <c r="BZ25" s="4">
        <v>21893</v>
      </c>
      <c r="CA25" s="4">
        <v>24927</v>
      </c>
      <c r="CB25" s="4">
        <v>24702</v>
      </c>
      <c r="CC25" s="4">
        <v>20194</v>
      </c>
      <c r="CD25" s="52">
        <v>20605</v>
      </c>
      <c r="CE25" s="52">
        <v>18674</v>
      </c>
      <c r="CF25" s="52">
        <v>20126</v>
      </c>
    </row>
    <row r="26" spans="1:84" ht="18">
      <c r="A26" s="3" t="s">
        <v>76</v>
      </c>
      <c r="B26" s="4">
        <v>931</v>
      </c>
      <c r="C26" s="4">
        <v>911</v>
      </c>
      <c r="D26" s="4">
        <v>884</v>
      </c>
      <c r="E26" s="4">
        <v>783</v>
      </c>
      <c r="F26" s="4">
        <v>700</v>
      </c>
      <c r="G26" s="4">
        <v>641</v>
      </c>
      <c r="H26" s="4">
        <v>630</v>
      </c>
      <c r="I26" s="4">
        <v>582</v>
      </c>
      <c r="J26" s="4">
        <v>613</v>
      </c>
      <c r="K26" s="2">
        <v>607</v>
      </c>
      <c r="L26" s="2">
        <f t="shared" si="2"/>
        <v>614.6</v>
      </c>
      <c r="M26" s="2">
        <v>677</v>
      </c>
      <c r="N26" s="4">
        <v>690</v>
      </c>
      <c r="O26" s="4">
        <v>685</v>
      </c>
      <c r="P26" s="4">
        <v>664</v>
      </c>
      <c r="Q26" s="41">
        <v>581</v>
      </c>
      <c r="R26" s="4">
        <f t="shared" si="3"/>
        <v>659.4</v>
      </c>
      <c r="T26" s="2">
        <v>5</v>
      </c>
      <c r="U26" s="2">
        <v>3</v>
      </c>
      <c r="V26" s="4">
        <v>8</v>
      </c>
      <c r="W26" s="4">
        <v>4</v>
      </c>
      <c r="X26" s="4">
        <v>10</v>
      </c>
      <c r="Y26" s="4">
        <v>4</v>
      </c>
      <c r="Z26" s="4">
        <v>7</v>
      </c>
      <c r="AA26" s="2">
        <v>4</v>
      </c>
      <c r="AB26" s="2">
        <v>6</v>
      </c>
      <c r="AC26" s="2">
        <v>6</v>
      </c>
      <c r="AD26" s="2">
        <f t="shared" si="4"/>
        <v>5.4</v>
      </c>
      <c r="AE26" s="2">
        <v>5</v>
      </c>
      <c r="AF26" s="4">
        <v>5</v>
      </c>
      <c r="AG26" s="4">
        <v>6</v>
      </c>
      <c r="AH26" s="4">
        <v>6</v>
      </c>
      <c r="AI26" s="42">
        <v>8</v>
      </c>
      <c r="AJ26" s="43">
        <f t="shared" si="5"/>
        <v>6</v>
      </c>
      <c r="AL26" s="44">
        <f>(V26/BT26)*10000</f>
        <v>40.526849037487338</v>
      </c>
      <c r="AM26" s="44">
        <f>(W26/BU26)*10000</f>
        <v>17.582417582417584</v>
      </c>
      <c r="AN26" s="44">
        <f>(X26/BV26)*10000</f>
        <v>47.258979206049148</v>
      </c>
      <c r="AO26" s="44">
        <f>(Y26/BW26)*10000</f>
        <v>45.558086560364465</v>
      </c>
      <c r="AP26" s="44">
        <f>(Z26/BX26)*10000</f>
        <v>62.949640287769782</v>
      </c>
      <c r="AQ26" s="44">
        <f>(AA26/BY26)*10000</f>
        <v>26.333113890717577</v>
      </c>
      <c r="AR26" s="44">
        <f>(AB26/BZ26)*10000</f>
        <v>37.688442211055275</v>
      </c>
      <c r="AS26" s="44">
        <f>(AC26/CA26)*10000</f>
        <v>46.728971962616818</v>
      </c>
      <c r="AT26" s="44">
        <f t="shared" si="6"/>
        <v>43.851650982504779</v>
      </c>
      <c r="AU26" s="44">
        <f>(AE26/CB26)*10000</f>
        <v>26.652452025586353</v>
      </c>
      <c r="AV26" s="44">
        <f>(AF26/CC26)*10000</f>
        <v>40.48582995951417</v>
      </c>
      <c r="AW26" s="44">
        <f>(AG26/CD26)*10000</f>
        <v>138.88888888888889</v>
      </c>
      <c r="AX26" s="44">
        <f>(AH26/CE26)*10000</f>
        <v>34.965034965034967</v>
      </c>
      <c r="AY26" s="44">
        <f>(AI26/CF26)*10000</f>
        <v>88.593576965669982</v>
      </c>
      <c r="AZ26" s="44">
        <f t="shared" si="7"/>
        <v>65.917156560938878</v>
      </c>
      <c r="BA26" s="44"/>
      <c r="BB26" s="45">
        <f t="shared" si="0"/>
        <v>9.0497737556561094E-3</v>
      </c>
      <c r="BC26" s="45">
        <f t="shared" si="0"/>
        <v>5.108556832694764E-3</v>
      </c>
      <c r="BD26" s="45">
        <f t="shared" si="0"/>
        <v>1.4285714285714285E-2</v>
      </c>
      <c r="BE26" s="45">
        <f t="shared" si="0"/>
        <v>6.2402496099843996E-3</v>
      </c>
      <c r="BF26" s="45">
        <f t="shared" si="0"/>
        <v>1.1111111111111112E-2</v>
      </c>
      <c r="BG26" s="45">
        <f t="shared" si="0"/>
        <v>6.8728522336769758E-3</v>
      </c>
      <c r="BH26" s="45">
        <f t="shared" si="0"/>
        <v>9.7879282218597055E-3</v>
      </c>
      <c r="BI26" s="45">
        <f t="shared" si="0"/>
        <v>9.8846787479406912E-3</v>
      </c>
      <c r="BJ26" s="45">
        <f t="shared" si="8"/>
        <v>8.7793639849145753E-3</v>
      </c>
      <c r="BK26" s="45">
        <f t="shared" si="1"/>
        <v>7.385524372230428E-3</v>
      </c>
      <c r="BL26" s="45">
        <f t="shared" si="1"/>
        <v>7.246376811594203E-3</v>
      </c>
      <c r="BM26" s="46">
        <f t="shared" si="1"/>
        <v>8.7591240875912416E-3</v>
      </c>
      <c r="BN26" s="46">
        <f t="shared" si="1"/>
        <v>9.0361445783132526E-3</v>
      </c>
      <c r="BO26" s="47">
        <f t="shared" si="9"/>
        <v>1.3769363166953529E-2</v>
      </c>
      <c r="BP26" s="47">
        <f t="shared" si="10"/>
        <v>9.239306603336531E-3</v>
      </c>
      <c r="BR26" s="3" t="s">
        <v>76</v>
      </c>
      <c r="BS26" s="4">
        <v>1541</v>
      </c>
      <c r="BT26" s="4">
        <v>1974</v>
      </c>
      <c r="BU26" s="48">
        <v>2275</v>
      </c>
      <c r="BV26" s="48">
        <v>2116</v>
      </c>
      <c r="BW26" s="4">
        <v>878</v>
      </c>
      <c r="BX26" s="4">
        <v>1112</v>
      </c>
      <c r="BY26" s="4">
        <v>1519</v>
      </c>
      <c r="BZ26" s="4">
        <v>1592</v>
      </c>
      <c r="CA26" s="4">
        <v>1284</v>
      </c>
      <c r="CB26" s="4">
        <v>1876</v>
      </c>
      <c r="CC26" s="4">
        <v>1235</v>
      </c>
      <c r="CD26" s="52">
        <v>432</v>
      </c>
      <c r="CE26" s="52">
        <v>1716</v>
      </c>
      <c r="CF26" s="52">
        <v>903</v>
      </c>
    </row>
    <row r="27" spans="1:84" ht="18">
      <c r="A27" s="3" t="s">
        <v>77</v>
      </c>
      <c r="B27" s="40">
        <v>1257</v>
      </c>
      <c r="C27" s="40">
        <v>1096</v>
      </c>
      <c r="D27" s="4">
        <v>992</v>
      </c>
      <c r="E27" s="4">
        <v>960</v>
      </c>
      <c r="F27" s="4">
        <v>878</v>
      </c>
      <c r="G27" s="4">
        <v>821</v>
      </c>
      <c r="H27" s="4">
        <v>786</v>
      </c>
      <c r="I27" s="4">
        <v>826</v>
      </c>
      <c r="J27" s="4">
        <v>757</v>
      </c>
      <c r="K27" s="2">
        <v>766</v>
      </c>
      <c r="L27" s="2">
        <f t="shared" si="2"/>
        <v>791.2</v>
      </c>
      <c r="M27" s="2">
        <v>869</v>
      </c>
      <c r="N27" s="4">
        <v>945</v>
      </c>
      <c r="O27" s="4">
        <v>932</v>
      </c>
      <c r="P27" s="4">
        <v>921</v>
      </c>
      <c r="Q27" s="41">
        <v>818</v>
      </c>
      <c r="R27" s="4">
        <f t="shared" si="3"/>
        <v>897</v>
      </c>
      <c r="T27" s="2">
        <v>8</v>
      </c>
      <c r="U27" s="2">
        <v>7</v>
      </c>
      <c r="V27" s="4">
        <v>9</v>
      </c>
      <c r="W27" s="4">
        <v>3</v>
      </c>
      <c r="X27" s="4">
        <v>2</v>
      </c>
      <c r="Y27" s="4">
        <v>7</v>
      </c>
      <c r="Z27" s="4">
        <v>1</v>
      </c>
      <c r="AA27" s="2">
        <v>6</v>
      </c>
      <c r="AB27" s="2">
        <v>4</v>
      </c>
      <c r="AC27" s="2">
        <v>5</v>
      </c>
      <c r="AD27" s="2">
        <f t="shared" si="4"/>
        <v>4.5999999999999996</v>
      </c>
      <c r="AE27" s="2">
        <v>9</v>
      </c>
      <c r="AF27" s="4">
        <v>8</v>
      </c>
      <c r="AG27" s="4">
        <v>9</v>
      </c>
      <c r="AH27" s="4">
        <v>2</v>
      </c>
      <c r="AI27" s="42">
        <v>14</v>
      </c>
      <c r="AJ27" s="43">
        <f t="shared" si="5"/>
        <v>8.4</v>
      </c>
      <c r="AL27" s="44">
        <f>(V27/BT27)*10000</f>
        <v>16.097299230906813</v>
      </c>
      <c r="AM27" s="44">
        <f>(W27/BU27)*10000</f>
        <v>5.2484254723582922</v>
      </c>
      <c r="AN27" s="44">
        <f>(X27/BV27)*10000</f>
        <v>3.1007751937984498</v>
      </c>
      <c r="AO27" s="44">
        <f>(Y27/BW27)*10000</f>
        <v>9.9347147317627016</v>
      </c>
      <c r="AP27" s="44">
        <f>(Z27/BX27)*10000</f>
        <v>2.038735983690112</v>
      </c>
      <c r="AQ27" s="44">
        <f>(AA27/BY27)*10000</f>
        <v>8.3763786123132764</v>
      </c>
      <c r="AR27" s="44">
        <f>(AB27/BZ27)*10000</f>
        <v>4.462791476068281</v>
      </c>
      <c r="AS27" s="44">
        <f>(AC27/CA27)*10000</f>
        <v>6.8493150684931505</v>
      </c>
      <c r="AT27" s="44">
        <f t="shared" si="6"/>
        <v>6.332387174465504</v>
      </c>
      <c r="AU27" s="44">
        <f>(AE27/CB27)*10000</f>
        <v>15.184747764467691</v>
      </c>
      <c r="AV27" s="44">
        <f>(AF27/CC27)*10000</f>
        <v>11.822077730161075</v>
      </c>
      <c r="AW27" s="44">
        <f>(AG27/CD27)*10000</f>
        <v>18.14516129032258</v>
      </c>
      <c r="AX27" s="44">
        <f>(AH27/CE27)*10000</f>
        <v>3.1338138514572234</v>
      </c>
      <c r="AY27" s="44">
        <f>(AI27/CF27)*10000</f>
        <v>19.9288256227758</v>
      </c>
      <c r="AZ27" s="44">
        <f t="shared" si="7"/>
        <v>13.642925251836875</v>
      </c>
      <c r="BA27" s="44"/>
      <c r="BB27" s="45">
        <f t="shared" si="0"/>
        <v>9.0725806451612909E-3</v>
      </c>
      <c r="BC27" s="45">
        <f t="shared" si="0"/>
        <v>3.1250000000000002E-3</v>
      </c>
      <c r="BD27" s="45">
        <f t="shared" si="0"/>
        <v>2.2779043280182231E-3</v>
      </c>
      <c r="BE27" s="45">
        <f t="shared" si="0"/>
        <v>8.5261875761266752E-3</v>
      </c>
      <c r="BF27" s="45">
        <f t="shared" si="0"/>
        <v>1.2722646310432571E-3</v>
      </c>
      <c r="BG27" s="45">
        <f t="shared" si="0"/>
        <v>7.2639225181598066E-3</v>
      </c>
      <c r="BH27" s="45">
        <f t="shared" si="0"/>
        <v>5.2840158520475562E-3</v>
      </c>
      <c r="BI27" s="45">
        <f t="shared" si="0"/>
        <v>6.5274151436031328E-3</v>
      </c>
      <c r="BJ27" s="45">
        <f t="shared" si="8"/>
        <v>5.7747611441960863E-3</v>
      </c>
      <c r="BK27" s="45">
        <f t="shared" si="1"/>
        <v>1.0356731875719217E-2</v>
      </c>
      <c r="BL27" s="45">
        <f t="shared" si="1"/>
        <v>8.4656084656084662E-3</v>
      </c>
      <c r="BM27" s="46">
        <f t="shared" si="1"/>
        <v>9.6566523605150223E-3</v>
      </c>
      <c r="BN27" s="46">
        <f t="shared" si="1"/>
        <v>2.1715526601520088E-3</v>
      </c>
      <c r="BO27" s="47">
        <f t="shared" si="9"/>
        <v>1.7114914425427872E-2</v>
      </c>
      <c r="BP27" s="47">
        <f t="shared" si="10"/>
        <v>9.5530919574845167E-3</v>
      </c>
      <c r="BR27" s="3" t="s">
        <v>77</v>
      </c>
      <c r="BS27" s="4">
        <v>4920</v>
      </c>
      <c r="BT27" s="4">
        <v>5591</v>
      </c>
      <c r="BU27" s="48">
        <v>5716</v>
      </c>
      <c r="BV27" s="48">
        <v>6450</v>
      </c>
      <c r="BW27" s="4">
        <v>7046</v>
      </c>
      <c r="BX27" s="4">
        <v>4905</v>
      </c>
      <c r="BY27" s="4">
        <v>7163</v>
      </c>
      <c r="BZ27" s="4">
        <v>8963</v>
      </c>
      <c r="CA27" s="4">
        <v>7300</v>
      </c>
      <c r="CB27" s="4">
        <v>5927</v>
      </c>
      <c r="CC27" s="4">
        <v>6767</v>
      </c>
      <c r="CD27" s="52">
        <v>4960</v>
      </c>
      <c r="CE27" s="52">
        <v>6382</v>
      </c>
      <c r="CF27" s="52">
        <v>7025</v>
      </c>
    </row>
    <row r="28" spans="1:84" ht="18">
      <c r="A28" s="3" t="s">
        <v>78</v>
      </c>
      <c r="B28" s="4">
        <v>251</v>
      </c>
      <c r="C28" s="4">
        <v>264</v>
      </c>
      <c r="D28" s="4">
        <v>277</v>
      </c>
      <c r="E28" s="4">
        <v>229</v>
      </c>
      <c r="F28" s="4">
        <v>221</v>
      </c>
      <c r="G28" s="4">
        <v>189</v>
      </c>
      <c r="H28" s="4">
        <v>209</v>
      </c>
      <c r="I28" s="4">
        <v>205</v>
      </c>
      <c r="J28" s="4">
        <v>229</v>
      </c>
      <c r="K28" s="2">
        <v>192</v>
      </c>
      <c r="L28" s="2">
        <f t="shared" si="2"/>
        <v>204.8</v>
      </c>
      <c r="M28" s="2">
        <v>224</v>
      </c>
      <c r="N28" s="4">
        <v>190</v>
      </c>
      <c r="O28" s="4">
        <v>186</v>
      </c>
      <c r="P28" s="4">
        <v>182</v>
      </c>
      <c r="Q28" s="41">
        <v>166</v>
      </c>
      <c r="R28" s="4">
        <f t="shared" si="3"/>
        <v>189.6</v>
      </c>
      <c r="T28" s="2">
        <v>4</v>
      </c>
      <c r="U28" s="2">
        <v>2</v>
      </c>
      <c r="V28" s="4">
        <v>4</v>
      </c>
      <c r="W28" s="4">
        <v>3</v>
      </c>
      <c r="X28" s="4">
        <v>1</v>
      </c>
      <c r="Y28" s="4">
        <v>0</v>
      </c>
      <c r="Z28" s="4">
        <v>1</v>
      </c>
      <c r="AA28" s="2">
        <v>1</v>
      </c>
      <c r="AB28" s="2">
        <v>1</v>
      </c>
      <c r="AC28" s="2">
        <v>2</v>
      </c>
      <c r="AD28" s="2">
        <f t="shared" si="4"/>
        <v>1</v>
      </c>
      <c r="AE28" s="2">
        <v>1</v>
      </c>
      <c r="AF28" s="4">
        <v>3</v>
      </c>
      <c r="AG28" s="4">
        <v>1</v>
      </c>
      <c r="AH28" s="4">
        <v>2</v>
      </c>
      <c r="AI28" s="42">
        <v>3</v>
      </c>
      <c r="AJ28" s="43">
        <f t="shared" si="5"/>
        <v>2</v>
      </c>
      <c r="AL28" s="44">
        <f>(V28/BT28)*10000</f>
        <v>6.1823802163833079</v>
      </c>
      <c r="AM28" s="44">
        <f>(W28/BU28)*10000</f>
        <v>4.7717512327024023</v>
      </c>
      <c r="AN28" s="44">
        <f>(X28/BV28)*10000</f>
        <v>1.3960631020522127</v>
      </c>
      <c r="AO28" s="44">
        <f>(Y28/BW28)*10000</f>
        <v>0</v>
      </c>
      <c r="AP28" s="44">
        <f>(Z28/BX28)*10000</f>
        <v>1.5775358889414735</v>
      </c>
      <c r="AQ28" s="44">
        <f>(AA28/BY28)*10000</f>
        <v>1.3266118333775536</v>
      </c>
      <c r="AR28" s="44">
        <f>(AB28/BZ28)*10000</f>
        <v>1.386001386001386</v>
      </c>
      <c r="AS28" s="44">
        <f>(AC28/CA28)*10000</f>
        <v>3.5007876772273763</v>
      </c>
      <c r="AT28" s="44">
        <f t="shared" si="6"/>
        <v>1.5581873571095577</v>
      </c>
      <c r="AU28" s="44">
        <f>(AE28/CB28)*10000</f>
        <v>1.2696800406297613</v>
      </c>
      <c r="AV28" s="44">
        <f>(AF28/CC28)*10000</f>
        <v>4.8891786179921777</v>
      </c>
      <c r="AW28" s="44">
        <f>(AG28/CD28)*10000</f>
        <v>1.771479185119575</v>
      </c>
      <c r="AX28" s="44">
        <f>(AH28/CE28)*10000</f>
        <v>3.2504469364537623</v>
      </c>
      <c r="AY28" s="44">
        <f>(AI28/CF28)*10000</f>
        <v>4.8285852245292125</v>
      </c>
      <c r="AZ28" s="44">
        <f t="shared" si="7"/>
        <v>3.2018740009448976</v>
      </c>
      <c r="BA28" s="44"/>
      <c r="BB28" s="45">
        <f t="shared" si="0"/>
        <v>1.444043321299639E-2</v>
      </c>
      <c r="BC28" s="45">
        <f t="shared" si="0"/>
        <v>1.3100436681222707E-2</v>
      </c>
      <c r="BD28" s="45">
        <f t="shared" si="0"/>
        <v>4.5248868778280547E-3</v>
      </c>
      <c r="BE28" s="45">
        <f t="shared" si="0"/>
        <v>0</v>
      </c>
      <c r="BF28" s="45">
        <f t="shared" si="0"/>
        <v>4.7846889952153108E-3</v>
      </c>
      <c r="BG28" s="45">
        <f t="shared" si="0"/>
        <v>4.8780487804878049E-3</v>
      </c>
      <c r="BH28" s="45">
        <f t="shared" si="0"/>
        <v>4.3668122270742356E-3</v>
      </c>
      <c r="BI28" s="45">
        <f t="shared" si="0"/>
        <v>1.0416666666666666E-2</v>
      </c>
      <c r="BJ28" s="45">
        <f t="shared" si="8"/>
        <v>4.8892433338888035E-3</v>
      </c>
      <c r="BK28" s="45">
        <f t="shared" si="1"/>
        <v>4.464285714285714E-3</v>
      </c>
      <c r="BL28" s="45">
        <f t="shared" si="1"/>
        <v>1.5789473684210527E-2</v>
      </c>
      <c r="BM28" s="46">
        <f t="shared" si="1"/>
        <v>5.3763440860215058E-3</v>
      </c>
      <c r="BN28" s="46">
        <f t="shared" si="1"/>
        <v>1.098901098901099E-2</v>
      </c>
      <c r="BO28" s="47">
        <f t="shared" si="9"/>
        <v>1.8072289156626505E-2</v>
      </c>
      <c r="BP28" s="47">
        <f t="shared" si="10"/>
        <v>1.0938280726031049E-2</v>
      </c>
      <c r="BR28" s="3" t="s">
        <v>78</v>
      </c>
      <c r="BS28" s="4">
        <v>6048</v>
      </c>
      <c r="BT28" s="4">
        <v>6470</v>
      </c>
      <c r="BU28" s="48">
        <v>6287</v>
      </c>
      <c r="BV28" s="48">
        <v>7163</v>
      </c>
      <c r="BW28" s="4">
        <v>4943</v>
      </c>
      <c r="BX28" s="4">
        <v>6339</v>
      </c>
      <c r="BY28" s="4">
        <v>7538</v>
      </c>
      <c r="BZ28" s="4">
        <v>7215</v>
      </c>
      <c r="CA28" s="4">
        <v>5713</v>
      </c>
      <c r="CB28" s="4">
        <v>7876</v>
      </c>
      <c r="CC28" s="4">
        <v>6136</v>
      </c>
      <c r="CD28" s="52">
        <v>5645</v>
      </c>
      <c r="CE28" s="52">
        <v>6153</v>
      </c>
      <c r="CF28" s="52">
        <v>6213</v>
      </c>
    </row>
    <row r="29" spans="1:84" ht="18">
      <c r="A29" s="3" t="s">
        <v>79</v>
      </c>
      <c r="B29" s="4">
        <v>276</v>
      </c>
      <c r="C29" s="4">
        <v>269</v>
      </c>
      <c r="D29" s="4">
        <v>256</v>
      </c>
      <c r="E29" s="4">
        <v>208</v>
      </c>
      <c r="F29" s="4">
        <v>223</v>
      </c>
      <c r="G29" s="4">
        <v>190</v>
      </c>
      <c r="H29" s="4">
        <v>181</v>
      </c>
      <c r="I29" s="4">
        <v>212</v>
      </c>
      <c r="J29" s="4">
        <v>211</v>
      </c>
      <c r="K29" s="2">
        <v>225</v>
      </c>
      <c r="L29" s="2">
        <f t="shared" si="2"/>
        <v>203.8</v>
      </c>
      <c r="M29" s="2">
        <v>246</v>
      </c>
      <c r="N29" s="4">
        <v>218</v>
      </c>
      <c r="O29" s="4">
        <v>228</v>
      </c>
      <c r="P29" s="4">
        <v>230</v>
      </c>
      <c r="Q29" s="41">
        <v>212</v>
      </c>
      <c r="R29" s="4">
        <f t="shared" si="3"/>
        <v>226.8</v>
      </c>
      <c r="T29" s="2">
        <v>3</v>
      </c>
      <c r="U29" s="2">
        <v>2</v>
      </c>
      <c r="V29" s="4">
        <v>1</v>
      </c>
      <c r="W29" s="4">
        <v>0</v>
      </c>
      <c r="X29" s="4">
        <v>3</v>
      </c>
      <c r="Y29" s="4">
        <v>2</v>
      </c>
      <c r="Z29" s="4">
        <v>2</v>
      </c>
      <c r="AA29" s="2">
        <v>0</v>
      </c>
      <c r="AB29" s="2">
        <v>0</v>
      </c>
      <c r="AC29" s="2">
        <v>2</v>
      </c>
      <c r="AD29" s="2">
        <f t="shared" si="4"/>
        <v>1.2</v>
      </c>
      <c r="AE29" s="2">
        <v>4</v>
      </c>
      <c r="AF29" s="4">
        <v>1</v>
      </c>
      <c r="AG29" s="4">
        <v>3</v>
      </c>
      <c r="AH29" s="4">
        <v>0</v>
      </c>
      <c r="AI29" s="42">
        <v>1</v>
      </c>
      <c r="AJ29" s="43">
        <f t="shared" si="5"/>
        <v>1.8</v>
      </c>
      <c r="AL29" s="44">
        <f>(V29/BT29)*10000</f>
        <v>2.2371364653243848</v>
      </c>
      <c r="AM29" s="44">
        <f>(W29/BU29)*10000</f>
        <v>0</v>
      </c>
      <c r="AN29" s="44">
        <f>(X29/BV29)*10000</f>
        <v>6.7340067340067344</v>
      </c>
      <c r="AO29" s="44">
        <f>(Y29/BW29)*10000</f>
        <v>5.2882072977260712</v>
      </c>
      <c r="AP29" s="44">
        <f>(Z29/BX29)*10000</f>
        <v>4.6794571829667762</v>
      </c>
      <c r="AQ29" s="44">
        <f>(AA29/BY29)*10000</f>
        <v>0</v>
      </c>
      <c r="AR29" s="44">
        <f>(AB29/BZ29)*10000</f>
        <v>0</v>
      </c>
      <c r="AS29" s="44">
        <f>(AC29/CA29)*10000</f>
        <v>4.6072333563695</v>
      </c>
      <c r="AT29" s="44">
        <f t="shared" si="6"/>
        <v>2.9149795674124692</v>
      </c>
      <c r="AU29" s="44">
        <f>(AE29/CB29)*10000</f>
        <v>8.4512993872807947</v>
      </c>
      <c r="AV29" s="44">
        <f>(AF29/CC29)*10000</f>
        <v>1.8556318426424196</v>
      </c>
      <c r="AW29" s="44">
        <f>(AG29/CD29)*10000</f>
        <v>10.83815028901734</v>
      </c>
      <c r="AX29" s="44">
        <f>(AH29/CE29)*10000</f>
        <v>0</v>
      </c>
      <c r="AY29" s="44">
        <f>(AI29/CF29)*10000</f>
        <v>3.2216494845360826</v>
      </c>
      <c r="AZ29" s="44">
        <f t="shared" si="7"/>
        <v>4.8733462006953285</v>
      </c>
      <c r="BA29" s="44"/>
      <c r="BB29" s="45">
        <f t="shared" si="0"/>
        <v>3.90625E-3</v>
      </c>
      <c r="BC29" s="45">
        <f t="shared" si="0"/>
        <v>0</v>
      </c>
      <c r="BD29" s="45">
        <f t="shared" si="0"/>
        <v>1.3452914798206279E-2</v>
      </c>
      <c r="BE29" s="45">
        <f t="shared" si="0"/>
        <v>1.0526315789473684E-2</v>
      </c>
      <c r="BF29" s="45">
        <f t="shared" si="0"/>
        <v>1.1049723756906077E-2</v>
      </c>
      <c r="BG29" s="45">
        <f t="shared" si="0"/>
        <v>0</v>
      </c>
      <c r="BH29" s="45">
        <f t="shared" si="0"/>
        <v>0</v>
      </c>
      <c r="BI29" s="45">
        <f t="shared" si="0"/>
        <v>8.8888888888888889E-3</v>
      </c>
      <c r="BJ29" s="45">
        <f t="shared" si="8"/>
        <v>6.0929856870537303E-3</v>
      </c>
      <c r="BK29" s="45">
        <f t="shared" si="1"/>
        <v>1.6260162601626018E-2</v>
      </c>
      <c r="BL29" s="45">
        <f t="shared" si="1"/>
        <v>4.5871559633027525E-3</v>
      </c>
      <c r="BM29" s="46">
        <f t="shared" si="1"/>
        <v>1.3157894736842105E-2</v>
      </c>
      <c r="BN29" s="46">
        <f t="shared" si="1"/>
        <v>0</v>
      </c>
      <c r="BO29" s="47">
        <f t="shared" si="9"/>
        <v>4.7169811320754715E-3</v>
      </c>
      <c r="BP29" s="47">
        <f t="shared" si="10"/>
        <v>7.7444388867692702E-3</v>
      </c>
      <c r="BR29" s="3" t="s">
        <v>79</v>
      </c>
      <c r="BS29" s="4">
        <v>4366</v>
      </c>
      <c r="BT29" s="4">
        <v>4470</v>
      </c>
      <c r="BU29" s="48">
        <v>4591</v>
      </c>
      <c r="BV29" s="48">
        <v>4455</v>
      </c>
      <c r="BW29" s="4">
        <v>3782</v>
      </c>
      <c r="BX29" s="4">
        <v>4274</v>
      </c>
      <c r="BY29" s="4">
        <v>6200</v>
      </c>
      <c r="BZ29" s="4">
        <v>4443</v>
      </c>
      <c r="CA29" s="4">
        <v>4341</v>
      </c>
      <c r="CB29" s="4">
        <v>4733</v>
      </c>
      <c r="CC29" s="4">
        <v>5389</v>
      </c>
      <c r="CD29" s="52">
        <v>2768</v>
      </c>
      <c r="CE29" s="52">
        <v>3183</v>
      </c>
      <c r="CF29" s="52">
        <v>3104</v>
      </c>
    </row>
    <row r="30" spans="1:84" ht="18">
      <c r="A30" s="3" t="s">
        <v>80</v>
      </c>
      <c r="B30" s="4">
        <v>427</v>
      </c>
      <c r="C30" s="4">
        <v>431</v>
      </c>
      <c r="D30" s="4">
        <v>373</v>
      </c>
      <c r="E30" s="4">
        <v>324</v>
      </c>
      <c r="F30" s="4">
        <v>243</v>
      </c>
      <c r="G30" s="4">
        <v>257</v>
      </c>
      <c r="H30" s="4">
        <v>246</v>
      </c>
      <c r="I30" s="4">
        <v>261</v>
      </c>
      <c r="J30" s="4">
        <v>262</v>
      </c>
      <c r="K30" s="2">
        <v>290</v>
      </c>
      <c r="L30" s="2">
        <f t="shared" si="2"/>
        <v>263.2</v>
      </c>
      <c r="M30" s="2">
        <v>325</v>
      </c>
      <c r="N30" s="4">
        <v>328</v>
      </c>
      <c r="O30" s="4">
        <v>311</v>
      </c>
      <c r="P30" s="4">
        <v>330</v>
      </c>
      <c r="Q30" s="41">
        <v>285</v>
      </c>
      <c r="R30" s="4">
        <f t="shared" si="3"/>
        <v>315.8</v>
      </c>
      <c r="T30" s="2">
        <v>10</v>
      </c>
      <c r="U30" s="2">
        <v>10</v>
      </c>
      <c r="V30" s="4">
        <v>10</v>
      </c>
      <c r="W30" s="4">
        <v>7</v>
      </c>
      <c r="X30" s="4">
        <v>6</v>
      </c>
      <c r="Y30" s="4">
        <v>6</v>
      </c>
      <c r="Z30" s="4">
        <v>4</v>
      </c>
      <c r="AA30" s="2">
        <v>3</v>
      </c>
      <c r="AB30" s="2">
        <v>7</v>
      </c>
      <c r="AC30" s="2">
        <v>8</v>
      </c>
      <c r="AD30" s="2">
        <f t="shared" si="4"/>
        <v>5.6</v>
      </c>
      <c r="AE30" s="2">
        <v>10</v>
      </c>
      <c r="AF30" s="4">
        <v>6</v>
      </c>
      <c r="AG30" s="4">
        <v>9</v>
      </c>
      <c r="AH30" s="4">
        <v>8</v>
      </c>
      <c r="AI30" s="42">
        <v>10</v>
      </c>
      <c r="AJ30" s="43">
        <f t="shared" si="5"/>
        <v>8.6</v>
      </c>
      <c r="AL30" s="44">
        <f>(V30/BT30)*10000</f>
        <v>16.396130513198884</v>
      </c>
      <c r="AM30" s="44">
        <f>(W30/BU30)*10000</f>
        <v>11.042751222590313</v>
      </c>
      <c r="AN30" s="44">
        <f>(X30/BV30)*10000</f>
        <v>10.050251256281408</v>
      </c>
      <c r="AO30" s="44">
        <f>(Y30/BW30)*10000</f>
        <v>8.1699346405228752</v>
      </c>
      <c r="AP30" s="44">
        <f>(Z30/BX30)*10000</f>
        <v>8.8358736470068475</v>
      </c>
      <c r="AQ30" s="44">
        <f>(AA30/BY30)*10000</f>
        <v>6.0325759099135334</v>
      </c>
      <c r="AR30" s="44">
        <f>(AB30/BZ30)*10000</f>
        <v>13.392003061029271</v>
      </c>
      <c r="AS30" s="44">
        <f>(AC30/CA30)*10000</f>
        <v>13.114754098360656</v>
      </c>
      <c r="AT30" s="44">
        <f t="shared" si="6"/>
        <v>9.9090282713666369</v>
      </c>
      <c r="AU30" s="44">
        <f>(AE30/CB30)*10000</f>
        <v>16.874789065136685</v>
      </c>
      <c r="AV30" s="44">
        <f>(AF30/CC30)*10000</f>
        <v>11.937922801432551</v>
      </c>
      <c r="AW30" s="44">
        <f>(AG30/CD30)*10000</f>
        <v>17.967658215212616</v>
      </c>
      <c r="AX30" s="44">
        <f>(AH30/CE30)*10000</f>
        <v>24.91435689816257</v>
      </c>
      <c r="AY30" s="44">
        <f>(AI30/CF30)*10000</f>
        <v>27.517886626307099</v>
      </c>
      <c r="AZ30" s="44">
        <f t="shared" si="7"/>
        <v>19.842522721250305</v>
      </c>
      <c r="BA30" s="44"/>
      <c r="BB30" s="45">
        <f t="shared" si="0"/>
        <v>2.6809651474530832E-2</v>
      </c>
      <c r="BC30" s="45">
        <f t="shared" si="0"/>
        <v>2.1604938271604937E-2</v>
      </c>
      <c r="BD30" s="45">
        <f t="shared" si="0"/>
        <v>2.4691358024691357E-2</v>
      </c>
      <c r="BE30" s="45">
        <f t="shared" si="0"/>
        <v>2.3346303501945526E-2</v>
      </c>
      <c r="BF30" s="45">
        <f t="shared" si="0"/>
        <v>1.6260162601626018E-2</v>
      </c>
      <c r="BG30" s="45">
        <f t="shared" si="0"/>
        <v>1.1494252873563218E-2</v>
      </c>
      <c r="BH30" s="45">
        <f t="shared" si="0"/>
        <v>2.6717557251908396E-2</v>
      </c>
      <c r="BI30" s="45">
        <f t="shared" si="0"/>
        <v>2.7586206896551724E-2</v>
      </c>
      <c r="BJ30" s="45">
        <f t="shared" si="8"/>
        <v>2.1080896625118979E-2</v>
      </c>
      <c r="BK30" s="45">
        <f t="shared" si="1"/>
        <v>3.0769230769230771E-2</v>
      </c>
      <c r="BL30" s="45">
        <f t="shared" si="1"/>
        <v>1.8292682926829267E-2</v>
      </c>
      <c r="BM30" s="46">
        <f t="shared" si="1"/>
        <v>2.8938906752411574E-2</v>
      </c>
      <c r="BN30" s="46">
        <f t="shared" si="1"/>
        <v>2.4242424242424242E-2</v>
      </c>
      <c r="BO30" s="47">
        <f t="shared" si="9"/>
        <v>3.5087719298245612E-2</v>
      </c>
      <c r="BP30" s="47">
        <f t="shared" si="10"/>
        <v>2.7466192797828293E-2</v>
      </c>
      <c r="BR30" s="3" t="s">
        <v>80</v>
      </c>
      <c r="BS30" s="4">
        <v>6490</v>
      </c>
      <c r="BT30" s="4">
        <v>6099</v>
      </c>
      <c r="BU30" s="48">
        <v>6339</v>
      </c>
      <c r="BV30" s="48">
        <v>5970</v>
      </c>
      <c r="BW30" s="4">
        <v>7344</v>
      </c>
      <c r="BX30" s="4">
        <v>4527</v>
      </c>
      <c r="BY30" s="4">
        <v>4973</v>
      </c>
      <c r="BZ30" s="4">
        <v>5227</v>
      </c>
      <c r="CA30" s="4">
        <v>6100</v>
      </c>
      <c r="CB30" s="4">
        <v>5926</v>
      </c>
      <c r="CC30" s="4">
        <v>5026</v>
      </c>
      <c r="CD30" s="52">
        <v>5009</v>
      </c>
      <c r="CE30" s="52">
        <v>3211</v>
      </c>
      <c r="CF30" s="52">
        <v>3634</v>
      </c>
    </row>
    <row r="31" spans="1:84" ht="18">
      <c r="A31" s="3" t="s">
        <v>81</v>
      </c>
      <c r="B31" s="4">
        <v>166</v>
      </c>
      <c r="C31" s="4">
        <v>127</v>
      </c>
      <c r="D31" s="4">
        <v>129</v>
      </c>
      <c r="E31" s="4">
        <v>138</v>
      </c>
      <c r="F31" s="4">
        <v>110</v>
      </c>
      <c r="G31" s="4">
        <v>128</v>
      </c>
      <c r="H31" s="4">
        <v>90</v>
      </c>
      <c r="I31" s="4">
        <v>108</v>
      </c>
      <c r="J31" s="4">
        <v>135</v>
      </c>
      <c r="K31" s="2">
        <v>95</v>
      </c>
      <c r="L31" s="2">
        <f t="shared" si="2"/>
        <v>111.2</v>
      </c>
      <c r="M31" s="2">
        <v>114</v>
      </c>
      <c r="N31" s="4">
        <v>136</v>
      </c>
      <c r="O31" s="4">
        <v>102</v>
      </c>
      <c r="P31" s="4">
        <v>147</v>
      </c>
      <c r="Q31" s="41">
        <v>90</v>
      </c>
      <c r="R31" s="4">
        <f t="shared" si="3"/>
        <v>117.8</v>
      </c>
      <c r="T31" s="2">
        <v>3</v>
      </c>
      <c r="U31" s="2">
        <v>2</v>
      </c>
      <c r="V31" s="4">
        <v>3</v>
      </c>
      <c r="W31" s="4">
        <v>2</v>
      </c>
      <c r="X31" s="4">
        <v>1</v>
      </c>
      <c r="Y31" s="4">
        <v>0</v>
      </c>
      <c r="Z31" s="4">
        <v>4</v>
      </c>
      <c r="AA31" s="2">
        <v>0</v>
      </c>
      <c r="AB31" s="2">
        <v>4</v>
      </c>
      <c r="AC31" s="2">
        <v>3</v>
      </c>
      <c r="AD31" s="2">
        <f t="shared" si="4"/>
        <v>2.2000000000000002</v>
      </c>
      <c r="AE31" s="2">
        <v>3</v>
      </c>
      <c r="AF31" s="4">
        <v>2</v>
      </c>
      <c r="AG31" s="4">
        <v>2</v>
      </c>
      <c r="AH31" s="4">
        <v>2</v>
      </c>
      <c r="AI31" s="4">
        <v>0</v>
      </c>
      <c r="AJ31" s="43">
        <f t="shared" si="5"/>
        <v>1.8</v>
      </c>
      <c r="AL31" s="44">
        <f>(V31/BT31)*10000</f>
        <v>17.533606078316772</v>
      </c>
      <c r="AM31" s="44">
        <f>(W31/BU31)*10000</f>
        <v>9.6665055582406954</v>
      </c>
      <c r="AN31" s="44">
        <f>(X31/BV31)*10000</f>
        <v>4.1425020712510356</v>
      </c>
      <c r="AO31" s="44">
        <f>(Y31/BW31)*10000</f>
        <v>0</v>
      </c>
      <c r="AP31" s="44">
        <f>(Z31/BX31)*10000</f>
        <v>33.250207813798838</v>
      </c>
      <c r="AQ31" s="44">
        <f>(AA31/BY31)*10000</f>
        <v>0</v>
      </c>
      <c r="AR31" s="44">
        <f>(AB31/BZ31)*10000</f>
        <v>27.063599458728014</v>
      </c>
      <c r="AS31" s="44">
        <f>(AC31/CA31)*10000</f>
        <v>14.319809069212411</v>
      </c>
      <c r="AT31" s="44">
        <f t="shared" si="6"/>
        <v>14.926723268347853</v>
      </c>
      <c r="AU31" s="44">
        <f>(AE31/CB31)*10000</f>
        <v>15.037593984962406</v>
      </c>
      <c r="AV31" s="44">
        <f>(AF31/CC31)*10000</f>
        <v>10.035122930255895</v>
      </c>
      <c r="AW31" s="44">
        <f>(AG31/CD31)*10000</f>
        <v>10.251153254741158</v>
      </c>
      <c r="AX31" s="44">
        <f>(AH31/CE31)*10000</f>
        <v>10.828370330265296</v>
      </c>
      <c r="AY31" s="44">
        <f>(AI31/CF31)*10000</f>
        <v>0</v>
      </c>
      <c r="AZ31" s="44">
        <f t="shared" si="7"/>
        <v>9.230448100044951</v>
      </c>
      <c r="BA31" s="44"/>
      <c r="BB31" s="45">
        <f t="shared" si="0"/>
        <v>2.3255813953488372E-2</v>
      </c>
      <c r="BC31" s="45">
        <f t="shared" si="0"/>
        <v>1.4492753623188406E-2</v>
      </c>
      <c r="BD31" s="45">
        <f t="shared" si="0"/>
        <v>9.0909090909090905E-3</v>
      </c>
      <c r="BE31" s="45">
        <f t="shared" si="0"/>
        <v>0</v>
      </c>
      <c r="BF31" s="45">
        <f t="shared" si="0"/>
        <v>4.4444444444444446E-2</v>
      </c>
      <c r="BG31" s="45">
        <f t="shared" si="0"/>
        <v>0</v>
      </c>
      <c r="BH31" s="45">
        <f t="shared" si="0"/>
        <v>2.9629629629629631E-2</v>
      </c>
      <c r="BI31" s="45">
        <f t="shared" si="0"/>
        <v>3.1578947368421054E-2</v>
      </c>
      <c r="BJ31" s="45">
        <f t="shared" si="8"/>
        <v>2.1130604288499024E-2</v>
      </c>
      <c r="BK31" s="45">
        <f t="shared" si="1"/>
        <v>2.6315789473684209E-2</v>
      </c>
      <c r="BL31" s="45">
        <f t="shared" si="1"/>
        <v>1.4705882352941176E-2</v>
      </c>
      <c r="BM31" s="46">
        <f t="shared" si="1"/>
        <v>1.9607843137254902E-2</v>
      </c>
      <c r="BN31" s="46">
        <f t="shared" si="1"/>
        <v>1.3605442176870748E-2</v>
      </c>
      <c r="BO31" s="47">
        <f t="shared" si="9"/>
        <v>0</v>
      </c>
      <c r="BP31" s="47">
        <f t="shared" si="10"/>
        <v>1.4846991428150208E-2</v>
      </c>
      <c r="BR31" s="3" t="s">
        <v>81</v>
      </c>
      <c r="BS31" s="4">
        <v>1584</v>
      </c>
      <c r="BT31" s="4">
        <v>1711</v>
      </c>
      <c r="BU31" s="48">
        <v>2069</v>
      </c>
      <c r="BV31" s="48">
        <v>2414</v>
      </c>
      <c r="BW31" s="4">
        <v>1048</v>
      </c>
      <c r="BX31" s="4">
        <v>1203</v>
      </c>
      <c r="BY31" s="4">
        <v>1850</v>
      </c>
      <c r="BZ31" s="4">
        <v>1478</v>
      </c>
      <c r="CA31" s="4">
        <v>2095</v>
      </c>
      <c r="CB31" s="4">
        <v>1995</v>
      </c>
      <c r="CC31" s="4">
        <v>1993</v>
      </c>
      <c r="CD31" s="52">
        <v>1951</v>
      </c>
      <c r="CE31" s="52">
        <v>1847</v>
      </c>
      <c r="CF31" s="52">
        <v>2287</v>
      </c>
    </row>
    <row r="32" spans="1:84" ht="18">
      <c r="A32" s="3" t="s">
        <v>82</v>
      </c>
      <c r="B32" s="4">
        <v>747</v>
      </c>
      <c r="C32" s="4">
        <v>771</v>
      </c>
      <c r="D32" s="4">
        <v>724</v>
      </c>
      <c r="E32" s="4">
        <v>590</v>
      </c>
      <c r="F32" s="4">
        <v>584</v>
      </c>
      <c r="G32" s="4">
        <v>556</v>
      </c>
      <c r="H32" s="4">
        <v>627</v>
      </c>
      <c r="I32" s="4">
        <v>589</v>
      </c>
      <c r="J32" s="4">
        <v>542</v>
      </c>
      <c r="K32" s="2">
        <v>556</v>
      </c>
      <c r="L32" s="2">
        <f t="shared" si="2"/>
        <v>574</v>
      </c>
      <c r="M32" s="2">
        <v>562</v>
      </c>
      <c r="N32" s="4">
        <v>601</v>
      </c>
      <c r="O32" s="4">
        <v>624</v>
      </c>
      <c r="P32" s="4">
        <v>564</v>
      </c>
      <c r="Q32" s="41">
        <v>525</v>
      </c>
      <c r="R32" s="4">
        <f t="shared" si="3"/>
        <v>575.20000000000005</v>
      </c>
      <c r="T32" s="2">
        <v>17</v>
      </c>
      <c r="U32" s="2">
        <v>12</v>
      </c>
      <c r="V32" s="4">
        <v>12</v>
      </c>
      <c r="W32" s="4">
        <v>20</v>
      </c>
      <c r="X32" s="4">
        <v>13</v>
      </c>
      <c r="Y32" s="4">
        <v>13</v>
      </c>
      <c r="Z32" s="4">
        <v>17</v>
      </c>
      <c r="AA32" s="2">
        <v>14</v>
      </c>
      <c r="AB32" s="2">
        <v>14</v>
      </c>
      <c r="AC32" s="2">
        <v>11</v>
      </c>
      <c r="AD32" s="2">
        <f t="shared" si="4"/>
        <v>13.8</v>
      </c>
      <c r="AE32" s="2">
        <v>18</v>
      </c>
      <c r="AF32" s="4">
        <v>18</v>
      </c>
      <c r="AG32" s="4">
        <v>17</v>
      </c>
      <c r="AH32" s="4">
        <v>18</v>
      </c>
      <c r="AI32" s="42">
        <v>13</v>
      </c>
      <c r="AJ32" s="43">
        <f t="shared" si="5"/>
        <v>16.8</v>
      </c>
      <c r="AL32" s="44">
        <f>(V32/BT32)*10000</f>
        <v>10.068803490518544</v>
      </c>
      <c r="AM32" s="44">
        <f>(W32/BU32)*10000</f>
        <v>15.924834779839159</v>
      </c>
      <c r="AN32" s="44">
        <f>(X32/BV32)*10000</f>
        <v>10.270996286639804</v>
      </c>
      <c r="AO32" s="44">
        <f>(Y32/BW32)*10000</f>
        <v>8.2455917797792715</v>
      </c>
      <c r="AP32" s="44">
        <f>(Z32/BX32)*10000</f>
        <v>13.712995079454707</v>
      </c>
      <c r="AQ32" s="44">
        <f>(AA32/BY32)*10000</f>
        <v>8.6521228601446136</v>
      </c>
      <c r="AR32" s="44">
        <f>(AB32/BZ32)*10000</f>
        <v>8.9126559714795004</v>
      </c>
      <c r="AS32" s="44">
        <f>(AC32/CA32)*10000</f>
        <v>7.2240099822683383</v>
      </c>
      <c r="AT32" s="44">
        <f t="shared" si="6"/>
        <v>9.3494751346252851</v>
      </c>
      <c r="AU32" s="44">
        <f>(AE32/CB32)*10000</f>
        <v>13.585931013661408</v>
      </c>
      <c r="AV32" s="44">
        <f>(AF32/CC32)*10000</f>
        <v>14.492753623188406</v>
      </c>
      <c r="AW32" s="44">
        <f>(AG32/CD32)*10000</f>
        <v>14.501407489550457</v>
      </c>
      <c r="AX32" s="44">
        <f>(AH32/CE32)*10000</f>
        <v>15.933433654952642</v>
      </c>
      <c r="AY32" s="44">
        <f>(AI32/CF32)*10000</f>
        <v>12.041496850685439</v>
      </c>
      <c r="AZ32" s="44">
        <f t="shared" si="7"/>
        <v>14.111004526407672</v>
      </c>
      <c r="BA32" s="44"/>
      <c r="BB32" s="45">
        <f t="shared" si="0"/>
        <v>1.6574585635359115E-2</v>
      </c>
      <c r="BC32" s="45">
        <f t="shared" si="0"/>
        <v>3.3898305084745763E-2</v>
      </c>
      <c r="BD32" s="45">
        <f t="shared" si="0"/>
        <v>2.2260273972602738E-2</v>
      </c>
      <c r="BE32" s="45">
        <f t="shared" si="0"/>
        <v>2.3381294964028777E-2</v>
      </c>
      <c r="BF32" s="45">
        <f t="shared" si="0"/>
        <v>2.7113237639553429E-2</v>
      </c>
      <c r="BG32" s="45">
        <f t="shared" si="0"/>
        <v>2.3769100169779286E-2</v>
      </c>
      <c r="BH32" s="45">
        <f t="shared" si="0"/>
        <v>2.5830258302583026E-2</v>
      </c>
      <c r="BI32" s="45">
        <f t="shared" si="0"/>
        <v>1.9784172661870502E-2</v>
      </c>
      <c r="BJ32" s="45">
        <f t="shared" si="8"/>
        <v>2.3975612747563005E-2</v>
      </c>
      <c r="BK32" s="45">
        <f t="shared" si="1"/>
        <v>3.2028469750889681E-2</v>
      </c>
      <c r="BL32" s="45">
        <f t="shared" si="1"/>
        <v>2.9950083194675542E-2</v>
      </c>
      <c r="BM32" s="46">
        <f t="shared" si="1"/>
        <v>2.7243589743589744E-2</v>
      </c>
      <c r="BN32" s="46">
        <f t="shared" si="1"/>
        <v>3.1914893617021274E-2</v>
      </c>
      <c r="BO32" s="47">
        <f t="shared" si="9"/>
        <v>2.4761904761904763E-2</v>
      </c>
      <c r="BP32" s="47">
        <f t="shared" si="10"/>
        <v>2.9179788213616199E-2</v>
      </c>
      <c r="BR32" s="3" t="s">
        <v>82</v>
      </c>
      <c r="BS32" s="4">
        <v>13382</v>
      </c>
      <c r="BT32" s="4">
        <v>11918</v>
      </c>
      <c r="BU32" s="48">
        <v>12559</v>
      </c>
      <c r="BV32" s="48">
        <v>12657</v>
      </c>
      <c r="BW32" s="4">
        <v>15766</v>
      </c>
      <c r="BX32" s="4">
        <v>12397</v>
      </c>
      <c r="BY32" s="4">
        <v>16181</v>
      </c>
      <c r="BZ32" s="4">
        <v>15708</v>
      </c>
      <c r="CA32" s="4">
        <v>15227</v>
      </c>
      <c r="CB32" s="4">
        <v>13249</v>
      </c>
      <c r="CC32" s="4">
        <v>12420</v>
      </c>
      <c r="CD32" s="52">
        <v>11723</v>
      </c>
      <c r="CE32" s="52">
        <v>11297</v>
      </c>
      <c r="CF32" s="52">
        <v>10796</v>
      </c>
    </row>
    <row r="33" spans="1:84" ht="18">
      <c r="A33" s="3" t="s">
        <v>83</v>
      </c>
      <c r="B33" s="4">
        <v>488</v>
      </c>
      <c r="C33" s="4">
        <v>484</v>
      </c>
      <c r="D33" s="4">
        <v>413</v>
      </c>
      <c r="E33" s="4">
        <v>366</v>
      </c>
      <c r="F33" s="4">
        <v>361</v>
      </c>
      <c r="G33" s="4">
        <v>349</v>
      </c>
      <c r="H33" s="4">
        <v>350</v>
      </c>
      <c r="I33" s="4">
        <v>366</v>
      </c>
      <c r="J33" s="4">
        <v>310</v>
      </c>
      <c r="K33" s="2">
        <v>383</v>
      </c>
      <c r="L33" s="2">
        <f t="shared" si="2"/>
        <v>351.6</v>
      </c>
      <c r="M33" s="2">
        <v>298</v>
      </c>
      <c r="N33" s="4">
        <v>402</v>
      </c>
      <c r="O33" s="4">
        <v>380</v>
      </c>
      <c r="P33" s="4">
        <v>391</v>
      </c>
      <c r="Q33" s="41">
        <v>368</v>
      </c>
      <c r="R33" s="4">
        <f t="shared" si="3"/>
        <v>367.8</v>
      </c>
      <c r="T33" s="2">
        <v>5</v>
      </c>
      <c r="U33" s="2">
        <v>6</v>
      </c>
      <c r="V33" s="4">
        <v>7</v>
      </c>
      <c r="W33" s="4">
        <v>7</v>
      </c>
      <c r="X33" s="4">
        <v>3</v>
      </c>
      <c r="Y33" s="4">
        <v>8</v>
      </c>
      <c r="Z33" s="4">
        <v>4</v>
      </c>
      <c r="AA33" s="2">
        <v>7</v>
      </c>
      <c r="AB33" s="2">
        <v>4</v>
      </c>
      <c r="AC33" s="2">
        <v>5</v>
      </c>
      <c r="AD33" s="2">
        <f t="shared" si="4"/>
        <v>5.6</v>
      </c>
      <c r="AE33" s="2">
        <v>7</v>
      </c>
      <c r="AF33" s="4">
        <v>4</v>
      </c>
      <c r="AG33" s="4">
        <v>2</v>
      </c>
      <c r="AH33" s="4">
        <v>11</v>
      </c>
      <c r="AI33" s="42">
        <v>9</v>
      </c>
      <c r="AJ33" s="43">
        <f t="shared" si="5"/>
        <v>6.6</v>
      </c>
      <c r="AL33" s="44">
        <f>(V33/BT33)*10000</f>
        <v>15.712682379349047</v>
      </c>
      <c r="AM33" s="44">
        <f>(W33/BU33)*10000</f>
        <v>11.513157894736841</v>
      </c>
      <c r="AN33" s="44">
        <f>(X33/BV33)*10000</f>
        <v>4.6663555762949134</v>
      </c>
      <c r="AO33" s="44">
        <f>(Y33/BW33)*10000</f>
        <v>14.505893019038986</v>
      </c>
      <c r="AP33" s="44">
        <f>(Z33/BX33)*10000</f>
        <v>5.8360081704114384</v>
      </c>
      <c r="AQ33" s="44">
        <f>(AA33/BY33)*10000</f>
        <v>15.500442869796279</v>
      </c>
      <c r="AR33" s="44">
        <f>(AB33/BZ33)*10000</f>
        <v>4.8721071863581003</v>
      </c>
      <c r="AS33" s="44">
        <f>(AC33/CA33)*10000</f>
        <v>6.7861020629750266</v>
      </c>
      <c r="AT33" s="44">
        <f t="shared" si="6"/>
        <v>9.5001106617159667</v>
      </c>
      <c r="AU33" s="44">
        <f>(AE33/CB33)*10000</f>
        <v>13.140604467805518</v>
      </c>
      <c r="AV33" s="44">
        <f>(AF33/CC33)*10000</f>
        <v>6.3421595053115585</v>
      </c>
      <c r="AW33" s="44">
        <f>(AG33/CD33)*10000</f>
        <v>3.68052999631947</v>
      </c>
      <c r="AX33" s="44">
        <f>(AH33/CE33)*10000</f>
        <v>21.995600879824035</v>
      </c>
      <c r="AY33" s="44">
        <f>(AI33/CF33)*10000</f>
        <v>14.805066622799803</v>
      </c>
      <c r="AZ33" s="44">
        <f t="shared" si="7"/>
        <v>11.992792294412078</v>
      </c>
      <c r="BA33" s="44"/>
      <c r="BB33" s="45">
        <f t="shared" si="0"/>
        <v>1.6949152542372881E-2</v>
      </c>
      <c r="BC33" s="45">
        <f t="shared" si="0"/>
        <v>1.912568306010929E-2</v>
      </c>
      <c r="BD33" s="45">
        <f t="shared" si="0"/>
        <v>8.3102493074792248E-3</v>
      </c>
      <c r="BE33" s="45">
        <f t="shared" si="0"/>
        <v>2.2922636103151862E-2</v>
      </c>
      <c r="BF33" s="45">
        <f t="shared" si="0"/>
        <v>1.1428571428571429E-2</v>
      </c>
      <c r="BG33" s="45">
        <f t="shared" si="0"/>
        <v>1.912568306010929E-2</v>
      </c>
      <c r="BH33" s="45">
        <f t="shared" si="0"/>
        <v>1.2903225806451613E-2</v>
      </c>
      <c r="BI33" s="45">
        <f t="shared" si="0"/>
        <v>1.3054830287206266E-2</v>
      </c>
      <c r="BJ33" s="45">
        <f t="shared" si="8"/>
        <v>1.5886989337098093E-2</v>
      </c>
      <c r="BK33" s="45">
        <f t="shared" si="1"/>
        <v>2.3489932885906041E-2</v>
      </c>
      <c r="BL33" s="45">
        <f t="shared" si="1"/>
        <v>9.9502487562189053E-3</v>
      </c>
      <c r="BM33" s="46">
        <f t="shared" si="1"/>
        <v>5.263157894736842E-3</v>
      </c>
      <c r="BN33" s="46">
        <f t="shared" si="1"/>
        <v>2.8132992327365727E-2</v>
      </c>
      <c r="BO33" s="47">
        <f t="shared" si="9"/>
        <v>2.4456521739130436E-2</v>
      </c>
      <c r="BP33" s="47">
        <f t="shared" si="10"/>
        <v>1.825857072067159E-2</v>
      </c>
      <c r="BR33" s="3" t="s">
        <v>83</v>
      </c>
      <c r="BS33" s="4">
        <v>4795</v>
      </c>
      <c r="BT33" s="4">
        <v>4455</v>
      </c>
      <c r="BU33" s="48">
        <v>6080</v>
      </c>
      <c r="BV33" s="48">
        <v>6429</v>
      </c>
      <c r="BW33" s="4">
        <v>5515</v>
      </c>
      <c r="BX33" s="4">
        <v>6854</v>
      </c>
      <c r="BY33" s="4">
        <v>4516</v>
      </c>
      <c r="BZ33" s="4">
        <v>8210</v>
      </c>
      <c r="CA33" s="4">
        <v>7368</v>
      </c>
      <c r="CB33" s="4">
        <v>5327</v>
      </c>
      <c r="CC33" s="4">
        <v>6307</v>
      </c>
      <c r="CD33" s="52">
        <v>5434</v>
      </c>
      <c r="CE33" s="52">
        <v>5001</v>
      </c>
      <c r="CF33" s="52">
        <v>6079</v>
      </c>
    </row>
    <row r="34" spans="1:84" ht="18">
      <c r="A34" s="3" t="s">
        <v>84</v>
      </c>
      <c r="B34" s="40">
        <v>1434</v>
      </c>
      <c r="C34" s="40">
        <v>1454</v>
      </c>
      <c r="D34" s="4">
        <v>1332</v>
      </c>
      <c r="E34" s="4">
        <v>1238</v>
      </c>
      <c r="F34" s="4">
        <v>1158</v>
      </c>
      <c r="G34" s="4">
        <v>1201</v>
      </c>
      <c r="H34" s="40">
        <v>1171</v>
      </c>
      <c r="I34" s="40">
        <v>1180</v>
      </c>
      <c r="J34" s="40">
        <v>1199</v>
      </c>
      <c r="K34" s="2">
        <v>1039</v>
      </c>
      <c r="L34" s="2">
        <f t="shared" si="2"/>
        <v>1158</v>
      </c>
      <c r="M34" s="2">
        <v>1121</v>
      </c>
      <c r="N34" s="4">
        <v>1025</v>
      </c>
      <c r="O34" s="4">
        <v>1006</v>
      </c>
      <c r="P34" s="4">
        <v>943</v>
      </c>
      <c r="Q34" s="41">
        <v>876</v>
      </c>
      <c r="R34" s="4">
        <f t="shared" si="3"/>
        <v>994.2</v>
      </c>
      <c r="T34" s="2">
        <v>49</v>
      </c>
      <c r="U34" s="2">
        <v>45</v>
      </c>
      <c r="V34" s="4">
        <v>51</v>
      </c>
      <c r="W34" s="4">
        <v>42</v>
      </c>
      <c r="X34" s="4">
        <v>29</v>
      </c>
      <c r="Y34" s="4">
        <v>36</v>
      </c>
      <c r="Z34" s="4">
        <v>57</v>
      </c>
      <c r="AA34" s="2">
        <v>45</v>
      </c>
      <c r="AB34" s="2">
        <v>40</v>
      </c>
      <c r="AC34" s="2">
        <v>46</v>
      </c>
      <c r="AD34" s="2">
        <f t="shared" si="4"/>
        <v>44.8</v>
      </c>
      <c r="AE34" s="2">
        <v>36</v>
      </c>
      <c r="AF34" s="4">
        <v>38</v>
      </c>
      <c r="AG34" s="4">
        <v>46</v>
      </c>
      <c r="AH34" s="4">
        <v>29</v>
      </c>
      <c r="AI34" s="42">
        <v>46</v>
      </c>
      <c r="AJ34" s="43">
        <f t="shared" si="5"/>
        <v>39</v>
      </c>
      <c r="AL34" s="44">
        <f>(V34/BT34)*10000</f>
        <v>14.050747995702125</v>
      </c>
      <c r="AM34" s="44">
        <f>(W34/BU34)*10000</f>
        <v>10.219972746739341</v>
      </c>
      <c r="AN34" s="44">
        <f>(X34/BV34)*10000</f>
        <v>6.8842729970326406</v>
      </c>
      <c r="AO34" s="44">
        <f>(Y34/BW34)*10000</f>
        <v>8.7310826542491267</v>
      </c>
      <c r="AP34" s="44">
        <f>(Z34/BX34)*10000</f>
        <v>12.832635418073755</v>
      </c>
      <c r="AQ34" s="44">
        <f>(AA34/BY34)*10000</f>
        <v>8.4715450215553751</v>
      </c>
      <c r="AR34" s="44">
        <f>(AB34/BZ34)*10000</f>
        <v>6.4494284194063303</v>
      </c>
      <c r="AS34" s="44">
        <f>(AC34/CA34)*10000</f>
        <v>7.9040516856249363</v>
      </c>
      <c r="AT34" s="44">
        <f t="shared" si="6"/>
        <v>8.8777486397819043</v>
      </c>
      <c r="AU34" s="44">
        <f>(AE34/CB34)*10000</f>
        <v>5.8424486351390827</v>
      </c>
      <c r="AV34" s="44">
        <f>(AF34/CC34)*10000</f>
        <v>5.7061340941512126</v>
      </c>
      <c r="AW34" s="44">
        <f>(AG34/CD34)*10000</f>
        <v>6.8993445622665845</v>
      </c>
      <c r="AX34" s="44">
        <f>(AH34/CE34)*10000</f>
        <v>4.2703578265351201</v>
      </c>
      <c r="AY34" s="44">
        <f>(AI34/CF34)*10000</f>
        <v>6.7019246179174496</v>
      </c>
      <c r="AZ34" s="44">
        <f t="shared" si="7"/>
        <v>5.8840419472018892</v>
      </c>
      <c r="BA34" s="44"/>
      <c r="BB34" s="45">
        <f t="shared" si="0"/>
        <v>3.8288288288288286E-2</v>
      </c>
      <c r="BC34" s="45">
        <f t="shared" si="0"/>
        <v>3.3925686591276254E-2</v>
      </c>
      <c r="BD34" s="45">
        <f t="shared" si="0"/>
        <v>2.5043177892918825E-2</v>
      </c>
      <c r="BE34" s="45">
        <f t="shared" si="0"/>
        <v>2.9975020815986679E-2</v>
      </c>
      <c r="BF34" s="45">
        <f t="shared" si="0"/>
        <v>4.8676345004269858E-2</v>
      </c>
      <c r="BG34" s="45">
        <f t="shared" si="0"/>
        <v>3.8135593220338986E-2</v>
      </c>
      <c r="BH34" s="45">
        <f t="shared" si="0"/>
        <v>3.336113427856547E-2</v>
      </c>
      <c r="BI34" s="45">
        <f t="shared" ref="BI34:BI65" si="11">AC34/K34</f>
        <v>4.4273339749759381E-2</v>
      </c>
      <c r="BJ34" s="45">
        <f t="shared" si="8"/>
        <v>3.8884286613784076E-2</v>
      </c>
      <c r="BK34" s="45">
        <f t="shared" si="1"/>
        <v>3.2114183764495985E-2</v>
      </c>
      <c r="BL34" s="45">
        <f t="shared" si="1"/>
        <v>3.7073170731707315E-2</v>
      </c>
      <c r="BM34" s="46">
        <f t="shared" si="1"/>
        <v>4.5725646123260438E-2</v>
      </c>
      <c r="BN34" s="46">
        <f t="shared" si="1"/>
        <v>3.0752916224814422E-2</v>
      </c>
      <c r="BO34" s="47">
        <f t="shared" si="9"/>
        <v>5.2511415525114152E-2</v>
      </c>
      <c r="BP34" s="47">
        <f t="shared" si="10"/>
        <v>3.9635466473878458E-2</v>
      </c>
      <c r="BR34" s="3" t="s">
        <v>84</v>
      </c>
      <c r="BS34" s="4">
        <v>36279</v>
      </c>
      <c r="BT34" s="4">
        <v>36297</v>
      </c>
      <c r="BU34" s="48">
        <v>41096</v>
      </c>
      <c r="BV34" s="48">
        <v>42125</v>
      </c>
      <c r="BW34" s="4">
        <v>41232</v>
      </c>
      <c r="BX34" s="4">
        <v>44418</v>
      </c>
      <c r="BY34" s="4">
        <v>53119</v>
      </c>
      <c r="BZ34" s="4">
        <v>62021</v>
      </c>
      <c r="CA34" s="4">
        <v>58198</v>
      </c>
      <c r="CB34" s="4">
        <v>61618</v>
      </c>
      <c r="CC34" s="4">
        <v>66595</v>
      </c>
      <c r="CD34" s="52">
        <v>66673</v>
      </c>
      <c r="CE34" s="52">
        <v>67910</v>
      </c>
      <c r="CF34" s="52">
        <v>68637</v>
      </c>
    </row>
    <row r="35" spans="1:84" ht="18">
      <c r="A35" s="3" t="s">
        <v>85</v>
      </c>
      <c r="B35" s="40">
        <v>1547</v>
      </c>
      <c r="C35" s="40">
        <v>1554</v>
      </c>
      <c r="D35" s="4">
        <v>1676</v>
      </c>
      <c r="E35" s="4">
        <v>1428</v>
      </c>
      <c r="F35" s="4">
        <v>1313</v>
      </c>
      <c r="G35" s="4">
        <v>1320</v>
      </c>
      <c r="H35" s="40">
        <v>1230</v>
      </c>
      <c r="I35" s="40">
        <v>1299</v>
      </c>
      <c r="J35" s="40">
        <v>1289</v>
      </c>
      <c r="K35" s="2">
        <v>1284</v>
      </c>
      <c r="L35" s="2">
        <f t="shared" si="2"/>
        <v>1284.4000000000001</v>
      </c>
      <c r="M35" s="2">
        <v>1379</v>
      </c>
      <c r="N35" s="4">
        <v>1450</v>
      </c>
      <c r="O35" s="4">
        <v>1412</v>
      </c>
      <c r="P35" s="4">
        <v>1437</v>
      </c>
      <c r="Q35" s="51">
        <v>1284</v>
      </c>
      <c r="R35" s="4">
        <f t="shared" si="3"/>
        <v>1392.4</v>
      </c>
      <c r="T35" s="2">
        <v>36</v>
      </c>
      <c r="U35" s="2">
        <v>21</v>
      </c>
      <c r="V35" s="4">
        <v>18</v>
      </c>
      <c r="W35" s="4">
        <v>32</v>
      </c>
      <c r="X35" s="4">
        <v>16</v>
      </c>
      <c r="Y35" s="4">
        <v>23</v>
      </c>
      <c r="Z35" s="4">
        <v>25</v>
      </c>
      <c r="AA35" s="2">
        <v>27</v>
      </c>
      <c r="AB35" s="2">
        <v>22</v>
      </c>
      <c r="AC35" s="2">
        <v>19</v>
      </c>
      <c r="AD35" s="2">
        <f t="shared" si="4"/>
        <v>23.2</v>
      </c>
      <c r="AE35" s="2">
        <v>23</v>
      </c>
      <c r="AF35" s="4">
        <v>17</v>
      </c>
      <c r="AG35" s="4">
        <v>29</v>
      </c>
      <c r="AH35" s="4">
        <v>18</v>
      </c>
      <c r="AI35" s="42">
        <v>17</v>
      </c>
      <c r="AJ35" s="43">
        <f t="shared" si="5"/>
        <v>20.8</v>
      </c>
      <c r="AL35" s="44">
        <f>(V35/BT35)*10000</f>
        <v>20.424373085215024</v>
      </c>
      <c r="AM35" s="44">
        <f>(W35/BU35)*10000</f>
        <v>32.948929159802304</v>
      </c>
      <c r="AN35" s="44">
        <f>(X35/BV35)*10000</f>
        <v>16.179593487713621</v>
      </c>
      <c r="AO35" s="44">
        <f>(Y35/BW35)*10000</f>
        <v>23.090051199678747</v>
      </c>
      <c r="AP35" s="44">
        <f>(Z35/BX35)*10000</f>
        <v>26.951272100043123</v>
      </c>
      <c r="AQ35" s="44">
        <f>(AA35/BY35)*10000</f>
        <v>22.218564845292956</v>
      </c>
      <c r="AR35" s="44">
        <f>(AB35/BZ35)*10000</f>
        <v>23.673732917249545</v>
      </c>
      <c r="AS35" s="44">
        <f>(AC35/CA35)*10000</f>
        <v>17.08479453286575</v>
      </c>
      <c r="AT35" s="44">
        <f t="shared" si="6"/>
        <v>22.603683119026023</v>
      </c>
      <c r="AU35" s="44">
        <f>(AE35/CB35)*10000</f>
        <v>22.507094627654372</v>
      </c>
      <c r="AV35" s="44">
        <f>(AF35/CC35)*10000</f>
        <v>18.512468692148534</v>
      </c>
      <c r="AW35" s="44">
        <f>(AG35/CD35)*10000</f>
        <v>28.136218104201028</v>
      </c>
      <c r="AX35" s="44">
        <f>(AH35/CE35)*10000</f>
        <v>22.764638927532566</v>
      </c>
      <c r="AY35" s="44">
        <f>(AI35/CF35)*10000</f>
        <v>21.884654994850671</v>
      </c>
      <c r="AZ35" s="44">
        <f t="shared" si="7"/>
        <v>22.761015069277438</v>
      </c>
      <c r="BA35" s="44"/>
      <c r="BB35" s="45">
        <f t="shared" ref="BB35:BH52" si="12">V35/D35</f>
        <v>1.0739856801909307E-2</v>
      </c>
      <c r="BC35" s="45">
        <f t="shared" si="12"/>
        <v>2.2408963585434174E-2</v>
      </c>
      <c r="BD35" s="45">
        <f t="shared" si="12"/>
        <v>1.2185833968012186E-2</v>
      </c>
      <c r="BE35" s="45">
        <f t="shared" si="12"/>
        <v>1.7424242424242425E-2</v>
      </c>
      <c r="BF35" s="45">
        <f t="shared" si="12"/>
        <v>2.032520325203252E-2</v>
      </c>
      <c r="BG35" s="45">
        <f t="shared" si="12"/>
        <v>2.0785219399538105E-2</v>
      </c>
      <c r="BH35" s="45">
        <f t="shared" si="12"/>
        <v>1.7067494181536073E-2</v>
      </c>
      <c r="BI35" s="45">
        <f t="shared" si="11"/>
        <v>1.4797507788161994E-2</v>
      </c>
      <c r="BJ35" s="45">
        <f t="shared" si="8"/>
        <v>1.8079933409102224E-2</v>
      </c>
      <c r="BK35" s="45">
        <f t="shared" ref="BK35:BN52" si="13">AE35/M35</f>
        <v>1.6678752719361856E-2</v>
      </c>
      <c r="BL35" s="45">
        <f t="shared" si="13"/>
        <v>1.1724137931034483E-2</v>
      </c>
      <c r="BM35" s="46">
        <f t="shared" si="13"/>
        <v>2.0538243626062325E-2</v>
      </c>
      <c r="BN35" s="46">
        <f t="shared" si="13"/>
        <v>1.2526096033402923E-2</v>
      </c>
      <c r="BO35" s="47">
        <f t="shared" si="9"/>
        <v>1.3239875389408099E-2</v>
      </c>
      <c r="BP35" s="47">
        <f t="shared" si="10"/>
        <v>1.4941421139853939E-2</v>
      </c>
      <c r="BR35" s="3" t="s">
        <v>85</v>
      </c>
      <c r="BS35" s="4">
        <v>10172</v>
      </c>
      <c r="BT35" s="4">
        <v>8813</v>
      </c>
      <c r="BU35" s="48">
        <v>9712</v>
      </c>
      <c r="BV35" s="48">
        <v>9889</v>
      </c>
      <c r="BW35" s="4">
        <v>9961</v>
      </c>
      <c r="BX35" s="4">
        <v>9276</v>
      </c>
      <c r="BY35" s="4">
        <v>12152</v>
      </c>
      <c r="BZ35" s="4">
        <v>9293</v>
      </c>
      <c r="CA35" s="4">
        <v>11121</v>
      </c>
      <c r="CB35" s="4">
        <v>10219</v>
      </c>
      <c r="CC35" s="4">
        <v>9183</v>
      </c>
      <c r="CD35" s="52">
        <v>10307</v>
      </c>
      <c r="CE35" s="52">
        <v>7907</v>
      </c>
      <c r="CF35" s="52">
        <v>7768</v>
      </c>
    </row>
    <row r="36" spans="1:84" ht="18">
      <c r="A36" s="3" t="s">
        <v>86</v>
      </c>
      <c r="B36" s="4">
        <v>123</v>
      </c>
      <c r="C36" s="4">
        <v>111</v>
      </c>
      <c r="D36" s="4">
        <v>111</v>
      </c>
      <c r="E36" s="4">
        <v>104</v>
      </c>
      <c r="F36" s="4">
        <v>140</v>
      </c>
      <c r="G36" s="4">
        <v>105</v>
      </c>
      <c r="H36" s="4">
        <v>148</v>
      </c>
      <c r="I36" s="4">
        <v>170</v>
      </c>
      <c r="J36" s="4">
        <v>148</v>
      </c>
      <c r="K36" s="2">
        <v>135</v>
      </c>
      <c r="L36" s="2">
        <f t="shared" si="2"/>
        <v>141.19999999999999</v>
      </c>
      <c r="M36" s="2">
        <v>131</v>
      </c>
      <c r="N36" s="4">
        <v>113</v>
      </c>
      <c r="O36" s="4">
        <v>116</v>
      </c>
      <c r="P36" s="4">
        <v>105</v>
      </c>
      <c r="Q36" s="41">
        <v>91</v>
      </c>
      <c r="R36" s="4">
        <f t="shared" si="3"/>
        <v>111.2</v>
      </c>
      <c r="T36" s="2">
        <v>2</v>
      </c>
      <c r="U36" s="2">
        <v>0</v>
      </c>
      <c r="V36" s="4">
        <v>0</v>
      </c>
      <c r="W36" s="4">
        <v>1</v>
      </c>
      <c r="X36" s="4">
        <v>1</v>
      </c>
      <c r="Y36" s="4">
        <v>1</v>
      </c>
      <c r="Z36" s="4">
        <v>1</v>
      </c>
      <c r="AA36" s="2">
        <v>0</v>
      </c>
      <c r="AB36" s="2">
        <v>1</v>
      </c>
      <c r="AC36" s="2">
        <v>3</v>
      </c>
      <c r="AD36" s="2">
        <f t="shared" si="4"/>
        <v>1.2</v>
      </c>
      <c r="AE36" s="2">
        <v>1</v>
      </c>
      <c r="AF36" s="4">
        <v>3</v>
      </c>
      <c r="AG36" s="4">
        <v>2</v>
      </c>
      <c r="AH36" s="4">
        <v>2</v>
      </c>
      <c r="AI36" s="42">
        <v>2</v>
      </c>
      <c r="AJ36" s="43">
        <f t="shared" si="5"/>
        <v>2</v>
      </c>
      <c r="AL36" s="44">
        <f>(V36/BT36)*10000</f>
        <v>0</v>
      </c>
      <c r="AM36" s="44">
        <f>(W36/BU36)*10000</f>
        <v>4.5392646391284615</v>
      </c>
      <c r="AN36" s="44">
        <f>(X36/BV36)*10000</f>
        <v>4.655493482309125</v>
      </c>
      <c r="AO36" s="44">
        <f>(Y36/BW36)*10000</f>
        <v>4.7103155911446066</v>
      </c>
      <c r="AP36" s="44">
        <f>(Z36/BX36)*10000</f>
        <v>4.1649312786339028</v>
      </c>
      <c r="AQ36" s="44">
        <f>(AA36/BY36)*10000</f>
        <v>0</v>
      </c>
      <c r="AR36" s="44">
        <f>(AB36/BZ36)*10000</f>
        <v>5.0505050505050502</v>
      </c>
      <c r="AS36" s="44">
        <f>(AC36/CA36)*10000</f>
        <v>26.978417266187051</v>
      </c>
      <c r="AT36" s="44">
        <f t="shared" si="6"/>
        <v>8.1808338372941218</v>
      </c>
      <c r="AU36" s="44">
        <f>(AE36/CB36)*10000</f>
        <v>11.389521640091116</v>
      </c>
      <c r="AV36" s="44">
        <f>(AF36/CC36)*10000</f>
        <v>12.722646310432571</v>
      </c>
      <c r="AW36" s="44">
        <f>(AG36/CD36)*10000</f>
        <v>9.6993210475266736</v>
      </c>
      <c r="AX36" s="44">
        <f>(AH36/CE36)*10000</f>
        <v>24.390243902439025</v>
      </c>
      <c r="AY36" s="44">
        <f>(AI36/CF36)*10000</f>
        <v>19.627085377821391</v>
      </c>
      <c r="AZ36" s="44">
        <f t="shared" si="7"/>
        <v>15.565763655662156</v>
      </c>
      <c r="BA36" s="44"/>
      <c r="BB36" s="45">
        <f t="shared" si="12"/>
        <v>0</v>
      </c>
      <c r="BC36" s="45">
        <f t="shared" si="12"/>
        <v>9.6153846153846159E-3</v>
      </c>
      <c r="BD36" s="45">
        <f t="shared" si="12"/>
        <v>7.1428571428571426E-3</v>
      </c>
      <c r="BE36" s="45">
        <f t="shared" si="12"/>
        <v>9.5238095238095247E-3</v>
      </c>
      <c r="BF36" s="45">
        <f t="shared" si="12"/>
        <v>6.7567567567567571E-3</v>
      </c>
      <c r="BG36" s="45">
        <f t="shared" si="12"/>
        <v>0</v>
      </c>
      <c r="BH36" s="45">
        <f t="shared" si="12"/>
        <v>6.7567567567567571E-3</v>
      </c>
      <c r="BI36" s="45">
        <f t="shared" si="11"/>
        <v>2.2222222222222223E-2</v>
      </c>
      <c r="BJ36" s="45">
        <f t="shared" si="8"/>
        <v>9.0519090519090521E-3</v>
      </c>
      <c r="BK36" s="45">
        <f t="shared" si="13"/>
        <v>7.6335877862595417E-3</v>
      </c>
      <c r="BL36" s="45">
        <f t="shared" si="13"/>
        <v>2.6548672566371681E-2</v>
      </c>
      <c r="BM36" s="46">
        <f t="shared" si="13"/>
        <v>1.7241379310344827E-2</v>
      </c>
      <c r="BN36" s="46">
        <f t="shared" si="13"/>
        <v>1.9047619047619049E-2</v>
      </c>
      <c r="BO36" s="47">
        <f t="shared" si="9"/>
        <v>2.197802197802198E-2</v>
      </c>
      <c r="BP36" s="47">
        <f t="shared" si="10"/>
        <v>1.8489856137723415E-2</v>
      </c>
      <c r="BR36" s="3" t="s">
        <v>86</v>
      </c>
      <c r="BS36" s="4">
        <v>1703</v>
      </c>
      <c r="BT36" s="4">
        <v>1802</v>
      </c>
      <c r="BU36" s="48">
        <v>2203</v>
      </c>
      <c r="BV36" s="48">
        <v>2148</v>
      </c>
      <c r="BW36" s="4">
        <v>2123</v>
      </c>
      <c r="BX36" s="4">
        <v>2401</v>
      </c>
      <c r="BY36" s="4">
        <v>1342</v>
      </c>
      <c r="BZ36" s="4">
        <v>1980</v>
      </c>
      <c r="CA36" s="4">
        <v>1112</v>
      </c>
      <c r="CB36" s="4">
        <v>878</v>
      </c>
      <c r="CC36" s="4">
        <v>2358</v>
      </c>
      <c r="CD36" s="52">
        <v>2062</v>
      </c>
      <c r="CE36" s="52">
        <v>820</v>
      </c>
      <c r="CF36" s="52">
        <v>1019</v>
      </c>
    </row>
    <row r="37" spans="1:84" ht="18">
      <c r="A37" s="3" t="s">
        <v>87</v>
      </c>
      <c r="B37" s="40">
        <v>1321</v>
      </c>
      <c r="C37" s="40">
        <v>1238</v>
      </c>
      <c r="D37" s="4">
        <v>1255</v>
      </c>
      <c r="E37" s="4">
        <v>1191</v>
      </c>
      <c r="F37" s="4">
        <v>1022</v>
      </c>
      <c r="G37" s="4">
        <v>1080</v>
      </c>
      <c r="H37" s="40">
        <v>1017</v>
      </c>
      <c r="I37" s="40">
        <v>1121</v>
      </c>
      <c r="J37" s="4">
        <v>989</v>
      </c>
      <c r="K37" s="2">
        <v>1006</v>
      </c>
      <c r="L37" s="2">
        <f t="shared" si="2"/>
        <v>1042.5999999999999</v>
      </c>
      <c r="M37" s="2">
        <v>1110</v>
      </c>
      <c r="N37" s="4">
        <v>1132</v>
      </c>
      <c r="O37" s="4">
        <v>1179</v>
      </c>
      <c r="P37" s="4">
        <v>1068</v>
      </c>
      <c r="Q37" s="51">
        <v>1039</v>
      </c>
      <c r="R37" s="4">
        <f t="shared" si="3"/>
        <v>1105.5999999999999</v>
      </c>
      <c r="T37" s="2">
        <v>13</v>
      </c>
      <c r="U37" s="2">
        <v>17</v>
      </c>
      <c r="V37" s="4">
        <v>17</v>
      </c>
      <c r="W37" s="4">
        <v>18</v>
      </c>
      <c r="X37" s="4">
        <v>19</v>
      </c>
      <c r="Y37" s="4">
        <v>11</v>
      </c>
      <c r="Z37" s="4">
        <v>16</v>
      </c>
      <c r="AA37" s="2">
        <v>18</v>
      </c>
      <c r="AB37" s="2">
        <v>19</v>
      </c>
      <c r="AC37" s="2">
        <v>11</v>
      </c>
      <c r="AD37" s="2">
        <f t="shared" si="4"/>
        <v>15</v>
      </c>
      <c r="AE37" s="2">
        <v>25</v>
      </c>
      <c r="AF37" s="4">
        <v>18</v>
      </c>
      <c r="AG37" s="4">
        <v>19</v>
      </c>
      <c r="AH37" s="4">
        <v>22</v>
      </c>
      <c r="AI37" s="42">
        <v>25</v>
      </c>
      <c r="AJ37" s="43">
        <f t="shared" si="5"/>
        <v>21.8</v>
      </c>
      <c r="AL37" s="44">
        <f>(V37/BT37)*10000</f>
        <v>12.956329548052739</v>
      </c>
      <c r="AM37" s="44">
        <f>(W37/BU37)*10000</f>
        <v>11.943467586756022</v>
      </c>
      <c r="AN37" s="44">
        <f>(X37/BV37)*10000</f>
        <v>11.710323574730353</v>
      </c>
      <c r="AO37" s="44">
        <f>(Y37/BW37)*10000</f>
        <v>7.3016926651178231</v>
      </c>
      <c r="AP37" s="44">
        <f>(Z37/BX37)*10000</f>
        <v>10.543657331136737</v>
      </c>
      <c r="AQ37" s="44">
        <f>(AA37/BY37)*10000</f>
        <v>11.383039271485487</v>
      </c>
      <c r="AR37" s="44">
        <f>(AB37/BZ37)*10000</f>
        <v>10.960484568791461</v>
      </c>
      <c r="AS37" s="44">
        <f>(AC37/CA37)*10000</f>
        <v>6.522770398481974</v>
      </c>
      <c r="AT37" s="44">
        <f t="shared" si="6"/>
        <v>9.3423288470026975</v>
      </c>
      <c r="AU37" s="44">
        <f>(AE37/CB37)*10000</f>
        <v>16.945705958110214</v>
      </c>
      <c r="AV37" s="44">
        <f>(AF37/CC37)*10000</f>
        <v>10.741138560687432</v>
      </c>
      <c r="AW37" s="44">
        <f>(AG37/CD37)*10000</f>
        <v>11.986625449498455</v>
      </c>
      <c r="AX37" s="44">
        <f>(AH37/CE37)*10000</f>
        <v>12.757320962597854</v>
      </c>
      <c r="AY37" s="44">
        <f>(AI37/CF37)*10000</f>
        <v>17.199862401100791</v>
      </c>
      <c r="AZ37" s="44">
        <f t="shared" si="7"/>
        <v>13.926130666398951</v>
      </c>
      <c r="BA37" s="44"/>
      <c r="BB37" s="45">
        <f t="shared" si="12"/>
        <v>1.3545816733067729E-2</v>
      </c>
      <c r="BC37" s="45">
        <f t="shared" si="12"/>
        <v>1.5113350125944584E-2</v>
      </c>
      <c r="BD37" s="45">
        <f t="shared" si="12"/>
        <v>1.8590998043052837E-2</v>
      </c>
      <c r="BE37" s="45">
        <f t="shared" si="12"/>
        <v>1.0185185185185186E-2</v>
      </c>
      <c r="BF37" s="45">
        <f t="shared" si="12"/>
        <v>1.5732546705998034E-2</v>
      </c>
      <c r="BG37" s="45">
        <f t="shared" si="12"/>
        <v>1.6057091882247992E-2</v>
      </c>
      <c r="BH37" s="45">
        <f t="shared" si="12"/>
        <v>1.9211324570273004E-2</v>
      </c>
      <c r="BI37" s="45">
        <f t="shared" si="11"/>
        <v>1.0934393638170975E-2</v>
      </c>
      <c r="BJ37" s="45">
        <f t="shared" si="8"/>
        <v>1.442410839637504E-2</v>
      </c>
      <c r="BK37" s="45">
        <f t="shared" si="13"/>
        <v>2.2522522522522521E-2</v>
      </c>
      <c r="BL37" s="45">
        <f t="shared" si="13"/>
        <v>1.5901060070671377E-2</v>
      </c>
      <c r="BM37" s="46">
        <f t="shared" si="13"/>
        <v>1.6115351993214587E-2</v>
      </c>
      <c r="BN37" s="46">
        <f t="shared" si="13"/>
        <v>2.0599250936329586E-2</v>
      </c>
      <c r="BO37" s="47">
        <f t="shared" si="9"/>
        <v>2.406159769008662E-2</v>
      </c>
      <c r="BP37" s="47">
        <f t="shared" si="10"/>
        <v>1.9839956642564938E-2</v>
      </c>
      <c r="BR37" s="3" t="s">
        <v>87</v>
      </c>
      <c r="BS37" s="4">
        <v>10938</v>
      </c>
      <c r="BT37" s="4">
        <v>13121</v>
      </c>
      <c r="BU37" s="48">
        <v>15071</v>
      </c>
      <c r="BV37" s="48">
        <v>16225</v>
      </c>
      <c r="BW37" s="4">
        <v>15065</v>
      </c>
      <c r="BX37" s="4">
        <v>15175</v>
      </c>
      <c r="BY37" s="4">
        <v>15813</v>
      </c>
      <c r="BZ37" s="4">
        <v>17335</v>
      </c>
      <c r="CA37" s="4">
        <v>16864</v>
      </c>
      <c r="CB37" s="4">
        <v>14753</v>
      </c>
      <c r="CC37" s="4">
        <v>16758</v>
      </c>
      <c r="CD37" s="52">
        <v>15851</v>
      </c>
      <c r="CE37" s="52">
        <v>17245</v>
      </c>
      <c r="CF37" s="52">
        <v>14535</v>
      </c>
    </row>
    <row r="38" spans="1:84" ht="18">
      <c r="A38" s="3" t="s">
        <v>88</v>
      </c>
      <c r="B38" s="4">
        <v>803</v>
      </c>
      <c r="C38" s="4">
        <v>765</v>
      </c>
      <c r="D38" s="4">
        <v>766</v>
      </c>
      <c r="E38" s="4">
        <v>750</v>
      </c>
      <c r="F38" s="4">
        <v>737</v>
      </c>
      <c r="G38" s="4">
        <v>668</v>
      </c>
      <c r="H38" s="4">
        <v>696</v>
      </c>
      <c r="I38" s="4">
        <v>709</v>
      </c>
      <c r="J38" s="4">
        <v>678</v>
      </c>
      <c r="K38" s="2">
        <v>669</v>
      </c>
      <c r="L38" s="2">
        <f t="shared" si="2"/>
        <v>684</v>
      </c>
      <c r="M38" s="2">
        <v>643</v>
      </c>
      <c r="N38" s="4">
        <v>683</v>
      </c>
      <c r="O38" s="4">
        <v>657</v>
      </c>
      <c r="P38" s="4">
        <v>655</v>
      </c>
      <c r="Q38" s="41">
        <v>584</v>
      </c>
      <c r="R38" s="4">
        <f t="shared" si="3"/>
        <v>644.4</v>
      </c>
      <c r="T38" s="2">
        <v>7</v>
      </c>
      <c r="U38" s="2">
        <v>6</v>
      </c>
      <c r="V38" s="4">
        <v>3</v>
      </c>
      <c r="W38" s="4">
        <v>4</v>
      </c>
      <c r="X38" s="4">
        <v>11</v>
      </c>
      <c r="Y38" s="4">
        <v>9</v>
      </c>
      <c r="Z38" s="4">
        <v>1</v>
      </c>
      <c r="AA38" s="2">
        <v>5</v>
      </c>
      <c r="AB38" s="2">
        <v>13</v>
      </c>
      <c r="AC38" s="2">
        <v>4</v>
      </c>
      <c r="AD38" s="2">
        <f t="shared" si="4"/>
        <v>6.4</v>
      </c>
      <c r="AE38" s="2">
        <v>6</v>
      </c>
      <c r="AF38" s="4">
        <v>5</v>
      </c>
      <c r="AG38" s="4">
        <v>6</v>
      </c>
      <c r="AH38" s="4">
        <v>16</v>
      </c>
      <c r="AI38" s="42">
        <v>13</v>
      </c>
      <c r="AJ38" s="43">
        <f t="shared" si="5"/>
        <v>9.1999999999999993</v>
      </c>
      <c r="AL38" s="44">
        <f>(V38/BT38)*10000</f>
        <v>8.8235294117647065</v>
      </c>
      <c r="AM38" s="44">
        <f>(W38/BU38)*10000</f>
        <v>10.831302464121309</v>
      </c>
      <c r="AN38" s="44">
        <f>(X38/BV38)*10000</f>
        <v>28.321318228630275</v>
      </c>
      <c r="AO38" s="44">
        <f>(Y38/BW38)*10000</f>
        <v>22.244191794364806</v>
      </c>
      <c r="AP38" s="44">
        <f>(Z38/BX38)*10000</f>
        <v>2.2603978300180829</v>
      </c>
      <c r="AQ38" s="44">
        <f>(AA38/BY38)*10000</f>
        <v>13.058239749281796</v>
      </c>
      <c r="AR38" s="44">
        <f>(AB38/BZ38)*10000</f>
        <v>27.825342465753423</v>
      </c>
      <c r="AS38" s="44">
        <f>(AC38/CA38)*10000</f>
        <v>7.8988941548183256</v>
      </c>
      <c r="AT38" s="44">
        <f t="shared" si="6"/>
        <v>14.657413198847285</v>
      </c>
      <c r="AU38" s="44">
        <f>(AE38/CB38)*10000</f>
        <v>15.193719929095975</v>
      </c>
      <c r="AV38" s="44">
        <f>(AF38/CC38)*10000</f>
        <v>10.477787091366304</v>
      </c>
      <c r="AW38" s="44">
        <f>(AG38/CD38)*10000</f>
        <v>11.7096018735363</v>
      </c>
      <c r="AX38" s="44">
        <f>(AH38/CE38)*10000</f>
        <v>42.860969729440129</v>
      </c>
      <c r="AY38" s="44">
        <f>(AI38/CF38)*10000</f>
        <v>30.523597088518432</v>
      </c>
      <c r="AZ38" s="44">
        <f t="shared" si="7"/>
        <v>22.153135142391427</v>
      </c>
      <c r="BA38" s="44"/>
      <c r="BB38" s="45">
        <f t="shared" si="12"/>
        <v>3.9164490861618795E-3</v>
      </c>
      <c r="BC38" s="45">
        <f t="shared" si="12"/>
        <v>5.3333333333333332E-3</v>
      </c>
      <c r="BD38" s="45">
        <f t="shared" si="12"/>
        <v>1.4925373134328358E-2</v>
      </c>
      <c r="BE38" s="45">
        <f t="shared" si="12"/>
        <v>1.3473053892215569E-2</v>
      </c>
      <c r="BF38" s="45">
        <f t="shared" si="12"/>
        <v>1.4367816091954023E-3</v>
      </c>
      <c r="BG38" s="45">
        <f t="shared" si="12"/>
        <v>7.052186177715092E-3</v>
      </c>
      <c r="BH38" s="45">
        <f t="shared" si="12"/>
        <v>1.9174041297935103E-2</v>
      </c>
      <c r="BI38" s="45">
        <f t="shared" si="11"/>
        <v>5.9790732436472349E-3</v>
      </c>
      <c r="BJ38" s="45">
        <f t="shared" si="8"/>
        <v>9.4230272441416813E-3</v>
      </c>
      <c r="BK38" s="45">
        <f t="shared" si="13"/>
        <v>9.3312597200622092E-3</v>
      </c>
      <c r="BL38" s="45">
        <f t="shared" si="13"/>
        <v>7.320644216691069E-3</v>
      </c>
      <c r="BM38" s="46">
        <f t="shared" si="13"/>
        <v>9.1324200913242004E-3</v>
      </c>
      <c r="BN38" s="46">
        <f t="shared" si="13"/>
        <v>2.4427480916030534E-2</v>
      </c>
      <c r="BO38" s="47">
        <f t="shared" si="9"/>
        <v>2.2260273972602738E-2</v>
      </c>
      <c r="BP38" s="47">
        <f t="shared" si="10"/>
        <v>1.4494415783342152E-2</v>
      </c>
      <c r="BR38" s="3" t="s">
        <v>88</v>
      </c>
      <c r="BS38" s="4">
        <v>3157</v>
      </c>
      <c r="BT38" s="4">
        <v>3400</v>
      </c>
      <c r="BU38" s="48">
        <v>3693</v>
      </c>
      <c r="BV38" s="48">
        <v>3884</v>
      </c>
      <c r="BW38" s="4">
        <v>4046</v>
      </c>
      <c r="BX38" s="4">
        <v>4424</v>
      </c>
      <c r="BY38" s="4">
        <v>3829</v>
      </c>
      <c r="BZ38" s="4">
        <v>4672</v>
      </c>
      <c r="CA38" s="4">
        <v>5064</v>
      </c>
      <c r="CB38" s="4">
        <v>3949</v>
      </c>
      <c r="CC38" s="4">
        <v>4772</v>
      </c>
      <c r="CD38" s="52">
        <v>5124</v>
      </c>
      <c r="CE38" s="52">
        <v>3733</v>
      </c>
      <c r="CF38" s="52">
        <v>4259</v>
      </c>
    </row>
    <row r="39" spans="1:84" ht="18">
      <c r="A39" s="3" t="s">
        <v>89</v>
      </c>
      <c r="B39" s="4">
        <v>487</v>
      </c>
      <c r="C39" s="4">
        <v>478</v>
      </c>
      <c r="D39" s="4">
        <v>455</v>
      </c>
      <c r="E39" s="4">
        <v>416</v>
      </c>
      <c r="F39" s="4">
        <v>377</v>
      </c>
      <c r="G39" s="4">
        <v>317</v>
      </c>
      <c r="H39" s="4">
        <v>331</v>
      </c>
      <c r="I39" s="4">
        <v>337</v>
      </c>
      <c r="J39" s="4">
        <v>313</v>
      </c>
      <c r="K39" s="2">
        <v>357</v>
      </c>
      <c r="L39" s="2">
        <f t="shared" si="2"/>
        <v>331</v>
      </c>
      <c r="M39" s="2">
        <v>447</v>
      </c>
      <c r="N39" s="4">
        <v>495</v>
      </c>
      <c r="O39" s="4">
        <v>439</v>
      </c>
      <c r="P39" s="4">
        <v>506</v>
      </c>
      <c r="Q39" s="41">
        <v>451</v>
      </c>
      <c r="R39" s="4">
        <f t="shared" si="3"/>
        <v>467.6</v>
      </c>
      <c r="T39" s="2">
        <v>11</v>
      </c>
      <c r="U39" s="2">
        <v>14</v>
      </c>
      <c r="V39" s="4">
        <v>15</v>
      </c>
      <c r="W39" s="4">
        <v>10</v>
      </c>
      <c r="X39" s="4">
        <v>8</v>
      </c>
      <c r="Y39" s="4">
        <v>7</v>
      </c>
      <c r="Z39" s="4">
        <v>15</v>
      </c>
      <c r="AA39" s="2">
        <v>10</v>
      </c>
      <c r="AB39" s="2">
        <v>3</v>
      </c>
      <c r="AC39" s="2">
        <v>7</v>
      </c>
      <c r="AD39" s="2">
        <f t="shared" si="4"/>
        <v>8.4</v>
      </c>
      <c r="AE39" s="2">
        <v>8</v>
      </c>
      <c r="AF39" s="4">
        <v>10</v>
      </c>
      <c r="AG39" s="4">
        <v>10</v>
      </c>
      <c r="AH39" s="4">
        <v>9</v>
      </c>
      <c r="AI39" s="42">
        <v>12</v>
      </c>
      <c r="AJ39" s="43">
        <f t="shared" si="5"/>
        <v>9.8000000000000007</v>
      </c>
      <c r="AL39" s="44">
        <f>(V39/BT39)*10000</f>
        <v>5.1447386472767187</v>
      </c>
      <c r="AM39" s="44">
        <f>(W39/BU39)*10000</f>
        <v>3.0506406345332517</v>
      </c>
      <c r="AN39" s="44">
        <f>(X39/BV39)*10000</f>
        <v>2.1670233225885092</v>
      </c>
      <c r="AO39" s="44">
        <f>(Y39/BW39)*10000</f>
        <v>1.8704574604531852</v>
      </c>
      <c r="AP39" s="44">
        <f>(Z39/BX39)*10000</f>
        <v>3.9537151743588388</v>
      </c>
      <c r="AQ39" s="44">
        <f>(AA39/BY39)*10000</f>
        <v>2.3832221163012393</v>
      </c>
      <c r="AR39" s="44">
        <f>(AB39/BZ39)*10000</f>
        <v>0.70427494894006615</v>
      </c>
      <c r="AS39" s="44">
        <f>(AC39/CA39)*10000</f>
        <v>1.530221882172915</v>
      </c>
      <c r="AT39" s="44">
        <f t="shared" si="6"/>
        <v>2.0883783164452487</v>
      </c>
      <c r="AU39" s="44">
        <f>(AE39/CB39)*10000</f>
        <v>1.7082336863682952</v>
      </c>
      <c r="AV39" s="44">
        <f>(AF39/CC39)*10000</f>
        <v>2.3405500292568755</v>
      </c>
      <c r="AW39" s="44">
        <f>(AG39/CD39)*10000</f>
        <v>2.5127522175038322</v>
      </c>
      <c r="AX39" s="44">
        <f>(AH39/CE39)*10000</f>
        <v>2.2999080036798527</v>
      </c>
      <c r="AY39" s="44">
        <f>(AI39/CF39)*10000</f>
        <v>3.0648992414374376</v>
      </c>
      <c r="AZ39" s="44">
        <f t="shared" si="7"/>
        <v>2.3852686356492585</v>
      </c>
      <c r="BA39" s="44"/>
      <c r="BB39" s="45">
        <f t="shared" si="12"/>
        <v>3.2967032967032968E-2</v>
      </c>
      <c r="BC39" s="45">
        <f t="shared" si="12"/>
        <v>2.403846153846154E-2</v>
      </c>
      <c r="BD39" s="45">
        <f t="shared" si="12"/>
        <v>2.1220159151193633E-2</v>
      </c>
      <c r="BE39" s="45">
        <f t="shared" si="12"/>
        <v>2.2082018927444796E-2</v>
      </c>
      <c r="BF39" s="45">
        <f t="shared" si="12"/>
        <v>4.5317220543806644E-2</v>
      </c>
      <c r="BG39" s="45">
        <f t="shared" si="12"/>
        <v>2.967359050445104E-2</v>
      </c>
      <c r="BH39" s="45">
        <f t="shared" si="12"/>
        <v>9.5846645367412137E-3</v>
      </c>
      <c r="BI39" s="45">
        <f t="shared" si="11"/>
        <v>1.9607843137254902E-2</v>
      </c>
      <c r="BJ39" s="45">
        <f t="shared" si="8"/>
        <v>2.5253067529939721E-2</v>
      </c>
      <c r="BK39" s="45">
        <f t="shared" si="13"/>
        <v>1.7897091722595078E-2</v>
      </c>
      <c r="BL39" s="45">
        <f t="shared" si="13"/>
        <v>2.0202020202020204E-2</v>
      </c>
      <c r="BM39" s="46">
        <f t="shared" si="13"/>
        <v>2.2779043280182234E-2</v>
      </c>
      <c r="BN39" s="46">
        <f t="shared" si="13"/>
        <v>1.7786561264822136E-2</v>
      </c>
      <c r="BO39" s="47">
        <f t="shared" si="9"/>
        <v>2.6607538802660754E-2</v>
      </c>
      <c r="BP39" s="47">
        <f t="shared" si="10"/>
        <v>2.105445105445608E-2</v>
      </c>
      <c r="BR39" s="3" t="s">
        <v>89</v>
      </c>
      <c r="BS39" s="4">
        <v>28979</v>
      </c>
      <c r="BT39" s="4">
        <v>29156</v>
      </c>
      <c r="BU39" s="48">
        <v>32780</v>
      </c>
      <c r="BV39" s="48">
        <v>36917</v>
      </c>
      <c r="BW39" s="4">
        <v>37424</v>
      </c>
      <c r="BX39" s="4">
        <v>37939</v>
      </c>
      <c r="BY39" s="4">
        <v>41960</v>
      </c>
      <c r="BZ39" s="4">
        <v>42597</v>
      </c>
      <c r="CA39" s="4">
        <v>45745</v>
      </c>
      <c r="CB39" s="4">
        <v>46832</v>
      </c>
      <c r="CC39" s="4">
        <v>42725</v>
      </c>
      <c r="CD39" s="52">
        <v>39797</v>
      </c>
      <c r="CE39" s="52">
        <v>39132</v>
      </c>
      <c r="CF39" s="52">
        <v>39153</v>
      </c>
    </row>
    <row r="40" spans="1:84" ht="18">
      <c r="A40" s="3" t="s">
        <v>90</v>
      </c>
      <c r="B40" s="40">
        <v>1616</v>
      </c>
      <c r="C40" s="40">
        <v>1525</v>
      </c>
      <c r="D40" s="4">
        <v>1491</v>
      </c>
      <c r="E40" s="4">
        <v>1468</v>
      </c>
      <c r="F40" s="4">
        <v>1256</v>
      </c>
      <c r="G40" s="4">
        <v>1324</v>
      </c>
      <c r="H40" s="40">
        <v>1286</v>
      </c>
      <c r="I40" s="40">
        <v>1310</v>
      </c>
      <c r="J40" s="40">
        <v>1208</v>
      </c>
      <c r="K40" s="2">
        <v>1195</v>
      </c>
      <c r="L40" s="2">
        <f t="shared" si="2"/>
        <v>1264.5999999999999</v>
      </c>
      <c r="M40" s="2">
        <v>1200</v>
      </c>
      <c r="N40" s="4">
        <v>1188</v>
      </c>
      <c r="O40" s="4">
        <v>1137</v>
      </c>
      <c r="P40" s="4">
        <v>1190</v>
      </c>
      <c r="Q40" s="41">
        <v>990</v>
      </c>
      <c r="R40" s="4">
        <f t="shared" si="3"/>
        <v>1141</v>
      </c>
      <c r="T40" s="2">
        <v>18</v>
      </c>
      <c r="U40" s="2">
        <v>13</v>
      </c>
      <c r="V40" s="4">
        <v>20</v>
      </c>
      <c r="W40" s="4">
        <v>8</v>
      </c>
      <c r="X40" s="4">
        <v>15</v>
      </c>
      <c r="Y40" s="4">
        <v>21</v>
      </c>
      <c r="Z40" s="4">
        <v>11</v>
      </c>
      <c r="AA40" s="2">
        <v>16</v>
      </c>
      <c r="AB40" s="2">
        <v>11</v>
      </c>
      <c r="AC40" s="2">
        <v>19</v>
      </c>
      <c r="AD40" s="2">
        <f t="shared" si="4"/>
        <v>15.6</v>
      </c>
      <c r="AE40" s="2">
        <v>16</v>
      </c>
      <c r="AF40" s="4">
        <v>16</v>
      </c>
      <c r="AG40" s="4">
        <v>22</v>
      </c>
      <c r="AH40" s="4">
        <v>18</v>
      </c>
      <c r="AI40" s="42">
        <v>14</v>
      </c>
      <c r="AJ40" s="43">
        <f t="shared" si="5"/>
        <v>17.2</v>
      </c>
      <c r="AL40" s="44">
        <f>(V40/BT40)*10000</f>
        <v>11.408362329587588</v>
      </c>
      <c r="AM40" s="44">
        <f>(W40/BU40)*10000</f>
        <v>3.8901045465596886</v>
      </c>
      <c r="AN40" s="44">
        <f>(X40/BV40)*10000</f>
        <v>6.0679611650485432</v>
      </c>
      <c r="AO40" s="44">
        <f>(Y40/BW40)*10000</f>
        <v>9.3089232678753486</v>
      </c>
      <c r="AP40" s="44">
        <f>(Z40/BX40)*10000</f>
        <v>4.6732942475996264</v>
      </c>
      <c r="AQ40" s="44">
        <f>(AA40/BY40)*10000</f>
        <v>5.6911147471010883</v>
      </c>
      <c r="AR40" s="44">
        <f>(AB40/BZ40)*10000</f>
        <v>3.5186488388458832</v>
      </c>
      <c r="AS40" s="44">
        <f>(AC40/CA40)*10000</f>
        <v>6.6285235835891712</v>
      </c>
      <c r="AT40" s="44">
        <f t="shared" si="6"/>
        <v>5.9641009370022235</v>
      </c>
      <c r="AU40" s="44">
        <f>(AE40/CB40)*10000</f>
        <v>5.3942887967364559</v>
      </c>
      <c r="AV40" s="44">
        <f>(AF40/CC40)*10000</f>
        <v>5.1646223369916084</v>
      </c>
      <c r="AW40" s="44">
        <f>(AG40/CD40)*10000</f>
        <v>6.4271107215892487</v>
      </c>
      <c r="AX40" s="44">
        <f>(AH40/CE40)*10000</f>
        <v>6.8001511144692106</v>
      </c>
      <c r="AY40" s="44">
        <f>(AI40/CF40)*10000</f>
        <v>5.0334363989357875</v>
      </c>
      <c r="AZ40" s="44">
        <f t="shared" si="7"/>
        <v>5.7639218737444615</v>
      </c>
      <c r="BA40" s="44"/>
      <c r="BB40" s="45">
        <f t="shared" si="12"/>
        <v>1.341381623071764E-2</v>
      </c>
      <c r="BC40" s="45">
        <f t="shared" si="12"/>
        <v>5.4495912806539508E-3</v>
      </c>
      <c r="BD40" s="45">
        <f t="shared" si="12"/>
        <v>1.194267515923567E-2</v>
      </c>
      <c r="BE40" s="45">
        <f t="shared" si="12"/>
        <v>1.5861027190332326E-2</v>
      </c>
      <c r="BF40" s="45">
        <f t="shared" si="12"/>
        <v>8.553654743390357E-3</v>
      </c>
      <c r="BG40" s="45">
        <f t="shared" si="12"/>
        <v>1.2213740458015267E-2</v>
      </c>
      <c r="BH40" s="45">
        <f t="shared" si="12"/>
        <v>9.1059602649006619E-3</v>
      </c>
      <c r="BI40" s="45">
        <f t="shared" si="11"/>
        <v>1.5899581589958158E-2</v>
      </c>
      <c r="BJ40" s="45">
        <f t="shared" si="8"/>
        <v>1.2326792849319354E-2</v>
      </c>
      <c r="BK40" s="45">
        <f t="shared" si="13"/>
        <v>1.3333333333333334E-2</v>
      </c>
      <c r="BL40" s="45">
        <f t="shared" si="13"/>
        <v>1.3468013468013467E-2</v>
      </c>
      <c r="BM40" s="46">
        <f t="shared" si="13"/>
        <v>1.9349164467897976E-2</v>
      </c>
      <c r="BN40" s="46">
        <f t="shared" si="13"/>
        <v>1.5126050420168067E-2</v>
      </c>
      <c r="BO40" s="47">
        <f t="shared" si="9"/>
        <v>1.4141414141414142E-2</v>
      </c>
      <c r="BP40" s="47">
        <f t="shared" si="10"/>
        <v>1.5083595166165397E-2</v>
      </c>
      <c r="BR40" s="3" t="s">
        <v>90</v>
      </c>
      <c r="BS40" s="4">
        <v>18092</v>
      </c>
      <c r="BT40" s="4">
        <v>17531</v>
      </c>
      <c r="BU40" s="48">
        <v>20565</v>
      </c>
      <c r="BV40" s="48">
        <v>24720</v>
      </c>
      <c r="BW40" s="4">
        <v>22559</v>
      </c>
      <c r="BX40" s="4">
        <v>23538</v>
      </c>
      <c r="BY40" s="4">
        <v>28114</v>
      </c>
      <c r="BZ40" s="4">
        <v>31262</v>
      </c>
      <c r="CA40" s="4">
        <v>28664</v>
      </c>
      <c r="CB40" s="4">
        <v>29661</v>
      </c>
      <c r="CC40" s="4">
        <v>30980</v>
      </c>
      <c r="CD40" s="52">
        <v>34230</v>
      </c>
      <c r="CE40" s="52">
        <v>26470</v>
      </c>
      <c r="CF40" s="52">
        <v>27814</v>
      </c>
    </row>
    <row r="41" spans="1:84" ht="18">
      <c r="A41" s="3" t="s">
        <v>91</v>
      </c>
      <c r="B41" s="4">
        <v>87</v>
      </c>
      <c r="C41" s="4">
        <v>81</v>
      </c>
      <c r="D41" s="4">
        <v>69</v>
      </c>
      <c r="E41" s="4">
        <v>65</v>
      </c>
      <c r="F41" s="4">
        <v>83</v>
      </c>
      <c r="G41" s="4">
        <v>67</v>
      </c>
      <c r="H41" s="4">
        <v>66</v>
      </c>
      <c r="I41" s="4">
        <v>64</v>
      </c>
      <c r="J41" s="4">
        <v>65</v>
      </c>
      <c r="K41" s="2">
        <v>52</v>
      </c>
      <c r="L41" s="2">
        <f t="shared" si="2"/>
        <v>62.8</v>
      </c>
      <c r="M41" s="2">
        <v>45</v>
      </c>
      <c r="N41" s="4">
        <v>51</v>
      </c>
      <c r="O41" s="4">
        <v>84</v>
      </c>
      <c r="P41" s="4">
        <v>59</v>
      </c>
      <c r="Q41" s="41">
        <v>53</v>
      </c>
      <c r="R41" s="4">
        <f t="shared" si="3"/>
        <v>58.4</v>
      </c>
      <c r="T41" s="2">
        <v>1</v>
      </c>
      <c r="U41" s="2">
        <v>1</v>
      </c>
      <c r="V41" s="4">
        <v>1</v>
      </c>
      <c r="W41" s="4">
        <v>1</v>
      </c>
      <c r="X41" s="4">
        <v>0</v>
      </c>
      <c r="Y41" s="4">
        <v>2</v>
      </c>
      <c r="Z41" s="4">
        <v>0</v>
      </c>
      <c r="AA41" s="2">
        <v>2</v>
      </c>
      <c r="AB41" s="2">
        <v>3</v>
      </c>
      <c r="AC41" s="2">
        <v>0</v>
      </c>
      <c r="AD41" s="2">
        <f t="shared" si="4"/>
        <v>1.4</v>
      </c>
      <c r="AE41" s="2">
        <v>0</v>
      </c>
      <c r="AF41" s="4">
        <v>2</v>
      </c>
      <c r="AG41" s="4">
        <v>2</v>
      </c>
      <c r="AH41" s="4">
        <v>1</v>
      </c>
      <c r="AI41" s="4">
        <v>0</v>
      </c>
      <c r="AJ41" s="43">
        <f t="shared" si="5"/>
        <v>1</v>
      </c>
      <c r="AL41" s="44">
        <f>(V41/BT41)*10000</f>
        <v>8.3682008368200833</v>
      </c>
      <c r="AM41" s="44">
        <f>(W41/BU41)*10000</f>
        <v>7.2516316171138504</v>
      </c>
      <c r="AN41" s="44">
        <f>(X41/BV41)*10000</f>
        <v>0</v>
      </c>
      <c r="AO41" s="44">
        <f>(Y41/BW41)*10000</f>
        <v>5.9347181008902075</v>
      </c>
      <c r="AP41" s="44">
        <f>(Z41/BX41)*10000</f>
        <v>0</v>
      </c>
      <c r="AQ41" s="44">
        <f>(AA41/BY41)*10000</f>
        <v>9.1659028414298813</v>
      </c>
      <c r="AR41" s="44">
        <f>(AB41/BZ41)*10000</f>
        <v>11.299435028248588</v>
      </c>
      <c r="AS41" s="44">
        <f>(AC41/CA41)*10000</f>
        <v>0</v>
      </c>
      <c r="AT41" s="44">
        <f t="shared" si="6"/>
        <v>5.2800111941137349</v>
      </c>
      <c r="AU41" s="44">
        <f>(AE41/CB41)*10000</f>
        <v>0</v>
      </c>
      <c r="AV41" s="44">
        <f>(AF41/CC41)*10000</f>
        <v>12.836970474967906</v>
      </c>
      <c r="AW41" s="44">
        <f>(AG41/CD41)*10000</f>
        <v>19.249278152069298</v>
      </c>
      <c r="AX41" s="44">
        <f>(AH41/CE41)*10000</f>
        <v>7.1942446043165473</v>
      </c>
      <c r="AY41" s="44">
        <f>(AI41/CF41)*10000</f>
        <v>0</v>
      </c>
      <c r="AZ41" s="44">
        <f t="shared" si="7"/>
        <v>7.8560986462707501</v>
      </c>
      <c r="BA41" s="44"/>
      <c r="BB41" s="45">
        <f t="shared" si="12"/>
        <v>1.4492753623188406E-2</v>
      </c>
      <c r="BC41" s="45">
        <f t="shared" si="12"/>
        <v>1.5384615384615385E-2</v>
      </c>
      <c r="BD41" s="45">
        <f t="shared" si="12"/>
        <v>0</v>
      </c>
      <c r="BE41" s="45">
        <f t="shared" si="12"/>
        <v>2.9850746268656716E-2</v>
      </c>
      <c r="BF41" s="45">
        <f t="shared" si="12"/>
        <v>0</v>
      </c>
      <c r="BG41" s="45">
        <f t="shared" si="12"/>
        <v>3.125E-2</v>
      </c>
      <c r="BH41" s="45">
        <f t="shared" si="12"/>
        <v>4.6153846153846156E-2</v>
      </c>
      <c r="BI41" s="45">
        <f t="shared" si="11"/>
        <v>0</v>
      </c>
      <c r="BJ41" s="45">
        <f t="shared" si="8"/>
        <v>2.1450918484500574E-2</v>
      </c>
      <c r="BK41" s="45">
        <f t="shared" si="13"/>
        <v>0</v>
      </c>
      <c r="BL41" s="45">
        <f t="shared" si="13"/>
        <v>3.9215686274509803E-2</v>
      </c>
      <c r="BM41" s="46">
        <f t="shared" si="13"/>
        <v>2.3809523809523808E-2</v>
      </c>
      <c r="BN41" s="46">
        <f t="shared" si="13"/>
        <v>1.6949152542372881E-2</v>
      </c>
      <c r="BO41" s="47">
        <f t="shared" si="9"/>
        <v>0</v>
      </c>
      <c r="BP41" s="47">
        <f t="shared" si="10"/>
        <v>1.5994872525281298E-2</v>
      </c>
      <c r="BR41" s="3" t="s">
        <v>91</v>
      </c>
      <c r="BS41" s="4">
        <v>1194</v>
      </c>
      <c r="BT41" s="4">
        <v>1195</v>
      </c>
      <c r="BU41" s="48">
        <v>1379</v>
      </c>
      <c r="BV41" s="48">
        <v>1495</v>
      </c>
      <c r="BW41" s="4">
        <v>3370</v>
      </c>
      <c r="BX41" s="4">
        <v>996</v>
      </c>
      <c r="BY41" s="4">
        <v>2182</v>
      </c>
      <c r="BZ41" s="4">
        <v>2655</v>
      </c>
      <c r="CA41" s="4">
        <v>2625</v>
      </c>
      <c r="CB41" s="4">
        <v>1969</v>
      </c>
      <c r="CC41" s="4">
        <v>1558</v>
      </c>
      <c r="CD41" s="52">
        <v>1039</v>
      </c>
      <c r="CE41" s="52">
        <v>1390</v>
      </c>
      <c r="CF41" s="52">
        <v>1456</v>
      </c>
    </row>
    <row r="42" spans="1:84" ht="18">
      <c r="A42" s="3" t="s">
        <v>92</v>
      </c>
      <c r="B42" s="40">
        <v>1094</v>
      </c>
      <c r="C42" s="40">
        <v>1045</v>
      </c>
      <c r="D42" s="4">
        <v>1077</v>
      </c>
      <c r="E42" s="4">
        <v>921</v>
      </c>
      <c r="F42" s="4">
        <v>894</v>
      </c>
      <c r="G42" s="4">
        <v>809</v>
      </c>
      <c r="H42" s="4">
        <v>828</v>
      </c>
      <c r="I42" s="4">
        <v>863</v>
      </c>
      <c r="J42" s="4">
        <v>767</v>
      </c>
      <c r="K42" s="2">
        <v>824</v>
      </c>
      <c r="L42" s="2">
        <f t="shared" si="2"/>
        <v>818.2</v>
      </c>
      <c r="M42" s="2">
        <v>977</v>
      </c>
      <c r="N42" s="4">
        <v>1015</v>
      </c>
      <c r="O42" s="4">
        <v>989</v>
      </c>
      <c r="P42" s="4">
        <v>1037</v>
      </c>
      <c r="Q42" s="41">
        <v>922</v>
      </c>
      <c r="R42" s="4">
        <f t="shared" si="3"/>
        <v>988</v>
      </c>
      <c r="T42" s="2">
        <v>16</v>
      </c>
      <c r="U42" s="2">
        <v>16</v>
      </c>
      <c r="V42" s="4">
        <v>21</v>
      </c>
      <c r="W42" s="4">
        <v>14</v>
      </c>
      <c r="X42" s="4">
        <v>11</v>
      </c>
      <c r="Y42" s="4">
        <v>14</v>
      </c>
      <c r="Z42" s="4">
        <v>15</v>
      </c>
      <c r="AA42" s="2">
        <v>13</v>
      </c>
      <c r="AB42" s="2">
        <v>15</v>
      </c>
      <c r="AC42" s="2">
        <v>14</v>
      </c>
      <c r="AD42" s="2">
        <f t="shared" si="4"/>
        <v>14.2</v>
      </c>
      <c r="AE42" s="2">
        <v>16</v>
      </c>
      <c r="AF42" s="4">
        <v>25</v>
      </c>
      <c r="AG42" s="4">
        <v>17</v>
      </c>
      <c r="AH42" s="4">
        <v>23</v>
      </c>
      <c r="AI42" s="42">
        <v>26</v>
      </c>
      <c r="AJ42" s="43">
        <f t="shared" si="5"/>
        <v>21.4</v>
      </c>
      <c r="AL42" s="44">
        <f>(V42/BT42)*10000</f>
        <v>45.83151462243562</v>
      </c>
      <c r="AM42" s="44">
        <f>(W42/BU42)*10000</f>
        <v>29.940119760479043</v>
      </c>
      <c r="AN42" s="44">
        <f>(X42/BV42)*10000</f>
        <v>22.316899979711906</v>
      </c>
      <c r="AO42" s="44">
        <f>(Y42/BW42)*10000</f>
        <v>19.704433497536943</v>
      </c>
      <c r="AP42" s="44">
        <f>(Z42/BX42)*10000</f>
        <v>24.570024570024568</v>
      </c>
      <c r="AQ42" s="44">
        <f>(AA42/BY42)*10000</f>
        <v>17.402945113788487</v>
      </c>
      <c r="AR42" s="44">
        <f>(AB42/BZ42)*10000</f>
        <v>22.519141270079569</v>
      </c>
      <c r="AS42" s="44">
        <f>(AC42/CA42)*10000</f>
        <v>20.768431983385256</v>
      </c>
      <c r="AT42" s="44">
        <f t="shared" si="6"/>
        <v>20.992995286962966</v>
      </c>
      <c r="AU42" s="44">
        <f>(AE42/CB42)*10000</f>
        <v>26.07561929595828</v>
      </c>
      <c r="AV42" s="44">
        <f>(AF42/CC42)*10000</f>
        <v>45.191612436731745</v>
      </c>
      <c r="AW42" s="44">
        <f>(AG42/CD42)*10000</f>
        <v>32.003012048192772</v>
      </c>
      <c r="AX42" s="44">
        <f>(AH42/CE42)*10000</f>
        <v>50.828729281767956</v>
      </c>
      <c r="AY42" s="44">
        <f>(AI42/CF42)*10000</f>
        <v>48.282265552460537</v>
      </c>
      <c r="AZ42" s="44">
        <f t="shared" si="7"/>
        <v>40.476247723022254</v>
      </c>
      <c r="BA42" s="44"/>
      <c r="BB42" s="45">
        <f t="shared" si="12"/>
        <v>1.9498607242339833E-2</v>
      </c>
      <c r="BC42" s="45">
        <f t="shared" si="12"/>
        <v>1.5200868621064061E-2</v>
      </c>
      <c r="BD42" s="45">
        <f t="shared" si="12"/>
        <v>1.2304250559284116E-2</v>
      </c>
      <c r="BE42" s="45">
        <f t="shared" si="12"/>
        <v>1.73053152039555E-2</v>
      </c>
      <c r="BF42" s="45">
        <f t="shared" si="12"/>
        <v>1.8115942028985508E-2</v>
      </c>
      <c r="BG42" s="45">
        <f t="shared" si="12"/>
        <v>1.5063731170336037E-2</v>
      </c>
      <c r="BH42" s="45">
        <f t="shared" si="12"/>
        <v>1.955671447196871E-2</v>
      </c>
      <c r="BI42" s="45">
        <f t="shared" si="11"/>
        <v>1.6990291262135922E-2</v>
      </c>
      <c r="BJ42" s="45">
        <f t="shared" si="8"/>
        <v>1.7406398827476334E-2</v>
      </c>
      <c r="BK42" s="45">
        <f t="shared" si="13"/>
        <v>1.6376663254861822E-2</v>
      </c>
      <c r="BL42" s="45">
        <f t="shared" si="13"/>
        <v>2.4630541871921183E-2</v>
      </c>
      <c r="BM42" s="46">
        <f t="shared" si="13"/>
        <v>1.7189079878665317E-2</v>
      </c>
      <c r="BN42" s="46">
        <f t="shared" si="13"/>
        <v>2.2179363548698167E-2</v>
      </c>
      <c r="BO42" s="47">
        <f t="shared" si="9"/>
        <v>2.8199566160520606E-2</v>
      </c>
      <c r="BP42" s="47">
        <f t="shared" si="10"/>
        <v>2.1715042942933419E-2</v>
      </c>
      <c r="BR42" s="3" t="s">
        <v>92</v>
      </c>
      <c r="BS42" s="4">
        <v>5340</v>
      </c>
      <c r="BT42" s="4">
        <v>4582</v>
      </c>
      <c r="BU42" s="48">
        <v>4676</v>
      </c>
      <c r="BV42" s="48">
        <v>4929</v>
      </c>
      <c r="BW42" s="4">
        <v>7105</v>
      </c>
      <c r="BX42" s="4">
        <v>6105</v>
      </c>
      <c r="BY42" s="4">
        <v>7470</v>
      </c>
      <c r="BZ42" s="4">
        <v>6661</v>
      </c>
      <c r="CA42" s="4">
        <v>6741</v>
      </c>
      <c r="CB42" s="4">
        <v>6136</v>
      </c>
      <c r="CC42" s="4">
        <v>5532</v>
      </c>
      <c r="CD42" s="52">
        <v>5312</v>
      </c>
      <c r="CE42" s="52">
        <v>4525</v>
      </c>
      <c r="CF42" s="52">
        <v>5385</v>
      </c>
    </row>
    <row r="43" spans="1:84" ht="18">
      <c r="A43" s="3" t="s">
        <v>93</v>
      </c>
      <c r="B43" s="4">
        <v>186</v>
      </c>
      <c r="C43" s="4">
        <v>191</v>
      </c>
      <c r="D43" s="4">
        <v>146</v>
      </c>
      <c r="E43" s="4">
        <v>121</v>
      </c>
      <c r="F43" s="4">
        <v>131</v>
      </c>
      <c r="G43" s="4">
        <v>140</v>
      </c>
      <c r="H43" s="4">
        <v>111</v>
      </c>
      <c r="I43" s="4">
        <v>133</v>
      </c>
      <c r="J43" s="4">
        <v>135</v>
      </c>
      <c r="K43" s="2">
        <v>136</v>
      </c>
      <c r="L43" s="2">
        <f t="shared" si="2"/>
        <v>131</v>
      </c>
      <c r="M43" s="2">
        <v>133</v>
      </c>
      <c r="N43" s="4">
        <v>116</v>
      </c>
      <c r="O43" s="4">
        <v>129</v>
      </c>
      <c r="P43" s="4">
        <v>130</v>
      </c>
      <c r="Q43" s="41">
        <v>88</v>
      </c>
      <c r="R43" s="4">
        <f t="shared" si="3"/>
        <v>119.2</v>
      </c>
      <c r="T43" s="2">
        <v>0</v>
      </c>
      <c r="U43" s="2">
        <v>1</v>
      </c>
      <c r="V43" s="4">
        <v>0</v>
      </c>
      <c r="W43" s="4">
        <v>0</v>
      </c>
      <c r="X43" s="4">
        <v>0</v>
      </c>
      <c r="Y43" s="4">
        <v>2</v>
      </c>
      <c r="Z43" s="4">
        <v>1</v>
      </c>
      <c r="AA43" s="2">
        <v>0</v>
      </c>
      <c r="AB43" s="2">
        <v>0</v>
      </c>
      <c r="AC43" s="2">
        <v>2</v>
      </c>
      <c r="AD43" s="2">
        <f t="shared" si="4"/>
        <v>1</v>
      </c>
      <c r="AE43" s="2">
        <v>1</v>
      </c>
      <c r="AF43" s="2">
        <v>0</v>
      </c>
      <c r="AG43" s="4">
        <v>0</v>
      </c>
      <c r="AH43" s="4">
        <v>0</v>
      </c>
      <c r="AI43" s="42">
        <v>1</v>
      </c>
      <c r="AJ43" s="43">
        <f t="shared" si="5"/>
        <v>0.4</v>
      </c>
      <c r="AL43" s="44">
        <f>(V43/BT43)*10000</f>
        <v>0</v>
      </c>
      <c r="AM43" s="44">
        <f>(W43/BU43)*10000</f>
        <v>0</v>
      </c>
      <c r="AN43" s="44">
        <f>(X43/BV43)*10000</f>
        <v>0</v>
      </c>
      <c r="AO43" s="44">
        <f>(Y43/BW43)*10000</f>
        <v>10.799136069114471</v>
      </c>
      <c r="AP43" s="44">
        <f>(Z43/BX43)*10000</f>
        <v>3.6010082823190497</v>
      </c>
      <c r="AQ43" s="44">
        <f>(AA43/BY43)*10000</f>
        <v>0</v>
      </c>
      <c r="AR43" s="44">
        <f>(AB43/BZ43)*10000</f>
        <v>0</v>
      </c>
      <c r="AS43" s="44">
        <f>(AC43/CA43)*10000</f>
        <v>10.368066355624675</v>
      </c>
      <c r="AT43" s="44">
        <f t="shared" si="6"/>
        <v>4.9536421414116392</v>
      </c>
      <c r="AU43" s="44">
        <f>(AE43/CB43)*10000</f>
        <v>4.1442188147534189</v>
      </c>
      <c r="AV43" s="44">
        <f>(AF43/CC43)*10000</f>
        <v>0</v>
      </c>
      <c r="AW43" s="44">
        <f>(AG43/CD43)*10000</f>
        <v>0</v>
      </c>
      <c r="AX43" s="44">
        <f>(AH43/CE43)*10000</f>
        <v>0</v>
      </c>
      <c r="AY43" s="44">
        <f>(AI43/CF43)*10000</f>
        <v>5.8548009367681502</v>
      </c>
      <c r="AZ43" s="44">
        <f t="shared" si="7"/>
        <v>1.9998039503043139</v>
      </c>
      <c r="BA43" s="44"/>
      <c r="BB43" s="45">
        <f t="shared" si="12"/>
        <v>0</v>
      </c>
      <c r="BC43" s="45">
        <f t="shared" si="12"/>
        <v>0</v>
      </c>
      <c r="BD43" s="45">
        <f t="shared" si="12"/>
        <v>0</v>
      </c>
      <c r="BE43" s="45">
        <f t="shared" si="12"/>
        <v>1.4285714285714285E-2</v>
      </c>
      <c r="BF43" s="45">
        <f t="shared" si="12"/>
        <v>9.0090090090090089E-3</v>
      </c>
      <c r="BG43" s="45">
        <f t="shared" si="12"/>
        <v>0</v>
      </c>
      <c r="BH43" s="45">
        <f t="shared" si="12"/>
        <v>0</v>
      </c>
      <c r="BI43" s="45">
        <f t="shared" si="11"/>
        <v>1.4705882352941176E-2</v>
      </c>
      <c r="BJ43" s="45">
        <f t="shared" si="8"/>
        <v>7.6001211295328944E-3</v>
      </c>
      <c r="BK43" s="45">
        <f t="shared" si="13"/>
        <v>7.5187969924812026E-3</v>
      </c>
      <c r="BL43" s="45">
        <f t="shared" si="13"/>
        <v>0</v>
      </c>
      <c r="BM43" s="46">
        <f t="shared" si="13"/>
        <v>0</v>
      </c>
      <c r="BN43" s="46">
        <f t="shared" si="13"/>
        <v>0</v>
      </c>
      <c r="BO43" s="47">
        <f t="shared" si="9"/>
        <v>1.1363636363636364E-2</v>
      </c>
      <c r="BP43" s="47">
        <f t="shared" si="10"/>
        <v>3.7764866712235133E-3</v>
      </c>
      <c r="BR43" s="3" t="s">
        <v>93</v>
      </c>
      <c r="BS43" s="4">
        <v>2760</v>
      </c>
      <c r="BT43" s="4">
        <v>1989</v>
      </c>
      <c r="BU43" s="48">
        <v>2132</v>
      </c>
      <c r="BV43" s="48">
        <v>2097</v>
      </c>
      <c r="BW43" s="4">
        <v>1852</v>
      </c>
      <c r="BX43" s="4">
        <v>2777</v>
      </c>
      <c r="BY43" s="4">
        <v>3456</v>
      </c>
      <c r="BZ43" s="4">
        <v>1553</v>
      </c>
      <c r="CA43" s="4">
        <v>1929</v>
      </c>
      <c r="CB43" s="4">
        <v>2413</v>
      </c>
      <c r="CC43" s="4">
        <v>1719</v>
      </c>
      <c r="CD43" s="52">
        <v>1524</v>
      </c>
      <c r="CE43" s="52">
        <v>1247</v>
      </c>
      <c r="CF43" s="52">
        <v>1708</v>
      </c>
    </row>
    <row r="44" spans="1:84" ht="18">
      <c r="A44" s="3" t="s">
        <v>94</v>
      </c>
      <c r="B44" s="40">
        <v>1270</v>
      </c>
      <c r="C44" s="40">
        <v>1284</v>
      </c>
      <c r="D44" s="4">
        <v>1211</v>
      </c>
      <c r="E44" s="4">
        <v>1043</v>
      </c>
      <c r="F44" s="4">
        <v>986</v>
      </c>
      <c r="G44" s="4">
        <v>1032</v>
      </c>
      <c r="H44" s="4">
        <v>937</v>
      </c>
      <c r="I44" s="40">
        <v>1015</v>
      </c>
      <c r="J44" s="4">
        <v>995</v>
      </c>
      <c r="K44" s="2">
        <v>962</v>
      </c>
      <c r="L44" s="2">
        <f t="shared" si="2"/>
        <v>988.2</v>
      </c>
      <c r="M44" s="2">
        <v>958</v>
      </c>
      <c r="N44" s="4">
        <v>1041</v>
      </c>
      <c r="O44" s="4">
        <v>1024</v>
      </c>
      <c r="P44" s="4">
        <v>1041</v>
      </c>
      <c r="Q44" s="51">
        <v>1040</v>
      </c>
      <c r="R44" s="4">
        <f t="shared" si="3"/>
        <v>1020.8</v>
      </c>
      <c r="T44" s="2">
        <v>10</v>
      </c>
      <c r="U44" s="2">
        <v>7</v>
      </c>
      <c r="V44" s="4">
        <v>6</v>
      </c>
      <c r="W44" s="4">
        <v>7</v>
      </c>
      <c r="X44" s="4">
        <v>9</v>
      </c>
      <c r="Y44" s="4">
        <v>4</v>
      </c>
      <c r="Z44" s="4">
        <v>5</v>
      </c>
      <c r="AA44" s="2">
        <v>8</v>
      </c>
      <c r="AB44" s="2">
        <v>8</v>
      </c>
      <c r="AC44" s="2">
        <v>5</v>
      </c>
      <c r="AD44" s="2">
        <f t="shared" si="4"/>
        <v>6</v>
      </c>
      <c r="AE44" s="2">
        <v>10</v>
      </c>
      <c r="AF44" s="4">
        <v>9</v>
      </c>
      <c r="AG44" s="4">
        <v>8</v>
      </c>
      <c r="AH44" s="4">
        <v>8</v>
      </c>
      <c r="AI44" s="42">
        <v>7</v>
      </c>
      <c r="AJ44" s="43">
        <f t="shared" si="5"/>
        <v>8.4</v>
      </c>
      <c r="AL44" s="44">
        <f>(V44/BT44)*10000</f>
        <v>21.802325581395348</v>
      </c>
      <c r="AM44" s="44">
        <f>(W44/BU44)*10000</f>
        <v>19.141372709871479</v>
      </c>
      <c r="AN44" s="44">
        <f>(X44/BV44)*10000</f>
        <v>24.025627335824883</v>
      </c>
      <c r="AO44" s="44">
        <f>(Y44/BW44)*10000</f>
        <v>11.692487576731949</v>
      </c>
      <c r="AP44" s="44">
        <f>(Z44/BX44)*10000</f>
        <v>13.650013650013651</v>
      </c>
      <c r="AQ44" s="44">
        <f>(AA44/BY44)*10000</f>
        <v>19.29570670525808</v>
      </c>
      <c r="AR44" s="44">
        <f>(AB44/BZ44)*10000</f>
        <v>15.515903801396432</v>
      </c>
      <c r="AS44" s="44">
        <f>(AC44/CA44)*10000</f>
        <v>11.916110581506198</v>
      </c>
      <c r="AT44" s="44">
        <f t="shared" si="6"/>
        <v>14.414044462981263</v>
      </c>
      <c r="AU44" s="44">
        <f>(AE44/CB44)*10000</f>
        <v>37.792894935752081</v>
      </c>
      <c r="AV44" s="44">
        <f>(AF44/CC44)*10000</f>
        <v>26.642984014209592</v>
      </c>
      <c r="AW44" s="44">
        <f>(AG44/CD44)*10000</f>
        <v>18.264840182648403</v>
      </c>
      <c r="AX44" s="44">
        <f>(AH44/CE44)*10000</f>
        <v>18.55287569573284</v>
      </c>
      <c r="AY44" s="44">
        <f>(AI44/CF44)*10000</f>
        <v>17.861699413115591</v>
      </c>
      <c r="AZ44" s="44">
        <f t="shared" si="7"/>
        <v>23.823058848291701</v>
      </c>
      <c r="BA44" s="44"/>
      <c r="BB44" s="45">
        <f t="shared" si="12"/>
        <v>4.9545829892650699E-3</v>
      </c>
      <c r="BC44" s="45">
        <f t="shared" si="12"/>
        <v>6.7114093959731542E-3</v>
      </c>
      <c r="BD44" s="45">
        <f t="shared" si="12"/>
        <v>9.1277890466531439E-3</v>
      </c>
      <c r="BE44" s="45">
        <f t="shared" si="12"/>
        <v>3.875968992248062E-3</v>
      </c>
      <c r="BF44" s="45">
        <f t="shared" si="12"/>
        <v>5.3361792956243331E-3</v>
      </c>
      <c r="BG44" s="45">
        <f t="shared" si="12"/>
        <v>7.8817733990147777E-3</v>
      </c>
      <c r="BH44" s="45">
        <f t="shared" si="12"/>
        <v>8.0402010050251264E-3</v>
      </c>
      <c r="BI44" s="45">
        <f t="shared" si="11"/>
        <v>5.1975051975051978E-3</v>
      </c>
      <c r="BJ44" s="45">
        <f t="shared" si="8"/>
        <v>6.0663255778834997E-3</v>
      </c>
      <c r="BK44" s="45">
        <f t="shared" si="13"/>
        <v>1.0438413361169102E-2</v>
      </c>
      <c r="BL44" s="45">
        <f t="shared" si="13"/>
        <v>8.6455331412103754E-3</v>
      </c>
      <c r="BM44" s="46">
        <f t="shared" si="13"/>
        <v>7.8125E-3</v>
      </c>
      <c r="BN44" s="46">
        <f t="shared" si="13"/>
        <v>7.684918347742555E-3</v>
      </c>
      <c r="BO44" s="47">
        <f t="shared" si="9"/>
        <v>6.7307692307692311E-3</v>
      </c>
      <c r="BP44" s="47">
        <f t="shared" si="10"/>
        <v>8.2624268161782533E-3</v>
      </c>
      <c r="BR44" s="3" t="s">
        <v>94</v>
      </c>
      <c r="BS44" s="4">
        <v>2697</v>
      </c>
      <c r="BT44" s="4">
        <v>2752</v>
      </c>
      <c r="BU44" s="48">
        <v>3657</v>
      </c>
      <c r="BV44" s="48">
        <v>3746</v>
      </c>
      <c r="BW44" s="4">
        <v>3421</v>
      </c>
      <c r="BX44" s="4">
        <v>3663</v>
      </c>
      <c r="BY44" s="4">
        <v>4146</v>
      </c>
      <c r="BZ44" s="4">
        <v>5156</v>
      </c>
      <c r="CA44" s="4">
        <v>4196</v>
      </c>
      <c r="CB44" s="4">
        <v>2646</v>
      </c>
      <c r="CC44" s="4">
        <v>3378</v>
      </c>
      <c r="CD44" s="52">
        <v>4380</v>
      </c>
      <c r="CE44" s="52">
        <v>4312</v>
      </c>
      <c r="CF44" s="52">
        <v>3919</v>
      </c>
    </row>
    <row r="45" spans="1:84" ht="18">
      <c r="A45" s="3" t="s">
        <v>95</v>
      </c>
      <c r="B45" s="40">
        <v>3536</v>
      </c>
      <c r="C45" s="40">
        <v>3531</v>
      </c>
      <c r="D45" s="4">
        <v>3466</v>
      </c>
      <c r="E45" s="4">
        <v>3476</v>
      </c>
      <c r="F45" s="4">
        <v>3104</v>
      </c>
      <c r="G45" s="4">
        <v>3023</v>
      </c>
      <c r="H45" s="40">
        <v>3054</v>
      </c>
      <c r="I45" s="40">
        <v>3408</v>
      </c>
      <c r="J45" s="40">
        <v>3382</v>
      </c>
      <c r="K45" s="2">
        <v>3538</v>
      </c>
      <c r="L45" s="2">
        <f t="shared" si="2"/>
        <v>3281</v>
      </c>
      <c r="M45" s="2">
        <v>3516</v>
      </c>
      <c r="N45" s="4">
        <v>3776</v>
      </c>
      <c r="O45" s="4">
        <v>3732</v>
      </c>
      <c r="P45" s="4">
        <v>3642</v>
      </c>
      <c r="Q45" s="51">
        <v>3294</v>
      </c>
      <c r="R45" s="4">
        <f t="shared" si="3"/>
        <v>3592</v>
      </c>
      <c r="T45" s="2">
        <v>47</v>
      </c>
      <c r="U45" s="2">
        <v>52</v>
      </c>
      <c r="V45" s="4">
        <v>48</v>
      </c>
      <c r="W45" s="4">
        <v>53</v>
      </c>
      <c r="X45" s="4">
        <v>48</v>
      </c>
      <c r="Y45" s="4">
        <v>42</v>
      </c>
      <c r="Z45" s="4">
        <v>45</v>
      </c>
      <c r="AA45" s="2">
        <v>56</v>
      </c>
      <c r="AB45" s="2">
        <v>48</v>
      </c>
      <c r="AC45" s="2">
        <v>50</v>
      </c>
      <c r="AD45" s="2">
        <f t="shared" si="4"/>
        <v>48.2</v>
      </c>
      <c r="AE45" s="2">
        <v>50</v>
      </c>
      <c r="AF45" s="4">
        <v>65</v>
      </c>
      <c r="AG45" s="4">
        <v>59</v>
      </c>
      <c r="AH45" s="4">
        <v>69</v>
      </c>
      <c r="AI45" s="42">
        <v>66</v>
      </c>
      <c r="AJ45" s="43">
        <f t="shared" si="5"/>
        <v>61.8</v>
      </c>
      <c r="AL45" s="44">
        <f>(V45/BT45)*10000</f>
        <v>19.53125</v>
      </c>
      <c r="AM45" s="44">
        <f>(W45/BU45)*10000</f>
        <v>20.308847760278958</v>
      </c>
      <c r="AN45" s="44">
        <f>(X45/BV45)*10000</f>
        <v>17.281728172817282</v>
      </c>
      <c r="AO45" s="44">
        <f>(Y45/BW45)*10000</f>
        <v>15.92175594222677</v>
      </c>
      <c r="AP45" s="44">
        <f>(Z45/BX45)*10000</f>
        <v>13.880748943520775</v>
      </c>
      <c r="AQ45" s="44">
        <f>(AA45/BY45)*10000</f>
        <v>17.540562550898954</v>
      </c>
      <c r="AR45" s="44">
        <f>(AB45/BZ45)*10000</f>
        <v>12.879336714159219</v>
      </c>
      <c r="AS45" s="44">
        <f>(AC45/CA45)*10000</f>
        <v>14.820084178078133</v>
      </c>
      <c r="AT45" s="44">
        <f t="shared" si="6"/>
        <v>15.008497665776769</v>
      </c>
      <c r="AU45" s="44">
        <f>(AE45/CB45)*10000</f>
        <v>16.262806960481377</v>
      </c>
      <c r="AV45" s="44">
        <f>(AF45/CC45)*10000</f>
        <v>19.728655112756854</v>
      </c>
      <c r="AW45" s="44">
        <f>(AG45/CD45)*10000</f>
        <v>17.812396220149143</v>
      </c>
      <c r="AX45" s="44">
        <f>(AH45/CE45)*10000</f>
        <v>22.148749719128176</v>
      </c>
      <c r="AY45" s="44">
        <f>(AI45/CF45)*10000</f>
        <v>21.232105517130449</v>
      </c>
      <c r="AZ45" s="44">
        <f t="shared" si="7"/>
        <v>19.436942705929201</v>
      </c>
      <c r="BA45" s="44"/>
      <c r="BB45" s="45">
        <f t="shared" si="12"/>
        <v>1.3848817080207732E-2</v>
      </c>
      <c r="BC45" s="45">
        <f t="shared" si="12"/>
        <v>1.5247410817031071E-2</v>
      </c>
      <c r="BD45" s="45">
        <f t="shared" si="12"/>
        <v>1.5463917525773196E-2</v>
      </c>
      <c r="BE45" s="45">
        <f t="shared" si="12"/>
        <v>1.3893483294740324E-2</v>
      </c>
      <c r="BF45" s="45">
        <f t="shared" si="12"/>
        <v>1.4734774066797643E-2</v>
      </c>
      <c r="BG45" s="45">
        <f t="shared" si="12"/>
        <v>1.6431924882629109E-2</v>
      </c>
      <c r="BH45" s="45">
        <f t="shared" si="12"/>
        <v>1.4192785334121822E-2</v>
      </c>
      <c r="BI45" s="45">
        <f t="shared" si="11"/>
        <v>1.4132278123233465E-2</v>
      </c>
      <c r="BJ45" s="45">
        <f t="shared" si="8"/>
        <v>1.4677049140304474E-2</v>
      </c>
      <c r="BK45" s="45">
        <f t="shared" si="13"/>
        <v>1.422070534698521E-2</v>
      </c>
      <c r="BL45" s="45">
        <f t="shared" si="13"/>
        <v>1.7213983050847457E-2</v>
      </c>
      <c r="BM45" s="46">
        <f t="shared" si="13"/>
        <v>1.5809217577706324E-2</v>
      </c>
      <c r="BN45" s="46">
        <f t="shared" si="13"/>
        <v>1.8945634266886325E-2</v>
      </c>
      <c r="BO45" s="47">
        <f t="shared" si="9"/>
        <v>2.0036429872495445E-2</v>
      </c>
      <c r="BP45" s="47">
        <f t="shared" si="10"/>
        <v>1.7245194022984151E-2</v>
      </c>
      <c r="BR45" s="3" t="s">
        <v>95</v>
      </c>
      <c r="BS45" s="4">
        <v>23514</v>
      </c>
      <c r="BT45" s="4">
        <v>24576</v>
      </c>
      <c r="BU45" s="48">
        <v>26097</v>
      </c>
      <c r="BV45" s="48">
        <v>27775</v>
      </c>
      <c r="BW45" s="4">
        <v>26379</v>
      </c>
      <c r="BX45" s="4">
        <v>32419</v>
      </c>
      <c r="BY45" s="4">
        <v>31926</v>
      </c>
      <c r="BZ45" s="4">
        <v>37269</v>
      </c>
      <c r="CA45" s="4">
        <v>33738</v>
      </c>
      <c r="CB45" s="4">
        <v>30745</v>
      </c>
      <c r="CC45" s="4">
        <v>32947</v>
      </c>
      <c r="CD45" s="52">
        <v>33123</v>
      </c>
      <c r="CE45" s="52">
        <v>31153</v>
      </c>
      <c r="CF45" s="52">
        <v>31085</v>
      </c>
    </row>
    <row r="46" spans="1:84" ht="18">
      <c r="A46" s="3" t="s">
        <v>96</v>
      </c>
      <c r="B46" s="4">
        <v>282</v>
      </c>
      <c r="C46" s="4">
        <v>287</v>
      </c>
      <c r="D46" s="4">
        <v>299</v>
      </c>
      <c r="E46" s="4">
        <v>276</v>
      </c>
      <c r="F46" s="4">
        <v>244</v>
      </c>
      <c r="G46" s="4">
        <v>253</v>
      </c>
      <c r="H46" s="4">
        <v>243</v>
      </c>
      <c r="I46" s="4">
        <v>217</v>
      </c>
      <c r="J46" s="4">
        <v>220</v>
      </c>
      <c r="K46" s="2">
        <v>256</v>
      </c>
      <c r="L46" s="2">
        <f t="shared" si="2"/>
        <v>237.8</v>
      </c>
      <c r="M46" s="2">
        <v>276</v>
      </c>
      <c r="N46" s="4">
        <v>281</v>
      </c>
      <c r="O46" s="4">
        <v>273</v>
      </c>
      <c r="P46" s="4">
        <v>260</v>
      </c>
      <c r="Q46" s="41">
        <v>225</v>
      </c>
      <c r="R46" s="4">
        <f t="shared" si="3"/>
        <v>263</v>
      </c>
      <c r="T46" s="2">
        <v>3</v>
      </c>
      <c r="U46" s="2">
        <v>10</v>
      </c>
      <c r="V46" s="4">
        <v>6</v>
      </c>
      <c r="W46" s="4">
        <v>4</v>
      </c>
      <c r="X46" s="4">
        <v>5</v>
      </c>
      <c r="Y46" s="4">
        <v>7</v>
      </c>
      <c r="Z46" s="4">
        <v>5</v>
      </c>
      <c r="AA46" s="2">
        <v>3</v>
      </c>
      <c r="AB46" s="2">
        <v>6</v>
      </c>
      <c r="AC46" s="2">
        <v>9</v>
      </c>
      <c r="AD46" s="2">
        <f t="shared" si="4"/>
        <v>6</v>
      </c>
      <c r="AE46" s="2">
        <v>5</v>
      </c>
      <c r="AF46" s="4">
        <v>5</v>
      </c>
      <c r="AG46" s="4">
        <v>6</v>
      </c>
      <c r="AH46" s="4">
        <v>3</v>
      </c>
      <c r="AI46" s="42">
        <v>6</v>
      </c>
      <c r="AJ46" s="43">
        <f t="shared" si="5"/>
        <v>5</v>
      </c>
      <c r="AL46" s="44">
        <f>(V46/BT46)*10000</f>
        <v>7.351139426611125</v>
      </c>
      <c r="AM46" s="44">
        <f>(W46/BU46)*10000</f>
        <v>4.543389368468878</v>
      </c>
      <c r="AN46" s="44">
        <f>(X46/BV46)*10000</f>
        <v>5.185646131507986</v>
      </c>
      <c r="AO46" s="44">
        <f>(Y46/BW46)*10000</f>
        <v>8.0962294702752722</v>
      </c>
      <c r="AP46" s="44">
        <f>(Z46/BX46)*10000</f>
        <v>5.1802735184417736</v>
      </c>
      <c r="AQ46" s="44">
        <f>(AA46/BY46)*10000</f>
        <v>2.3485204321277595</v>
      </c>
      <c r="AR46" s="44">
        <f>(AB46/BZ46)*10000</f>
        <v>5.5715479617420378</v>
      </c>
      <c r="AS46" s="44">
        <f>(AC46/CA46)*10000</f>
        <v>8.9365504915102765</v>
      </c>
      <c r="AT46" s="44">
        <f t="shared" si="6"/>
        <v>6.0266243748194244</v>
      </c>
      <c r="AU46" s="44">
        <f>(AE46/CB46)*10000</f>
        <v>3.6461751622547949</v>
      </c>
      <c r="AV46" s="44">
        <f>(AF46/CC46)*10000</f>
        <v>5.3039142887450943</v>
      </c>
      <c r="AW46" s="44">
        <f>(AG46/CD46)*10000</f>
        <v>5.8077630432678351</v>
      </c>
      <c r="AX46" s="44">
        <f>(AH46/CE46)*10000</f>
        <v>2.8924026224450445</v>
      </c>
      <c r="AY46" s="44">
        <f>(AI46/CF46)*10000</f>
        <v>7.0077084793272597</v>
      </c>
      <c r="AZ46" s="44">
        <f t="shared" si="7"/>
        <v>4.9315927192080062</v>
      </c>
      <c r="BA46" s="44"/>
      <c r="BB46" s="45">
        <f t="shared" si="12"/>
        <v>2.0066889632107024E-2</v>
      </c>
      <c r="BC46" s="45">
        <f t="shared" si="12"/>
        <v>1.4492753623188406E-2</v>
      </c>
      <c r="BD46" s="45">
        <f t="shared" si="12"/>
        <v>2.0491803278688523E-2</v>
      </c>
      <c r="BE46" s="45">
        <f t="shared" si="12"/>
        <v>2.766798418972332E-2</v>
      </c>
      <c r="BF46" s="45">
        <f t="shared" si="12"/>
        <v>2.0576131687242798E-2</v>
      </c>
      <c r="BG46" s="45">
        <f t="shared" si="12"/>
        <v>1.3824884792626729E-2</v>
      </c>
      <c r="BH46" s="45">
        <f t="shared" si="12"/>
        <v>2.7272727272727271E-2</v>
      </c>
      <c r="BI46" s="45">
        <f t="shared" si="11"/>
        <v>3.515625E-2</v>
      </c>
      <c r="BJ46" s="45">
        <f t="shared" si="8"/>
        <v>2.4899595588464024E-2</v>
      </c>
      <c r="BK46" s="45">
        <f t="shared" si="13"/>
        <v>1.8115942028985508E-2</v>
      </c>
      <c r="BL46" s="45">
        <f t="shared" si="13"/>
        <v>1.7793594306049824E-2</v>
      </c>
      <c r="BM46" s="46">
        <f t="shared" si="13"/>
        <v>2.197802197802198E-2</v>
      </c>
      <c r="BN46" s="46">
        <f t="shared" si="13"/>
        <v>1.1538461538461539E-2</v>
      </c>
      <c r="BO46" s="47">
        <f t="shared" si="9"/>
        <v>2.6666666666666668E-2</v>
      </c>
      <c r="BP46" s="47">
        <f t="shared" si="10"/>
        <v>1.9218537303637102E-2</v>
      </c>
      <c r="BR46" s="3" t="s">
        <v>96</v>
      </c>
      <c r="BS46" s="4">
        <v>7567</v>
      </c>
      <c r="BT46" s="4">
        <v>8162</v>
      </c>
      <c r="BU46" s="48">
        <v>8804</v>
      </c>
      <c r="BV46" s="48">
        <v>9642</v>
      </c>
      <c r="BW46" s="4">
        <v>8646</v>
      </c>
      <c r="BX46" s="4">
        <v>9652</v>
      </c>
      <c r="BY46" s="4">
        <v>12774</v>
      </c>
      <c r="BZ46" s="4">
        <v>10769</v>
      </c>
      <c r="CA46" s="4">
        <v>10071</v>
      </c>
      <c r="CB46" s="4">
        <v>13713</v>
      </c>
      <c r="CC46" s="4">
        <v>9427</v>
      </c>
      <c r="CD46" s="52">
        <v>10331</v>
      </c>
      <c r="CE46" s="52">
        <v>10372</v>
      </c>
      <c r="CF46" s="52">
        <v>8562</v>
      </c>
    </row>
    <row r="47" spans="1:84" ht="18">
      <c r="A47" s="3" t="s">
        <v>97</v>
      </c>
      <c r="B47" s="4">
        <v>73</v>
      </c>
      <c r="C47" s="4">
        <v>87</v>
      </c>
      <c r="D47" s="4">
        <v>66</v>
      </c>
      <c r="E47" s="4">
        <v>73</v>
      </c>
      <c r="F47" s="4">
        <v>74</v>
      </c>
      <c r="G47" s="4">
        <v>71</v>
      </c>
      <c r="H47" s="4">
        <v>55</v>
      </c>
      <c r="I47" s="4">
        <v>77</v>
      </c>
      <c r="J47" s="4">
        <v>69</v>
      </c>
      <c r="K47" s="2">
        <v>44</v>
      </c>
      <c r="L47" s="2">
        <f t="shared" si="2"/>
        <v>63.2</v>
      </c>
      <c r="M47" s="2">
        <v>57</v>
      </c>
      <c r="N47" s="4">
        <v>62</v>
      </c>
      <c r="O47" s="4">
        <v>69</v>
      </c>
      <c r="P47" s="4">
        <v>68</v>
      </c>
      <c r="Q47" s="41">
        <v>44</v>
      </c>
      <c r="R47" s="4">
        <f t="shared" si="3"/>
        <v>60</v>
      </c>
      <c r="T47" s="2">
        <v>0</v>
      </c>
      <c r="U47" s="2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2">
        <v>0</v>
      </c>
      <c r="AB47" s="2">
        <v>0</v>
      </c>
      <c r="AC47" s="2">
        <v>0</v>
      </c>
      <c r="AD47" s="2">
        <f t="shared" si="4"/>
        <v>0.2</v>
      </c>
      <c r="AE47" s="2">
        <v>4</v>
      </c>
      <c r="AF47" s="4">
        <v>1</v>
      </c>
      <c r="AG47" s="4">
        <v>0</v>
      </c>
      <c r="AH47" s="4">
        <v>0</v>
      </c>
      <c r="AI47" s="4">
        <v>0</v>
      </c>
      <c r="AJ47" s="43">
        <f t="shared" si="5"/>
        <v>1</v>
      </c>
      <c r="AL47" s="44">
        <f>(V47/BT47)*10000</f>
        <v>0</v>
      </c>
      <c r="AM47" s="44">
        <f>(W47/BU47)*10000</f>
        <v>0</v>
      </c>
      <c r="AN47" s="44">
        <f>(X47/BV47)*10000</f>
        <v>0</v>
      </c>
      <c r="AO47" s="44">
        <f>(Y47/BW47)*10000</f>
        <v>5.3561863952865556</v>
      </c>
      <c r="AP47" s="44">
        <f>(Z47/BX47)*10000</f>
        <v>0</v>
      </c>
      <c r="AQ47" s="44">
        <f>(AA47/BY47)*10000</f>
        <v>0</v>
      </c>
      <c r="AR47" s="44">
        <f>(AB47/BZ47)*10000</f>
        <v>0</v>
      </c>
      <c r="AS47" s="44">
        <f>(AC47/CA47)*10000</f>
        <v>0</v>
      </c>
      <c r="AT47" s="44">
        <f t="shared" si="6"/>
        <v>1.071237279057311</v>
      </c>
      <c r="AU47" s="44">
        <f>(AE47/CB47)*10000</f>
        <v>16.494845360824744</v>
      </c>
      <c r="AV47" s="44">
        <f>(AF47/CC47)*10000</f>
        <v>4.9776007964161275</v>
      </c>
      <c r="AW47" s="44">
        <f>(AG47/CD47)*10000</f>
        <v>0</v>
      </c>
      <c r="AX47" s="44">
        <f>(AH47/CE47)*10000</f>
        <v>0</v>
      </c>
      <c r="AY47" s="44">
        <f>(AI47/CF47)*10000</f>
        <v>0</v>
      </c>
      <c r="AZ47" s="44">
        <f t="shared" si="7"/>
        <v>4.294489231448174</v>
      </c>
      <c r="BA47" s="44"/>
      <c r="BB47" s="45">
        <f t="shared" si="12"/>
        <v>0</v>
      </c>
      <c r="BC47" s="45">
        <f t="shared" si="12"/>
        <v>0</v>
      </c>
      <c r="BD47" s="45">
        <f t="shared" si="12"/>
        <v>0</v>
      </c>
      <c r="BE47" s="45">
        <f t="shared" si="12"/>
        <v>1.4084507042253521E-2</v>
      </c>
      <c r="BF47" s="45">
        <f t="shared" si="12"/>
        <v>0</v>
      </c>
      <c r="BG47" s="45">
        <f t="shared" si="12"/>
        <v>0</v>
      </c>
      <c r="BH47" s="45">
        <f t="shared" si="12"/>
        <v>0</v>
      </c>
      <c r="BI47" s="45">
        <f t="shared" si="11"/>
        <v>0</v>
      </c>
      <c r="BJ47" s="45">
        <f t="shared" si="8"/>
        <v>2.8169014084507044E-3</v>
      </c>
      <c r="BK47" s="45">
        <f t="shared" si="13"/>
        <v>7.0175438596491224E-2</v>
      </c>
      <c r="BL47" s="45">
        <f t="shared" si="13"/>
        <v>1.6129032258064516E-2</v>
      </c>
      <c r="BM47" s="46">
        <f t="shared" si="13"/>
        <v>0</v>
      </c>
      <c r="BN47" s="46">
        <f t="shared" si="13"/>
        <v>0</v>
      </c>
      <c r="BO47" s="47">
        <f t="shared" si="9"/>
        <v>0</v>
      </c>
      <c r="BP47" s="47">
        <f t="shared" si="10"/>
        <v>1.7260894170911149E-2</v>
      </c>
      <c r="BR47" s="3" t="s">
        <v>97</v>
      </c>
      <c r="BS47" s="4">
        <v>1497</v>
      </c>
      <c r="BT47" s="4">
        <v>1632</v>
      </c>
      <c r="BU47" s="48">
        <v>1825</v>
      </c>
      <c r="BV47" s="48">
        <v>2287</v>
      </c>
      <c r="BW47" s="4">
        <v>1867</v>
      </c>
      <c r="BX47" s="4">
        <v>2570</v>
      </c>
      <c r="BY47" s="4">
        <v>3121</v>
      </c>
      <c r="BZ47" s="4">
        <v>2852</v>
      </c>
      <c r="CA47" s="4">
        <v>1921</v>
      </c>
      <c r="CB47" s="4">
        <v>2425</v>
      </c>
      <c r="CC47" s="4">
        <v>2009</v>
      </c>
      <c r="CD47" s="52">
        <v>2280</v>
      </c>
      <c r="CE47" s="52">
        <v>4172</v>
      </c>
      <c r="CF47" s="52">
        <v>1630</v>
      </c>
    </row>
    <row r="48" spans="1:84" ht="18">
      <c r="A48" s="3" t="s">
        <v>98</v>
      </c>
      <c r="B48" s="4">
        <v>947</v>
      </c>
      <c r="C48" s="4">
        <v>962</v>
      </c>
      <c r="D48" s="4">
        <v>1027</v>
      </c>
      <c r="E48" s="4">
        <v>825</v>
      </c>
      <c r="F48" s="4">
        <v>758</v>
      </c>
      <c r="G48" s="4">
        <v>740</v>
      </c>
      <c r="H48" s="4">
        <v>764</v>
      </c>
      <c r="I48" s="4">
        <v>776</v>
      </c>
      <c r="J48" s="4">
        <v>740</v>
      </c>
      <c r="K48" s="2">
        <v>703</v>
      </c>
      <c r="L48" s="2">
        <f t="shared" si="2"/>
        <v>744.6</v>
      </c>
      <c r="M48" s="2">
        <v>753</v>
      </c>
      <c r="N48" s="4">
        <v>760</v>
      </c>
      <c r="O48" s="4">
        <v>839</v>
      </c>
      <c r="P48" s="4">
        <v>820</v>
      </c>
      <c r="Q48" s="41">
        <v>774</v>
      </c>
      <c r="R48" s="4">
        <f t="shared" si="3"/>
        <v>789.2</v>
      </c>
      <c r="T48" s="2">
        <v>21</v>
      </c>
      <c r="U48" s="2">
        <v>12</v>
      </c>
      <c r="V48" s="4">
        <v>7</v>
      </c>
      <c r="W48" s="4">
        <v>13</v>
      </c>
      <c r="X48" s="4">
        <v>11</v>
      </c>
      <c r="Y48" s="4">
        <v>12</v>
      </c>
      <c r="Z48" s="4">
        <v>6</v>
      </c>
      <c r="AA48" s="2">
        <v>11</v>
      </c>
      <c r="AB48" s="2">
        <v>8</v>
      </c>
      <c r="AC48" s="2">
        <v>12</v>
      </c>
      <c r="AD48" s="2">
        <f t="shared" si="4"/>
        <v>9.8000000000000007</v>
      </c>
      <c r="AE48" s="2">
        <v>15</v>
      </c>
      <c r="AF48" s="4">
        <v>10</v>
      </c>
      <c r="AG48" s="4">
        <v>12</v>
      </c>
      <c r="AH48" s="4">
        <v>12</v>
      </c>
      <c r="AI48" s="42">
        <v>13</v>
      </c>
      <c r="AJ48" s="43">
        <f t="shared" si="5"/>
        <v>12.4</v>
      </c>
      <c r="AL48" s="44">
        <f>(V48/BT48)*10000</f>
        <v>7.6103500761035008</v>
      </c>
      <c r="AM48" s="44">
        <f>(W48/BU48)*10000</f>
        <v>11.025358324145534</v>
      </c>
      <c r="AN48" s="44">
        <f>(X48/BV48)*10000</f>
        <v>8.3777608530083789</v>
      </c>
      <c r="AO48" s="44">
        <f>(Y48/BW48)*10000</f>
        <v>9.3088201070514316</v>
      </c>
      <c r="AP48" s="44">
        <f>(Z48/BX48)*10000</f>
        <v>4.4689408610159393</v>
      </c>
      <c r="AQ48" s="44">
        <f>(AA48/BY48)*10000</f>
        <v>7.2046109510086449</v>
      </c>
      <c r="AR48" s="44">
        <f>(AB48/BZ48)*10000</f>
        <v>4.2512488043362744</v>
      </c>
      <c r="AS48" s="44">
        <f>(AC48/CA48)*10000</f>
        <v>6.7884822085195449</v>
      </c>
      <c r="AT48" s="44">
        <f t="shared" si="6"/>
        <v>6.404420586386367</v>
      </c>
      <c r="AU48" s="44">
        <f>(AE48/CB48)*10000</f>
        <v>8.8736393752957881</v>
      </c>
      <c r="AV48" s="44">
        <f>(AF48/CC48)*10000</f>
        <v>5.8792404021400433</v>
      </c>
      <c r="AW48" s="44">
        <f>(AG48/CD48)*10000</f>
        <v>6.9637883008356543</v>
      </c>
      <c r="AX48" s="44">
        <f>(AH48/CE48)*10000</f>
        <v>6.4679566646903464</v>
      </c>
      <c r="AY48" s="44">
        <f>(AI48/CF48)*10000</f>
        <v>8.6597388755662124</v>
      </c>
      <c r="AZ48" s="44">
        <f t="shared" si="7"/>
        <v>7.3688727237056089</v>
      </c>
      <c r="BA48" s="44"/>
      <c r="BB48" s="45">
        <f t="shared" si="12"/>
        <v>6.815968841285297E-3</v>
      </c>
      <c r="BC48" s="45">
        <f t="shared" si="12"/>
        <v>1.5757575757575758E-2</v>
      </c>
      <c r="BD48" s="45">
        <f t="shared" si="12"/>
        <v>1.4511873350923483E-2</v>
      </c>
      <c r="BE48" s="45">
        <f t="shared" si="12"/>
        <v>1.6216216216216217E-2</v>
      </c>
      <c r="BF48" s="45">
        <f t="shared" si="12"/>
        <v>7.8534031413612562E-3</v>
      </c>
      <c r="BG48" s="45">
        <f t="shared" si="12"/>
        <v>1.4175257731958763E-2</v>
      </c>
      <c r="BH48" s="45">
        <f t="shared" si="12"/>
        <v>1.0810810810810811E-2</v>
      </c>
      <c r="BI48" s="45">
        <f t="shared" si="11"/>
        <v>1.7069701280227598E-2</v>
      </c>
      <c r="BJ48" s="45">
        <f t="shared" si="8"/>
        <v>1.3225077836114929E-2</v>
      </c>
      <c r="BK48" s="45">
        <f t="shared" si="13"/>
        <v>1.9920318725099601E-2</v>
      </c>
      <c r="BL48" s="45">
        <f t="shared" si="13"/>
        <v>1.3157894736842105E-2</v>
      </c>
      <c r="BM48" s="46">
        <f t="shared" si="13"/>
        <v>1.4302741358760428E-2</v>
      </c>
      <c r="BN48" s="46">
        <f t="shared" si="13"/>
        <v>1.4634146341463415E-2</v>
      </c>
      <c r="BO48" s="47">
        <f t="shared" si="9"/>
        <v>1.6795865633074936E-2</v>
      </c>
      <c r="BP48" s="47">
        <f t="shared" si="10"/>
        <v>1.5762193359048098E-2</v>
      </c>
      <c r="BR48" s="3" t="s">
        <v>98</v>
      </c>
      <c r="BS48" s="4">
        <v>8243</v>
      </c>
      <c r="BT48" s="4">
        <v>9198</v>
      </c>
      <c r="BU48" s="48">
        <v>11791</v>
      </c>
      <c r="BV48" s="48">
        <v>13130</v>
      </c>
      <c r="BW48" s="4">
        <v>12891</v>
      </c>
      <c r="BX48" s="4">
        <v>13426</v>
      </c>
      <c r="BY48" s="4">
        <v>15268</v>
      </c>
      <c r="BZ48" s="4">
        <v>18818</v>
      </c>
      <c r="CA48" s="4">
        <v>17677</v>
      </c>
      <c r="CB48" s="4">
        <v>16904</v>
      </c>
      <c r="CC48" s="4">
        <v>17009</v>
      </c>
      <c r="CD48" s="52">
        <v>17232</v>
      </c>
      <c r="CE48" s="52">
        <v>18553</v>
      </c>
      <c r="CF48" s="52">
        <v>15012</v>
      </c>
    </row>
    <row r="49" spans="1:84" ht="18">
      <c r="A49" s="3" t="s">
        <v>99</v>
      </c>
      <c r="B49" s="4">
        <v>649</v>
      </c>
      <c r="C49" s="4">
        <v>633</v>
      </c>
      <c r="D49" s="4">
        <v>571</v>
      </c>
      <c r="E49" s="4">
        <v>521</v>
      </c>
      <c r="F49" s="4">
        <v>492</v>
      </c>
      <c r="G49" s="4">
        <v>460</v>
      </c>
      <c r="H49" s="4">
        <v>454</v>
      </c>
      <c r="I49" s="4">
        <v>438</v>
      </c>
      <c r="J49" s="4">
        <v>436</v>
      </c>
      <c r="K49" s="2">
        <v>462</v>
      </c>
      <c r="L49" s="2">
        <f t="shared" si="2"/>
        <v>450</v>
      </c>
      <c r="M49" s="2">
        <v>568</v>
      </c>
      <c r="N49" s="4">
        <v>537</v>
      </c>
      <c r="O49" s="4">
        <v>563</v>
      </c>
      <c r="P49" s="4">
        <v>546</v>
      </c>
      <c r="Q49" s="41">
        <v>494</v>
      </c>
      <c r="R49" s="4">
        <f t="shared" si="3"/>
        <v>541.6</v>
      </c>
      <c r="T49" s="2">
        <v>13</v>
      </c>
      <c r="U49" s="2">
        <v>7</v>
      </c>
      <c r="V49" s="4">
        <v>14</v>
      </c>
      <c r="W49" s="4">
        <v>9</v>
      </c>
      <c r="X49" s="4">
        <v>9</v>
      </c>
      <c r="Y49" s="4">
        <v>6</v>
      </c>
      <c r="Z49" s="4">
        <v>11</v>
      </c>
      <c r="AA49" s="2">
        <v>12</v>
      </c>
      <c r="AB49" s="2">
        <v>11</v>
      </c>
      <c r="AC49" s="2">
        <v>7</v>
      </c>
      <c r="AD49" s="2">
        <f t="shared" si="4"/>
        <v>9.4</v>
      </c>
      <c r="AE49" s="2">
        <v>14</v>
      </c>
      <c r="AF49" s="4">
        <v>17</v>
      </c>
      <c r="AG49" s="4">
        <v>15</v>
      </c>
      <c r="AH49" s="4">
        <v>16</v>
      </c>
      <c r="AI49" s="42">
        <v>9</v>
      </c>
      <c r="AJ49" s="43">
        <f t="shared" si="5"/>
        <v>14.2</v>
      </c>
      <c r="AL49" s="44">
        <f>(V49/BT49)*10000</f>
        <v>6.7239805965131358</v>
      </c>
      <c r="AM49" s="44">
        <f>(W49/BU49)*10000</f>
        <v>3.758927452700163</v>
      </c>
      <c r="AN49" s="44">
        <f>(X49/BV49)*10000</f>
        <v>3.3863867253640367</v>
      </c>
      <c r="AO49" s="44">
        <f>(Y49/BW49)*10000</f>
        <v>2.1520803443328549</v>
      </c>
      <c r="AP49" s="44">
        <f>(Z49/BX49)*10000</f>
        <v>4.2903389367760054</v>
      </c>
      <c r="AQ49" s="44">
        <f>(AA49/BY49)*10000</f>
        <v>4.0413565486815068</v>
      </c>
      <c r="AR49" s="44">
        <f>(AB49/BZ49)*10000</f>
        <v>4.1055499570783418</v>
      </c>
      <c r="AS49" s="44">
        <f>(AC49/CA49)*10000</f>
        <v>2.1398875030569822</v>
      </c>
      <c r="AT49" s="44">
        <f t="shared" si="6"/>
        <v>3.3458426579851386</v>
      </c>
      <c r="AU49" s="44">
        <f>(AE49/CB49)*10000</f>
        <v>4.2614068730405137</v>
      </c>
      <c r="AV49" s="44">
        <f>(AF49/CC49)*10000</f>
        <v>5.6983876914825871</v>
      </c>
      <c r="AW49" s="44">
        <f>(AG49/CD49)*10000</f>
        <v>6.0435132957292508</v>
      </c>
      <c r="AX49" s="44">
        <f>(AH49/CE49)*10000</f>
        <v>4.8249449654714871</v>
      </c>
      <c r="AY49" s="44">
        <f>(AI49/CF49)*10000</f>
        <v>2.7638731075146641</v>
      </c>
      <c r="AZ49" s="44">
        <f t="shared" si="7"/>
        <v>4.7184251866477016</v>
      </c>
      <c r="BA49" s="44"/>
      <c r="BB49" s="45">
        <f t="shared" si="12"/>
        <v>2.4518388791593695E-2</v>
      </c>
      <c r="BC49" s="45">
        <f t="shared" si="12"/>
        <v>1.7274472168905951E-2</v>
      </c>
      <c r="BD49" s="45">
        <f t="shared" si="12"/>
        <v>1.8292682926829267E-2</v>
      </c>
      <c r="BE49" s="45">
        <f t="shared" si="12"/>
        <v>1.3043478260869565E-2</v>
      </c>
      <c r="BF49" s="45">
        <f t="shared" si="12"/>
        <v>2.4229074889867842E-2</v>
      </c>
      <c r="BG49" s="45">
        <f t="shared" si="12"/>
        <v>2.7397260273972601E-2</v>
      </c>
      <c r="BH49" s="45">
        <f t="shared" si="12"/>
        <v>2.5229357798165139E-2</v>
      </c>
      <c r="BI49" s="45">
        <f t="shared" si="11"/>
        <v>1.5151515151515152E-2</v>
      </c>
      <c r="BJ49" s="45">
        <f t="shared" si="8"/>
        <v>2.1010137274878059E-2</v>
      </c>
      <c r="BK49" s="45">
        <f t="shared" si="13"/>
        <v>2.464788732394366E-2</v>
      </c>
      <c r="BL49" s="45">
        <f t="shared" si="13"/>
        <v>3.165735567970205E-2</v>
      </c>
      <c r="BM49" s="46">
        <f t="shared" si="13"/>
        <v>2.664298401420959E-2</v>
      </c>
      <c r="BN49" s="46">
        <f t="shared" si="13"/>
        <v>2.9304029304029304E-2</v>
      </c>
      <c r="BO49" s="47">
        <f t="shared" si="9"/>
        <v>1.8218623481781375E-2</v>
      </c>
      <c r="BP49" s="47">
        <f t="shared" si="10"/>
        <v>2.6094175960733195E-2</v>
      </c>
      <c r="BR49" s="3" t="s">
        <v>99</v>
      </c>
      <c r="BS49" s="4">
        <v>21790</v>
      </c>
      <c r="BT49" s="4">
        <v>20821</v>
      </c>
      <c r="BU49" s="48">
        <v>23943</v>
      </c>
      <c r="BV49" s="48">
        <v>26577</v>
      </c>
      <c r="BW49" s="4">
        <v>27880</v>
      </c>
      <c r="BX49" s="4">
        <v>25639</v>
      </c>
      <c r="BY49" s="4">
        <v>29693</v>
      </c>
      <c r="BZ49" s="4">
        <v>26793</v>
      </c>
      <c r="CA49" s="4">
        <v>32712</v>
      </c>
      <c r="CB49" s="4">
        <v>32853</v>
      </c>
      <c r="CC49" s="4">
        <v>29833</v>
      </c>
      <c r="CD49" s="52">
        <v>24820</v>
      </c>
      <c r="CE49" s="52">
        <v>33161</v>
      </c>
      <c r="CF49" s="52">
        <v>32563</v>
      </c>
    </row>
    <row r="50" spans="1:84" ht="18">
      <c r="A50" s="3" t="s">
        <v>100</v>
      </c>
      <c r="B50" s="4">
        <v>374</v>
      </c>
      <c r="C50" s="4">
        <v>410</v>
      </c>
      <c r="D50" s="4">
        <v>432</v>
      </c>
      <c r="E50" s="4">
        <v>378</v>
      </c>
      <c r="F50" s="4">
        <v>357</v>
      </c>
      <c r="G50" s="4">
        <v>315</v>
      </c>
      <c r="H50" s="4">
        <v>338</v>
      </c>
      <c r="I50" s="4">
        <v>339</v>
      </c>
      <c r="J50" s="4">
        <v>332</v>
      </c>
      <c r="K50" s="2">
        <v>272</v>
      </c>
      <c r="L50" s="2">
        <f t="shared" si="2"/>
        <v>319.2</v>
      </c>
      <c r="M50" s="2">
        <v>268</v>
      </c>
      <c r="N50" s="4">
        <v>269</v>
      </c>
      <c r="O50" s="4">
        <v>304</v>
      </c>
      <c r="P50" s="4">
        <v>294</v>
      </c>
      <c r="Q50" s="41">
        <v>247</v>
      </c>
      <c r="R50" s="4">
        <f t="shared" si="3"/>
        <v>276.39999999999998</v>
      </c>
      <c r="T50" s="2">
        <v>2</v>
      </c>
      <c r="U50" s="2">
        <v>1</v>
      </c>
      <c r="V50" s="4">
        <v>1</v>
      </c>
      <c r="W50" s="4">
        <v>2</v>
      </c>
      <c r="X50" s="4">
        <v>0</v>
      </c>
      <c r="Y50" s="4">
        <v>3</v>
      </c>
      <c r="Z50" s="4">
        <v>0</v>
      </c>
      <c r="AA50" s="2">
        <v>1</v>
      </c>
      <c r="AB50" s="2">
        <v>0</v>
      </c>
      <c r="AC50" s="2">
        <v>2</v>
      </c>
      <c r="AD50" s="2">
        <f t="shared" si="4"/>
        <v>1.2</v>
      </c>
      <c r="AE50" s="2">
        <v>1</v>
      </c>
      <c r="AF50" s="4">
        <v>1</v>
      </c>
      <c r="AG50" s="4">
        <v>3</v>
      </c>
      <c r="AH50" s="4">
        <v>5</v>
      </c>
      <c r="AI50" s="42">
        <v>3</v>
      </c>
      <c r="AJ50" s="43">
        <f t="shared" si="5"/>
        <v>2.6</v>
      </c>
      <c r="AL50" s="44">
        <f>(V50/BT50)*10000</f>
        <v>9.624639076034649</v>
      </c>
      <c r="AM50" s="44">
        <f>(W50/BU50)*10000</f>
        <v>16.58374792703151</v>
      </c>
      <c r="AN50" s="44">
        <f>(X50/BV50)*10000</f>
        <v>0</v>
      </c>
      <c r="AO50" s="44">
        <f>(Y50/BW50)*10000</f>
        <v>32.223415682062303</v>
      </c>
      <c r="AP50" s="44">
        <f>(Z50/BX50)*10000</f>
        <v>0</v>
      </c>
      <c r="AQ50" s="44">
        <f>(AA50/BY50)*10000</f>
        <v>15.337423312883436</v>
      </c>
      <c r="AR50" s="44">
        <f>(AB50/BZ50)*10000</f>
        <v>0</v>
      </c>
      <c r="AS50" s="44">
        <f>(AC50/CA50)*10000</f>
        <v>10.330578512396695</v>
      </c>
      <c r="AT50" s="44">
        <f t="shared" si="6"/>
        <v>11.578283501468487</v>
      </c>
      <c r="AU50" s="44">
        <f>(AE50/CB50)*10000</f>
        <v>8.7950747581354438</v>
      </c>
      <c r="AV50" s="44">
        <f>(AF50/CC50)*10000</f>
        <v>12.468827930174564</v>
      </c>
      <c r="AW50" s="44">
        <f>(AG50/CD50)*10000</f>
        <v>27.422303473491773</v>
      </c>
      <c r="AX50" s="44">
        <f>(AH50/CE50)*10000</f>
        <v>46.948356807511736</v>
      </c>
      <c r="AY50" s="44">
        <f>(AI50/CF50)*10000</f>
        <v>32.786885245901637</v>
      </c>
      <c r="AZ50" s="44">
        <f t="shared" si="7"/>
        <v>25.68428964304303</v>
      </c>
      <c r="BA50" s="44"/>
      <c r="BB50" s="45">
        <f t="shared" si="12"/>
        <v>2.3148148148148147E-3</v>
      </c>
      <c r="BC50" s="45">
        <f t="shared" si="12"/>
        <v>5.2910052910052907E-3</v>
      </c>
      <c r="BD50" s="45">
        <f t="shared" si="12"/>
        <v>0</v>
      </c>
      <c r="BE50" s="45">
        <f t="shared" si="12"/>
        <v>9.5238095238095247E-3</v>
      </c>
      <c r="BF50" s="45">
        <f t="shared" si="12"/>
        <v>0</v>
      </c>
      <c r="BG50" s="45">
        <f t="shared" si="12"/>
        <v>2.9498525073746312E-3</v>
      </c>
      <c r="BH50" s="45">
        <f t="shared" si="12"/>
        <v>0</v>
      </c>
      <c r="BI50" s="45">
        <f t="shared" si="11"/>
        <v>7.3529411764705881E-3</v>
      </c>
      <c r="BJ50" s="45">
        <f t="shared" si="8"/>
        <v>3.9653206415309495E-3</v>
      </c>
      <c r="BK50" s="45">
        <f t="shared" si="13"/>
        <v>3.7313432835820895E-3</v>
      </c>
      <c r="BL50" s="45">
        <f t="shared" si="13"/>
        <v>3.7174721189591076E-3</v>
      </c>
      <c r="BM50" s="46">
        <f t="shared" si="13"/>
        <v>9.8684210526315784E-3</v>
      </c>
      <c r="BN50" s="46">
        <f t="shared" si="13"/>
        <v>1.7006802721088437E-2</v>
      </c>
      <c r="BO50" s="47">
        <f t="shared" si="9"/>
        <v>1.2145748987854251E-2</v>
      </c>
      <c r="BP50" s="47">
        <f t="shared" si="10"/>
        <v>9.2939576328230945E-3</v>
      </c>
      <c r="BR50" s="3" t="s">
        <v>100</v>
      </c>
      <c r="BS50" s="4">
        <v>872</v>
      </c>
      <c r="BT50" s="4">
        <v>1039</v>
      </c>
      <c r="BU50" s="48">
        <v>1206</v>
      </c>
      <c r="BV50" s="48">
        <v>1253</v>
      </c>
      <c r="BW50" s="4">
        <v>931</v>
      </c>
      <c r="BX50" s="4">
        <v>586</v>
      </c>
      <c r="BY50" s="4">
        <v>652</v>
      </c>
      <c r="BZ50" s="4">
        <v>559</v>
      </c>
      <c r="CA50" s="4">
        <v>1936</v>
      </c>
      <c r="CB50" s="4">
        <v>1137</v>
      </c>
      <c r="CC50" s="4">
        <v>802</v>
      </c>
      <c r="CD50" s="52">
        <v>1094</v>
      </c>
      <c r="CE50" s="52">
        <v>1065</v>
      </c>
      <c r="CF50" s="52">
        <v>915</v>
      </c>
    </row>
    <row r="51" spans="1:84" ht="18">
      <c r="A51" s="3" t="s">
        <v>101</v>
      </c>
      <c r="B51" s="4">
        <v>815</v>
      </c>
      <c r="C51" s="4">
        <v>724</v>
      </c>
      <c r="D51" s="4">
        <v>756</v>
      </c>
      <c r="E51" s="4">
        <v>605</v>
      </c>
      <c r="F51" s="4">
        <v>561</v>
      </c>
      <c r="G51" s="4">
        <v>572</v>
      </c>
      <c r="H51" s="4">
        <v>582</v>
      </c>
      <c r="I51" s="4">
        <v>615</v>
      </c>
      <c r="J51" s="4">
        <v>543</v>
      </c>
      <c r="K51" s="2">
        <v>507</v>
      </c>
      <c r="L51" s="2">
        <f t="shared" si="2"/>
        <v>563.79999999999995</v>
      </c>
      <c r="M51" s="2">
        <v>566</v>
      </c>
      <c r="N51" s="4">
        <v>607</v>
      </c>
      <c r="O51" s="4">
        <v>613</v>
      </c>
      <c r="P51" s="4">
        <v>588</v>
      </c>
      <c r="Q51" s="41">
        <v>526</v>
      </c>
      <c r="R51" s="4">
        <f t="shared" si="3"/>
        <v>580</v>
      </c>
      <c r="T51" s="2">
        <v>14</v>
      </c>
      <c r="U51" s="2">
        <v>8</v>
      </c>
      <c r="V51" s="4">
        <v>10</v>
      </c>
      <c r="W51" s="4">
        <v>9</v>
      </c>
      <c r="X51" s="4">
        <v>7</v>
      </c>
      <c r="Y51" s="4">
        <v>9</v>
      </c>
      <c r="Z51" s="4">
        <v>12</v>
      </c>
      <c r="AA51" s="2">
        <v>11</v>
      </c>
      <c r="AB51" s="2">
        <v>10</v>
      </c>
      <c r="AC51" s="2">
        <v>4</v>
      </c>
      <c r="AD51" s="2">
        <f t="shared" si="4"/>
        <v>9.1999999999999993</v>
      </c>
      <c r="AE51" s="2">
        <v>15</v>
      </c>
      <c r="AF51" s="4">
        <v>11</v>
      </c>
      <c r="AG51" s="4">
        <v>7</v>
      </c>
      <c r="AH51" s="4">
        <v>4</v>
      </c>
      <c r="AI51" s="42">
        <v>14</v>
      </c>
      <c r="AJ51" s="43">
        <f t="shared" si="5"/>
        <v>10.199999999999999</v>
      </c>
      <c r="AL51" s="44">
        <f>(V51/BT51)*10000</f>
        <v>5.2129489652296304</v>
      </c>
      <c r="AM51" s="44">
        <f>(W51/BU51)*10000</f>
        <v>4.4273907910271548</v>
      </c>
      <c r="AN51" s="44">
        <f>(X51/BV51)*10000</f>
        <v>3.3739817804983852</v>
      </c>
      <c r="AO51" s="44">
        <f>(Y51/BW51)*10000</f>
        <v>4.3377674956622325</v>
      </c>
      <c r="AP51" s="44">
        <f>(Z51/BX51)*10000</f>
        <v>6.2902972165434816</v>
      </c>
      <c r="AQ51" s="44">
        <f>(AA51/BY51)*10000</f>
        <v>4.4978737324174025</v>
      </c>
      <c r="AR51" s="44">
        <f>(AB51/BZ51)*10000</f>
        <v>4.2593065848879803</v>
      </c>
      <c r="AS51" s="44">
        <f>(AC51/CA51)*10000</f>
        <v>1.7582417582417582</v>
      </c>
      <c r="AT51" s="44">
        <f t="shared" si="6"/>
        <v>4.2286973575505709</v>
      </c>
      <c r="AU51" s="44">
        <f>(AE51/CB51)*10000</f>
        <v>6.2945866554762899</v>
      </c>
      <c r="AV51" s="44">
        <f>(AF51/CC51)*10000</f>
        <v>5.3640220412542066</v>
      </c>
      <c r="AW51" s="44">
        <f>(AG51/CD51)*10000</f>
        <v>3.7829658452226549</v>
      </c>
      <c r="AX51" s="44">
        <f>(AH51/CE51)*10000</f>
        <v>2.0553928369559631</v>
      </c>
      <c r="AY51" s="44">
        <f>(AI51/CF51)*10000</f>
        <v>7.669972059387498</v>
      </c>
      <c r="AZ51" s="44">
        <f t="shared" si="7"/>
        <v>5.0333878876593223</v>
      </c>
      <c r="BA51" s="44"/>
      <c r="BB51" s="45">
        <f t="shared" si="12"/>
        <v>1.3227513227513227E-2</v>
      </c>
      <c r="BC51" s="45">
        <f t="shared" si="12"/>
        <v>1.487603305785124E-2</v>
      </c>
      <c r="BD51" s="45">
        <f t="shared" si="12"/>
        <v>1.2477718360071301E-2</v>
      </c>
      <c r="BE51" s="45">
        <f t="shared" si="12"/>
        <v>1.5734265734265736E-2</v>
      </c>
      <c r="BF51" s="45">
        <f t="shared" si="12"/>
        <v>2.0618556701030927E-2</v>
      </c>
      <c r="BG51" s="45">
        <f t="shared" si="12"/>
        <v>1.7886178861788619E-2</v>
      </c>
      <c r="BH51" s="45">
        <f t="shared" si="12"/>
        <v>1.841620626151013E-2</v>
      </c>
      <c r="BI51" s="45">
        <f t="shared" si="11"/>
        <v>7.889546351084813E-3</v>
      </c>
      <c r="BJ51" s="45">
        <f t="shared" si="8"/>
        <v>1.6108950781936048E-2</v>
      </c>
      <c r="BK51" s="45">
        <f t="shared" si="13"/>
        <v>2.6501766784452298E-2</v>
      </c>
      <c r="BL51" s="45">
        <f t="shared" si="13"/>
        <v>1.8121911037891267E-2</v>
      </c>
      <c r="BM51" s="46">
        <f t="shared" si="13"/>
        <v>1.1419249592169658E-2</v>
      </c>
      <c r="BN51" s="46">
        <f t="shared" si="13"/>
        <v>6.8027210884353739E-3</v>
      </c>
      <c r="BO51" s="47">
        <f t="shared" si="9"/>
        <v>2.6615969581749048E-2</v>
      </c>
      <c r="BP51" s="47">
        <f t="shared" si="10"/>
        <v>1.7892323616939532E-2</v>
      </c>
      <c r="BR51" s="3" t="s">
        <v>101</v>
      </c>
      <c r="BS51" s="4">
        <v>20066</v>
      </c>
      <c r="BT51" s="4">
        <v>19183</v>
      </c>
      <c r="BU51" s="48">
        <v>20328</v>
      </c>
      <c r="BV51" s="48">
        <v>20747</v>
      </c>
      <c r="BW51" s="4">
        <v>20748</v>
      </c>
      <c r="BX51" s="4">
        <v>19077</v>
      </c>
      <c r="BY51" s="4">
        <v>24456</v>
      </c>
      <c r="BZ51" s="4">
        <v>23478</v>
      </c>
      <c r="CA51" s="4">
        <v>22750</v>
      </c>
      <c r="CB51" s="4">
        <v>23830</v>
      </c>
      <c r="CC51" s="4">
        <v>20507</v>
      </c>
      <c r="CD51" s="52">
        <v>18504</v>
      </c>
      <c r="CE51" s="52">
        <v>19461</v>
      </c>
      <c r="CF51" s="52">
        <v>18253</v>
      </c>
    </row>
    <row r="52" spans="1:84" ht="18">
      <c r="A52" s="3" t="s">
        <v>102</v>
      </c>
      <c r="B52" s="2">
        <v>170</v>
      </c>
      <c r="C52" s="2">
        <v>195</v>
      </c>
      <c r="D52" s="4">
        <v>150</v>
      </c>
      <c r="E52" s="4">
        <v>159</v>
      </c>
      <c r="F52" s="4">
        <v>134</v>
      </c>
      <c r="G52" s="4">
        <v>155</v>
      </c>
      <c r="H52" s="4">
        <v>135</v>
      </c>
      <c r="I52" s="2">
        <v>123</v>
      </c>
      <c r="J52" s="2">
        <v>87</v>
      </c>
      <c r="K52" s="2">
        <v>150</v>
      </c>
      <c r="L52" s="2">
        <f t="shared" si="2"/>
        <v>130</v>
      </c>
      <c r="M52" s="2">
        <v>145</v>
      </c>
      <c r="N52" s="4">
        <v>112</v>
      </c>
      <c r="O52" s="4">
        <v>123</v>
      </c>
      <c r="P52" s="4">
        <v>111</v>
      </c>
      <c r="Q52" s="41">
        <v>120</v>
      </c>
      <c r="R52" s="4">
        <f t="shared" si="3"/>
        <v>122.2</v>
      </c>
      <c r="T52" s="2">
        <v>2</v>
      </c>
      <c r="U52" s="2">
        <v>0</v>
      </c>
      <c r="V52" s="4">
        <v>0</v>
      </c>
      <c r="W52" s="4">
        <v>1</v>
      </c>
      <c r="X52" s="4">
        <v>2</v>
      </c>
      <c r="Y52" s="4">
        <v>0</v>
      </c>
      <c r="Z52" s="4">
        <v>1</v>
      </c>
      <c r="AA52" s="2">
        <v>0</v>
      </c>
      <c r="AB52" s="2">
        <v>0</v>
      </c>
      <c r="AC52" s="2">
        <v>5</v>
      </c>
      <c r="AD52" s="2">
        <f t="shared" si="4"/>
        <v>1.2</v>
      </c>
      <c r="AE52" s="2">
        <v>0</v>
      </c>
      <c r="AF52" s="4">
        <v>1</v>
      </c>
      <c r="AG52" s="4">
        <v>0</v>
      </c>
      <c r="AH52" s="4">
        <v>0</v>
      </c>
      <c r="AI52" s="4">
        <v>0</v>
      </c>
      <c r="AJ52" s="43">
        <f t="shared" si="5"/>
        <v>0.2</v>
      </c>
      <c r="AL52" s="44">
        <f>(V52/BT52)*10000</f>
        <v>0</v>
      </c>
      <c r="AM52" s="44">
        <f>(W52/BU52)*10000</f>
        <v>3.1525851197982346</v>
      </c>
      <c r="AN52" s="44">
        <f>(X52/BV52)*10000</f>
        <v>7.0472163495419311</v>
      </c>
      <c r="AO52" s="44">
        <f>(Y52/BW52)*10000</f>
        <v>0</v>
      </c>
      <c r="AP52" s="44">
        <f>(Z52/BX52)*10000</f>
        <v>3.6337209302325579</v>
      </c>
      <c r="AQ52" s="44">
        <f>(AA52/BY52)*10000</f>
        <v>0</v>
      </c>
      <c r="AR52" s="44">
        <f>(AB52/BZ52)*10000</f>
        <v>0</v>
      </c>
      <c r="AS52" s="44">
        <f>(AC52/CA52)*10000</f>
        <v>17.953321364452425</v>
      </c>
      <c r="AT52" s="44">
        <f t="shared" si="6"/>
        <v>4.3174084589369972</v>
      </c>
      <c r="AU52" s="44">
        <f>(AE52/CB52)*10000</f>
        <v>0</v>
      </c>
      <c r="AV52" s="44">
        <f>(AF52/CC52)*10000</f>
        <v>5.72737686139748</v>
      </c>
      <c r="AW52" s="44">
        <f>(AG52/CD52)*10000</f>
        <v>0</v>
      </c>
      <c r="AX52" s="44">
        <f>(AH52/CE52)*10000</f>
        <v>0</v>
      </c>
      <c r="AY52" s="44">
        <f>(AI52/CF52)*10000</f>
        <v>0</v>
      </c>
      <c r="AZ52" s="44">
        <f t="shared" si="7"/>
        <v>1.1454753722794959</v>
      </c>
      <c r="BA52" s="44"/>
      <c r="BB52" s="45">
        <f t="shared" si="12"/>
        <v>0</v>
      </c>
      <c r="BC52" s="45">
        <f t="shared" si="12"/>
        <v>6.2893081761006293E-3</v>
      </c>
      <c r="BD52" s="45">
        <f t="shared" si="12"/>
        <v>1.4925373134328358E-2</v>
      </c>
      <c r="BE52" s="45">
        <f t="shared" si="12"/>
        <v>0</v>
      </c>
      <c r="BF52" s="45">
        <f t="shared" si="12"/>
        <v>7.4074074074074077E-3</v>
      </c>
      <c r="BG52" s="45">
        <f t="shared" si="12"/>
        <v>0</v>
      </c>
      <c r="BH52" s="45">
        <f t="shared" si="12"/>
        <v>0</v>
      </c>
      <c r="BI52" s="45">
        <f t="shared" si="11"/>
        <v>3.3333333333333333E-2</v>
      </c>
      <c r="BJ52" s="45">
        <f t="shared" si="8"/>
        <v>8.1481481481481492E-3</v>
      </c>
      <c r="BK52" s="45">
        <f t="shared" si="13"/>
        <v>0</v>
      </c>
      <c r="BL52" s="45">
        <f t="shared" si="13"/>
        <v>8.9285714285714281E-3</v>
      </c>
      <c r="BM52" s="46">
        <f t="shared" si="13"/>
        <v>0</v>
      </c>
      <c r="BN52" s="46">
        <f t="shared" si="13"/>
        <v>0</v>
      </c>
      <c r="BO52" s="47">
        <f t="shared" si="9"/>
        <v>0</v>
      </c>
      <c r="BP52" s="47">
        <f t="shared" si="10"/>
        <v>1.7857142857142857E-3</v>
      </c>
      <c r="BR52" s="3" t="s">
        <v>102</v>
      </c>
      <c r="BS52" s="4">
        <v>2850</v>
      </c>
      <c r="BT52" s="4">
        <v>2629</v>
      </c>
      <c r="BU52" s="48">
        <v>3172</v>
      </c>
      <c r="BV52" s="48">
        <v>2838</v>
      </c>
      <c r="BW52" s="4">
        <v>2392</v>
      </c>
      <c r="BX52" s="4">
        <v>2752</v>
      </c>
      <c r="BY52" s="4">
        <v>3374</v>
      </c>
      <c r="BZ52" s="4">
        <v>2278</v>
      </c>
      <c r="CA52" s="4">
        <v>2785</v>
      </c>
      <c r="CB52" s="4">
        <v>1784</v>
      </c>
      <c r="CC52" s="4">
        <v>1746</v>
      </c>
      <c r="CD52" s="52">
        <v>2967</v>
      </c>
      <c r="CE52" s="52">
        <v>3227</v>
      </c>
      <c r="CF52" s="52">
        <v>2916</v>
      </c>
    </row>
    <row r="53" spans="1:84">
      <c r="A53" s="3"/>
      <c r="B53" s="2"/>
      <c r="C53" s="2"/>
      <c r="I53" s="2"/>
      <c r="J53" s="2"/>
      <c r="K53" s="2"/>
      <c r="L53" s="2"/>
      <c r="M53" s="2"/>
      <c r="BL53" s="3"/>
      <c r="BR53" s="48"/>
      <c r="BS53" s="48"/>
      <c r="CF53" s="52"/>
    </row>
    <row r="54" spans="1:84" ht="18.600000000000001" customHeight="1">
      <c r="AE54" s="54"/>
      <c r="AF54" s="55"/>
      <c r="AG54" s="55"/>
      <c r="AH54" s="55"/>
      <c r="AI54" s="55"/>
      <c r="AJ54" s="56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3"/>
      <c r="BR54" s="4"/>
    </row>
    <row r="55" spans="1:84">
      <c r="K55" s="6"/>
      <c r="L55" s="6"/>
      <c r="M55" s="6"/>
      <c r="AE55" s="54"/>
      <c r="AF55" s="55"/>
      <c r="AG55" s="55"/>
      <c r="AH55" s="55"/>
      <c r="AI55" s="55"/>
      <c r="AJ55" s="56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3"/>
      <c r="BR55" s="4"/>
    </row>
    <row r="56" spans="1:84">
      <c r="K56" s="6"/>
      <c r="L56" s="6"/>
      <c r="M56" s="6"/>
      <c r="AE56" s="54"/>
      <c r="AF56" s="55"/>
      <c r="AG56" s="55"/>
      <c r="AH56" s="55"/>
      <c r="AI56" s="55"/>
      <c r="AJ56" s="56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3"/>
      <c r="BR56" s="4"/>
    </row>
    <row r="57" spans="1:84">
      <c r="K57" s="6"/>
      <c r="L57" s="6"/>
      <c r="M57" s="6"/>
      <c r="BL57" s="3"/>
      <c r="BR57" s="4"/>
    </row>
    <row r="58" spans="1:84">
      <c r="K58" s="6"/>
      <c r="L58" s="6"/>
      <c r="M58" s="6"/>
    </row>
  </sheetData>
  <mergeCells count="5">
    <mergeCell ref="BR1:CF1"/>
    <mergeCell ref="A1:R1"/>
    <mergeCell ref="T1:AJ1"/>
    <mergeCell ref="AL1:AZ1"/>
    <mergeCell ref="BB1:B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tabSelected="1" topLeftCell="H1" zoomScale="70" zoomScaleNormal="70" workbookViewId="0">
      <selection activeCell="L2" sqref="L2"/>
    </sheetView>
  </sheetViews>
  <sheetFormatPr defaultRowHeight="14.45"/>
  <cols>
    <col min="1" max="1" width="14.28515625" customWidth="1"/>
    <col min="2" max="7" width="13.28515625" customWidth="1"/>
    <col min="8" max="8" width="14.85546875" bestFit="1" customWidth="1"/>
    <col min="10" max="11" width="20.7109375" customWidth="1"/>
  </cols>
  <sheetData>
    <row r="1" spans="1:12">
      <c r="B1" s="15" t="s">
        <v>103</v>
      </c>
      <c r="C1" s="15"/>
      <c r="D1" s="15" t="s">
        <v>104</v>
      </c>
      <c r="E1" s="15"/>
      <c r="F1" s="15" t="s">
        <v>105</v>
      </c>
      <c r="G1" s="15"/>
    </row>
    <row r="2" spans="1:12" ht="15">
      <c r="B2" s="5" t="s">
        <v>106</v>
      </c>
      <c r="C2" s="5" t="s">
        <v>107</v>
      </c>
      <c r="D2" s="5" t="s">
        <v>106</v>
      </c>
      <c r="E2" s="5" t="s">
        <v>107</v>
      </c>
      <c r="F2" s="5" t="s">
        <v>106</v>
      </c>
      <c r="G2" s="5" t="s">
        <v>107</v>
      </c>
      <c r="H2" s="5" t="s">
        <v>108</v>
      </c>
      <c r="J2" t="s">
        <v>38</v>
      </c>
      <c r="K2" t="s">
        <v>109</v>
      </c>
      <c r="L2" t="s">
        <v>110</v>
      </c>
    </row>
    <row r="3" spans="1:12" ht="15">
      <c r="A3" t="s">
        <v>53</v>
      </c>
      <c r="B3">
        <v>6</v>
      </c>
      <c r="C3">
        <v>7</v>
      </c>
      <c r="D3" s="7">
        <v>27.794490097610755</v>
      </c>
      <c r="E3" s="7">
        <v>31.76158973784386</v>
      </c>
      <c r="F3" s="8">
        <v>6.3717391611608038E-3</v>
      </c>
      <c r="G3" s="8">
        <v>8.1899953084129933E-3</v>
      </c>
      <c r="H3" s="9">
        <v>6.6</v>
      </c>
      <c r="J3" t="s">
        <v>53</v>
      </c>
      <c r="K3" t="s">
        <v>111</v>
      </c>
      <c r="L3">
        <f>(H3/K3)*100000</f>
        <v>0.13460638340180922</v>
      </c>
    </row>
    <row r="4" spans="1:12" ht="15">
      <c r="A4" t="s">
        <v>54</v>
      </c>
      <c r="B4">
        <v>1.4</v>
      </c>
      <c r="C4">
        <v>1.2</v>
      </c>
      <c r="D4" s="7">
        <v>4.5042643920254566</v>
      </c>
      <c r="E4" s="7">
        <v>3.4528480192583815</v>
      </c>
      <c r="F4" s="8">
        <v>1.9909410787656266E-2</v>
      </c>
      <c r="G4" s="8">
        <v>1.7911529599069716E-2</v>
      </c>
      <c r="H4" s="9">
        <v>0.8</v>
      </c>
      <c r="J4" t="s">
        <v>54</v>
      </c>
      <c r="K4" t="s">
        <v>112</v>
      </c>
      <c r="L4">
        <f t="shared" ref="L4:L52" si="0">(H4/K4)*100000</f>
        <v>0.10935759249260127</v>
      </c>
    </row>
    <row r="5" spans="1:12" ht="15">
      <c r="A5" t="s">
        <v>55</v>
      </c>
      <c r="B5">
        <v>21.4</v>
      </c>
      <c r="C5">
        <v>27.6</v>
      </c>
      <c r="D5" s="7">
        <v>9.0755983224683092</v>
      </c>
      <c r="E5" s="7">
        <v>10.10539017097614</v>
      </c>
      <c r="F5" s="8">
        <v>2.4751810159955319E-2</v>
      </c>
      <c r="G5" s="8">
        <v>3.2159940320860787E-2</v>
      </c>
      <c r="H5" s="9">
        <v>29</v>
      </c>
      <c r="J5" t="s">
        <v>55</v>
      </c>
      <c r="K5" t="s">
        <v>113</v>
      </c>
      <c r="L5">
        <f t="shared" si="0"/>
        <v>0.3984218647324797</v>
      </c>
    </row>
    <row r="6" spans="1:12" ht="15">
      <c r="A6" t="s">
        <v>56</v>
      </c>
      <c r="B6">
        <v>4.2</v>
      </c>
      <c r="C6">
        <v>4.5999999999999996</v>
      </c>
      <c r="D6" s="7">
        <v>26.269075949459552</v>
      </c>
      <c r="E6" s="7">
        <v>27.57809764919454</v>
      </c>
      <c r="F6" s="8">
        <v>7.1474020784909166E-3</v>
      </c>
      <c r="G6" s="8">
        <v>9.0343246221611852E-3</v>
      </c>
      <c r="H6" s="9">
        <v>3.2</v>
      </c>
      <c r="J6" t="s">
        <v>56</v>
      </c>
      <c r="K6" t="s">
        <v>114</v>
      </c>
      <c r="L6">
        <f t="shared" si="0"/>
        <v>0.10603737022019986</v>
      </c>
    </row>
    <row r="7" spans="1:12" ht="15">
      <c r="A7" t="s">
        <v>57</v>
      </c>
      <c r="B7">
        <v>106.6</v>
      </c>
      <c r="C7">
        <v>134.80000000000001</v>
      </c>
      <c r="D7" s="7">
        <v>6.975374767077092</v>
      </c>
      <c r="E7" s="7">
        <v>7.1033899749288922</v>
      </c>
      <c r="F7" s="8">
        <v>3.3804447443693306E-2</v>
      </c>
      <c r="G7" s="8">
        <v>4.2664743130827604E-2</v>
      </c>
      <c r="H7" s="9">
        <v>142</v>
      </c>
      <c r="J7" t="s">
        <v>57</v>
      </c>
      <c r="K7" t="s">
        <v>115</v>
      </c>
      <c r="L7">
        <f t="shared" si="0"/>
        <v>0.3593824624850897</v>
      </c>
    </row>
    <row r="8" spans="1:12" ht="15">
      <c r="A8" t="s">
        <v>58</v>
      </c>
      <c r="B8">
        <v>9.8000000000000007</v>
      </c>
      <c r="C8">
        <v>12.8</v>
      </c>
      <c r="D8" s="7">
        <v>3.3986357101724436</v>
      </c>
      <c r="E8" s="7">
        <v>3.7654200716602944</v>
      </c>
      <c r="F8" s="8">
        <v>1.9786730346261404E-2</v>
      </c>
      <c r="G8" s="8">
        <v>2.4598260369494845E-2</v>
      </c>
      <c r="H8" s="9">
        <v>17.399999999999999</v>
      </c>
      <c r="J8" t="s">
        <v>58</v>
      </c>
      <c r="K8" t="s">
        <v>116</v>
      </c>
      <c r="L8">
        <f t="shared" si="0"/>
        <v>0.30214963839286951</v>
      </c>
    </row>
    <row r="9" spans="1:12" ht="15">
      <c r="A9" t="s">
        <v>59</v>
      </c>
      <c r="B9">
        <v>5.4</v>
      </c>
      <c r="C9">
        <v>3.6</v>
      </c>
      <c r="D9" s="7">
        <v>11.722190100277473</v>
      </c>
      <c r="E9" s="7">
        <v>6.8948598302162125</v>
      </c>
      <c r="F9" s="8">
        <v>1.9859564459535246E-2</v>
      </c>
      <c r="G9" s="8">
        <v>1.329217929351178E-2</v>
      </c>
      <c r="H9" s="9">
        <v>3</v>
      </c>
      <c r="J9" t="s">
        <v>59</v>
      </c>
      <c r="K9" t="s">
        <v>117</v>
      </c>
      <c r="L9">
        <f t="shared" si="0"/>
        <v>8.4144698589482425E-2</v>
      </c>
    </row>
    <row r="10" spans="1:12" ht="15">
      <c r="A10" t="s">
        <v>60</v>
      </c>
      <c r="B10">
        <v>3</v>
      </c>
      <c r="C10">
        <v>2.6</v>
      </c>
      <c r="D10" s="7">
        <v>25.68064667746534</v>
      </c>
      <c r="E10" s="7">
        <v>19.361260461661022</v>
      </c>
      <c r="F10" s="8">
        <v>2.6202777017513661E-2</v>
      </c>
      <c r="G10" s="8">
        <v>2.2119672865521446E-2</v>
      </c>
      <c r="H10" s="9">
        <v>4.5999999999999996</v>
      </c>
      <c r="J10" t="s">
        <v>60</v>
      </c>
      <c r="K10" t="s">
        <v>118</v>
      </c>
      <c r="L10">
        <f t="shared" si="0"/>
        <v>0.47239372168205024</v>
      </c>
    </row>
    <row r="11" spans="1:12" ht="15">
      <c r="A11" t="s">
        <v>61</v>
      </c>
      <c r="B11">
        <v>112.2</v>
      </c>
      <c r="C11">
        <v>136.80000000000001</v>
      </c>
      <c r="D11" s="7">
        <v>24.574635124775092</v>
      </c>
      <c r="E11" s="7">
        <v>22.902789113899807</v>
      </c>
      <c r="F11" s="8">
        <v>4.1515302272520163E-2</v>
      </c>
      <c r="G11" s="8">
        <v>5.1302622067148015E-2</v>
      </c>
      <c r="H11" s="9">
        <v>147</v>
      </c>
      <c r="J11" t="s">
        <v>61</v>
      </c>
      <c r="K11" t="s">
        <v>119</v>
      </c>
      <c r="L11">
        <f t="shared" si="0"/>
        <v>0.68442964917579541</v>
      </c>
    </row>
    <row r="12" spans="1:12" ht="15">
      <c r="A12" t="s">
        <v>62</v>
      </c>
      <c r="B12">
        <v>17.600000000000001</v>
      </c>
      <c r="C12">
        <v>23.2</v>
      </c>
      <c r="D12" s="7">
        <v>19.648135422700712</v>
      </c>
      <c r="E12" s="7">
        <v>23.241067830082955</v>
      </c>
      <c r="F12" s="8">
        <v>1.292529139013127E-2</v>
      </c>
      <c r="G12" s="8">
        <v>1.7815828709266929E-2</v>
      </c>
      <c r="H12" s="9">
        <v>23.6</v>
      </c>
      <c r="J12" t="s">
        <v>62</v>
      </c>
      <c r="K12" t="s">
        <v>120</v>
      </c>
      <c r="L12">
        <f t="shared" si="0"/>
        <v>0.22227615872514453</v>
      </c>
    </row>
    <row r="13" spans="1:12" ht="15">
      <c r="A13" t="s">
        <v>63</v>
      </c>
      <c r="B13">
        <v>2.8</v>
      </c>
      <c r="C13">
        <v>2</v>
      </c>
      <c r="D13" s="7">
        <v>5.4873308033313188</v>
      </c>
      <c r="E13" s="7">
        <v>2.62333712979519</v>
      </c>
      <c r="F13" s="8">
        <v>2.4349740875522347E-2</v>
      </c>
      <c r="G13" s="8">
        <v>1.9797940407966098E-2</v>
      </c>
      <c r="H13" s="9">
        <v>3</v>
      </c>
      <c r="J13" t="s">
        <v>63</v>
      </c>
      <c r="K13" t="s">
        <v>121</v>
      </c>
      <c r="L13">
        <f t="shared" si="0"/>
        <v>0.21188356009582787</v>
      </c>
    </row>
    <row r="14" spans="1:12" ht="15">
      <c r="A14" t="s">
        <v>64</v>
      </c>
      <c r="B14">
        <v>3</v>
      </c>
      <c r="C14">
        <v>2.6</v>
      </c>
      <c r="D14" s="7">
        <v>3.6917959827339808</v>
      </c>
      <c r="E14" s="7">
        <v>3.2914582523618656</v>
      </c>
      <c r="F14" s="8">
        <v>1.3333880979995045E-2</v>
      </c>
      <c r="G14" s="8">
        <v>1.1871271999596441E-2</v>
      </c>
      <c r="H14" s="9">
        <v>2.8</v>
      </c>
      <c r="J14" t="s">
        <v>64</v>
      </c>
      <c r="K14" t="s">
        <v>122</v>
      </c>
      <c r="L14">
        <f t="shared" si="0"/>
        <v>0.15668148612389587</v>
      </c>
    </row>
    <row r="15" spans="1:12" ht="15">
      <c r="A15" t="s">
        <v>65</v>
      </c>
      <c r="B15">
        <v>23</v>
      </c>
      <c r="C15">
        <v>26.4</v>
      </c>
      <c r="D15" s="7">
        <v>7.131246850029731</v>
      </c>
      <c r="E15" s="7">
        <v>6.9152021059472828</v>
      </c>
      <c r="F15" s="8">
        <v>2.3293575211077951E-2</v>
      </c>
      <c r="G15" s="8">
        <v>2.687287037723695E-2</v>
      </c>
      <c r="H15" s="9">
        <v>21.6</v>
      </c>
      <c r="J15" t="s">
        <v>65</v>
      </c>
      <c r="K15" t="s">
        <v>123</v>
      </c>
      <c r="L15">
        <f t="shared" si="0"/>
        <v>0.17045695326662205</v>
      </c>
    </row>
    <row r="16" spans="1:12" ht="15">
      <c r="A16" t="s">
        <v>66</v>
      </c>
      <c r="B16">
        <v>12.8</v>
      </c>
      <c r="C16">
        <v>14.4</v>
      </c>
      <c r="D16" s="7">
        <v>11.044486089760507</v>
      </c>
      <c r="E16" s="7">
        <v>10.22263170500425</v>
      </c>
      <c r="F16" s="8">
        <v>1.6128906453110568E-2</v>
      </c>
      <c r="G16" s="8">
        <v>1.8186143292026957E-2</v>
      </c>
      <c r="H16" s="9">
        <v>16.399999999999999</v>
      </c>
      <c r="J16" t="s">
        <v>66</v>
      </c>
      <c r="K16" t="s">
        <v>124</v>
      </c>
      <c r="L16">
        <f t="shared" si="0"/>
        <v>0.24360467180286322</v>
      </c>
    </row>
    <row r="17" spans="1:12" ht="15">
      <c r="A17" t="s">
        <v>67</v>
      </c>
      <c r="B17">
        <v>5.4</v>
      </c>
      <c r="C17">
        <v>4.5999999999999996</v>
      </c>
      <c r="D17" s="7">
        <v>7.3880948959027108</v>
      </c>
      <c r="E17" s="7">
        <v>5.7874785504539776</v>
      </c>
      <c r="F17" s="8">
        <v>1.3524706915179058E-2</v>
      </c>
      <c r="G17" s="8">
        <v>1.3114187973543814E-2</v>
      </c>
      <c r="H17" s="9">
        <v>6.8</v>
      </c>
      <c r="J17" t="s">
        <v>67</v>
      </c>
      <c r="K17" t="s">
        <v>125</v>
      </c>
      <c r="L17">
        <f t="shared" si="0"/>
        <v>0.21552612144896943</v>
      </c>
    </row>
    <row r="18" spans="1:12" ht="15">
      <c r="A18" t="s">
        <v>68</v>
      </c>
      <c r="B18">
        <v>3.2</v>
      </c>
      <c r="C18">
        <v>5.6</v>
      </c>
      <c r="D18" s="7">
        <v>6.569294150882671</v>
      </c>
      <c r="E18" s="7">
        <v>11.954450436936506</v>
      </c>
      <c r="F18" s="8">
        <v>8.177518589689646E-3</v>
      </c>
      <c r="G18" s="8">
        <v>1.4542868364464607E-2</v>
      </c>
      <c r="H18" s="9">
        <v>5</v>
      </c>
      <c r="J18" t="s">
        <v>68</v>
      </c>
      <c r="K18" t="s">
        <v>126</v>
      </c>
      <c r="L18">
        <f t="shared" si="0"/>
        <v>0.17162585289467594</v>
      </c>
    </row>
    <row r="19" spans="1:12" ht="15">
      <c r="A19" t="s">
        <v>69</v>
      </c>
      <c r="B19">
        <v>4.5999999999999996</v>
      </c>
      <c r="C19">
        <v>5.8</v>
      </c>
      <c r="D19" s="7">
        <v>13.027620598846235</v>
      </c>
      <c r="E19" s="7">
        <v>13.674405114028724</v>
      </c>
      <c r="F19" s="8">
        <v>5.8108732208639055E-3</v>
      </c>
      <c r="G19" s="8">
        <v>7.7374521572091317E-3</v>
      </c>
      <c r="H19" s="9">
        <v>7.6</v>
      </c>
      <c r="J19" t="s">
        <v>69</v>
      </c>
      <c r="K19" t="s">
        <v>127</v>
      </c>
      <c r="L19">
        <f t="shared" si="0"/>
        <v>0.17011092799316332</v>
      </c>
    </row>
    <row r="20" spans="1:12" ht="15">
      <c r="A20" t="s">
        <v>70</v>
      </c>
      <c r="B20">
        <v>15.2</v>
      </c>
      <c r="C20">
        <v>21.2</v>
      </c>
      <c r="D20" s="7">
        <v>21.915205372263031</v>
      </c>
      <c r="E20" s="7">
        <v>21.065655688794802</v>
      </c>
      <c r="F20" s="8">
        <v>1.8534948781121767E-2</v>
      </c>
      <c r="G20" s="8">
        <v>2.9057188117412501E-2</v>
      </c>
      <c r="H20" s="9">
        <v>25.8</v>
      </c>
      <c r="J20" t="s">
        <v>70</v>
      </c>
      <c r="K20" t="s">
        <v>128</v>
      </c>
      <c r="L20">
        <f t="shared" si="0"/>
        <v>0.5549826471123479</v>
      </c>
    </row>
    <row r="21" spans="1:12" ht="15">
      <c r="A21" t="s">
        <v>71</v>
      </c>
      <c r="B21">
        <v>1.2</v>
      </c>
      <c r="C21">
        <v>2.2000000000000002</v>
      </c>
      <c r="D21" s="7">
        <v>4.2180387801761139</v>
      </c>
      <c r="E21" s="7">
        <v>7.7291869766250993</v>
      </c>
      <c r="F21" s="8">
        <v>7.4964225222887539E-3</v>
      </c>
      <c r="G21" s="8">
        <v>1.4759132788314994E-2</v>
      </c>
      <c r="H21" s="9">
        <v>2</v>
      </c>
      <c r="J21" t="s">
        <v>71</v>
      </c>
      <c r="K21" t="s">
        <v>129</v>
      </c>
      <c r="L21">
        <f t="shared" si="0"/>
        <v>0.14878605458067626</v>
      </c>
    </row>
    <row r="22" spans="1:12" ht="15">
      <c r="A22" t="s">
        <v>72</v>
      </c>
      <c r="B22">
        <v>7.2</v>
      </c>
      <c r="C22">
        <v>8.6</v>
      </c>
      <c r="D22" s="7">
        <v>10.534971813587589</v>
      </c>
      <c r="E22" s="7">
        <v>9.3029020217078404</v>
      </c>
      <c r="F22" s="8">
        <v>1.324123651721211E-2</v>
      </c>
      <c r="G22" s="8">
        <v>1.742516845133843E-2</v>
      </c>
      <c r="H22" s="9">
        <v>10.6</v>
      </c>
      <c r="J22" t="s">
        <v>72</v>
      </c>
      <c r="K22" t="s">
        <v>130</v>
      </c>
      <c r="L22">
        <f t="shared" si="0"/>
        <v>0.17533180717470986</v>
      </c>
    </row>
    <row r="23" spans="1:12" ht="15">
      <c r="A23" t="s">
        <v>73</v>
      </c>
      <c r="B23">
        <v>7.8</v>
      </c>
      <c r="C23">
        <v>9.8000000000000007</v>
      </c>
      <c r="D23" s="7">
        <v>4.0351430126165919</v>
      </c>
      <c r="E23" s="7">
        <v>3.5695272779355252</v>
      </c>
      <c r="F23" s="8">
        <v>2.0801420607183201E-2</v>
      </c>
      <c r="G23" s="8">
        <v>2.7937862875375512E-2</v>
      </c>
      <c r="H23" s="9">
        <v>8</v>
      </c>
      <c r="J23" t="s">
        <v>73</v>
      </c>
      <c r="K23" t="s">
        <v>131</v>
      </c>
      <c r="L23">
        <f t="shared" si="0"/>
        <v>0.11606813954234041</v>
      </c>
    </row>
    <row r="24" spans="1:12" ht="15">
      <c r="A24" t="s">
        <v>74</v>
      </c>
      <c r="B24">
        <v>22.8</v>
      </c>
      <c r="C24">
        <v>27.8</v>
      </c>
      <c r="D24" s="7">
        <v>13.71404469645606</v>
      </c>
      <c r="E24" s="7">
        <v>13.947049674364075</v>
      </c>
      <c r="F24" s="8">
        <v>2.4144151477372477E-2</v>
      </c>
      <c r="G24" s="8">
        <v>2.8624673236992602E-2</v>
      </c>
      <c r="H24" s="9">
        <v>26.8</v>
      </c>
      <c r="J24" t="s">
        <v>74</v>
      </c>
      <c r="K24" t="s">
        <v>132</v>
      </c>
      <c r="L24">
        <f t="shared" si="0"/>
        <v>0.26835269594828487</v>
      </c>
    </row>
    <row r="25" spans="1:12" ht="15">
      <c r="A25" t="s">
        <v>75</v>
      </c>
      <c r="B25">
        <v>8.1999999999999993</v>
      </c>
      <c r="C25">
        <v>7</v>
      </c>
      <c r="D25" s="7">
        <v>4.307710560837366</v>
      </c>
      <c r="E25" s="7">
        <v>3.0807818268707043</v>
      </c>
      <c r="F25" s="8">
        <v>1.913046033763758E-2</v>
      </c>
      <c r="G25" s="8">
        <v>1.7852770713850254E-2</v>
      </c>
      <c r="H25" s="9">
        <v>8.1999999999999993</v>
      </c>
      <c r="J25" t="s">
        <v>75</v>
      </c>
      <c r="K25" t="s">
        <v>133</v>
      </c>
      <c r="L25">
        <f t="shared" si="0"/>
        <v>0.14539955798534371</v>
      </c>
    </row>
    <row r="26" spans="1:12" ht="15">
      <c r="A26" t="s">
        <v>76</v>
      </c>
      <c r="B26">
        <v>6.6</v>
      </c>
      <c r="C26">
        <v>5.2</v>
      </c>
      <c r="D26" s="7">
        <v>42.775194534817658</v>
      </c>
      <c r="E26" s="7">
        <v>35.577762009898038</v>
      </c>
      <c r="F26" s="8">
        <v>9.1590811190321343E-3</v>
      </c>
      <c r="G26" s="8">
        <v>8.2354720774603998E-3</v>
      </c>
      <c r="H26" s="9">
        <v>6</v>
      </c>
      <c r="J26" t="s">
        <v>76</v>
      </c>
      <c r="K26" t="s">
        <v>134</v>
      </c>
      <c r="L26">
        <f t="shared" si="0"/>
        <v>0.20160280953675372</v>
      </c>
    </row>
    <row r="27" spans="1:12" ht="15">
      <c r="A27" t="s">
        <v>77</v>
      </c>
      <c r="B27">
        <v>4.4000000000000004</v>
      </c>
      <c r="C27">
        <v>6.4</v>
      </c>
      <c r="D27" s="7">
        <v>7.2839901225032735</v>
      </c>
      <c r="E27" s="7">
        <v>9.3390621303006949</v>
      </c>
      <c r="F27" s="8">
        <v>4.8547874360698896E-3</v>
      </c>
      <c r="G27" s="8">
        <v>7.5795387710276361E-3</v>
      </c>
      <c r="H27" s="9">
        <v>8.4</v>
      </c>
      <c r="J27" t="s">
        <v>77</v>
      </c>
      <c r="K27" t="s">
        <v>135</v>
      </c>
      <c r="L27">
        <f t="shared" si="0"/>
        <v>0.13686514937527577</v>
      </c>
    </row>
    <row r="28" spans="1:12" ht="15">
      <c r="A28" t="s">
        <v>78</v>
      </c>
      <c r="B28">
        <v>1.8</v>
      </c>
      <c r="C28">
        <v>1.6</v>
      </c>
      <c r="D28" s="7">
        <v>2.7855460880158796</v>
      </c>
      <c r="E28" s="7">
        <v>2.4744519110456507</v>
      </c>
      <c r="F28" s="8">
        <v>7.3700891534524918E-3</v>
      </c>
      <c r="G28" s="8">
        <v>7.9830574145449886E-3</v>
      </c>
      <c r="H28" s="9">
        <v>2</v>
      </c>
      <c r="J28" t="s">
        <v>78</v>
      </c>
      <c r="K28" t="s">
        <v>136</v>
      </c>
      <c r="L28">
        <f t="shared" si="0"/>
        <v>0.18712960034731255</v>
      </c>
    </row>
    <row r="29" spans="1:12" ht="15">
      <c r="A29" t="s">
        <v>79</v>
      </c>
      <c r="B29">
        <v>1.6</v>
      </c>
      <c r="C29">
        <v>1.4</v>
      </c>
      <c r="D29" s="7">
        <v>3.7877615360047932</v>
      </c>
      <c r="E29" s="7">
        <v>2.9828329172585426</v>
      </c>
      <c r="F29" s="8">
        <v>7.7870408689172084E-3</v>
      </c>
      <c r="G29" s="8">
        <v>5.9472414907635312E-3</v>
      </c>
      <c r="H29" s="9">
        <v>1.8</v>
      </c>
      <c r="J29" t="s">
        <v>79</v>
      </c>
      <c r="K29" t="s">
        <v>137</v>
      </c>
      <c r="L29">
        <f t="shared" si="0"/>
        <v>9.3051724351843043E-2</v>
      </c>
    </row>
    <row r="30" spans="1:12" ht="15">
      <c r="A30" t="s">
        <v>80</v>
      </c>
      <c r="B30">
        <v>6.6</v>
      </c>
      <c r="C30">
        <v>6.8</v>
      </c>
      <c r="D30" s="7">
        <v>10.898988255920065</v>
      </c>
      <c r="E30" s="7">
        <v>12.270408987174539</v>
      </c>
      <c r="F30" s="8">
        <v>2.2542482774879736E-2</v>
      </c>
      <c r="G30" s="8">
        <v>2.2971986143616677E-2</v>
      </c>
      <c r="H30" s="9">
        <v>8.6</v>
      </c>
      <c r="J30" t="s">
        <v>80</v>
      </c>
      <c r="K30" t="s">
        <v>138</v>
      </c>
      <c r="L30">
        <f t="shared" si="0"/>
        <v>0.27920663758588848</v>
      </c>
    </row>
    <row r="31" spans="1:12" ht="15">
      <c r="A31" t="s">
        <v>81</v>
      </c>
      <c r="B31">
        <v>2</v>
      </c>
      <c r="C31">
        <v>2.4</v>
      </c>
      <c r="D31" s="7">
        <v>12.918564304321468</v>
      </c>
      <c r="E31" s="7">
        <v>13.291225088631744</v>
      </c>
      <c r="F31" s="8">
        <v>1.8256784222406064E-2</v>
      </c>
      <c r="G31" s="8">
        <v>2.0446049764935213E-2</v>
      </c>
      <c r="H31" s="9">
        <v>1.8</v>
      </c>
      <c r="J31" t="s">
        <v>81</v>
      </c>
      <c r="K31" t="s">
        <v>139</v>
      </c>
      <c r="L31">
        <f t="shared" si="0"/>
        <v>0.13238107215430339</v>
      </c>
    </row>
    <row r="32" spans="1:12" ht="15">
      <c r="A32" t="s">
        <v>82</v>
      </c>
      <c r="B32">
        <v>15</v>
      </c>
      <c r="C32">
        <v>15</v>
      </c>
      <c r="D32" s="7">
        <v>11.644644283246297</v>
      </c>
      <c r="E32" s="7">
        <v>10.573494690148454</v>
      </c>
      <c r="F32" s="8">
        <v>2.4645539459257966E-2</v>
      </c>
      <c r="G32" s="8">
        <v>2.6272416815959609E-2</v>
      </c>
      <c r="H32" s="9">
        <v>16.8</v>
      </c>
      <c r="J32" t="s">
        <v>82</v>
      </c>
      <c r="K32" t="s">
        <v>140</v>
      </c>
      <c r="L32">
        <f t="shared" si="0"/>
        <v>0.18914254254862822</v>
      </c>
    </row>
    <row r="33" spans="1:12" ht="15">
      <c r="A33" t="s">
        <v>83</v>
      </c>
      <c r="B33">
        <v>5.8</v>
      </c>
      <c r="C33">
        <v>5.4</v>
      </c>
      <c r="D33" s="7">
        <v>10.446819407966245</v>
      </c>
      <c r="E33" s="7">
        <v>9.3282832184492968</v>
      </c>
      <c r="F33" s="8">
        <v>1.5747258488336937E-2</v>
      </c>
      <c r="G33" s="8">
        <v>1.5704784159178423E-2</v>
      </c>
      <c r="H33" s="9">
        <v>6.6</v>
      </c>
      <c r="J33" t="s">
        <v>83</v>
      </c>
      <c r="K33" t="s">
        <v>141</v>
      </c>
      <c r="L33">
        <f t="shared" si="0"/>
        <v>0.31476100340084956</v>
      </c>
    </row>
    <row r="34" spans="1:12" ht="15">
      <c r="A34" t="s">
        <v>84</v>
      </c>
      <c r="B34">
        <v>43</v>
      </c>
      <c r="C34">
        <v>41</v>
      </c>
      <c r="D34" s="7">
        <v>10.543742362359399</v>
      </c>
      <c r="E34" s="7">
        <v>6.8747215711753871</v>
      </c>
      <c r="F34" s="8">
        <v>3.5181703718547987E-2</v>
      </c>
      <c r="G34" s="8">
        <v>3.6991484348973432E-2</v>
      </c>
      <c r="H34" s="9">
        <v>39</v>
      </c>
      <c r="J34" t="s">
        <v>84</v>
      </c>
      <c r="K34" t="s">
        <v>142</v>
      </c>
      <c r="L34">
        <f t="shared" si="0"/>
        <v>0.20047743443989507</v>
      </c>
    </row>
    <row r="35" spans="1:12" ht="15">
      <c r="A35" t="s">
        <v>85</v>
      </c>
      <c r="B35">
        <v>22.8</v>
      </c>
      <c r="C35">
        <v>21.6</v>
      </c>
      <c r="D35" s="7">
        <v>23.918843806490564</v>
      </c>
      <c r="E35" s="7">
        <v>20.799331123042229</v>
      </c>
      <c r="F35" s="8">
        <v>1.6616820006326121E-2</v>
      </c>
      <c r="G35" s="8">
        <v>1.6210622403926504E-2</v>
      </c>
      <c r="H35" s="9">
        <v>20.8</v>
      </c>
      <c r="J35" t="s">
        <v>85</v>
      </c>
      <c r="K35" t="s">
        <v>143</v>
      </c>
      <c r="L35">
        <f t="shared" si="0"/>
        <v>0.19832030330802078</v>
      </c>
    </row>
    <row r="36" spans="1:12" ht="15">
      <c r="A36" t="s">
        <v>86</v>
      </c>
      <c r="B36">
        <v>0.8</v>
      </c>
      <c r="C36">
        <v>1.6</v>
      </c>
      <c r="D36" s="7">
        <v>3.6140009982432191</v>
      </c>
      <c r="E36" s="7">
        <v>11.228218053443159</v>
      </c>
      <c r="F36" s="8">
        <v>6.6077616077616086E-3</v>
      </c>
      <c r="G36" s="8">
        <v>1.2632247866322041E-2</v>
      </c>
      <c r="H36" s="9">
        <v>2</v>
      </c>
      <c r="J36" t="s">
        <v>86</v>
      </c>
      <c r="K36" t="s">
        <v>144</v>
      </c>
      <c r="L36">
        <f t="shared" si="0"/>
        <v>0.26244583774023639</v>
      </c>
    </row>
    <row r="37" spans="1:12" ht="15">
      <c r="A37" t="s">
        <v>87</v>
      </c>
      <c r="B37">
        <v>16.2</v>
      </c>
      <c r="C37">
        <v>18.2</v>
      </c>
      <c r="D37" s="7">
        <v>10.891094141158735</v>
      </c>
      <c r="E37" s="7">
        <v>11.310627751511314</v>
      </c>
      <c r="F37" s="8">
        <v>1.4633579358649673E-2</v>
      </c>
      <c r="G37" s="8">
        <v>1.6925278536777173E-2</v>
      </c>
      <c r="H37" s="9">
        <v>21.8</v>
      </c>
      <c r="J37" t="s">
        <v>87</v>
      </c>
      <c r="K37" t="s">
        <v>145</v>
      </c>
      <c r="L37">
        <f t="shared" si="0"/>
        <v>0.18649853282117529</v>
      </c>
    </row>
    <row r="38" spans="1:12" ht="15">
      <c r="A38" t="s">
        <v>88</v>
      </c>
      <c r="B38">
        <v>5.6</v>
      </c>
      <c r="C38">
        <v>6.6</v>
      </c>
      <c r="D38" s="7">
        <v>14.496147945779835</v>
      </c>
      <c r="E38" s="7">
        <v>14.890796678063165</v>
      </c>
      <c r="F38" s="8">
        <v>7.8169982110469077E-3</v>
      </c>
      <c r="G38" s="8">
        <v>9.7714409312101395E-3</v>
      </c>
      <c r="H38" s="9">
        <v>9.1999999999999993</v>
      </c>
      <c r="J38" t="s">
        <v>88</v>
      </c>
      <c r="K38" t="s">
        <v>146</v>
      </c>
      <c r="L38">
        <f t="shared" si="0"/>
        <v>0.23250107215847673</v>
      </c>
    </row>
    <row r="39" spans="1:12" ht="15">
      <c r="A39" t="s">
        <v>89</v>
      </c>
      <c r="B39">
        <v>11</v>
      </c>
      <c r="C39">
        <v>7.6</v>
      </c>
      <c r="D39" s="7">
        <v>3.2373150478421002</v>
      </c>
      <c r="E39" s="7">
        <v>1.7333005326078783</v>
      </c>
      <c r="F39" s="8">
        <v>2.9124978625587918E-2</v>
      </c>
      <c r="G39" s="8">
        <v>1.9393042020612487E-2</v>
      </c>
      <c r="H39" s="9">
        <v>9.8000000000000007</v>
      </c>
      <c r="J39" t="s">
        <v>89</v>
      </c>
      <c r="K39" t="s">
        <v>147</v>
      </c>
      <c r="L39">
        <f t="shared" si="0"/>
        <v>0.23235208833552215</v>
      </c>
    </row>
    <row r="40" spans="1:12" ht="15">
      <c r="A40" t="s">
        <v>90</v>
      </c>
      <c r="B40">
        <v>15</v>
      </c>
      <c r="C40">
        <v>15.6</v>
      </c>
      <c r="D40" s="7">
        <v>7.0697291113341594</v>
      </c>
      <c r="E40" s="7">
        <v>5.2794396606528418</v>
      </c>
      <c r="F40" s="8">
        <v>1.1044152920865987E-2</v>
      </c>
      <c r="G40" s="8">
        <v>1.2804125822844178E-2</v>
      </c>
      <c r="H40" s="9">
        <v>17.2</v>
      </c>
      <c r="J40" t="s">
        <v>90</v>
      </c>
      <c r="K40" t="s">
        <v>148</v>
      </c>
      <c r="L40">
        <f t="shared" si="0"/>
        <v>0.13435412262891336</v>
      </c>
    </row>
    <row r="41" spans="1:12" ht="15">
      <c r="A41" t="s">
        <v>91</v>
      </c>
      <c r="B41">
        <v>0.8</v>
      </c>
      <c r="C41">
        <v>1.4</v>
      </c>
      <c r="D41" s="7">
        <v>4.3109101109648282</v>
      </c>
      <c r="E41" s="7">
        <v>6.6604616689292753</v>
      </c>
      <c r="F41" s="8">
        <v>1.1945623055292101E-2</v>
      </c>
      <c r="G41" s="8">
        <v>2.3323906485671193E-2</v>
      </c>
      <c r="H41" s="9">
        <v>1</v>
      </c>
      <c r="J41" t="s">
        <v>91</v>
      </c>
      <c r="K41" t="s">
        <v>149</v>
      </c>
      <c r="L41">
        <f t="shared" si="0"/>
        <v>9.4396527718124415E-2</v>
      </c>
    </row>
    <row r="42" spans="1:12" ht="15">
      <c r="A42" t="s">
        <v>92</v>
      </c>
      <c r="B42">
        <v>15</v>
      </c>
      <c r="C42">
        <v>16.600000000000001</v>
      </c>
      <c r="D42" s="7">
        <v>28.472598486037619</v>
      </c>
      <c r="E42" s="7">
        <v>26.391550019988664</v>
      </c>
      <c r="F42" s="8">
        <v>1.6484996731125804E-2</v>
      </c>
      <c r="G42" s="8">
        <v>1.8523588406244733E-2</v>
      </c>
      <c r="H42" s="9">
        <v>21.4</v>
      </c>
      <c r="J42" t="s">
        <v>92</v>
      </c>
      <c r="K42" t="s">
        <v>150</v>
      </c>
      <c r="L42">
        <f t="shared" si="0"/>
        <v>0.41563776896522114</v>
      </c>
    </row>
    <row r="43" spans="1:12" ht="15">
      <c r="A43" t="s">
        <v>93</v>
      </c>
      <c r="B43">
        <v>0.6</v>
      </c>
      <c r="C43">
        <v>0.6</v>
      </c>
      <c r="D43" s="7">
        <v>2.8800288702867043</v>
      </c>
      <c r="E43" s="7">
        <v>2.9024570340756188</v>
      </c>
      <c r="F43" s="8">
        <v>4.6589446589446592E-3</v>
      </c>
      <c r="G43" s="8">
        <v>4.4449358690844759E-3</v>
      </c>
      <c r="H43" s="9">
        <v>0.4</v>
      </c>
      <c r="J43" t="s">
        <v>93</v>
      </c>
      <c r="K43" t="s">
        <v>151</v>
      </c>
      <c r="L43">
        <f t="shared" si="0"/>
        <v>4.5215162000273555E-2</v>
      </c>
    </row>
    <row r="44" spans="1:12" ht="15">
      <c r="A44" t="s">
        <v>94</v>
      </c>
      <c r="B44">
        <v>6.2</v>
      </c>
      <c r="C44">
        <v>8</v>
      </c>
      <c r="D44" s="7">
        <v>18.062365370767459</v>
      </c>
      <c r="E44" s="7">
        <v>22.232720007624476</v>
      </c>
      <c r="F44" s="8">
        <v>6.0011859439527528E-3</v>
      </c>
      <c r="G44" s="8">
        <v>8.0406852207849152E-3</v>
      </c>
      <c r="H44" s="9">
        <v>8.4</v>
      </c>
      <c r="J44" t="s">
        <v>94</v>
      </c>
      <c r="K44" t="s">
        <v>152</v>
      </c>
      <c r="L44">
        <f t="shared" si="0"/>
        <v>0.12300169830202012</v>
      </c>
    </row>
    <row r="45" spans="1:12" ht="15">
      <c r="A45" t="s">
        <v>95</v>
      </c>
      <c r="B45">
        <v>47.2</v>
      </c>
      <c r="C45">
        <v>53.8</v>
      </c>
      <c r="D45" s="7">
        <v>17.384866163768756</v>
      </c>
      <c r="E45" s="7">
        <v>16.246289103274911</v>
      </c>
      <c r="F45" s="8">
        <v>1.4637680556909994E-2</v>
      </c>
      <c r="G45" s="8">
        <v>1.5238335347563411E-2</v>
      </c>
      <c r="H45" s="9">
        <v>61.8</v>
      </c>
      <c r="J45" t="s">
        <v>95</v>
      </c>
      <c r="K45" t="s">
        <v>153</v>
      </c>
      <c r="L45">
        <f t="shared" si="0"/>
        <v>0.21313372061362781</v>
      </c>
    </row>
    <row r="46" spans="1:12" ht="15">
      <c r="A46" t="s">
        <v>96</v>
      </c>
      <c r="B46">
        <v>5.4</v>
      </c>
      <c r="C46">
        <v>5.6</v>
      </c>
      <c r="D46" s="7">
        <v>6.071335583061007</v>
      </c>
      <c r="E46" s="7">
        <v>5.1613416672759929</v>
      </c>
      <c r="F46" s="8">
        <v>2.0659112482190014E-2</v>
      </c>
      <c r="G46" s="8">
        <v>2.2432679680077866E-2</v>
      </c>
      <c r="H46" s="9">
        <v>5</v>
      </c>
      <c r="J46" t="s">
        <v>96</v>
      </c>
      <c r="K46" t="s">
        <v>154</v>
      </c>
      <c r="L46">
        <f t="shared" si="0"/>
        <v>0.15595962267752728</v>
      </c>
    </row>
    <row r="47" spans="1:12" ht="15">
      <c r="A47" t="s">
        <v>97</v>
      </c>
      <c r="B47">
        <v>0.2</v>
      </c>
      <c r="C47">
        <v>1</v>
      </c>
      <c r="D47" s="7">
        <v>1.071237279057311</v>
      </c>
      <c r="E47" s="7">
        <v>4.294489231448174</v>
      </c>
      <c r="F47" s="8">
        <v>2.8169014084507044E-3</v>
      </c>
      <c r="G47" s="8">
        <v>1.7260894170911149E-2</v>
      </c>
      <c r="H47" s="9">
        <v>1</v>
      </c>
      <c r="J47" t="s">
        <v>97</v>
      </c>
      <c r="K47" t="s">
        <v>155</v>
      </c>
      <c r="L47">
        <f t="shared" si="0"/>
        <v>0.16025923533908448</v>
      </c>
    </row>
    <row r="48" spans="1:12" ht="15">
      <c r="A48" t="s">
        <v>98</v>
      </c>
      <c r="B48">
        <v>9.8000000000000007</v>
      </c>
      <c r="C48">
        <v>11.2</v>
      </c>
      <c r="D48" s="7">
        <v>8.1582460442649563</v>
      </c>
      <c r="E48" s="7">
        <v>6.5994443482600591</v>
      </c>
      <c r="F48" s="8">
        <v>1.2231007461472402E-2</v>
      </c>
      <c r="G48" s="8">
        <v>1.5026796656987775E-2</v>
      </c>
      <c r="H48" s="9">
        <v>12.4</v>
      </c>
      <c r="J48" t="s">
        <v>98</v>
      </c>
      <c r="K48" t="s">
        <v>156</v>
      </c>
      <c r="L48">
        <f t="shared" si="0"/>
        <v>0.14527529023132629</v>
      </c>
    </row>
    <row r="49" spans="1:12" ht="15">
      <c r="A49" t="s">
        <v>99</v>
      </c>
      <c r="B49">
        <v>9.8000000000000007</v>
      </c>
      <c r="C49">
        <v>12.2</v>
      </c>
      <c r="D49" s="7">
        <v>4.0623428111372393</v>
      </c>
      <c r="E49" s="7">
        <v>4.0493177146679864</v>
      </c>
      <c r="F49" s="8">
        <v>1.9471619407613262E-2</v>
      </c>
      <c r="G49" s="8">
        <v>2.4816675245459718E-2</v>
      </c>
      <c r="H49" s="9">
        <v>14.2</v>
      </c>
      <c r="J49" t="s">
        <v>99</v>
      </c>
      <c r="K49" t="s">
        <v>157</v>
      </c>
      <c r="L49">
        <f t="shared" si="0"/>
        <v>0.18647668457061709</v>
      </c>
    </row>
    <row r="50" spans="1:12" ht="15">
      <c r="A50" t="s">
        <v>100</v>
      </c>
      <c r="B50">
        <v>1.2</v>
      </c>
      <c r="C50">
        <v>1</v>
      </c>
      <c r="D50" s="7">
        <v>11.686360537025692</v>
      </c>
      <c r="E50" s="7">
        <v>9.3863809027180274</v>
      </c>
      <c r="F50" s="8">
        <v>3.425925925925926E-3</v>
      </c>
      <c r="G50" s="8">
        <v>3.5503218172772836E-3</v>
      </c>
      <c r="H50" s="9">
        <v>2.6</v>
      </c>
      <c r="J50" t="s">
        <v>100</v>
      </c>
      <c r="K50" t="s">
        <v>158</v>
      </c>
      <c r="L50">
        <f t="shared" si="0"/>
        <v>0.14507738483506097</v>
      </c>
    </row>
    <row r="51" spans="1:12" ht="15">
      <c r="A51" t="s">
        <v>101</v>
      </c>
      <c r="B51">
        <v>9.4</v>
      </c>
      <c r="C51">
        <v>10.199999999999999</v>
      </c>
      <c r="D51" s="7">
        <v>4.728477249792177</v>
      </c>
      <c r="E51" s="7">
        <v>4.4348061544555275</v>
      </c>
      <c r="F51" s="8">
        <v>1.5386817416146486E-2</v>
      </c>
      <c r="G51" s="8">
        <v>1.7763121859345428E-2</v>
      </c>
      <c r="H51" s="9">
        <v>10.199999999999999</v>
      </c>
      <c r="J51" t="s">
        <v>101</v>
      </c>
      <c r="K51" t="s">
        <v>159</v>
      </c>
      <c r="L51">
        <f t="shared" si="0"/>
        <v>0.17518446752681094</v>
      </c>
    </row>
    <row r="52" spans="1:12" ht="15">
      <c r="A52" t="s">
        <v>102</v>
      </c>
      <c r="B52">
        <v>0.8</v>
      </c>
      <c r="C52">
        <v>1.2</v>
      </c>
      <c r="D52" s="7">
        <v>2.7667044799145448</v>
      </c>
      <c r="E52" s="7">
        <v>4.7361396451699811</v>
      </c>
      <c r="F52" s="8">
        <v>5.7244177435672788E-3</v>
      </c>
      <c r="G52" s="8">
        <v>8.4523809523809525E-3</v>
      </c>
      <c r="H52" s="9">
        <v>0.2</v>
      </c>
      <c r="J52" t="s">
        <v>102</v>
      </c>
      <c r="K52" t="s">
        <v>160</v>
      </c>
      <c r="L52">
        <f t="shared" si="0"/>
        <v>3.4556698038389039E-2</v>
      </c>
    </row>
    <row r="57" spans="1:12">
      <c r="A57" t="s">
        <v>161</v>
      </c>
      <c r="B57" s="7">
        <v>13.388000000000002</v>
      </c>
      <c r="C57" s="7">
        <v>15.428000000000006</v>
      </c>
      <c r="D57" s="7">
        <v>11.173517702070763</v>
      </c>
      <c r="E57" s="7">
        <v>11.007602668836789</v>
      </c>
      <c r="F57" s="8">
        <v>1.5701512167358055E-2</v>
      </c>
      <c r="G57" s="8">
        <v>1.8112234746430901E-2</v>
      </c>
    </row>
  </sheetData>
  <autoFilter ref="A2:H52" xr:uid="{00000000-0009-0000-0000-000001000000}"/>
  <mergeCells count="3">
    <mergeCell ref="B1:C1"/>
    <mergeCell ref="D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8DFE-6FEB-4704-B1FF-60B4BB993EA6}">
  <dimension ref="A1:M55"/>
  <sheetViews>
    <sheetView topLeftCell="C1" zoomScale="70" zoomScaleNormal="70" workbookViewId="0">
      <selection activeCell="N8" sqref="N8"/>
    </sheetView>
  </sheetViews>
  <sheetFormatPr defaultRowHeight="14.45"/>
  <cols>
    <col min="1" max="1" width="15.7109375" style="5" customWidth="1"/>
    <col min="2" max="2" width="10.28515625" style="5" customWidth="1"/>
    <col min="3" max="4" width="12" style="5" customWidth="1"/>
    <col min="5" max="5" width="13.85546875" style="5" customWidth="1"/>
    <col min="6" max="7" width="12.85546875" style="5" customWidth="1"/>
    <col min="8" max="8" width="19.140625" style="5" customWidth="1"/>
    <col min="9" max="9" width="15.7109375" style="5" customWidth="1"/>
    <col min="10" max="11" width="11.7109375" style="5" customWidth="1"/>
    <col min="12" max="12" width="16.5703125" style="5" customWidth="1"/>
    <col min="13" max="13" width="14.85546875" style="5" customWidth="1"/>
  </cols>
  <sheetData>
    <row r="1" spans="1:13" s="13" customFormat="1" ht="57.95" customHeight="1">
      <c r="A1" s="19"/>
      <c r="B1" s="16" t="s">
        <v>162</v>
      </c>
      <c r="C1" s="18" t="s">
        <v>103</v>
      </c>
      <c r="D1" s="18"/>
      <c r="E1" s="16" t="s">
        <v>163</v>
      </c>
      <c r="F1" s="18" t="s">
        <v>164</v>
      </c>
      <c r="G1" s="18"/>
      <c r="H1" s="16" t="s">
        <v>165</v>
      </c>
      <c r="I1" s="19"/>
      <c r="J1" s="18" t="s">
        <v>105</v>
      </c>
      <c r="K1" s="18"/>
      <c r="L1" s="16" t="s">
        <v>166</v>
      </c>
      <c r="M1" s="12" t="s">
        <v>110</v>
      </c>
    </row>
    <row r="2" spans="1:13" ht="30">
      <c r="A2" s="20"/>
      <c r="B2" s="17"/>
      <c r="C2" s="11" t="s">
        <v>167</v>
      </c>
      <c r="D2" s="11" t="s">
        <v>168</v>
      </c>
      <c r="E2" s="17"/>
      <c r="F2" s="11" t="s">
        <v>167</v>
      </c>
      <c r="G2" s="11" t="s">
        <v>168</v>
      </c>
      <c r="H2" s="17"/>
      <c r="I2" s="20"/>
      <c r="J2" s="11" t="s">
        <v>167</v>
      </c>
      <c r="K2" s="11" t="s">
        <v>168</v>
      </c>
      <c r="L2" s="17"/>
      <c r="M2" s="11" t="s">
        <v>108</v>
      </c>
    </row>
    <row r="3" spans="1:13" ht="15">
      <c r="A3" s="10" t="s">
        <v>53</v>
      </c>
      <c r="B3" s="21">
        <v>6</v>
      </c>
      <c r="C3" s="22">
        <v>7</v>
      </c>
      <c r="D3" s="22">
        <v>6.6</v>
      </c>
      <c r="E3" s="23">
        <f>(D3-C3)/C3</f>
        <v>-5.7142857142857197E-2</v>
      </c>
      <c r="F3" s="24">
        <v>28.230705453693094</v>
      </c>
      <c r="G3" s="24">
        <v>35.404063325493681</v>
      </c>
      <c r="H3" s="23">
        <f>(G3-F3)/F3</f>
        <v>0.25409771936330339</v>
      </c>
      <c r="I3" s="25" t="s">
        <v>53</v>
      </c>
      <c r="J3" s="26">
        <v>8.1939273155998971E-3</v>
      </c>
      <c r="K3" s="26">
        <v>7.2729325033067489E-3</v>
      </c>
      <c r="L3" s="23">
        <f>(K3-J3)/J3</f>
        <v>-0.11239968049749779</v>
      </c>
      <c r="M3" s="27">
        <v>0.13460638340180922</v>
      </c>
    </row>
    <row r="4" spans="1:13" ht="15">
      <c r="A4" s="10" t="s">
        <v>54</v>
      </c>
      <c r="B4" s="21">
        <v>2</v>
      </c>
      <c r="C4" s="22">
        <v>1.4</v>
      </c>
      <c r="D4" s="22">
        <v>0.8</v>
      </c>
      <c r="E4" s="23">
        <f>(D4-C4)/C4</f>
        <v>-0.42857142857142849</v>
      </c>
      <c r="F4" s="24">
        <v>4.0215195575757878</v>
      </c>
      <c r="G4" s="24">
        <v>3.0112099763972031</v>
      </c>
      <c r="H4" s="23">
        <f>(G4-F4)/F4</f>
        <v>-0.2512258281264233</v>
      </c>
      <c r="I4" s="25" t="s">
        <v>54</v>
      </c>
      <c r="J4" s="26">
        <v>2.108613277367289E-2</v>
      </c>
      <c r="K4" s="26">
        <v>1.136421085379844E-2</v>
      </c>
      <c r="L4" s="23">
        <f>(K4-J4)/J4</f>
        <v>-0.46105760711194821</v>
      </c>
      <c r="M4" s="27">
        <v>0.10935759249260127</v>
      </c>
    </row>
    <row r="5" spans="1:13" ht="15">
      <c r="A5" s="10" t="s">
        <v>55</v>
      </c>
      <c r="B5" s="21">
        <v>30</v>
      </c>
      <c r="C5" s="22">
        <v>24</v>
      </c>
      <c r="D5" s="22">
        <v>29</v>
      </c>
      <c r="E5" s="23">
        <f>(D5-C5)/C5</f>
        <v>0.20833333333333334</v>
      </c>
      <c r="F5" s="24">
        <v>8.9437648869039457</v>
      </c>
      <c r="G5" s="24">
        <v>11.153014790018883</v>
      </c>
      <c r="H5" s="23">
        <f>(G5-F5)/F5</f>
        <v>0.24701565068530229</v>
      </c>
      <c r="I5" s="25" t="s">
        <v>55</v>
      </c>
      <c r="J5" s="26">
        <v>2.9795667948889125E-2</v>
      </c>
      <c r="K5" s="26">
        <v>3.0500554941431189E-2</v>
      </c>
      <c r="L5" s="23">
        <f>(K5-J5)/J5</f>
        <v>2.3657365015317424E-2</v>
      </c>
      <c r="M5" s="27">
        <v>0.3984218647324797</v>
      </c>
    </row>
    <row r="6" spans="1:13" ht="15">
      <c r="A6" s="10" t="s">
        <v>56</v>
      </c>
      <c r="B6" s="21">
        <v>3</v>
      </c>
      <c r="C6" s="22">
        <v>5</v>
      </c>
      <c r="D6" s="22">
        <v>3.2</v>
      </c>
      <c r="E6" s="23">
        <f>(D6-C6)/C6</f>
        <v>-0.36</v>
      </c>
      <c r="F6" s="24">
        <v>31.446970468297433</v>
      </c>
      <c r="G6" s="24">
        <v>16.175546723491276</v>
      </c>
      <c r="H6" s="23">
        <f>(G6-F6)/F6</f>
        <v>-0.48562464101913105</v>
      </c>
      <c r="I6" s="25" t="s">
        <v>56</v>
      </c>
      <c r="J6" s="26">
        <v>9.6818475213906515E-3</v>
      </c>
      <c r="K6" s="26">
        <v>6.2022577293772644E-3</v>
      </c>
      <c r="L6" s="23">
        <f>(K6-J6)/J6</f>
        <v>-0.35939316172101793</v>
      </c>
      <c r="M6" s="27">
        <v>0.10603737022019986</v>
      </c>
    </row>
    <row r="7" spans="1:13" ht="15">
      <c r="A7" s="10" t="s">
        <v>57</v>
      </c>
      <c r="B7" s="21">
        <v>134</v>
      </c>
      <c r="C7" s="22">
        <v>122.8</v>
      </c>
      <c r="D7" s="22">
        <v>142</v>
      </c>
      <c r="E7" s="23">
        <f>(D7-C7)/C7</f>
        <v>0.15635179153094464</v>
      </c>
      <c r="F7" s="24">
        <v>6.7320110799576209</v>
      </c>
      <c r="G7" s="24">
        <v>8.3021272915999695</v>
      </c>
      <c r="H7" s="23">
        <f>(G7-F7)/F7</f>
        <v>0.23323137662634874</v>
      </c>
      <c r="I7" s="25" t="s">
        <v>57</v>
      </c>
      <c r="J7" s="26">
        <v>4.201807300749686E-2</v>
      </c>
      <c r="K7" s="26">
        <v>4.0487336811109664E-2</v>
      </c>
      <c r="L7" s="23">
        <f>(K7-J7)/J7</f>
        <v>-3.6430423549268481E-2</v>
      </c>
      <c r="M7" s="27">
        <v>0.3593824624850897</v>
      </c>
    </row>
    <row r="8" spans="1:13" ht="15">
      <c r="A8" s="10" t="s">
        <v>58</v>
      </c>
      <c r="B8" s="21">
        <v>20</v>
      </c>
      <c r="C8" s="22">
        <v>10.199999999999999</v>
      </c>
      <c r="D8" s="22">
        <v>17.399999999999999</v>
      </c>
      <c r="E8" s="23">
        <f>(D8-C8)/C8</f>
        <v>0.70588235294117641</v>
      </c>
      <c r="F8" s="24">
        <v>3.0061856449123585</v>
      </c>
      <c r="G8" s="24">
        <v>5.239145988202905</v>
      </c>
      <c r="H8" s="23">
        <f>(G8-F8)/F8</f>
        <v>0.74278857231242135</v>
      </c>
      <c r="I8" s="25" t="s">
        <v>58</v>
      </c>
      <c r="J8" s="26">
        <v>2.1708171612927811E-2</v>
      </c>
      <c r="K8" s="26">
        <v>2.9278300754506159E-2</v>
      </c>
      <c r="L8" s="23">
        <f>(K8-J8)/J8</f>
        <v>0.34872255833237142</v>
      </c>
      <c r="M8" s="27">
        <v>0.30214963839286951</v>
      </c>
    </row>
    <row r="9" spans="1:13" ht="15">
      <c r="A9" s="10" t="s">
        <v>59</v>
      </c>
      <c r="B9" s="21">
        <v>3</v>
      </c>
      <c r="C9" s="22">
        <v>5</v>
      </c>
      <c r="D9" s="22">
        <v>3</v>
      </c>
      <c r="E9" s="23">
        <f>(D9-C9)/C9</f>
        <v>-0.4</v>
      </c>
      <c r="F9" s="24">
        <v>9.9813342554618369</v>
      </c>
      <c r="G9" s="24">
        <v>5.962136135400331</v>
      </c>
      <c r="H9" s="23">
        <f>(G9-F9)/F9</f>
        <v>-0.4026714282073241</v>
      </c>
      <c r="I9" s="25" t="s">
        <v>59</v>
      </c>
      <c r="J9" s="26">
        <v>1.9238389917015854E-2</v>
      </c>
      <c r="K9" s="26">
        <v>1.1059219102727665E-2</v>
      </c>
      <c r="L9" s="23">
        <f>(K9-J9)/J9</f>
        <v>-0.42514840636710066</v>
      </c>
      <c r="M9" s="27">
        <v>8.4144698589482425E-2</v>
      </c>
    </row>
    <row r="10" spans="1:13" ht="15">
      <c r="A10" s="10" t="s">
        <v>60</v>
      </c>
      <c r="B10" s="21">
        <v>7</v>
      </c>
      <c r="C10" s="22">
        <v>2.2000000000000002</v>
      </c>
      <c r="D10" s="22">
        <v>4.5999999999999996</v>
      </c>
      <c r="E10" s="23">
        <f>(D10-C10)/C10</f>
        <v>1.0909090909090906</v>
      </c>
      <c r="F10" s="24">
        <v>22.243257727363705</v>
      </c>
      <c r="G10" s="24">
        <v>35.547377038628525</v>
      </c>
      <c r="H10" s="23">
        <f>(G10-F10)/F10</f>
        <v>0.59811919073787756</v>
      </c>
      <c r="I10" s="25" t="s">
        <v>60</v>
      </c>
      <c r="J10" s="26">
        <v>1.9937017625207495E-2</v>
      </c>
      <c r="K10" s="26">
        <v>3.8812831291134088E-2</v>
      </c>
      <c r="L10" s="23">
        <f>(K10-J10)/J10</f>
        <v>0.94677218131466356</v>
      </c>
      <c r="M10" s="27">
        <v>0.47239372168205024</v>
      </c>
    </row>
    <row r="11" spans="1:13" ht="15">
      <c r="A11" s="10" t="s">
        <v>61</v>
      </c>
      <c r="B11" s="21">
        <v>161</v>
      </c>
      <c r="C11" s="22">
        <v>121</v>
      </c>
      <c r="D11" s="22">
        <v>147</v>
      </c>
      <c r="E11" s="23">
        <f>(D11-C11)/C11</f>
        <v>0.21487603305785125</v>
      </c>
      <c r="F11" s="24">
        <v>21.940123101036924</v>
      </c>
      <c r="G11" s="24">
        <v>25.240315159599913</v>
      </c>
      <c r="H11" s="23">
        <f>(G11-F11)/F11</f>
        <v>0.15041811950485437</v>
      </c>
      <c r="I11" s="25" t="s">
        <v>61</v>
      </c>
      <c r="J11" s="26">
        <v>4.9691560329765218E-2</v>
      </c>
      <c r="K11" s="26">
        <v>4.8119255663575861E-2</v>
      </c>
      <c r="L11" s="23">
        <f>(K11-J11)/J11</f>
        <v>-3.1641281854607968E-2</v>
      </c>
      <c r="M11" s="27">
        <v>0.68442964917579541</v>
      </c>
    </row>
    <row r="12" spans="1:13" ht="15">
      <c r="A12" s="10" t="s">
        <v>62</v>
      </c>
      <c r="B12" s="21">
        <v>21</v>
      </c>
      <c r="C12" s="22">
        <v>19.2</v>
      </c>
      <c r="D12" s="22">
        <v>23.6</v>
      </c>
      <c r="E12" s="23">
        <f>(D12-C12)/C12</f>
        <v>0.2291666666666668</v>
      </c>
      <c r="F12" s="24">
        <v>20.024211766070358</v>
      </c>
      <c r="G12" s="24">
        <v>22.571986351679485</v>
      </c>
      <c r="H12" s="23">
        <f>(G12-F12)/F12</f>
        <v>0.12723470044030166</v>
      </c>
      <c r="I12" s="25" t="s">
        <v>62</v>
      </c>
      <c r="J12" s="26">
        <v>1.6037520307322813E-2</v>
      </c>
      <c r="K12" s="26">
        <v>1.5936609531728433E-2</v>
      </c>
      <c r="L12" s="23">
        <f>(K12-J12)/J12</f>
        <v>-6.2921682193164997E-3</v>
      </c>
      <c r="M12" s="27">
        <v>0.22227615872514453</v>
      </c>
    </row>
    <row r="13" spans="1:13" ht="15.75">
      <c r="A13" s="10" t="s">
        <v>63</v>
      </c>
      <c r="B13" s="28">
        <v>5</v>
      </c>
      <c r="C13" s="22">
        <v>2.6</v>
      </c>
      <c r="D13" s="22">
        <v>3</v>
      </c>
      <c r="E13" s="23">
        <f>(D13-C13)/C13</f>
        <v>0.1538461538461538</v>
      </c>
      <c r="F13" s="24">
        <v>3.8335303173603363</v>
      </c>
      <c r="G13" s="24">
        <v>5.759298989229281</v>
      </c>
      <c r="H13" s="23">
        <f>(G13-F13)/F13</f>
        <v>0.50234862188202967</v>
      </c>
      <c r="I13" s="25" t="s">
        <v>63</v>
      </c>
      <c r="J13" s="26">
        <v>2.4852355772304262E-2</v>
      </c>
      <c r="K13" s="26">
        <v>2.8692997407395077E-2</v>
      </c>
      <c r="L13" s="23">
        <f>(K13-J13)/J13</f>
        <v>0.15453833311733242</v>
      </c>
      <c r="M13" s="27">
        <v>0.21188356009582787</v>
      </c>
    </row>
    <row r="14" spans="1:13" ht="15">
      <c r="A14" s="10" t="s">
        <v>64</v>
      </c>
      <c r="B14" s="21">
        <v>4</v>
      </c>
      <c r="C14" s="22">
        <v>2.2000000000000002</v>
      </c>
      <c r="D14" s="22">
        <v>2.8</v>
      </c>
      <c r="E14" s="23">
        <f>(D14-C14)/C14</f>
        <v>0.27272727272727254</v>
      </c>
      <c r="F14" s="24">
        <v>2.9177891552821316</v>
      </c>
      <c r="G14" s="24">
        <v>3.90887352118627</v>
      </c>
      <c r="H14" s="23">
        <f>(G14-F14)/F14</f>
        <v>0.33966963106637049</v>
      </c>
      <c r="I14" s="25" t="s">
        <v>64</v>
      </c>
      <c r="J14" s="26">
        <v>1.0955940191816121E-2</v>
      </c>
      <c r="K14" s="26">
        <v>1.2087437299266353E-2</v>
      </c>
      <c r="L14" s="23">
        <f>(K14-J14)/J14</f>
        <v>0.10327704310538663</v>
      </c>
      <c r="M14" s="27">
        <v>0.15668148612389587</v>
      </c>
    </row>
    <row r="15" spans="1:13" ht="15">
      <c r="A15" s="10" t="s">
        <v>65</v>
      </c>
      <c r="B15" s="21">
        <v>12</v>
      </c>
      <c r="C15" s="22">
        <v>27.4</v>
      </c>
      <c r="D15" s="22">
        <v>21.6</v>
      </c>
      <c r="E15" s="23">
        <f>(D15-C15)/C15</f>
        <v>-0.21167883211678823</v>
      </c>
      <c r="F15" s="24">
        <v>7.6690310578942258</v>
      </c>
      <c r="G15" s="24">
        <v>5.5149469934575652</v>
      </c>
      <c r="H15" s="23">
        <f>(G15-F15)/F15</f>
        <v>-0.28088086332879347</v>
      </c>
      <c r="I15" s="25" t="s">
        <v>65</v>
      </c>
      <c r="J15" s="26">
        <v>2.9025938333258477E-2</v>
      </c>
      <c r="K15" s="26">
        <v>2.0892230211766991E-2</v>
      </c>
      <c r="L15" s="23">
        <f>(K15-J15)/J15</f>
        <v>-0.28022205615215989</v>
      </c>
      <c r="M15" s="27">
        <v>0.17045695326662205</v>
      </c>
    </row>
    <row r="16" spans="1:13" ht="15">
      <c r="A16" s="10" t="s">
        <v>66</v>
      </c>
      <c r="B16" s="21">
        <v>16</v>
      </c>
      <c r="C16" s="22">
        <v>13</v>
      </c>
      <c r="D16" s="22">
        <v>16.399999999999999</v>
      </c>
      <c r="E16" s="23">
        <f>(D16-C16)/C16</f>
        <v>0.26153846153846144</v>
      </c>
      <c r="F16" s="24">
        <v>9.3359287199119958</v>
      </c>
      <c r="G16" s="24">
        <v>12.727817623679563</v>
      </c>
      <c r="H16" s="23">
        <f>(G16-F16)/F16</f>
        <v>0.36331563848953002</v>
      </c>
      <c r="I16" s="25" t="s">
        <v>66</v>
      </c>
      <c r="J16" s="26">
        <v>1.7012080445334078E-2</v>
      </c>
      <c r="K16" s="26">
        <v>1.9779384567521284E-2</v>
      </c>
      <c r="L16" s="23">
        <f>(K16-J16)/J16</f>
        <v>0.16266700190370886</v>
      </c>
      <c r="M16" s="27">
        <v>0.24360467180286322</v>
      </c>
    </row>
    <row r="17" spans="1:13" ht="15">
      <c r="A17" s="10" t="s">
        <v>67</v>
      </c>
      <c r="B17" s="21">
        <v>9</v>
      </c>
      <c r="C17" s="22">
        <v>4.5999999999999996</v>
      </c>
      <c r="D17" s="22">
        <v>6.8</v>
      </c>
      <c r="E17" s="23">
        <f>(D17-C17)/C17</f>
        <v>0.47826086956521746</v>
      </c>
      <c r="F17" s="24">
        <v>5.9448469456158728</v>
      </c>
      <c r="G17" s="24">
        <v>10.068373453280509</v>
      </c>
      <c r="H17" s="23">
        <f>(G17-F17)/F17</f>
        <v>0.69363039038466756</v>
      </c>
      <c r="I17" s="25" t="s">
        <v>67</v>
      </c>
      <c r="J17" s="26">
        <v>1.2909133814281737E-2</v>
      </c>
      <c r="K17" s="26">
        <v>2.0269013515222159E-2</v>
      </c>
      <c r="L17" s="23">
        <f>(K17-J17)/J17</f>
        <v>0.57012963122266036</v>
      </c>
      <c r="M17" s="27">
        <v>0.21552612144896943</v>
      </c>
    </row>
    <row r="18" spans="1:13" ht="15">
      <c r="A18" s="10" t="s">
        <v>68</v>
      </c>
      <c r="B18" s="21">
        <v>7</v>
      </c>
      <c r="C18" s="22">
        <v>4.5999999999999996</v>
      </c>
      <c r="D18" s="22">
        <v>5</v>
      </c>
      <c r="E18" s="23">
        <f>(D18-C18)/C18</f>
        <v>8.6956521739130516E-2</v>
      </c>
      <c r="F18" s="24">
        <v>10.050429184639277</v>
      </c>
      <c r="G18" s="24">
        <v>10.869262598279999</v>
      </c>
      <c r="H18" s="23">
        <f>(G18-F18)/F18</f>
        <v>8.1472482278885913E-2</v>
      </c>
      <c r="I18" s="25" t="s">
        <v>68</v>
      </c>
      <c r="J18" s="26">
        <v>1.2022031741413506E-2</v>
      </c>
      <c r="K18" s="26">
        <v>1.2532991412705479E-2</v>
      </c>
      <c r="L18" s="23">
        <f>(K18-J18)/J18</f>
        <v>4.250193996176363E-2</v>
      </c>
      <c r="M18" s="27">
        <v>0.17162585289467594</v>
      </c>
    </row>
    <row r="19" spans="1:13" ht="15">
      <c r="A19" s="10" t="s">
        <v>69</v>
      </c>
      <c r="B19" s="21">
        <v>5</v>
      </c>
      <c r="C19" s="22">
        <v>4.4000000000000004</v>
      </c>
      <c r="D19" s="22">
        <v>7.6</v>
      </c>
      <c r="E19" s="23">
        <f>(D19-C19)/C19</f>
        <v>0.72727272727272707</v>
      </c>
      <c r="F19" s="24">
        <v>11.012808339431672</v>
      </c>
      <c r="G19" s="24">
        <v>22.170636293594772</v>
      </c>
      <c r="H19" s="23">
        <f>(G19-F19)/F19</f>
        <v>1.0131682682801426</v>
      </c>
      <c r="I19" s="25" t="s">
        <v>69</v>
      </c>
      <c r="J19" s="26">
        <v>6.137154969134845E-3</v>
      </c>
      <c r="K19" s="26">
        <v>1.0049920650750124E-2</v>
      </c>
      <c r="L19" s="23">
        <f>(K19-J19)/J19</f>
        <v>0.63755367125214735</v>
      </c>
      <c r="M19" s="27">
        <v>0.17011092799316332</v>
      </c>
    </row>
    <row r="20" spans="1:13" ht="15">
      <c r="A20" s="10" t="s">
        <v>70</v>
      </c>
      <c r="B20" s="21">
        <v>21</v>
      </c>
      <c r="C20" s="22">
        <v>15.8</v>
      </c>
      <c r="D20" s="22">
        <v>25.8</v>
      </c>
      <c r="E20" s="23">
        <f>(D20-C20)/C20</f>
        <v>0.63291139240506322</v>
      </c>
      <c r="F20" s="24">
        <v>17.495684230777591</v>
      </c>
      <c r="G20" s="24">
        <v>25.471940184216702</v>
      </c>
      <c r="H20" s="23">
        <f>(G20-F20)/F20</f>
        <v>0.45589848606250299</v>
      </c>
      <c r="I20" s="25" t="s">
        <v>70</v>
      </c>
      <c r="J20" s="26">
        <v>2.2223814757070422E-2</v>
      </c>
      <c r="K20" s="26">
        <v>3.4872318810241887E-2</v>
      </c>
      <c r="L20" s="23">
        <f>(K20-J20)/J20</f>
        <v>0.5691418953691284</v>
      </c>
      <c r="M20" s="27">
        <v>0.5549826471123479</v>
      </c>
    </row>
    <row r="21" spans="1:13" ht="15">
      <c r="A21" s="10" t="s">
        <v>71</v>
      </c>
      <c r="B21" s="21">
        <v>2</v>
      </c>
      <c r="C21" s="22">
        <v>1.6</v>
      </c>
      <c r="D21" s="22">
        <v>2</v>
      </c>
      <c r="E21" s="23">
        <f>(D21-C21)/C21</f>
        <v>0.24999999999999994</v>
      </c>
      <c r="F21" s="24">
        <v>5.2633463727257821</v>
      </c>
      <c r="G21" s="24">
        <v>7.6983574680311104</v>
      </c>
      <c r="H21" s="23">
        <f>(G21-F21)/F21</f>
        <v>0.46263554075090912</v>
      </c>
      <c r="I21" s="25" t="s">
        <v>71</v>
      </c>
      <c r="J21" s="26">
        <v>1.1032424713780834E-2</v>
      </c>
      <c r="K21" s="26">
        <v>1.2997993654102457E-2</v>
      </c>
      <c r="L21" s="23">
        <f>(K21-J21)/J21</f>
        <v>0.17816291443769292</v>
      </c>
      <c r="M21" s="27">
        <v>0.14878605458067626</v>
      </c>
    </row>
    <row r="22" spans="1:13" ht="15">
      <c r="A22" s="10" t="s">
        <v>72</v>
      </c>
      <c r="B22" s="21">
        <v>10</v>
      </c>
      <c r="C22" s="22">
        <v>5.8</v>
      </c>
      <c r="D22" s="22">
        <v>10.6</v>
      </c>
      <c r="E22" s="23">
        <f>(D22-C22)/C22</f>
        <v>0.82758620689655171</v>
      </c>
      <c r="F22" s="24">
        <v>7.3724286166025026</v>
      </c>
      <c r="G22" s="24">
        <v>11.012252435430785</v>
      </c>
      <c r="H22" s="23">
        <f>(G22-F22)/F22</f>
        <v>0.49370757020712297</v>
      </c>
      <c r="I22" s="25" t="s">
        <v>72</v>
      </c>
      <c r="J22" s="26">
        <v>1.208769788434696E-2</v>
      </c>
      <c r="K22" s="26">
        <v>2.0696024407447184E-2</v>
      </c>
      <c r="L22" s="23">
        <f>(K22-J22)/J22</f>
        <v>0.71215599574569366</v>
      </c>
      <c r="M22" s="27">
        <v>0.17533180717470986</v>
      </c>
    </row>
    <row r="23" spans="1:13" ht="15">
      <c r="A23" s="10" t="s">
        <v>73</v>
      </c>
      <c r="B23" s="21">
        <v>5</v>
      </c>
      <c r="C23" s="22">
        <v>8.4</v>
      </c>
      <c r="D23" s="22">
        <v>8</v>
      </c>
      <c r="E23" s="23">
        <f>(D23-C23)/C23</f>
        <v>-4.7619047619047658E-2</v>
      </c>
      <c r="F23" s="24">
        <v>3.4044786191524379</v>
      </c>
      <c r="G23" s="24">
        <v>2.6369244126244182</v>
      </c>
      <c r="H23" s="23">
        <f>(G23-F23)/F23</f>
        <v>-0.22545425963612195</v>
      </c>
      <c r="I23" s="25" t="s">
        <v>73</v>
      </c>
      <c r="J23" s="26">
        <v>2.3622500683400532E-2</v>
      </c>
      <c r="K23" s="26">
        <v>2.3277654648681981E-2</v>
      </c>
      <c r="L23" s="23">
        <f>(K23-J23)/J23</f>
        <v>-1.4598201915213519E-2</v>
      </c>
      <c r="M23" s="27">
        <v>0.11606813954234041</v>
      </c>
    </row>
    <row r="24" spans="1:13" ht="15">
      <c r="A24" s="10" t="s">
        <v>74</v>
      </c>
      <c r="B24" s="21">
        <v>21</v>
      </c>
      <c r="C24" s="22">
        <v>24.2</v>
      </c>
      <c r="D24" s="22">
        <v>26.8</v>
      </c>
      <c r="E24" s="23">
        <f>(D24-C24)/C24</f>
        <v>0.10743801652892568</v>
      </c>
      <c r="F24" s="24">
        <v>13.24882164740861</v>
      </c>
      <c r="G24" s="24">
        <v>13.923221969315033</v>
      </c>
      <c r="H24" s="23">
        <f>(G24-F24)/F24</f>
        <v>5.090266439191838E-2</v>
      </c>
      <c r="I24" s="25" t="s">
        <v>74</v>
      </c>
      <c r="J24" s="26">
        <v>2.6184671150522067E-2</v>
      </c>
      <c r="K24" s="26">
        <v>2.7038588817534164E-2</v>
      </c>
      <c r="L24" s="23">
        <f>(K24-J24)/J24</f>
        <v>3.2611357312962559E-2</v>
      </c>
      <c r="M24" s="27">
        <v>0.26835269594828487</v>
      </c>
    </row>
    <row r="25" spans="1:13" ht="15">
      <c r="A25" s="10" t="s">
        <v>75</v>
      </c>
      <c r="B25" s="21">
        <v>11</v>
      </c>
      <c r="C25" s="22">
        <v>6.4</v>
      </c>
      <c r="D25" s="22">
        <v>8.1999999999999993</v>
      </c>
      <c r="E25" s="23">
        <f>(D25-C25)/C25</f>
        <v>0.28124999999999983</v>
      </c>
      <c r="F25" s="24">
        <v>3.1446139282653647</v>
      </c>
      <c r="G25" s="24">
        <v>3.9281280459560066</v>
      </c>
      <c r="H25" s="23">
        <f>(G25-F25)/F25</f>
        <v>0.24916067140962034</v>
      </c>
      <c r="I25" s="25" t="s">
        <v>75</v>
      </c>
      <c r="J25" s="26">
        <v>1.6512115441903324E-2</v>
      </c>
      <c r="K25" s="26">
        <v>2.2070711216374245E-2</v>
      </c>
      <c r="L25" s="23">
        <f>(K25-J25)/J25</f>
        <v>0.33663740990840546</v>
      </c>
      <c r="M25" s="27">
        <v>0.14539955798534371</v>
      </c>
    </row>
    <row r="26" spans="1:13" ht="15">
      <c r="A26" s="10" t="s">
        <v>76</v>
      </c>
      <c r="B26" s="21">
        <v>8</v>
      </c>
      <c r="C26" s="22">
        <v>5.4</v>
      </c>
      <c r="D26" s="22">
        <v>6</v>
      </c>
      <c r="E26" s="23">
        <f>(D26-C26)/C26</f>
        <v>0.11111111111111104</v>
      </c>
      <c r="F26" s="24">
        <v>43.851650982504779</v>
      </c>
      <c r="G26" s="24">
        <v>65.917156560938878</v>
      </c>
      <c r="H26" s="23">
        <f>(G26-F26)/F26</f>
        <v>0.50318528684900454</v>
      </c>
      <c r="I26" s="25" t="s">
        <v>76</v>
      </c>
      <c r="J26" s="26">
        <v>8.7793639849145753E-3</v>
      </c>
      <c r="K26" s="26">
        <v>9.239306603336531E-3</v>
      </c>
      <c r="L26" s="23">
        <f>(K26-J26)/J26</f>
        <v>5.2389059072190977E-2</v>
      </c>
      <c r="M26" s="27">
        <v>0.20160280953675372</v>
      </c>
    </row>
    <row r="27" spans="1:13" ht="15">
      <c r="A27" s="10" t="s">
        <v>77</v>
      </c>
      <c r="B27" s="21">
        <v>14</v>
      </c>
      <c r="C27" s="22">
        <v>4.5999999999999996</v>
      </c>
      <c r="D27" s="22">
        <v>8.4</v>
      </c>
      <c r="E27" s="23">
        <f>(D27-C27)/C27</f>
        <v>0.82608695652173936</v>
      </c>
      <c r="F27" s="24">
        <v>6.332387174465504</v>
      </c>
      <c r="G27" s="24">
        <v>13.642925251836875</v>
      </c>
      <c r="H27" s="23">
        <f>(G27-F27)/F27</f>
        <v>1.154467955915603</v>
      </c>
      <c r="I27" s="25" t="s">
        <v>77</v>
      </c>
      <c r="J27" s="26">
        <v>5.7747611441960863E-3</v>
      </c>
      <c r="K27" s="26">
        <v>9.5530919574845167E-3</v>
      </c>
      <c r="L27" s="23">
        <f>(K27-J27)/J27</f>
        <v>0.65428347925452035</v>
      </c>
      <c r="M27" s="27">
        <v>0.13686514937527577</v>
      </c>
    </row>
    <row r="28" spans="1:13" ht="15">
      <c r="A28" s="10" t="s">
        <v>78</v>
      </c>
      <c r="B28" s="21">
        <v>3</v>
      </c>
      <c r="C28" s="22">
        <v>1</v>
      </c>
      <c r="D28" s="22">
        <v>2</v>
      </c>
      <c r="E28" s="23">
        <f>(D28-C28)/C28</f>
        <v>1</v>
      </c>
      <c r="F28" s="24">
        <v>1.5581873571095577</v>
      </c>
      <c r="G28" s="24">
        <v>3.2018740009448976</v>
      </c>
      <c r="H28" s="23">
        <f>(G28-F28)/F28</f>
        <v>1.0548709924616406</v>
      </c>
      <c r="I28" s="25" t="s">
        <v>78</v>
      </c>
      <c r="J28" s="26">
        <v>4.8892433338888035E-3</v>
      </c>
      <c r="K28" s="26">
        <v>1.0938280726031049E-2</v>
      </c>
      <c r="L28" s="23">
        <f>(K28-J28)/J28</f>
        <v>1.2372134048257659</v>
      </c>
      <c r="M28" s="27">
        <v>0.18712960034731255</v>
      </c>
    </row>
    <row r="29" spans="1:13" ht="15">
      <c r="A29" s="10" t="s">
        <v>79</v>
      </c>
      <c r="B29" s="21">
        <v>1</v>
      </c>
      <c r="C29" s="22">
        <v>1.2</v>
      </c>
      <c r="D29" s="22">
        <v>1.8</v>
      </c>
      <c r="E29" s="23">
        <f>(D29-C29)/C29</f>
        <v>0.50000000000000011</v>
      </c>
      <c r="F29" s="24">
        <v>2.9149795674124692</v>
      </c>
      <c r="G29" s="24">
        <v>4.8733462006953285</v>
      </c>
      <c r="H29" s="23">
        <f>(G29-F29)/F29</f>
        <v>0.67182859707700682</v>
      </c>
      <c r="I29" s="25" t="s">
        <v>79</v>
      </c>
      <c r="J29" s="26">
        <v>6.0929856870537303E-3</v>
      </c>
      <c r="K29" s="26">
        <v>7.7444388867692702E-3</v>
      </c>
      <c r="L29" s="23">
        <f>(K29-J29)/J29</f>
        <v>0.27104170016754164</v>
      </c>
      <c r="M29" s="27">
        <v>9.3051724351843043E-2</v>
      </c>
    </row>
    <row r="30" spans="1:13" ht="15">
      <c r="A30" s="10" t="s">
        <v>80</v>
      </c>
      <c r="B30" s="21">
        <v>10</v>
      </c>
      <c r="C30" s="22">
        <v>5.6</v>
      </c>
      <c r="D30" s="22">
        <v>8.6</v>
      </c>
      <c r="E30" s="23">
        <f>(D30-C30)/C30</f>
        <v>0.5357142857142857</v>
      </c>
      <c r="F30" s="24">
        <v>9.9090282713666369</v>
      </c>
      <c r="G30" s="24">
        <v>19.842522721250305</v>
      </c>
      <c r="H30" s="23">
        <f>(G30-F30)/F30</f>
        <v>1.0024690794946796</v>
      </c>
      <c r="I30" s="25" t="s">
        <v>80</v>
      </c>
      <c r="J30" s="26">
        <v>2.1080896625118979E-2</v>
      </c>
      <c r="K30" s="26">
        <v>2.7466192797828293E-2</v>
      </c>
      <c r="L30" s="23">
        <f>(K30-J30)/J30</f>
        <v>0.3028949046266326</v>
      </c>
      <c r="M30" s="27">
        <v>0.27920663758588848</v>
      </c>
    </row>
    <row r="31" spans="1:13" ht="15">
      <c r="A31" s="10" t="s">
        <v>81</v>
      </c>
      <c r="B31" s="21">
        <v>0</v>
      </c>
      <c r="C31" s="22">
        <v>2.2000000000000002</v>
      </c>
      <c r="D31" s="22">
        <v>1.8</v>
      </c>
      <c r="E31" s="23">
        <f>(D31-C31)/C31</f>
        <v>-0.18181818181818185</v>
      </c>
      <c r="F31" s="24">
        <v>14.926723268347853</v>
      </c>
      <c r="G31" s="24">
        <v>9.230448100044951</v>
      </c>
      <c r="H31" s="23">
        <f>(G31-F31)/F31</f>
        <v>-0.38161591569007414</v>
      </c>
      <c r="I31" s="25" t="s">
        <v>81</v>
      </c>
      <c r="J31" s="26">
        <v>2.1130604288499024E-2</v>
      </c>
      <c r="K31" s="26">
        <v>1.4846991428150208E-2</v>
      </c>
      <c r="L31" s="23">
        <f>(K31-J31)/J31</f>
        <v>-0.29737023960875852</v>
      </c>
      <c r="M31" s="27">
        <v>0.13238107215430339</v>
      </c>
    </row>
    <row r="32" spans="1:13" ht="15">
      <c r="A32" s="10" t="s">
        <v>82</v>
      </c>
      <c r="B32" s="21">
        <v>13</v>
      </c>
      <c r="C32" s="22">
        <v>13.8</v>
      </c>
      <c r="D32" s="22">
        <v>16.8</v>
      </c>
      <c r="E32" s="23">
        <f>(D32-C32)/C32</f>
        <v>0.21739130434782608</v>
      </c>
      <c r="F32" s="24">
        <v>9.3494751346252851</v>
      </c>
      <c r="G32" s="24">
        <v>14.111004526407672</v>
      </c>
      <c r="H32" s="23">
        <f>(G32-F32)/F32</f>
        <v>0.50928306917982125</v>
      </c>
      <c r="I32" s="25" t="s">
        <v>82</v>
      </c>
      <c r="J32" s="26">
        <v>2.3975612747563005E-2</v>
      </c>
      <c r="K32" s="26">
        <v>2.9179788213616199E-2</v>
      </c>
      <c r="L32" s="23">
        <f>(K32-J32)/J32</f>
        <v>0.2170612080219794</v>
      </c>
      <c r="M32" s="27">
        <v>0.18914254254862822</v>
      </c>
    </row>
    <row r="33" spans="1:13" ht="15">
      <c r="A33" s="10" t="s">
        <v>83</v>
      </c>
      <c r="B33" s="21">
        <v>9</v>
      </c>
      <c r="C33" s="22">
        <v>5.6</v>
      </c>
      <c r="D33" s="22">
        <v>6.6</v>
      </c>
      <c r="E33" s="23">
        <f>(D33-C33)/C33</f>
        <v>0.17857142857142858</v>
      </c>
      <c r="F33" s="24">
        <v>9.5001106617159667</v>
      </c>
      <c r="G33" s="24">
        <v>11.992792294412078</v>
      </c>
      <c r="H33" s="23">
        <f>(G33-F33)/F33</f>
        <v>0.2623844838714614</v>
      </c>
      <c r="I33" s="25" t="s">
        <v>83</v>
      </c>
      <c r="J33" s="26">
        <v>1.5886989337098093E-2</v>
      </c>
      <c r="K33" s="26">
        <v>1.825857072067159E-2</v>
      </c>
      <c r="L33" s="23">
        <f>(K33-J33)/J33</f>
        <v>0.14927821333873245</v>
      </c>
      <c r="M33" s="27">
        <v>0.31476100340084956</v>
      </c>
    </row>
    <row r="34" spans="1:13" ht="15">
      <c r="A34" s="10" t="s">
        <v>84</v>
      </c>
      <c r="B34" s="21">
        <v>46</v>
      </c>
      <c r="C34" s="22">
        <v>44.8</v>
      </c>
      <c r="D34" s="22">
        <v>39</v>
      </c>
      <c r="E34" s="23">
        <f>(D34-C34)/C34</f>
        <v>-0.12946428571428567</v>
      </c>
      <c r="F34" s="24">
        <v>8.8777486397819043</v>
      </c>
      <c r="G34" s="24">
        <v>5.8840419472018892</v>
      </c>
      <c r="H34" s="23">
        <f>(G34-F34)/F34</f>
        <v>-0.3372146265963169</v>
      </c>
      <c r="I34" s="25" t="s">
        <v>84</v>
      </c>
      <c r="J34" s="26">
        <v>3.8884286613784076E-2</v>
      </c>
      <c r="K34" s="26">
        <v>3.9635466473878458E-2</v>
      </c>
      <c r="L34" s="23">
        <f>(K34-J34)/J34</f>
        <v>1.9318339759076274E-2</v>
      </c>
      <c r="M34" s="27">
        <v>0.20047743443989507</v>
      </c>
    </row>
    <row r="35" spans="1:13" ht="15">
      <c r="A35" s="10" t="s">
        <v>85</v>
      </c>
      <c r="B35" s="21">
        <v>17</v>
      </c>
      <c r="C35" s="22">
        <v>23.2</v>
      </c>
      <c r="D35" s="22">
        <v>20.8</v>
      </c>
      <c r="E35" s="23">
        <f>(D35-C35)/C35</f>
        <v>-0.10344827586206891</v>
      </c>
      <c r="F35" s="24">
        <v>22.603683119026023</v>
      </c>
      <c r="G35" s="24">
        <v>22.761015069277438</v>
      </c>
      <c r="H35" s="23">
        <f>(G35-F35)/F35</f>
        <v>6.9604563744297384E-3</v>
      </c>
      <c r="I35" s="25" t="s">
        <v>85</v>
      </c>
      <c r="J35" s="26">
        <v>1.8079933409102224E-2</v>
      </c>
      <c r="K35" s="26">
        <v>1.4941421139853939E-2</v>
      </c>
      <c r="L35" s="23">
        <f>(K35-J35)/J35</f>
        <v>-0.1735909197358117</v>
      </c>
      <c r="M35" s="27">
        <v>0.19832030330802078</v>
      </c>
    </row>
    <row r="36" spans="1:13" ht="15">
      <c r="A36" s="10" t="s">
        <v>86</v>
      </c>
      <c r="B36" s="21">
        <v>2</v>
      </c>
      <c r="C36" s="22">
        <v>1.2</v>
      </c>
      <c r="D36" s="22">
        <v>2</v>
      </c>
      <c r="E36" s="23">
        <f>(D36-C36)/C36</f>
        <v>0.66666666666666674</v>
      </c>
      <c r="F36" s="24">
        <v>8.1808338372941218</v>
      </c>
      <c r="G36" s="24">
        <v>15.565763655662156</v>
      </c>
      <c r="H36" s="23">
        <f>(G36-F36)/F36</f>
        <v>0.90271113742736286</v>
      </c>
      <c r="I36" s="25" t="s">
        <v>86</v>
      </c>
      <c r="J36" s="26">
        <v>9.0519090519090521E-3</v>
      </c>
      <c r="K36" s="26">
        <v>1.8489856137723415E-2</v>
      </c>
      <c r="L36" s="23">
        <f>(K36-J36)/J36</f>
        <v>1.0426471401437574</v>
      </c>
      <c r="M36" s="27">
        <v>0.26244583774023639</v>
      </c>
    </row>
    <row r="37" spans="1:13" ht="15">
      <c r="A37" s="10" t="s">
        <v>87</v>
      </c>
      <c r="B37" s="21">
        <v>25</v>
      </c>
      <c r="C37" s="22">
        <v>15</v>
      </c>
      <c r="D37" s="22">
        <v>21.8</v>
      </c>
      <c r="E37" s="23">
        <f>(D37-C37)/C37</f>
        <v>0.45333333333333337</v>
      </c>
      <c r="F37" s="24">
        <v>9.3423288470026975</v>
      </c>
      <c r="G37" s="24">
        <v>13.926130666398951</v>
      </c>
      <c r="H37" s="23">
        <f>(G37-F37)/F37</f>
        <v>0.49064873378620966</v>
      </c>
      <c r="I37" s="25" t="s">
        <v>87</v>
      </c>
      <c r="J37" s="26">
        <v>1.442410839637504E-2</v>
      </c>
      <c r="K37" s="26">
        <v>1.9839956642564938E-2</v>
      </c>
      <c r="L37" s="23">
        <f>(K37-J37)/J37</f>
        <v>0.37547195967765801</v>
      </c>
      <c r="M37" s="27">
        <v>0.18649853282117529</v>
      </c>
    </row>
    <row r="38" spans="1:13" ht="15">
      <c r="A38" s="10" t="s">
        <v>88</v>
      </c>
      <c r="B38" s="21">
        <v>13</v>
      </c>
      <c r="C38" s="22">
        <v>6.4</v>
      </c>
      <c r="D38" s="22">
        <v>9.1999999999999993</v>
      </c>
      <c r="E38" s="23">
        <f>(D38-C38)/C38</f>
        <v>0.43749999999999983</v>
      </c>
      <c r="F38" s="24">
        <v>14.657413198847285</v>
      </c>
      <c r="G38" s="24">
        <v>22.153135142391427</v>
      </c>
      <c r="H38" s="23">
        <f>(G38-F38)/F38</f>
        <v>0.51139459888690553</v>
      </c>
      <c r="I38" s="25" t="s">
        <v>88</v>
      </c>
      <c r="J38" s="26">
        <v>9.4230272441416813E-3</v>
      </c>
      <c r="K38" s="26">
        <v>1.4494415783342152E-2</v>
      </c>
      <c r="L38" s="23">
        <f>(K38-J38)/J38</f>
        <v>0.53819100887704263</v>
      </c>
      <c r="M38" s="27">
        <v>0.23250107215847673</v>
      </c>
    </row>
    <row r="39" spans="1:13" ht="15">
      <c r="A39" s="10" t="s">
        <v>89</v>
      </c>
      <c r="B39" s="21">
        <v>12</v>
      </c>
      <c r="C39" s="22">
        <v>8.4</v>
      </c>
      <c r="D39" s="22">
        <v>9.8000000000000007</v>
      </c>
      <c r="E39" s="23">
        <f>(D39-C39)/C39</f>
        <v>0.16666666666666671</v>
      </c>
      <c r="F39" s="24">
        <v>2.0883783164452487</v>
      </c>
      <c r="G39" s="24">
        <v>2.3852686356492585</v>
      </c>
      <c r="H39" s="23">
        <f>(G39-F39)/F39</f>
        <v>0.14216309222620363</v>
      </c>
      <c r="I39" s="25" t="s">
        <v>89</v>
      </c>
      <c r="J39" s="26">
        <v>2.5253067529939721E-2</v>
      </c>
      <c r="K39" s="26">
        <v>2.105445105445608E-2</v>
      </c>
      <c r="L39" s="23">
        <f>(K39-J39)/J39</f>
        <v>-0.1662616420957895</v>
      </c>
      <c r="M39" s="27">
        <v>0.23235208833552215</v>
      </c>
    </row>
    <row r="40" spans="1:13" ht="15">
      <c r="A40" s="10" t="s">
        <v>90</v>
      </c>
      <c r="B40" s="21">
        <v>14</v>
      </c>
      <c r="C40" s="22">
        <v>15.6</v>
      </c>
      <c r="D40" s="22">
        <v>17.2</v>
      </c>
      <c r="E40" s="23">
        <f>(D40-C40)/C40</f>
        <v>0.10256410256410255</v>
      </c>
      <c r="F40" s="24">
        <v>5.9641009370022235</v>
      </c>
      <c r="G40" s="24">
        <v>5.7639218737444615</v>
      </c>
      <c r="H40" s="23">
        <f>(G40-F40)/F40</f>
        <v>-3.3563996547378919E-2</v>
      </c>
      <c r="I40" s="25" t="s">
        <v>90</v>
      </c>
      <c r="J40" s="26">
        <v>1.2326792849319354E-2</v>
      </c>
      <c r="K40" s="26">
        <v>1.5083595166165397E-2</v>
      </c>
      <c r="L40" s="23">
        <f>(K40-J40)/J40</f>
        <v>0.22364311224701608</v>
      </c>
      <c r="M40" s="27">
        <v>0.13435412262891336</v>
      </c>
    </row>
    <row r="41" spans="1:13" ht="15">
      <c r="A41" s="10" t="s">
        <v>91</v>
      </c>
      <c r="B41" s="21">
        <v>0</v>
      </c>
      <c r="C41" s="22">
        <v>1.4</v>
      </c>
      <c r="D41" s="22">
        <v>1</v>
      </c>
      <c r="E41" s="23">
        <f>(D41-C41)/C41</f>
        <v>-0.28571428571428564</v>
      </c>
      <c r="F41" s="24">
        <v>5.2800111941137349</v>
      </c>
      <c r="G41" s="24">
        <v>7.8560986462707501</v>
      </c>
      <c r="H41" s="23">
        <f>(G41-F41)/F41</f>
        <v>0.48789431640389141</v>
      </c>
      <c r="I41" s="25" t="s">
        <v>91</v>
      </c>
      <c r="J41" s="26">
        <v>2.1450918484500574E-2</v>
      </c>
      <c r="K41" s="26">
        <v>1.5994872525281298E-2</v>
      </c>
      <c r="L41" s="23">
        <f>(K41-J41)/J41</f>
        <v>-0.25435022575660615</v>
      </c>
      <c r="M41" s="27">
        <v>9.4396527718124415E-2</v>
      </c>
    </row>
    <row r="42" spans="1:13" ht="15">
      <c r="A42" s="10" t="s">
        <v>92</v>
      </c>
      <c r="B42" s="21">
        <v>26</v>
      </c>
      <c r="C42" s="22">
        <v>14.2</v>
      </c>
      <c r="D42" s="22">
        <v>21.4</v>
      </c>
      <c r="E42" s="23">
        <f>(D42-C42)/C42</f>
        <v>0.50704225352112675</v>
      </c>
      <c r="F42" s="24">
        <v>20.992995286962966</v>
      </c>
      <c r="G42" s="24">
        <v>40.476247723022254</v>
      </c>
      <c r="H42" s="23">
        <f>(G42-F42)/F42</f>
        <v>0.92808349498171638</v>
      </c>
      <c r="I42" s="25" t="s">
        <v>92</v>
      </c>
      <c r="J42" s="26">
        <v>1.7406398827476334E-2</v>
      </c>
      <c r="K42" s="26">
        <v>2.1715042942933419E-2</v>
      </c>
      <c r="L42" s="23">
        <f>(K42-J42)/J42</f>
        <v>0.24753219538183902</v>
      </c>
      <c r="M42" s="27">
        <v>0.41563776896522114</v>
      </c>
    </row>
    <row r="43" spans="1:13" ht="15.75">
      <c r="A43" s="10" t="s">
        <v>93</v>
      </c>
      <c r="B43" s="28">
        <v>1</v>
      </c>
      <c r="C43" s="22">
        <v>1</v>
      </c>
      <c r="D43" s="22">
        <v>0.4</v>
      </c>
      <c r="E43" s="23">
        <f>(D43-C43)/C43</f>
        <v>-0.6</v>
      </c>
      <c r="F43" s="24">
        <v>4.9536421414116392</v>
      </c>
      <c r="G43" s="24">
        <v>1.9998039503043139</v>
      </c>
      <c r="H43" s="23">
        <f>(G43-F43)/F43</f>
        <v>-0.59629624159034833</v>
      </c>
      <c r="I43" s="25" t="s">
        <v>93</v>
      </c>
      <c r="J43" s="26">
        <v>7.6001211295328944E-3</v>
      </c>
      <c r="K43" s="26">
        <v>3.7764866712235133E-3</v>
      </c>
      <c r="L43" s="23">
        <f>(K43-J43)/J43</f>
        <v>-0.50310177866130701</v>
      </c>
      <c r="M43" s="27">
        <v>4.5215162000273555E-2</v>
      </c>
    </row>
    <row r="44" spans="1:13" ht="15">
      <c r="A44" s="10" t="s">
        <v>94</v>
      </c>
      <c r="B44" s="21">
        <v>7</v>
      </c>
      <c r="C44" s="22">
        <v>6</v>
      </c>
      <c r="D44" s="22">
        <v>8.4</v>
      </c>
      <c r="E44" s="23">
        <f>(D44-C44)/C44</f>
        <v>0.40000000000000008</v>
      </c>
      <c r="F44" s="24">
        <v>14.414044462981263</v>
      </c>
      <c r="G44" s="24">
        <v>23.823058848291701</v>
      </c>
      <c r="H44" s="23">
        <f>(G44-F44)/F44</f>
        <v>0.6527671264977053</v>
      </c>
      <c r="I44" s="25" t="s">
        <v>94</v>
      </c>
      <c r="J44" s="26">
        <v>6.0663255778834997E-3</v>
      </c>
      <c r="K44" s="26">
        <v>8.2624268161782533E-3</v>
      </c>
      <c r="L44" s="23">
        <f>(K44-J44)/J44</f>
        <v>0.36201506333607608</v>
      </c>
      <c r="M44" s="27">
        <v>0.12300169830202012</v>
      </c>
    </row>
    <row r="45" spans="1:13" ht="15">
      <c r="A45" s="10" t="s">
        <v>95</v>
      </c>
      <c r="B45" s="21">
        <v>66</v>
      </c>
      <c r="C45" s="22">
        <v>48.2</v>
      </c>
      <c r="D45" s="22">
        <v>61.8</v>
      </c>
      <c r="E45" s="23">
        <f>(D45-C45)/C45</f>
        <v>0.2821576763485476</v>
      </c>
      <c r="F45" s="24">
        <v>15.008497665776769</v>
      </c>
      <c r="G45" s="24">
        <v>19.436942705929201</v>
      </c>
      <c r="H45" s="23">
        <f>(G45-F45)/F45</f>
        <v>0.29506251316881804</v>
      </c>
      <c r="I45" s="25" t="s">
        <v>95</v>
      </c>
      <c r="J45" s="26">
        <v>1.4677049140304474E-2</v>
      </c>
      <c r="K45" s="26">
        <v>1.7245194022984151E-2</v>
      </c>
      <c r="L45" s="23">
        <f>(K45-J45)/J45</f>
        <v>0.17497692200452777</v>
      </c>
      <c r="M45" s="27">
        <v>0.21313372061362781</v>
      </c>
    </row>
    <row r="46" spans="1:13" ht="15">
      <c r="A46" s="10" t="s">
        <v>96</v>
      </c>
      <c r="B46" s="21">
        <v>6</v>
      </c>
      <c r="C46" s="22">
        <v>6</v>
      </c>
      <c r="D46" s="22">
        <v>5</v>
      </c>
      <c r="E46" s="23">
        <f>(D46-C46)/C46</f>
        <v>-0.16666666666666666</v>
      </c>
      <c r="F46" s="24">
        <v>6.0266243748194244</v>
      </c>
      <c r="G46" s="24">
        <v>4.9315927192080062</v>
      </c>
      <c r="H46" s="23">
        <f>(G46-F46)/F46</f>
        <v>-0.18169900553064228</v>
      </c>
      <c r="I46" s="25" t="s">
        <v>96</v>
      </c>
      <c r="J46" s="26">
        <v>2.4899595588464024E-2</v>
      </c>
      <c r="K46" s="26">
        <v>1.9218537303637102E-2</v>
      </c>
      <c r="L46" s="23">
        <f>(K46-J46)/J46</f>
        <v>-0.22815865682007119</v>
      </c>
      <c r="M46" s="27">
        <v>0.15595962267752728</v>
      </c>
    </row>
    <row r="47" spans="1:13" ht="15">
      <c r="A47" s="10" t="s">
        <v>97</v>
      </c>
      <c r="B47" s="21">
        <v>0</v>
      </c>
      <c r="C47" s="22">
        <v>0.2</v>
      </c>
      <c r="D47" s="22">
        <v>1</v>
      </c>
      <c r="E47" s="23">
        <f>(D47-C47)/C47</f>
        <v>4</v>
      </c>
      <c r="F47" s="24">
        <v>1.071237279057311</v>
      </c>
      <c r="G47" s="24">
        <v>4.294489231448174</v>
      </c>
      <c r="H47" s="23">
        <f>(G47-F47)/F47</f>
        <v>3.0089056975568709</v>
      </c>
      <c r="I47" s="25" t="s">
        <v>97</v>
      </c>
      <c r="J47" s="26">
        <v>2.8169014084507044E-3</v>
      </c>
      <c r="K47" s="26">
        <v>1.7260894170911149E-2</v>
      </c>
      <c r="L47" s="23">
        <f>(K47-J47)/J47</f>
        <v>5.1276174306734577</v>
      </c>
      <c r="M47" s="27">
        <v>0.16025923533908448</v>
      </c>
    </row>
    <row r="48" spans="1:13" ht="15">
      <c r="A48" s="10" t="s">
        <v>98</v>
      </c>
      <c r="B48" s="21">
        <v>13</v>
      </c>
      <c r="C48" s="22">
        <v>9.8000000000000007</v>
      </c>
      <c r="D48" s="22">
        <v>12.4</v>
      </c>
      <c r="E48" s="23">
        <f>(D48-C48)/C48</f>
        <v>0.26530612244897955</v>
      </c>
      <c r="F48" s="24">
        <v>6.404420586386367</v>
      </c>
      <c r="G48" s="24">
        <v>7.3688727237056089</v>
      </c>
      <c r="H48" s="23">
        <f>(G48-F48)/F48</f>
        <v>0.15059163031380873</v>
      </c>
      <c r="I48" s="25" t="s">
        <v>98</v>
      </c>
      <c r="J48" s="26">
        <v>1.3225077836114929E-2</v>
      </c>
      <c r="K48" s="26">
        <v>1.5762193359048098E-2</v>
      </c>
      <c r="L48" s="23">
        <f>(K48-J48)/J48</f>
        <v>0.19184125449945066</v>
      </c>
      <c r="M48" s="27">
        <v>0.14527529023132629</v>
      </c>
    </row>
    <row r="49" spans="1:13" ht="15">
      <c r="A49" s="10" t="s">
        <v>99</v>
      </c>
      <c r="B49" s="21">
        <v>9</v>
      </c>
      <c r="C49" s="22">
        <v>9.4</v>
      </c>
      <c r="D49" s="22">
        <v>14.2</v>
      </c>
      <c r="E49" s="23">
        <f>(D49-C49)/C49</f>
        <v>0.51063829787234027</v>
      </c>
      <c r="F49" s="24">
        <v>3.3458426579851386</v>
      </c>
      <c r="G49" s="24">
        <v>4.7184251866477016</v>
      </c>
      <c r="H49" s="23">
        <f>(G49-F49)/F49</f>
        <v>0.41023522890019287</v>
      </c>
      <c r="I49" s="25" t="s">
        <v>99</v>
      </c>
      <c r="J49" s="26">
        <v>2.1010137274878059E-2</v>
      </c>
      <c r="K49" s="26">
        <v>2.6094175960733195E-2</v>
      </c>
      <c r="L49" s="23">
        <f>(K49-J49)/J49</f>
        <v>0.24198026977834883</v>
      </c>
      <c r="M49" s="27">
        <v>0.18647668457061709</v>
      </c>
    </row>
    <row r="50" spans="1:13" ht="15">
      <c r="A50" s="10" t="s">
        <v>100</v>
      </c>
      <c r="B50" s="21">
        <v>3</v>
      </c>
      <c r="C50" s="22">
        <v>1.2</v>
      </c>
      <c r="D50" s="22">
        <v>2.6</v>
      </c>
      <c r="E50" s="23">
        <f>(D50-C50)/C50</f>
        <v>1.1666666666666667</v>
      </c>
      <c r="F50" s="24">
        <v>11.578283501468487</v>
      </c>
      <c r="G50" s="24">
        <v>25.68428964304303</v>
      </c>
      <c r="H50" s="23">
        <f>(G50-F50)/F50</f>
        <v>1.218315835830541</v>
      </c>
      <c r="I50" s="25" t="s">
        <v>100</v>
      </c>
      <c r="J50" s="26">
        <v>3.9653206415309495E-3</v>
      </c>
      <c r="K50" s="26">
        <v>9.2939576328230945E-3</v>
      </c>
      <c r="L50" s="23">
        <f>(K50-J50)/J50</f>
        <v>1.3438098638184377</v>
      </c>
      <c r="M50" s="27">
        <v>0.14507738483506097</v>
      </c>
    </row>
    <row r="51" spans="1:13" ht="15">
      <c r="A51" s="10" t="s">
        <v>101</v>
      </c>
      <c r="B51" s="21">
        <v>14</v>
      </c>
      <c r="C51" s="22">
        <v>9.1999999999999993</v>
      </c>
      <c r="D51" s="22">
        <v>10.199999999999999</v>
      </c>
      <c r="E51" s="23">
        <f>(D51-C51)/C51</f>
        <v>0.10869565217391305</v>
      </c>
      <c r="F51" s="24">
        <v>4.2286973575505709</v>
      </c>
      <c r="G51" s="24">
        <v>5.0333878876593223</v>
      </c>
      <c r="H51" s="23">
        <f>(G51-F51)/F51</f>
        <v>0.19029276916020779</v>
      </c>
      <c r="I51" s="25" t="s">
        <v>101</v>
      </c>
      <c r="J51" s="26">
        <v>1.6108950781936048E-2</v>
      </c>
      <c r="K51" s="26">
        <v>1.7892323616939532E-2</v>
      </c>
      <c r="L51" s="23">
        <f>(K51-J51)/J51</f>
        <v>0.11070695162861197</v>
      </c>
      <c r="M51" s="27">
        <v>0.17518446752681094</v>
      </c>
    </row>
    <row r="52" spans="1:13" ht="15">
      <c r="A52" s="10" t="s">
        <v>102</v>
      </c>
      <c r="B52" s="21">
        <v>0</v>
      </c>
      <c r="C52" s="22">
        <v>1.2</v>
      </c>
      <c r="D52" s="22">
        <v>0.2</v>
      </c>
      <c r="E52" s="23">
        <f>(D52-C52)/C52</f>
        <v>-0.83333333333333337</v>
      </c>
      <c r="F52" s="24">
        <v>4.3174084589369972</v>
      </c>
      <c r="G52" s="24">
        <v>1.1454753722794959</v>
      </c>
      <c r="H52" s="23">
        <f>(G52-F52)/F52</f>
        <v>-0.73468450271172003</v>
      </c>
      <c r="I52" s="25" t="s">
        <v>102</v>
      </c>
      <c r="J52" s="26">
        <v>8.1481481481481492E-3</v>
      </c>
      <c r="K52" s="26">
        <v>1.7857142857142857E-3</v>
      </c>
      <c r="L52" s="23">
        <f>(K52-J52)/J52</f>
        <v>-0.7808441558441559</v>
      </c>
      <c r="M52" s="27">
        <v>3.4556698038389039E-2</v>
      </c>
    </row>
    <row r="53" spans="1:13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>
      <c r="A55" s="10" t="s">
        <v>169</v>
      </c>
      <c r="B55" s="25">
        <f>AVERAGE(B3:B52)</f>
        <v>16.940000000000001</v>
      </c>
      <c r="C55" s="30">
        <f>AVERAGE(C3:C52)</f>
        <v>14.012000000000006</v>
      </c>
      <c r="D55" s="30">
        <f t="shared" ref="D55:M55" si="0">AVERAGE(D3:D52)</f>
        <v>16.644000000000002</v>
      </c>
      <c r="E55" s="30">
        <f t="shared" si="0"/>
        <v>0.30631924441856706</v>
      </c>
      <c r="F55" s="30">
        <f t="shared" si="0"/>
        <v>10.498851107134783</v>
      </c>
      <c r="G55" s="30">
        <f t="shared" si="0"/>
        <v>13.646339761069209</v>
      </c>
      <c r="H55" s="30">
        <f t="shared" si="0"/>
        <v>0.35404800164507827</v>
      </c>
      <c r="I55" s="25" t="s">
        <v>169</v>
      </c>
      <c r="J55" s="30">
        <f t="shared" si="0"/>
        <v>1.7087893906799597E-2</v>
      </c>
      <c r="K55" s="30">
        <f t="shared" si="0"/>
        <v>1.8987168376839683E-2</v>
      </c>
      <c r="L55" s="30">
        <f t="shared" si="0"/>
        <v>0.27143164346442544</v>
      </c>
      <c r="M55" s="30">
        <f t="shared" si="0"/>
        <v>0.2099454841483685</v>
      </c>
    </row>
  </sheetData>
  <mergeCells count="9">
    <mergeCell ref="L1:L2"/>
    <mergeCell ref="C1:D1"/>
    <mergeCell ref="F1:G1"/>
    <mergeCell ref="J1:K1"/>
    <mergeCell ref="A1:A2"/>
    <mergeCell ref="B1:B2"/>
    <mergeCell ref="E1:E2"/>
    <mergeCell ref="H1:H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McLeod</dc:creator>
  <cp:keywords/>
  <dc:description/>
  <cp:lastModifiedBy>Elliott, Lucas D</cp:lastModifiedBy>
  <cp:revision/>
  <dcterms:created xsi:type="dcterms:W3CDTF">2018-04-19T17:19:35Z</dcterms:created>
  <dcterms:modified xsi:type="dcterms:W3CDTF">2021-01-25T18:01:28Z</dcterms:modified>
  <cp:category/>
  <cp:contentStatus/>
</cp:coreProperties>
</file>