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13_ncr:1_{180BCA9F-A925-4414-A34C-839223636AE9}" xr6:coauthVersionLast="36" xr6:coauthVersionMax="36" xr10:uidLastSave="{00000000-0000-0000-0000-000000000000}"/>
  <bookViews>
    <workbookView xWindow="0" yWindow="0" windowWidth="28800" windowHeight="11610" activeTab="1" xr2:uid="{97F30A38-3014-C34E-A2F7-B8D1316E085E}"/>
  </bookViews>
  <sheets>
    <sheet name="Data.Work" sheetId="1" r:id="rId1"/>
    <sheet name="Top11" sheetId="5" r:id="rId2"/>
    <sheet name="3.6.5 Table" sheetId="2" r:id="rId3"/>
    <sheet name="Number" sheetId="3" r:id="rId4"/>
    <sheet name="PerBikeCommuter" sheetId="4" r:id="rId5"/>
  </sheets>
  <definedNames>
    <definedName name="_xlnm._FilterDatabase" localSheetId="0" hidden="1">Data.Work!$A$2:$S$86</definedName>
    <definedName name="_xlnm._FilterDatabase" localSheetId="3" hidden="1">Number!$A$1:$F$77</definedName>
    <definedName name="_xlnm._FilterDatabase" localSheetId="4" hidden="1">PerBikeCommuter!$A$1:$E$77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5" l="1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U3" i="1"/>
  <c r="V3" i="1" l="1"/>
  <c r="AC3" i="1" s="1"/>
  <c r="AB3" i="1"/>
  <c r="V11" i="1"/>
  <c r="U11" i="1"/>
  <c r="AB11" i="1" s="1"/>
  <c r="V4" i="1"/>
  <c r="AC4" i="1" s="1"/>
  <c r="AD4" i="1" s="1"/>
  <c r="U4" i="1"/>
  <c r="AB4" i="1"/>
  <c r="V5" i="1"/>
  <c r="AC5" i="1" s="1"/>
  <c r="U5" i="1"/>
  <c r="AB5" i="1" s="1"/>
  <c r="V6" i="1"/>
  <c r="AC6" i="1"/>
  <c r="AD6" i="1" s="1"/>
  <c r="U6" i="1"/>
  <c r="AB6" i="1"/>
  <c r="V7" i="1"/>
  <c r="AC7" i="1" s="1"/>
  <c r="U7" i="1"/>
  <c r="AB7" i="1" s="1"/>
  <c r="V8" i="1"/>
  <c r="AC8" i="1"/>
  <c r="U8" i="1"/>
  <c r="AB8" i="1"/>
  <c r="V9" i="1"/>
  <c r="AC9" i="1" s="1"/>
  <c r="U9" i="1"/>
  <c r="AB9" i="1" s="1"/>
  <c r="V10" i="1"/>
  <c r="AC10" i="1"/>
  <c r="AD10" i="1" s="1"/>
  <c r="U10" i="1"/>
  <c r="AB10" i="1"/>
  <c r="V12" i="1"/>
  <c r="AC12" i="1" s="1"/>
  <c r="U12" i="1"/>
  <c r="AB12" i="1" s="1"/>
  <c r="V13" i="1"/>
  <c r="AC13" i="1"/>
  <c r="U13" i="1"/>
  <c r="AB13" i="1"/>
  <c r="V14" i="1"/>
  <c r="AC14" i="1" s="1"/>
  <c r="U14" i="1"/>
  <c r="AB14" i="1" s="1"/>
  <c r="V15" i="1"/>
  <c r="AC15" i="1"/>
  <c r="AD15" i="1" s="1"/>
  <c r="U15" i="1"/>
  <c r="AB15" i="1"/>
  <c r="V16" i="1"/>
  <c r="AC16" i="1" s="1"/>
  <c r="U16" i="1"/>
  <c r="AB16" i="1" s="1"/>
  <c r="V17" i="1"/>
  <c r="AC17" i="1"/>
  <c r="U17" i="1"/>
  <c r="AB17" i="1"/>
  <c r="V18" i="1"/>
  <c r="AC18" i="1" s="1"/>
  <c r="U18" i="1"/>
  <c r="AB18" i="1" s="1"/>
  <c r="V19" i="1"/>
  <c r="AC19" i="1"/>
  <c r="AD19" i="1" s="1"/>
  <c r="U19" i="1"/>
  <c r="AB19" i="1"/>
  <c r="V20" i="1"/>
  <c r="AC20" i="1" s="1"/>
  <c r="U20" i="1"/>
  <c r="AB20" i="1" s="1"/>
  <c r="V21" i="1"/>
  <c r="AC21" i="1"/>
  <c r="U21" i="1"/>
  <c r="AB21" i="1"/>
  <c r="V22" i="1"/>
  <c r="AC22" i="1" s="1"/>
  <c r="U22" i="1"/>
  <c r="AB22" i="1" s="1"/>
  <c r="V23" i="1"/>
  <c r="AC23" i="1"/>
  <c r="AD23" i="1" s="1"/>
  <c r="U23" i="1"/>
  <c r="AB23" i="1"/>
  <c r="V24" i="1"/>
  <c r="AC24" i="1" s="1"/>
  <c r="U24" i="1"/>
  <c r="AB24" i="1" s="1"/>
  <c r="V25" i="1"/>
  <c r="AC25" i="1"/>
  <c r="U25" i="1"/>
  <c r="AB25" i="1"/>
  <c r="V26" i="1"/>
  <c r="AC26" i="1" s="1"/>
  <c r="U26" i="1"/>
  <c r="AB26" i="1" s="1"/>
  <c r="V27" i="1"/>
  <c r="AC27" i="1"/>
  <c r="AD27" i="1" s="1"/>
  <c r="U27" i="1"/>
  <c r="AB27" i="1"/>
  <c r="V28" i="1"/>
  <c r="AC28" i="1" s="1"/>
  <c r="U28" i="1"/>
  <c r="AB28" i="1" s="1"/>
  <c r="V29" i="1"/>
  <c r="AC29" i="1"/>
  <c r="U29" i="1"/>
  <c r="AB29" i="1"/>
  <c r="V30" i="1"/>
  <c r="AC30" i="1" s="1"/>
  <c r="U30" i="1"/>
  <c r="AB30" i="1" s="1"/>
  <c r="V31" i="1"/>
  <c r="AC31" i="1"/>
  <c r="AD31" i="1" s="1"/>
  <c r="U31" i="1"/>
  <c r="AB31" i="1"/>
  <c r="V32" i="1"/>
  <c r="AC32" i="1" s="1"/>
  <c r="U32" i="1"/>
  <c r="AB32" i="1" s="1"/>
  <c r="V33" i="1"/>
  <c r="AC33" i="1" s="1"/>
  <c r="AD33" i="1" s="1"/>
  <c r="U33" i="1"/>
  <c r="AB33" i="1"/>
  <c r="V34" i="1"/>
  <c r="AC34" i="1"/>
  <c r="U34" i="1"/>
  <c r="AB34" i="1" s="1"/>
  <c r="V35" i="1"/>
  <c r="W35" i="1" s="1"/>
  <c r="U35" i="1"/>
  <c r="AB35" i="1"/>
  <c r="V36" i="1"/>
  <c r="U36" i="1"/>
  <c r="AB36" i="1" s="1"/>
  <c r="V37" i="1"/>
  <c r="AC37" i="1"/>
  <c r="U37" i="1"/>
  <c r="AB37" i="1" s="1"/>
  <c r="V38" i="1"/>
  <c r="AC38" i="1"/>
  <c r="AD38" i="1" s="1"/>
  <c r="U38" i="1"/>
  <c r="AB38" i="1" s="1"/>
  <c r="V39" i="1"/>
  <c r="AC39" i="1"/>
  <c r="U39" i="1"/>
  <c r="AB39" i="1" s="1"/>
  <c r="V40" i="1"/>
  <c r="U40" i="1"/>
  <c r="AB40" i="1"/>
  <c r="V41" i="1"/>
  <c r="AC41" i="1"/>
  <c r="U41" i="1"/>
  <c r="AB41" i="1"/>
  <c r="V42" i="1"/>
  <c r="AC42" i="1"/>
  <c r="U42" i="1"/>
  <c r="AB42" i="1" s="1"/>
  <c r="V43" i="1"/>
  <c r="W43" i="1" s="1"/>
  <c r="U43" i="1"/>
  <c r="AB43" i="1"/>
  <c r="V44" i="1"/>
  <c r="U44" i="1"/>
  <c r="AB44" i="1"/>
  <c r="V45" i="1"/>
  <c r="AC45" i="1"/>
  <c r="U45" i="1"/>
  <c r="AB45" i="1"/>
  <c r="V46" i="1"/>
  <c r="AC46" i="1"/>
  <c r="U46" i="1"/>
  <c r="AB46" i="1" s="1"/>
  <c r="V47" i="1"/>
  <c r="AC47" i="1"/>
  <c r="U47" i="1"/>
  <c r="AB47" i="1" s="1"/>
  <c r="V48" i="1"/>
  <c r="U48" i="1"/>
  <c r="AB48" i="1"/>
  <c r="V49" i="1"/>
  <c r="AC49" i="1" s="1"/>
  <c r="U49" i="1"/>
  <c r="AB49" i="1"/>
  <c r="V50" i="1"/>
  <c r="AC50" i="1" s="1"/>
  <c r="U50" i="1"/>
  <c r="AB50" i="1" s="1"/>
  <c r="V51" i="1"/>
  <c r="W51" i="1" s="1"/>
  <c r="U51" i="1"/>
  <c r="AB51" i="1"/>
  <c r="V52" i="1"/>
  <c r="U52" i="1"/>
  <c r="AB52" i="1" s="1"/>
  <c r="V53" i="1"/>
  <c r="AC53" i="1"/>
  <c r="U53" i="1"/>
  <c r="AB53" i="1" s="1"/>
  <c r="V54" i="1"/>
  <c r="AC54" i="1"/>
  <c r="AD54" i="1" s="1"/>
  <c r="U54" i="1"/>
  <c r="AB54" i="1" s="1"/>
  <c r="V55" i="1"/>
  <c r="AC55" i="1"/>
  <c r="U55" i="1"/>
  <c r="AB55" i="1" s="1"/>
  <c r="V56" i="1"/>
  <c r="U56" i="1"/>
  <c r="AB56" i="1"/>
  <c r="V57" i="1"/>
  <c r="AC57" i="1" s="1"/>
  <c r="AD57" i="1" s="1"/>
  <c r="U57" i="1"/>
  <c r="AB57" i="1"/>
  <c r="V58" i="1"/>
  <c r="AC58" i="1" s="1"/>
  <c r="U58" i="1"/>
  <c r="AB58" i="1" s="1"/>
  <c r="V59" i="1"/>
  <c r="W59" i="1" s="1"/>
  <c r="U59" i="1"/>
  <c r="AB59" i="1"/>
  <c r="V60" i="1"/>
  <c r="U60" i="1"/>
  <c r="AB60" i="1" s="1"/>
  <c r="V61" i="1"/>
  <c r="AC61" i="1"/>
  <c r="U61" i="1"/>
  <c r="AB61" i="1" s="1"/>
  <c r="V62" i="1"/>
  <c r="AC62" i="1"/>
  <c r="U62" i="1"/>
  <c r="AB62" i="1" s="1"/>
  <c r="V63" i="1"/>
  <c r="U63" i="1"/>
  <c r="AB63" i="1"/>
  <c r="V64" i="1"/>
  <c r="U64" i="1"/>
  <c r="AB64" i="1"/>
  <c r="V65" i="1"/>
  <c r="AC65" i="1" s="1"/>
  <c r="U65" i="1"/>
  <c r="AB65" i="1"/>
  <c r="V66" i="1"/>
  <c r="AC66" i="1" s="1"/>
  <c r="U66" i="1"/>
  <c r="AB66" i="1" s="1"/>
  <c r="V67" i="1"/>
  <c r="U67" i="1"/>
  <c r="AB67" i="1" s="1"/>
  <c r="V68" i="1"/>
  <c r="U68" i="1"/>
  <c r="AB68" i="1"/>
  <c r="V69" i="1"/>
  <c r="AC69" i="1"/>
  <c r="U69" i="1"/>
  <c r="AB69" i="1"/>
  <c r="V70" i="1"/>
  <c r="AC70" i="1"/>
  <c r="U70" i="1"/>
  <c r="AB70" i="1" s="1"/>
  <c r="V71" i="1"/>
  <c r="W71" i="1" s="1"/>
  <c r="U71" i="1"/>
  <c r="AB71" i="1"/>
  <c r="V72" i="1"/>
  <c r="U72" i="1"/>
  <c r="AB72" i="1" s="1"/>
  <c r="V73" i="1"/>
  <c r="AC73" i="1"/>
  <c r="U73" i="1"/>
  <c r="AB73" i="1" s="1"/>
  <c r="V74" i="1"/>
  <c r="AC74" i="1"/>
  <c r="U74" i="1"/>
  <c r="AB74" i="1" s="1"/>
  <c r="V75" i="1"/>
  <c r="U75" i="1"/>
  <c r="AB75" i="1"/>
  <c r="V76" i="1"/>
  <c r="U76" i="1"/>
  <c r="AB76" i="1" s="1"/>
  <c r="V77" i="1"/>
  <c r="AC77" i="1"/>
  <c r="U77" i="1"/>
  <c r="AB77" i="1" s="1"/>
  <c r="V78" i="1"/>
  <c r="AC78" i="1"/>
  <c r="U78" i="1"/>
  <c r="AB78" i="1" s="1"/>
  <c r="V79" i="1"/>
  <c r="U79" i="1"/>
  <c r="AB79" i="1"/>
  <c r="V80" i="1"/>
  <c r="U80" i="1"/>
  <c r="AB80" i="1"/>
  <c r="V81" i="1"/>
  <c r="AC81" i="1" s="1"/>
  <c r="U81" i="1"/>
  <c r="AB81" i="1" s="1"/>
  <c r="V82" i="1"/>
  <c r="AC82" i="1" s="1"/>
  <c r="U82" i="1"/>
  <c r="AB82" i="1" s="1"/>
  <c r="V83" i="1"/>
  <c r="U83" i="1"/>
  <c r="AB83" i="1" s="1"/>
  <c r="V84" i="1"/>
  <c r="U84" i="1"/>
  <c r="AB84" i="1" s="1"/>
  <c r="V85" i="1"/>
  <c r="AC85" i="1"/>
  <c r="U85" i="1"/>
  <c r="AB85" i="1" s="1"/>
  <c r="V86" i="1"/>
  <c r="AC86" i="1"/>
  <c r="U86" i="1"/>
  <c r="AB86" i="1" s="1"/>
  <c r="W4" i="1"/>
  <c r="W5" i="1"/>
  <c r="W6" i="1"/>
  <c r="W8" i="1"/>
  <c r="W9" i="1"/>
  <c r="W10" i="1"/>
  <c r="W13" i="1"/>
  <c r="W14" i="1"/>
  <c r="W15" i="1"/>
  <c r="W17" i="1"/>
  <c r="W18" i="1"/>
  <c r="W19" i="1"/>
  <c r="W21" i="1"/>
  <c r="W22" i="1"/>
  <c r="W23" i="1"/>
  <c r="W25" i="1"/>
  <c r="W26" i="1"/>
  <c r="W27" i="1"/>
  <c r="W29" i="1"/>
  <c r="W30" i="1"/>
  <c r="W31" i="1"/>
  <c r="W33" i="1"/>
  <c r="W34" i="1"/>
  <c r="W37" i="1"/>
  <c r="W38" i="1"/>
  <c r="W41" i="1"/>
  <c r="W45" i="1"/>
  <c r="W46" i="1"/>
  <c r="W49" i="1"/>
  <c r="W50" i="1"/>
  <c r="W53" i="1"/>
  <c r="W54" i="1"/>
  <c r="W57" i="1"/>
  <c r="W61" i="1"/>
  <c r="W62" i="1"/>
  <c r="W65" i="1"/>
  <c r="W66" i="1"/>
  <c r="W69" i="1"/>
  <c r="W70" i="1"/>
  <c r="W73" i="1"/>
  <c r="W74" i="1"/>
  <c r="W77" i="1"/>
  <c r="W78" i="1"/>
  <c r="W85" i="1"/>
  <c r="W86" i="1"/>
  <c r="W3" i="1"/>
  <c r="AD53" i="1" l="1"/>
  <c r="AD37" i="1"/>
  <c r="W83" i="1"/>
  <c r="W67" i="1"/>
  <c r="AD55" i="1"/>
  <c r="AD47" i="1"/>
  <c r="AD39" i="1"/>
  <c r="W11" i="1"/>
  <c r="W81" i="1"/>
  <c r="W79" i="1"/>
  <c r="W63" i="1"/>
  <c r="W55" i="1"/>
  <c r="W47" i="1"/>
  <c r="AD41" i="1"/>
  <c r="W39" i="1"/>
  <c r="AD29" i="1"/>
  <c r="AD25" i="1"/>
  <c r="AD21" i="1"/>
  <c r="AD17" i="1"/>
  <c r="AD13" i="1"/>
  <c r="AD8" i="1"/>
  <c r="W75" i="1"/>
  <c r="AC59" i="1"/>
  <c r="AD59" i="1" s="1"/>
  <c r="AC51" i="1"/>
  <c r="AD51" i="1" s="1"/>
  <c r="AC43" i="1"/>
  <c r="AD43" i="1" s="1"/>
  <c r="AC35" i="1"/>
  <c r="AD35" i="1" s="1"/>
  <c r="AD30" i="1"/>
  <c r="AD26" i="1"/>
  <c r="AD22" i="1"/>
  <c r="AD18" i="1"/>
  <c r="AD14" i="1"/>
  <c r="AD9" i="1"/>
  <c r="AD5" i="1"/>
  <c r="AD3" i="1"/>
  <c r="AD58" i="1"/>
  <c r="AC52" i="1"/>
  <c r="AD52" i="1" s="1"/>
  <c r="W52" i="1"/>
  <c r="AD42" i="1"/>
  <c r="AC36" i="1"/>
  <c r="AD36" i="1" s="1"/>
  <c r="W36" i="1"/>
  <c r="W82" i="1"/>
  <c r="W58" i="1"/>
  <c r="W42" i="1"/>
  <c r="AD86" i="1"/>
  <c r="AD85" i="1"/>
  <c r="AD82" i="1"/>
  <c r="AD81" i="1"/>
  <c r="AD78" i="1"/>
  <c r="AD77" i="1"/>
  <c r="AD74" i="1"/>
  <c r="AD73" i="1"/>
  <c r="AD70" i="1"/>
  <c r="AD69" i="1"/>
  <c r="AD66" i="1"/>
  <c r="AD65" i="1"/>
  <c r="AD62" i="1"/>
  <c r="AD61" i="1"/>
  <c r="AC56" i="1"/>
  <c r="AD56" i="1" s="1"/>
  <c r="W56" i="1"/>
  <c r="AD46" i="1"/>
  <c r="AD45" i="1"/>
  <c r="AC40" i="1"/>
  <c r="AD40" i="1" s="1"/>
  <c r="W40" i="1"/>
  <c r="AD32" i="1"/>
  <c r="AD28" i="1"/>
  <c r="AD24" i="1"/>
  <c r="AD20" i="1"/>
  <c r="AD16" i="1"/>
  <c r="AD12" i="1"/>
  <c r="AD7" i="1"/>
  <c r="AC48" i="1"/>
  <c r="AD48" i="1" s="1"/>
  <c r="W48" i="1"/>
  <c r="AC84" i="1"/>
  <c r="AD84" i="1" s="1"/>
  <c r="W84" i="1"/>
  <c r="AC83" i="1"/>
  <c r="AD83" i="1" s="1"/>
  <c r="AC80" i="1"/>
  <c r="AD80" i="1" s="1"/>
  <c r="W80" i="1"/>
  <c r="AC79" i="1"/>
  <c r="AD79" i="1" s="1"/>
  <c r="AC76" i="1"/>
  <c r="AD76" i="1" s="1"/>
  <c r="W76" i="1"/>
  <c r="AC75" i="1"/>
  <c r="AD75" i="1" s="1"/>
  <c r="AC72" i="1"/>
  <c r="AD72" i="1" s="1"/>
  <c r="W72" i="1"/>
  <c r="AC71" i="1"/>
  <c r="AD71" i="1" s="1"/>
  <c r="AC68" i="1"/>
  <c r="AD68" i="1" s="1"/>
  <c r="W68" i="1"/>
  <c r="AC67" i="1"/>
  <c r="AD67" i="1" s="1"/>
  <c r="AC64" i="1"/>
  <c r="AD64" i="1" s="1"/>
  <c r="W64" i="1"/>
  <c r="AC63" i="1"/>
  <c r="AD63" i="1" s="1"/>
  <c r="AC60" i="1"/>
  <c r="AD60" i="1" s="1"/>
  <c r="W60" i="1"/>
  <c r="AD50" i="1"/>
  <c r="AD49" i="1"/>
  <c r="AC44" i="1"/>
  <c r="AD44" i="1" s="1"/>
  <c r="W44" i="1"/>
  <c r="AD34" i="1"/>
  <c r="W32" i="1"/>
  <c r="W28" i="1"/>
  <c r="W24" i="1"/>
  <c r="W20" i="1"/>
  <c r="W16" i="1"/>
  <c r="W12" i="1"/>
  <c r="W7" i="1"/>
  <c r="AC11" i="1"/>
  <c r="AD11" i="1" s="1"/>
</calcChain>
</file>

<file path=xl/sharedStrings.xml><?xml version="1.0" encoding="utf-8"?>
<sst xmlns="http://schemas.openxmlformats.org/spreadsheetml/2006/main" count="1207" uniqueCount="245">
  <si>
    <t>Community</t>
  </si>
  <si>
    <t>State</t>
  </si>
  <si>
    <t>City Size</t>
  </si>
  <si>
    <t>Anchorage</t>
  </si>
  <si>
    <t>AK</t>
  </si>
  <si>
    <t>msc</t>
  </si>
  <si>
    <t>Montgomery</t>
  </si>
  <si>
    <t>AL</t>
  </si>
  <si>
    <t>NEW</t>
  </si>
  <si>
    <t>Little Rock</t>
  </si>
  <si>
    <t>AR</t>
  </si>
  <si>
    <t>Mesa</t>
  </si>
  <si>
    <t>AZ</t>
  </si>
  <si>
    <t>lg</t>
  </si>
  <si>
    <t>Phoenix AZ</t>
  </si>
  <si>
    <t>Tucson</t>
  </si>
  <si>
    <t>Fresno</t>
  </si>
  <si>
    <t>CA</t>
  </si>
  <si>
    <t>Long Beach</t>
  </si>
  <si>
    <t>Los Angeles</t>
  </si>
  <si>
    <t>Oakland</t>
  </si>
  <si>
    <t>Sacramento</t>
  </si>
  <si>
    <t>San Diego</t>
  </si>
  <si>
    <t>San Francisco</t>
  </si>
  <si>
    <t>San Jose</t>
  </si>
  <si>
    <t>Davis</t>
  </si>
  <si>
    <t>Colorado Springs  </t>
  </si>
  <si>
    <t>CO</t>
  </si>
  <si>
    <t>Denver</t>
  </si>
  <si>
    <t>Boulder</t>
  </si>
  <si>
    <t>Fort Collins</t>
  </si>
  <si>
    <t>Bridgeport</t>
  </si>
  <si>
    <t>CT</t>
  </si>
  <si>
    <t>Washington DC</t>
  </si>
  <si>
    <t>DC</t>
  </si>
  <si>
    <t>Wilmington</t>
  </si>
  <si>
    <t>DE</t>
  </si>
  <si>
    <t>Jacksonville</t>
  </si>
  <si>
    <t>FL</t>
  </si>
  <si>
    <t>Miami</t>
  </si>
  <si>
    <t>Atlanta</t>
  </si>
  <si>
    <t>GA</t>
  </si>
  <si>
    <t>Honolulu</t>
  </si>
  <si>
    <t>HI</t>
  </si>
  <si>
    <t>Des Moines</t>
  </si>
  <si>
    <t>IA</t>
  </si>
  <si>
    <t>Boise</t>
  </si>
  <si>
    <t>ID</t>
  </si>
  <si>
    <t>Chicago</t>
  </si>
  <si>
    <t>IL</t>
  </si>
  <si>
    <t>Indianapolis</t>
  </si>
  <si>
    <t>IN</t>
  </si>
  <si>
    <t>Wichita</t>
  </si>
  <si>
    <t>KS</t>
  </si>
  <si>
    <t>Louisville</t>
  </si>
  <si>
    <t>KY</t>
  </si>
  <si>
    <t>Baton Rouge</t>
  </si>
  <si>
    <t>LA</t>
  </si>
  <si>
    <t>New Orleans</t>
  </si>
  <si>
    <t>Boston</t>
  </si>
  <si>
    <t>MA</t>
  </si>
  <si>
    <t>Baltimore</t>
  </si>
  <si>
    <t>MD</t>
  </si>
  <si>
    <t>Portland, ME</t>
  </si>
  <si>
    <t>ME</t>
  </si>
  <si>
    <t xml:space="preserve">Detroit </t>
  </si>
  <si>
    <t>MI</t>
  </si>
  <si>
    <t>Minneapolis</t>
  </si>
  <si>
    <t>MN</t>
  </si>
  <si>
    <t>St. Louis</t>
  </si>
  <si>
    <t>MO</t>
  </si>
  <si>
    <t>Kansas City</t>
  </si>
  <si>
    <t>Jackson</t>
  </si>
  <si>
    <t>MS</t>
  </si>
  <si>
    <t>Missoula</t>
  </si>
  <si>
    <t>MT</t>
  </si>
  <si>
    <t>Charlotte</t>
  </si>
  <si>
    <t>NC</t>
  </si>
  <si>
    <t>Raleigh</t>
  </si>
  <si>
    <t>Fargo</t>
  </si>
  <si>
    <t>ND</t>
  </si>
  <si>
    <t>Omaha</t>
  </si>
  <si>
    <t>NE</t>
  </si>
  <si>
    <t>Manchester</t>
  </si>
  <si>
    <t>NH</t>
  </si>
  <si>
    <t>Newark</t>
  </si>
  <si>
    <t>NJ</t>
  </si>
  <si>
    <t>Albuquerque</t>
  </si>
  <si>
    <t>NM</t>
  </si>
  <si>
    <t>Las Vegas</t>
  </si>
  <si>
    <t>NV</t>
  </si>
  <si>
    <t>Albany NY</t>
  </si>
  <si>
    <t>NY</t>
  </si>
  <si>
    <t>New York City</t>
  </si>
  <si>
    <t>Cleveland</t>
  </si>
  <si>
    <t>OH</t>
  </si>
  <si>
    <t>Columbus OH</t>
  </si>
  <si>
    <t>Oklahoma City</t>
  </si>
  <si>
    <t>OK</t>
  </si>
  <si>
    <t>Tulsa</t>
  </si>
  <si>
    <t>Eugene</t>
  </si>
  <si>
    <t>OR</t>
  </si>
  <si>
    <t>Portland OR</t>
  </si>
  <si>
    <t>Pittsburgh</t>
  </si>
  <si>
    <t>PA</t>
  </si>
  <si>
    <t>Philadelphia</t>
  </si>
  <si>
    <t>Providence</t>
  </si>
  <si>
    <t>RI</t>
  </si>
  <si>
    <t>Charleston</t>
  </si>
  <si>
    <t>SC </t>
  </si>
  <si>
    <t>Sioux Falls</t>
  </si>
  <si>
    <t>SD</t>
  </si>
  <si>
    <t>Chattanooga</t>
  </si>
  <si>
    <t>TN </t>
  </si>
  <si>
    <t>Memphis</t>
  </si>
  <si>
    <t>Nashville</t>
  </si>
  <si>
    <t>Arlington</t>
  </si>
  <si>
    <t>TX</t>
  </si>
  <si>
    <t>Dallas</t>
  </si>
  <si>
    <t>Austin TX</t>
  </si>
  <si>
    <t>El Paso</t>
  </si>
  <si>
    <t>Fort Worth</t>
  </si>
  <si>
    <t>Houston</t>
  </si>
  <si>
    <t>San Antonio</t>
  </si>
  <si>
    <t>Salt Lake City</t>
  </si>
  <si>
    <t>UT </t>
  </si>
  <si>
    <t>Virginia Beach</t>
  </si>
  <si>
    <t>VA </t>
  </si>
  <si>
    <t>Burlington</t>
  </si>
  <si>
    <t>VT  </t>
  </si>
  <si>
    <t>Bellingham</t>
  </si>
  <si>
    <t>WA </t>
  </si>
  <si>
    <t>Spokane</t>
  </si>
  <si>
    <t>Seattle</t>
  </si>
  <si>
    <t>Milwaukee</t>
  </si>
  <si>
    <t>WI  </t>
  </si>
  <si>
    <t>Madison WI</t>
  </si>
  <si>
    <t>WV</t>
  </si>
  <si>
    <t>Cheyenne</t>
  </si>
  <si>
    <t>WY</t>
  </si>
  <si>
    <t>Avg. 2010-14</t>
  </si>
  <si>
    <t>Avg. 2015-19</t>
  </si>
  <si>
    <t>% Change</t>
  </si>
  <si>
    <t>Total Estimate Biked</t>
  </si>
  <si>
    <t>Bicyclist Fatality Rate per 10k People who bike to work (Divided by 5)</t>
  </si>
  <si>
    <t>N/a</t>
  </si>
  <si>
    <t>Full Name</t>
  </si>
  <si>
    <t>Albuquerque, NM</t>
  </si>
  <si>
    <t>Anchorage, AK</t>
  </si>
  <si>
    <t>Arlington, TX</t>
  </si>
  <si>
    <t>Atlanta, GA</t>
  </si>
  <si>
    <t>Austin</t>
  </si>
  <si>
    <t>TX  </t>
  </si>
  <si>
    <t>Austin, TX  </t>
  </si>
  <si>
    <t>Baltimore, MD</t>
  </si>
  <si>
    <t>Boise, ID</t>
  </si>
  <si>
    <t>Boston, MA</t>
  </si>
  <si>
    <t>Boulder, CO</t>
  </si>
  <si>
    <t>Bridgeport, CT</t>
  </si>
  <si>
    <t>Burlington, VT  </t>
  </si>
  <si>
    <t>Charleston, SC </t>
  </si>
  <si>
    <t>Charleston, WV</t>
  </si>
  <si>
    <t>Charlotte, NC</t>
  </si>
  <si>
    <t>Cheyenne, WY</t>
  </si>
  <si>
    <t>Chicago, IL</t>
  </si>
  <si>
    <t>Cleveland, OH</t>
  </si>
  <si>
    <t>Colorado Springs</t>
  </si>
  <si>
    <t>Colorado Springs, CO</t>
  </si>
  <si>
    <t>Columbus</t>
  </si>
  <si>
    <t>Columbus, OH</t>
  </si>
  <si>
    <t>Dallas, TX</t>
  </si>
  <si>
    <t>Davis, CA</t>
  </si>
  <si>
    <t>Denver, CO</t>
  </si>
  <si>
    <t>Des Moines, IA</t>
  </si>
  <si>
    <t>Detroit</t>
  </si>
  <si>
    <t>Detroit, MI</t>
  </si>
  <si>
    <t>El Paso, TX  </t>
  </si>
  <si>
    <t>Fargo, ND</t>
  </si>
  <si>
    <t>Fort Collins, CO</t>
  </si>
  <si>
    <t>Fort Worth, TX  </t>
  </si>
  <si>
    <t>Fresno, CA</t>
  </si>
  <si>
    <t>Honolulu, HI</t>
  </si>
  <si>
    <t>Houston, TX  </t>
  </si>
  <si>
    <t>Indianapolis, IN</t>
  </si>
  <si>
    <t>Jackson, MS</t>
  </si>
  <si>
    <t>Jacksonville, FL</t>
  </si>
  <si>
    <t>Kansas City, MO</t>
  </si>
  <si>
    <t>Las Vegas, NV</t>
  </si>
  <si>
    <t>Little Rock, AR</t>
  </si>
  <si>
    <t>Long Beach, CA</t>
  </si>
  <si>
    <t>Los Angeles, CA</t>
  </si>
  <si>
    <t>Louisville, KY</t>
  </si>
  <si>
    <t>Madison</t>
  </si>
  <si>
    <t>Madison, WI  </t>
  </si>
  <si>
    <t>Manchester, NH</t>
  </si>
  <si>
    <t>Memphis, TN </t>
  </si>
  <si>
    <t>Mesa, AZ</t>
  </si>
  <si>
    <t>Miami, FL</t>
  </si>
  <si>
    <t>Milwaukee, WI  </t>
  </si>
  <si>
    <t>Minneapolis, MN</t>
  </si>
  <si>
    <t>Missoula, MT</t>
  </si>
  <si>
    <t>Montgomery, AL</t>
  </si>
  <si>
    <t>Nashville, TN </t>
  </si>
  <si>
    <t>New Orleans, LA</t>
  </si>
  <si>
    <t>New York City, NY</t>
  </si>
  <si>
    <t>Newark, NJ</t>
  </si>
  <si>
    <t>Oakland, CA</t>
  </si>
  <si>
    <t>Oklahoma City, OK</t>
  </si>
  <si>
    <t>Omaha, NE</t>
  </si>
  <si>
    <t>Philadelphia, PA</t>
  </si>
  <si>
    <t>Phoenix</t>
  </si>
  <si>
    <t>Phoenix, AZ</t>
  </si>
  <si>
    <t>Portland</t>
  </si>
  <si>
    <t>Portland, OR</t>
  </si>
  <si>
    <t>Providence, RI</t>
  </si>
  <si>
    <t>Raleigh, NC</t>
  </si>
  <si>
    <t>Sacramento, CA</t>
  </si>
  <si>
    <t>Salt Lake City, UT </t>
  </si>
  <si>
    <t>San Antonio, TX  </t>
  </si>
  <si>
    <t>San Diego, CA</t>
  </si>
  <si>
    <t>San Francisco, CA</t>
  </si>
  <si>
    <t>San Jose, CA</t>
  </si>
  <si>
    <t>Seattle, WA </t>
  </si>
  <si>
    <t>Sioux Falls, SD</t>
  </si>
  <si>
    <t>Tucson, AZ</t>
  </si>
  <si>
    <t>Tulsa, OK</t>
  </si>
  <si>
    <t>Virginia Beach, VA </t>
  </si>
  <si>
    <t>Washington</t>
  </si>
  <si>
    <t>Washington, DC</t>
  </si>
  <si>
    <t>Wichita, KS</t>
  </si>
  <si>
    <t>Wilmington, DE</t>
  </si>
  <si>
    <t>2019 Total Bicyclist Fatalities</t>
  </si>
  <si>
    <t>Percentage Change in Total Bicyclist Fatalities</t>
  </si>
  <si>
    <t>Percentage Change in Bicyclist Fatality Rate per 10k People who Bike to Work</t>
  </si>
  <si>
    <t>2014 5-year Average of Bicyclist Fatalities per 10k People who Bike to Work</t>
  </si>
  <si>
    <t>2019 5-year Average of Bicyclist Fatalities per 10k People who Bike to Work</t>
  </si>
  <si>
    <t>2014 5-Year Average of Bicyclist Fatalities</t>
  </si>
  <si>
    <t>2019 5-Year Average of Bicyclist Fatalities</t>
  </si>
  <si>
    <t>Bicyclist Fatalities</t>
  </si>
  <si>
    <t>Total Bicyclist Fatalities</t>
  </si>
  <si>
    <t>NA</t>
  </si>
  <si>
    <t>Sum of Last 10 years</t>
  </si>
  <si>
    <t>USA Total</t>
  </si>
  <si>
    <t>Houston, TX</t>
  </si>
  <si>
    <t>San Antonio,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</si>
</sst>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0"/>
    <numFmt numFmtId="165" formatCode="0.0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A010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81818"/>
      <name val="Calibri"/>
      <family val="2"/>
      <scheme val="minor"/>
    </font>
    <font>
      <sz val="11"/>
      <color theme="1"/>
      <name val="Arial"/>
      <family val="2"/>
    </font>
    <font>
      <sz val="9"/>
      <color rgb="FF222222"/>
      <name val="Inherit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Fill="0" applyProtection="0"/>
    <xf numFmtId="0" fontId="5" fillId="0" borderId="0"/>
    <xf numFmtId="0" fontId="3" fillId="0" borderId="0" applyFill="0" applyProtection="0"/>
    <xf numFmtId="0" fontId="5" fillId="0" borderId="0"/>
    <xf numFmtId="0" fontId="10" fillId="0" borderId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2" applyFont="1" applyFill="1" applyBorder="1"/>
    <xf numFmtId="0" fontId="6" fillId="0" borderId="1" xfId="3" applyFont="1" applyBorder="1"/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1" xfId="4" applyFont="1" applyFill="1" applyBorder="1" applyAlignment="1" applyProtection="1">
      <alignment horizontal="left" vertical="top"/>
    </xf>
    <xf numFmtId="0" fontId="4" fillId="0" borderId="1" xfId="0" applyFont="1" applyBorder="1"/>
    <xf numFmtId="3" fontId="0" fillId="0" borderId="1" xfId="0" applyNumberFormat="1" applyBorder="1" applyAlignment="1" applyProtection="1">
      <alignment horizontal="left" vertical="center" wrapText="1"/>
      <protection locked="0"/>
    </xf>
    <xf numFmtId="0" fontId="4" fillId="0" borderId="1" xfId="5" applyFont="1" applyBorder="1"/>
    <xf numFmtId="0" fontId="0" fillId="0" borderId="1" xfId="0" applyBorder="1"/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3" fontId="0" fillId="4" borderId="1" xfId="0" applyNumberFormat="1" applyFill="1" applyBorder="1" applyAlignment="1" applyProtection="1">
      <alignment horizontal="left" vertical="center" wrapText="1"/>
      <protection locked="0"/>
    </xf>
    <xf numFmtId="3" fontId="4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4" fillId="5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/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7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6" borderId="0" xfId="0" applyFill="1" applyBorder="1"/>
    <xf numFmtId="0" fontId="8" fillId="6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right"/>
    </xf>
    <xf numFmtId="9" fontId="0" fillId="0" borderId="0" xfId="1" applyFont="1"/>
    <xf numFmtId="9" fontId="0" fillId="0" borderId="0" xfId="1" applyFont="1" applyAlignment="1">
      <alignment horizontal="right"/>
    </xf>
    <xf numFmtId="165" fontId="0" fillId="0" borderId="7" xfId="0" applyNumberFormat="1" applyBorder="1"/>
    <xf numFmtId="165" fontId="0" fillId="0" borderId="0" xfId="0" applyNumberFormat="1"/>
    <xf numFmtId="164" fontId="0" fillId="8" borderId="5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9" fontId="0" fillId="0" borderId="1" xfId="1" applyFont="1" applyBorder="1"/>
    <xf numFmtId="165" fontId="0" fillId="0" borderId="1" xfId="0" applyNumberFormat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4" fillId="0" borderId="1" xfId="0" applyFont="1" applyFill="1" applyBorder="1"/>
    <xf numFmtId="0" fontId="2" fillId="0" borderId="1" xfId="5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4" fillId="0" borderId="1" xfId="5" applyFont="1" applyBorder="1" applyAlignment="1">
      <alignment wrapText="1"/>
    </xf>
    <xf numFmtId="164" fontId="0" fillId="8" borderId="1" xfId="0" applyNumberFormat="1" applyFill="1" applyBorder="1" applyAlignment="1">
      <alignment horizontal="center" wrapText="1"/>
    </xf>
    <xf numFmtId="9" fontId="0" fillId="0" borderId="1" xfId="1" applyFont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0" fillId="8" borderId="5" xfId="0" applyNumberFormat="1" applyFill="1" applyBorder="1" applyAlignment="1">
      <alignment horizontal="center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1" applyFont="1" applyAlignment="1">
      <alignment wrapText="1"/>
    </xf>
    <xf numFmtId="165" fontId="0" fillId="0" borderId="1" xfId="0" applyNumberFormat="1" applyBorder="1" applyAlignment="1">
      <alignment wrapText="1"/>
    </xf>
    <xf numFmtId="9" fontId="0" fillId="0" borderId="1" xfId="1" applyFont="1" applyBorder="1" applyAlignment="1">
      <alignment horizontal="right" wrapText="1"/>
    </xf>
    <xf numFmtId="165" fontId="0" fillId="0" borderId="0" xfId="0" applyNumberFormat="1" applyAlignment="1">
      <alignment wrapText="1"/>
    </xf>
    <xf numFmtId="9" fontId="0" fillId="0" borderId="0" xfId="1" applyFont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164" fontId="0" fillId="0" borderId="7" xfId="0" applyNumberFormat="1" applyBorder="1"/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64" fontId="0" fillId="8" borderId="0" xfId="0" applyNumberFormat="1" applyFill="1" applyBorder="1" applyAlignment="1">
      <alignment horizontal="right"/>
    </xf>
    <xf numFmtId="0" fontId="11" fillId="9" borderId="10" xfId="6" applyFont="1" applyFill="1" applyBorder="1" applyAlignment="1">
      <alignment horizontal="center" wrapText="1"/>
    </xf>
    <xf numFmtId="0" fontId="11" fillId="10" borderId="10" xfId="6" applyFont="1" applyFill="1" applyBorder="1" applyAlignment="1">
      <alignment horizontal="center" wrapText="1"/>
    </xf>
    <xf numFmtId="0" fontId="11" fillId="10" borderId="11" xfId="6" applyFont="1" applyFill="1" applyBorder="1" applyAlignment="1">
      <alignment horizontal="center" wrapText="1"/>
    </xf>
    <xf numFmtId="0" fontId="11" fillId="9" borderId="11" xfId="6" applyFont="1" applyFill="1" applyBorder="1" applyAlignment="1">
      <alignment horizontal="center" wrapText="1"/>
    </xf>
    <xf numFmtId="0" fontId="4" fillId="0" borderId="0" xfId="5" applyFont="1" applyFill="1" applyBorder="1"/>
    <xf numFmtId="9" fontId="0" fillId="0" borderId="0" xfId="1" applyNumberFormat="1" applyFont="1"/>
  </cellXfs>
  <cellStyles count="7">
    <cellStyle name="Normal" xfId="0" builtinId="0"/>
    <cellStyle name="Normal 2" xfId="6" xr:uid="{00000000-0005-0000-0000-000033000000}"/>
    <cellStyle name="Normal 2 2" xfId="4" xr:uid="{206098DB-36F9-5841-8222-6AB013B5E27A}"/>
    <cellStyle name="Normal 2 3" xfId="5" xr:uid="{BBFFDBD9-6930-C745-99BD-0D6A33ED01B4}"/>
    <cellStyle name="Normal 2 3 3" xfId="2" xr:uid="{7EFCD4B4-1A14-714E-BB2F-9917A215AA63}"/>
    <cellStyle name="Normal 5 4" xfId="3" xr:uid="{2323EE7F-BF9B-7847-AA81-E7BAD109546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5C28B-F87F-3242-9B0B-C7CD793BE805}">
  <dimension ref="A1:AE86"/>
  <sheetViews>
    <sheetView workbookViewId="0">
      <pane xSplit="1" topLeftCell="B1" activePane="topRight" state="frozen"/>
      <selection pane="topRight" activeCell="S13" sqref="A2:S13"/>
    </sheetView>
  </sheetViews>
  <sheetFormatPr defaultColWidth="11" defaultRowHeight="15.75"/>
  <cols>
    <col min="1" max="1" width="17.5" style="17" customWidth="1"/>
    <col min="2" max="3" width="9.125" style="17"/>
    <col min="4" max="9" width="11" style="17"/>
    <col min="21" max="21" width="10.875" style="22"/>
    <col min="24" max="24" width="10.875" style="18"/>
    <col min="25" max="25" width="10.875" style="22"/>
    <col min="26" max="26" width="10.875" style="23"/>
    <col min="28" max="28" width="11.625" style="35" bestFit="1" customWidth="1"/>
    <col min="29" max="29" width="12.625" style="36" bestFit="1" customWidth="1"/>
    <col min="30" max="30" width="10.875" style="33"/>
    <col min="31" max="31" width="10.875" style="22"/>
  </cols>
  <sheetData>
    <row r="1" spans="1:30" ht="66.95" customHeight="1">
      <c r="A1" s="71"/>
      <c r="B1" s="71"/>
      <c r="C1" s="72"/>
      <c r="D1" s="50"/>
      <c r="E1" s="50"/>
      <c r="F1" s="50"/>
      <c r="G1" s="50"/>
      <c r="H1" s="50"/>
      <c r="I1" s="50"/>
      <c r="J1" s="73" t="s">
        <v>238</v>
      </c>
      <c r="K1" s="73"/>
      <c r="L1" s="73"/>
      <c r="M1" s="73"/>
      <c r="N1" s="73"/>
      <c r="O1" s="73"/>
      <c r="P1" s="73"/>
      <c r="Q1" s="73"/>
      <c r="R1" s="73"/>
      <c r="S1" s="83"/>
      <c r="T1" s="29"/>
      <c r="U1" s="74" t="s">
        <v>239</v>
      </c>
      <c r="V1" s="74"/>
      <c r="W1" s="75"/>
      <c r="Y1" s="76" t="s">
        <v>143</v>
      </c>
      <c r="Z1" s="76"/>
      <c r="AA1" s="27"/>
      <c r="AB1" s="77" t="s">
        <v>144</v>
      </c>
      <c r="AC1" s="77"/>
      <c r="AD1" s="77"/>
    </row>
    <row r="2" spans="1:30" ht="30">
      <c r="A2" s="1" t="s">
        <v>0</v>
      </c>
      <c r="B2" s="1" t="s">
        <v>1</v>
      </c>
      <c r="C2" s="1" t="s">
        <v>2</v>
      </c>
      <c r="D2" s="48">
        <v>2005</v>
      </c>
      <c r="E2" s="48">
        <v>2006</v>
      </c>
      <c r="F2" s="48">
        <v>2007</v>
      </c>
      <c r="G2" s="48">
        <v>2008</v>
      </c>
      <c r="H2" s="48">
        <v>2009</v>
      </c>
      <c r="I2" s="48">
        <v>2010</v>
      </c>
      <c r="J2" s="19">
        <v>2011</v>
      </c>
      <c r="K2" s="19">
        <v>2012</v>
      </c>
      <c r="L2" s="19">
        <v>2013</v>
      </c>
      <c r="M2" s="19">
        <v>2014</v>
      </c>
      <c r="N2" s="19">
        <v>2015</v>
      </c>
      <c r="O2" s="19">
        <v>2016</v>
      </c>
      <c r="P2" s="19">
        <v>2017</v>
      </c>
      <c r="Q2" s="19">
        <v>2018</v>
      </c>
      <c r="R2" s="19">
        <v>2019</v>
      </c>
      <c r="S2" s="84" t="s">
        <v>241</v>
      </c>
      <c r="T2" s="30"/>
      <c r="U2" s="19" t="s">
        <v>140</v>
      </c>
      <c r="V2" s="20" t="s">
        <v>141</v>
      </c>
      <c r="W2" s="19" t="s">
        <v>142</v>
      </c>
      <c r="X2" s="21"/>
      <c r="Y2" s="31">
        <v>2019</v>
      </c>
      <c r="Z2" s="20">
        <v>2014</v>
      </c>
      <c r="AA2" s="28"/>
      <c r="AB2" s="19" t="s">
        <v>140</v>
      </c>
      <c r="AC2" s="19" t="s">
        <v>141</v>
      </c>
      <c r="AD2" s="31" t="s">
        <v>142</v>
      </c>
    </row>
    <row r="3" spans="1:30">
      <c r="A3" s="10" t="s">
        <v>93</v>
      </c>
      <c r="B3" s="8" t="s">
        <v>92</v>
      </c>
      <c r="C3" s="9" t="s">
        <v>13</v>
      </c>
      <c r="D3" s="79">
        <v>22</v>
      </c>
      <c r="E3" s="79">
        <v>17</v>
      </c>
      <c r="F3" s="80">
        <v>26</v>
      </c>
      <c r="G3" s="80">
        <v>21</v>
      </c>
      <c r="H3" s="80">
        <v>12</v>
      </c>
      <c r="I3" s="80">
        <v>18</v>
      </c>
      <c r="J3" s="32">
        <v>22</v>
      </c>
      <c r="K3" s="32">
        <v>17</v>
      </c>
      <c r="L3" s="32">
        <v>9</v>
      </c>
      <c r="M3" s="32">
        <v>20</v>
      </c>
      <c r="N3" s="32">
        <v>13</v>
      </c>
      <c r="O3" s="32">
        <v>19</v>
      </c>
      <c r="P3" s="32">
        <v>22</v>
      </c>
      <c r="Q3" s="32">
        <v>9</v>
      </c>
      <c r="R3" s="32">
        <v>24</v>
      </c>
      <c r="S3" s="85">
        <v>173</v>
      </c>
      <c r="U3" s="78">
        <f>AVERAGE(J3:M3)</f>
        <v>17</v>
      </c>
      <c r="V3">
        <f>AVERAGE(N3:R3)</f>
        <v>17.399999999999999</v>
      </c>
      <c r="W3" s="33">
        <f>(V3-U3)/U3</f>
        <v>2.3529411764705799E-2</v>
      </c>
      <c r="Y3" s="22">
        <v>598</v>
      </c>
      <c r="Z3" s="23">
        <v>347</v>
      </c>
      <c r="AB3" s="35">
        <f>((U3/Z3)/5)*10000</f>
        <v>97.982708933717575</v>
      </c>
      <c r="AC3" s="36">
        <f>((V3/Y3)/5)*10000</f>
        <v>58.193979933110363</v>
      </c>
      <c r="AD3" s="33">
        <f>(AC3-AB3)/AB3</f>
        <v>-0.40607908715325597</v>
      </c>
    </row>
    <row r="4" spans="1:30">
      <c r="A4" s="10" t="s">
        <v>19</v>
      </c>
      <c r="B4" s="3" t="s">
        <v>17</v>
      </c>
      <c r="C4" s="9" t="s">
        <v>13</v>
      </c>
      <c r="D4" s="79">
        <v>5</v>
      </c>
      <c r="E4" s="79">
        <v>10</v>
      </c>
      <c r="F4" s="80">
        <v>7</v>
      </c>
      <c r="G4" s="80">
        <v>7</v>
      </c>
      <c r="H4" s="80">
        <v>5</v>
      </c>
      <c r="I4" s="80">
        <v>10</v>
      </c>
      <c r="J4" s="32">
        <v>7</v>
      </c>
      <c r="K4" s="32">
        <v>8</v>
      </c>
      <c r="L4" s="32">
        <v>13</v>
      </c>
      <c r="M4" s="32">
        <v>7</v>
      </c>
      <c r="N4" s="32">
        <v>17</v>
      </c>
      <c r="O4" s="32">
        <v>20</v>
      </c>
      <c r="P4" s="32">
        <v>17</v>
      </c>
      <c r="Q4" s="32">
        <v>21</v>
      </c>
      <c r="R4" s="32">
        <v>14</v>
      </c>
      <c r="S4" s="85">
        <v>134</v>
      </c>
      <c r="U4" s="22">
        <f t="shared" ref="U4:U67" si="0">AVERAGE(J4:M4)</f>
        <v>8.75</v>
      </c>
      <c r="V4">
        <f t="shared" ref="V4:V67" si="1">AVERAGE(N4:R4)</f>
        <v>17.8</v>
      </c>
      <c r="W4" s="33">
        <f t="shared" ref="W4:W67" si="2">(V4-U4)/U4</f>
        <v>1.0342857142857145</v>
      </c>
      <c r="Y4" s="22">
        <v>3012</v>
      </c>
      <c r="Z4" s="23">
        <v>3568</v>
      </c>
      <c r="AB4" s="35">
        <f t="shared" ref="AB4:AB67" si="3">((U4/Z4)/5)*10000</f>
        <v>4.9047085201793719</v>
      </c>
      <c r="AC4" s="36">
        <f t="shared" ref="AC4:AC67" si="4">((V4/Y4)/5)*10000</f>
        <v>11.819389110225764</v>
      </c>
      <c r="AD4" s="33">
        <f t="shared" ref="AD4:AD67" si="5">(AC4-AB4)/AB4</f>
        <v>1.409804591159173</v>
      </c>
    </row>
    <row r="5" spans="1:30">
      <c r="A5" s="10" t="s">
        <v>14</v>
      </c>
      <c r="B5" s="8" t="s">
        <v>12</v>
      </c>
      <c r="C5" s="9" t="s">
        <v>13</v>
      </c>
      <c r="D5" s="79">
        <v>11</v>
      </c>
      <c r="E5" s="79">
        <v>6</v>
      </c>
      <c r="F5" s="80">
        <v>6</v>
      </c>
      <c r="G5" s="80">
        <v>5</v>
      </c>
      <c r="H5" s="80">
        <v>9</v>
      </c>
      <c r="I5" s="80">
        <v>8</v>
      </c>
      <c r="J5" s="32">
        <v>10</v>
      </c>
      <c r="K5" s="32">
        <v>6</v>
      </c>
      <c r="L5" s="32">
        <v>10</v>
      </c>
      <c r="M5" s="32">
        <v>11</v>
      </c>
      <c r="N5" s="32">
        <v>8</v>
      </c>
      <c r="O5" s="32">
        <v>8</v>
      </c>
      <c r="P5" s="32">
        <v>14</v>
      </c>
      <c r="Q5" s="32">
        <v>3</v>
      </c>
      <c r="R5" s="32">
        <v>8</v>
      </c>
      <c r="S5" s="85">
        <v>86</v>
      </c>
      <c r="U5" s="22">
        <f t="shared" si="0"/>
        <v>9.25</v>
      </c>
      <c r="V5">
        <f t="shared" si="1"/>
        <v>8.1999999999999993</v>
      </c>
      <c r="W5" s="33">
        <f t="shared" si="2"/>
        <v>-0.11351351351351359</v>
      </c>
      <c r="Y5" s="22">
        <v>1917</v>
      </c>
      <c r="Z5" s="23">
        <v>1966</v>
      </c>
      <c r="AB5" s="35">
        <f t="shared" si="3"/>
        <v>9.4099694811800614</v>
      </c>
      <c r="AC5" s="36">
        <f t="shared" si="4"/>
        <v>8.5550339071465817</v>
      </c>
      <c r="AD5" s="33">
        <f t="shared" si="5"/>
        <v>-9.0854234516206542E-2</v>
      </c>
    </row>
    <row r="6" spans="1:30">
      <c r="A6" s="10" t="s">
        <v>122</v>
      </c>
      <c r="B6" s="3" t="s">
        <v>117</v>
      </c>
      <c r="C6" s="9" t="s">
        <v>13</v>
      </c>
      <c r="D6" s="79">
        <v>4</v>
      </c>
      <c r="E6" s="79">
        <v>2</v>
      </c>
      <c r="F6" s="80">
        <v>4</v>
      </c>
      <c r="G6" s="80">
        <v>4</v>
      </c>
      <c r="H6" s="80">
        <v>3</v>
      </c>
      <c r="I6" s="80">
        <v>5</v>
      </c>
      <c r="J6" s="32">
        <v>6</v>
      </c>
      <c r="K6" s="32">
        <v>2</v>
      </c>
      <c r="L6" s="32">
        <v>6</v>
      </c>
      <c r="M6" s="32">
        <v>6</v>
      </c>
      <c r="N6" s="32">
        <v>5</v>
      </c>
      <c r="O6" s="32">
        <v>7</v>
      </c>
      <c r="P6" s="32">
        <v>6</v>
      </c>
      <c r="Q6" s="32">
        <v>8</v>
      </c>
      <c r="R6" s="32">
        <v>16</v>
      </c>
      <c r="S6" s="85">
        <v>67</v>
      </c>
      <c r="U6" s="22">
        <f t="shared" si="0"/>
        <v>5</v>
      </c>
      <c r="V6">
        <f t="shared" si="1"/>
        <v>8.4</v>
      </c>
      <c r="W6" s="33">
        <f t="shared" si="2"/>
        <v>0.68</v>
      </c>
      <c r="Y6" s="22">
        <v>360</v>
      </c>
      <c r="Z6" s="23">
        <v>335</v>
      </c>
      <c r="AB6" s="35">
        <f t="shared" si="3"/>
        <v>29.850746268656717</v>
      </c>
      <c r="AC6" s="36">
        <f t="shared" si="4"/>
        <v>46.666666666666671</v>
      </c>
      <c r="AD6" s="33">
        <f t="shared" si="5"/>
        <v>0.56333333333333346</v>
      </c>
    </row>
    <row r="7" spans="1:30">
      <c r="A7" s="10" t="s">
        <v>48</v>
      </c>
      <c r="B7" s="8" t="s">
        <v>49</v>
      </c>
      <c r="C7" s="9" t="s">
        <v>13</v>
      </c>
      <c r="D7" s="79">
        <v>7</v>
      </c>
      <c r="E7" s="79">
        <v>7</v>
      </c>
      <c r="F7" s="80">
        <v>3</v>
      </c>
      <c r="G7" s="80">
        <v>5</v>
      </c>
      <c r="H7" s="80">
        <v>6</v>
      </c>
      <c r="I7" s="80">
        <v>5</v>
      </c>
      <c r="J7" s="32">
        <v>7</v>
      </c>
      <c r="K7" s="32">
        <v>8</v>
      </c>
      <c r="L7" s="32">
        <v>4</v>
      </c>
      <c r="M7" s="32">
        <v>6</v>
      </c>
      <c r="N7" s="32">
        <v>7</v>
      </c>
      <c r="O7" s="32">
        <v>5</v>
      </c>
      <c r="P7" s="32">
        <v>6</v>
      </c>
      <c r="Q7" s="32">
        <v>6</v>
      </c>
      <c r="R7" s="32">
        <v>5</v>
      </c>
      <c r="S7" s="85">
        <v>59</v>
      </c>
      <c r="U7" s="22">
        <f t="shared" si="0"/>
        <v>6.25</v>
      </c>
      <c r="V7">
        <f t="shared" si="1"/>
        <v>5.8</v>
      </c>
      <c r="W7" s="33">
        <f t="shared" si="2"/>
        <v>-7.2000000000000022E-2</v>
      </c>
      <c r="Y7" s="22">
        <v>2671</v>
      </c>
      <c r="Z7" s="23">
        <v>1709</v>
      </c>
      <c r="AB7" s="35">
        <f t="shared" si="3"/>
        <v>7.3142188414277349</v>
      </c>
      <c r="AC7" s="36">
        <f t="shared" si="4"/>
        <v>4.3429427180831146</v>
      </c>
      <c r="AD7" s="33">
        <f t="shared" si="5"/>
        <v>-0.40623287158367655</v>
      </c>
    </row>
    <row r="8" spans="1:30">
      <c r="A8" s="10" t="s">
        <v>37</v>
      </c>
      <c r="B8" s="8" t="s">
        <v>38</v>
      </c>
      <c r="C8" s="9" t="s">
        <v>13</v>
      </c>
      <c r="D8" s="79">
        <v>1</v>
      </c>
      <c r="E8" s="79">
        <v>4</v>
      </c>
      <c r="F8" s="80">
        <v>6</v>
      </c>
      <c r="G8" s="80">
        <v>4</v>
      </c>
      <c r="H8" s="80">
        <v>4</v>
      </c>
      <c r="I8" s="80">
        <v>6</v>
      </c>
      <c r="J8" s="32">
        <v>4</v>
      </c>
      <c r="K8" s="32">
        <v>9</v>
      </c>
      <c r="L8" s="32">
        <v>7</v>
      </c>
      <c r="M8" s="32">
        <v>1</v>
      </c>
      <c r="N8" s="32">
        <v>3</v>
      </c>
      <c r="O8" s="32">
        <v>7</v>
      </c>
      <c r="P8" s="32">
        <v>4</v>
      </c>
      <c r="Q8" s="32">
        <v>9</v>
      </c>
      <c r="R8" s="32">
        <v>9</v>
      </c>
      <c r="S8" s="85">
        <v>59</v>
      </c>
      <c r="U8" s="22">
        <f t="shared" si="0"/>
        <v>5.25</v>
      </c>
      <c r="V8">
        <f t="shared" si="1"/>
        <v>6.4</v>
      </c>
      <c r="W8" s="33">
        <f t="shared" si="2"/>
        <v>0.2190476190476191</v>
      </c>
      <c r="Y8" s="22">
        <v>6979</v>
      </c>
      <c r="Z8" s="23">
        <v>6629</v>
      </c>
      <c r="AB8" s="35">
        <f t="shared" si="3"/>
        <v>1.5839493136219642</v>
      </c>
      <c r="AC8" s="36">
        <f t="shared" si="4"/>
        <v>1.8340736495199887</v>
      </c>
      <c r="AD8" s="33">
        <f t="shared" si="5"/>
        <v>0.15791183073028614</v>
      </c>
    </row>
    <row r="9" spans="1:30">
      <c r="A9" s="11" t="s">
        <v>21</v>
      </c>
      <c r="B9" s="11" t="s">
        <v>17</v>
      </c>
      <c r="C9" s="9" t="s">
        <v>13</v>
      </c>
      <c r="D9" s="79">
        <v>4</v>
      </c>
      <c r="E9" s="79">
        <v>2</v>
      </c>
      <c r="F9" s="80">
        <v>0</v>
      </c>
      <c r="G9" s="80">
        <v>2</v>
      </c>
      <c r="H9" s="80">
        <v>1</v>
      </c>
      <c r="I9" s="80">
        <v>5</v>
      </c>
      <c r="J9" s="32">
        <v>1</v>
      </c>
      <c r="K9" s="32">
        <v>2</v>
      </c>
      <c r="L9" s="32">
        <v>1</v>
      </c>
      <c r="M9" s="32">
        <v>4</v>
      </c>
      <c r="N9" s="32">
        <v>4</v>
      </c>
      <c r="O9" s="32">
        <v>9</v>
      </c>
      <c r="P9" s="32">
        <v>3</v>
      </c>
      <c r="Q9" s="32">
        <v>8</v>
      </c>
      <c r="R9" s="32">
        <v>2</v>
      </c>
      <c r="S9" s="85">
        <v>39</v>
      </c>
      <c r="U9" s="22">
        <f t="shared" si="0"/>
        <v>2</v>
      </c>
      <c r="V9">
        <f t="shared" si="1"/>
        <v>5.2</v>
      </c>
      <c r="W9" s="33">
        <f t="shared" si="2"/>
        <v>1.6</v>
      </c>
      <c r="Y9" s="22">
        <v>2590</v>
      </c>
      <c r="Z9" s="23">
        <v>2161</v>
      </c>
      <c r="AB9" s="35">
        <f t="shared" si="3"/>
        <v>1.8509949097639982</v>
      </c>
      <c r="AC9" s="36">
        <f t="shared" si="4"/>
        <v>4.0154440154440154</v>
      </c>
      <c r="AD9" s="33">
        <f t="shared" si="5"/>
        <v>1.1693436293436292</v>
      </c>
    </row>
    <row r="10" spans="1:30">
      <c r="A10" s="10" t="s">
        <v>24</v>
      </c>
      <c r="B10" s="8" t="s">
        <v>17</v>
      </c>
      <c r="C10" s="9" t="s">
        <v>13</v>
      </c>
      <c r="D10" s="79">
        <v>2</v>
      </c>
      <c r="E10" s="79">
        <v>1</v>
      </c>
      <c r="F10" s="80">
        <v>2</v>
      </c>
      <c r="G10" s="80">
        <v>0</v>
      </c>
      <c r="H10" s="80">
        <v>1</v>
      </c>
      <c r="I10" s="80">
        <v>1</v>
      </c>
      <c r="J10" s="32">
        <v>3</v>
      </c>
      <c r="K10" s="32">
        <v>2</v>
      </c>
      <c r="L10" s="32">
        <v>4</v>
      </c>
      <c r="M10" s="32">
        <v>2</v>
      </c>
      <c r="N10" s="32">
        <v>5</v>
      </c>
      <c r="O10" s="32">
        <v>3</v>
      </c>
      <c r="P10" s="32">
        <v>5</v>
      </c>
      <c r="Q10" s="32">
        <v>5</v>
      </c>
      <c r="R10" s="32">
        <v>4</v>
      </c>
      <c r="S10" s="85">
        <v>34</v>
      </c>
      <c r="U10" s="22">
        <f t="shared" si="0"/>
        <v>2.75</v>
      </c>
      <c r="V10">
        <f t="shared" si="1"/>
        <v>4.4000000000000004</v>
      </c>
      <c r="W10" s="33">
        <f t="shared" si="2"/>
        <v>0.60000000000000009</v>
      </c>
      <c r="Y10" s="22">
        <v>580</v>
      </c>
      <c r="Z10" s="23">
        <v>671</v>
      </c>
      <c r="AB10" s="35">
        <f t="shared" si="3"/>
        <v>8.1967213114754092</v>
      </c>
      <c r="AC10" s="36">
        <f t="shared" si="4"/>
        <v>15.17241379310345</v>
      </c>
      <c r="AD10" s="33">
        <f t="shared" si="5"/>
        <v>0.85103448275862104</v>
      </c>
    </row>
    <row r="11" spans="1:30">
      <c r="A11" s="10" t="s">
        <v>105</v>
      </c>
      <c r="B11" s="11" t="s">
        <v>104</v>
      </c>
      <c r="C11" s="9" t="s">
        <v>13</v>
      </c>
      <c r="D11" s="79">
        <v>2</v>
      </c>
      <c r="E11" s="79">
        <v>4</v>
      </c>
      <c r="F11" s="80">
        <v>5</v>
      </c>
      <c r="G11" s="80">
        <v>3</v>
      </c>
      <c r="H11" s="80">
        <v>2</v>
      </c>
      <c r="I11" s="80">
        <v>4</v>
      </c>
      <c r="J11" s="32">
        <v>2</v>
      </c>
      <c r="K11" s="32">
        <v>5</v>
      </c>
      <c r="L11" s="32">
        <v>0</v>
      </c>
      <c r="M11" s="32">
        <v>3</v>
      </c>
      <c r="N11" s="32">
        <v>7</v>
      </c>
      <c r="O11" s="32">
        <v>3</v>
      </c>
      <c r="P11" s="32">
        <v>2</v>
      </c>
      <c r="Q11" s="32">
        <v>4</v>
      </c>
      <c r="R11" s="32">
        <v>2</v>
      </c>
      <c r="S11" s="85">
        <v>32</v>
      </c>
      <c r="U11" s="22">
        <f t="shared" si="0"/>
        <v>2.5</v>
      </c>
      <c r="V11">
        <f t="shared" si="1"/>
        <v>3.6</v>
      </c>
      <c r="W11" s="33">
        <f>(V11-U11)/U11</f>
        <v>0.44000000000000006</v>
      </c>
      <c r="Y11" s="22">
        <v>1738</v>
      </c>
      <c r="Z11" s="23">
        <v>1432</v>
      </c>
      <c r="AB11" s="35">
        <f t="shared" si="3"/>
        <v>3.4916201117318431</v>
      </c>
      <c r="AC11" s="36">
        <f t="shared" si="4"/>
        <v>4.1426927502876865</v>
      </c>
      <c r="AD11" s="33">
        <f>(AC11-AB11)/AB11</f>
        <v>0.18646720368239358</v>
      </c>
    </row>
    <row r="12" spans="1:30">
      <c r="A12" s="10" t="s">
        <v>123</v>
      </c>
      <c r="B12" s="3" t="s">
        <v>117</v>
      </c>
      <c r="C12" s="9" t="s">
        <v>13</v>
      </c>
      <c r="D12" s="79">
        <v>2</v>
      </c>
      <c r="E12" s="79">
        <v>3</v>
      </c>
      <c r="F12" s="80">
        <v>1</v>
      </c>
      <c r="G12" s="80">
        <v>4</v>
      </c>
      <c r="H12" s="80">
        <v>1</v>
      </c>
      <c r="I12" s="80">
        <v>1</v>
      </c>
      <c r="J12" s="32">
        <v>0</v>
      </c>
      <c r="K12" s="32">
        <v>4</v>
      </c>
      <c r="L12" s="32">
        <v>5</v>
      </c>
      <c r="M12" s="32">
        <v>1</v>
      </c>
      <c r="N12" s="32">
        <v>4</v>
      </c>
      <c r="O12" s="32">
        <v>5</v>
      </c>
      <c r="P12" s="32">
        <v>3</v>
      </c>
      <c r="Q12" s="32">
        <v>4</v>
      </c>
      <c r="R12" s="32">
        <v>5</v>
      </c>
      <c r="S12" s="85">
        <v>32</v>
      </c>
      <c r="U12" s="22">
        <f t="shared" si="0"/>
        <v>2.5</v>
      </c>
      <c r="V12">
        <f t="shared" si="1"/>
        <v>4.2</v>
      </c>
      <c r="W12" s="33">
        <f t="shared" si="2"/>
        <v>0.68</v>
      </c>
      <c r="Y12" s="22">
        <v>3293</v>
      </c>
      <c r="Z12" s="23">
        <v>3134</v>
      </c>
      <c r="AB12" s="35">
        <f t="shared" si="3"/>
        <v>1.5954052329291641</v>
      </c>
      <c r="AC12" s="36">
        <f t="shared" si="4"/>
        <v>2.5508654722137867</v>
      </c>
      <c r="AD12" s="33">
        <f t="shared" si="5"/>
        <v>0.59888247798360139</v>
      </c>
    </row>
    <row r="13" spans="1:30">
      <c r="A13" s="10" t="s">
        <v>15</v>
      </c>
      <c r="B13" s="11" t="s">
        <v>12</v>
      </c>
      <c r="C13" s="9" t="s">
        <v>13</v>
      </c>
      <c r="D13" s="79">
        <v>5</v>
      </c>
      <c r="E13" s="79">
        <v>1</v>
      </c>
      <c r="F13" s="80">
        <v>2</v>
      </c>
      <c r="G13" s="80">
        <v>6</v>
      </c>
      <c r="H13" s="80">
        <v>2</v>
      </c>
      <c r="I13" s="80">
        <v>0</v>
      </c>
      <c r="J13" s="32">
        <v>3</v>
      </c>
      <c r="K13" s="32">
        <v>1</v>
      </c>
      <c r="L13" s="32">
        <v>4</v>
      </c>
      <c r="M13" s="32">
        <v>6</v>
      </c>
      <c r="N13" s="32">
        <v>4</v>
      </c>
      <c r="O13" s="32">
        <v>3</v>
      </c>
      <c r="P13" s="32">
        <v>1</v>
      </c>
      <c r="Q13" s="32">
        <v>4</v>
      </c>
      <c r="R13" s="32">
        <v>6</v>
      </c>
      <c r="S13" s="85">
        <v>32</v>
      </c>
      <c r="U13" s="22">
        <f t="shared" si="0"/>
        <v>3.5</v>
      </c>
      <c r="V13">
        <f t="shared" si="1"/>
        <v>3.6</v>
      </c>
      <c r="W13" s="33">
        <f t="shared" si="2"/>
        <v>2.8571428571428598E-2</v>
      </c>
      <c r="Y13" s="22">
        <v>8495</v>
      </c>
      <c r="Z13" s="23">
        <v>6339</v>
      </c>
      <c r="AB13" s="35">
        <f t="shared" si="3"/>
        <v>1.1042751222590312</v>
      </c>
      <c r="AC13" s="36">
        <f t="shared" si="4"/>
        <v>0.84755738669805769</v>
      </c>
      <c r="AD13" s="33">
        <f t="shared" si="5"/>
        <v>-0.23247624653157309</v>
      </c>
    </row>
    <row r="14" spans="1:30">
      <c r="A14" s="10" t="s">
        <v>87</v>
      </c>
      <c r="B14" s="11" t="s">
        <v>88</v>
      </c>
      <c r="C14" s="9" t="s">
        <v>13</v>
      </c>
      <c r="D14" s="79">
        <v>2</v>
      </c>
      <c r="E14" s="79">
        <v>5</v>
      </c>
      <c r="F14" s="80">
        <v>3</v>
      </c>
      <c r="G14" s="80">
        <v>2</v>
      </c>
      <c r="H14" s="80">
        <v>1</v>
      </c>
      <c r="I14" s="80">
        <v>3</v>
      </c>
      <c r="J14" s="32">
        <v>2</v>
      </c>
      <c r="K14" s="32">
        <v>3</v>
      </c>
      <c r="L14" s="32">
        <v>1</v>
      </c>
      <c r="M14" s="32">
        <v>1</v>
      </c>
      <c r="N14" s="32">
        <v>5</v>
      </c>
      <c r="O14" s="32">
        <v>1</v>
      </c>
      <c r="P14" s="32">
        <v>2</v>
      </c>
      <c r="Q14" s="32">
        <v>7</v>
      </c>
      <c r="R14" s="32">
        <v>4</v>
      </c>
      <c r="S14" s="85">
        <v>29</v>
      </c>
      <c r="U14" s="22">
        <f t="shared" si="0"/>
        <v>1.75</v>
      </c>
      <c r="V14">
        <f t="shared" si="1"/>
        <v>3.8</v>
      </c>
      <c r="W14" s="33">
        <f t="shared" si="2"/>
        <v>1.1714285714285713</v>
      </c>
      <c r="Y14" s="22">
        <v>5784</v>
      </c>
      <c r="Z14" s="23">
        <v>5515</v>
      </c>
      <c r="AB14" s="35">
        <f t="shared" si="3"/>
        <v>0.63463281958295548</v>
      </c>
      <c r="AC14" s="36">
        <f t="shared" si="4"/>
        <v>1.3139695712309818</v>
      </c>
      <c r="AD14" s="33">
        <f t="shared" si="5"/>
        <v>1.0704406243825331</v>
      </c>
    </row>
    <row r="15" spans="1:30">
      <c r="A15" s="7" t="s">
        <v>22</v>
      </c>
      <c r="B15" s="8" t="s">
        <v>17</v>
      </c>
      <c r="C15" s="9" t="s">
        <v>13</v>
      </c>
      <c r="D15" s="79">
        <v>6</v>
      </c>
      <c r="E15" s="79">
        <v>3</v>
      </c>
      <c r="F15" s="80">
        <v>4</v>
      </c>
      <c r="G15" s="80">
        <v>1</v>
      </c>
      <c r="H15" s="80">
        <v>5</v>
      </c>
      <c r="I15" s="80">
        <v>2</v>
      </c>
      <c r="J15" s="32">
        <v>5</v>
      </c>
      <c r="K15" s="32">
        <v>4</v>
      </c>
      <c r="L15" s="32">
        <v>2</v>
      </c>
      <c r="M15" s="32">
        <v>3</v>
      </c>
      <c r="N15" s="32">
        <v>4</v>
      </c>
      <c r="O15" s="32">
        <v>1</v>
      </c>
      <c r="P15" s="32">
        <v>0</v>
      </c>
      <c r="Q15" s="32">
        <v>1</v>
      </c>
      <c r="R15" s="32">
        <v>6</v>
      </c>
      <c r="S15" s="85">
        <v>28</v>
      </c>
      <c r="U15" s="22">
        <f t="shared" si="0"/>
        <v>3.5</v>
      </c>
      <c r="V15">
        <f t="shared" si="1"/>
        <v>2.4</v>
      </c>
      <c r="W15" s="33">
        <f t="shared" si="2"/>
        <v>-0.31428571428571433</v>
      </c>
      <c r="Y15" s="22">
        <v>55</v>
      </c>
      <c r="Z15" s="23">
        <v>361</v>
      </c>
      <c r="AB15" s="35">
        <f t="shared" si="3"/>
        <v>19.390581717451521</v>
      </c>
      <c r="AC15" s="36">
        <f t="shared" si="4"/>
        <v>87.272727272727252</v>
      </c>
      <c r="AD15" s="33">
        <f t="shared" si="5"/>
        <v>3.5007792207792199</v>
      </c>
    </row>
    <row r="16" spans="1:30">
      <c r="A16" s="10" t="s">
        <v>58</v>
      </c>
      <c r="B16" s="8" t="s">
        <v>57</v>
      </c>
      <c r="C16" s="13" t="s">
        <v>5</v>
      </c>
      <c r="D16" s="79">
        <v>2</v>
      </c>
      <c r="E16" s="79">
        <v>2</v>
      </c>
      <c r="F16" s="80">
        <v>2</v>
      </c>
      <c r="G16" s="80">
        <v>0</v>
      </c>
      <c r="H16" s="80">
        <v>2</v>
      </c>
      <c r="I16" s="80">
        <v>3</v>
      </c>
      <c r="J16" s="37">
        <v>1</v>
      </c>
      <c r="K16" s="37">
        <v>1</v>
      </c>
      <c r="L16" s="37">
        <v>2</v>
      </c>
      <c r="M16" s="37">
        <v>3</v>
      </c>
      <c r="N16" s="37">
        <v>6</v>
      </c>
      <c r="O16" s="37">
        <v>5</v>
      </c>
      <c r="P16" s="37">
        <v>1</v>
      </c>
      <c r="Q16" s="37">
        <v>0</v>
      </c>
      <c r="R16" s="37">
        <v>5</v>
      </c>
      <c r="S16" s="85">
        <v>27</v>
      </c>
      <c r="U16" s="22">
        <f>AVERAGE(J16:R16)</f>
        <v>2.6666666666666665</v>
      </c>
      <c r="V16">
        <f t="shared" si="1"/>
        <v>3.4</v>
      </c>
      <c r="W16" s="33">
        <f t="shared" si="2"/>
        <v>0.27500000000000002</v>
      </c>
      <c r="Y16" s="25">
        <v>1298</v>
      </c>
      <c r="Z16" s="26">
        <v>1245</v>
      </c>
      <c r="AA16" s="24"/>
      <c r="AB16" s="35">
        <f t="shared" si="3"/>
        <v>4.2838018741633199</v>
      </c>
      <c r="AC16" s="36">
        <f t="shared" si="4"/>
        <v>5.2388289676425277</v>
      </c>
      <c r="AD16" s="33">
        <f t="shared" si="5"/>
        <v>0.22293913713405256</v>
      </c>
    </row>
    <row r="17" spans="1:30">
      <c r="A17" s="10" t="s">
        <v>39</v>
      </c>
      <c r="B17" s="11" t="s">
        <v>38</v>
      </c>
      <c r="C17" s="9" t="s">
        <v>13</v>
      </c>
      <c r="D17" s="79">
        <v>2</v>
      </c>
      <c r="E17" s="79">
        <v>1</v>
      </c>
      <c r="F17" s="80">
        <v>1</v>
      </c>
      <c r="G17" s="80">
        <v>1</v>
      </c>
      <c r="H17" s="80">
        <v>1</v>
      </c>
      <c r="I17" s="80">
        <v>1</v>
      </c>
      <c r="J17" s="32">
        <v>1</v>
      </c>
      <c r="K17" s="32">
        <v>1</v>
      </c>
      <c r="L17" s="32">
        <v>1</v>
      </c>
      <c r="M17" s="32">
        <v>4</v>
      </c>
      <c r="N17" s="32">
        <v>3</v>
      </c>
      <c r="O17" s="32">
        <v>4</v>
      </c>
      <c r="P17" s="32">
        <v>5</v>
      </c>
      <c r="Q17" s="32">
        <v>4</v>
      </c>
      <c r="R17" s="32">
        <v>2</v>
      </c>
      <c r="S17" s="85">
        <v>26</v>
      </c>
      <c r="U17" s="22">
        <f t="shared" si="0"/>
        <v>1.75</v>
      </c>
      <c r="V17">
        <f t="shared" si="1"/>
        <v>3.6</v>
      </c>
      <c r="W17" s="33">
        <f t="shared" si="2"/>
        <v>1.0571428571428572</v>
      </c>
      <c r="Y17" s="22">
        <v>1764</v>
      </c>
      <c r="Z17" s="23">
        <v>1726</v>
      </c>
      <c r="AB17" s="35">
        <f t="shared" si="3"/>
        <v>2.0278099652375432</v>
      </c>
      <c r="AC17" s="36">
        <f t="shared" si="4"/>
        <v>4.0816326530612246</v>
      </c>
      <c r="AD17" s="33">
        <f t="shared" si="5"/>
        <v>1.0128279883381928</v>
      </c>
    </row>
    <row r="18" spans="1:30">
      <c r="A18" s="10" t="s">
        <v>50</v>
      </c>
      <c r="B18" s="8" t="s">
        <v>51</v>
      </c>
      <c r="C18" s="9" t="s">
        <v>13</v>
      </c>
      <c r="D18" s="79">
        <v>1</v>
      </c>
      <c r="E18" s="79">
        <v>5</v>
      </c>
      <c r="F18" s="80">
        <v>3</v>
      </c>
      <c r="G18" s="80">
        <v>0</v>
      </c>
      <c r="H18" s="80">
        <v>1</v>
      </c>
      <c r="I18" s="80">
        <v>2</v>
      </c>
      <c r="J18" s="32">
        <v>3</v>
      </c>
      <c r="K18" s="32">
        <v>2</v>
      </c>
      <c r="L18" s="32">
        <v>1</v>
      </c>
      <c r="M18" s="32">
        <v>1</v>
      </c>
      <c r="N18" s="32">
        <v>1</v>
      </c>
      <c r="O18" s="32">
        <v>6</v>
      </c>
      <c r="P18" s="32">
        <v>2</v>
      </c>
      <c r="Q18" s="32">
        <v>4</v>
      </c>
      <c r="R18" s="32">
        <v>3</v>
      </c>
      <c r="S18" s="85">
        <v>25</v>
      </c>
      <c r="U18" s="22">
        <f t="shared" si="0"/>
        <v>1.75</v>
      </c>
      <c r="V18">
        <f t="shared" si="1"/>
        <v>3.2</v>
      </c>
      <c r="W18" s="33">
        <f t="shared" si="2"/>
        <v>0.82857142857142863</v>
      </c>
      <c r="Y18" s="25">
        <v>37</v>
      </c>
      <c r="Z18" s="26">
        <v>97</v>
      </c>
      <c r="AA18" s="24"/>
      <c r="AB18" s="35">
        <f t="shared" si="3"/>
        <v>36.082474226804123</v>
      </c>
      <c r="AC18" s="36">
        <f t="shared" si="4"/>
        <v>172.97297297297297</v>
      </c>
      <c r="AD18" s="33">
        <f t="shared" si="5"/>
        <v>3.7938223938223938</v>
      </c>
    </row>
    <row r="19" spans="1:30">
      <c r="A19" s="7" t="s">
        <v>11</v>
      </c>
      <c r="B19" s="8" t="s">
        <v>12</v>
      </c>
      <c r="C19" s="9" t="s">
        <v>13</v>
      </c>
      <c r="D19" s="79">
        <v>4</v>
      </c>
      <c r="E19" s="79">
        <v>6</v>
      </c>
      <c r="F19" s="80">
        <v>3</v>
      </c>
      <c r="G19" s="80">
        <v>0</v>
      </c>
      <c r="H19" s="80">
        <v>2</v>
      </c>
      <c r="I19" s="80">
        <v>3</v>
      </c>
      <c r="J19" s="32">
        <v>3</v>
      </c>
      <c r="K19" s="32">
        <v>2</v>
      </c>
      <c r="L19" s="32">
        <v>1</v>
      </c>
      <c r="M19" s="32">
        <v>5</v>
      </c>
      <c r="N19" s="32">
        <v>1</v>
      </c>
      <c r="O19" s="32">
        <v>3</v>
      </c>
      <c r="P19" s="32">
        <v>2</v>
      </c>
      <c r="Q19" s="32">
        <v>2</v>
      </c>
      <c r="R19" s="32">
        <v>3</v>
      </c>
      <c r="S19" s="85">
        <v>25</v>
      </c>
      <c r="U19" s="22">
        <f t="shared" si="0"/>
        <v>2.75</v>
      </c>
      <c r="V19">
        <f t="shared" si="1"/>
        <v>2.2000000000000002</v>
      </c>
      <c r="W19" s="33">
        <f t="shared" si="2"/>
        <v>-0.19999999999999993</v>
      </c>
      <c r="Y19" s="22">
        <v>639</v>
      </c>
      <c r="Z19" s="23">
        <v>1071</v>
      </c>
      <c r="AB19" s="35">
        <f t="shared" si="3"/>
        <v>5.1353874883286652</v>
      </c>
      <c r="AC19" s="36">
        <f t="shared" si="4"/>
        <v>6.8857589984350556</v>
      </c>
      <c r="AD19" s="33">
        <f t="shared" si="5"/>
        <v>0.34084507042253526</v>
      </c>
    </row>
    <row r="20" spans="1:30">
      <c r="A20" s="10" t="s">
        <v>28</v>
      </c>
      <c r="B20" s="8" t="s">
        <v>27</v>
      </c>
      <c r="C20" s="9" t="s">
        <v>13</v>
      </c>
      <c r="D20" s="79">
        <v>1</v>
      </c>
      <c r="E20" s="79">
        <v>0</v>
      </c>
      <c r="F20" s="80">
        <v>3</v>
      </c>
      <c r="G20" s="80">
        <v>2</v>
      </c>
      <c r="H20" s="80">
        <v>0</v>
      </c>
      <c r="I20" s="80">
        <v>2</v>
      </c>
      <c r="J20" s="32">
        <v>1</v>
      </c>
      <c r="K20" s="32">
        <v>2</v>
      </c>
      <c r="L20" s="32">
        <v>0</v>
      </c>
      <c r="M20" s="32">
        <v>3</v>
      </c>
      <c r="N20" s="32">
        <v>2</v>
      </c>
      <c r="O20" s="32">
        <v>4</v>
      </c>
      <c r="P20" s="32">
        <v>1</v>
      </c>
      <c r="Q20" s="32">
        <v>6</v>
      </c>
      <c r="R20" s="32">
        <v>3</v>
      </c>
      <c r="S20" s="85">
        <v>24</v>
      </c>
      <c r="U20" s="22">
        <f t="shared" si="0"/>
        <v>1.5</v>
      </c>
      <c r="V20">
        <f t="shared" si="1"/>
        <v>3.2</v>
      </c>
      <c r="W20" s="33">
        <f t="shared" si="2"/>
        <v>1.1333333333333335</v>
      </c>
      <c r="Y20" s="22">
        <v>406</v>
      </c>
      <c r="Z20" s="23">
        <v>326</v>
      </c>
      <c r="AB20" s="35">
        <f t="shared" si="3"/>
        <v>9.2024539877300633</v>
      </c>
      <c r="AC20" s="36">
        <f t="shared" si="4"/>
        <v>15.76354679802956</v>
      </c>
      <c r="AD20" s="33">
        <f t="shared" si="5"/>
        <v>0.71297208538587853</v>
      </c>
    </row>
    <row r="21" spans="1:30">
      <c r="A21" s="10" t="s">
        <v>65</v>
      </c>
      <c r="B21" s="8" t="s">
        <v>66</v>
      </c>
      <c r="C21" s="9" t="s">
        <v>13</v>
      </c>
      <c r="D21" s="79">
        <v>4</v>
      </c>
      <c r="E21" s="79">
        <v>3</v>
      </c>
      <c r="F21" s="80">
        <v>1</v>
      </c>
      <c r="G21" s="80">
        <v>2</v>
      </c>
      <c r="H21" s="80">
        <v>2</v>
      </c>
      <c r="I21" s="80">
        <v>3</v>
      </c>
      <c r="J21" s="32">
        <v>1</v>
      </c>
      <c r="K21" s="32">
        <v>2</v>
      </c>
      <c r="L21" s="32">
        <v>6</v>
      </c>
      <c r="M21" s="32">
        <v>3</v>
      </c>
      <c r="N21" s="32">
        <v>1</v>
      </c>
      <c r="O21" s="32">
        <v>4</v>
      </c>
      <c r="P21" s="32">
        <v>0</v>
      </c>
      <c r="Q21" s="32">
        <v>2</v>
      </c>
      <c r="R21" s="32">
        <v>2</v>
      </c>
      <c r="S21" s="85">
        <v>24</v>
      </c>
      <c r="U21" s="22">
        <f t="shared" si="0"/>
        <v>3</v>
      </c>
      <c r="V21">
        <f t="shared" si="1"/>
        <v>1.8</v>
      </c>
      <c r="W21" s="33">
        <f t="shared" si="2"/>
        <v>-0.39999999999999997</v>
      </c>
      <c r="Y21" s="25">
        <v>162</v>
      </c>
      <c r="Z21" s="26">
        <v>66</v>
      </c>
      <c r="AB21" s="35">
        <f t="shared" si="3"/>
        <v>90.909090909090907</v>
      </c>
      <c r="AC21" s="36">
        <f t="shared" si="4"/>
        <v>22.222222222222221</v>
      </c>
      <c r="AD21" s="33">
        <f t="shared" si="5"/>
        <v>-0.75555555555555542</v>
      </c>
    </row>
    <row r="22" spans="1:30">
      <c r="A22" s="10" t="s">
        <v>23</v>
      </c>
      <c r="B22" s="11" t="s">
        <v>17</v>
      </c>
      <c r="C22" s="9" t="s">
        <v>13</v>
      </c>
      <c r="D22" s="79">
        <v>1</v>
      </c>
      <c r="E22" s="79">
        <v>1</v>
      </c>
      <c r="F22" s="80">
        <v>2</v>
      </c>
      <c r="G22" s="80">
        <v>3</v>
      </c>
      <c r="H22" s="80">
        <v>1</v>
      </c>
      <c r="I22" s="80">
        <v>2</v>
      </c>
      <c r="J22" s="32">
        <v>1</v>
      </c>
      <c r="K22" s="32">
        <v>1</v>
      </c>
      <c r="L22" s="32">
        <v>4</v>
      </c>
      <c r="M22" s="32">
        <v>2</v>
      </c>
      <c r="N22" s="32">
        <v>4</v>
      </c>
      <c r="O22" s="32">
        <v>3</v>
      </c>
      <c r="P22" s="32">
        <v>2</v>
      </c>
      <c r="Q22" s="32">
        <v>3</v>
      </c>
      <c r="R22" s="32">
        <v>1</v>
      </c>
      <c r="S22" s="85">
        <v>23</v>
      </c>
      <c r="U22" s="22">
        <f t="shared" si="0"/>
        <v>2</v>
      </c>
      <c r="V22">
        <f t="shared" si="1"/>
        <v>2.6</v>
      </c>
      <c r="W22" s="33">
        <f t="shared" si="2"/>
        <v>0.30000000000000004</v>
      </c>
      <c r="Y22" s="22">
        <v>22684</v>
      </c>
      <c r="Z22" s="23">
        <v>17512</v>
      </c>
      <c r="AB22" s="35">
        <f t="shared" si="3"/>
        <v>0.22841480127912289</v>
      </c>
      <c r="AC22" s="36">
        <f t="shared" si="4"/>
        <v>0.22923646623170515</v>
      </c>
      <c r="AD22" s="33">
        <f t="shared" si="5"/>
        <v>3.5972491624051465E-3</v>
      </c>
    </row>
    <row r="23" spans="1:30">
      <c r="A23" s="10" t="s">
        <v>56</v>
      </c>
      <c r="B23" s="8" t="s">
        <v>57</v>
      </c>
      <c r="C23" s="4" t="s">
        <v>5</v>
      </c>
      <c r="D23" s="82">
        <v>1</v>
      </c>
      <c r="E23" s="82">
        <v>1</v>
      </c>
      <c r="F23" s="81">
        <v>4</v>
      </c>
      <c r="G23" s="81">
        <v>0</v>
      </c>
      <c r="H23" s="81">
        <v>1</v>
      </c>
      <c r="I23" s="81">
        <v>1</v>
      </c>
      <c r="J23" s="32">
        <v>0</v>
      </c>
      <c r="K23" s="32">
        <v>5</v>
      </c>
      <c r="L23" s="32">
        <v>0</v>
      </c>
      <c r="M23" s="32">
        <v>1</v>
      </c>
      <c r="N23" s="32">
        <v>4</v>
      </c>
      <c r="O23" s="32">
        <v>2</v>
      </c>
      <c r="P23" s="32">
        <v>2</v>
      </c>
      <c r="Q23" s="32">
        <v>3</v>
      </c>
      <c r="R23" s="32">
        <v>5</v>
      </c>
      <c r="S23" s="85">
        <v>23</v>
      </c>
      <c r="U23" s="22">
        <f t="shared" si="0"/>
        <v>1.5</v>
      </c>
      <c r="V23">
        <f t="shared" si="1"/>
        <v>3.2</v>
      </c>
      <c r="W23" s="33">
        <f t="shared" si="2"/>
        <v>1.1333333333333335</v>
      </c>
      <c r="Y23" s="22">
        <v>953</v>
      </c>
      <c r="Z23" s="23">
        <v>997</v>
      </c>
      <c r="AB23" s="35">
        <f t="shared" si="3"/>
        <v>3.009027081243731</v>
      </c>
      <c r="AC23" s="36">
        <f t="shared" si="4"/>
        <v>6.7156348373557195</v>
      </c>
      <c r="AD23" s="33">
        <f t="shared" si="5"/>
        <v>1.2318293109478844</v>
      </c>
    </row>
    <row r="24" spans="1:30">
      <c r="A24" s="10" t="s">
        <v>119</v>
      </c>
      <c r="B24" s="3" t="s">
        <v>117</v>
      </c>
      <c r="C24" s="9" t="s">
        <v>13</v>
      </c>
      <c r="D24" s="79">
        <v>1</v>
      </c>
      <c r="E24" s="79">
        <v>1</v>
      </c>
      <c r="F24" s="80">
        <v>1</v>
      </c>
      <c r="G24" s="80">
        <v>1</v>
      </c>
      <c r="H24" s="80">
        <v>1</v>
      </c>
      <c r="I24" s="80">
        <v>2</v>
      </c>
      <c r="J24" s="32">
        <v>1</v>
      </c>
      <c r="K24" s="32">
        <v>3</v>
      </c>
      <c r="L24" s="32">
        <v>1</v>
      </c>
      <c r="M24" s="32">
        <v>0</v>
      </c>
      <c r="N24" s="32">
        <v>2</v>
      </c>
      <c r="O24" s="32">
        <v>2</v>
      </c>
      <c r="P24" s="32">
        <v>5</v>
      </c>
      <c r="Q24" s="32">
        <v>1</v>
      </c>
      <c r="R24" s="32">
        <v>3</v>
      </c>
      <c r="S24" s="85">
        <v>20</v>
      </c>
      <c r="U24" s="22">
        <f t="shared" si="0"/>
        <v>1.25</v>
      </c>
      <c r="V24">
        <f t="shared" si="1"/>
        <v>2.6</v>
      </c>
      <c r="W24" s="33">
        <f t="shared" si="2"/>
        <v>1.08</v>
      </c>
      <c r="Y24" s="22">
        <v>1448</v>
      </c>
      <c r="Z24" s="23">
        <v>1279</v>
      </c>
      <c r="AB24" s="35">
        <f t="shared" si="3"/>
        <v>1.9546520719311962</v>
      </c>
      <c r="AC24" s="36">
        <f t="shared" si="4"/>
        <v>3.5911602209944751</v>
      </c>
      <c r="AD24" s="33">
        <f t="shared" si="5"/>
        <v>0.83723756906077351</v>
      </c>
    </row>
    <row r="25" spans="1:30">
      <c r="A25" s="7" t="s">
        <v>16</v>
      </c>
      <c r="B25" s="8" t="s">
        <v>17</v>
      </c>
      <c r="C25" s="9" t="s">
        <v>13</v>
      </c>
      <c r="D25" s="79">
        <v>2</v>
      </c>
      <c r="E25" s="79">
        <v>2</v>
      </c>
      <c r="F25" s="80">
        <v>2</v>
      </c>
      <c r="G25" s="80">
        <v>3</v>
      </c>
      <c r="H25" s="80">
        <v>5</v>
      </c>
      <c r="I25" s="80">
        <v>3</v>
      </c>
      <c r="J25" s="32">
        <v>1</v>
      </c>
      <c r="K25" s="32">
        <v>3</v>
      </c>
      <c r="L25" s="32">
        <v>5</v>
      </c>
      <c r="M25" s="32">
        <v>1</v>
      </c>
      <c r="N25" s="32">
        <v>1</v>
      </c>
      <c r="O25" s="32">
        <v>1</v>
      </c>
      <c r="P25" s="32">
        <v>3</v>
      </c>
      <c r="Q25" s="32">
        <v>0</v>
      </c>
      <c r="R25" s="32">
        <v>2</v>
      </c>
      <c r="S25" s="85">
        <v>20</v>
      </c>
      <c r="U25" s="22">
        <f t="shared" si="0"/>
        <v>2.5</v>
      </c>
      <c r="V25">
        <f t="shared" si="1"/>
        <v>1.4</v>
      </c>
      <c r="W25" s="33">
        <f t="shared" si="2"/>
        <v>-0.44000000000000006</v>
      </c>
      <c r="Y25" s="22">
        <v>2732</v>
      </c>
      <c r="Z25" s="23">
        <v>2994</v>
      </c>
      <c r="AB25" s="35">
        <f t="shared" si="3"/>
        <v>1.6700066800267201</v>
      </c>
      <c r="AC25" s="36">
        <f t="shared" si="4"/>
        <v>1.0248901903367496</v>
      </c>
      <c r="AD25" s="33">
        <f t="shared" si="5"/>
        <v>-0.38629575402635441</v>
      </c>
    </row>
    <row r="26" spans="1:30">
      <c r="A26" s="10" t="s">
        <v>96</v>
      </c>
      <c r="B26" s="8" t="s">
        <v>95</v>
      </c>
      <c r="C26" s="9" t="s">
        <v>13</v>
      </c>
      <c r="D26" s="79">
        <v>0</v>
      </c>
      <c r="E26" s="79">
        <v>1</v>
      </c>
      <c r="F26" s="80">
        <v>2</v>
      </c>
      <c r="G26" s="80">
        <v>3</v>
      </c>
      <c r="H26" s="80">
        <v>1</v>
      </c>
      <c r="I26" s="80">
        <v>2</v>
      </c>
      <c r="J26" s="32">
        <v>2</v>
      </c>
      <c r="K26" s="32">
        <v>3</v>
      </c>
      <c r="L26" s="32">
        <v>2</v>
      </c>
      <c r="M26" s="32">
        <v>3</v>
      </c>
      <c r="N26" s="32">
        <v>4</v>
      </c>
      <c r="O26" s="32">
        <v>1</v>
      </c>
      <c r="P26" s="32">
        <v>1</v>
      </c>
      <c r="Q26" s="32">
        <v>0</v>
      </c>
      <c r="R26" s="32">
        <v>1</v>
      </c>
      <c r="S26" s="85">
        <v>19</v>
      </c>
      <c r="U26" s="22">
        <f t="shared" si="0"/>
        <v>2.5</v>
      </c>
      <c r="V26">
        <f t="shared" si="1"/>
        <v>1.4</v>
      </c>
      <c r="W26" s="33">
        <f t="shared" si="2"/>
        <v>-0.44000000000000006</v>
      </c>
      <c r="Y26" s="22">
        <v>1273</v>
      </c>
      <c r="Z26" s="23">
        <v>1240</v>
      </c>
      <c r="AB26" s="35">
        <f t="shared" si="3"/>
        <v>4.032258064516129</v>
      </c>
      <c r="AC26" s="36">
        <f t="shared" si="4"/>
        <v>2.1995286724273369</v>
      </c>
      <c r="AD26" s="33">
        <f t="shared" si="5"/>
        <v>-0.45451688923802047</v>
      </c>
    </row>
    <row r="27" spans="1:30">
      <c r="A27" s="10" t="s">
        <v>54</v>
      </c>
      <c r="B27" s="8" t="s">
        <v>55</v>
      </c>
      <c r="C27" s="9" t="s">
        <v>13</v>
      </c>
      <c r="D27" s="79">
        <v>3</v>
      </c>
      <c r="E27" s="79">
        <v>2</v>
      </c>
      <c r="F27" s="80">
        <v>1</v>
      </c>
      <c r="G27" s="80">
        <v>3</v>
      </c>
      <c r="H27" s="80">
        <v>2</v>
      </c>
      <c r="I27" s="80">
        <v>2</v>
      </c>
      <c r="J27" s="32">
        <v>0</v>
      </c>
      <c r="K27" s="32">
        <v>1</v>
      </c>
      <c r="L27" s="32">
        <v>1</v>
      </c>
      <c r="M27" s="32">
        <v>1</v>
      </c>
      <c r="N27" s="32">
        <v>2</v>
      </c>
      <c r="O27" s="32">
        <v>2</v>
      </c>
      <c r="P27" s="32">
        <v>2</v>
      </c>
      <c r="Q27" s="32">
        <v>6</v>
      </c>
      <c r="R27" s="32">
        <v>2</v>
      </c>
      <c r="S27" s="85">
        <v>19</v>
      </c>
      <c r="U27" s="22">
        <f t="shared" si="0"/>
        <v>0.75</v>
      </c>
      <c r="V27">
        <f t="shared" si="1"/>
        <v>2.8</v>
      </c>
      <c r="W27" s="33">
        <f t="shared" si="2"/>
        <v>2.7333333333333329</v>
      </c>
      <c r="Y27" s="22">
        <v>5516</v>
      </c>
      <c r="Z27" s="23">
        <v>6621</v>
      </c>
      <c r="AB27" s="35">
        <f t="shared" si="3"/>
        <v>0.22655188038060717</v>
      </c>
      <c r="AC27" s="36">
        <f t="shared" si="4"/>
        <v>1.015228426395939</v>
      </c>
      <c r="AD27" s="33">
        <f t="shared" si="5"/>
        <v>3.4812182741116748</v>
      </c>
    </row>
    <row r="28" spans="1:30">
      <c r="A28" s="11" t="s">
        <v>118</v>
      </c>
      <c r="B28" s="3" t="s">
        <v>117</v>
      </c>
      <c r="C28" s="9" t="s">
        <v>13</v>
      </c>
      <c r="D28" s="79">
        <v>1</v>
      </c>
      <c r="E28" s="79">
        <v>2</v>
      </c>
      <c r="F28" s="80">
        <v>1</v>
      </c>
      <c r="G28" s="80">
        <v>1</v>
      </c>
      <c r="H28" s="80">
        <v>3</v>
      </c>
      <c r="I28" s="80">
        <v>1</v>
      </c>
      <c r="J28" s="32">
        <v>1</v>
      </c>
      <c r="K28" s="32">
        <v>1</v>
      </c>
      <c r="L28" s="32">
        <v>3</v>
      </c>
      <c r="M28" s="32">
        <v>1</v>
      </c>
      <c r="N28" s="32">
        <v>1</v>
      </c>
      <c r="O28" s="32">
        <v>0</v>
      </c>
      <c r="P28" s="32">
        <v>1</v>
      </c>
      <c r="Q28" s="32">
        <v>6</v>
      </c>
      <c r="R28" s="32">
        <v>3</v>
      </c>
      <c r="S28" s="85">
        <v>18</v>
      </c>
      <c r="U28" s="22">
        <f t="shared" si="0"/>
        <v>1.5</v>
      </c>
      <c r="V28">
        <f t="shared" si="1"/>
        <v>2.2000000000000002</v>
      </c>
      <c r="W28" s="33">
        <f t="shared" si="2"/>
        <v>0.46666666666666679</v>
      </c>
      <c r="Y28" s="22">
        <v>8795</v>
      </c>
      <c r="Z28" s="23">
        <v>7929</v>
      </c>
      <c r="AB28" s="35">
        <f t="shared" si="3"/>
        <v>0.37835792659856227</v>
      </c>
      <c r="AC28" s="36">
        <f t="shared" si="4"/>
        <v>0.50028425241614549</v>
      </c>
      <c r="AD28" s="33">
        <f t="shared" si="5"/>
        <v>0.32225127913587243</v>
      </c>
    </row>
    <row r="29" spans="1:30">
      <c r="A29" s="10" t="s">
        <v>97</v>
      </c>
      <c r="B29" s="8" t="s">
        <v>98</v>
      </c>
      <c r="C29" s="9" t="s">
        <v>13</v>
      </c>
      <c r="D29" s="79">
        <v>0</v>
      </c>
      <c r="E29" s="79">
        <v>0</v>
      </c>
      <c r="F29" s="80">
        <v>0</v>
      </c>
      <c r="G29" s="80">
        <v>0</v>
      </c>
      <c r="H29" s="80">
        <v>1</v>
      </c>
      <c r="I29" s="80">
        <v>2</v>
      </c>
      <c r="J29" s="32">
        <v>0</v>
      </c>
      <c r="K29" s="32">
        <v>1</v>
      </c>
      <c r="L29" s="32">
        <v>5</v>
      </c>
      <c r="M29" s="32">
        <v>2</v>
      </c>
      <c r="N29" s="32">
        <v>0</v>
      </c>
      <c r="O29" s="32">
        <v>2</v>
      </c>
      <c r="P29" s="32">
        <v>2</v>
      </c>
      <c r="Q29" s="32">
        <v>2</v>
      </c>
      <c r="R29" s="32">
        <v>2</v>
      </c>
      <c r="S29" s="85">
        <v>18</v>
      </c>
      <c r="U29" s="22">
        <f t="shared" si="0"/>
        <v>2</v>
      </c>
      <c r="V29">
        <f t="shared" si="1"/>
        <v>1.6</v>
      </c>
      <c r="W29" s="33">
        <f t="shared" si="2"/>
        <v>-0.19999999999999996</v>
      </c>
      <c r="Y29" s="22">
        <v>399</v>
      </c>
      <c r="Z29" s="23">
        <v>394</v>
      </c>
      <c r="AB29" s="35">
        <f t="shared" si="3"/>
        <v>10.152284263959389</v>
      </c>
      <c r="AC29" s="36">
        <f t="shared" si="4"/>
        <v>8.0200501253132828</v>
      </c>
      <c r="AD29" s="33">
        <f t="shared" si="5"/>
        <v>-0.21002506265664153</v>
      </c>
    </row>
    <row r="30" spans="1:30">
      <c r="A30" s="8" t="s">
        <v>102</v>
      </c>
      <c r="B30" s="8" t="s">
        <v>101</v>
      </c>
      <c r="C30" s="9" t="s">
        <v>13</v>
      </c>
      <c r="D30" s="79">
        <v>4</v>
      </c>
      <c r="E30" s="79">
        <v>0</v>
      </c>
      <c r="F30" s="80">
        <v>4</v>
      </c>
      <c r="G30" s="80">
        <v>0</v>
      </c>
      <c r="H30" s="80">
        <v>4</v>
      </c>
      <c r="I30" s="80">
        <v>0</v>
      </c>
      <c r="J30" s="32">
        <v>2</v>
      </c>
      <c r="K30" s="32">
        <v>2</v>
      </c>
      <c r="L30" s="32">
        <v>1</v>
      </c>
      <c r="M30" s="32">
        <v>0</v>
      </c>
      <c r="N30" s="32">
        <v>2</v>
      </c>
      <c r="O30" s="32">
        <v>5</v>
      </c>
      <c r="P30" s="32">
        <v>2</v>
      </c>
      <c r="Q30" s="32">
        <v>2</v>
      </c>
      <c r="R30" s="32">
        <v>2</v>
      </c>
      <c r="S30" s="85">
        <v>18</v>
      </c>
      <c r="U30" s="22">
        <f t="shared" si="0"/>
        <v>1.25</v>
      </c>
      <c r="V30">
        <f t="shared" si="1"/>
        <v>2.6</v>
      </c>
      <c r="W30" s="33">
        <f t="shared" si="2"/>
        <v>1.08</v>
      </c>
      <c r="Y30" s="22">
        <v>1567</v>
      </c>
      <c r="Z30" s="23">
        <v>907</v>
      </c>
      <c r="AB30" s="35">
        <f t="shared" si="3"/>
        <v>2.7563395810363835</v>
      </c>
      <c r="AC30" s="36">
        <f t="shared" si="4"/>
        <v>3.3184428844926614</v>
      </c>
      <c r="AD30" s="33">
        <f t="shared" si="5"/>
        <v>0.20393107849393763</v>
      </c>
    </row>
    <row r="31" spans="1:30">
      <c r="A31" s="10" t="s">
        <v>59</v>
      </c>
      <c r="B31" s="8" t="s">
        <v>60</v>
      </c>
      <c r="C31" s="9" t="s">
        <v>13</v>
      </c>
      <c r="D31" s="79">
        <v>0</v>
      </c>
      <c r="E31" s="79">
        <v>0</v>
      </c>
      <c r="F31" s="80">
        <v>3</v>
      </c>
      <c r="G31" s="80">
        <v>0</v>
      </c>
      <c r="H31" s="80">
        <v>0</v>
      </c>
      <c r="I31" s="80">
        <v>3</v>
      </c>
      <c r="J31" s="32">
        <v>1</v>
      </c>
      <c r="K31" s="32">
        <v>5</v>
      </c>
      <c r="L31" s="32">
        <v>1</v>
      </c>
      <c r="M31" s="32">
        <v>1</v>
      </c>
      <c r="N31" s="32">
        <v>3</v>
      </c>
      <c r="O31" s="32">
        <v>0</v>
      </c>
      <c r="P31" s="32">
        <v>2</v>
      </c>
      <c r="Q31" s="32">
        <v>0</v>
      </c>
      <c r="R31" s="32">
        <v>1</v>
      </c>
      <c r="S31" s="85">
        <v>17</v>
      </c>
      <c r="U31" s="22">
        <f t="shared" si="0"/>
        <v>2</v>
      </c>
      <c r="V31">
        <f t="shared" si="1"/>
        <v>1.2</v>
      </c>
      <c r="W31" s="33">
        <f t="shared" si="2"/>
        <v>-0.4</v>
      </c>
      <c r="Y31" s="22">
        <v>465</v>
      </c>
      <c r="Z31" s="23">
        <v>370</v>
      </c>
      <c r="AB31" s="35">
        <f t="shared" si="3"/>
        <v>10.810810810810811</v>
      </c>
      <c r="AC31" s="36">
        <f t="shared" si="4"/>
        <v>5.161290322580645</v>
      </c>
      <c r="AD31" s="33">
        <f t="shared" si="5"/>
        <v>-0.52258064516129032</v>
      </c>
    </row>
    <row r="32" spans="1:30">
      <c r="A32" s="10" t="s">
        <v>76</v>
      </c>
      <c r="B32" s="11" t="s">
        <v>77</v>
      </c>
      <c r="C32" s="9" t="s">
        <v>13</v>
      </c>
      <c r="D32" s="79">
        <v>3</v>
      </c>
      <c r="E32" s="79">
        <v>1</v>
      </c>
      <c r="F32" s="80">
        <v>1</v>
      </c>
      <c r="G32" s="80">
        <v>4</v>
      </c>
      <c r="H32" s="80">
        <v>1</v>
      </c>
      <c r="I32" s="80">
        <v>2</v>
      </c>
      <c r="J32" s="32">
        <v>0</v>
      </c>
      <c r="K32" s="32">
        <v>1</v>
      </c>
      <c r="L32" s="32">
        <v>2</v>
      </c>
      <c r="M32" s="32">
        <v>1</v>
      </c>
      <c r="N32" s="32">
        <v>2</v>
      </c>
      <c r="O32" s="32">
        <v>1</v>
      </c>
      <c r="P32" s="32">
        <v>5</v>
      </c>
      <c r="Q32" s="32">
        <v>3</v>
      </c>
      <c r="R32" s="32">
        <v>0</v>
      </c>
      <c r="S32" s="85">
        <v>17</v>
      </c>
      <c r="U32" s="22">
        <f t="shared" si="0"/>
        <v>1</v>
      </c>
      <c r="V32">
        <f t="shared" si="1"/>
        <v>2.2000000000000002</v>
      </c>
      <c r="W32" s="33">
        <f t="shared" si="2"/>
        <v>1.2000000000000002</v>
      </c>
      <c r="Y32" s="22">
        <v>4566</v>
      </c>
      <c r="Z32" s="23">
        <v>5412</v>
      </c>
      <c r="AB32" s="35">
        <f t="shared" si="3"/>
        <v>0.36954915003695493</v>
      </c>
      <c r="AC32" s="36">
        <f t="shared" si="4"/>
        <v>0.96364432763907149</v>
      </c>
      <c r="AD32" s="33">
        <f t="shared" si="5"/>
        <v>1.6076215505913274</v>
      </c>
    </row>
    <row r="33" spans="1:30">
      <c r="A33" s="10" t="s">
        <v>133</v>
      </c>
      <c r="B33" s="8" t="s">
        <v>131</v>
      </c>
      <c r="C33" s="9" t="s">
        <v>13</v>
      </c>
      <c r="D33" s="79">
        <v>0</v>
      </c>
      <c r="E33" s="79">
        <v>2</v>
      </c>
      <c r="F33" s="80">
        <v>1</v>
      </c>
      <c r="G33" s="80">
        <v>2</v>
      </c>
      <c r="H33" s="80">
        <v>3</v>
      </c>
      <c r="I33" s="80">
        <v>1</v>
      </c>
      <c r="J33" s="32">
        <v>2</v>
      </c>
      <c r="K33" s="32">
        <v>1</v>
      </c>
      <c r="L33" s="32">
        <v>2</v>
      </c>
      <c r="M33" s="32">
        <v>2</v>
      </c>
      <c r="N33" s="32">
        <v>1</v>
      </c>
      <c r="O33" s="32">
        <v>2</v>
      </c>
      <c r="P33" s="32">
        <v>3</v>
      </c>
      <c r="Q33" s="32">
        <v>1</v>
      </c>
      <c r="R33" s="32">
        <v>2</v>
      </c>
      <c r="S33" s="85">
        <v>17</v>
      </c>
      <c r="U33" s="22">
        <f t="shared" si="0"/>
        <v>1.75</v>
      </c>
      <c r="V33">
        <f t="shared" si="1"/>
        <v>1.8</v>
      </c>
      <c r="W33" s="33">
        <f t="shared" si="2"/>
        <v>2.8571428571428598E-2</v>
      </c>
      <c r="Y33" s="22">
        <v>465</v>
      </c>
      <c r="Z33" s="26">
        <v>585</v>
      </c>
      <c r="AB33" s="35">
        <f t="shared" si="3"/>
        <v>5.982905982905983</v>
      </c>
      <c r="AC33" s="36">
        <f t="shared" si="4"/>
        <v>7.7419354838709671</v>
      </c>
      <c r="AD33" s="33">
        <f t="shared" si="5"/>
        <v>0.29400921658986162</v>
      </c>
    </row>
    <row r="34" spans="1:30">
      <c r="A34" s="2" t="s">
        <v>18</v>
      </c>
      <c r="B34" s="3" t="s">
        <v>17</v>
      </c>
      <c r="C34" s="9" t="s">
        <v>13</v>
      </c>
      <c r="D34" s="79">
        <v>1</v>
      </c>
      <c r="E34" s="79">
        <v>1</v>
      </c>
      <c r="F34" s="80">
        <v>1</v>
      </c>
      <c r="G34" s="80">
        <v>2</v>
      </c>
      <c r="H34" s="80">
        <v>1</v>
      </c>
      <c r="I34" s="80">
        <v>2</v>
      </c>
      <c r="J34" s="32">
        <v>4</v>
      </c>
      <c r="K34" s="32">
        <v>0</v>
      </c>
      <c r="L34" s="32">
        <v>1</v>
      </c>
      <c r="M34" s="32">
        <v>1</v>
      </c>
      <c r="N34" s="32">
        <v>1</v>
      </c>
      <c r="O34" s="32">
        <v>0</v>
      </c>
      <c r="P34" s="32">
        <v>1</v>
      </c>
      <c r="Q34" s="32">
        <v>2</v>
      </c>
      <c r="R34" s="32">
        <v>4</v>
      </c>
      <c r="S34" s="85">
        <v>16</v>
      </c>
      <c r="U34" s="22">
        <f t="shared" si="0"/>
        <v>1.5</v>
      </c>
      <c r="V34">
        <f t="shared" si="1"/>
        <v>1.6</v>
      </c>
      <c r="W34" s="33">
        <f t="shared" si="2"/>
        <v>6.6666666666666721E-2</v>
      </c>
      <c r="Y34" s="22">
        <v>4862</v>
      </c>
      <c r="Z34" s="23">
        <v>5031</v>
      </c>
      <c r="AB34" s="35">
        <f t="shared" si="3"/>
        <v>0.59630292188431722</v>
      </c>
      <c r="AC34" s="36">
        <f t="shared" si="4"/>
        <v>0.65816536404771708</v>
      </c>
      <c r="AD34" s="33">
        <f t="shared" si="5"/>
        <v>0.10374331550802159</v>
      </c>
    </row>
    <row r="35" spans="1:30">
      <c r="A35" s="7" t="s">
        <v>67</v>
      </c>
      <c r="B35" s="8" t="s">
        <v>68</v>
      </c>
      <c r="C35" s="9" t="s">
        <v>13</v>
      </c>
      <c r="D35" s="79">
        <v>0</v>
      </c>
      <c r="E35" s="79">
        <v>1</v>
      </c>
      <c r="F35" s="80">
        <v>2</v>
      </c>
      <c r="G35" s="80">
        <v>2</v>
      </c>
      <c r="H35" s="80">
        <v>1</v>
      </c>
      <c r="I35" s="80">
        <v>2</v>
      </c>
      <c r="J35" s="32">
        <v>2</v>
      </c>
      <c r="K35" s="32">
        <v>0</v>
      </c>
      <c r="L35" s="32">
        <v>2</v>
      </c>
      <c r="M35" s="32">
        <v>1</v>
      </c>
      <c r="N35" s="32">
        <v>2</v>
      </c>
      <c r="O35" s="32">
        <v>1</v>
      </c>
      <c r="P35" s="32">
        <v>2</v>
      </c>
      <c r="Q35" s="32">
        <v>2</v>
      </c>
      <c r="R35" s="32">
        <v>2</v>
      </c>
      <c r="S35" s="85">
        <v>16</v>
      </c>
      <c r="U35" s="22">
        <f t="shared" si="0"/>
        <v>1.25</v>
      </c>
      <c r="V35">
        <f t="shared" si="1"/>
        <v>1.8</v>
      </c>
      <c r="W35" s="33">
        <f t="shared" si="2"/>
        <v>0.44000000000000006</v>
      </c>
      <c r="Y35" s="22">
        <v>692</v>
      </c>
      <c r="Z35" s="23">
        <v>623</v>
      </c>
      <c r="AB35" s="35">
        <f t="shared" si="3"/>
        <v>4.0128410914927759</v>
      </c>
      <c r="AC35" s="36">
        <f t="shared" si="4"/>
        <v>5.2023121387283231</v>
      </c>
      <c r="AD35" s="33">
        <f t="shared" si="5"/>
        <v>0.29641618497109845</v>
      </c>
    </row>
    <row r="36" spans="1:30">
      <c r="A36" s="10" t="s">
        <v>20</v>
      </c>
      <c r="B36" s="8" t="s">
        <v>17</v>
      </c>
      <c r="C36" s="9" t="s">
        <v>13</v>
      </c>
      <c r="D36" s="79">
        <v>0</v>
      </c>
      <c r="E36" s="79">
        <v>1</v>
      </c>
      <c r="F36" s="80">
        <v>2</v>
      </c>
      <c r="G36" s="80">
        <v>1</v>
      </c>
      <c r="H36" s="80">
        <v>0</v>
      </c>
      <c r="I36" s="80">
        <v>2</v>
      </c>
      <c r="J36" s="32">
        <v>2</v>
      </c>
      <c r="K36" s="32">
        <v>3</v>
      </c>
      <c r="L36" s="32">
        <v>2</v>
      </c>
      <c r="M36" s="32">
        <v>0</v>
      </c>
      <c r="N36" s="32">
        <v>2</v>
      </c>
      <c r="O36" s="32">
        <v>1</v>
      </c>
      <c r="P36" s="32">
        <v>1</v>
      </c>
      <c r="Q36" s="32">
        <v>2</v>
      </c>
      <c r="R36" s="32">
        <v>0</v>
      </c>
      <c r="S36" s="85">
        <v>15</v>
      </c>
      <c r="U36" s="22">
        <f t="shared" si="0"/>
        <v>1.75</v>
      </c>
      <c r="V36">
        <f t="shared" si="1"/>
        <v>1.2</v>
      </c>
      <c r="W36" s="33">
        <f t="shared" si="2"/>
        <v>-0.31428571428571433</v>
      </c>
      <c r="Y36" s="22">
        <v>1233</v>
      </c>
      <c r="Z36" s="23">
        <v>1946</v>
      </c>
      <c r="AB36" s="35">
        <f t="shared" si="3"/>
        <v>1.7985611510791368</v>
      </c>
      <c r="AC36" s="36">
        <f t="shared" si="4"/>
        <v>1.9464720194647203</v>
      </c>
      <c r="AD36" s="33">
        <f t="shared" si="5"/>
        <v>8.2238442822384378E-2</v>
      </c>
    </row>
    <row r="37" spans="1:30">
      <c r="A37" s="10" t="s">
        <v>108</v>
      </c>
      <c r="B37" s="8" t="s">
        <v>109</v>
      </c>
      <c r="C37" s="4" t="s">
        <v>5</v>
      </c>
      <c r="D37" s="82">
        <v>2</v>
      </c>
      <c r="E37" s="82">
        <v>0</v>
      </c>
      <c r="F37" s="81">
        <v>0</v>
      </c>
      <c r="G37" s="81">
        <v>2</v>
      </c>
      <c r="H37" s="81">
        <v>1</v>
      </c>
      <c r="I37" s="81">
        <v>2</v>
      </c>
      <c r="J37" s="32">
        <v>2</v>
      </c>
      <c r="K37" s="32">
        <v>2</v>
      </c>
      <c r="L37" s="32">
        <v>0</v>
      </c>
      <c r="M37" s="32">
        <v>1</v>
      </c>
      <c r="N37" s="32">
        <v>2</v>
      </c>
      <c r="O37" s="32">
        <v>1</v>
      </c>
      <c r="P37" s="32">
        <v>0</v>
      </c>
      <c r="Q37" s="32">
        <v>1</v>
      </c>
      <c r="R37" s="32">
        <v>3</v>
      </c>
      <c r="S37" s="85">
        <v>14</v>
      </c>
      <c r="U37" s="22">
        <f t="shared" si="0"/>
        <v>1.25</v>
      </c>
      <c r="V37">
        <f t="shared" si="1"/>
        <v>1.4</v>
      </c>
      <c r="W37" s="33">
        <f t="shared" si="2"/>
        <v>0.11999999999999993</v>
      </c>
      <c r="Y37" s="22">
        <v>2941</v>
      </c>
      <c r="Z37" s="23">
        <v>3358</v>
      </c>
      <c r="AB37" s="35">
        <f t="shared" si="3"/>
        <v>0.74449076831447292</v>
      </c>
      <c r="AC37" s="36">
        <f t="shared" si="4"/>
        <v>0.95205712342740556</v>
      </c>
      <c r="AD37" s="33">
        <f t="shared" si="5"/>
        <v>0.2788031281876911</v>
      </c>
    </row>
    <row r="38" spans="1:30">
      <c r="A38" s="2" t="s">
        <v>26</v>
      </c>
      <c r="B38" s="3" t="s">
        <v>27</v>
      </c>
      <c r="C38" s="9" t="s">
        <v>13</v>
      </c>
      <c r="D38" s="79">
        <v>0</v>
      </c>
      <c r="E38" s="79">
        <v>0</v>
      </c>
      <c r="F38" s="80">
        <v>1</v>
      </c>
      <c r="G38" s="80">
        <v>2</v>
      </c>
      <c r="H38" s="80">
        <v>1</v>
      </c>
      <c r="I38" s="80">
        <v>0</v>
      </c>
      <c r="J38" s="32">
        <v>1</v>
      </c>
      <c r="K38" s="32">
        <v>0</v>
      </c>
      <c r="L38" s="32">
        <v>0</v>
      </c>
      <c r="M38" s="32">
        <v>2</v>
      </c>
      <c r="N38" s="32">
        <v>0</v>
      </c>
      <c r="O38" s="32">
        <v>0</v>
      </c>
      <c r="P38" s="32">
        <v>3</v>
      </c>
      <c r="Q38" s="32">
        <v>4</v>
      </c>
      <c r="R38" s="32">
        <v>3</v>
      </c>
      <c r="S38" s="85">
        <v>13</v>
      </c>
      <c r="U38" s="22">
        <f t="shared" si="0"/>
        <v>0.75</v>
      </c>
      <c r="V38">
        <f t="shared" si="1"/>
        <v>2</v>
      </c>
      <c r="W38" s="33">
        <f t="shared" si="2"/>
        <v>1.6666666666666667</v>
      </c>
      <c r="Y38" s="22">
        <v>4604</v>
      </c>
      <c r="Z38" s="23">
        <v>5319</v>
      </c>
      <c r="AB38" s="35">
        <f t="shared" si="3"/>
        <v>0.28200789622109423</v>
      </c>
      <c r="AC38" s="36">
        <f t="shared" si="4"/>
        <v>0.86880973066898348</v>
      </c>
      <c r="AD38" s="33">
        <f t="shared" si="5"/>
        <v>2.0807993049522149</v>
      </c>
    </row>
    <row r="39" spans="1:30">
      <c r="A39" s="10" t="s">
        <v>114</v>
      </c>
      <c r="B39" s="8" t="s">
        <v>113</v>
      </c>
      <c r="C39" s="9" t="s">
        <v>13</v>
      </c>
      <c r="D39" s="79">
        <v>1</v>
      </c>
      <c r="E39" s="79">
        <v>1</v>
      </c>
      <c r="F39" s="80">
        <v>1</v>
      </c>
      <c r="G39" s="80">
        <v>1</v>
      </c>
      <c r="H39" s="80">
        <v>2</v>
      </c>
      <c r="I39" s="80">
        <v>2</v>
      </c>
      <c r="J39" s="32">
        <v>1</v>
      </c>
      <c r="K39" s="32">
        <v>1</v>
      </c>
      <c r="L39" s="32">
        <v>0</v>
      </c>
      <c r="M39" s="32">
        <v>0</v>
      </c>
      <c r="N39" s="32">
        <v>3</v>
      </c>
      <c r="O39" s="32">
        <v>2</v>
      </c>
      <c r="P39" s="32">
        <v>2</v>
      </c>
      <c r="Q39" s="32">
        <v>2</v>
      </c>
      <c r="R39" s="32">
        <v>0</v>
      </c>
      <c r="S39" s="85">
        <v>13</v>
      </c>
      <c r="U39" s="22">
        <f t="shared" si="0"/>
        <v>0.5</v>
      </c>
      <c r="V39">
        <f t="shared" si="1"/>
        <v>1.8</v>
      </c>
      <c r="W39" s="33">
        <f t="shared" si="2"/>
        <v>2.6</v>
      </c>
      <c r="Y39" s="22">
        <v>1987</v>
      </c>
      <c r="Z39" s="23">
        <v>1792</v>
      </c>
      <c r="AB39" s="35">
        <f t="shared" si="3"/>
        <v>0.5580357142857143</v>
      </c>
      <c r="AC39" s="36">
        <f t="shared" si="4"/>
        <v>1.8117765475591345</v>
      </c>
      <c r="AD39" s="33">
        <f t="shared" si="5"/>
        <v>2.2467035732259686</v>
      </c>
    </row>
    <row r="40" spans="1:30">
      <c r="A40" s="10" t="s">
        <v>33</v>
      </c>
      <c r="B40" s="8" t="s">
        <v>34</v>
      </c>
      <c r="C40" s="9" t="s">
        <v>13</v>
      </c>
      <c r="D40" s="79">
        <v>3</v>
      </c>
      <c r="E40" s="79">
        <v>0</v>
      </c>
      <c r="F40" s="80">
        <v>1</v>
      </c>
      <c r="G40" s="80">
        <v>1</v>
      </c>
      <c r="H40" s="80">
        <v>0</v>
      </c>
      <c r="I40" s="80">
        <v>2</v>
      </c>
      <c r="J40" s="32">
        <v>1</v>
      </c>
      <c r="K40" s="32">
        <v>0</v>
      </c>
      <c r="L40" s="32">
        <v>1</v>
      </c>
      <c r="M40" s="32">
        <v>1</v>
      </c>
      <c r="N40" s="32">
        <v>1</v>
      </c>
      <c r="O40" s="32">
        <v>1</v>
      </c>
      <c r="P40" s="32">
        <v>2</v>
      </c>
      <c r="Q40" s="32">
        <v>3</v>
      </c>
      <c r="R40" s="32">
        <v>1</v>
      </c>
      <c r="S40" s="85">
        <v>13</v>
      </c>
      <c r="U40" s="22">
        <f t="shared" si="0"/>
        <v>0.75</v>
      </c>
      <c r="V40">
        <f t="shared" si="1"/>
        <v>1.6</v>
      </c>
      <c r="W40" s="33">
        <f t="shared" si="2"/>
        <v>1.1333333333333335</v>
      </c>
      <c r="Y40" s="25">
        <v>92</v>
      </c>
      <c r="Z40" s="26">
        <v>49</v>
      </c>
      <c r="AB40" s="35">
        <f t="shared" si="3"/>
        <v>30.612244897959183</v>
      </c>
      <c r="AC40" s="36">
        <f t="shared" si="4"/>
        <v>34.782608695652172</v>
      </c>
      <c r="AD40" s="33">
        <f t="shared" si="5"/>
        <v>0.13623188405797099</v>
      </c>
    </row>
    <row r="41" spans="1:30">
      <c r="A41" s="10" t="s">
        <v>126</v>
      </c>
      <c r="B41" s="8" t="s">
        <v>127</v>
      </c>
      <c r="C41" s="9" t="s">
        <v>13</v>
      </c>
      <c r="D41" s="79">
        <v>1</v>
      </c>
      <c r="E41" s="79">
        <v>0</v>
      </c>
      <c r="F41" s="80">
        <v>0</v>
      </c>
      <c r="G41" s="80">
        <v>1</v>
      </c>
      <c r="H41" s="80">
        <v>1</v>
      </c>
      <c r="I41" s="80">
        <v>1</v>
      </c>
      <c r="J41" s="32">
        <v>0</v>
      </c>
      <c r="K41" s="32">
        <v>1</v>
      </c>
      <c r="L41" s="32">
        <v>0</v>
      </c>
      <c r="M41" s="32">
        <v>2</v>
      </c>
      <c r="N41" s="32">
        <v>3</v>
      </c>
      <c r="O41" s="32">
        <v>2</v>
      </c>
      <c r="P41" s="32">
        <v>1</v>
      </c>
      <c r="Q41" s="32">
        <v>2</v>
      </c>
      <c r="R41" s="32">
        <v>0</v>
      </c>
      <c r="S41" s="85">
        <v>12</v>
      </c>
      <c r="U41" s="22">
        <f t="shared" si="0"/>
        <v>0.75</v>
      </c>
      <c r="V41">
        <f t="shared" si="1"/>
        <v>1.6</v>
      </c>
      <c r="W41" s="33">
        <f t="shared" si="2"/>
        <v>1.1333333333333335</v>
      </c>
      <c r="Y41" s="22">
        <v>2017</v>
      </c>
      <c r="Z41" s="23">
        <v>1716</v>
      </c>
      <c r="AB41" s="35">
        <f t="shared" si="3"/>
        <v>0.87412587412587417</v>
      </c>
      <c r="AC41" s="36">
        <f t="shared" si="4"/>
        <v>1.5865146256817055</v>
      </c>
      <c r="AD41" s="33">
        <f t="shared" si="5"/>
        <v>0.81497273177987106</v>
      </c>
    </row>
    <row r="42" spans="1:30">
      <c r="A42" s="10" t="s">
        <v>121</v>
      </c>
      <c r="B42" s="3" t="s">
        <v>117</v>
      </c>
      <c r="C42" s="9" t="s">
        <v>13</v>
      </c>
      <c r="D42" s="79">
        <v>1</v>
      </c>
      <c r="E42" s="79">
        <v>0</v>
      </c>
      <c r="F42" s="80">
        <v>0</v>
      </c>
      <c r="G42" s="80">
        <v>1</v>
      </c>
      <c r="H42" s="80">
        <v>2</v>
      </c>
      <c r="I42" s="80">
        <v>1</v>
      </c>
      <c r="J42" s="32">
        <v>2</v>
      </c>
      <c r="K42" s="32">
        <v>0</v>
      </c>
      <c r="L42" s="32">
        <v>3</v>
      </c>
      <c r="M42" s="32">
        <v>1</v>
      </c>
      <c r="N42" s="32">
        <v>1</v>
      </c>
      <c r="O42" s="32">
        <v>1</v>
      </c>
      <c r="P42" s="32">
        <v>1</v>
      </c>
      <c r="Q42" s="32">
        <v>1</v>
      </c>
      <c r="R42" s="32">
        <v>0</v>
      </c>
      <c r="S42" s="85">
        <v>11</v>
      </c>
      <c r="U42" s="22">
        <f t="shared" si="0"/>
        <v>1.5</v>
      </c>
      <c r="V42">
        <f t="shared" si="1"/>
        <v>0.8</v>
      </c>
      <c r="W42" s="33">
        <f t="shared" si="2"/>
        <v>-0.46666666666666662</v>
      </c>
      <c r="Y42" s="22">
        <v>378</v>
      </c>
      <c r="Z42" s="23">
        <v>866</v>
      </c>
      <c r="AB42" s="35">
        <f t="shared" si="3"/>
        <v>3.464203233256351</v>
      </c>
      <c r="AC42" s="36">
        <f t="shared" si="4"/>
        <v>4.2328042328042326</v>
      </c>
      <c r="AD42" s="33">
        <f t="shared" si="5"/>
        <v>0.22186948853615512</v>
      </c>
    </row>
    <row r="43" spans="1:30">
      <c r="A43" s="10" t="s">
        <v>89</v>
      </c>
      <c r="B43" s="8" t="s">
        <v>90</v>
      </c>
      <c r="C43" s="9" t="s">
        <v>13</v>
      </c>
      <c r="D43" s="79">
        <v>4</v>
      </c>
      <c r="E43" s="79">
        <v>1</v>
      </c>
      <c r="F43" s="80">
        <v>2</v>
      </c>
      <c r="G43" s="80">
        <v>3</v>
      </c>
      <c r="H43" s="80">
        <v>2</v>
      </c>
      <c r="I43" s="80">
        <v>1</v>
      </c>
      <c r="J43" s="32">
        <v>0</v>
      </c>
      <c r="K43" s="32">
        <v>0</v>
      </c>
      <c r="L43" s="32">
        <v>0</v>
      </c>
      <c r="M43" s="32">
        <v>0</v>
      </c>
      <c r="N43" s="32">
        <v>4</v>
      </c>
      <c r="O43" s="32">
        <v>2</v>
      </c>
      <c r="P43" s="32">
        <v>2</v>
      </c>
      <c r="Q43" s="32">
        <v>1</v>
      </c>
      <c r="R43" s="32">
        <v>0</v>
      </c>
      <c r="S43" s="85">
        <v>10</v>
      </c>
      <c r="U43" s="22">
        <f t="shared" si="0"/>
        <v>0</v>
      </c>
      <c r="V43">
        <f t="shared" si="1"/>
        <v>1.8</v>
      </c>
      <c r="W43" s="33" t="e">
        <f t="shared" si="2"/>
        <v>#DIV/0!</v>
      </c>
      <c r="Y43" s="22">
        <v>682</v>
      </c>
      <c r="Z43" s="23">
        <v>1212</v>
      </c>
      <c r="AB43" s="35">
        <f t="shared" si="3"/>
        <v>0</v>
      </c>
      <c r="AC43" s="36">
        <f t="shared" si="4"/>
        <v>5.2785923753665687</v>
      </c>
      <c r="AD43" s="33" t="e">
        <f t="shared" si="5"/>
        <v>#DIV/0!</v>
      </c>
    </row>
    <row r="44" spans="1:30">
      <c r="A44" s="10" t="s">
        <v>99</v>
      </c>
      <c r="B44" s="8" t="s">
        <v>98</v>
      </c>
      <c r="C44" s="9" t="s">
        <v>13</v>
      </c>
      <c r="D44" s="79">
        <v>1</v>
      </c>
      <c r="E44" s="79">
        <v>0</v>
      </c>
      <c r="F44" s="80">
        <v>0</v>
      </c>
      <c r="G44" s="80">
        <v>0</v>
      </c>
      <c r="H44" s="80">
        <v>1</v>
      </c>
      <c r="I44" s="80">
        <v>1</v>
      </c>
      <c r="J44" s="32">
        <v>0</v>
      </c>
      <c r="K44" s="32">
        <v>2</v>
      </c>
      <c r="L44" s="32">
        <v>0</v>
      </c>
      <c r="M44" s="32">
        <v>1</v>
      </c>
      <c r="N44" s="32">
        <v>0</v>
      </c>
      <c r="O44" s="32">
        <v>0</v>
      </c>
      <c r="P44" s="32">
        <v>1</v>
      </c>
      <c r="Q44" s="32">
        <v>5</v>
      </c>
      <c r="R44" s="32">
        <v>0</v>
      </c>
      <c r="S44" s="85">
        <v>10</v>
      </c>
      <c r="U44" s="22">
        <f t="shared" si="0"/>
        <v>0.75</v>
      </c>
      <c r="V44">
        <f t="shared" si="1"/>
        <v>1.2</v>
      </c>
      <c r="W44" s="33">
        <f t="shared" si="2"/>
        <v>0.6</v>
      </c>
      <c r="Y44" s="22">
        <v>143</v>
      </c>
      <c r="Z44" s="23">
        <v>80</v>
      </c>
      <c r="AB44" s="35">
        <f t="shared" si="3"/>
        <v>18.75</v>
      </c>
      <c r="AC44" s="36">
        <f t="shared" si="4"/>
        <v>16.783216783216783</v>
      </c>
      <c r="AD44" s="33">
        <f t="shared" si="5"/>
        <v>-0.10489510489510488</v>
      </c>
    </row>
    <row r="45" spans="1:30">
      <c r="A45" s="2" t="s">
        <v>69</v>
      </c>
      <c r="B45" s="3" t="s">
        <v>70</v>
      </c>
      <c r="C45" s="4" t="s">
        <v>5</v>
      </c>
      <c r="D45" s="82">
        <v>0</v>
      </c>
      <c r="E45" s="82">
        <v>0</v>
      </c>
      <c r="F45" s="81">
        <v>0</v>
      </c>
      <c r="G45" s="81">
        <v>1</v>
      </c>
      <c r="H45" s="81">
        <v>0</v>
      </c>
      <c r="I45" s="81">
        <v>1</v>
      </c>
      <c r="J45" s="32">
        <v>0</v>
      </c>
      <c r="K45" s="32">
        <v>0</v>
      </c>
      <c r="L45" s="32">
        <v>1</v>
      </c>
      <c r="M45" s="32">
        <v>1</v>
      </c>
      <c r="N45" s="32">
        <v>1</v>
      </c>
      <c r="O45" s="32">
        <v>1</v>
      </c>
      <c r="P45" s="32">
        <v>5</v>
      </c>
      <c r="Q45" s="32">
        <v>0</v>
      </c>
      <c r="R45" s="32">
        <v>0</v>
      </c>
      <c r="S45" s="85">
        <v>10</v>
      </c>
      <c r="U45" s="22">
        <f t="shared" si="0"/>
        <v>0.5</v>
      </c>
      <c r="V45">
        <f t="shared" si="1"/>
        <v>1.4</v>
      </c>
      <c r="W45" s="33">
        <f t="shared" si="2"/>
        <v>1.7999999999999998</v>
      </c>
      <c r="Y45" s="22">
        <v>1873</v>
      </c>
      <c r="Z45" s="23">
        <v>2294</v>
      </c>
      <c r="AB45" s="35">
        <f t="shared" si="3"/>
        <v>0.43591979075850046</v>
      </c>
      <c r="AC45" s="36">
        <f t="shared" si="4"/>
        <v>1.4949279231179924</v>
      </c>
      <c r="AD45" s="33">
        <f t="shared" si="5"/>
        <v>2.4293646556326745</v>
      </c>
    </row>
    <row r="46" spans="1:30">
      <c r="A46" s="2" t="s">
        <v>40</v>
      </c>
      <c r="B46" s="3" t="s">
        <v>41</v>
      </c>
      <c r="C46" s="9" t="s">
        <v>13</v>
      </c>
      <c r="D46" s="79">
        <v>1</v>
      </c>
      <c r="E46" s="79">
        <v>3</v>
      </c>
      <c r="F46" s="80">
        <v>1</v>
      </c>
      <c r="G46" s="80">
        <v>1</v>
      </c>
      <c r="H46" s="80">
        <v>0</v>
      </c>
      <c r="I46" s="80">
        <v>1</v>
      </c>
      <c r="J46" s="32">
        <v>0</v>
      </c>
      <c r="K46" s="32">
        <v>1</v>
      </c>
      <c r="L46" s="32">
        <v>0</v>
      </c>
      <c r="M46" s="32">
        <v>1</v>
      </c>
      <c r="N46" s="32">
        <v>0</v>
      </c>
      <c r="O46" s="32">
        <v>1</v>
      </c>
      <c r="P46" s="32">
        <v>1</v>
      </c>
      <c r="Q46" s="32">
        <v>2</v>
      </c>
      <c r="R46" s="32">
        <v>2</v>
      </c>
      <c r="S46" s="85">
        <v>9</v>
      </c>
      <c r="U46" s="22">
        <f t="shared" si="0"/>
        <v>0.5</v>
      </c>
      <c r="V46">
        <f t="shared" si="1"/>
        <v>1.2</v>
      </c>
      <c r="W46" s="33">
        <f t="shared" si="2"/>
        <v>1.4</v>
      </c>
      <c r="Y46" s="22">
        <v>18897</v>
      </c>
      <c r="Z46" s="23">
        <v>19729</v>
      </c>
      <c r="AB46" s="35">
        <f t="shared" si="3"/>
        <v>5.0686806224339805E-2</v>
      </c>
      <c r="AC46" s="36">
        <f t="shared" si="4"/>
        <v>0.12700428639466582</v>
      </c>
      <c r="AD46" s="33">
        <f t="shared" si="5"/>
        <v>1.505667566280362</v>
      </c>
    </row>
    <row r="47" spans="1:30">
      <c r="A47" s="10" t="s">
        <v>61</v>
      </c>
      <c r="B47" s="8" t="s">
        <v>62</v>
      </c>
      <c r="C47" s="9" t="s">
        <v>13</v>
      </c>
      <c r="D47" s="79">
        <v>1</v>
      </c>
      <c r="E47" s="79">
        <v>1</v>
      </c>
      <c r="F47" s="80">
        <v>0</v>
      </c>
      <c r="G47" s="80">
        <v>1</v>
      </c>
      <c r="H47" s="80">
        <v>2</v>
      </c>
      <c r="I47" s="80">
        <v>1</v>
      </c>
      <c r="J47" s="32">
        <v>0</v>
      </c>
      <c r="K47" s="32">
        <v>2</v>
      </c>
      <c r="L47" s="32">
        <v>0</v>
      </c>
      <c r="M47" s="32">
        <v>1</v>
      </c>
      <c r="N47" s="32">
        <v>1</v>
      </c>
      <c r="O47" s="32">
        <v>1</v>
      </c>
      <c r="P47" s="32">
        <v>1</v>
      </c>
      <c r="Q47" s="32">
        <v>0</v>
      </c>
      <c r="R47" s="32">
        <v>2</v>
      </c>
      <c r="S47" s="85">
        <v>9</v>
      </c>
      <c r="U47" s="22">
        <f t="shared" si="0"/>
        <v>0.75</v>
      </c>
      <c r="V47">
        <f t="shared" si="1"/>
        <v>1</v>
      </c>
      <c r="W47" s="33">
        <f t="shared" si="2"/>
        <v>0.33333333333333331</v>
      </c>
      <c r="Y47" s="22">
        <v>1057</v>
      </c>
      <c r="Z47" s="23">
        <v>1087</v>
      </c>
      <c r="AB47" s="35">
        <f t="shared" si="3"/>
        <v>1.3799448022079117</v>
      </c>
      <c r="AC47" s="36">
        <f t="shared" si="4"/>
        <v>1.8921475875118259</v>
      </c>
      <c r="AD47" s="33">
        <f t="shared" si="5"/>
        <v>0.37117628508356981</v>
      </c>
    </row>
    <row r="48" spans="1:30">
      <c r="A48" s="8" t="s">
        <v>71</v>
      </c>
      <c r="B48" s="11" t="s">
        <v>70</v>
      </c>
      <c r="C48" s="9" t="s">
        <v>13</v>
      </c>
      <c r="D48" s="79">
        <v>0</v>
      </c>
      <c r="E48" s="79">
        <v>1</v>
      </c>
      <c r="F48" s="80">
        <v>1</v>
      </c>
      <c r="G48" s="80">
        <v>0</v>
      </c>
      <c r="H48" s="80">
        <v>1</v>
      </c>
      <c r="I48" s="80">
        <v>1</v>
      </c>
      <c r="J48" s="32">
        <v>0</v>
      </c>
      <c r="K48" s="32">
        <v>0</v>
      </c>
      <c r="L48" s="32">
        <v>1</v>
      </c>
      <c r="M48" s="32">
        <v>1</v>
      </c>
      <c r="N48" s="32">
        <v>2</v>
      </c>
      <c r="O48" s="32">
        <v>2</v>
      </c>
      <c r="P48" s="32">
        <v>0</v>
      </c>
      <c r="Q48" s="32">
        <v>0</v>
      </c>
      <c r="R48" s="32">
        <v>2</v>
      </c>
      <c r="S48" s="85">
        <v>9</v>
      </c>
      <c r="U48" s="22">
        <f t="shared" si="0"/>
        <v>0.5</v>
      </c>
      <c r="V48">
        <f t="shared" si="1"/>
        <v>1.2</v>
      </c>
      <c r="W48" s="33">
        <f t="shared" si="2"/>
        <v>1.4</v>
      </c>
      <c r="Y48" s="22">
        <v>6676</v>
      </c>
      <c r="Z48" s="23">
        <v>7325</v>
      </c>
      <c r="AB48" s="35">
        <f t="shared" si="3"/>
        <v>0.13651877133105803</v>
      </c>
      <c r="AC48" s="36">
        <f t="shared" si="4"/>
        <v>0.35949670461354105</v>
      </c>
      <c r="AD48" s="33">
        <f t="shared" si="5"/>
        <v>1.6333133612941881</v>
      </c>
    </row>
    <row r="49" spans="1:30">
      <c r="A49" s="10" t="s">
        <v>134</v>
      </c>
      <c r="B49" s="8" t="s">
        <v>135</v>
      </c>
      <c r="C49" s="9" t="s">
        <v>13</v>
      </c>
      <c r="D49" s="79">
        <v>0</v>
      </c>
      <c r="E49" s="79">
        <v>1</v>
      </c>
      <c r="F49" s="80">
        <v>0</v>
      </c>
      <c r="G49" s="80">
        <v>0</v>
      </c>
      <c r="H49" s="80">
        <v>0</v>
      </c>
      <c r="I49" s="80">
        <v>1</v>
      </c>
      <c r="J49" s="32">
        <v>1</v>
      </c>
      <c r="K49" s="32">
        <v>2</v>
      </c>
      <c r="L49" s="32">
        <v>0</v>
      </c>
      <c r="M49" s="32">
        <v>0</v>
      </c>
      <c r="N49" s="32">
        <v>1</v>
      </c>
      <c r="O49" s="32">
        <v>1</v>
      </c>
      <c r="P49" s="32">
        <v>2</v>
      </c>
      <c r="Q49" s="32">
        <v>0</v>
      </c>
      <c r="R49" s="32">
        <v>1</v>
      </c>
      <c r="S49" s="85">
        <v>9</v>
      </c>
      <c r="U49" s="22">
        <f t="shared" si="0"/>
        <v>0.75</v>
      </c>
      <c r="V49">
        <f t="shared" si="1"/>
        <v>1</v>
      </c>
      <c r="W49" s="33">
        <f t="shared" si="2"/>
        <v>0.33333333333333331</v>
      </c>
      <c r="Y49" s="25">
        <v>176</v>
      </c>
      <c r="Z49" s="26">
        <v>89</v>
      </c>
      <c r="AB49" s="35">
        <f t="shared" si="3"/>
        <v>16.853932584269664</v>
      </c>
      <c r="AC49" s="36">
        <f t="shared" si="4"/>
        <v>11.363636363636363</v>
      </c>
      <c r="AD49" s="33">
        <f t="shared" si="5"/>
        <v>-0.3257575757575758</v>
      </c>
    </row>
    <row r="50" spans="1:30">
      <c r="A50" s="10" t="s">
        <v>132</v>
      </c>
      <c r="B50" s="8" t="s">
        <v>131</v>
      </c>
      <c r="C50" s="4" t="s">
        <v>5</v>
      </c>
      <c r="D50" s="82">
        <v>1</v>
      </c>
      <c r="E50" s="82">
        <v>0</v>
      </c>
      <c r="F50" s="81">
        <v>1</v>
      </c>
      <c r="G50" s="81">
        <v>0</v>
      </c>
      <c r="H50" s="81">
        <v>0</v>
      </c>
      <c r="I50" s="81">
        <v>2</v>
      </c>
      <c r="J50" s="32">
        <v>1</v>
      </c>
      <c r="K50" s="32">
        <v>0</v>
      </c>
      <c r="L50" s="32">
        <v>0</v>
      </c>
      <c r="M50" s="32">
        <v>0</v>
      </c>
      <c r="N50" s="32">
        <v>1</v>
      </c>
      <c r="O50" s="32">
        <v>2</v>
      </c>
      <c r="P50" s="32">
        <v>2</v>
      </c>
      <c r="Q50" s="32">
        <v>1</v>
      </c>
      <c r="R50" s="32">
        <v>0</v>
      </c>
      <c r="S50" s="85">
        <v>9</v>
      </c>
      <c r="U50" s="22">
        <f t="shared" si="0"/>
        <v>0.25</v>
      </c>
      <c r="V50">
        <f t="shared" si="1"/>
        <v>1.2</v>
      </c>
      <c r="W50" s="33">
        <f t="shared" si="2"/>
        <v>3.8</v>
      </c>
      <c r="Y50" s="22">
        <v>518</v>
      </c>
      <c r="Z50" s="23">
        <v>762</v>
      </c>
      <c r="AB50" s="35">
        <f t="shared" si="3"/>
        <v>0.65616797900262469</v>
      </c>
      <c r="AC50" s="36">
        <f t="shared" si="4"/>
        <v>4.6332046332046328</v>
      </c>
      <c r="AD50" s="33">
        <f t="shared" si="5"/>
        <v>6.0610038610038606</v>
      </c>
    </row>
    <row r="51" spans="1:30">
      <c r="A51" s="10" t="s">
        <v>52</v>
      </c>
      <c r="B51" s="11" t="s">
        <v>53</v>
      </c>
      <c r="C51" s="9" t="s">
        <v>13</v>
      </c>
      <c r="D51" s="79">
        <v>1</v>
      </c>
      <c r="E51" s="79">
        <v>3</v>
      </c>
      <c r="F51" s="80">
        <v>0</v>
      </c>
      <c r="G51" s="80">
        <v>1</v>
      </c>
      <c r="H51" s="80">
        <v>0</v>
      </c>
      <c r="I51" s="80">
        <v>0</v>
      </c>
      <c r="J51" s="32">
        <v>0</v>
      </c>
      <c r="K51" s="32">
        <v>1</v>
      </c>
      <c r="L51" s="32">
        <v>0</v>
      </c>
      <c r="M51" s="32">
        <v>2</v>
      </c>
      <c r="N51" s="32">
        <v>1</v>
      </c>
      <c r="O51" s="32">
        <v>0</v>
      </c>
      <c r="P51" s="32">
        <v>1</v>
      </c>
      <c r="Q51" s="32">
        <v>2</v>
      </c>
      <c r="R51" s="32">
        <v>1</v>
      </c>
      <c r="S51" s="85">
        <v>8</v>
      </c>
      <c r="U51" s="22">
        <f t="shared" si="0"/>
        <v>0.75</v>
      </c>
      <c r="V51">
        <f t="shared" si="1"/>
        <v>1</v>
      </c>
      <c r="W51" s="33">
        <f t="shared" si="2"/>
        <v>0.33333333333333331</v>
      </c>
      <c r="Y51" s="22">
        <v>2020</v>
      </c>
      <c r="Z51" s="23">
        <v>1655</v>
      </c>
      <c r="AB51" s="35">
        <f t="shared" si="3"/>
        <v>0.90634441087613293</v>
      </c>
      <c r="AC51" s="36">
        <f t="shared" si="4"/>
        <v>0.9900990099009902</v>
      </c>
      <c r="AD51" s="33">
        <f t="shared" si="5"/>
        <v>9.2409240924092514E-2</v>
      </c>
    </row>
    <row r="52" spans="1:30">
      <c r="A52" s="7" t="s">
        <v>78</v>
      </c>
      <c r="B52" s="8" t="s">
        <v>77</v>
      </c>
      <c r="C52" s="9" t="s">
        <v>13</v>
      </c>
      <c r="D52" s="79">
        <v>1</v>
      </c>
      <c r="E52" s="79">
        <v>0</v>
      </c>
      <c r="F52" s="80">
        <v>2</v>
      </c>
      <c r="G52" s="80">
        <v>2</v>
      </c>
      <c r="H52" s="80">
        <v>0</v>
      </c>
      <c r="I52" s="80">
        <v>0</v>
      </c>
      <c r="J52" s="32">
        <v>1</v>
      </c>
      <c r="K52" s="32">
        <v>2</v>
      </c>
      <c r="L52" s="32">
        <v>2</v>
      </c>
      <c r="M52" s="32">
        <v>0</v>
      </c>
      <c r="N52" s="32">
        <v>0</v>
      </c>
      <c r="O52" s="32">
        <v>1</v>
      </c>
      <c r="P52" s="32">
        <v>1</v>
      </c>
      <c r="Q52" s="32">
        <v>0</v>
      </c>
      <c r="R52" s="32">
        <v>0</v>
      </c>
      <c r="S52" s="85">
        <v>7</v>
      </c>
      <c r="U52" s="22">
        <f t="shared" si="0"/>
        <v>1.25</v>
      </c>
      <c r="V52">
        <f t="shared" si="1"/>
        <v>0.4</v>
      </c>
      <c r="W52" s="33">
        <f t="shared" si="2"/>
        <v>-0.67999999999999994</v>
      </c>
      <c r="Y52" s="22">
        <v>2022</v>
      </c>
      <c r="Z52" s="23">
        <v>1734</v>
      </c>
      <c r="AB52" s="35">
        <f t="shared" si="3"/>
        <v>1.441753171856978</v>
      </c>
      <c r="AC52" s="36">
        <f t="shared" si="4"/>
        <v>0.39564787339268059</v>
      </c>
      <c r="AD52" s="33">
        <f t="shared" si="5"/>
        <v>-0.72557863501483677</v>
      </c>
    </row>
    <row r="53" spans="1:30">
      <c r="A53" s="10" t="s">
        <v>42</v>
      </c>
      <c r="B53" s="8" t="s">
        <v>43</v>
      </c>
      <c r="C53" s="13" t="s">
        <v>5</v>
      </c>
      <c r="D53" s="79">
        <v>1</v>
      </c>
      <c r="E53" s="79">
        <v>1</v>
      </c>
      <c r="F53" s="80">
        <v>0</v>
      </c>
      <c r="G53" s="80">
        <v>0</v>
      </c>
      <c r="H53" s="80">
        <v>0</v>
      </c>
      <c r="I53" s="80">
        <v>2</v>
      </c>
      <c r="J53" s="32">
        <v>1</v>
      </c>
      <c r="K53" s="32">
        <v>0</v>
      </c>
      <c r="L53" s="32">
        <v>0</v>
      </c>
      <c r="M53" s="32">
        <v>1</v>
      </c>
      <c r="N53" s="32">
        <v>1</v>
      </c>
      <c r="O53" s="32">
        <v>0</v>
      </c>
      <c r="P53" s="32">
        <v>1</v>
      </c>
      <c r="Q53" s="32">
        <v>1</v>
      </c>
      <c r="R53" s="32">
        <v>0</v>
      </c>
      <c r="S53" s="85">
        <v>7</v>
      </c>
      <c r="U53" s="22">
        <f t="shared" si="0"/>
        <v>0.5</v>
      </c>
      <c r="V53">
        <f t="shared" si="1"/>
        <v>0.6</v>
      </c>
      <c r="W53" s="33">
        <f t="shared" si="2"/>
        <v>0.19999999999999996</v>
      </c>
      <c r="Y53" s="22">
        <v>2132</v>
      </c>
      <c r="Z53" s="23">
        <v>2248</v>
      </c>
      <c r="AB53" s="35">
        <f t="shared" si="3"/>
        <v>0.44483985765124551</v>
      </c>
      <c r="AC53" s="36">
        <f t="shared" si="4"/>
        <v>0.56285178236397748</v>
      </c>
      <c r="AD53" s="33">
        <f t="shared" si="5"/>
        <v>0.26529080675422151</v>
      </c>
    </row>
    <row r="54" spans="1:30">
      <c r="A54" s="10" t="s">
        <v>124</v>
      </c>
      <c r="B54" s="8" t="s">
        <v>125</v>
      </c>
      <c r="C54" s="4" t="s">
        <v>5</v>
      </c>
      <c r="D54" s="82">
        <v>1</v>
      </c>
      <c r="E54" s="82">
        <v>2</v>
      </c>
      <c r="F54" s="81">
        <v>0</v>
      </c>
      <c r="G54" s="81">
        <v>0</v>
      </c>
      <c r="H54" s="81">
        <v>2</v>
      </c>
      <c r="I54" s="81">
        <v>1</v>
      </c>
      <c r="J54" s="32">
        <v>1</v>
      </c>
      <c r="K54" s="32">
        <v>1</v>
      </c>
      <c r="L54" s="32">
        <v>0</v>
      </c>
      <c r="M54" s="32">
        <v>0</v>
      </c>
      <c r="N54" s="32">
        <v>2</v>
      </c>
      <c r="O54" s="32">
        <v>0</v>
      </c>
      <c r="P54" s="32">
        <v>0</v>
      </c>
      <c r="Q54" s="32">
        <v>0</v>
      </c>
      <c r="R54" s="32">
        <v>2</v>
      </c>
      <c r="S54" s="85">
        <v>7</v>
      </c>
      <c r="U54" s="22">
        <f t="shared" si="0"/>
        <v>0.5</v>
      </c>
      <c r="V54">
        <f t="shared" si="1"/>
        <v>0.8</v>
      </c>
      <c r="W54" s="33">
        <f t="shared" si="2"/>
        <v>0.60000000000000009</v>
      </c>
      <c r="Y54" s="22">
        <v>9638</v>
      </c>
      <c r="Z54" s="23">
        <v>8230</v>
      </c>
      <c r="AB54" s="35">
        <f t="shared" si="3"/>
        <v>0.12150668286755772</v>
      </c>
      <c r="AC54" s="36">
        <f t="shared" si="4"/>
        <v>0.16600954554886907</v>
      </c>
      <c r="AD54" s="33">
        <f t="shared" si="5"/>
        <v>0.36625855986719236</v>
      </c>
    </row>
    <row r="55" spans="1:30">
      <c r="A55" s="2" t="s">
        <v>3</v>
      </c>
      <c r="B55" s="3" t="s">
        <v>4</v>
      </c>
      <c r="C55" s="4" t="s">
        <v>5</v>
      </c>
      <c r="D55" s="82">
        <v>0</v>
      </c>
      <c r="E55" s="82">
        <v>0</v>
      </c>
      <c r="F55" s="81">
        <v>0</v>
      </c>
      <c r="G55" s="81">
        <v>1</v>
      </c>
      <c r="H55" s="81">
        <v>1</v>
      </c>
      <c r="I55" s="81">
        <v>0</v>
      </c>
      <c r="J55" s="32">
        <v>2</v>
      </c>
      <c r="K55" s="32">
        <v>0</v>
      </c>
      <c r="L55" s="32">
        <v>1</v>
      </c>
      <c r="M55" s="32">
        <v>2</v>
      </c>
      <c r="N55" s="32">
        <v>0</v>
      </c>
      <c r="O55" s="32">
        <v>0</v>
      </c>
      <c r="P55" s="32">
        <v>0</v>
      </c>
      <c r="Q55" s="32">
        <v>0</v>
      </c>
      <c r="R55" s="32">
        <v>1</v>
      </c>
      <c r="S55" s="85">
        <v>6</v>
      </c>
      <c r="U55" s="22">
        <f t="shared" si="0"/>
        <v>1.25</v>
      </c>
      <c r="V55">
        <f t="shared" si="1"/>
        <v>0.2</v>
      </c>
      <c r="W55" s="33">
        <f t="shared" si="2"/>
        <v>-0.84000000000000008</v>
      </c>
      <c r="Y55" s="22">
        <v>2571</v>
      </c>
      <c r="Z55" s="23">
        <v>2031</v>
      </c>
      <c r="AB55" s="35">
        <f t="shared" si="3"/>
        <v>1.2309207287050714</v>
      </c>
      <c r="AC55" s="36">
        <f t="shared" si="4"/>
        <v>0.15558148580318942</v>
      </c>
      <c r="AD55" s="33">
        <f t="shared" si="5"/>
        <v>-0.87360560093348893</v>
      </c>
    </row>
    <row r="56" spans="1:30">
      <c r="A56" s="2" t="s">
        <v>116</v>
      </c>
      <c r="B56" s="3" t="s">
        <v>117</v>
      </c>
      <c r="C56" s="9" t="s">
        <v>13</v>
      </c>
      <c r="D56" s="79">
        <v>1</v>
      </c>
      <c r="E56" s="79">
        <v>0</v>
      </c>
      <c r="F56" s="80">
        <v>2</v>
      </c>
      <c r="G56" s="80">
        <v>1</v>
      </c>
      <c r="H56" s="80">
        <v>0</v>
      </c>
      <c r="I56" s="80">
        <v>0</v>
      </c>
      <c r="J56" s="32">
        <v>0</v>
      </c>
      <c r="K56" s="32">
        <v>0</v>
      </c>
      <c r="L56" s="32">
        <v>1</v>
      </c>
      <c r="M56" s="32">
        <v>1</v>
      </c>
      <c r="N56" s="32">
        <v>1</v>
      </c>
      <c r="O56" s="32">
        <v>1</v>
      </c>
      <c r="P56" s="32">
        <v>1</v>
      </c>
      <c r="Q56" s="32">
        <v>0</v>
      </c>
      <c r="R56" s="32">
        <v>0</v>
      </c>
      <c r="S56" s="85">
        <v>5</v>
      </c>
      <c r="U56" s="22">
        <f t="shared" si="0"/>
        <v>0.5</v>
      </c>
      <c r="V56">
        <f t="shared" si="1"/>
        <v>0.6</v>
      </c>
      <c r="W56" s="33">
        <f t="shared" si="2"/>
        <v>0.19999999999999996</v>
      </c>
      <c r="Y56" s="22">
        <v>102</v>
      </c>
      <c r="Z56" s="23">
        <v>102</v>
      </c>
      <c r="AB56" s="35">
        <f t="shared" si="3"/>
        <v>9.8039215686274517</v>
      </c>
      <c r="AC56" s="36">
        <f t="shared" si="4"/>
        <v>11.76470588235294</v>
      </c>
      <c r="AD56" s="33">
        <f t="shared" si="5"/>
        <v>0.19999999999999982</v>
      </c>
    </row>
    <row r="57" spans="1:30">
      <c r="A57" s="10" t="s">
        <v>112</v>
      </c>
      <c r="B57" s="8" t="s">
        <v>113</v>
      </c>
      <c r="C57" s="4" t="s">
        <v>5</v>
      </c>
      <c r="D57" s="82">
        <v>1</v>
      </c>
      <c r="E57" s="82">
        <v>1</v>
      </c>
      <c r="F57" s="81">
        <v>0</v>
      </c>
      <c r="G57" s="81">
        <v>0</v>
      </c>
      <c r="H57" s="81">
        <v>2</v>
      </c>
      <c r="I57" s="81">
        <v>0</v>
      </c>
      <c r="J57" s="32">
        <v>1</v>
      </c>
      <c r="K57" s="32">
        <v>0</v>
      </c>
      <c r="L57" s="32">
        <v>1</v>
      </c>
      <c r="M57" s="32">
        <v>0</v>
      </c>
      <c r="N57" s="32">
        <v>1</v>
      </c>
      <c r="O57" s="32">
        <v>1</v>
      </c>
      <c r="P57" s="32">
        <v>0</v>
      </c>
      <c r="Q57" s="32">
        <v>0</v>
      </c>
      <c r="R57" s="32">
        <v>1</v>
      </c>
      <c r="S57" s="85">
        <v>5</v>
      </c>
      <c r="U57" s="22">
        <f t="shared" si="0"/>
        <v>0.5</v>
      </c>
      <c r="V57">
        <f t="shared" si="1"/>
        <v>0.6</v>
      </c>
      <c r="W57" s="33">
        <f t="shared" si="2"/>
        <v>0.19999999999999996</v>
      </c>
      <c r="Y57" s="22">
        <v>672</v>
      </c>
      <c r="Z57" s="23">
        <v>975</v>
      </c>
      <c r="AB57" s="35">
        <f t="shared" si="3"/>
        <v>1.0256410256410255</v>
      </c>
      <c r="AC57" s="36">
        <f t="shared" si="4"/>
        <v>1.7857142857142858</v>
      </c>
      <c r="AD57" s="33">
        <f t="shared" si="5"/>
        <v>0.74107142857142883</v>
      </c>
    </row>
    <row r="58" spans="1:30">
      <c r="A58" s="10" t="s">
        <v>100</v>
      </c>
      <c r="B58" s="8" t="s">
        <v>101</v>
      </c>
      <c r="C58" s="4" t="s">
        <v>5</v>
      </c>
      <c r="D58" s="82">
        <v>1</v>
      </c>
      <c r="E58" s="82">
        <v>0</v>
      </c>
      <c r="F58" s="81">
        <v>2</v>
      </c>
      <c r="G58" s="81">
        <v>1</v>
      </c>
      <c r="H58" s="81">
        <v>0</v>
      </c>
      <c r="I58" s="81">
        <v>0</v>
      </c>
      <c r="J58" s="32">
        <v>2</v>
      </c>
      <c r="K58" s="32">
        <v>0</v>
      </c>
      <c r="L58" s="32">
        <v>0</v>
      </c>
      <c r="M58" s="32">
        <v>1</v>
      </c>
      <c r="N58" s="32">
        <v>0</v>
      </c>
      <c r="O58" s="32">
        <v>0</v>
      </c>
      <c r="P58" s="32">
        <v>0</v>
      </c>
      <c r="Q58" s="32">
        <v>1</v>
      </c>
      <c r="R58" s="32">
        <v>1</v>
      </c>
      <c r="S58" s="85">
        <v>5</v>
      </c>
      <c r="U58" s="22">
        <f t="shared" si="0"/>
        <v>0.75</v>
      </c>
      <c r="V58">
        <f t="shared" si="1"/>
        <v>0.4</v>
      </c>
      <c r="W58" s="33">
        <f t="shared" si="2"/>
        <v>-0.46666666666666662</v>
      </c>
      <c r="Y58" s="22">
        <v>5469</v>
      </c>
      <c r="Z58" s="23">
        <v>4446</v>
      </c>
      <c r="AB58" s="35">
        <f t="shared" si="3"/>
        <v>0.33738191632928471</v>
      </c>
      <c r="AC58" s="36">
        <f t="shared" si="4"/>
        <v>0.14627902724446884</v>
      </c>
      <c r="AD58" s="33">
        <f t="shared" si="5"/>
        <v>-0.56642896324739433</v>
      </c>
    </row>
    <row r="59" spans="1:30">
      <c r="A59" s="10" t="s">
        <v>136</v>
      </c>
      <c r="B59" s="8" t="s">
        <v>135</v>
      </c>
      <c r="C59" s="4" t="s">
        <v>5</v>
      </c>
      <c r="D59" s="82">
        <v>1</v>
      </c>
      <c r="E59" s="82">
        <v>0</v>
      </c>
      <c r="F59" s="81">
        <v>0</v>
      </c>
      <c r="G59" s="81">
        <v>0</v>
      </c>
      <c r="H59" s="81">
        <v>1</v>
      </c>
      <c r="I59" s="81">
        <v>0</v>
      </c>
      <c r="J59" s="32">
        <v>0</v>
      </c>
      <c r="K59" s="32">
        <v>1</v>
      </c>
      <c r="L59" s="32">
        <v>2</v>
      </c>
      <c r="M59" s="32">
        <v>0</v>
      </c>
      <c r="N59" s="32">
        <v>2</v>
      </c>
      <c r="O59" s="32">
        <v>0</v>
      </c>
      <c r="P59" s="32">
        <v>0</v>
      </c>
      <c r="Q59" s="32">
        <v>0</v>
      </c>
      <c r="R59" s="32">
        <v>0</v>
      </c>
      <c r="S59" s="85">
        <v>5</v>
      </c>
      <c r="U59" s="22">
        <f t="shared" si="0"/>
        <v>0.75</v>
      </c>
      <c r="V59">
        <f t="shared" si="1"/>
        <v>0.4</v>
      </c>
      <c r="W59" s="33">
        <f t="shared" si="2"/>
        <v>-0.46666666666666662</v>
      </c>
      <c r="Y59" s="22">
        <v>50272</v>
      </c>
      <c r="Z59" s="23">
        <v>37009</v>
      </c>
      <c r="AB59" s="35">
        <f t="shared" si="3"/>
        <v>4.0530681726066629E-2</v>
      </c>
      <c r="AC59" s="36">
        <f t="shared" si="4"/>
        <v>1.5913430935709738E-2</v>
      </c>
      <c r="AD59" s="33">
        <f t="shared" si="5"/>
        <v>-0.60737322300021213</v>
      </c>
    </row>
    <row r="60" spans="1:30">
      <c r="A60" s="10" t="s">
        <v>94</v>
      </c>
      <c r="B60" s="11" t="s">
        <v>95</v>
      </c>
      <c r="C60" s="9" t="s">
        <v>13</v>
      </c>
      <c r="D60" s="79">
        <v>0</v>
      </c>
      <c r="E60" s="79">
        <v>1</v>
      </c>
      <c r="F60" s="80">
        <v>0</v>
      </c>
      <c r="G60" s="80">
        <v>3</v>
      </c>
      <c r="H60" s="80">
        <v>1</v>
      </c>
      <c r="I60" s="80">
        <v>0</v>
      </c>
      <c r="J60" s="32">
        <v>0</v>
      </c>
      <c r="K60" s="32">
        <v>0</v>
      </c>
      <c r="L60" s="32">
        <v>1</v>
      </c>
      <c r="M60" s="32">
        <v>0</v>
      </c>
      <c r="N60" s="32">
        <v>0</v>
      </c>
      <c r="O60" s="32">
        <v>0</v>
      </c>
      <c r="P60" s="32">
        <v>1</v>
      </c>
      <c r="Q60" s="32">
        <v>0</v>
      </c>
      <c r="R60" s="32">
        <v>2</v>
      </c>
      <c r="S60" s="85">
        <v>4</v>
      </c>
      <c r="U60" s="22">
        <f t="shared" si="0"/>
        <v>0.25</v>
      </c>
      <c r="V60">
        <f t="shared" si="1"/>
        <v>0.6</v>
      </c>
      <c r="W60" s="33">
        <f t="shared" si="2"/>
        <v>1.4</v>
      </c>
      <c r="Y60" s="22">
        <v>126</v>
      </c>
      <c r="Z60" s="23">
        <v>375</v>
      </c>
      <c r="AB60" s="35">
        <f t="shared" si="3"/>
        <v>1.3333333333333335</v>
      </c>
      <c r="AC60" s="36">
        <f t="shared" si="4"/>
        <v>9.5238095238095219</v>
      </c>
      <c r="AD60" s="33">
        <f t="shared" si="5"/>
        <v>6.1428571428571406</v>
      </c>
    </row>
    <row r="61" spans="1:30">
      <c r="A61" s="10" t="s">
        <v>103</v>
      </c>
      <c r="B61" s="8" t="s">
        <v>104</v>
      </c>
      <c r="C61" s="4" t="s">
        <v>5</v>
      </c>
      <c r="D61" s="82">
        <v>0</v>
      </c>
      <c r="E61" s="82">
        <v>0</v>
      </c>
      <c r="F61" s="81">
        <v>0</v>
      </c>
      <c r="G61" s="81">
        <v>0</v>
      </c>
      <c r="H61" s="81">
        <v>1</v>
      </c>
      <c r="I61" s="81">
        <v>0</v>
      </c>
      <c r="J61" s="32">
        <v>0</v>
      </c>
      <c r="K61" s="32">
        <v>0</v>
      </c>
      <c r="L61" s="32">
        <v>1</v>
      </c>
      <c r="M61" s="32">
        <v>0</v>
      </c>
      <c r="N61" s="32">
        <v>1</v>
      </c>
      <c r="O61" s="32">
        <v>1</v>
      </c>
      <c r="P61" s="32">
        <v>1</v>
      </c>
      <c r="Q61" s="32">
        <v>0</v>
      </c>
      <c r="R61" s="32">
        <v>0</v>
      </c>
      <c r="S61" s="85">
        <v>4</v>
      </c>
      <c r="U61" s="22">
        <f t="shared" si="0"/>
        <v>0.25</v>
      </c>
      <c r="V61">
        <f t="shared" si="1"/>
        <v>0.6</v>
      </c>
      <c r="W61" s="33">
        <f t="shared" si="2"/>
        <v>1.4</v>
      </c>
      <c r="Y61" s="22">
        <v>5839</v>
      </c>
      <c r="Z61" s="23">
        <v>5403</v>
      </c>
      <c r="AB61" s="35">
        <f t="shared" si="3"/>
        <v>9.2541180825467334E-2</v>
      </c>
      <c r="AC61" s="36">
        <f t="shared" si="4"/>
        <v>0.20551464291830793</v>
      </c>
      <c r="AD61" s="33">
        <f t="shared" si="5"/>
        <v>1.2207912313752354</v>
      </c>
    </row>
    <row r="62" spans="1:30">
      <c r="A62" s="10" t="s">
        <v>120</v>
      </c>
      <c r="B62" s="3" t="s">
        <v>117</v>
      </c>
      <c r="C62" s="9" t="s">
        <v>13</v>
      </c>
      <c r="D62" s="79">
        <v>1</v>
      </c>
      <c r="E62" s="79">
        <v>0</v>
      </c>
      <c r="F62" s="80">
        <v>1</v>
      </c>
      <c r="G62" s="80">
        <v>0</v>
      </c>
      <c r="H62" s="80">
        <v>1</v>
      </c>
      <c r="I62" s="80">
        <v>0</v>
      </c>
      <c r="J62" s="32">
        <v>0</v>
      </c>
      <c r="K62" s="32">
        <v>0</v>
      </c>
      <c r="L62" s="32">
        <v>1</v>
      </c>
      <c r="M62" s="32">
        <v>0</v>
      </c>
      <c r="N62" s="32">
        <v>0</v>
      </c>
      <c r="O62" s="32">
        <v>0</v>
      </c>
      <c r="P62" s="32">
        <v>1</v>
      </c>
      <c r="Q62" s="32">
        <v>0</v>
      </c>
      <c r="R62" s="32">
        <v>1</v>
      </c>
      <c r="S62" s="85">
        <v>3</v>
      </c>
      <c r="U62" s="22">
        <f t="shared" si="0"/>
        <v>0.25</v>
      </c>
      <c r="V62">
        <f t="shared" si="1"/>
        <v>0.4</v>
      </c>
      <c r="W62" s="33">
        <f t="shared" si="2"/>
        <v>0.60000000000000009</v>
      </c>
      <c r="Y62" s="22">
        <v>442</v>
      </c>
      <c r="Z62" s="23">
        <v>608</v>
      </c>
      <c r="AB62" s="35">
        <f t="shared" si="3"/>
        <v>0.82236842105263153</v>
      </c>
      <c r="AC62" s="36">
        <f t="shared" si="4"/>
        <v>1.8099547511312217</v>
      </c>
      <c r="AD62" s="33">
        <f t="shared" si="5"/>
        <v>1.2009049773755658</v>
      </c>
    </row>
    <row r="63" spans="1:30">
      <c r="A63" s="10" t="s">
        <v>91</v>
      </c>
      <c r="B63" s="8" t="s">
        <v>92</v>
      </c>
      <c r="C63" s="4" t="s">
        <v>5</v>
      </c>
      <c r="D63" s="79">
        <v>0</v>
      </c>
      <c r="E63" s="79">
        <v>1</v>
      </c>
      <c r="F63" s="81">
        <v>1</v>
      </c>
      <c r="G63" s="81">
        <v>0</v>
      </c>
      <c r="H63" s="81">
        <v>1</v>
      </c>
      <c r="I63" s="81">
        <v>0</v>
      </c>
      <c r="J63" s="32">
        <v>0</v>
      </c>
      <c r="K63" s="32">
        <v>1</v>
      </c>
      <c r="L63" s="32">
        <v>0</v>
      </c>
      <c r="M63" s="32">
        <v>0</v>
      </c>
      <c r="N63" s="32">
        <v>0</v>
      </c>
      <c r="O63" s="32">
        <v>0</v>
      </c>
      <c r="P63" s="32">
        <v>2</v>
      </c>
      <c r="Q63" s="32">
        <v>0</v>
      </c>
      <c r="R63" s="32">
        <v>0</v>
      </c>
      <c r="S63" s="85">
        <v>3</v>
      </c>
      <c r="U63" s="22">
        <f t="shared" si="0"/>
        <v>0.25</v>
      </c>
      <c r="V63">
        <f t="shared" si="1"/>
        <v>0.4</v>
      </c>
      <c r="W63" s="33">
        <f t="shared" si="2"/>
        <v>0.60000000000000009</v>
      </c>
      <c r="Y63" s="22">
        <v>633</v>
      </c>
      <c r="Z63" s="23">
        <v>533</v>
      </c>
      <c r="AB63" s="35">
        <f t="shared" si="3"/>
        <v>0.93808630393996251</v>
      </c>
      <c r="AC63" s="36">
        <f t="shared" si="4"/>
        <v>1.2638230647709321</v>
      </c>
      <c r="AD63" s="33">
        <f t="shared" si="5"/>
        <v>0.34723538704581358</v>
      </c>
    </row>
    <row r="64" spans="1:30">
      <c r="A64" s="10" t="s">
        <v>130</v>
      </c>
      <c r="B64" s="8" t="s">
        <v>131</v>
      </c>
      <c r="C64" s="4" t="s">
        <v>5</v>
      </c>
      <c r="D64" s="82">
        <v>0</v>
      </c>
      <c r="E64" s="82">
        <v>0</v>
      </c>
      <c r="F64" s="81"/>
      <c r="G64" s="81"/>
      <c r="H64" s="81"/>
      <c r="I64" s="81"/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1</v>
      </c>
      <c r="P64" s="32">
        <v>2</v>
      </c>
      <c r="Q64" s="32">
        <v>0</v>
      </c>
      <c r="R64" s="32">
        <v>0</v>
      </c>
      <c r="S64" s="85">
        <v>3</v>
      </c>
      <c r="U64" s="22">
        <f t="shared" si="0"/>
        <v>0</v>
      </c>
      <c r="V64">
        <f t="shared" si="1"/>
        <v>0.6</v>
      </c>
      <c r="W64" s="33" t="e">
        <f t="shared" si="2"/>
        <v>#DIV/0!</v>
      </c>
      <c r="Y64" s="22">
        <v>14544</v>
      </c>
      <c r="Z64" s="23">
        <v>12155</v>
      </c>
      <c r="AB64" s="35">
        <f t="shared" si="3"/>
        <v>0</v>
      </c>
      <c r="AC64" s="36">
        <f t="shared" si="4"/>
        <v>8.2508250825082508E-2</v>
      </c>
      <c r="AD64" s="33" t="e">
        <f t="shared" si="5"/>
        <v>#DIV/0!</v>
      </c>
    </row>
    <row r="65" spans="1:30">
      <c r="A65" s="2" t="s">
        <v>30</v>
      </c>
      <c r="B65" s="3" t="s">
        <v>27</v>
      </c>
      <c r="C65" s="4" t="s">
        <v>5</v>
      </c>
      <c r="D65" s="82">
        <v>0</v>
      </c>
      <c r="E65" s="82">
        <v>0</v>
      </c>
      <c r="F65" s="81">
        <v>0</v>
      </c>
      <c r="G65" s="81">
        <v>2</v>
      </c>
      <c r="H65" s="81">
        <v>1</v>
      </c>
      <c r="I65" s="81">
        <v>0</v>
      </c>
      <c r="J65" s="32">
        <v>0</v>
      </c>
      <c r="K65" s="32">
        <v>0</v>
      </c>
      <c r="L65" s="32">
        <v>1</v>
      </c>
      <c r="M65" s="32">
        <v>0</v>
      </c>
      <c r="N65" s="32">
        <v>1</v>
      </c>
      <c r="O65" s="32">
        <v>0</v>
      </c>
      <c r="P65" s="32">
        <v>0</v>
      </c>
      <c r="Q65" s="32">
        <v>1</v>
      </c>
      <c r="R65" s="32">
        <v>0</v>
      </c>
      <c r="S65" s="85">
        <v>3</v>
      </c>
      <c r="U65" s="22">
        <f t="shared" si="0"/>
        <v>0.25</v>
      </c>
      <c r="V65">
        <f t="shared" si="1"/>
        <v>0.4</v>
      </c>
      <c r="W65" s="33">
        <f t="shared" si="2"/>
        <v>0.60000000000000009</v>
      </c>
      <c r="Y65" s="22">
        <v>4926</v>
      </c>
      <c r="Z65" s="23">
        <v>4609</v>
      </c>
      <c r="AB65" s="35">
        <f t="shared" si="3"/>
        <v>0.10848340203948796</v>
      </c>
      <c r="AC65" s="36">
        <f t="shared" si="4"/>
        <v>0.16240357287860335</v>
      </c>
      <c r="AD65" s="33">
        <f t="shared" si="5"/>
        <v>0.49703613479496567</v>
      </c>
    </row>
    <row r="66" spans="1:30">
      <c r="A66" s="10" t="s">
        <v>115</v>
      </c>
      <c r="B66" s="8" t="s">
        <v>113</v>
      </c>
      <c r="C66" s="9" t="s">
        <v>13</v>
      </c>
      <c r="D66" s="79">
        <v>5</v>
      </c>
      <c r="E66" s="79">
        <v>1</v>
      </c>
      <c r="F66" s="80">
        <v>1</v>
      </c>
      <c r="G66" s="80">
        <v>1</v>
      </c>
      <c r="H66" s="80">
        <v>1</v>
      </c>
      <c r="I66" s="80">
        <v>0</v>
      </c>
      <c r="J66" s="32">
        <v>0</v>
      </c>
      <c r="K66" s="32">
        <v>1</v>
      </c>
      <c r="L66" s="32">
        <v>0</v>
      </c>
      <c r="M66" s="32">
        <v>0</v>
      </c>
      <c r="N66" s="32">
        <v>0</v>
      </c>
      <c r="O66" s="32">
        <v>1</v>
      </c>
      <c r="P66" s="32">
        <v>0</v>
      </c>
      <c r="Q66" s="32">
        <v>0</v>
      </c>
      <c r="R66" s="32">
        <v>0</v>
      </c>
      <c r="S66" s="85">
        <v>2</v>
      </c>
      <c r="U66" s="22">
        <f t="shared" si="0"/>
        <v>0.25</v>
      </c>
      <c r="V66">
        <f t="shared" si="1"/>
        <v>0.2</v>
      </c>
      <c r="W66" s="33">
        <f t="shared" si="2"/>
        <v>-0.19999999999999996</v>
      </c>
      <c r="Y66" s="22">
        <v>2739</v>
      </c>
      <c r="Z66" s="23">
        <v>2524</v>
      </c>
      <c r="AB66" s="35">
        <f t="shared" si="3"/>
        <v>0.19809825673534073</v>
      </c>
      <c r="AC66" s="36">
        <f t="shared" si="4"/>
        <v>0.14603870025556773</v>
      </c>
      <c r="AD66" s="33">
        <f t="shared" si="5"/>
        <v>-0.26279664110989415</v>
      </c>
    </row>
    <row r="67" spans="1:30">
      <c r="A67" s="7" t="s">
        <v>81</v>
      </c>
      <c r="B67" s="8" t="s">
        <v>82</v>
      </c>
      <c r="C67" s="9" t="s">
        <v>13</v>
      </c>
      <c r="D67" s="79">
        <v>0</v>
      </c>
      <c r="E67" s="79">
        <v>0</v>
      </c>
      <c r="F67" s="80">
        <v>0</v>
      </c>
      <c r="G67" s="80">
        <v>0</v>
      </c>
      <c r="H67" s="80">
        <v>0</v>
      </c>
      <c r="I67" s="80">
        <v>1</v>
      </c>
      <c r="J67" s="32">
        <v>1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85">
        <v>2</v>
      </c>
      <c r="U67" s="22">
        <f t="shared" si="0"/>
        <v>0.25</v>
      </c>
      <c r="V67">
        <f t="shared" si="1"/>
        <v>0</v>
      </c>
      <c r="W67" s="33">
        <f t="shared" si="2"/>
        <v>-1</v>
      </c>
      <c r="Y67" s="22">
        <v>21315</v>
      </c>
      <c r="Z67" s="23">
        <v>19356</v>
      </c>
      <c r="AB67" s="35">
        <f t="shared" si="3"/>
        <v>2.5831783426327755E-2</v>
      </c>
      <c r="AC67" s="36">
        <f t="shared" si="4"/>
        <v>0</v>
      </c>
      <c r="AD67" s="33">
        <f t="shared" si="5"/>
        <v>-1</v>
      </c>
    </row>
    <row r="68" spans="1:30">
      <c r="A68" s="10" t="s">
        <v>29</v>
      </c>
      <c r="B68" s="8" t="s">
        <v>27</v>
      </c>
      <c r="C68" s="4" t="s">
        <v>5</v>
      </c>
      <c r="D68" s="82">
        <v>0</v>
      </c>
      <c r="E68" s="82">
        <v>1</v>
      </c>
      <c r="F68" s="81">
        <v>0</v>
      </c>
      <c r="G68" s="81">
        <v>1</v>
      </c>
      <c r="H68" s="81">
        <v>1</v>
      </c>
      <c r="I68" s="81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1</v>
      </c>
      <c r="P68" s="32">
        <v>0</v>
      </c>
      <c r="Q68" s="32">
        <v>0</v>
      </c>
      <c r="R68" s="32">
        <v>0</v>
      </c>
      <c r="S68" s="85">
        <v>1</v>
      </c>
      <c r="U68" s="22">
        <f t="shared" ref="U68:U86" si="6">AVERAGE(J68:M68)</f>
        <v>0</v>
      </c>
      <c r="V68">
        <f t="shared" ref="V68:V86" si="7">AVERAGE(N68:R68)</f>
        <v>0.2</v>
      </c>
      <c r="W68" s="33" t="e">
        <f t="shared" ref="W68:W86" si="8">(V68-U68)/U68</f>
        <v>#DIV/0!</v>
      </c>
      <c r="Y68" s="25">
        <v>861</v>
      </c>
      <c r="Z68" s="26">
        <v>716</v>
      </c>
      <c r="AB68" s="35">
        <f t="shared" ref="AB68:AB86" si="9">((U68/Z68)/5)*10000</f>
        <v>0</v>
      </c>
      <c r="AC68" s="36">
        <f t="shared" ref="AC68:AC86" si="10">((V68/Y68)/5)*10000</f>
        <v>0.46457607433217191</v>
      </c>
      <c r="AD68" s="33" t="e">
        <f t="shared" ref="AD68:AD86" si="11">(AC68-AB68)/AB68</f>
        <v>#DIV/0!</v>
      </c>
    </row>
    <row r="69" spans="1:30">
      <c r="A69" s="10" t="s">
        <v>128</v>
      </c>
      <c r="B69" s="8" t="s">
        <v>129</v>
      </c>
      <c r="C69" s="4" t="s">
        <v>5</v>
      </c>
      <c r="D69" s="82">
        <v>0</v>
      </c>
      <c r="E69" s="82">
        <v>0</v>
      </c>
      <c r="F69" s="81"/>
      <c r="G69" s="81"/>
      <c r="H69" s="81"/>
      <c r="I69" s="81"/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85">
        <v>0</v>
      </c>
      <c r="U69" s="22">
        <f t="shared" si="6"/>
        <v>0</v>
      </c>
      <c r="V69">
        <f t="shared" si="7"/>
        <v>0</v>
      </c>
      <c r="W69" s="33" t="e">
        <f t="shared" si="8"/>
        <v>#DIV/0!</v>
      </c>
      <c r="Y69" s="22">
        <v>521</v>
      </c>
      <c r="Z69" s="23">
        <v>1275</v>
      </c>
      <c r="AB69" s="35">
        <f t="shared" si="9"/>
        <v>0</v>
      </c>
      <c r="AC69" s="36">
        <f t="shared" si="10"/>
        <v>0</v>
      </c>
      <c r="AD69" s="33" t="e">
        <f t="shared" si="11"/>
        <v>#DIV/0!</v>
      </c>
    </row>
    <row r="70" spans="1:30">
      <c r="A70" s="11" t="s">
        <v>25</v>
      </c>
      <c r="B70" s="11" t="s">
        <v>17</v>
      </c>
      <c r="C70" s="4" t="s">
        <v>5</v>
      </c>
      <c r="D70" s="82">
        <v>0</v>
      </c>
      <c r="E70" s="82">
        <v>0</v>
      </c>
      <c r="F70" s="81"/>
      <c r="G70" s="81"/>
      <c r="H70" s="81"/>
      <c r="I70" s="81"/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85">
        <v>0</v>
      </c>
      <c r="U70" s="22">
        <f t="shared" si="6"/>
        <v>0</v>
      </c>
      <c r="V70">
        <f t="shared" si="7"/>
        <v>0</v>
      </c>
      <c r="W70" s="33" t="e">
        <f t="shared" si="8"/>
        <v>#DIV/0!</v>
      </c>
      <c r="Y70" s="22">
        <v>943</v>
      </c>
      <c r="Z70" s="23">
        <v>1101</v>
      </c>
      <c r="AB70" s="35">
        <f t="shared" si="9"/>
        <v>0</v>
      </c>
      <c r="AC70" s="36">
        <f t="shared" si="10"/>
        <v>0</v>
      </c>
      <c r="AD70" s="33" t="e">
        <f t="shared" si="11"/>
        <v>#DIV/0!</v>
      </c>
    </row>
    <row r="71" spans="1:30">
      <c r="A71" s="10" t="s">
        <v>74</v>
      </c>
      <c r="B71" s="11" t="s">
        <v>75</v>
      </c>
      <c r="C71" s="4" t="s">
        <v>5</v>
      </c>
      <c r="D71" s="82">
        <v>0</v>
      </c>
      <c r="E71" s="82">
        <v>1</v>
      </c>
      <c r="F71" s="81"/>
      <c r="G71" s="81"/>
      <c r="H71" s="81"/>
      <c r="I71" s="81"/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85">
        <v>0</v>
      </c>
      <c r="U71" s="22">
        <f t="shared" si="6"/>
        <v>0</v>
      </c>
      <c r="V71">
        <f t="shared" si="7"/>
        <v>0</v>
      </c>
      <c r="W71" s="33" t="e">
        <f t="shared" si="8"/>
        <v>#DIV/0!</v>
      </c>
      <c r="Y71" s="22">
        <v>4313</v>
      </c>
      <c r="Z71" s="23">
        <v>2575</v>
      </c>
      <c r="AB71" s="35">
        <f t="shared" si="9"/>
        <v>0</v>
      </c>
      <c r="AC71" s="36">
        <f t="shared" si="10"/>
        <v>0</v>
      </c>
      <c r="AD71" s="33" t="e">
        <f t="shared" si="11"/>
        <v>#DIV/0!</v>
      </c>
    </row>
    <row r="72" spans="1:30">
      <c r="A72" s="12" t="s">
        <v>46</v>
      </c>
      <c r="B72" s="8" t="s">
        <v>47</v>
      </c>
      <c r="C72" s="6" t="s">
        <v>8</v>
      </c>
      <c r="D72" s="6"/>
      <c r="E72" s="6"/>
      <c r="F72" s="6"/>
      <c r="G72" s="6"/>
      <c r="H72" s="6"/>
      <c r="I72" s="6"/>
      <c r="J72" s="32">
        <v>0</v>
      </c>
      <c r="K72" s="32">
        <v>0</v>
      </c>
      <c r="L72" s="32">
        <v>2</v>
      </c>
      <c r="M72" s="32">
        <v>1</v>
      </c>
      <c r="N72" s="32">
        <v>0</v>
      </c>
      <c r="O72" s="32">
        <v>1</v>
      </c>
      <c r="P72" s="32">
        <v>0</v>
      </c>
      <c r="Q72" s="32">
        <v>0</v>
      </c>
      <c r="R72" s="32">
        <v>0</v>
      </c>
      <c r="S72" s="85"/>
      <c r="U72" s="22">
        <f t="shared" si="6"/>
        <v>0.75</v>
      </c>
      <c r="V72">
        <f t="shared" si="7"/>
        <v>0.2</v>
      </c>
      <c r="W72" s="33">
        <f t="shared" si="8"/>
        <v>-0.73333333333333339</v>
      </c>
      <c r="Y72" s="22">
        <v>2700</v>
      </c>
      <c r="Z72" s="23">
        <v>2701</v>
      </c>
      <c r="AB72" s="35">
        <f t="shared" si="9"/>
        <v>0.55534987041836359</v>
      </c>
      <c r="AC72" s="36">
        <f t="shared" si="10"/>
        <v>0.14814814814814814</v>
      </c>
      <c r="AD72" s="33">
        <f t="shared" si="11"/>
        <v>-0.73323456790123465</v>
      </c>
    </row>
    <row r="73" spans="1:30">
      <c r="A73" s="5" t="s">
        <v>31</v>
      </c>
      <c r="B73" s="3" t="s">
        <v>32</v>
      </c>
      <c r="C73" s="6" t="s">
        <v>8</v>
      </c>
      <c r="D73" s="6"/>
      <c r="E73" s="6"/>
      <c r="F73" s="6"/>
      <c r="G73" s="6"/>
      <c r="H73" s="6"/>
      <c r="I73" s="6"/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85"/>
      <c r="U73" s="22">
        <f t="shared" si="6"/>
        <v>0</v>
      </c>
      <c r="V73">
        <f t="shared" si="7"/>
        <v>0</v>
      </c>
      <c r="W73" s="33" t="e">
        <f t="shared" si="8"/>
        <v>#DIV/0!</v>
      </c>
      <c r="Y73" s="22">
        <v>1315</v>
      </c>
      <c r="Z73" s="23">
        <v>1637</v>
      </c>
      <c r="AB73" s="35">
        <f t="shared" si="9"/>
        <v>0</v>
      </c>
      <c r="AC73" s="36">
        <f t="shared" si="10"/>
        <v>0</v>
      </c>
      <c r="AD73" s="33" t="e">
        <f t="shared" si="11"/>
        <v>#DIV/0!</v>
      </c>
    </row>
    <row r="74" spans="1:30">
      <c r="A74" s="10" t="s">
        <v>108</v>
      </c>
      <c r="B74" s="8" t="s">
        <v>137</v>
      </c>
      <c r="C74" s="6" t="s">
        <v>8</v>
      </c>
      <c r="D74" s="6"/>
      <c r="E74" s="6"/>
      <c r="F74" s="6"/>
      <c r="G74" s="6"/>
      <c r="H74" s="6"/>
      <c r="I74" s="6"/>
      <c r="J74" s="32">
        <v>0</v>
      </c>
      <c r="K74" s="32">
        <v>0</v>
      </c>
      <c r="L74" s="32">
        <v>0</v>
      </c>
      <c r="M74" s="32">
        <v>0</v>
      </c>
      <c r="N74" s="32">
        <v>1</v>
      </c>
      <c r="O74" s="32">
        <v>0</v>
      </c>
      <c r="P74" s="32">
        <v>0</v>
      </c>
      <c r="Q74" s="32">
        <v>0</v>
      </c>
      <c r="R74" s="32">
        <v>0</v>
      </c>
      <c r="S74" s="85"/>
      <c r="U74" s="22">
        <f t="shared" si="6"/>
        <v>0</v>
      </c>
      <c r="V74">
        <f t="shared" si="7"/>
        <v>0.2</v>
      </c>
      <c r="W74" s="33" t="e">
        <f t="shared" si="8"/>
        <v>#DIV/0!</v>
      </c>
      <c r="Y74" s="22">
        <v>6127</v>
      </c>
      <c r="Z74" s="23">
        <v>6562</v>
      </c>
      <c r="AB74" s="35">
        <f t="shared" si="9"/>
        <v>0</v>
      </c>
      <c r="AC74" s="36">
        <f t="shared" si="10"/>
        <v>6.5284804961645182E-2</v>
      </c>
      <c r="AD74" s="33" t="e">
        <f t="shared" si="11"/>
        <v>#DIV/0!</v>
      </c>
    </row>
    <row r="75" spans="1:30">
      <c r="A75" s="16" t="s">
        <v>138</v>
      </c>
      <c r="B75" s="16" t="s">
        <v>139</v>
      </c>
      <c r="C75" s="6" t="s">
        <v>8</v>
      </c>
      <c r="D75" s="6"/>
      <c r="E75" s="6"/>
      <c r="F75" s="6"/>
      <c r="G75" s="6"/>
      <c r="H75" s="6"/>
      <c r="I75" s="6"/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1</v>
      </c>
      <c r="P75" s="32">
        <v>0</v>
      </c>
      <c r="Q75" s="32">
        <v>0</v>
      </c>
      <c r="R75" s="32">
        <v>0</v>
      </c>
      <c r="S75" s="85"/>
      <c r="U75" s="22">
        <f t="shared" si="6"/>
        <v>0</v>
      </c>
      <c r="V75">
        <f t="shared" si="7"/>
        <v>0.2</v>
      </c>
      <c r="W75" s="33" t="e">
        <f t="shared" si="8"/>
        <v>#DIV/0!</v>
      </c>
      <c r="Y75" s="22">
        <v>20268</v>
      </c>
      <c r="Z75" s="23">
        <v>17356</v>
      </c>
      <c r="AB75" s="35">
        <f t="shared" si="9"/>
        <v>0</v>
      </c>
      <c r="AC75" s="36">
        <f t="shared" si="10"/>
        <v>1.9735543714229326E-2</v>
      </c>
      <c r="AD75" s="33" t="e">
        <f t="shared" si="11"/>
        <v>#DIV/0!</v>
      </c>
    </row>
    <row r="76" spans="1:30">
      <c r="A76" s="12" t="s">
        <v>44</v>
      </c>
      <c r="B76" s="8" t="s">
        <v>45</v>
      </c>
      <c r="C76" s="6" t="s">
        <v>8</v>
      </c>
      <c r="D76" s="6"/>
      <c r="E76" s="6"/>
      <c r="F76" s="6"/>
      <c r="G76" s="6"/>
      <c r="H76" s="6"/>
      <c r="I76" s="6"/>
      <c r="J76" s="32">
        <v>0</v>
      </c>
      <c r="K76" s="32">
        <v>0</v>
      </c>
      <c r="L76" s="32">
        <v>0</v>
      </c>
      <c r="M76" s="32">
        <v>0</v>
      </c>
      <c r="N76" s="32">
        <v>1</v>
      </c>
      <c r="O76" s="32">
        <v>0</v>
      </c>
      <c r="P76" s="32">
        <v>0</v>
      </c>
      <c r="Q76" s="32">
        <v>1</v>
      </c>
      <c r="R76" s="32">
        <v>0</v>
      </c>
      <c r="S76" s="85"/>
      <c r="U76" s="22">
        <f t="shared" si="6"/>
        <v>0</v>
      </c>
      <c r="V76">
        <f t="shared" si="7"/>
        <v>0.4</v>
      </c>
      <c r="W76" s="33" t="e">
        <f t="shared" si="8"/>
        <v>#DIV/0!</v>
      </c>
      <c r="Y76" s="22">
        <v>4053</v>
      </c>
      <c r="Z76" s="23">
        <v>4169</v>
      </c>
      <c r="AB76" s="35">
        <f t="shared" si="9"/>
        <v>0</v>
      </c>
      <c r="AC76" s="36">
        <f t="shared" si="10"/>
        <v>0.19738465334320257</v>
      </c>
      <c r="AD76" s="33" t="e">
        <f t="shared" si="11"/>
        <v>#DIV/0!</v>
      </c>
    </row>
    <row r="77" spans="1:30">
      <c r="A77" s="7" t="s">
        <v>79</v>
      </c>
      <c r="B77" s="8" t="s">
        <v>80</v>
      </c>
      <c r="C77" s="6" t="s">
        <v>8</v>
      </c>
      <c r="D77" s="6"/>
      <c r="E77" s="6"/>
      <c r="F77" s="6"/>
      <c r="G77" s="6"/>
      <c r="H77" s="6"/>
      <c r="I77" s="6"/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1</v>
      </c>
      <c r="P77" s="32">
        <v>1</v>
      </c>
      <c r="Q77" s="32">
        <v>0</v>
      </c>
      <c r="R77" s="32">
        <v>0</v>
      </c>
      <c r="S77" s="85"/>
      <c r="U77" s="22">
        <f t="shared" si="6"/>
        <v>0</v>
      </c>
      <c r="V77">
        <f t="shared" si="7"/>
        <v>0.4</v>
      </c>
      <c r="W77" s="33" t="e">
        <f t="shared" si="8"/>
        <v>#DIV/0!</v>
      </c>
      <c r="Y77" s="22">
        <v>15260</v>
      </c>
      <c r="Z77" s="23">
        <v>13451</v>
      </c>
      <c r="AB77" s="35">
        <f t="shared" si="9"/>
        <v>0</v>
      </c>
      <c r="AC77" s="36">
        <f t="shared" si="10"/>
        <v>5.2424639580602887E-2</v>
      </c>
      <c r="AD77" s="33" t="e">
        <f t="shared" si="11"/>
        <v>#DIV/0!</v>
      </c>
    </row>
    <row r="78" spans="1:30">
      <c r="A78" s="5" t="s">
        <v>72</v>
      </c>
      <c r="B78" s="8" t="s">
        <v>73</v>
      </c>
      <c r="C78" s="6" t="s">
        <v>8</v>
      </c>
      <c r="D78" s="6"/>
      <c r="E78" s="6"/>
      <c r="F78" s="6"/>
      <c r="G78" s="6"/>
      <c r="H78" s="6"/>
      <c r="I78" s="6"/>
      <c r="J78" s="32">
        <v>1</v>
      </c>
      <c r="K78" s="32">
        <v>0</v>
      </c>
      <c r="L78" s="32">
        <v>0</v>
      </c>
      <c r="M78" s="32">
        <v>0</v>
      </c>
      <c r="N78" s="32">
        <v>1</v>
      </c>
      <c r="O78" s="32">
        <v>0</v>
      </c>
      <c r="P78" s="32">
        <v>1</v>
      </c>
      <c r="Q78" s="32">
        <v>0</v>
      </c>
      <c r="R78" s="32">
        <v>1</v>
      </c>
      <c r="S78" s="85"/>
      <c r="U78" s="22">
        <f t="shared" si="6"/>
        <v>0.25</v>
      </c>
      <c r="V78">
        <f t="shared" si="7"/>
        <v>0.6</v>
      </c>
      <c r="W78" s="33">
        <f t="shared" si="8"/>
        <v>1.4</v>
      </c>
      <c r="Y78" s="22">
        <v>488</v>
      </c>
      <c r="Z78" s="23">
        <v>351</v>
      </c>
      <c r="AB78" s="35">
        <f t="shared" si="9"/>
        <v>1.4245014245014247</v>
      </c>
      <c r="AC78" s="36">
        <f t="shared" si="10"/>
        <v>2.459016393442623</v>
      </c>
      <c r="AD78" s="33">
        <f t="shared" si="11"/>
        <v>0.72622950819672116</v>
      </c>
    </row>
    <row r="79" spans="1:30">
      <c r="A79" s="5" t="s">
        <v>9</v>
      </c>
      <c r="B79" s="3" t="s">
        <v>10</v>
      </c>
      <c r="C79" s="6" t="s">
        <v>8</v>
      </c>
      <c r="D79" s="6"/>
      <c r="E79" s="6"/>
      <c r="F79" s="6"/>
      <c r="G79" s="6"/>
      <c r="H79" s="6"/>
      <c r="I79" s="6"/>
      <c r="J79" s="32">
        <v>0</v>
      </c>
      <c r="K79" s="32">
        <v>1</v>
      </c>
      <c r="L79" s="32">
        <v>0</v>
      </c>
      <c r="M79" s="32">
        <v>0</v>
      </c>
      <c r="N79" s="32">
        <v>0</v>
      </c>
      <c r="O79" s="32">
        <v>0</v>
      </c>
      <c r="P79" s="32">
        <v>1</v>
      </c>
      <c r="Q79" s="32">
        <v>1</v>
      </c>
      <c r="R79" s="32">
        <v>0</v>
      </c>
      <c r="S79" s="85"/>
      <c r="U79" s="22">
        <f t="shared" si="6"/>
        <v>0.25</v>
      </c>
      <c r="V79">
        <f t="shared" si="7"/>
        <v>0.4</v>
      </c>
      <c r="W79" s="33">
        <f t="shared" si="8"/>
        <v>0.60000000000000009</v>
      </c>
      <c r="Y79" s="22">
        <v>616</v>
      </c>
      <c r="Z79" s="23">
        <v>798</v>
      </c>
      <c r="AB79" s="35">
        <f t="shared" si="9"/>
        <v>0.62656641604010022</v>
      </c>
      <c r="AC79" s="36">
        <f t="shared" si="10"/>
        <v>1.2987012987012987</v>
      </c>
      <c r="AD79" s="33">
        <f t="shared" si="11"/>
        <v>1.0727272727272728</v>
      </c>
    </row>
    <row r="80" spans="1:30">
      <c r="A80" s="7" t="s">
        <v>83</v>
      </c>
      <c r="B80" s="8" t="s">
        <v>84</v>
      </c>
      <c r="C80" s="6" t="s">
        <v>8</v>
      </c>
      <c r="D80" s="6"/>
      <c r="E80" s="6"/>
      <c r="F80" s="6"/>
      <c r="G80" s="6"/>
      <c r="H80" s="6"/>
      <c r="I80" s="6"/>
      <c r="J80" s="32">
        <v>0</v>
      </c>
      <c r="K80" s="32">
        <v>0</v>
      </c>
      <c r="L80" s="32">
        <v>0</v>
      </c>
      <c r="M80" s="32">
        <v>0</v>
      </c>
      <c r="N80" s="32">
        <v>1</v>
      </c>
      <c r="O80" s="32">
        <v>0</v>
      </c>
      <c r="P80" s="32">
        <v>0</v>
      </c>
      <c r="Q80" s="32">
        <v>0</v>
      </c>
      <c r="R80" s="32">
        <v>0</v>
      </c>
      <c r="S80" s="85"/>
      <c r="U80" s="22">
        <f t="shared" si="6"/>
        <v>0</v>
      </c>
      <c r="V80">
        <f t="shared" si="7"/>
        <v>0.2</v>
      </c>
      <c r="W80" s="33" t="e">
        <f t="shared" si="8"/>
        <v>#DIV/0!</v>
      </c>
      <c r="Y80" s="22">
        <v>1192</v>
      </c>
      <c r="Z80" s="23">
        <v>1393</v>
      </c>
      <c r="AB80" s="35">
        <f t="shared" si="9"/>
        <v>0</v>
      </c>
      <c r="AC80" s="36">
        <f t="shared" si="10"/>
        <v>0.33557046979865773</v>
      </c>
      <c r="AD80" s="33" t="e">
        <f t="shared" si="11"/>
        <v>#DIV/0!</v>
      </c>
    </row>
    <row r="81" spans="1:30">
      <c r="A81" s="5" t="s">
        <v>6</v>
      </c>
      <c r="B81" s="3" t="s">
        <v>7</v>
      </c>
      <c r="C81" s="6" t="s">
        <v>8</v>
      </c>
      <c r="D81" s="6"/>
      <c r="E81" s="6"/>
      <c r="F81" s="6"/>
      <c r="G81" s="6"/>
      <c r="H81" s="6"/>
      <c r="I81" s="6"/>
      <c r="J81" s="32">
        <v>0</v>
      </c>
      <c r="K81" s="32">
        <v>0</v>
      </c>
      <c r="L81" s="32">
        <v>0</v>
      </c>
      <c r="M81" s="32">
        <v>1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85"/>
      <c r="U81" s="22">
        <f t="shared" si="6"/>
        <v>0.25</v>
      </c>
      <c r="V81">
        <f t="shared" si="7"/>
        <v>0</v>
      </c>
      <c r="W81" s="33">
        <f t="shared" si="8"/>
        <v>-1</v>
      </c>
      <c r="Y81" s="22">
        <v>5796</v>
      </c>
      <c r="Z81" s="23">
        <v>6667</v>
      </c>
      <c r="AB81" s="35">
        <f t="shared" si="9"/>
        <v>7.4996250187490621E-2</v>
      </c>
      <c r="AC81" s="36">
        <f t="shared" si="10"/>
        <v>0</v>
      </c>
      <c r="AD81" s="33">
        <f t="shared" si="11"/>
        <v>-1</v>
      </c>
    </row>
    <row r="82" spans="1:30">
      <c r="A82" s="7" t="s">
        <v>85</v>
      </c>
      <c r="B82" s="15" t="s">
        <v>86</v>
      </c>
      <c r="C82" s="6" t="s">
        <v>8</v>
      </c>
      <c r="D82" s="6"/>
      <c r="E82" s="6"/>
      <c r="F82" s="6"/>
      <c r="G82" s="6"/>
      <c r="H82" s="6"/>
      <c r="I82" s="6"/>
      <c r="J82" s="32">
        <v>0</v>
      </c>
      <c r="K82" s="32">
        <v>2</v>
      </c>
      <c r="L82" s="32">
        <v>1</v>
      </c>
      <c r="M82" s="32">
        <v>1</v>
      </c>
      <c r="N82" s="32">
        <v>0</v>
      </c>
      <c r="O82" s="32">
        <v>1</v>
      </c>
      <c r="P82" s="32">
        <v>1</v>
      </c>
      <c r="Q82" s="32">
        <v>2</v>
      </c>
      <c r="R82" s="32">
        <v>0</v>
      </c>
      <c r="S82" s="85"/>
      <c r="U82" s="22">
        <f t="shared" si="6"/>
        <v>1</v>
      </c>
      <c r="V82">
        <f t="shared" si="7"/>
        <v>0.8</v>
      </c>
      <c r="W82" s="33">
        <f t="shared" si="8"/>
        <v>-0.19999999999999996</v>
      </c>
      <c r="Y82" s="22">
        <v>566</v>
      </c>
      <c r="Z82" s="23">
        <v>564</v>
      </c>
      <c r="AB82" s="35">
        <f t="shared" si="9"/>
        <v>3.5460992907801416</v>
      </c>
      <c r="AC82" s="36">
        <f t="shared" si="10"/>
        <v>2.8268551236749118</v>
      </c>
      <c r="AD82" s="33">
        <f t="shared" si="11"/>
        <v>-0.20282685512367485</v>
      </c>
    </row>
    <row r="83" spans="1:30">
      <c r="A83" s="14" t="s">
        <v>63</v>
      </c>
      <c r="B83" s="8" t="s">
        <v>64</v>
      </c>
      <c r="C83" s="6" t="s">
        <v>8</v>
      </c>
      <c r="D83" s="6"/>
      <c r="E83" s="6"/>
      <c r="F83" s="6"/>
      <c r="G83" s="6"/>
      <c r="H83" s="6"/>
      <c r="I83" s="6"/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85"/>
      <c r="U83" s="22">
        <f t="shared" si="6"/>
        <v>0</v>
      </c>
      <c r="V83">
        <f t="shared" si="7"/>
        <v>0</v>
      </c>
      <c r="W83" s="33" t="e">
        <f t="shared" si="8"/>
        <v>#DIV/0!</v>
      </c>
      <c r="Y83" s="22">
        <v>1158</v>
      </c>
      <c r="Z83" s="23">
        <v>1283</v>
      </c>
      <c r="AB83" s="35">
        <f t="shared" si="9"/>
        <v>0</v>
      </c>
      <c r="AC83" s="36">
        <f t="shared" si="10"/>
        <v>0</v>
      </c>
      <c r="AD83" s="33" t="e">
        <f t="shared" si="11"/>
        <v>#DIV/0!</v>
      </c>
    </row>
    <row r="84" spans="1:30">
      <c r="A84" s="10" t="s">
        <v>106</v>
      </c>
      <c r="B84" s="8" t="s">
        <v>107</v>
      </c>
      <c r="C84" s="6" t="s">
        <v>8</v>
      </c>
      <c r="D84" s="6"/>
      <c r="E84" s="6"/>
      <c r="F84" s="6"/>
      <c r="G84" s="6"/>
      <c r="H84" s="6"/>
      <c r="I84" s="6"/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85"/>
      <c r="U84" s="22">
        <f t="shared" si="6"/>
        <v>0</v>
      </c>
      <c r="V84">
        <f t="shared" si="7"/>
        <v>0</v>
      </c>
      <c r="W84" s="33" t="e">
        <f t="shared" si="8"/>
        <v>#DIV/0!</v>
      </c>
      <c r="Y84" s="22">
        <v>16727</v>
      </c>
      <c r="Z84" s="23">
        <v>12531</v>
      </c>
      <c r="AB84" s="35">
        <f t="shared" si="9"/>
        <v>0</v>
      </c>
      <c r="AC84" s="36">
        <f t="shared" si="10"/>
        <v>0</v>
      </c>
      <c r="AD84" s="33" t="e">
        <f t="shared" si="11"/>
        <v>#DIV/0!</v>
      </c>
    </row>
    <row r="85" spans="1:30">
      <c r="A85" s="10" t="s">
        <v>110</v>
      </c>
      <c r="B85" s="8" t="s">
        <v>111</v>
      </c>
      <c r="C85" s="6" t="s">
        <v>8</v>
      </c>
      <c r="D85" s="6"/>
      <c r="E85" s="6"/>
      <c r="F85" s="6"/>
      <c r="G85" s="6"/>
      <c r="H85" s="6"/>
      <c r="I85" s="6"/>
      <c r="J85" s="32">
        <v>1</v>
      </c>
      <c r="K85" s="32">
        <v>0</v>
      </c>
      <c r="L85" s="32">
        <v>0</v>
      </c>
      <c r="M85" s="32">
        <v>1</v>
      </c>
      <c r="N85" s="32">
        <v>1</v>
      </c>
      <c r="O85" s="32">
        <v>0</v>
      </c>
      <c r="P85" s="32">
        <v>0</v>
      </c>
      <c r="Q85" s="32">
        <v>0</v>
      </c>
      <c r="R85" s="32">
        <v>1</v>
      </c>
      <c r="S85" s="85"/>
      <c r="U85" s="22">
        <f t="shared" si="6"/>
        <v>0.5</v>
      </c>
      <c r="V85">
        <f t="shared" si="7"/>
        <v>0.4</v>
      </c>
      <c r="W85" s="33">
        <f t="shared" si="8"/>
        <v>-0.19999999999999996</v>
      </c>
      <c r="Y85" s="22">
        <v>633</v>
      </c>
      <c r="Z85" s="23">
        <v>520</v>
      </c>
      <c r="AB85" s="35">
        <f t="shared" si="9"/>
        <v>1.9230769230769231</v>
      </c>
      <c r="AC85" s="36">
        <f t="shared" si="10"/>
        <v>1.2638230647709321</v>
      </c>
      <c r="AD85" s="33">
        <f t="shared" si="11"/>
        <v>-0.34281200631911535</v>
      </c>
    </row>
    <row r="86" spans="1:30">
      <c r="A86" s="12" t="s">
        <v>35</v>
      </c>
      <c r="B86" s="8" t="s">
        <v>36</v>
      </c>
      <c r="C86" s="6" t="s">
        <v>8</v>
      </c>
      <c r="D86" s="6"/>
      <c r="E86" s="6"/>
      <c r="F86" s="6"/>
      <c r="G86" s="6"/>
      <c r="H86" s="6"/>
      <c r="I86" s="6"/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85"/>
      <c r="U86" s="22">
        <f t="shared" si="6"/>
        <v>0</v>
      </c>
      <c r="V86">
        <f t="shared" si="7"/>
        <v>0</v>
      </c>
      <c r="W86" s="33" t="e">
        <f t="shared" si="8"/>
        <v>#DIV/0!</v>
      </c>
      <c r="Y86" s="25">
        <v>204</v>
      </c>
      <c r="Z86" s="26">
        <v>170</v>
      </c>
      <c r="AB86" s="35">
        <f t="shared" si="9"/>
        <v>0</v>
      </c>
      <c r="AC86" s="36">
        <f t="shared" si="10"/>
        <v>0</v>
      </c>
      <c r="AD86" s="33" t="e">
        <f t="shared" si="11"/>
        <v>#DIV/0!</v>
      </c>
    </row>
  </sheetData>
  <autoFilter ref="A2:S86" xr:uid="{59EF5D57-E0BE-4FC5-A0B6-912A712E583A}">
    <sortState ref="A3:S86">
      <sortCondition descending="1" ref="S2:S86"/>
    </sortState>
  </autoFilter>
  <sortState ref="A3:C86">
    <sortCondition ref="A2:A86"/>
  </sortState>
  <mergeCells count="5">
    <mergeCell ref="A1:C1"/>
    <mergeCell ref="J1:R1"/>
    <mergeCell ref="U1:W1"/>
    <mergeCell ref="Y1:Z1"/>
    <mergeCell ref="AB1:A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C82BD-39D1-4762-A7CE-E84DA86A24FB}">
  <dimension ref="A1:Q17"/>
  <sheetViews>
    <sheetView tabSelected="1" workbookViewId="0">
      <selection activeCell="R16" sqref="R16"/>
    </sheetView>
  </sheetViews>
  <sheetFormatPr defaultRowHeight="15.75"/>
  <cols>
    <col min="1" max="1" width="15.75" customWidth="1"/>
  </cols>
  <sheetData>
    <row r="1" spans="1:17" ht="45">
      <c r="A1" s="48" t="s">
        <v>0</v>
      </c>
      <c r="B1" s="48">
        <v>2005</v>
      </c>
      <c r="C1" s="48">
        <v>2006</v>
      </c>
      <c r="D1" s="48">
        <v>2007</v>
      </c>
      <c r="E1" s="48">
        <v>2008</v>
      </c>
      <c r="F1" s="48">
        <v>2009</v>
      </c>
      <c r="G1" s="48">
        <v>2010</v>
      </c>
      <c r="H1" s="19">
        <v>2011</v>
      </c>
      <c r="I1" s="19">
        <v>2012</v>
      </c>
      <c r="J1" s="19">
        <v>2013</v>
      </c>
      <c r="K1" s="19">
        <v>2014</v>
      </c>
      <c r="L1" s="19">
        <v>2015</v>
      </c>
      <c r="M1" s="19">
        <v>2016</v>
      </c>
      <c r="N1" s="19">
        <v>2017</v>
      </c>
      <c r="O1" s="19">
        <v>2018</v>
      </c>
      <c r="P1" s="19">
        <v>2019</v>
      </c>
      <c r="Q1" s="84" t="s">
        <v>241</v>
      </c>
    </row>
    <row r="2" spans="1:17">
      <c r="A2" s="10" t="s">
        <v>204</v>
      </c>
      <c r="B2" s="79">
        <v>22</v>
      </c>
      <c r="C2" s="79">
        <v>17</v>
      </c>
      <c r="D2" s="80">
        <v>26</v>
      </c>
      <c r="E2" s="80">
        <v>21</v>
      </c>
      <c r="F2" s="80">
        <v>12</v>
      </c>
      <c r="G2" s="80">
        <v>18</v>
      </c>
      <c r="H2" s="32">
        <v>22</v>
      </c>
      <c r="I2" s="32">
        <v>17</v>
      </c>
      <c r="J2" s="32">
        <v>9</v>
      </c>
      <c r="K2" s="32">
        <v>20</v>
      </c>
      <c r="L2" s="32">
        <v>13</v>
      </c>
      <c r="M2" s="32">
        <v>19</v>
      </c>
      <c r="N2" s="32">
        <v>22</v>
      </c>
      <c r="O2" s="32">
        <v>9</v>
      </c>
      <c r="P2" s="32">
        <v>24</v>
      </c>
      <c r="Q2" s="85">
        <v>173</v>
      </c>
    </row>
    <row r="3" spans="1:17">
      <c r="A3" s="10" t="s">
        <v>190</v>
      </c>
      <c r="B3" s="79">
        <v>5</v>
      </c>
      <c r="C3" s="79">
        <v>10</v>
      </c>
      <c r="D3" s="80">
        <v>7</v>
      </c>
      <c r="E3" s="80">
        <v>7</v>
      </c>
      <c r="F3" s="80">
        <v>5</v>
      </c>
      <c r="G3" s="80">
        <v>10</v>
      </c>
      <c r="H3" s="32">
        <v>7</v>
      </c>
      <c r="I3" s="32">
        <v>8</v>
      </c>
      <c r="J3" s="32">
        <v>13</v>
      </c>
      <c r="K3" s="32">
        <v>7</v>
      </c>
      <c r="L3" s="32">
        <v>17</v>
      </c>
      <c r="M3" s="32">
        <v>20</v>
      </c>
      <c r="N3" s="32">
        <v>17</v>
      </c>
      <c r="O3" s="32">
        <v>21</v>
      </c>
      <c r="P3" s="32">
        <v>14</v>
      </c>
      <c r="Q3" s="85">
        <v>134</v>
      </c>
    </row>
    <row r="4" spans="1:17">
      <c r="A4" s="10" t="s">
        <v>211</v>
      </c>
      <c r="B4" s="79">
        <v>11</v>
      </c>
      <c r="C4" s="79">
        <v>6</v>
      </c>
      <c r="D4" s="80">
        <v>6</v>
      </c>
      <c r="E4" s="80">
        <v>5</v>
      </c>
      <c r="F4" s="80">
        <v>9</v>
      </c>
      <c r="G4" s="80">
        <v>8</v>
      </c>
      <c r="H4" s="32">
        <v>10</v>
      </c>
      <c r="I4" s="32">
        <v>6</v>
      </c>
      <c r="J4" s="32">
        <v>10</v>
      </c>
      <c r="K4" s="32">
        <v>11</v>
      </c>
      <c r="L4" s="32">
        <v>8</v>
      </c>
      <c r="M4" s="32">
        <v>8</v>
      </c>
      <c r="N4" s="32">
        <v>14</v>
      </c>
      <c r="O4" s="32">
        <v>3</v>
      </c>
      <c r="P4" s="32">
        <v>8</v>
      </c>
      <c r="Q4" s="85">
        <v>86</v>
      </c>
    </row>
    <row r="5" spans="1:17">
      <c r="A5" s="10" t="s">
        <v>243</v>
      </c>
      <c r="B5" s="79">
        <v>4</v>
      </c>
      <c r="C5" s="79">
        <v>2</v>
      </c>
      <c r="D5" s="80">
        <v>4</v>
      </c>
      <c r="E5" s="80">
        <v>4</v>
      </c>
      <c r="F5" s="80">
        <v>3</v>
      </c>
      <c r="G5" s="80">
        <v>5</v>
      </c>
      <c r="H5" s="32">
        <v>6</v>
      </c>
      <c r="I5" s="32">
        <v>2</v>
      </c>
      <c r="J5" s="32">
        <v>6</v>
      </c>
      <c r="K5" s="32">
        <v>6</v>
      </c>
      <c r="L5" s="32">
        <v>5</v>
      </c>
      <c r="M5" s="32">
        <v>7</v>
      </c>
      <c r="N5" s="32">
        <v>6</v>
      </c>
      <c r="O5" s="32">
        <v>8</v>
      </c>
      <c r="P5" s="32">
        <v>16</v>
      </c>
      <c r="Q5" s="85">
        <v>67</v>
      </c>
    </row>
    <row r="6" spans="1:17">
      <c r="A6" s="10" t="s">
        <v>164</v>
      </c>
      <c r="B6" s="79">
        <v>7</v>
      </c>
      <c r="C6" s="79">
        <v>7</v>
      </c>
      <c r="D6" s="80">
        <v>3</v>
      </c>
      <c r="E6" s="80">
        <v>5</v>
      </c>
      <c r="F6" s="80">
        <v>6</v>
      </c>
      <c r="G6" s="80">
        <v>5</v>
      </c>
      <c r="H6" s="32">
        <v>7</v>
      </c>
      <c r="I6" s="32">
        <v>8</v>
      </c>
      <c r="J6" s="32">
        <v>4</v>
      </c>
      <c r="K6" s="32">
        <v>6</v>
      </c>
      <c r="L6" s="32">
        <v>7</v>
      </c>
      <c r="M6" s="32">
        <v>5</v>
      </c>
      <c r="N6" s="32">
        <v>6</v>
      </c>
      <c r="O6" s="32">
        <v>6</v>
      </c>
      <c r="P6" s="32">
        <v>5</v>
      </c>
      <c r="Q6" s="85">
        <v>59</v>
      </c>
    </row>
    <row r="7" spans="1:17">
      <c r="A7" s="10" t="s">
        <v>185</v>
      </c>
      <c r="B7" s="79">
        <v>1</v>
      </c>
      <c r="C7" s="79">
        <v>4</v>
      </c>
      <c r="D7" s="80">
        <v>6</v>
      </c>
      <c r="E7" s="80">
        <v>4</v>
      </c>
      <c r="F7" s="80">
        <v>4</v>
      </c>
      <c r="G7" s="80">
        <v>6</v>
      </c>
      <c r="H7" s="32">
        <v>4</v>
      </c>
      <c r="I7" s="32">
        <v>9</v>
      </c>
      <c r="J7" s="32">
        <v>7</v>
      </c>
      <c r="K7" s="32">
        <v>1</v>
      </c>
      <c r="L7" s="32">
        <v>3</v>
      </c>
      <c r="M7" s="32">
        <v>7</v>
      </c>
      <c r="N7" s="32">
        <v>4</v>
      </c>
      <c r="O7" s="32">
        <v>9</v>
      </c>
      <c r="P7" s="32">
        <v>9</v>
      </c>
      <c r="Q7" s="85">
        <v>59</v>
      </c>
    </row>
    <row r="8" spans="1:17">
      <c r="A8" s="11" t="s">
        <v>216</v>
      </c>
      <c r="B8" s="79">
        <v>4</v>
      </c>
      <c r="C8" s="79">
        <v>2</v>
      </c>
      <c r="D8" s="80">
        <v>0</v>
      </c>
      <c r="E8" s="80">
        <v>2</v>
      </c>
      <c r="F8" s="80">
        <v>1</v>
      </c>
      <c r="G8" s="80">
        <v>5</v>
      </c>
      <c r="H8" s="32">
        <v>1</v>
      </c>
      <c r="I8" s="32">
        <v>2</v>
      </c>
      <c r="J8" s="32">
        <v>1</v>
      </c>
      <c r="K8" s="32">
        <v>4</v>
      </c>
      <c r="L8" s="32">
        <v>4</v>
      </c>
      <c r="M8" s="32">
        <v>9</v>
      </c>
      <c r="N8" s="32">
        <v>3</v>
      </c>
      <c r="O8" s="32">
        <v>8</v>
      </c>
      <c r="P8" s="32">
        <v>2</v>
      </c>
      <c r="Q8" s="85">
        <v>39</v>
      </c>
    </row>
    <row r="9" spans="1:17">
      <c r="A9" s="10" t="s">
        <v>221</v>
      </c>
      <c r="B9" s="79">
        <v>2</v>
      </c>
      <c r="C9" s="79">
        <v>1</v>
      </c>
      <c r="D9" s="80">
        <v>2</v>
      </c>
      <c r="E9" s="80">
        <v>0</v>
      </c>
      <c r="F9" s="80">
        <v>1</v>
      </c>
      <c r="G9" s="80">
        <v>1</v>
      </c>
      <c r="H9" s="32">
        <v>3</v>
      </c>
      <c r="I9" s="32">
        <v>2</v>
      </c>
      <c r="J9" s="32">
        <v>4</v>
      </c>
      <c r="K9" s="32">
        <v>2</v>
      </c>
      <c r="L9" s="32">
        <v>5</v>
      </c>
      <c r="M9" s="32">
        <v>3</v>
      </c>
      <c r="N9" s="32">
        <v>5</v>
      </c>
      <c r="O9" s="32">
        <v>5</v>
      </c>
      <c r="P9" s="32">
        <v>4</v>
      </c>
      <c r="Q9" s="85">
        <v>34</v>
      </c>
    </row>
    <row r="10" spans="1:17">
      <c r="A10" s="10" t="s">
        <v>209</v>
      </c>
      <c r="B10" s="79">
        <v>2</v>
      </c>
      <c r="C10" s="79">
        <v>4</v>
      </c>
      <c r="D10" s="80">
        <v>5</v>
      </c>
      <c r="E10" s="80">
        <v>3</v>
      </c>
      <c r="F10" s="80">
        <v>2</v>
      </c>
      <c r="G10" s="80">
        <v>4</v>
      </c>
      <c r="H10" s="32">
        <v>2</v>
      </c>
      <c r="I10" s="32">
        <v>5</v>
      </c>
      <c r="J10" s="32">
        <v>0</v>
      </c>
      <c r="K10" s="32">
        <v>3</v>
      </c>
      <c r="L10" s="32">
        <v>7</v>
      </c>
      <c r="M10" s="32">
        <v>3</v>
      </c>
      <c r="N10" s="32">
        <v>2</v>
      </c>
      <c r="O10" s="32">
        <v>4</v>
      </c>
      <c r="P10" s="32">
        <v>2</v>
      </c>
      <c r="Q10" s="85">
        <v>32</v>
      </c>
    </row>
    <row r="11" spans="1:17">
      <c r="A11" s="10" t="s">
        <v>244</v>
      </c>
      <c r="B11" s="79">
        <v>2</v>
      </c>
      <c r="C11" s="79">
        <v>3</v>
      </c>
      <c r="D11" s="80">
        <v>1</v>
      </c>
      <c r="E11" s="80">
        <v>4</v>
      </c>
      <c r="F11" s="80">
        <v>1</v>
      </c>
      <c r="G11" s="80">
        <v>1</v>
      </c>
      <c r="H11" s="32">
        <v>0</v>
      </c>
      <c r="I11" s="32">
        <v>4</v>
      </c>
      <c r="J11" s="32">
        <v>5</v>
      </c>
      <c r="K11" s="32">
        <v>1</v>
      </c>
      <c r="L11" s="32">
        <v>4</v>
      </c>
      <c r="M11" s="32">
        <v>5</v>
      </c>
      <c r="N11" s="32">
        <v>3</v>
      </c>
      <c r="O11" s="32">
        <v>4</v>
      </c>
      <c r="P11" s="32">
        <v>5</v>
      </c>
      <c r="Q11" s="85">
        <v>32</v>
      </c>
    </row>
    <row r="12" spans="1:17">
      <c r="A12" s="10" t="s">
        <v>224</v>
      </c>
      <c r="B12" s="79">
        <v>5</v>
      </c>
      <c r="C12" s="79">
        <v>1</v>
      </c>
      <c r="D12" s="80">
        <v>2</v>
      </c>
      <c r="E12" s="80">
        <v>6</v>
      </c>
      <c r="F12" s="80">
        <v>2</v>
      </c>
      <c r="G12" s="80">
        <v>0</v>
      </c>
      <c r="H12" s="32">
        <v>3</v>
      </c>
      <c r="I12" s="32">
        <v>1</v>
      </c>
      <c r="J12" s="32">
        <v>4</v>
      </c>
      <c r="K12" s="32">
        <v>6</v>
      </c>
      <c r="L12" s="32">
        <v>4</v>
      </c>
      <c r="M12" s="32">
        <v>3</v>
      </c>
      <c r="N12" s="32">
        <v>1</v>
      </c>
      <c r="O12" s="32">
        <v>4</v>
      </c>
      <c r="P12" s="32">
        <v>6</v>
      </c>
      <c r="Q12" s="85">
        <v>32</v>
      </c>
    </row>
    <row r="14" spans="1:17" ht="16.5" thickBot="1"/>
    <row r="15" spans="1:17" ht="16.5" thickBot="1">
      <c r="A15" s="90" t="s">
        <v>242</v>
      </c>
      <c r="B15" s="87">
        <v>784</v>
      </c>
      <c r="C15" s="86">
        <v>769</v>
      </c>
      <c r="D15" s="87">
        <v>699</v>
      </c>
      <c r="E15" s="86">
        <v>716</v>
      </c>
      <c r="F15" s="87">
        <v>628</v>
      </c>
      <c r="G15" s="86">
        <v>621</v>
      </c>
      <c r="H15" s="87">
        <v>680</v>
      </c>
      <c r="I15" s="86">
        <v>730</v>
      </c>
      <c r="J15" s="87">
        <v>747</v>
      </c>
      <c r="K15" s="86">
        <v>723</v>
      </c>
      <c r="L15" s="87">
        <v>828</v>
      </c>
      <c r="M15" s="86">
        <v>835</v>
      </c>
      <c r="N15" s="88">
        <v>811</v>
      </c>
      <c r="O15" s="89">
        <v>876</v>
      </c>
      <c r="P15" s="88">
        <v>848</v>
      </c>
    </row>
    <row r="17" spans="2:16">
      <c r="B17" s="33">
        <f>SUM(B2:B12)/B15</f>
        <v>8.2908163265306117E-2</v>
      </c>
      <c r="C17" s="33">
        <f t="shared" ref="C17:P17" si="0">SUM(C2:C12)/C15</f>
        <v>7.4122236671001304E-2</v>
      </c>
      <c r="D17" s="33">
        <f t="shared" si="0"/>
        <v>8.869814020028613E-2</v>
      </c>
      <c r="E17" s="33">
        <f t="shared" si="0"/>
        <v>8.5195530726256977E-2</v>
      </c>
      <c r="F17" s="33">
        <f t="shared" si="0"/>
        <v>7.32484076433121E-2</v>
      </c>
      <c r="G17" s="33">
        <f t="shared" si="0"/>
        <v>0.10144927536231885</v>
      </c>
      <c r="H17" s="33">
        <f t="shared" si="0"/>
        <v>9.5588235294117641E-2</v>
      </c>
      <c r="I17" s="33">
        <f t="shared" si="0"/>
        <v>8.7671232876712329E-2</v>
      </c>
      <c r="J17" s="33">
        <f t="shared" si="0"/>
        <v>8.4337349397590355E-2</v>
      </c>
      <c r="K17" s="33">
        <f t="shared" si="0"/>
        <v>9.2669432918395578E-2</v>
      </c>
      <c r="L17" s="33">
        <f t="shared" si="0"/>
        <v>9.2995169082125601E-2</v>
      </c>
      <c r="M17" s="33">
        <f t="shared" si="0"/>
        <v>0.10658682634730539</v>
      </c>
      <c r="N17" s="33">
        <f t="shared" si="0"/>
        <v>0.10234278668310727</v>
      </c>
      <c r="O17" s="33">
        <f t="shared" si="0"/>
        <v>9.2465753424657529E-2</v>
      </c>
      <c r="P17" s="91">
        <f t="shared" si="0"/>
        <v>0.11202830188679246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C43B-9489-C541-B8C9-FB663BCCF014}">
  <dimension ref="A1:U85"/>
  <sheetViews>
    <sheetView zoomScale="80" zoomScaleNormal="80" workbookViewId="0">
      <selection activeCell="U78" sqref="M1:U78"/>
    </sheetView>
  </sheetViews>
  <sheetFormatPr defaultColWidth="11" defaultRowHeight="15.75"/>
  <cols>
    <col min="1" max="1" width="14.625" bestFit="1" customWidth="1"/>
    <col min="2" max="2" width="5.125" style="42" bestFit="1" customWidth="1"/>
    <col min="3" max="3" width="10.875" style="42"/>
    <col min="6" max="6" width="10.875" style="33"/>
    <col min="7" max="8" width="10.875" style="36"/>
    <col min="9" max="9" width="10.875" style="34"/>
    <col min="10" max="10" width="14.625" style="17" customWidth="1"/>
    <col min="11" max="11" width="8" style="17"/>
    <col min="12" max="12" width="26.125" style="17" customWidth="1"/>
    <col min="13" max="13" width="14.625" bestFit="1" customWidth="1"/>
    <col min="14" max="14" width="5.125" style="42" bestFit="1" customWidth="1"/>
    <col min="15" max="15" width="11" style="42"/>
    <col min="18" max="18" width="11" style="33"/>
    <col min="19" max="20" width="11" style="36"/>
    <col min="21" max="21" width="11" style="34"/>
  </cols>
  <sheetData>
    <row r="1" spans="1:21" ht="116.1" customHeight="1">
      <c r="A1" s="1" t="s">
        <v>0</v>
      </c>
      <c r="B1" s="1" t="s">
        <v>1</v>
      </c>
      <c r="C1" s="52" t="s">
        <v>231</v>
      </c>
      <c r="D1" s="1" t="s">
        <v>236</v>
      </c>
      <c r="E1" s="48" t="s">
        <v>237</v>
      </c>
      <c r="F1" s="53" t="s">
        <v>232</v>
      </c>
      <c r="G1" s="55" t="s">
        <v>234</v>
      </c>
      <c r="H1" s="55" t="s">
        <v>235</v>
      </c>
      <c r="I1" s="54" t="s">
        <v>233</v>
      </c>
      <c r="J1" s="48" t="s">
        <v>0</v>
      </c>
      <c r="K1" s="48" t="s">
        <v>1</v>
      </c>
      <c r="L1" s="48" t="s">
        <v>146</v>
      </c>
      <c r="M1" s="48" t="s">
        <v>0</v>
      </c>
      <c r="N1" s="48" t="s">
        <v>1</v>
      </c>
      <c r="O1" s="52" t="s">
        <v>231</v>
      </c>
      <c r="P1" s="48" t="s">
        <v>236</v>
      </c>
      <c r="Q1" s="48" t="s">
        <v>237</v>
      </c>
      <c r="R1" s="53" t="s">
        <v>232</v>
      </c>
      <c r="S1" s="55" t="s">
        <v>234</v>
      </c>
      <c r="T1" s="55" t="s">
        <v>235</v>
      </c>
      <c r="U1" s="54" t="s">
        <v>233</v>
      </c>
    </row>
    <row r="2" spans="1:21">
      <c r="A2" s="10" t="s">
        <v>91</v>
      </c>
      <c r="B2" s="38" t="s">
        <v>92</v>
      </c>
      <c r="C2" s="43">
        <v>0</v>
      </c>
      <c r="D2" s="11">
        <v>0.25</v>
      </c>
      <c r="E2" s="11">
        <v>0.4</v>
      </c>
      <c r="F2" s="45">
        <v>0.60000000000000009</v>
      </c>
      <c r="G2" s="46">
        <v>1.4409221902017288</v>
      </c>
      <c r="H2" s="46">
        <v>1.3377926421404684</v>
      </c>
      <c r="I2" s="49">
        <v>-7.1571906354514728E-2</v>
      </c>
      <c r="J2" s="10" t="s">
        <v>87</v>
      </c>
      <c r="K2" s="11" t="s">
        <v>88</v>
      </c>
      <c r="L2" s="11" t="s">
        <v>147</v>
      </c>
      <c r="M2" s="10" t="s">
        <v>87</v>
      </c>
      <c r="N2" s="39" t="s">
        <v>88</v>
      </c>
      <c r="O2" s="43">
        <v>4</v>
      </c>
      <c r="P2" s="11">
        <v>1.75</v>
      </c>
      <c r="Q2" s="11">
        <v>3.8</v>
      </c>
      <c r="R2" s="45">
        <v>1.1714285714285713</v>
      </c>
      <c r="S2" s="46">
        <v>0.98094170403587444</v>
      </c>
      <c r="T2" s="46">
        <v>2.5232403718459491</v>
      </c>
      <c r="U2" s="49">
        <v>1.5722633276418132</v>
      </c>
    </row>
    <row r="3" spans="1:21">
      <c r="A3" s="10" t="s">
        <v>87</v>
      </c>
      <c r="B3" s="39" t="s">
        <v>88</v>
      </c>
      <c r="C3" s="43">
        <v>4</v>
      </c>
      <c r="D3" s="11">
        <v>1.75</v>
      </c>
      <c r="E3" s="11">
        <v>3.8</v>
      </c>
      <c r="F3" s="45">
        <v>1.1714285714285713</v>
      </c>
      <c r="G3" s="46">
        <v>0.98094170403587444</v>
      </c>
      <c r="H3" s="46">
        <v>2.5232403718459491</v>
      </c>
      <c r="I3" s="49">
        <v>1.5722633276418132</v>
      </c>
      <c r="J3" s="2" t="s">
        <v>3</v>
      </c>
      <c r="K3" s="3" t="s">
        <v>4</v>
      </c>
      <c r="L3" s="11" t="s">
        <v>148</v>
      </c>
      <c r="M3" s="2" t="s">
        <v>3</v>
      </c>
      <c r="N3" s="40" t="s">
        <v>4</v>
      </c>
      <c r="O3" s="43">
        <v>1</v>
      </c>
      <c r="P3" s="11">
        <v>1.25</v>
      </c>
      <c r="Q3" s="11">
        <v>0.2</v>
      </c>
      <c r="R3" s="45">
        <v>-0.84000000000000008</v>
      </c>
      <c r="S3" s="46">
        <v>1.2716174974567649</v>
      </c>
      <c r="T3" s="46">
        <v>0.20865936358894105</v>
      </c>
      <c r="U3" s="49">
        <v>-0.83591027647365668</v>
      </c>
    </row>
    <row r="4" spans="1:21">
      <c r="A4" s="2" t="s">
        <v>3</v>
      </c>
      <c r="B4" s="40" t="s">
        <v>4</v>
      </c>
      <c r="C4" s="43">
        <v>1</v>
      </c>
      <c r="D4" s="11">
        <v>1.25</v>
      </c>
      <c r="E4" s="11">
        <v>0.2</v>
      </c>
      <c r="F4" s="45">
        <v>-0.84000000000000008</v>
      </c>
      <c r="G4" s="46">
        <v>1.2716174974567649</v>
      </c>
      <c r="H4" s="46">
        <v>0.20865936358894105</v>
      </c>
      <c r="I4" s="49">
        <v>-0.83591027647365668</v>
      </c>
      <c r="J4" s="2" t="s">
        <v>116</v>
      </c>
      <c r="K4" s="3" t="s">
        <v>117</v>
      </c>
      <c r="L4" s="11" t="s">
        <v>149</v>
      </c>
      <c r="M4" s="2" t="s">
        <v>116</v>
      </c>
      <c r="N4" s="40" t="s">
        <v>117</v>
      </c>
      <c r="O4" s="43">
        <v>0</v>
      </c>
      <c r="P4" s="11">
        <v>0.5</v>
      </c>
      <c r="Q4" s="11">
        <v>0.6</v>
      </c>
      <c r="R4" s="45">
        <v>0.19999999999999996</v>
      </c>
      <c r="S4" s="46">
        <v>2.9850746268656718</v>
      </c>
      <c r="T4" s="46">
        <v>3.333333333333333</v>
      </c>
      <c r="U4" s="49">
        <v>0.1166666666666665</v>
      </c>
    </row>
    <row r="5" spans="1:21">
      <c r="A5" s="2" t="s">
        <v>116</v>
      </c>
      <c r="B5" s="40" t="s">
        <v>117</v>
      </c>
      <c r="C5" s="43">
        <v>0</v>
      </c>
      <c r="D5" s="11">
        <v>0.5</v>
      </c>
      <c r="E5" s="11">
        <v>0.6</v>
      </c>
      <c r="F5" s="45">
        <v>0.19999999999999996</v>
      </c>
      <c r="G5" s="46">
        <v>2.9850746268656718</v>
      </c>
      <c r="H5" s="46">
        <v>3.333333333333333</v>
      </c>
      <c r="I5" s="49">
        <v>0.1166666666666665</v>
      </c>
      <c r="J5" s="2" t="s">
        <v>40</v>
      </c>
      <c r="K5" s="3" t="s">
        <v>41</v>
      </c>
      <c r="L5" s="11" t="s">
        <v>150</v>
      </c>
      <c r="M5" s="2" t="s">
        <v>40</v>
      </c>
      <c r="N5" s="40" t="s">
        <v>41</v>
      </c>
      <c r="O5" s="43">
        <v>2</v>
      </c>
      <c r="P5" s="11">
        <v>0.5</v>
      </c>
      <c r="Q5" s="11">
        <v>1.2</v>
      </c>
      <c r="R5" s="45">
        <v>1.4</v>
      </c>
      <c r="S5" s="46">
        <v>0.58513750731421887</v>
      </c>
      <c r="T5" s="46">
        <v>0.89853987270685132</v>
      </c>
      <c r="U5" s="49">
        <v>0.53560464245600881</v>
      </c>
    </row>
    <row r="6" spans="1:21">
      <c r="A6" s="2" t="s">
        <v>40</v>
      </c>
      <c r="B6" s="40" t="s">
        <v>41</v>
      </c>
      <c r="C6" s="43">
        <v>2</v>
      </c>
      <c r="D6" s="11">
        <v>0.5</v>
      </c>
      <c r="E6" s="11">
        <v>1.2</v>
      </c>
      <c r="F6" s="45">
        <v>1.4</v>
      </c>
      <c r="G6" s="46">
        <v>0.58513750731421887</v>
      </c>
      <c r="H6" s="46">
        <v>0.89853987270685132</v>
      </c>
      <c r="I6" s="49">
        <v>0.53560464245600881</v>
      </c>
      <c r="J6" s="10" t="s">
        <v>151</v>
      </c>
      <c r="K6" s="8" t="s">
        <v>152</v>
      </c>
      <c r="L6" s="11" t="s">
        <v>153</v>
      </c>
      <c r="M6" s="10" t="s">
        <v>151</v>
      </c>
      <c r="N6" s="40" t="s">
        <v>117</v>
      </c>
      <c r="O6" s="43">
        <v>3</v>
      </c>
      <c r="P6" s="11">
        <v>1.25</v>
      </c>
      <c r="Q6" s="11">
        <v>2.6</v>
      </c>
      <c r="R6" s="45">
        <v>1.08</v>
      </c>
      <c r="S6" s="46">
        <v>0.37713078895761049</v>
      </c>
      <c r="T6" s="46">
        <v>0.74509242011749532</v>
      </c>
      <c r="U6" s="49">
        <v>0.97568706118355064</v>
      </c>
    </row>
    <row r="7" spans="1:21">
      <c r="A7" s="10" t="s">
        <v>119</v>
      </c>
      <c r="B7" s="40" t="s">
        <v>117</v>
      </c>
      <c r="C7" s="43">
        <v>3</v>
      </c>
      <c r="D7" s="11">
        <v>1.25</v>
      </c>
      <c r="E7" s="11">
        <v>2.6</v>
      </c>
      <c r="F7" s="45">
        <v>1.08</v>
      </c>
      <c r="G7" s="46">
        <v>0.37713078895761049</v>
      </c>
      <c r="H7" s="46">
        <v>0.74509242011749532</v>
      </c>
      <c r="I7" s="49">
        <v>0.97568706118355064</v>
      </c>
      <c r="J7" s="10" t="s">
        <v>61</v>
      </c>
      <c r="K7" s="8" t="s">
        <v>62</v>
      </c>
      <c r="L7" s="11" t="s">
        <v>154</v>
      </c>
      <c r="M7" s="10" t="s">
        <v>61</v>
      </c>
      <c r="N7" s="38" t="s">
        <v>62</v>
      </c>
      <c r="O7" s="43">
        <v>2</v>
      </c>
      <c r="P7" s="11">
        <v>0.75</v>
      </c>
      <c r="Q7" s="11">
        <v>1</v>
      </c>
      <c r="R7" s="45">
        <v>0.33333333333333331</v>
      </c>
      <c r="S7" s="46">
        <v>0.69412309116149928</v>
      </c>
      <c r="T7" s="46">
        <v>0.77220077220077221</v>
      </c>
      <c r="U7" s="49">
        <v>0.11248391248391254</v>
      </c>
    </row>
    <row r="8" spans="1:21">
      <c r="A8" s="10" t="s">
        <v>61</v>
      </c>
      <c r="B8" s="38" t="s">
        <v>62</v>
      </c>
      <c r="C8" s="43">
        <v>2</v>
      </c>
      <c r="D8" s="11">
        <v>0.75</v>
      </c>
      <c r="E8" s="11">
        <v>1</v>
      </c>
      <c r="F8" s="45">
        <v>0.33333333333333331</v>
      </c>
      <c r="G8" s="46">
        <v>0.69412309116149928</v>
      </c>
      <c r="H8" s="46">
        <v>0.77220077220077221</v>
      </c>
      <c r="I8" s="49">
        <v>0.11248391248391254</v>
      </c>
      <c r="J8" s="12" t="s">
        <v>46</v>
      </c>
      <c r="K8" s="8" t="s">
        <v>47</v>
      </c>
      <c r="L8" s="11" t="s">
        <v>155</v>
      </c>
      <c r="M8" s="12" t="s">
        <v>46</v>
      </c>
      <c r="N8" s="38" t="s">
        <v>47</v>
      </c>
      <c r="O8" s="43">
        <v>0</v>
      </c>
      <c r="P8" s="11">
        <v>0.75</v>
      </c>
      <c r="Q8" s="11">
        <v>0.2</v>
      </c>
      <c r="R8" s="45">
        <v>-0.73333333333333339</v>
      </c>
      <c r="S8" s="46">
        <v>0.47862156987874921</v>
      </c>
      <c r="T8" s="46">
        <v>0.12146978439113271</v>
      </c>
      <c r="U8" s="49">
        <v>-0.74620913047879345</v>
      </c>
    </row>
    <row r="9" spans="1:21">
      <c r="A9" s="10" t="s">
        <v>56</v>
      </c>
      <c r="B9" s="38" t="s">
        <v>57</v>
      </c>
      <c r="C9" s="43">
        <v>5</v>
      </c>
      <c r="D9" s="11">
        <v>1.5</v>
      </c>
      <c r="E9" s="11">
        <v>3.2</v>
      </c>
      <c r="F9" s="45">
        <v>1.1333333333333335</v>
      </c>
      <c r="G9" s="46">
        <v>4.4709388971684056</v>
      </c>
      <c r="H9" s="46">
        <v>11.03448275862069</v>
      </c>
      <c r="I9" s="49">
        <v>1.4680459770114942</v>
      </c>
      <c r="J9" s="10" t="s">
        <v>59</v>
      </c>
      <c r="K9" s="8" t="s">
        <v>60</v>
      </c>
      <c r="L9" s="11" t="s">
        <v>156</v>
      </c>
      <c r="M9" s="10" t="s">
        <v>59</v>
      </c>
      <c r="N9" s="38" t="s">
        <v>60</v>
      </c>
      <c r="O9" s="43">
        <v>1</v>
      </c>
      <c r="P9" s="11">
        <v>2</v>
      </c>
      <c r="Q9" s="11">
        <v>1.2</v>
      </c>
      <c r="R9" s="45">
        <v>-0.4</v>
      </c>
      <c r="S9" s="46">
        <v>0.63101435557658936</v>
      </c>
      <c r="T9" s="46">
        <v>0.28251912889935255</v>
      </c>
      <c r="U9" s="49">
        <v>-0.55227781047675106</v>
      </c>
    </row>
    <row r="10" spans="1:21">
      <c r="A10" s="10" t="s">
        <v>130</v>
      </c>
      <c r="B10" s="38" t="s">
        <v>131</v>
      </c>
      <c r="C10" s="43">
        <v>0</v>
      </c>
      <c r="D10" s="11">
        <v>0</v>
      </c>
      <c r="E10" s="11">
        <v>0.6</v>
      </c>
      <c r="F10" s="45">
        <v>0</v>
      </c>
      <c r="G10" s="46">
        <v>0</v>
      </c>
      <c r="H10" s="46">
        <v>0.69044879171461448</v>
      </c>
      <c r="I10" s="49" t="s">
        <v>145</v>
      </c>
      <c r="J10" s="10" t="s">
        <v>29</v>
      </c>
      <c r="K10" s="8" t="s">
        <v>27</v>
      </c>
      <c r="L10" s="11" t="s">
        <v>157</v>
      </c>
      <c r="M10" s="10" t="s">
        <v>29</v>
      </c>
      <c r="N10" s="38" t="s">
        <v>27</v>
      </c>
      <c r="O10" s="43">
        <v>0</v>
      </c>
      <c r="P10" s="11">
        <v>0</v>
      </c>
      <c r="Q10" s="11">
        <v>0.2</v>
      </c>
      <c r="R10" s="45">
        <v>0</v>
      </c>
      <c r="S10" s="46">
        <v>0</v>
      </c>
      <c r="T10" s="46">
        <v>6.9156293222683268E-2</v>
      </c>
      <c r="U10" s="49" t="s">
        <v>145</v>
      </c>
    </row>
    <row r="11" spans="1:21">
      <c r="A11" s="12" t="s">
        <v>46</v>
      </c>
      <c r="B11" s="38" t="s">
        <v>47</v>
      </c>
      <c r="C11" s="43">
        <v>0</v>
      </c>
      <c r="D11" s="11">
        <v>0.75</v>
      </c>
      <c r="E11" s="11">
        <v>0.2</v>
      </c>
      <c r="F11" s="45">
        <v>-0.73333333333333339</v>
      </c>
      <c r="G11" s="46">
        <v>0.47862156987874921</v>
      </c>
      <c r="H11" s="46">
        <v>0.12146978439113271</v>
      </c>
      <c r="I11" s="49">
        <v>-0.74620913047879345</v>
      </c>
      <c r="J11" s="5" t="s">
        <v>31</v>
      </c>
      <c r="K11" s="3" t="s">
        <v>32</v>
      </c>
      <c r="L11" s="11" t="s">
        <v>158</v>
      </c>
      <c r="M11" s="5" t="s">
        <v>31</v>
      </c>
      <c r="N11" s="40" t="s">
        <v>32</v>
      </c>
      <c r="O11" s="43">
        <v>0</v>
      </c>
      <c r="P11" s="11">
        <v>0</v>
      </c>
      <c r="Q11" s="11">
        <v>0</v>
      </c>
      <c r="R11" s="45">
        <v>0</v>
      </c>
      <c r="S11" s="46">
        <v>0</v>
      </c>
      <c r="T11" s="46">
        <v>0</v>
      </c>
      <c r="U11" s="49" t="s">
        <v>145</v>
      </c>
    </row>
    <row r="12" spans="1:21">
      <c r="A12" s="10" t="s">
        <v>59</v>
      </c>
      <c r="B12" s="38" t="s">
        <v>60</v>
      </c>
      <c r="C12" s="43">
        <v>1</v>
      </c>
      <c r="D12" s="11">
        <v>2</v>
      </c>
      <c r="E12" s="11">
        <v>1.2</v>
      </c>
      <c r="F12" s="45">
        <v>-0.4</v>
      </c>
      <c r="G12" s="46">
        <v>0.63101435557658936</v>
      </c>
      <c r="H12" s="46">
        <v>0.28251912889935255</v>
      </c>
      <c r="I12" s="49">
        <v>-0.55227781047675106</v>
      </c>
      <c r="J12" s="10" t="s">
        <v>128</v>
      </c>
      <c r="K12" s="8" t="s">
        <v>129</v>
      </c>
      <c r="L12" s="11" t="s">
        <v>159</v>
      </c>
      <c r="M12" s="10" t="s">
        <v>128</v>
      </c>
      <c r="N12" s="38" t="s">
        <v>129</v>
      </c>
      <c r="O12" s="44">
        <v>0</v>
      </c>
      <c r="P12" s="11">
        <v>0</v>
      </c>
      <c r="Q12" s="11">
        <v>0</v>
      </c>
      <c r="R12" s="45">
        <v>0</v>
      </c>
      <c r="S12" s="46">
        <v>0</v>
      </c>
      <c r="T12" s="46">
        <v>0</v>
      </c>
      <c r="U12" s="49" t="s">
        <v>145</v>
      </c>
    </row>
    <row r="13" spans="1:21">
      <c r="A13" s="10" t="s">
        <v>29</v>
      </c>
      <c r="B13" s="38" t="s">
        <v>27</v>
      </c>
      <c r="C13" s="43">
        <v>0</v>
      </c>
      <c r="D13" s="11">
        <v>0</v>
      </c>
      <c r="E13" s="11">
        <v>0.2</v>
      </c>
      <c r="F13" s="45">
        <v>0</v>
      </c>
      <c r="G13" s="46">
        <v>0</v>
      </c>
      <c r="H13" s="46">
        <v>6.9156293222683268E-2</v>
      </c>
      <c r="I13" s="49" t="s">
        <v>145</v>
      </c>
      <c r="J13" s="10" t="s">
        <v>108</v>
      </c>
      <c r="K13" s="8" t="s">
        <v>109</v>
      </c>
      <c r="L13" s="11" t="s">
        <v>160</v>
      </c>
      <c r="M13" s="10" t="s">
        <v>108</v>
      </c>
      <c r="N13" s="38" t="s">
        <v>109</v>
      </c>
      <c r="O13" s="43">
        <v>3</v>
      </c>
      <c r="P13" s="11">
        <v>1.25</v>
      </c>
      <c r="Q13" s="11">
        <v>1.4</v>
      </c>
      <c r="R13" s="45">
        <v>0.11999999999999993</v>
      </c>
      <c r="S13" s="46">
        <v>1.4484356894553883</v>
      </c>
      <c r="T13" s="46">
        <v>1.5873015873015872</v>
      </c>
      <c r="U13" s="49">
        <v>9.5873015873015763E-2</v>
      </c>
    </row>
    <row r="14" spans="1:21">
      <c r="A14" s="5" t="s">
        <v>31</v>
      </c>
      <c r="B14" s="40" t="s">
        <v>32</v>
      </c>
      <c r="C14" s="43">
        <v>0</v>
      </c>
      <c r="D14" s="11">
        <v>0</v>
      </c>
      <c r="E14" s="11">
        <v>0</v>
      </c>
      <c r="F14" s="45">
        <v>0</v>
      </c>
      <c r="G14" s="46">
        <v>0</v>
      </c>
      <c r="H14" s="46">
        <v>0</v>
      </c>
      <c r="I14" s="49" t="s">
        <v>145</v>
      </c>
      <c r="J14" s="10" t="s">
        <v>108</v>
      </c>
      <c r="K14" s="8" t="s">
        <v>137</v>
      </c>
      <c r="L14" s="11" t="s">
        <v>161</v>
      </c>
      <c r="M14" s="10" t="s">
        <v>108</v>
      </c>
      <c r="N14" s="38" t="s">
        <v>137</v>
      </c>
      <c r="O14" s="43">
        <v>0</v>
      </c>
      <c r="P14" s="11">
        <v>0</v>
      </c>
      <c r="Q14" s="11">
        <v>0.2</v>
      </c>
      <c r="R14" s="45">
        <v>0</v>
      </c>
      <c r="S14" s="46">
        <v>0</v>
      </c>
      <c r="T14" s="46">
        <v>10.810810810810811</v>
      </c>
      <c r="U14" s="49" t="s">
        <v>145</v>
      </c>
    </row>
    <row r="15" spans="1:21">
      <c r="A15" s="10" t="s">
        <v>128</v>
      </c>
      <c r="B15" s="38" t="s">
        <v>129</v>
      </c>
      <c r="C15" s="44">
        <v>0</v>
      </c>
      <c r="D15" s="11">
        <v>0</v>
      </c>
      <c r="E15" s="11">
        <v>0</v>
      </c>
      <c r="F15" s="45">
        <v>0</v>
      </c>
      <c r="G15" s="46">
        <v>0</v>
      </c>
      <c r="H15" s="46">
        <v>0</v>
      </c>
      <c r="I15" s="49" t="s">
        <v>145</v>
      </c>
      <c r="J15" s="10" t="s">
        <v>76</v>
      </c>
      <c r="K15" s="11" t="s">
        <v>77</v>
      </c>
      <c r="L15" s="11" t="s">
        <v>162</v>
      </c>
      <c r="M15" s="10" t="s">
        <v>76</v>
      </c>
      <c r="N15" s="39" t="s">
        <v>77</v>
      </c>
      <c r="O15" s="43">
        <v>0</v>
      </c>
      <c r="P15" s="11">
        <v>1</v>
      </c>
      <c r="Q15" s="11">
        <v>2.2000000000000002</v>
      </c>
      <c r="R15" s="45">
        <v>1.2000000000000002</v>
      </c>
      <c r="S15" s="46">
        <v>1.8674136321195147</v>
      </c>
      <c r="T15" s="46">
        <v>6.8857589984350556</v>
      </c>
      <c r="U15" s="49">
        <v>2.6873239436619718</v>
      </c>
    </row>
    <row r="16" spans="1:21">
      <c r="A16" s="10" t="s">
        <v>108</v>
      </c>
      <c r="B16" s="38" t="s">
        <v>109</v>
      </c>
      <c r="C16" s="43">
        <v>3</v>
      </c>
      <c r="D16" s="11">
        <v>1.25</v>
      </c>
      <c r="E16" s="11">
        <v>1.4</v>
      </c>
      <c r="F16" s="45">
        <v>0.11999999999999993</v>
      </c>
      <c r="G16" s="46">
        <v>1.4484356894553883</v>
      </c>
      <c r="H16" s="46">
        <v>1.5873015873015872</v>
      </c>
      <c r="I16" s="49">
        <v>9.5873015873015763E-2</v>
      </c>
      <c r="J16" s="16" t="s">
        <v>138</v>
      </c>
      <c r="K16" s="16" t="s">
        <v>139</v>
      </c>
      <c r="L16" s="11" t="s">
        <v>163</v>
      </c>
      <c r="M16" s="16" t="s">
        <v>138</v>
      </c>
      <c r="N16" s="41" t="s">
        <v>139</v>
      </c>
      <c r="O16" s="43">
        <v>0</v>
      </c>
      <c r="P16" s="11">
        <v>0</v>
      </c>
      <c r="Q16" s="11">
        <v>0.2</v>
      </c>
      <c r="R16" s="45">
        <v>0</v>
      </c>
      <c r="S16" s="46">
        <v>0</v>
      </c>
      <c r="T16" s="46">
        <v>2.4691358024691357</v>
      </c>
      <c r="U16" s="49" t="s">
        <v>145</v>
      </c>
    </row>
    <row r="17" spans="1:21">
      <c r="A17" s="10" t="s">
        <v>108</v>
      </c>
      <c r="B17" s="38" t="s">
        <v>137</v>
      </c>
      <c r="C17" s="43">
        <v>0</v>
      </c>
      <c r="D17" s="11">
        <v>0</v>
      </c>
      <c r="E17" s="11">
        <v>0.2</v>
      </c>
      <c r="F17" s="45">
        <v>0</v>
      </c>
      <c r="G17" s="46">
        <v>0</v>
      </c>
      <c r="H17" s="46">
        <v>10.810810810810811</v>
      </c>
      <c r="I17" s="49" t="s">
        <v>145</v>
      </c>
      <c r="J17" s="10" t="s">
        <v>48</v>
      </c>
      <c r="K17" s="8" t="s">
        <v>49</v>
      </c>
      <c r="L17" s="11" t="s">
        <v>164</v>
      </c>
      <c r="M17" s="10" t="s">
        <v>48</v>
      </c>
      <c r="N17" s="38" t="s">
        <v>49</v>
      </c>
      <c r="O17" s="43">
        <v>5</v>
      </c>
      <c r="P17" s="11">
        <v>6.25</v>
      </c>
      <c r="Q17" s="11">
        <v>5.8</v>
      </c>
      <c r="R17" s="45">
        <v>-7.2000000000000022E-2</v>
      </c>
      <c r="S17" s="46">
        <v>0.71379625399725899</v>
      </c>
      <c r="T17" s="46">
        <v>0.51137365543995772</v>
      </c>
      <c r="U17" s="49">
        <v>-0.28358596367483679</v>
      </c>
    </row>
    <row r="18" spans="1:21">
      <c r="A18" s="10" t="s">
        <v>76</v>
      </c>
      <c r="B18" s="39" t="s">
        <v>77</v>
      </c>
      <c r="C18" s="43">
        <v>0</v>
      </c>
      <c r="D18" s="11">
        <v>1</v>
      </c>
      <c r="E18" s="11">
        <v>2.2000000000000002</v>
      </c>
      <c r="F18" s="45">
        <v>1.2000000000000002</v>
      </c>
      <c r="G18" s="46">
        <v>1.8674136321195147</v>
      </c>
      <c r="H18" s="46">
        <v>6.8857589984350556</v>
      </c>
      <c r="I18" s="49">
        <v>2.6873239436619718</v>
      </c>
      <c r="J18" s="10" t="s">
        <v>94</v>
      </c>
      <c r="K18" s="11" t="s">
        <v>95</v>
      </c>
      <c r="L18" s="11" t="s">
        <v>165</v>
      </c>
      <c r="M18" s="10" t="s">
        <v>94</v>
      </c>
      <c r="N18" s="39" t="s">
        <v>95</v>
      </c>
      <c r="O18" s="43">
        <v>2</v>
      </c>
      <c r="P18" s="11">
        <v>0.25</v>
      </c>
      <c r="Q18" s="11">
        <v>0.6</v>
      </c>
      <c r="R18" s="45">
        <v>1.4</v>
      </c>
      <c r="S18" s="46">
        <v>0.50150451354062187</v>
      </c>
      <c r="T18" s="46">
        <v>1.2591815320041972</v>
      </c>
      <c r="U18" s="49">
        <v>1.5108079748163694</v>
      </c>
    </row>
    <row r="19" spans="1:21">
      <c r="A19" s="10" t="s">
        <v>112</v>
      </c>
      <c r="B19" s="38" t="s">
        <v>113</v>
      </c>
      <c r="C19" s="43">
        <v>1</v>
      </c>
      <c r="D19" s="11">
        <v>0.5</v>
      </c>
      <c r="E19" s="11">
        <v>0.6</v>
      </c>
      <c r="F19" s="45">
        <v>0.19999999999999996</v>
      </c>
      <c r="G19" s="46">
        <v>3.0674846625766872</v>
      </c>
      <c r="H19" s="46">
        <v>2.9556650246305418</v>
      </c>
      <c r="I19" s="49">
        <v>-3.6453201970443383E-2</v>
      </c>
      <c r="J19" s="2" t="s">
        <v>166</v>
      </c>
      <c r="K19" s="3" t="s">
        <v>27</v>
      </c>
      <c r="L19" s="11" t="s">
        <v>167</v>
      </c>
      <c r="M19" s="2" t="s">
        <v>26</v>
      </c>
      <c r="N19" s="40" t="s">
        <v>27</v>
      </c>
      <c r="O19" s="43">
        <v>3</v>
      </c>
      <c r="P19" s="11">
        <v>0.75</v>
      </c>
      <c r="Q19" s="11">
        <v>2</v>
      </c>
      <c r="R19" s="45">
        <v>1.6666666666666667</v>
      </c>
      <c r="S19" s="46">
        <v>1.1727912431587177</v>
      </c>
      <c r="T19" s="46">
        <v>2.7624309392265189</v>
      </c>
      <c r="U19" s="49">
        <v>1.3554327808471451</v>
      </c>
    </row>
    <row r="20" spans="1:21">
      <c r="A20" s="16" t="s">
        <v>138</v>
      </c>
      <c r="B20" s="41" t="s">
        <v>139</v>
      </c>
      <c r="C20" s="43">
        <v>0</v>
      </c>
      <c r="D20" s="11">
        <v>0</v>
      </c>
      <c r="E20" s="11">
        <v>0.2</v>
      </c>
      <c r="F20" s="45">
        <v>0</v>
      </c>
      <c r="G20" s="46">
        <v>0</v>
      </c>
      <c r="H20" s="46">
        <v>2.4691358024691357</v>
      </c>
      <c r="I20" s="49" t="s">
        <v>145</v>
      </c>
      <c r="J20" s="10" t="s">
        <v>168</v>
      </c>
      <c r="K20" s="8" t="s">
        <v>95</v>
      </c>
      <c r="L20" s="11" t="s">
        <v>169</v>
      </c>
      <c r="M20" s="10" t="s">
        <v>96</v>
      </c>
      <c r="N20" s="38" t="s">
        <v>95</v>
      </c>
      <c r="O20" s="43">
        <v>1</v>
      </c>
      <c r="P20" s="11">
        <v>2.5</v>
      </c>
      <c r="Q20" s="11">
        <v>1.4</v>
      </c>
      <c r="R20" s="45">
        <v>-0.44000000000000006</v>
      </c>
      <c r="S20" s="46">
        <v>1.6700066800267201</v>
      </c>
      <c r="T20" s="46">
        <v>1.0248901903367496</v>
      </c>
      <c r="U20" s="49">
        <v>-0.38629575402635441</v>
      </c>
    </row>
    <row r="21" spans="1:21">
      <c r="A21" s="10" t="s">
        <v>48</v>
      </c>
      <c r="B21" s="38" t="s">
        <v>49</v>
      </c>
      <c r="C21" s="43">
        <v>5</v>
      </c>
      <c r="D21" s="11">
        <v>6.25</v>
      </c>
      <c r="E21" s="11">
        <v>5.8</v>
      </c>
      <c r="F21" s="45">
        <v>-7.2000000000000022E-2</v>
      </c>
      <c r="G21" s="46">
        <v>0.71379625399725899</v>
      </c>
      <c r="H21" s="46">
        <v>0.51137365543995772</v>
      </c>
      <c r="I21" s="49">
        <v>-0.28358596367483679</v>
      </c>
      <c r="J21" s="11" t="s">
        <v>118</v>
      </c>
      <c r="K21" s="11" t="s">
        <v>117</v>
      </c>
      <c r="L21" s="11" t="s">
        <v>170</v>
      </c>
      <c r="M21" s="11" t="s">
        <v>118</v>
      </c>
      <c r="N21" s="40" t="s">
        <v>117</v>
      </c>
      <c r="O21" s="43">
        <v>3</v>
      </c>
      <c r="P21" s="11">
        <v>1.5</v>
      </c>
      <c r="Q21" s="11">
        <v>2.2000000000000002</v>
      </c>
      <c r="R21" s="45">
        <v>0.46666666666666679</v>
      </c>
      <c r="S21" s="46">
        <v>2.4193548387096775</v>
      </c>
      <c r="T21" s="46">
        <v>3.4564021995286724</v>
      </c>
      <c r="U21" s="49">
        <v>0.42864624247185124</v>
      </c>
    </row>
    <row r="22" spans="1:21">
      <c r="A22" s="10" t="s">
        <v>94</v>
      </c>
      <c r="B22" s="39" t="s">
        <v>95</v>
      </c>
      <c r="C22" s="43">
        <v>2</v>
      </c>
      <c r="D22" s="11">
        <v>0.25</v>
      </c>
      <c r="E22" s="11">
        <v>0.6</v>
      </c>
      <c r="F22" s="45">
        <v>1.4</v>
      </c>
      <c r="G22" s="46">
        <v>0.50150451354062187</v>
      </c>
      <c r="H22" s="46">
        <v>1.2591815320041972</v>
      </c>
      <c r="I22" s="49">
        <v>1.5108079748163694</v>
      </c>
      <c r="J22" s="11" t="s">
        <v>25</v>
      </c>
      <c r="K22" s="11" t="s">
        <v>17</v>
      </c>
      <c r="L22" s="11" t="s">
        <v>171</v>
      </c>
      <c r="M22" s="11" t="s">
        <v>25</v>
      </c>
      <c r="N22" s="39" t="s">
        <v>17</v>
      </c>
      <c r="O22" s="43">
        <v>0</v>
      </c>
      <c r="P22" s="11">
        <v>0</v>
      </c>
      <c r="Q22" s="11">
        <v>0</v>
      </c>
      <c r="R22" s="45">
        <v>0</v>
      </c>
      <c r="S22" s="46">
        <v>0</v>
      </c>
      <c r="T22" s="46">
        <v>0</v>
      </c>
      <c r="U22" s="49" t="s">
        <v>145</v>
      </c>
    </row>
    <row r="23" spans="1:21">
      <c r="A23" s="2" t="s">
        <v>26</v>
      </c>
      <c r="B23" s="40" t="s">
        <v>27</v>
      </c>
      <c r="C23" s="43">
        <v>3</v>
      </c>
      <c r="D23" s="11">
        <v>0.75</v>
      </c>
      <c r="E23" s="11">
        <v>2</v>
      </c>
      <c r="F23" s="45">
        <v>1.6666666666666667</v>
      </c>
      <c r="G23" s="46">
        <v>1.1727912431587177</v>
      </c>
      <c r="H23" s="46">
        <v>2.7624309392265189</v>
      </c>
      <c r="I23" s="49">
        <v>1.3554327808471451</v>
      </c>
      <c r="J23" s="10" t="s">
        <v>28</v>
      </c>
      <c r="K23" s="8" t="s">
        <v>27</v>
      </c>
      <c r="L23" s="11" t="s">
        <v>172</v>
      </c>
      <c r="M23" s="10" t="s">
        <v>28</v>
      </c>
      <c r="N23" s="38" t="s">
        <v>27</v>
      </c>
      <c r="O23" s="43">
        <v>3</v>
      </c>
      <c r="P23" s="11">
        <v>1.5</v>
      </c>
      <c r="Q23" s="11">
        <v>3.2</v>
      </c>
      <c r="R23" s="45">
        <v>1.1333333333333335</v>
      </c>
      <c r="S23" s="46">
        <v>0.37835792659856227</v>
      </c>
      <c r="T23" s="46">
        <v>0.72768618533257534</v>
      </c>
      <c r="U23" s="49">
        <v>0.92327458783399652</v>
      </c>
    </row>
    <row r="24" spans="1:21">
      <c r="A24" s="10" t="s">
        <v>96</v>
      </c>
      <c r="B24" s="38" t="s">
        <v>95</v>
      </c>
      <c r="C24" s="43">
        <v>1</v>
      </c>
      <c r="D24" s="11">
        <v>2.5</v>
      </c>
      <c r="E24" s="11">
        <v>1.4</v>
      </c>
      <c r="F24" s="45">
        <v>-0.44000000000000006</v>
      </c>
      <c r="G24" s="46">
        <v>1.6700066800267201</v>
      </c>
      <c r="H24" s="46">
        <v>1.0248901903367496</v>
      </c>
      <c r="I24" s="49">
        <v>-0.38629575402635441</v>
      </c>
      <c r="J24" s="12" t="s">
        <v>44</v>
      </c>
      <c r="K24" s="8" t="s">
        <v>45</v>
      </c>
      <c r="L24" s="11" t="s">
        <v>173</v>
      </c>
      <c r="M24" s="12" t="s">
        <v>44</v>
      </c>
      <c r="N24" s="38" t="s">
        <v>45</v>
      </c>
      <c r="O24" s="43">
        <v>0</v>
      </c>
      <c r="P24" s="11">
        <v>0</v>
      </c>
      <c r="Q24" s="11">
        <v>0.4</v>
      </c>
      <c r="R24" s="45">
        <v>0</v>
      </c>
      <c r="S24" s="46">
        <v>0</v>
      </c>
      <c r="T24" s="46">
        <v>2.0050125313283207</v>
      </c>
      <c r="U24" s="49" t="s">
        <v>145</v>
      </c>
    </row>
    <row r="25" spans="1:21">
      <c r="A25" s="11" t="s">
        <v>118</v>
      </c>
      <c r="B25" s="40" t="s">
        <v>117</v>
      </c>
      <c r="C25" s="43">
        <v>3</v>
      </c>
      <c r="D25" s="11">
        <v>1.5</v>
      </c>
      <c r="E25" s="11">
        <v>2.2000000000000002</v>
      </c>
      <c r="F25" s="45">
        <v>0.46666666666666679</v>
      </c>
      <c r="G25" s="46">
        <v>2.4193548387096775</v>
      </c>
      <c r="H25" s="46">
        <v>3.4564021995286724</v>
      </c>
      <c r="I25" s="49">
        <v>0.42864624247185124</v>
      </c>
      <c r="J25" s="10" t="s">
        <v>174</v>
      </c>
      <c r="K25" s="8" t="s">
        <v>66</v>
      </c>
      <c r="L25" s="11" t="s">
        <v>175</v>
      </c>
      <c r="M25" s="10" t="s">
        <v>65</v>
      </c>
      <c r="N25" s="38" t="s">
        <v>66</v>
      </c>
      <c r="O25" s="43">
        <v>2</v>
      </c>
      <c r="P25" s="11">
        <v>3</v>
      </c>
      <c r="Q25" s="11">
        <v>1.8</v>
      </c>
      <c r="R25" s="45">
        <v>-0.39999999999999997</v>
      </c>
      <c r="S25" s="46">
        <v>6.6152149944873218</v>
      </c>
      <c r="T25" s="46">
        <v>2.2973835354179961</v>
      </c>
      <c r="U25" s="49">
        <v>-0.65271218889597959</v>
      </c>
    </row>
    <row r="26" spans="1:21">
      <c r="A26" s="11" t="s">
        <v>25</v>
      </c>
      <c r="B26" s="39" t="s">
        <v>17</v>
      </c>
      <c r="C26" s="43">
        <v>0</v>
      </c>
      <c r="D26" s="11">
        <v>0</v>
      </c>
      <c r="E26" s="11">
        <v>0</v>
      </c>
      <c r="F26" s="45">
        <v>0</v>
      </c>
      <c r="G26" s="46">
        <v>0</v>
      </c>
      <c r="H26" s="46">
        <v>0</v>
      </c>
      <c r="I26" s="49" t="s">
        <v>145</v>
      </c>
      <c r="J26" s="10" t="s">
        <v>120</v>
      </c>
      <c r="K26" s="8" t="s">
        <v>152</v>
      </c>
      <c r="L26" s="11" t="s">
        <v>176</v>
      </c>
      <c r="M26" s="10" t="s">
        <v>120</v>
      </c>
      <c r="N26" s="40" t="s">
        <v>117</v>
      </c>
      <c r="O26" s="43">
        <v>1</v>
      </c>
      <c r="P26" s="11">
        <v>0.25</v>
      </c>
      <c r="Q26" s="11">
        <v>0.4</v>
      </c>
      <c r="R26" s="45">
        <v>0.60000000000000009</v>
      </c>
      <c r="S26" s="46">
        <v>1.3513513513513513</v>
      </c>
      <c r="T26" s="46">
        <v>1.7204301075268815</v>
      </c>
      <c r="U26" s="49">
        <v>0.27311827956989237</v>
      </c>
    </row>
    <row r="27" spans="1:21">
      <c r="A27" s="10" t="s">
        <v>28</v>
      </c>
      <c r="B27" s="38" t="s">
        <v>27</v>
      </c>
      <c r="C27" s="43">
        <v>3</v>
      </c>
      <c r="D27" s="11">
        <v>1.5</v>
      </c>
      <c r="E27" s="11">
        <v>3.2</v>
      </c>
      <c r="F27" s="45">
        <v>1.1333333333333335</v>
      </c>
      <c r="G27" s="46">
        <v>0.37835792659856227</v>
      </c>
      <c r="H27" s="46">
        <v>0.72768618533257534</v>
      </c>
      <c r="I27" s="49">
        <v>0.92327458783399652</v>
      </c>
      <c r="J27" s="7" t="s">
        <v>79</v>
      </c>
      <c r="K27" s="8" t="s">
        <v>80</v>
      </c>
      <c r="L27" s="11" t="s">
        <v>177</v>
      </c>
      <c r="M27" s="7" t="s">
        <v>79</v>
      </c>
      <c r="N27" s="38" t="s">
        <v>80</v>
      </c>
      <c r="O27" s="43">
        <v>0</v>
      </c>
      <c r="P27" s="11">
        <v>0</v>
      </c>
      <c r="Q27" s="11">
        <v>0.4</v>
      </c>
      <c r="R27" s="45">
        <v>0</v>
      </c>
      <c r="S27" s="46">
        <v>0</v>
      </c>
      <c r="T27" s="46">
        <v>1.7204301075268815</v>
      </c>
      <c r="U27" s="49" t="s">
        <v>145</v>
      </c>
    </row>
    <row r="28" spans="1:21">
      <c r="A28" s="12" t="s">
        <v>44</v>
      </c>
      <c r="B28" s="38" t="s">
        <v>45</v>
      </c>
      <c r="C28" s="43">
        <v>0</v>
      </c>
      <c r="D28" s="11">
        <v>0</v>
      </c>
      <c r="E28" s="11">
        <v>0.4</v>
      </c>
      <c r="F28" s="45">
        <v>0</v>
      </c>
      <c r="G28" s="46">
        <v>0</v>
      </c>
      <c r="H28" s="46">
        <v>2.0050125313283207</v>
      </c>
      <c r="I28" s="49" t="s">
        <v>145</v>
      </c>
      <c r="J28" s="2" t="s">
        <v>30</v>
      </c>
      <c r="K28" s="3" t="s">
        <v>27</v>
      </c>
      <c r="L28" s="11" t="s">
        <v>178</v>
      </c>
      <c r="M28" s="2" t="s">
        <v>30</v>
      </c>
      <c r="N28" s="40" t="s">
        <v>27</v>
      </c>
      <c r="O28" s="43">
        <v>0</v>
      </c>
      <c r="P28" s="11">
        <v>0.25</v>
      </c>
      <c r="Q28" s="11">
        <v>0.4</v>
      </c>
      <c r="R28" s="45">
        <v>0.60000000000000009</v>
      </c>
      <c r="S28" s="46">
        <v>9.9383820314052865E-2</v>
      </c>
      <c r="T28" s="46">
        <v>0.16454134101192927</v>
      </c>
      <c r="U28" s="49">
        <v>0.65561497326203244</v>
      </c>
    </row>
    <row r="29" spans="1:21">
      <c r="A29" s="10" t="s">
        <v>65</v>
      </c>
      <c r="B29" s="38" t="s">
        <v>66</v>
      </c>
      <c r="C29" s="43">
        <v>2</v>
      </c>
      <c r="D29" s="11">
        <v>3</v>
      </c>
      <c r="E29" s="11">
        <v>1.8</v>
      </c>
      <c r="F29" s="45">
        <v>-0.39999999999999997</v>
      </c>
      <c r="G29" s="46">
        <v>6.6152149944873218</v>
      </c>
      <c r="H29" s="46">
        <v>2.2973835354179961</v>
      </c>
      <c r="I29" s="49">
        <v>-0.65271218889597959</v>
      </c>
      <c r="J29" s="10" t="s">
        <v>121</v>
      </c>
      <c r="K29" s="8" t="s">
        <v>152</v>
      </c>
      <c r="L29" s="11" t="s">
        <v>179</v>
      </c>
      <c r="M29" s="10" t="s">
        <v>121</v>
      </c>
      <c r="N29" s="40" t="s">
        <v>117</v>
      </c>
      <c r="O29" s="43">
        <v>0</v>
      </c>
      <c r="P29" s="11">
        <v>1.5</v>
      </c>
      <c r="Q29" s="11">
        <v>0.8</v>
      </c>
      <c r="R29" s="45">
        <v>-0.46666666666666662</v>
      </c>
      <c r="S29" s="46">
        <v>4.815409309791332</v>
      </c>
      <c r="T29" s="46">
        <v>2.3121387283236996</v>
      </c>
      <c r="U29" s="49">
        <v>-0.51984585741811173</v>
      </c>
    </row>
    <row r="30" spans="1:21">
      <c r="A30" s="10" t="s">
        <v>120</v>
      </c>
      <c r="B30" s="40" t="s">
        <v>117</v>
      </c>
      <c r="C30" s="43">
        <v>1</v>
      </c>
      <c r="D30" s="11">
        <v>0.25</v>
      </c>
      <c r="E30" s="11">
        <v>0.4</v>
      </c>
      <c r="F30" s="45">
        <v>0.60000000000000009</v>
      </c>
      <c r="G30" s="46">
        <v>1.3513513513513513</v>
      </c>
      <c r="H30" s="46">
        <v>1.7204301075268815</v>
      </c>
      <c r="I30" s="49">
        <v>0.27311827956989237</v>
      </c>
      <c r="J30" s="7" t="s">
        <v>16</v>
      </c>
      <c r="K30" s="8" t="s">
        <v>17</v>
      </c>
      <c r="L30" s="11" t="s">
        <v>180</v>
      </c>
      <c r="M30" s="7" t="s">
        <v>16</v>
      </c>
      <c r="N30" s="38" t="s">
        <v>17</v>
      </c>
      <c r="O30" s="43">
        <v>2</v>
      </c>
      <c r="P30" s="11">
        <v>2.5</v>
      </c>
      <c r="Q30" s="11">
        <v>1.4</v>
      </c>
      <c r="R30" s="45">
        <v>-0.44000000000000006</v>
      </c>
      <c r="S30" s="46">
        <v>2.5693730729701953</v>
      </c>
      <c r="T30" s="46">
        <v>2.2708840227088398</v>
      </c>
      <c r="U30" s="49">
        <v>-0.11617193836171957</v>
      </c>
    </row>
    <row r="31" spans="1:21">
      <c r="A31" s="10" t="s">
        <v>100</v>
      </c>
      <c r="B31" s="38" t="s">
        <v>101</v>
      </c>
      <c r="C31" s="43">
        <v>1</v>
      </c>
      <c r="D31" s="11">
        <v>0.75</v>
      </c>
      <c r="E31" s="11">
        <v>0.4</v>
      </c>
      <c r="F31" s="45">
        <v>-0.46666666666666662</v>
      </c>
      <c r="G31" s="46">
        <v>0.27716186252771619</v>
      </c>
      <c r="H31" s="46">
        <v>0.17520805957074026</v>
      </c>
      <c r="I31" s="49">
        <v>-0.36784932106876916</v>
      </c>
      <c r="J31" s="10" t="s">
        <v>42</v>
      </c>
      <c r="K31" s="8" t="s">
        <v>43</v>
      </c>
      <c r="L31" s="11" t="s">
        <v>181</v>
      </c>
      <c r="M31" s="10" t="s">
        <v>42</v>
      </c>
      <c r="N31" s="38" t="s">
        <v>43</v>
      </c>
      <c r="O31" s="43">
        <v>0</v>
      </c>
      <c r="P31" s="11">
        <v>0.5</v>
      </c>
      <c r="Q31" s="11">
        <v>0.6</v>
      </c>
      <c r="R31" s="45">
        <v>0.19999999999999996</v>
      </c>
      <c r="S31" s="46">
        <v>0.29779630732578921</v>
      </c>
      <c r="T31" s="46">
        <v>0.40802448146888814</v>
      </c>
      <c r="U31" s="49">
        <v>0.37014620877252613</v>
      </c>
    </row>
    <row r="32" spans="1:21">
      <c r="A32" s="7" t="s">
        <v>79</v>
      </c>
      <c r="B32" s="38" t="s">
        <v>80</v>
      </c>
      <c r="C32" s="43">
        <v>0</v>
      </c>
      <c r="D32" s="11">
        <v>0</v>
      </c>
      <c r="E32" s="11">
        <v>0.4</v>
      </c>
      <c r="F32" s="45">
        <v>0</v>
      </c>
      <c r="G32" s="46">
        <v>0</v>
      </c>
      <c r="H32" s="46">
        <v>1.7204301075268815</v>
      </c>
      <c r="I32" s="49" t="s">
        <v>145</v>
      </c>
      <c r="J32" s="10" t="s">
        <v>122</v>
      </c>
      <c r="K32" s="8" t="s">
        <v>152</v>
      </c>
      <c r="L32" s="11" t="s">
        <v>182</v>
      </c>
      <c r="M32" s="10" t="s">
        <v>122</v>
      </c>
      <c r="N32" s="40" t="s">
        <v>117</v>
      </c>
      <c r="O32" s="43">
        <v>16</v>
      </c>
      <c r="P32" s="11">
        <v>5</v>
      </c>
      <c r="Q32" s="11">
        <v>8.4</v>
      </c>
      <c r="R32" s="45">
        <v>0.68</v>
      </c>
      <c r="S32" s="46">
        <v>1.8800526414739613</v>
      </c>
      <c r="T32" s="46">
        <v>3.6490008688097304</v>
      </c>
      <c r="U32" s="49">
        <v>0.94090356211989556</v>
      </c>
    </row>
    <row r="33" spans="1:21">
      <c r="A33" s="2" t="s">
        <v>30</v>
      </c>
      <c r="B33" s="40" t="s">
        <v>27</v>
      </c>
      <c r="C33" s="43">
        <v>0</v>
      </c>
      <c r="D33" s="11">
        <v>0.25</v>
      </c>
      <c r="E33" s="11">
        <v>0.4</v>
      </c>
      <c r="F33" s="45">
        <v>0.60000000000000009</v>
      </c>
      <c r="G33" s="46">
        <v>9.9383820314052865E-2</v>
      </c>
      <c r="H33" s="46">
        <v>0.16454134101192927</v>
      </c>
      <c r="I33" s="49">
        <v>0.65561497326203244</v>
      </c>
      <c r="J33" s="10" t="s">
        <v>50</v>
      </c>
      <c r="K33" s="8" t="s">
        <v>51</v>
      </c>
      <c r="L33" s="11" t="s">
        <v>183</v>
      </c>
      <c r="M33" s="10" t="s">
        <v>50</v>
      </c>
      <c r="N33" s="38" t="s">
        <v>51</v>
      </c>
      <c r="O33" s="43">
        <v>3</v>
      </c>
      <c r="P33" s="11">
        <v>1.75</v>
      </c>
      <c r="Q33" s="11">
        <v>3.2</v>
      </c>
      <c r="R33" s="45">
        <v>0.82857142857142863</v>
      </c>
      <c r="S33" s="46">
        <v>1.953125</v>
      </c>
      <c r="T33" s="46">
        <v>3.2209360845495723</v>
      </c>
      <c r="U33" s="49">
        <v>0.64911927528938096</v>
      </c>
    </row>
    <row r="34" spans="1:21">
      <c r="A34" s="10" t="s">
        <v>121</v>
      </c>
      <c r="B34" s="40" t="s">
        <v>117</v>
      </c>
      <c r="C34" s="43">
        <v>0</v>
      </c>
      <c r="D34" s="11">
        <v>1.5</v>
      </c>
      <c r="E34" s="11">
        <v>0.8</v>
      </c>
      <c r="F34" s="45">
        <v>-0.46666666666666662</v>
      </c>
      <c r="G34" s="46">
        <v>4.815409309791332</v>
      </c>
      <c r="H34" s="46">
        <v>2.3121387283236996</v>
      </c>
      <c r="I34" s="49">
        <v>-0.51984585741811173</v>
      </c>
      <c r="J34" s="5" t="s">
        <v>72</v>
      </c>
      <c r="K34" s="8" t="s">
        <v>73</v>
      </c>
      <c r="L34" s="11" t="s">
        <v>184</v>
      </c>
      <c r="M34" s="5" t="s">
        <v>72</v>
      </c>
      <c r="N34" s="38" t="s">
        <v>73</v>
      </c>
      <c r="O34" s="43">
        <v>1</v>
      </c>
      <c r="P34" s="11">
        <v>0.25</v>
      </c>
      <c r="Q34" s="11">
        <v>0.6</v>
      </c>
      <c r="R34" s="45">
        <v>1.4</v>
      </c>
      <c r="S34" s="46">
        <v>10.204081632653059</v>
      </c>
      <c r="T34" s="46">
        <v>13.043478260869565</v>
      </c>
      <c r="U34" s="49">
        <v>0.27826086956521756</v>
      </c>
    </row>
    <row r="35" spans="1:21">
      <c r="A35" s="7" t="s">
        <v>16</v>
      </c>
      <c r="B35" s="38" t="s">
        <v>17</v>
      </c>
      <c r="C35" s="43">
        <v>2</v>
      </c>
      <c r="D35" s="11">
        <v>2.5</v>
      </c>
      <c r="E35" s="11">
        <v>1.4</v>
      </c>
      <c r="F35" s="45">
        <v>-0.44000000000000006</v>
      </c>
      <c r="G35" s="46">
        <v>2.5693730729701953</v>
      </c>
      <c r="H35" s="46">
        <v>2.2708840227088398</v>
      </c>
      <c r="I35" s="49">
        <v>-0.11617193836171957</v>
      </c>
      <c r="J35" s="10" t="s">
        <v>37</v>
      </c>
      <c r="K35" s="8" t="s">
        <v>38</v>
      </c>
      <c r="L35" s="11" t="s">
        <v>185</v>
      </c>
      <c r="M35" s="10" t="s">
        <v>37</v>
      </c>
      <c r="N35" s="38" t="s">
        <v>38</v>
      </c>
      <c r="O35" s="43">
        <v>9</v>
      </c>
      <c r="P35" s="11">
        <v>5.25</v>
      </c>
      <c r="Q35" s="11">
        <v>6.4</v>
      </c>
      <c r="R35" s="45">
        <v>0.2190476190476191</v>
      </c>
      <c r="S35" s="46">
        <v>6.1188811188811192</v>
      </c>
      <c r="T35" s="46">
        <v>6.3460585027268221</v>
      </c>
      <c r="U35" s="49">
        <v>3.7127275302783452E-2</v>
      </c>
    </row>
    <row r="36" spans="1:21">
      <c r="A36" s="10" t="s">
        <v>42</v>
      </c>
      <c r="B36" s="38" t="s">
        <v>43</v>
      </c>
      <c r="C36" s="43">
        <v>0</v>
      </c>
      <c r="D36" s="11">
        <v>0.5</v>
      </c>
      <c r="E36" s="11">
        <v>0.6</v>
      </c>
      <c r="F36" s="45">
        <v>0.19999999999999996</v>
      </c>
      <c r="G36" s="46">
        <v>0.29779630732578921</v>
      </c>
      <c r="H36" s="46">
        <v>0.40802448146888814</v>
      </c>
      <c r="I36" s="49">
        <v>0.37014620877252613</v>
      </c>
      <c r="J36" s="8" t="s">
        <v>71</v>
      </c>
      <c r="K36" s="11" t="s">
        <v>70</v>
      </c>
      <c r="L36" s="11" t="s">
        <v>186</v>
      </c>
      <c r="M36" s="8" t="s">
        <v>71</v>
      </c>
      <c r="N36" s="39" t="s">
        <v>70</v>
      </c>
      <c r="O36" s="43">
        <v>2</v>
      </c>
      <c r="P36" s="11">
        <v>0.5</v>
      </c>
      <c r="Q36" s="11">
        <v>1.2</v>
      </c>
      <c r="R36" s="45">
        <v>1.4</v>
      </c>
      <c r="S36" s="46">
        <v>1.1547344110854503</v>
      </c>
      <c r="T36" s="46">
        <v>6.3492063492063489</v>
      </c>
      <c r="U36" s="49">
        <v>4.4984126984126984</v>
      </c>
    </row>
    <row r="37" spans="1:21">
      <c r="A37" s="10" t="s">
        <v>122</v>
      </c>
      <c r="B37" s="40" t="s">
        <v>117</v>
      </c>
      <c r="C37" s="43">
        <v>16</v>
      </c>
      <c r="D37" s="11">
        <v>5</v>
      </c>
      <c r="E37" s="11">
        <v>8.4</v>
      </c>
      <c r="F37" s="45">
        <v>0.68</v>
      </c>
      <c r="G37" s="46">
        <v>1.8800526414739613</v>
      </c>
      <c r="H37" s="46">
        <v>3.6490008688097304</v>
      </c>
      <c r="I37" s="49">
        <v>0.94090356211989556</v>
      </c>
      <c r="J37" s="10" t="s">
        <v>89</v>
      </c>
      <c r="K37" s="8" t="s">
        <v>90</v>
      </c>
      <c r="L37" s="11" t="s">
        <v>187</v>
      </c>
      <c r="M37" s="10" t="s">
        <v>89</v>
      </c>
      <c r="N37" s="38" t="s">
        <v>90</v>
      </c>
      <c r="O37" s="43">
        <v>0</v>
      </c>
      <c r="P37" s="11">
        <v>0</v>
      </c>
      <c r="Q37" s="11">
        <v>1.8</v>
      </c>
      <c r="R37" s="45">
        <v>0</v>
      </c>
      <c r="S37" s="46">
        <v>0</v>
      </c>
      <c r="T37" s="46">
        <v>5.2785923753665687</v>
      </c>
      <c r="U37" s="49" t="s">
        <v>145</v>
      </c>
    </row>
    <row r="38" spans="1:21">
      <c r="A38" s="10" t="s">
        <v>50</v>
      </c>
      <c r="B38" s="38" t="s">
        <v>51</v>
      </c>
      <c r="C38" s="43">
        <v>3</v>
      </c>
      <c r="D38" s="11">
        <v>1.75</v>
      </c>
      <c r="E38" s="11">
        <v>3.2</v>
      </c>
      <c r="F38" s="45">
        <v>0.82857142857142863</v>
      </c>
      <c r="G38" s="46">
        <v>1.953125</v>
      </c>
      <c r="H38" s="46">
        <v>3.2209360845495723</v>
      </c>
      <c r="I38" s="49">
        <v>0.64911927528938096</v>
      </c>
      <c r="J38" s="5" t="s">
        <v>9</v>
      </c>
      <c r="K38" s="3" t="s">
        <v>10</v>
      </c>
      <c r="L38" s="11" t="s">
        <v>188</v>
      </c>
      <c r="M38" s="5" t="s">
        <v>9</v>
      </c>
      <c r="N38" s="40" t="s">
        <v>10</v>
      </c>
      <c r="O38" s="43">
        <v>0</v>
      </c>
      <c r="P38" s="11">
        <v>0.25</v>
      </c>
      <c r="Q38" s="11">
        <v>0.4</v>
      </c>
      <c r="R38" s="45">
        <v>0.60000000000000009</v>
      </c>
      <c r="S38" s="46">
        <v>6.25</v>
      </c>
      <c r="T38" s="46">
        <v>5.5944055944055942</v>
      </c>
      <c r="U38" s="49">
        <v>-0.10489510489510494</v>
      </c>
    </row>
    <row r="39" spans="1:21">
      <c r="A39" s="5" t="s">
        <v>72</v>
      </c>
      <c r="B39" s="38" t="s">
        <v>73</v>
      </c>
      <c r="C39" s="43">
        <v>1</v>
      </c>
      <c r="D39" s="11">
        <v>0.25</v>
      </c>
      <c r="E39" s="11">
        <v>0.6</v>
      </c>
      <c r="F39" s="45">
        <v>1.4</v>
      </c>
      <c r="G39" s="46">
        <v>10.204081632653059</v>
      </c>
      <c r="H39" s="46">
        <v>13.043478260869565</v>
      </c>
      <c r="I39" s="49">
        <v>0.27826086956521756</v>
      </c>
      <c r="J39" s="2" t="s">
        <v>18</v>
      </c>
      <c r="K39" s="3" t="s">
        <v>17</v>
      </c>
      <c r="L39" s="11" t="s">
        <v>189</v>
      </c>
      <c r="M39" s="2" t="s">
        <v>18</v>
      </c>
      <c r="N39" s="40" t="s">
        <v>17</v>
      </c>
      <c r="O39" s="43">
        <v>4</v>
      </c>
      <c r="P39" s="11">
        <v>1.5</v>
      </c>
      <c r="Q39" s="11">
        <v>1.6</v>
      </c>
      <c r="R39" s="45">
        <v>6.6666666666666721E-2</v>
      </c>
      <c r="S39" s="46">
        <v>1.3077593722755014</v>
      </c>
      <c r="T39" s="46">
        <v>1.7084890549919913</v>
      </c>
      <c r="U39" s="49">
        <v>0.30642463071720927</v>
      </c>
    </row>
    <row r="40" spans="1:21">
      <c r="A40" s="10" t="s">
        <v>37</v>
      </c>
      <c r="B40" s="38" t="s">
        <v>38</v>
      </c>
      <c r="C40" s="43">
        <v>9</v>
      </c>
      <c r="D40" s="11">
        <v>5.25</v>
      </c>
      <c r="E40" s="11">
        <v>6.4</v>
      </c>
      <c r="F40" s="45">
        <v>0.2190476190476191</v>
      </c>
      <c r="G40" s="46">
        <v>6.1188811188811192</v>
      </c>
      <c r="H40" s="46">
        <v>6.3460585027268221</v>
      </c>
      <c r="I40" s="49">
        <v>3.7127275302783452E-2</v>
      </c>
      <c r="J40" s="10" t="s">
        <v>19</v>
      </c>
      <c r="K40" s="3" t="s">
        <v>17</v>
      </c>
      <c r="L40" s="11" t="s">
        <v>190</v>
      </c>
      <c r="M40" s="10" t="s">
        <v>19</v>
      </c>
      <c r="N40" s="40" t="s">
        <v>17</v>
      </c>
      <c r="O40" s="43">
        <v>14</v>
      </c>
      <c r="P40" s="11">
        <v>8.75</v>
      </c>
      <c r="Q40" s="11">
        <v>17.8</v>
      </c>
      <c r="R40" s="45">
        <v>1.0342857142857145</v>
      </c>
      <c r="S40" s="46">
        <v>0.8870191089259466</v>
      </c>
      <c r="T40" s="46">
        <v>1.8838969148542097</v>
      </c>
      <c r="U40" s="49">
        <v>1.1238515561804974</v>
      </c>
    </row>
    <row r="41" spans="1:21">
      <c r="A41" s="8" t="s">
        <v>71</v>
      </c>
      <c r="B41" s="39" t="s">
        <v>70</v>
      </c>
      <c r="C41" s="43">
        <v>2</v>
      </c>
      <c r="D41" s="11">
        <v>0.5</v>
      </c>
      <c r="E41" s="11">
        <v>1.2</v>
      </c>
      <c r="F41" s="45">
        <v>1.4</v>
      </c>
      <c r="G41" s="46">
        <v>1.1547344110854503</v>
      </c>
      <c r="H41" s="46">
        <v>6.3492063492063489</v>
      </c>
      <c r="I41" s="49">
        <v>4.4984126984126984</v>
      </c>
      <c r="J41" s="10" t="s">
        <v>54</v>
      </c>
      <c r="K41" s="8" t="s">
        <v>55</v>
      </c>
      <c r="L41" s="11" t="s">
        <v>191</v>
      </c>
      <c r="M41" s="10" t="s">
        <v>54</v>
      </c>
      <c r="N41" s="38" t="s">
        <v>55</v>
      </c>
      <c r="O41" s="43">
        <v>2</v>
      </c>
      <c r="P41" s="11">
        <v>0.75</v>
      </c>
      <c r="Q41" s="11">
        <v>2.8</v>
      </c>
      <c r="R41" s="45">
        <v>2.7333333333333329</v>
      </c>
      <c r="S41" s="46">
        <v>1.3799448022079117</v>
      </c>
      <c r="T41" s="46">
        <v>5.298013245033113</v>
      </c>
      <c r="U41" s="49">
        <v>2.8392935982339957</v>
      </c>
    </row>
    <row r="42" spans="1:21">
      <c r="A42" s="10" t="s">
        <v>89</v>
      </c>
      <c r="B42" s="38" t="s">
        <v>90</v>
      </c>
      <c r="C42" s="43">
        <v>0</v>
      </c>
      <c r="D42" s="11">
        <v>0</v>
      </c>
      <c r="E42" s="11">
        <v>1.8</v>
      </c>
      <c r="F42" s="45">
        <v>0</v>
      </c>
      <c r="G42" s="46">
        <v>0</v>
      </c>
      <c r="H42" s="46">
        <v>5.2785923753665687</v>
      </c>
      <c r="I42" s="49" t="s">
        <v>145</v>
      </c>
      <c r="J42" s="10" t="s">
        <v>192</v>
      </c>
      <c r="K42" s="8" t="s">
        <v>135</v>
      </c>
      <c r="L42" s="11" t="s">
        <v>193</v>
      </c>
      <c r="M42" s="10" t="s">
        <v>192</v>
      </c>
      <c r="N42" s="38" t="s">
        <v>135</v>
      </c>
      <c r="O42" s="43">
        <v>0</v>
      </c>
      <c r="P42" s="11">
        <v>0.75</v>
      </c>
      <c r="Q42" s="11">
        <v>0.4</v>
      </c>
      <c r="R42" s="45">
        <v>-0.46666666666666662</v>
      </c>
      <c r="S42" s="46">
        <v>0.20477815699658705</v>
      </c>
      <c r="T42" s="46">
        <v>0.11983223487118035</v>
      </c>
      <c r="U42" s="49">
        <v>-0.41481925304573602</v>
      </c>
    </row>
    <row r="43" spans="1:21">
      <c r="A43" s="5" t="s">
        <v>9</v>
      </c>
      <c r="B43" s="40" t="s">
        <v>10</v>
      </c>
      <c r="C43" s="43">
        <v>0</v>
      </c>
      <c r="D43" s="11">
        <v>0.25</v>
      </c>
      <c r="E43" s="11">
        <v>0.4</v>
      </c>
      <c r="F43" s="45">
        <v>0.60000000000000009</v>
      </c>
      <c r="G43" s="46">
        <v>6.25</v>
      </c>
      <c r="H43" s="46">
        <v>5.5944055944055942</v>
      </c>
      <c r="I43" s="49">
        <v>-0.10489510489510494</v>
      </c>
      <c r="J43" s="7" t="s">
        <v>83</v>
      </c>
      <c r="K43" s="8" t="s">
        <v>84</v>
      </c>
      <c r="L43" s="11" t="s">
        <v>194</v>
      </c>
      <c r="M43" s="7" t="s">
        <v>83</v>
      </c>
      <c r="N43" s="38" t="s">
        <v>84</v>
      </c>
      <c r="O43" s="43">
        <v>0</v>
      </c>
      <c r="P43" s="11">
        <v>0</v>
      </c>
      <c r="Q43" s="11">
        <v>0.2</v>
      </c>
      <c r="R43" s="45">
        <v>0</v>
      </c>
      <c r="S43" s="46">
        <v>0</v>
      </c>
      <c r="T43" s="46">
        <v>2.2727272727272729</v>
      </c>
      <c r="U43" s="49" t="s">
        <v>145</v>
      </c>
    </row>
    <row r="44" spans="1:21">
      <c r="A44" s="2" t="s">
        <v>18</v>
      </c>
      <c r="B44" s="40" t="s">
        <v>17</v>
      </c>
      <c r="C44" s="43">
        <v>4</v>
      </c>
      <c r="D44" s="11">
        <v>1.5</v>
      </c>
      <c r="E44" s="11">
        <v>1.6</v>
      </c>
      <c r="F44" s="45">
        <v>6.6666666666666721E-2</v>
      </c>
      <c r="G44" s="46">
        <v>1.3077593722755014</v>
      </c>
      <c r="H44" s="46">
        <v>1.7084890549919913</v>
      </c>
      <c r="I44" s="49">
        <v>0.30642463071720927</v>
      </c>
      <c r="J44" s="10" t="s">
        <v>114</v>
      </c>
      <c r="K44" s="8" t="s">
        <v>113</v>
      </c>
      <c r="L44" s="11" t="s">
        <v>195</v>
      </c>
      <c r="M44" s="10" t="s">
        <v>114</v>
      </c>
      <c r="N44" s="38" t="s">
        <v>113</v>
      </c>
      <c r="O44" s="43">
        <v>0</v>
      </c>
      <c r="P44" s="11">
        <v>0.5</v>
      </c>
      <c r="Q44" s="11">
        <v>1.8</v>
      </c>
      <c r="R44" s="45">
        <v>2.6</v>
      </c>
      <c r="S44" s="46">
        <v>1.3123359580052494</v>
      </c>
      <c r="T44" s="46">
        <v>6.9498069498069501</v>
      </c>
      <c r="U44" s="49">
        <v>4.2957528957528961</v>
      </c>
    </row>
    <row r="45" spans="1:21">
      <c r="A45" s="10" t="s">
        <v>19</v>
      </c>
      <c r="B45" s="40" t="s">
        <v>17</v>
      </c>
      <c r="C45" s="43">
        <v>14</v>
      </c>
      <c r="D45" s="11">
        <v>8.75</v>
      </c>
      <c r="E45" s="11">
        <v>17.8</v>
      </c>
      <c r="F45" s="45">
        <v>1.0342857142857145</v>
      </c>
      <c r="G45" s="46">
        <v>0.8870191089259466</v>
      </c>
      <c r="H45" s="46">
        <v>1.8838969148542097</v>
      </c>
      <c r="I45" s="49">
        <v>1.1238515561804974</v>
      </c>
      <c r="J45" s="7" t="s">
        <v>11</v>
      </c>
      <c r="K45" s="8" t="s">
        <v>12</v>
      </c>
      <c r="L45" s="11" t="s">
        <v>196</v>
      </c>
      <c r="M45" s="7" t="s">
        <v>11</v>
      </c>
      <c r="N45" s="38" t="s">
        <v>12</v>
      </c>
      <c r="O45" s="43">
        <v>3</v>
      </c>
      <c r="P45" s="11">
        <v>2.75</v>
      </c>
      <c r="Q45" s="11">
        <v>2.2000000000000002</v>
      </c>
      <c r="R45" s="45">
        <v>-0.19999999999999993</v>
      </c>
      <c r="S45" s="46">
        <v>3.3232628398791539</v>
      </c>
      <c r="T45" s="46">
        <v>2.1782178217821784</v>
      </c>
      <c r="U45" s="49">
        <v>-0.34455445544554447</v>
      </c>
    </row>
    <row r="46" spans="1:21">
      <c r="A46" s="10" t="s">
        <v>54</v>
      </c>
      <c r="B46" s="38" t="s">
        <v>55</v>
      </c>
      <c r="C46" s="43">
        <v>2</v>
      </c>
      <c r="D46" s="11">
        <v>0.75</v>
      </c>
      <c r="E46" s="11">
        <v>2.8</v>
      </c>
      <c r="F46" s="45">
        <v>2.7333333333333329</v>
      </c>
      <c r="G46" s="46">
        <v>1.3799448022079117</v>
      </c>
      <c r="H46" s="46">
        <v>5.298013245033113</v>
      </c>
      <c r="I46" s="49">
        <v>2.8392935982339957</v>
      </c>
      <c r="J46" s="10" t="s">
        <v>39</v>
      </c>
      <c r="K46" s="11" t="s">
        <v>38</v>
      </c>
      <c r="L46" s="11" t="s">
        <v>197</v>
      </c>
      <c r="M46" s="10" t="s">
        <v>39</v>
      </c>
      <c r="N46" s="39" t="s">
        <v>38</v>
      </c>
      <c r="O46" s="43">
        <v>2</v>
      </c>
      <c r="P46" s="11">
        <v>1.75</v>
      </c>
      <c r="Q46" s="11">
        <v>3.6</v>
      </c>
      <c r="R46" s="45">
        <v>1.0571428571428572</v>
      </c>
      <c r="S46" s="46">
        <v>2.0184544405997693</v>
      </c>
      <c r="T46" s="46">
        <v>3.560830860534125</v>
      </c>
      <c r="U46" s="49">
        <v>0.76413734633319219</v>
      </c>
    </row>
    <row r="47" spans="1:21">
      <c r="A47" s="10" t="s">
        <v>136</v>
      </c>
      <c r="B47" s="38" t="s">
        <v>135</v>
      </c>
      <c r="C47" s="43">
        <v>0</v>
      </c>
      <c r="D47" s="11">
        <v>0.75</v>
      </c>
      <c r="E47" s="11">
        <v>0.4</v>
      </c>
      <c r="F47" s="45">
        <v>-0.46666666666666662</v>
      </c>
      <c r="G47" s="46">
        <v>0.20477815699658705</v>
      </c>
      <c r="H47" s="46">
        <v>0.11983223487118035</v>
      </c>
      <c r="I47" s="49">
        <v>-0.41481925304573602</v>
      </c>
      <c r="J47" s="10" t="s">
        <v>134</v>
      </c>
      <c r="K47" s="8" t="s">
        <v>135</v>
      </c>
      <c r="L47" s="11" t="s">
        <v>198</v>
      </c>
      <c r="M47" s="10" t="s">
        <v>134</v>
      </c>
      <c r="N47" s="38" t="s">
        <v>135</v>
      </c>
      <c r="O47" s="43">
        <v>1</v>
      </c>
      <c r="P47" s="11">
        <v>0.75</v>
      </c>
      <c r="Q47" s="11">
        <v>1</v>
      </c>
      <c r="R47" s="45">
        <v>0.33333333333333331</v>
      </c>
      <c r="S47" s="46">
        <v>0.66725978647686834</v>
      </c>
      <c r="T47" s="46">
        <v>0.93808630393996251</v>
      </c>
      <c r="U47" s="49">
        <v>0.40587867417135709</v>
      </c>
    </row>
    <row r="48" spans="1:21">
      <c r="A48" s="7" t="s">
        <v>83</v>
      </c>
      <c r="B48" s="38" t="s">
        <v>84</v>
      </c>
      <c r="C48" s="43">
        <v>0</v>
      </c>
      <c r="D48" s="11">
        <v>0</v>
      </c>
      <c r="E48" s="11">
        <v>0.2</v>
      </c>
      <c r="F48" s="45">
        <v>0</v>
      </c>
      <c r="G48" s="46">
        <v>0</v>
      </c>
      <c r="H48" s="46">
        <v>2.2727272727272729</v>
      </c>
      <c r="I48" s="49" t="s">
        <v>145</v>
      </c>
      <c r="J48" s="7" t="s">
        <v>67</v>
      </c>
      <c r="K48" s="8" t="s">
        <v>68</v>
      </c>
      <c r="L48" s="11" t="s">
        <v>199</v>
      </c>
      <c r="M48" s="7" t="s">
        <v>67</v>
      </c>
      <c r="N48" s="38" t="s">
        <v>68</v>
      </c>
      <c r="O48" s="43">
        <v>2</v>
      </c>
      <c r="P48" s="11">
        <v>1.25</v>
      </c>
      <c r="Q48" s="11">
        <v>1.8</v>
      </c>
      <c r="R48" s="45">
        <v>0.44000000000000006</v>
      </c>
      <c r="S48" s="46">
        <v>0.30376670716889426</v>
      </c>
      <c r="T48" s="46">
        <v>0.37352147748495546</v>
      </c>
      <c r="U48" s="49">
        <v>0.22963270388047349</v>
      </c>
    </row>
    <row r="49" spans="1:21">
      <c r="A49" s="10" t="s">
        <v>114</v>
      </c>
      <c r="B49" s="38" t="s">
        <v>113</v>
      </c>
      <c r="C49" s="43">
        <v>0</v>
      </c>
      <c r="D49" s="11">
        <v>0.5</v>
      </c>
      <c r="E49" s="11">
        <v>1.8</v>
      </c>
      <c r="F49" s="45">
        <v>2.6</v>
      </c>
      <c r="G49" s="46">
        <v>1.3123359580052494</v>
      </c>
      <c r="H49" s="46">
        <v>6.9498069498069501</v>
      </c>
      <c r="I49" s="49">
        <v>4.2957528957528961</v>
      </c>
      <c r="J49" s="10" t="s">
        <v>74</v>
      </c>
      <c r="K49" s="11" t="s">
        <v>75</v>
      </c>
      <c r="L49" s="11" t="s">
        <v>200</v>
      </c>
      <c r="M49" s="10" t="s">
        <v>74</v>
      </c>
      <c r="N49" s="39" t="s">
        <v>75</v>
      </c>
      <c r="O49" s="43">
        <v>0</v>
      </c>
      <c r="P49" s="11">
        <v>0</v>
      </c>
      <c r="Q49" s="11">
        <v>0</v>
      </c>
      <c r="R49" s="45">
        <v>0</v>
      </c>
      <c r="S49" s="46">
        <v>0</v>
      </c>
      <c r="T49" s="46">
        <v>0</v>
      </c>
      <c r="U49" s="49" t="s">
        <v>145</v>
      </c>
    </row>
    <row r="50" spans="1:21">
      <c r="A50" s="7" t="s">
        <v>11</v>
      </c>
      <c r="B50" s="38" t="s">
        <v>12</v>
      </c>
      <c r="C50" s="43">
        <v>3</v>
      </c>
      <c r="D50" s="11">
        <v>2.75</v>
      </c>
      <c r="E50" s="11">
        <v>2.2000000000000002</v>
      </c>
      <c r="F50" s="45">
        <v>-0.19999999999999993</v>
      </c>
      <c r="G50" s="46">
        <v>3.3232628398791539</v>
      </c>
      <c r="H50" s="46">
        <v>2.1782178217821784</v>
      </c>
      <c r="I50" s="49">
        <v>-0.34455445544554447</v>
      </c>
      <c r="J50" s="5" t="s">
        <v>6</v>
      </c>
      <c r="K50" s="3" t="s">
        <v>7</v>
      </c>
      <c r="L50" s="11" t="s">
        <v>201</v>
      </c>
      <c r="M50" s="5" t="s">
        <v>6</v>
      </c>
      <c r="N50" s="40" t="s">
        <v>7</v>
      </c>
      <c r="O50" s="43">
        <v>0</v>
      </c>
      <c r="P50" s="11">
        <v>0.25</v>
      </c>
      <c r="Q50" s="11">
        <v>0</v>
      </c>
      <c r="R50" s="45">
        <v>-1</v>
      </c>
      <c r="S50" s="46">
        <v>4.9019607843137258</v>
      </c>
      <c r="T50" s="46">
        <v>0</v>
      </c>
      <c r="U50" s="49">
        <v>-1</v>
      </c>
    </row>
    <row r="51" spans="1:21">
      <c r="A51" s="10" t="s">
        <v>39</v>
      </c>
      <c r="B51" s="39" t="s">
        <v>38</v>
      </c>
      <c r="C51" s="43">
        <v>2</v>
      </c>
      <c r="D51" s="11">
        <v>1.75</v>
      </c>
      <c r="E51" s="11">
        <v>3.6</v>
      </c>
      <c r="F51" s="45">
        <v>1.0571428571428572</v>
      </c>
      <c r="G51" s="46">
        <v>2.0184544405997693</v>
      </c>
      <c r="H51" s="46">
        <v>3.560830860534125</v>
      </c>
      <c r="I51" s="49">
        <v>0.76413734633319219</v>
      </c>
      <c r="J51" s="10" t="s">
        <v>115</v>
      </c>
      <c r="K51" s="8" t="s">
        <v>113</v>
      </c>
      <c r="L51" s="11" t="s">
        <v>202</v>
      </c>
      <c r="M51" s="10" t="s">
        <v>115</v>
      </c>
      <c r="N51" s="38" t="s">
        <v>113</v>
      </c>
      <c r="O51" s="43">
        <v>0</v>
      </c>
      <c r="P51" s="11">
        <v>0.25</v>
      </c>
      <c r="Q51" s="11">
        <v>0.2</v>
      </c>
      <c r="R51" s="45">
        <v>-0.19999999999999996</v>
      </c>
      <c r="S51" s="46">
        <v>0.51282051282051277</v>
      </c>
      <c r="T51" s="46">
        <v>0.59523809523809534</v>
      </c>
      <c r="U51" s="49">
        <v>0.16071428571428603</v>
      </c>
    </row>
    <row r="52" spans="1:21">
      <c r="A52" s="10" t="s">
        <v>134</v>
      </c>
      <c r="B52" s="38" t="s">
        <v>135</v>
      </c>
      <c r="C52" s="43">
        <v>1</v>
      </c>
      <c r="D52" s="11">
        <v>0.75</v>
      </c>
      <c r="E52" s="11">
        <v>1</v>
      </c>
      <c r="F52" s="45">
        <v>0.33333333333333331</v>
      </c>
      <c r="G52" s="46">
        <v>0.66725978647686834</v>
      </c>
      <c r="H52" s="46">
        <v>0.93808630393996251</v>
      </c>
      <c r="I52" s="49">
        <v>0.40587867417135709</v>
      </c>
      <c r="J52" s="10" t="s">
        <v>58</v>
      </c>
      <c r="K52" s="8" t="s">
        <v>57</v>
      </c>
      <c r="L52" s="11" t="s">
        <v>203</v>
      </c>
      <c r="M52" s="10" t="s">
        <v>58</v>
      </c>
      <c r="N52" s="38" t="s">
        <v>57</v>
      </c>
      <c r="O52" s="43">
        <v>5</v>
      </c>
      <c r="P52" s="11">
        <v>1.75</v>
      </c>
      <c r="Q52" s="11">
        <v>3.4</v>
      </c>
      <c r="R52" s="45">
        <v>0.94285714285714284</v>
      </c>
      <c r="S52" s="46">
        <v>0.78722447143499763</v>
      </c>
      <c r="T52" s="46">
        <v>1.2433717315779849</v>
      </c>
      <c r="U52" s="49">
        <v>0.5794373481702062</v>
      </c>
    </row>
    <row r="53" spans="1:21">
      <c r="A53" s="7" t="s">
        <v>67</v>
      </c>
      <c r="B53" s="38" t="s">
        <v>68</v>
      </c>
      <c r="C53" s="43">
        <v>2</v>
      </c>
      <c r="D53" s="11">
        <v>1.25</v>
      </c>
      <c r="E53" s="11">
        <v>1.8</v>
      </c>
      <c r="F53" s="45">
        <v>0.44000000000000006</v>
      </c>
      <c r="G53" s="46">
        <v>0.30376670716889426</v>
      </c>
      <c r="H53" s="46">
        <v>0.37352147748495546</v>
      </c>
      <c r="I53" s="49">
        <v>0.22963270388047349</v>
      </c>
      <c r="J53" s="10" t="s">
        <v>93</v>
      </c>
      <c r="K53" s="8" t="s">
        <v>92</v>
      </c>
      <c r="L53" s="11" t="s">
        <v>204</v>
      </c>
      <c r="M53" s="10" t="s">
        <v>93</v>
      </c>
      <c r="N53" s="38" t="s">
        <v>92</v>
      </c>
      <c r="O53" s="43">
        <v>24</v>
      </c>
      <c r="P53" s="11">
        <v>17</v>
      </c>
      <c r="Q53" s="11">
        <v>17.399999999999999</v>
      </c>
      <c r="R53" s="45">
        <v>2.3529411764705799E-2</v>
      </c>
      <c r="S53" s="46">
        <v>0.91869545245751039</v>
      </c>
      <c r="T53" s="46">
        <v>0.69223424570337355</v>
      </c>
      <c r="U53" s="49">
        <v>-0.24650302355187792</v>
      </c>
    </row>
    <row r="54" spans="1:21">
      <c r="A54" s="10" t="s">
        <v>74</v>
      </c>
      <c r="B54" s="39" t="s">
        <v>75</v>
      </c>
      <c r="C54" s="43">
        <v>0</v>
      </c>
      <c r="D54" s="11">
        <v>0</v>
      </c>
      <c r="E54" s="11">
        <v>0</v>
      </c>
      <c r="F54" s="45">
        <v>0</v>
      </c>
      <c r="G54" s="46">
        <v>0</v>
      </c>
      <c r="H54" s="46">
        <v>0</v>
      </c>
      <c r="I54" s="49" t="s">
        <v>145</v>
      </c>
      <c r="J54" s="7" t="s">
        <v>85</v>
      </c>
      <c r="K54" s="15" t="s">
        <v>86</v>
      </c>
      <c r="L54" s="51" t="s">
        <v>205</v>
      </c>
      <c r="M54" s="7" t="s">
        <v>85</v>
      </c>
      <c r="N54" s="47" t="s">
        <v>86</v>
      </c>
      <c r="O54" s="43">
        <v>0</v>
      </c>
      <c r="P54" s="11">
        <v>1</v>
      </c>
      <c r="Q54" s="11">
        <v>0.8</v>
      </c>
      <c r="R54" s="45">
        <v>-0.19999999999999996</v>
      </c>
      <c r="S54" s="46">
        <v>5.3333333333333339</v>
      </c>
      <c r="T54" s="46">
        <v>12.698412698412698</v>
      </c>
      <c r="U54" s="49">
        <v>1.3809523809523805</v>
      </c>
    </row>
    <row r="55" spans="1:21">
      <c r="A55" s="5" t="s">
        <v>6</v>
      </c>
      <c r="B55" s="40" t="s">
        <v>7</v>
      </c>
      <c r="C55" s="43">
        <v>0</v>
      </c>
      <c r="D55" s="11">
        <v>0.25</v>
      </c>
      <c r="E55" s="11">
        <v>0</v>
      </c>
      <c r="F55" s="45">
        <v>-1</v>
      </c>
      <c r="G55" s="46">
        <v>4.9019607843137258</v>
      </c>
      <c r="H55" s="46">
        <v>0</v>
      </c>
      <c r="I55" s="49">
        <v>-1</v>
      </c>
      <c r="J55" s="10" t="s">
        <v>20</v>
      </c>
      <c r="K55" s="8" t="s">
        <v>17</v>
      </c>
      <c r="L55" s="11" t="s">
        <v>206</v>
      </c>
      <c r="M55" s="10" t="s">
        <v>20</v>
      </c>
      <c r="N55" s="38" t="s">
        <v>17</v>
      </c>
      <c r="O55" s="43">
        <v>0</v>
      </c>
      <c r="P55" s="11">
        <v>1.75</v>
      </c>
      <c r="Q55" s="11">
        <v>1.2</v>
      </c>
      <c r="R55" s="45">
        <v>-0.31428571428571433</v>
      </c>
      <c r="S55" s="46">
        <v>0.64778826577827131</v>
      </c>
      <c r="T55" s="46">
        <v>0.41102928583661585</v>
      </c>
      <c r="U55" s="49">
        <v>-0.36548821960707556</v>
      </c>
    </row>
    <row r="56" spans="1:21">
      <c r="A56" s="10" t="s">
        <v>115</v>
      </c>
      <c r="B56" s="38" t="s">
        <v>113</v>
      </c>
      <c r="C56" s="43">
        <v>0</v>
      </c>
      <c r="D56" s="11">
        <v>0.25</v>
      </c>
      <c r="E56" s="11">
        <v>0.2</v>
      </c>
      <c r="F56" s="45">
        <v>-0.19999999999999996</v>
      </c>
      <c r="G56" s="46">
        <v>0.51282051282051277</v>
      </c>
      <c r="H56" s="46">
        <v>0.59523809523809534</v>
      </c>
      <c r="I56" s="49">
        <v>0.16071428571428603</v>
      </c>
      <c r="J56" s="10" t="s">
        <v>97</v>
      </c>
      <c r="K56" s="8" t="s">
        <v>98</v>
      </c>
      <c r="L56" s="11" t="s">
        <v>207</v>
      </c>
      <c r="M56" s="10" t="s">
        <v>97</v>
      </c>
      <c r="N56" s="38" t="s">
        <v>98</v>
      </c>
      <c r="O56" s="43">
        <v>2</v>
      </c>
      <c r="P56" s="11">
        <v>2</v>
      </c>
      <c r="Q56" s="11">
        <v>1.6</v>
      </c>
      <c r="R56" s="45">
        <v>-0.19999999999999996</v>
      </c>
      <c r="S56" s="46">
        <v>6.5789473684210522</v>
      </c>
      <c r="T56" s="46">
        <v>7.2398190045248869</v>
      </c>
      <c r="U56" s="49">
        <v>0.10045248868778288</v>
      </c>
    </row>
    <row r="57" spans="1:21">
      <c r="A57" s="10" t="s">
        <v>58</v>
      </c>
      <c r="B57" s="38" t="s">
        <v>57</v>
      </c>
      <c r="C57" s="43">
        <v>5</v>
      </c>
      <c r="D57" s="11">
        <v>1.75</v>
      </c>
      <c r="E57" s="11">
        <v>3.4</v>
      </c>
      <c r="F57" s="45">
        <v>0.94285714285714284</v>
      </c>
      <c r="G57" s="46">
        <v>0.78722447143499763</v>
      </c>
      <c r="H57" s="46">
        <v>1.2433717315779849</v>
      </c>
      <c r="I57" s="49">
        <v>0.5794373481702062</v>
      </c>
      <c r="J57" s="7" t="s">
        <v>81</v>
      </c>
      <c r="K57" s="8" t="s">
        <v>82</v>
      </c>
      <c r="L57" s="11" t="s">
        <v>208</v>
      </c>
      <c r="M57" s="7" t="s">
        <v>81</v>
      </c>
      <c r="N57" s="38" t="s">
        <v>82</v>
      </c>
      <c r="O57" s="43">
        <v>0</v>
      </c>
      <c r="P57" s="11">
        <v>0.25</v>
      </c>
      <c r="Q57" s="11">
        <v>0</v>
      </c>
      <c r="R57" s="45">
        <v>-1</v>
      </c>
      <c r="S57" s="46">
        <v>0.93808630393996251</v>
      </c>
      <c r="T57" s="46">
        <v>0</v>
      </c>
      <c r="U57" s="49">
        <v>-1</v>
      </c>
    </row>
    <row r="58" spans="1:21">
      <c r="A58" s="10" t="s">
        <v>93</v>
      </c>
      <c r="B58" s="38" t="s">
        <v>92</v>
      </c>
      <c r="C58" s="43">
        <v>24</v>
      </c>
      <c r="D58" s="11">
        <v>17</v>
      </c>
      <c r="E58" s="11">
        <v>17.399999999999999</v>
      </c>
      <c r="F58" s="45">
        <v>2.3529411764705799E-2</v>
      </c>
      <c r="G58" s="46">
        <v>0.91869545245751039</v>
      </c>
      <c r="H58" s="46">
        <v>0.69223424570337355</v>
      </c>
      <c r="I58" s="49">
        <v>-0.24650302355187792</v>
      </c>
      <c r="J58" s="10" t="s">
        <v>105</v>
      </c>
      <c r="K58" s="11" t="s">
        <v>104</v>
      </c>
      <c r="L58" s="11" t="s">
        <v>209</v>
      </c>
      <c r="M58" s="10" t="s">
        <v>105</v>
      </c>
      <c r="N58" s="39" t="s">
        <v>104</v>
      </c>
      <c r="O58" s="43">
        <v>2</v>
      </c>
      <c r="P58" s="11">
        <v>2.5</v>
      </c>
      <c r="Q58" s="11">
        <v>3.6</v>
      </c>
      <c r="R58" s="45">
        <v>0.44000000000000006</v>
      </c>
      <c r="S58" s="46">
        <v>0.41135335252982314</v>
      </c>
      <c r="T58" s="46">
        <v>0.4950495049504951</v>
      </c>
      <c r="U58" s="49">
        <v>0.20346534653465354</v>
      </c>
    </row>
    <row r="59" spans="1:21">
      <c r="A59" s="7" t="s">
        <v>85</v>
      </c>
      <c r="B59" s="47" t="s">
        <v>86</v>
      </c>
      <c r="C59" s="43">
        <v>0</v>
      </c>
      <c r="D59" s="11">
        <v>1</v>
      </c>
      <c r="E59" s="11">
        <v>0.8</v>
      </c>
      <c r="F59" s="45">
        <v>-0.19999999999999996</v>
      </c>
      <c r="G59" s="46">
        <v>5.3333333333333339</v>
      </c>
      <c r="H59" s="46">
        <v>12.698412698412698</v>
      </c>
      <c r="I59" s="49">
        <v>1.3809523809523805</v>
      </c>
      <c r="J59" s="10" t="s">
        <v>210</v>
      </c>
      <c r="K59" s="8" t="s">
        <v>12</v>
      </c>
      <c r="L59" s="11" t="s">
        <v>211</v>
      </c>
      <c r="M59" s="10" t="s">
        <v>210</v>
      </c>
      <c r="N59" s="38" t="s">
        <v>12</v>
      </c>
      <c r="O59" s="43">
        <v>8</v>
      </c>
      <c r="P59" s="11">
        <v>9.25</v>
      </c>
      <c r="Q59" s="11">
        <v>8.1999999999999993</v>
      </c>
      <c r="R59" s="45">
        <v>-0.11351351351351359</v>
      </c>
      <c r="S59" s="46">
        <v>4.013885875461054</v>
      </c>
      <c r="T59" s="46">
        <v>3.3292732440113677</v>
      </c>
      <c r="U59" s="49">
        <v>-0.1705610604514381</v>
      </c>
    </row>
    <row r="60" spans="1:21">
      <c r="A60" s="10" t="s">
        <v>20</v>
      </c>
      <c r="B60" s="38" t="s">
        <v>17</v>
      </c>
      <c r="C60" s="43">
        <v>0</v>
      </c>
      <c r="D60" s="11">
        <v>1.75</v>
      </c>
      <c r="E60" s="11">
        <v>1.2</v>
      </c>
      <c r="F60" s="45">
        <v>-0.31428571428571433</v>
      </c>
      <c r="G60" s="46">
        <v>0.64778826577827131</v>
      </c>
      <c r="H60" s="46">
        <v>0.41102928583661585</v>
      </c>
      <c r="I60" s="49">
        <v>-0.36548821960707556</v>
      </c>
      <c r="J60" s="14" t="s">
        <v>212</v>
      </c>
      <c r="K60" s="8" t="s">
        <v>64</v>
      </c>
      <c r="L60" s="11" t="s">
        <v>63</v>
      </c>
      <c r="M60" s="8" t="s">
        <v>212</v>
      </c>
      <c r="N60" s="38" t="s">
        <v>101</v>
      </c>
      <c r="O60" s="43">
        <v>2</v>
      </c>
      <c r="P60" s="11">
        <v>1.25</v>
      </c>
      <c r="Q60" s="11">
        <v>2.6</v>
      </c>
      <c r="R60" s="45">
        <v>1.08</v>
      </c>
      <c r="S60" s="46">
        <v>0.12915891713163877</v>
      </c>
      <c r="T60" s="46">
        <v>0.24395965282664792</v>
      </c>
      <c r="U60" s="49">
        <v>0.88883321604503884</v>
      </c>
    </row>
    <row r="61" spans="1:21">
      <c r="A61" s="10" t="s">
        <v>97</v>
      </c>
      <c r="B61" s="38" t="s">
        <v>98</v>
      </c>
      <c r="C61" s="43">
        <v>2</v>
      </c>
      <c r="D61" s="11">
        <v>2</v>
      </c>
      <c r="E61" s="11">
        <v>1.6</v>
      </c>
      <c r="F61" s="45">
        <v>-0.19999999999999996</v>
      </c>
      <c r="G61" s="46">
        <v>6.5789473684210522</v>
      </c>
      <c r="H61" s="46">
        <v>7.2398190045248869</v>
      </c>
      <c r="I61" s="49">
        <v>0.10045248868778288</v>
      </c>
      <c r="J61" s="8" t="s">
        <v>212</v>
      </c>
      <c r="K61" s="8" t="s">
        <v>101</v>
      </c>
      <c r="L61" s="11" t="s">
        <v>213</v>
      </c>
      <c r="M61" s="14" t="s">
        <v>212</v>
      </c>
      <c r="N61" s="38" t="s">
        <v>64</v>
      </c>
      <c r="O61" s="43">
        <v>0</v>
      </c>
      <c r="P61" s="11">
        <v>0</v>
      </c>
      <c r="Q61" s="11">
        <v>0</v>
      </c>
      <c r="R61" s="45">
        <v>0</v>
      </c>
      <c r="S61" s="46">
        <v>0</v>
      </c>
      <c r="T61" s="46">
        <v>0</v>
      </c>
      <c r="U61" s="49" t="s">
        <v>145</v>
      </c>
    </row>
    <row r="62" spans="1:21">
      <c r="A62" s="7" t="s">
        <v>81</v>
      </c>
      <c r="B62" s="38" t="s">
        <v>82</v>
      </c>
      <c r="C62" s="43">
        <v>0</v>
      </c>
      <c r="D62" s="11">
        <v>0.25</v>
      </c>
      <c r="E62" s="11">
        <v>0</v>
      </c>
      <c r="F62" s="45">
        <v>-1</v>
      </c>
      <c r="G62" s="46">
        <v>0.93808630393996251</v>
      </c>
      <c r="H62" s="46">
        <v>0</v>
      </c>
      <c r="I62" s="49">
        <v>-1</v>
      </c>
      <c r="J62" s="10" t="s">
        <v>106</v>
      </c>
      <c r="K62" s="8" t="s">
        <v>107</v>
      </c>
      <c r="L62" s="11" t="s">
        <v>214</v>
      </c>
      <c r="M62" s="10" t="s">
        <v>106</v>
      </c>
      <c r="N62" s="38" t="s">
        <v>107</v>
      </c>
      <c r="O62" s="43">
        <v>0</v>
      </c>
      <c r="P62" s="11">
        <v>0</v>
      </c>
      <c r="Q62" s="11">
        <v>0</v>
      </c>
      <c r="R62" s="45">
        <v>0</v>
      </c>
      <c r="S62" s="46">
        <v>0</v>
      </c>
      <c r="T62" s="46">
        <v>0</v>
      </c>
      <c r="U62" s="49" t="s">
        <v>145</v>
      </c>
    </row>
    <row r="63" spans="1:21">
      <c r="A63" s="10" t="s">
        <v>105</v>
      </c>
      <c r="B63" s="39" t="s">
        <v>104</v>
      </c>
      <c r="C63" s="43">
        <v>2</v>
      </c>
      <c r="D63" s="11">
        <v>2.5</v>
      </c>
      <c r="E63" s="11">
        <v>3.6</v>
      </c>
      <c r="F63" s="45">
        <v>0.44000000000000006</v>
      </c>
      <c r="G63" s="46">
        <v>0.41135335252982314</v>
      </c>
      <c r="H63" s="46">
        <v>0.4950495049504951</v>
      </c>
      <c r="I63" s="49">
        <v>0.20346534653465354</v>
      </c>
      <c r="J63" s="7" t="s">
        <v>78</v>
      </c>
      <c r="K63" s="8" t="s">
        <v>77</v>
      </c>
      <c r="L63" s="11" t="s">
        <v>215</v>
      </c>
      <c r="M63" s="7" t="s">
        <v>78</v>
      </c>
      <c r="N63" s="38" t="s">
        <v>77</v>
      </c>
      <c r="O63" s="43">
        <v>0</v>
      </c>
      <c r="P63" s="11">
        <v>1.25</v>
      </c>
      <c r="Q63" s="11">
        <v>0.4</v>
      </c>
      <c r="R63" s="45">
        <v>-0.67999999999999994</v>
      </c>
      <c r="S63" s="46">
        <v>2.2706630336058131</v>
      </c>
      <c r="T63" s="46">
        <v>0.84835630965005315</v>
      </c>
      <c r="U63" s="49">
        <v>-0.62638388123011668</v>
      </c>
    </row>
    <row r="64" spans="1:21">
      <c r="A64" s="10" t="s">
        <v>14</v>
      </c>
      <c r="B64" s="38" t="s">
        <v>12</v>
      </c>
      <c r="C64" s="43">
        <v>8</v>
      </c>
      <c r="D64" s="11">
        <v>9.25</v>
      </c>
      <c r="E64" s="11">
        <v>8.1999999999999993</v>
      </c>
      <c r="F64" s="45">
        <v>-0.11351351351351359</v>
      </c>
      <c r="G64" s="46">
        <v>4.013885875461054</v>
      </c>
      <c r="H64" s="46">
        <v>3.3292732440113677</v>
      </c>
      <c r="I64" s="49">
        <v>-0.1705610604514381</v>
      </c>
      <c r="J64" s="11" t="s">
        <v>21</v>
      </c>
      <c r="K64" s="11" t="s">
        <v>17</v>
      </c>
      <c r="L64" s="11" t="s">
        <v>216</v>
      </c>
      <c r="M64" s="11" t="s">
        <v>21</v>
      </c>
      <c r="N64" s="39" t="s">
        <v>17</v>
      </c>
      <c r="O64" s="43">
        <v>2</v>
      </c>
      <c r="P64" s="11">
        <v>2</v>
      </c>
      <c r="Q64" s="11">
        <v>5.2</v>
      </c>
      <c r="R64" s="45">
        <v>1.6</v>
      </c>
      <c r="S64" s="46">
        <v>1.5533980582524274</v>
      </c>
      <c r="T64" s="46">
        <v>2.4113146301878041</v>
      </c>
      <c r="U64" s="49">
        <v>0.55228379318339871</v>
      </c>
    </row>
    <row r="65" spans="1:21">
      <c r="A65" s="10" t="s">
        <v>103</v>
      </c>
      <c r="B65" s="38" t="s">
        <v>104</v>
      </c>
      <c r="C65" s="43">
        <v>0</v>
      </c>
      <c r="D65" s="11">
        <v>0.25</v>
      </c>
      <c r="E65" s="11">
        <v>0.6</v>
      </c>
      <c r="F65" s="45">
        <v>1.4</v>
      </c>
      <c r="G65" s="46">
        <v>0.19809825673534073</v>
      </c>
      <c r="H65" s="46">
        <v>0.4381161007667031</v>
      </c>
      <c r="I65" s="49">
        <v>1.2116100766703173</v>
      </c>
      <c r="J65" s="10" t="s">
        <v>124</v>
      </c>
      <c r="K65" s="8" t="s">
        <v>125</v>
      </c>
      <c r="L65" s="11" t="s">
        <v>217</v>
      </c>
      <c r="M65" s="10" t="s">
        <v>124</v>
      </c>
      <c r="N65" s="38" t="s">
        <v>125</v>
      </c>
      <c r="O65" s="43">
        <v>2</v>
      </c>
      <c r="P65" s="11">
        <v>0.5</v>
      </c>
      <c r="Q65" s="11">
        <v>0.8</v>
      </c>
      <c r="R65" s="45">
        <v>0.60000000000000009</v>
      </c>
      <c r="S65" s="46">
        <v>0.37023324694557569</v>
      </c>
      <c r="T65" s="46">
        <v>0.59259259259259256</v>
      </c>
      <c r="U65" s="49">
        <v>0.60059259259259257</v>
      </c>
    </row>
    <row r="66" spans="1:21">
      <c r="A66" s="8" t="s">
        <v>102</v>
      </c>
      <c r="B66" s="38" t="s">
        <v>101</v>
      </c>
      <c r="C66" s="43">
        <v>2</v>
      </c>
      <c r="D66" s="11">
        <v>1.25</v>
      </c>
      <c r="E66" s="11">
        <v>2.6</v>
      </c>
      <c r="F66" s="45">
        <v>1.08</v>
      </c>
      <c r="G66" s="46">
        <v>0.12915891713163877</v>
      </c>
      <c r="H66" s="46">
        <v>0.24395965282664792</v>
      </c>
      <c r="I66" s="49">
        <v>0.88883321604503884</v>
      </c>
      <c r="J66" s="10" t="s">
        <v>123</v>
      </c>
      <c r="K66" s="8" t="s">
        <v>152</v>
      </c>
      <c r="L66" s="11" t="s">
        <v>218</v>
      </c>
      <c r="M66" s="10" t="s">
        <v>123</v>
      </c>
      <c r="N66" s="40" t="s">
        <v>117</v>
      </c>
      <c r="O66" s="43">
        <v>5</v>
      </c>
      <c r="P66" s="11">
        <v>2.5</v>
      </c>
      <c r="Q66" s="11">
        <v>4.2</v>
      </c>
      <c r="R66" s="45">
        <v>0.68</v>
      </c>
      <c r="S66" s="46">
        <v>3.0543677458766036</v>
      </c>
      <c r="T66" s="46">
        <v>6.3878326996197723</v>
      </c>
      <c r="U66" s="49">
        <v>1.0913764258555134</v>
      </c>
    </row>
    <row r="67" spans="1:21">
      <c r="A67" s="14" t="s">
        <v>63</v>
      </c>
      <c r="B67" s="38" t="s">
        <v>64</v>
      </c>
      <c r="C67" s="43">
        <v>0</v>
      </c>
      <c r="D67" s="11">
        <v>0</v>
      </c>
      <c r="E67" s="11">
        <v>0</v>
      </c>
      <c r="F67" s="45">
        <v>0</v>
      </c>
      <c r="G67" s="46">
        <v>0</v>
      </c>
      <c r="H67" s="46">
        <v>0</v>
      </c>
      <c r="I67" s="49" t="s">
        <v>145</v>
      </c>
      <c r="J67" s="7" t="s">
        <v>22</v>
      </c>
      <c r="K67" s="8" t="s">
        <v>17</v>
      </c>
      <c r="L67" s="11" t="s">
        <v>219</v>
      </c>
      <c r="M67" s="7" t="s">
        <v>22</v>
      </c>
      <c r="N67" s="38" t="s">
        <v>17</v>
      </c>
      <c r="O67" s="43">
        <v>6</v>
      </c>
      <c r="P67" s="11">
        <v>3.5</v>
      </c>
      <c r="Q67" s="11">
        <v>2.4</v>
      </c>
      <c r="R67" s="45">
        <v>-0.31428571428571433</v>
      </c>
      <c r="S67" s="46">
        <v>1.0667479427003963</v>
      </c>
      <c r="T67" s="46">
        <v>0.78341765953974207</v>
      </c>
      <c r="U67" s="49">
        <v>-0.26560190258574468</v>
      </c>
    </row>
    <row r="68" spans="1:21">
      <c r="A68" s="10" t="s">
        <v>106</v>
      </c>
      <c r="B68" s="38" t="s">
        <v>107</v>
      </c>
      <c r="C68" s="43">
        <v>0</v>
      </c>
      <c r="D68" s="11">
        <v>0</v>
      </c>
      <c r="E68" s="11">
        <v>0</v>
      </c>
      <c r="F68" s="45">
        <v>0</v>
      </c>
      <c r="G68" s="46">
        <v>0</v>
      </c>
      <c r="H68" s="46">
        <v>0</v>
      </c>
      <c r="I68" s="49" t="s">
        <v>145</v>
      </c>
      <c r="J68" s="10" t="s">
        <v>23</v>
      </c>
      <c r="K68" s="11" t="s">
        <v>17</v>
      </c>
      <c r="L68" s="11" t="s">
        <v>220</v>
      </c>
      <c r="M68" s="10" t="s">
        <v>23</v>
      </c>
      <c r="N68" s="39" t="s">
        <v>17</v>
      </c>
      <c r="O68" s="43">
        <v>1</v>
      </c>
      <c r="P68" s="11">
        <v>2</v>
      </c>
      <c r="Q68" s="11">
        <v>2.6</v>
      </c>
      <c r="R68" s="45">
        <v>0.30000000000000004</v>
      </c>
      <c r="S68" s="46">
        <v>0.23046784973496195</v>
      </c>
      <c r="T68" s="46">
        <v>0.25656206828498124</v>
      </c>
      <c r="U68" s="49">
        <v>0.11322281428853367</v>
      </c>
    </row>
    <row r="69" spans="1:21">
      <c r="A69" s="7" t="s">
        <v>78</v>
      </c>
      <c r="B69" s="38" t="s">
        <v>77</v>
      </c>
      <c r="C69" s="43">
        <v>0</v>
      </c>
      <c r="D69" s="11">
        <v>1.25</v>
      </c>
      <c r="E69" s="11">
        <v>0.4</v>
      </c>
      <c r="F69" s="45">
        <v>-0.67999999999999994</v>
      </c>
      <c r="G69" s="46">
        <v>2.2706630336058131</v>
      </c>
      <c r="H69" s="46">
        <v>0.84835630965005315</v>
      </c>
      <c r="I69" s="49">
        <v>-0.62638388123011668</v>
      </c>
      <c r="J69" s="10" t="s">
        <v>24</v>
      </c>
      <c r="K69" s="8" t="s">
        <v>17</v>
      </c>
      <c r="L69" s="11" t="s">
        <v>221</v>
      </c>
      <c r="M69" s="10" t="s">
        <v>24</v>
      </c>
      <c r="N69" s="38" t="s">
        <v>17</v>
      </c>
      <c r="O69" s="43">
        <v>4</v>
      </c>
      <c r="P69" s="11">
        <v>2.75</v>
      </c>
      <c r="Q69" s="11">
        <v>4.4000000000000004</v>
      </c>
      <c r="R69" s="45">
        <v>0.60000000000000009</v>
      </c>
      <c r="S69" s="46">
        <v>1.3192612137203166</v>
      </c>
      <c r="T69" s="46">
        <v>2.1712311867752287</v>
      </c>
      <c r="U69" s="49">
        <v>0.6457932395756234</v>
      </c>
    </row>
    <row r="70" spans="1:21">
      <c r="A70" s="11" t="s">
        <v>21</v>
      </c>
      <c r="B70" s="39" t="s">
        <v>17</v>
      </c>
      <c r="C70" s="43">
        <v>2</v>
      </c>
      <c r="D70" s="11">
        <v>2</v>
      </c>
      <c r="E70" s="11">
        <v>5.2</v>
      </c>
      <c r="F70" s="45">
        <v>1.6</v>
      </c>
      <c r="G70" s="46">
        <v>1.5533980582524274</v>
      </c>
      <c r="H70" s="46">
        <v>2.4113146301878041</v>
      </c>
      <c r="I70" s="49">
        <v>0.55228379318339871</v>
      </c>
      <c r="J70" s="10" t="s">
        <v>133</v>
      </c>
      <c r="K70" s="8" t="s">
        <v>131</v>
      </c>
      <c r="L70" s="11" t="s">
        <v>222</v>
      </c>
      <c r="M70" s="10" t="s">
        <v>133</v>
      </c>
      <c r="N70" s="38" t="s">
        <v>131</v>
      </c>
      <c r="O70" s="43">
        <v>2</v>
      </c>
      <c r="P70" s="11">
        <v>1.75</v>
      </c>
      <c r="Q70" s="11">
        <v>1.8</v>
      </c>
      <c r="R70" s="45">
        <v>2.8571428571428598E-2</v>
      </c>
      <c r="S70" s="46">
        <v>0.26020370232696449</v>
      </c>
      <c r="T70" s="46">
        <v>0.23591087811271297</v>
      </c>
      <c r="U70" s="49">
        <v>-9.3360793858827798E-2</v>
      </c>
    </row>
    <row r="71" spans="1:21">
      <c r="A71" s="10" t="s">
        <v>124</v>
      </c>
      <c r="B71" s="38" t="s">
        <v>125</v>
      </c>
      <c r="C71" s="43">
        <v>2</v>
      </c>
      <c r="D71" s="11">
        <v>0.5</v>
      </c>
      <c r="E71" s="11">
        <v>0.8</v>
      </c>
      <c r="F71" s="45">
        <v>0.60000000000000009</v>
      </c>
      <c r="G71" s="46">
        <v>0.37023324694557569</v>
      </c>
      <c r="H71" s="46">
        <v>0.59259259259259256</v>
      </c>
      <c r="I71" s="49">
        <v>0.60059259259259257</v>
      </c>
      <c r="J71" s="10" t="s">
        <v>110</v>
      </c>
      <c r="K71" s="8" t="s">
        <v>111</v>
      </c>
      <c r="L71" s="11" t="s">
        <v>223</v>
      </c>
      <c r="M71" s="10" t="s">
        <v>110</v>
      </c>
      <c r="N71" s="38" t="s">
        <v>111</v>
      </c>
      <c r="O71" s="43">
        <v>1</v>
      </c>
      <c r="P71" s="11">
        <v>0.5</v>
      </c>
      <c r="Q71" s="11">
        <v>0.4</v>
      </c>
      <c r="R71" s="45">
        <v>-0.19999999999999996</v>
      </c>
      <c r="S71" s="46">
        <v>2.8490028490028494</v>
      </c>
      <c r="T71" s="46">
        <v>1.639344262295082</v>
      </c>
      <c r="U71" s="49">
        <v>-0.42459016393442628</v>
      </c>
    </row>
    <row r="72" spans="1:21">
      <c r="A72" s="10" t="s">
        <v>123</v>
      </c>
      <c r="B72" s="40" t="s">
        <v>117</v>
      </c>
      <c r="C72" s="43">
        <v>5</v>
      </c>
      <c r="D72" s="11">
        <v>2.5</v>
      </c>
      <c r="E72" s="11">
        <v>4.2</v>
      </c>
      <c r="F72" s="45">
        <v>0.68</v>
      </c>
      <c r="G72" s="46">
        <v>3.0543677458766036</v>
      </c>
      <c r="H72" s="46">
        <v>6.3878326996197723</v>
      </c>
      <c r="I72" s="49">
        <v>1.0913764258555134</v>
      </c>
      <c r="J72" s="10" t="s">
        <v>15</v>
      </c>
      <c r="K72" s="11" t="s">
        <v>12</v>
      </c>
      <c r="L72" s="11" t="s">
        <v>224</v>
      </c>
      <c r="M72" s="10" t="s">
        <v>15</v>
      </c>
      <c r="N72" s="39" t="s">
        <v>12</v>
      </c>
      <c r="O72" s="43">
        <v>6</v>
      </c>
      <c r="P72" s="11">
        <v>3.5</v>
      </c>
      <c r="Q72" s="11">
        <v>3.6</v>
      </c>
      <c r="R72" s="45">
        <v>2.8571428571428598E-2</v>
      </c>
      <c r="S72" s="46">
        <v>1.0499475026248686</v>
      </c>
      <c r="T72" s="46">
        <v>1.2422360248447206</v>
      </c>
      <c r="U72" s="49">
        <v>0.18314108251996483</v>
      </c>
    </row>
    <row r="73" spans="1:21">
      <c r="A73" s="7" t="s">
        <v>22</v>
      </c>
      <c r="B73" s="38" t="s">
        <v>17</v>
      </c>
      <c r="C73" s="43">
        <v>6</v>
      </c>
      <c r="D73" s="11">
        <v>3.5</v>
      </c>
      <c r="E73" s="11">
        <v>2.4</v>
      </c>
      <c r="F73" s="45">
        <v>-0.31428571428571433</v>
      </c>
      <c r="G73" s="46">
        <v>1.0667479427003963</v>
      </c>
      <c r="H73" s="46">
        <v>0.78341765953974207</v>
      </c>
      <c r="I73" s="49">
        <v>-0.26560190258574468</v>
      </c>
      <c r="J73" s="10" t="s">
        <v>99</v>
      </c>
      <c r="K73" s="8" t="s">
        <v>98</v>
      </c>
      <c r="L73" s="11" t="s">
        <v>225</v>
      </c>
      <c r="M73" s="10" t="s">
        <v>99</v>
      </c>
      <c r="N73" s="38" t="s">
        <v>98</v>
      </c>
      <c r="O73" s="43">
        <v>0</v>
      </c>
      <c r="P73" s="11">
        <v>0.75</v>
      </c>
      <c r="Q73" s="11">
        <v>1.2</v>
      </c>
      <c r="R73" s="45">
        <v>0.6</v>
      </c>
      <c r="S73" s="46">
        <v>2.6595744680851063</v>
      </c>
      <c r="T73" s="46">
        <v>4.2402826855123674</v>
      </c>
      <c r="U73" s="49">
        <v>0.59434628975265014</v>
      </c>
    </row>
    <row r="74" spans="1:21">
      <c r="A74" s="10" t="s">
        <v>23</v>
      </c>
      <c r="B74" s="39" t="s">
        <v>17</v>
      </c>
      <c r="C74" s="43">
        <v>1</v>
      </c>
      <c r="D74" s="11">
        <v>2</v>
      </c>
      <c r="E74" s="11">
        <v>2.6</v>
      </c>
      <c r="F74" s="45">
        <v>0.30000000000000004</v>
      </c>
      <c r="G74" s="46">
        <v>0.23046784973496195</v>
      </c>
      <c r="H74" s="46">
        <v>0.25656206828498124</v>
      </c>
      <c r="I74" s="49">
        <v>0.11322281428853367</v>
      </c>
      <c r="J74" s="10" t="s">
        <v>126</v>
      </c>
      <c r="K74" s="8" t="s">
        <v>127</v>
      </c>
      <c r="L74" s="11" t="s">
        <v>226</v>
      </c>
      <c r="M74" s="10" t="s">
        <v>126</v>
      </c>
      <c r="N74" s="38" t="s">
        <v>127</v>
      </c>
      <c r="O74" s="43">
        <v>0</v>
      </c>
      <c r="P74" s="11">
        <v>0.75</v>
      </c>
      <c r="Q74" s="11">
        <v>1.6</v>
      </c>
      <c r="R74" s="45">
        <v>1.1333333333333335</v>
      </c>
      <c r="S74" s="46">
        <v>1.1691348402182384</v>
      </c>
      <c r="T74" s="46">
        <v>2.7633851468048363</v>
      </c>
      <c r="U74" s="49">
        <v>1.3636154289004034</v>
      </c>
    </row>
    <row r="75" spans="1:21">
      <c r="A75" s="10" t="s">
        <v>24</v>
      </c>
      <c r="B75" s="38" t="s">
        <v>17</v>
      </c>
      <c r="C75" s="43">
        <v>4</v>
      </c>
      <c r="D75" s="11">
        <v>2.75</v>
      </c>
      <c r="E75" s="11">
        <v>4.4000000000000004</v>
      </c>
      <c r="F75" s="45">
        <v>0.60000000000000009</v>
      </c>
      <c r="G75" s="46">
        <v>1.3192612137203166</v>
      </c>
      <c r="H75" s="46">
        <v>2.1712311867752287</v>
      </c>
      <c r="I75" s="49">
        <v>0.6457932395756234</v>
      </c>
      <c r="J75" s="10" t="s">
        <v>227</v>
      </c>
      <c r="K75" s="8" t="s">
        <v>34</v>
      </c>
      <c r="L75" s="11" t="s">
        <v>228</v>
      </c>
      <c r="M75" s="10" t="s">
        <v>33</v>
      </c>
      <c r="N75" s="38" t="s">
        <v>34</v>
      </c>
      <c r="O75" s="43">
        <v>1</v>
      </c>
      <c r="P75" s="11">
        <v>0.75</v>
      </c>
      <c r="Q75" s="11">
        <v>1.6</v>
      </c>
      <c r="R75" s="45">
        <v>1.1333333333333335</v>
      </c>
      <c r="S75" s="46">
        <v>0.11970313622216902</v>
      </c>
      <c r="T75" s="46">
        <v>0.19130746696957018</v>
      </c>
      <c r="U75" s="49">
        <v>0.59818257906378935</v>
      </c>
    </row>
    <row r="76" spans="1:21">
      <c r="A76" s="10" t="s">
        <v>133</v>
      </c>
      <c r="B76" s="38" t="s">
        <v>131</v>
      </c>
      <c r="C76" s="43">
        <v>2</v>
      </c>
      <c r="D76" s="11">
        <v>1.75</v>
      </c>
      <c r="E76" s="11">
        <v>1.8</v>
      </c>
      <c r="F76" s="45">
        <v>2.8571428571428598E-2</v>
      </c>
      <c r="G76" s="46">
        <v>0.26020370232696449</v>
      </c>
      <c r="H76" s="46">
        <v>0.23591087811271297</v>
      </c>
      <c r="I76" s="49">
        <v>-9.3360793858827798E-2</v>
      </c>
      <c r="J76" s="10" t="s">
        <v>52</v>
      </c>
      <c r="K76" s="11" t="s">
        <v>53</v>
      </c>
      <c r="L76" s="11" t="s">
        <v>229</v>
      </c>
      <c r="M76" s="10" t="s">
        <v>52</v>
      </c>
      <c r="N76" s="39" t="s">
        <v>53</v>
      </c>
      <c r="O76" s="43">
        <v>1</v>
      </c>
      <c r="P76" s="11">
        <v>0.75</v>
      </c>
      <c r="Q76" s="11">
        <v>1</v>
      </c>
      <c r="R76" s="45">
        <v>0.33333333333333331</v>
      </c>
      <c r="S76" s="46">
        <v>2.884615384615385</v>
      </c>
      <c r="T76" s="46">
        <v>3.1595576619273298</v>
      </c>
      <c r="U76" s="49">
        <v>9.5313322801474171E-2</v>
      </c>
    </row>
    <row r="77" spans="1:21">
      <c r="A77" s="10" t="s">
        <v>110</v>
      </c>
      <c r="B77" s="38" t="s">
        <v>111</v>
      </c>
      <c r="C77" s="43">
        <v>1</v>
      </c>
      <c r="D77" s="11">
        <v>0.5</v>
      </c>
      <c r="E77" s="11">
        <v>0.4</v>
      </c>
      <c r="F77" s="45">
        <v>-0.19999999999999996</v>
      </c>
      <c r="G77" s="46">
        <v>2.8490028490028494</v>
      </c>
      <c r="H77" s="46">
        <v>1.639344262295082</v>
      </c>
      <c r="I77" s="49">
        <v>-0.42459016393442628</v>
      </c>
      <c r="J77" s="12" t="s">
        <v>35</v>
      </c>
      <c r="K77" s="8" t="s">
        <v>36</v>
      </c>
      <c r="L77" s="11" t="s">
        <v>230</v>
      </c>
      <c r="M77" s="12" t="s">
        <v>35</v>
      </c>
      <c r="N77" s="38" t="s">
        <v>36</v>
      </c>
      <c r="O77" s="43">
        <v>0</v>
      </c>
      <c r="P77" s="11">
        <v>0</v>
      </c>
      <c r="Q77" s="11">
        <v>0</v>
      </c>
      <c r="R77" s="45">
        <v>0</v>
      </c>
      <c r="S77" s="46">
        <v>0</v>
      </c>
      <c r="T77" s="46">
        <v>0</v>
      </c>
      <c r="U77" s="49" t="s">
        <v>145</v>
      </c>
    </row>
    <row r="78" spans="1:21">
      <c r="A78" s="10" t="s">
        <v>132</v>
      </c>
      <c r="B78" s="38" t="s">
        <v>131</v>
      </c>
      <c r="C78" s="43">
        <v>0</v>
      </c>
      <c r="D78" s="11">
        <v>0.25</v>
      </c>
      <c r="E78" s="11">
        <v>1.2</v>
      </c>
      <c r="F78" s="45">
        <v>3.8</v>
      </c>
      <c r="G78" s="46">
        <v>0.62656641604010022</v>
      </c>
      <c r="H78" s="46">
        <v>3.8961038961038961</v>
      </c>
      <c r="I78" s="49">
        <v>5.2181818181818187</v>
      </c>
    </row>
    <row r="79" spans="1:21">
      <c r="A79" s="2" t="s">
        <v>69</v>
      </c>
      <c r="B79" s="40" t="s">
        <v>70</v>
      </c>
      <c r="C79" s="43">
        <v>0</v>
      </c>
      <c r="D79" s="11">
        <v>0.5</v>
      </c>
      <c r="E79" s="11">
        <v>1.4</v>
      </c>
      <c r="F79" s="45">
        <v>1.7999999999999998</v>
      </c>
      <c r="G79" s="46">
        <v>0.7178750897343863</v>
      </c>
      <c r="H79" s="46">
        <v>2.3489932885906035</v>
      </c>
      <c r="I79" s="49">
        <v>2.2721476510067102</v>
      </c>
    </row>
    <row r="80" spans="1:21">
      <c r="A80" s="10" t="s">
        <v>15</v>
      </c>
      <c r="B80" s="39" t="s">
        <v>12</v>
      </c>
      <c r="C80" s="43">
        <v>6</v>
      </c>
      <c r="D80" s="11">
        <v>3.5</v>
      </c>
      <c r="E80" s="11">
        <v>3.6</v>
      </c>
      <c r="F80" s="45">
        <v>2.8571428571428598E-2</v>
      </c>
      <c r="G80" s="46">
        <v>1.0499475026248686</v>
      </c>
      <c r="H80" s="46">
        <v>1.2422360248447206</v>
      </c>
      <c r="I80" s="49">
        <v>0.18314108251996483</v>
      </c>
    </row>
    <row r="81" spans="1:9">
      <c r="A81" s="10" t="s">
        <v>99</v>
      </c>
      <c r="B81" s="38" t="s">
        <v>98</v>
      </c>
      <c r="C81" s="43">
        <v>0</v>
      </c>
      <c r="D81" s="11">
        <v>0.75</v>
      </c>
      <c r="E81" s="11">
        <v>1.2</v>
      </c>
      <c r="F81" s="45">
        <v>0.6</v>
      </c>
      <c r="G81" s="46">
        <v>2.6595744680851063</v>
      </c>
      <c r="H81" s="46">
        <v>4.2402826855123674</v>
      </c>
      <c r="I81" s="49">
        <v>0.59434628975265014</v>
      </c>
    </row>
    <row r="82" spans="1:9">
      <c r="A82" s="10" t="s">
        <v>126</v>
      </c>
      <c r="B82" s="38" t="s">
        <v>127</v>
      </c>
      <c r="C82" s="43">
        <v>0</v>
      </c>
      <c r="D82" s="11">
        <v>0.75</v>
      </c>
      <c r="E82" s="11">
        <v>1.6</v>
      </c>
      <c r="F82" s="45">
        <v>1.1333333333333335</v>
      </c>
      <c r="G82" s="46">
        <v>1.1691348402182384</v>
      </c>
      <c r="H82" s="46">
        <v>2.7633851468048363</v>
      </c>
      <c r="I82" s="49">
        <v>1.3636154289004034</v>
      </c>
    </row>
    <row r="83" spans="1:9">
      <c r="A83" s="10" t="s">
        <v>33</v>
      </c>
      <c r="B83" s="38" t="s">
        <v>34</v>
      </c>
      <c r="C83" s="43">
        <v>1</v>
      </c>
      <c r="D83" s="11">
        <v>0.75</v>
      </c>
      <c r="E83" s="11">
        <v>1.6</v>
      </c>
      <c r="F83" s="45">
        <v>1.1333333333333335</v>
      </c>
      <c r="G83" s="46">
        <v>0.11970313622216902</v>
      </c>
      <c r="H83" s="46">
        <v>0.19130746696957018</v>
      </c>
      <c r="I83" s="49">
        <v>0.59818257906378935</v>
      </c>
    </row>
    <row r="84" spans="1:9">
      <c r="A84" s="10" t="s">
        <v>52</v>
      </c>
      <c r="B84" s="39" t="s">
        <v>53</v>
      </c>
      <c r="C84" s="43">
        <v>1</v>
      </c>
      <c r="D84" s="11">
        <v>0.75</v>
      </c>
      <c r="E84" s="11">
        <v>1</v>
      </c>
      <c r="F84" s="45">
        <v>0.33333333333333331</v>
      </c>
      <c r="G84" s="46">
        <v>2.884615384615385</v>
      </c>
      <c r="H84" s="46">
        <v>3.1595576619273298</v>
      </c>
      <c r="I84" s="49">
        <v>9.5313322801474171E-2</v>
      </c>
    </row>
    <row r="85" spans="1:9">
      <c r="A85" s="12" t="s">
        <v>35</v>
      </c>
      <c r="B85" s="38" t="s">
        <v>36</v>
      </c>
      <c r="C85" s="43">
        <v>0</v>
      </c>
      <c r="D85" s="11">
        <v>0</v>
      </c>
      <c r="E85" s="11">
        <v>0</v>
      </c>
      <c r="F85" s="45">
        <v>0</v>
      </c>
      <c r="G85" s="46">
        <v>0</v>
      </c>
      <c r="H85" s="46">
        <v>0</v>
      </c>
      <c r="I85" s="49" t="s">
        <v>145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AA568-3568-4B25-83C8-3D9D02EFA942}">
  <dimension ref="A1:F78"/>
  <sheetViews>
    <sheetView workbookViewId="0">
      <selection activeCell="E2" sqref="E2:E10"/>
    </sheetView>
  </sheetViews>
  <sheetFormatPr defaultRowHeight="15.75"/>
  <cols>
    <col min="1" max="6" width="13.5" style="17" customWidth="1"/>
  </cols>
  <sheetData>
    <row r="1" spans="1:6" ht="60">
      <c r="A1" s="48" t="s">
        <v>0</v>
      </c>
      <c r="B1" s="48" t="s">
        <v>1</v>
      </c>
      <c r="C1" s="52" t="s">
        <v>231</v>
      </c>
      <c r="D1" s="48" t="s">
        <v>236</v>
      </c>
      <c r="E1" s="48" t="s">
        <v>237</v>
      </c>
      <c r="F1" s="53" t="s">
        <v>232</v>
      </c>
    </row>
    <row r="2" spans="1:6">
      <c r="A2" s="5" t="s">
        <v>31</v>
      </c>
      <c r="B2" s="60" t="s">
        <v>32</v>
      </c>
      <c r="C2" s="57">
        <v>0</v>
      </c>
      <c r="D2" s="67">
        <v>0</v>
      </c>
      <c r="E2" s="67">
        <v>0</v>
      </c>
      <c r="F2" s="58">
        <v>0</v>
      </c>
    </row>
    <row r="3" spans="1:6">
      <c r="A3" s="56" t="s">
        <v>128</v>
      </c>
      <c r="B3" s="61" t="s">
        <v>129</v>
      </c>
      <c r="C3" s="57">
        <v>0</v>
      </c>
      <c r="D3" s="67">
        <v>0</v>
      </c>
      <c r="E3" s="67">
        <v>0</v>
      </c>
      <c r="F3" s="58">
        <v>0</v>
      </c>
    </row>
    <row r="4" spans="1:6">
      <c r="A4" s="16" t="s">
        <v>25</v>
      </c>
      <c r="B4" s="41" t="s">
        <v>17</v>
      </c>
      <c r="C4" s="57">
        <v>0</v>
      </c>
      <c r="D4" s="67">
        <v>0</v>
      </c>
      <c r="E4" s="67">
        <v>0</v>
      </c>
      <c r="F4" s="58">
        <v>0</v>
      </c>
    </row>
    <row r="5" spans="1:6">
      <c r="A5" s="56" t="s">
        <v>74</v>
      </c>
      <c r="B5" s="41" t="s">
        <v>75</v>
      </c>
      <c r="C5" s="57">
        <v>0</v>
      </c>
      <c r="D5" s="67">
        <v>0</v>
      </c>
      <c r="E5" s="67">
        <v>0</v>
      </c>
      <c r="F5" s="58">
        <v>0</v>
      </c>
    </row>
    <row r="6" spans="1:6">
      <c r="A6" s="14" t="s">
        <v>212</v>
      </c>
      <c r="B6" s="61" t="s">
        <v>64</v>
      </c>
      <c r="C6" s="57">
        <v>0</v>
      </c>
      <c r="D6" s="67">
        <v>0</v>
      </c>
      <c r="E6" s="67">
        <v>0</v>
      </c>
      <c r="F6" s="58">
        <v>0</v>
      </c>
    </row>
    <row r="7" spans="1:6">
      <c r="A7" s="56" t="s">
        <v>106</v>
      </c>
      <c r="B7" s="61" t="s">
        <v>107</v>
      </c>
      <c r="C7" s="57">
        <v>0</v>
      </c>
      <c r="D7" s="67">
        <v>0</v>
      </c>
      <c r="E7" s="67">
        <v>0</v>
      </c>
      <c r="F7" s="58">
        <v>0</v>
      </c>
    </row>
    <row r="8" spans="1:6">
      <c r="A8" s="12" t="s">
        <v>35</v>
      </c>
      <c r="B8" s="61" t="s">
        <v>36</v>
      </c>
      <c r="C8" s="57">
        <v>0</v>
      </c>
      <c r="D8" s="67">
        <v>0</v>
      </c>
      <c r="E8" s="67">
        <v>0</v>
      </c>
      <c r="F8" s="58">
        <v>0</v>
      </c>
    </row>
    <row r="9" spans="1:6">
      <c r="A9" s="5" t="s">
        <v>6</v>
      </c>
      <c r="B9" s="60" t="s">
        <v>7</v>
      </c>
      <c r="C9" s="57">
        <v>0</v>
      </c>
      <c r="D9" s="67">
        <v>0.25</v>
      </c>
      <c r="E9" s="67">
        <v>0</v>
      </c>
      <c r="F9" s="58">
        <v>-1</v>
      </c>
    </row>
    <row r="10" spans="1:6">
      <c r="A10" s="63" t="s">
        <v>81</v>
      </c>
      <c r="B10" s="61" t="s">
        <v>82</v>
      </c>
      <c r="C10" s="57">
        <v>0</v>
      </c>
      <c r="D10" s="67">
        <v>0.25</v>
      </c>
      <c r="E10" s="67">
        <v>0</v>
      </c>
      <c r="F10" s="58">
        <v>-1</v>
      </c>
    </row>
    <row r="11" spans="1:6">
      <c r="A11" s="56" t="s">
        <v>29</v>
      </c>
      <c r="B11" s="61" t="s">
        <v>27</v>
      </c>
      <c r="C11" s="57">
        <v>0</v>
      </c>
      <c r="D11" s="67">
        <v>0</v>
      </c>
      <c r="E11" s="67">
        <v>0.2</v>
      </c>
      <c r="F11" s="58">
        <v>0</v>
      </c>
    </row>
    <row r="12" spans="1:6">
      <c r="A12" s="56" t="s">
        <v>108</v>
      </c>
      <c r="B12" s="61" t="s">
        <v>137</v>
      </c>
      <c r="C12" s="62">
        <v>0</v>
      </c>
      <c r="D12" s="67">
        <v>0</v>
      </c>
      <c r="E12" s="67">
        <v>0.2</v>
      </c>
      <c r="F12" s="58">
        <v>0</v>
      </c>
    </row>
    <row r="13" spans="1:6">
      <c r="A13" s="16" t="s">
        <v>138</v>
      </c>
      <c r="B13" s="41" t="s">
        <v>139</v>
      </c>
      <c r="C13" s="57">
        <v>0</v>
      </c>
      <c r="D13" s="67">
        <v>0</v>
      </c>
      <c r="E13" s="67">
        <v>0.2</v>
      </c>
      <c r="F13" s="58">
        <v>0</v>
      </c>
    </row>
    <row r="14" spans="1:6">
      <c r="A14" s="63" t="s">
        <v>83</v>
      </c>
      <c r="B14" s="61" t="s">
        <v>84</v>
      </c>
      <c r="C14" s="57">
        <v>0</v>
      </c>
      <c r="D14" s="67">
        <v>0</v>
      </c>
      <c r="E14" s="67">
        <v>0.2</v>
      </c>
      <c r="F14" s="58">
        <v>0</v>
      </c>
    </row>
    <row r="15" spans="1:6">
      <c r="A15" s="56" t="s">
        <v>115</v>
      </c>
      <c r="B15" s="61" t="s">
        <v>113</v>
      </c>
      <c r="C15" s="57">
        <v>0</v>
      </c>
      <c r="D15" s="67">
        <v>0.25</v>
      </c>
      <c r="E15" s="67">
        <v>0.2</v>
      </c>
      <c r="F15" s="58">
        <v>-0.19999999999999996</v>
      </c>
    </row>
    <row r="16" spans="1:6">
      <c r="A16" s="12" t="s">
        <v>46</v>
      </c>
      <c r="B16" s="61" t="s">
        <v>47</v>
      </c>
      <c r="C16" s="57">
        <v>0</v>
      </c>
      <c r="D16" s="67">
        <v>0.75</v>
      </c>
      <c r="E16" s="67">
        <v>0.2</v>
      </c>
      <c r="F16" s="58">
        <v>-0.73333333333333339</v>
      </c>
    </row>
    <row r="17" spans="1:6">
      <c r="A17" s="59" t="s">
        <v>3</v>
      </c>
      <c r="B17" s="60" t="s">
        <v>4</v>
      </c>
      <c r="C17" s="57">
        <v>1</v>
      </c>
      <c r="D17" s="67">
        <v>1.25</v>
      </c>
      <c r="E17" s="67">
        <v>0.2</v>
      </c>
      <c r="F17" s="58">
        <v>-0.84000000000000008</v>
      </c>
    </row>
    <row r="18" spans="1:6">
      <c r="A18" s="56" t="s">
        <v>120</v>
      </c>
      <c r="B18" s="60" t="s">
        <v>117</v>
      </c>
      <c r="C18" s="57">
        <v>1</v>
      </c>
      <c r="D18" s="67">
        <v>0.25</v>
      </c>
      <c r="E18" s="67">
        <v>0.4</v>
      </c>
      <c r="F18" s="58">
        <v>0.60000000000000009</v>
      </c>
    </row>
    <row r="19" spans="1:6">
      <c r="A19" s="59" t="s">
        <v>30</v>
      </c>
      <c r="B19" s="60" t="s">
        <v>27</v>
      </c>
      <c r="C19" s="57">
        <v>0</v>
      </c>
      <c r="D19" s="67">
        <v>0.25</v>
      </c>
      <c r="E19" s="67">
        <v>0.4</v>
      </c>
      <c r="F19" s="58">
        <v>0.60000000000000009</v>
      </c>
    </row>
    <row r="20" spans="1:6">
      <c r="A20" s="5" t="s">
        <v>9</v>
      </c>
      <c r="B20" s="60" t="s">
        <v>10</v>
      </c>
      <c r="C20" s="57">
        <v>0</v>
      </c>
      <c r="D20" s="67">
        <v>0.25</v>
      </c>
      <c r="E20" s="67">
        <v>0.4</v>
      </c>
      <c r="F20" s="58">
        <v>0.60000000000000009</v>
      </c>
    </row>
    <row r="21" spans="1:6">
      <c r="A21" s="12" t="s">
        <v>44</v>
      </c>
      <c r="B21" s="61" t="s">
        <v>45</v>
      </c>
      <c r="C21" s="57">
        <v>0</v>
      </c>
      <c r="D21" s="67">
        <v>0</v>
      </c>
      <c r="E21" s="67">
        <v>0.4</v>
      </c>
      <c r="F21" s="58">
        <v>0</v>
      </c>
    </row>
    <row r="22" spans="1:6">
      <c r="A22" s="63" t="s">
        <v>79</v>
      </c>
      <c r="B22" s="61" t="s">
        <v>80</v>
      </c>
      <c r="C22" s="57">
        <v>0</v>
      </c>
      <c r="D22" s="67">
        <v>0</v>
      </c>
      <c r="E22" s="67">
        <v>0.4</v>
      </c>
      <c r="F22" s="58">
        <v>0</v>
      </c>
    </row>
    <row r="23" spans="1:6">
      <c r="A23" s="56" t="s">
        <v>110</v>
      </c>
      <c r="B23" s="61" t="s">
        <v>111</v>
      </c>
      <c r="C23" s="57">
        <v>1</v>
      </c>
      <c r="D23" s="67">
        <v>0.5</v>
      </c>
      <c r="E23" s="67">
        <v>0.4</v>
      </c>
      <c r="F23" s="58">
        <v>-0.19999999999999996</v>
      </c>
    </row>
    <row r="24" spans="1:6">
      <c r="A24" s="56" t="s">
        <v>192</v>
      </c>
      <c r="B24" s="61" t="s">
        <v>135</v>
      </c>
      <c r="C24" s="57">
        <v>0</v>
      </c>
      <c r="D24" s="67">
        <v>0.75</v>
      </c>
      <c r="E24" s="67">
        <v>0.4</v>
      </c>
      <c r="F24" s="58">
        <v>-0.46666666666666662</v>
      </c>
    </row>
    <row r="25" spans="1:6">
      <c r="A25" s="63" t="s">
        <v>78</v>
      </c>
      <c r="B25" s="61" t="s">
        <v>77</v>
      </c>
      <c r="C25" s="57">
        <v>0</v>
      </c>
      <c r="D25" s="67">
        <v>1.25</v>
      </c>
      <c r="E25" s="67">
        <v>0.4</v>
      </c>
      <c r="F25" s="58">
        <v>-0.67999999999999994</v>
      </c>
    </row>
    <row r="26" spans="1:6">
      <c r="A26" s="56" t="s">
        <v>94</v>
      </c>
      <c r="B26" s="41" t="s">
        <v>95</v>
      </c>
      <c r="C26" s="57">
        <v>2</v>
      </c>
      <c r="D26" s="67">
        <v>0.25</v>
      </c>
      <c r="E26" s="67">
        <v>0.6</v>
      </c>
      <c r="F26" s="58">
        <v>1.4</v>
      </c>
    </row>
    <row r="27" spans="1:6">
      <c r="A27" s="5" t="s">
        <v>72</v>
      </c>
      <c r="B27" s="61" t="s">
        <v>73</v>
      </c>
      <c r="C27" s="57">
        <v>1</v>
      </c>
      <c r="D27" s="67">
        <v>0.25</v>
      </c>
      <c r="E27" s="67">
        <v>0.6</v>
      </c>
      <c r="F27" s="58">
        <v>1.4</v>
      </c>
    </row>
    <row r="28" spans="1:6">
      <c r="A28" s="59" t="s">
        <v>116</v>
      </c>
      <c r="B28" s="60" t="s">
        <v>117</v>
      </c>
      <c r="C28" s="57">
        <v>0</v>
      </c>
      <c r="D28" s="67">
        <v>0.5</v>
      </c>
      <c r="E28" s="67">
        <v>0.6</v>
      </c>
      <c r="F28" s="58">
        <v>0.19999999999999996</v>
      </c>
    </row>
    <row r="29" spans="1:6">
      <c r="A29" s="56" t="s">
        <v>42</v>
      </c>
      <c r="B29" s="61" t="s">
        <v>43</v>
      </c>
      <c r="C29" s="57">
        <v>0</v>
      </c>
      <c r="D29" s="67">
        <v>0.5</v>
      </c>
      <c r="E29" s="67">
        <v>0.6</v>
      </c>
      <c r="F29" s="58">
        <v>0.19999999999999996</v>
      </c>
    </row>
    <row r="30" spans="1:6">
      <c r="A30" s="56" t="s">
        <v>124</v>
      </c>
      <c r="B30" s="61" t="s">
        <v>125</v>
      </c>
      <c r="C30" s="57">
        <v>2</v>
      </c>
      <c r="D30" s="67">
        <v>0.5</v>
      </c>
      <c r="E30" s="67">
        <v>0.8</v>
      </c>
      <c r="F30" s="58">
        <v>0.60000000000000009</v>
      </c>
    </row>
    <row r="31" spans="1:6">
      <c r="A31" s="63" t="s">
        <v>85</v>
      </c>
      <c r="B31" s="64" t="s">
        <v>86</v>
      </c>
      <c r="C31" s="57">
        <v>0</v>
      </c>
      <c r="D31" s="67">
        <v>1</v>
      </c>
      <c r="E31" s="67">
        <v>0.8</v>
      </c>
      <c r="F31" s="58">
        <v>-0.19999999999999996</v>
      </c>
    </row>
    <row r="32" spans="1:6">
      <c r="A32" s="56" t="s">
        <v>121</v>
      </c>
      <c r="B32" s="60" t="s">
        <v>117</v>
      </c>
      <c r="C32" s="57">
        <v>0</v>
      </c>
      <c r="D32" s="67">
        <v>1.5</v>
      </c>
      <c r="E32" s="67">
        <v>0.8</v>
      </c>
      <c r="F32" s="58">
        <v>-0.46666666666666662</v>
      </c>
    </row>
    <row r="33" spans="1:6">
      <c r="A33" s="56" t="s">
        <v>61</v>
      </c>
      <c r="B33" s="61" t="s">
        <v>62</v>
      </c>
      <c r="C33" s="57">
        <v>2</v>
      </c>
      <c r="D33" s="67">
        <v>0.75</v>
      </c>
      <c r="E33" s="67">
        <v>1</v>
      </c>
      <c r="F33" s="58">
        <v>0.33333333333333331</v>
      </c>
    </row>
    <row r="34" spans="1:6">
      <c r="A34" s="56" t="s">
        <v>134</v>
      </c>
      <c r="B34" s="61" t="s">
        <v>135</v>
      </c>
      <c r="C34" s="57">
        <v>1</v>
      </c>
      <c r="D34" s="67">
        <v>0.75</v>
      </c>
      <c r="E34" s="67">
        <v>1</v>
      </c>
      <c r="F34" s="58">
        <v>0.33333333333333331</v>
      </c>
    </row>
    <row r="35" spans="1:6">
      <c r="A35" s="56" t="s">
        <v>52</v>
      </c>
      <c r="B35" s="41" t="s">
        <v>53</v>
      </c>
      <c r="C35" s="57">
        <v>1</v>
      </c>
      <c r="D35" s="67">
        <v>0.75</v>
      </c>
      <c r="E35" s="67">
        <v>1</v>
      </c>
      <c r="F35" s="58">
        <v>0.33333333333333331</v>
      </c>
    </row>
    <row r="36" spans="1:6">
      <c r="A36" s="59" t="s">
        <v>40</v>
      </c>
      <c r="B36" s="60" t="s">
        <v>41</v>
      </c>
      <c r="C36" s="57">
        <v>2</v>
      </c>
      <c r="D36" s="67">
        <v>0.5</v>
      </c>
      <c r="E36" s="67">
        <v>1.2</v>
      </c>
      <c r="F36" s="58">
        <v>1.4</v>
      </c>
    </row>
    <row r="37" spans="1:6">
      <c r="A37" s="5" t="s">
        <v>71</v>
      </c>
      <c r="B37" s="41" t="s">
        <v>70</v>
      </c>
      <c r="C37" s="57">
        <v>2</v>
      </c>
      <c r="D37" s="67">
        <v>0.5</v>
      </c>
      <c r="E37" s="67">
        <v>1.2</v>
      </c>
      <c r="F37" s="58">
        <v>1.4</v>
      </c>
    </row>
    <row r="38" spans="1:6">
      <c r="A38" s="56" t="s">
        <v>99</v>
      </c>
      <c r="B38" s="61" t="s">
        <v>98</v>
      </c>
      <c r="C38" s="57">
        <v>0</v>
      </c>
      <c r="D38" s="67">
        <v>0.75</v>
      </c>
      <c r="E38" s="67">
        <v>1.2</v>
      </c>
      <c r="F38" s="58">
        <v>0.6</v>
      </c>
    </row>
    <row r="39" spans="1:6">
      <c r="A39" s="56" t="s">
        <v>20</v>
      </c>
      <c r="B39" s="61" t="s">
        <v>17</v>
      </c>
      <c r="C39" s="57">
        <v>0</v>
      </c>
      <c r="D39" s="67">
        <v>1.75</v>
      </c>
      <c r="E39" s="67">
        <v>1.2</v>
      </c>
      <c r="F39" s="58">
        <v>-0.31428571428571433</v>
      </c>
    </row>
    <row r="40" spans="1:6">
      <c r="A40" s="56" t="s">
        <v>59</v>
      </c>
      <c r="B40" s="61" t="s">
        <v>60</v>
      </c>
      <c r="C40" s="57">
        <v>1</v>
      </c>
      <c r="D40" s="67">
        <v>2</v>
      </c>
      <c r="E40" s="67">
        <v>1.2</v>
      </c>
      <c r="F40" s="58">
        <v>-0.4</v>
      </c>
    </row>
    <row r="41" spans="1:6">
      <c r="A41" s="56" t="s">
        <v>108</v>
      </c>
      <c r="B41" s="61" t="s">
        <v>109</v>
      </c>
      <c r="C41" s="57">
        <v>3</v>
      </c>
      <c r="D41" s="67">
        <v>1.25</v>
      </c>
      <c r="E41" s="67">
        <v>1.4</v>
      </c>
      <c r="F41" s="58">
        <v>0.11999999999999993</v>
      </c>
    </row>
    <row r="42" spans="1:6">
      <c r="A42" s="56" t="s">
        <v>96</v>
      </c>
      <c r="B42" s="61" t="s">
        <v>95</v>
      </c>
      <c r="C42" s="57">
        <v>1</v>
      </c>
      <c r="D42" s="67">
        <v>2.5</v>
      </c>
      <c r="E42" s="67">
        <v>1.4</v>
      </c>
      <c r="F42" s="58">
        <v>-0.44000000000000006</v>
      </c>
    </row>
    <row r="43" spans="1:6">
      <c r="A43" s="63" t="s">
        <v>16</v>
      </c>
      <c r="B43" s="61" t="s">
        <v>17</v>
      </c>
      <c r="C43" s="57">
        <v>2</v>
      </c>
      <c r="D43" s="67">
        <v>2.5</v>
      </c>
      <c r="E43" s="67">
        <v>1.4</v>
      </c>
      <c r="F43" s="58">
        <v>-0.44000000000000006</v>
      </c>
    </row>
    <row r="44" spans="1:6">
      <c r="A44" s="56" t="s">
        <v>126</v>
      </c>
      <c r="B44" s="61" t="s">
        <v>127</v>
      </c>
      <c r="C44" s="57">
        <v>0</v>
      </c>
      <c r="D44" s="67">
        <v>0.75</v>
      </c>
      <c r="E44" s="67">
        <v>1.6</v>
      </c>
      <c r="F44" s="58">
        <v>1.1333333333333335</v>
      </c>
    </row>
    <row r="45" spans="1:6">
      <c r="A45" s="56" t="s">
        <v>33</v>
      </c>
      <c r="B45" s="61" t="s">
        <v>34</v>
      </c>
      <c r="C45" s="57">
        <v>1</v>
      </c>
      <c r="D45" s="67">
        <v>0.75</v>
      </c>
      <c r="E45" s="67">
        <v>1.6</v>
      </c>
      <c r="F45" s="58">
        <v>1.1333333333333335</v>
      </c>
    </row>
    <row r="46" spans="1:6">
      <c r="A46" s="59" t="s">
        <v>18</v>
      </c>
      <c r="B46" s="60" t="s">
        <v>17</v>
      </c>
      <c r="C46" s="57">
        <v>4</v>
      </c>
      <c r="D46" s="67">
        <v>1.5</v>
      </c>
      <c r="E46" s="67">
        <v>1.6</v>
      </c>
      <c r="F46" s="58">
        <v>6.6666666666666721E-2</v>
      </c>
    </row>
    <row r="47" spans="1:6">
      <c r="A47" s="56" t="s">
        <v>97</v>
      </c>
      <c r="B47" s="61" t="s">
        <v>98</v>
      </c>
      <c r="C47" s="57">
        <v>2</v>
      </c>
      <c r="D47" s="67">
        <v>2</v>
      </c>
      <c r="E47" s="67">
        <v>1.6</v>
      </c>
      <c r="F47" s="58">
        <v>-0.19999999999999996</v>
      </c>
    </row>
    <row r="48" spans="1:6">
      <c r="A48" s="56" t="s">
        <v>114</v>
      </c>
      <c r="B48" s="61" t="s">
        <v>113</v>
      </c>
      <c r="C48" s="57">
        <v>0</v>
      </c>
      <c r="D48" s="67">
        <v>0.5</v>
      </c>
      <c r="E48" s="67">
        <v>1.8</v>
      </c>
      <c r="F48" s="58">
        <v>2.6</v>
      </c>
    </row>
    <row r="49" spans="1:6">
      <c r="A49" s="63" t="s">
        <v>67</v>
      </c>
      <c r="B49" s="61" t="s">
        <v>68</v>
      </c>
      <c r="C49" s="57">
        <v>2</v>
      </c>
      <c r="D49" s="67">
        <v>1.25</v>
      </c>
      <c r="E49" s="67">
        <v>1.8</v>
      </c>
      <c r="F49" s="58">
        <v>0.44000000000000006</v>
      </c>
    </row>
    <row r="50" spans="1:6">
      <c r="A50" s="56" t="s">
        <v>133</v>
      </c>
      <c r="B50" s="61" t="s">
        <v>131</v>
      </c>
      <c r="C50" s="57">
        <v>2</v>
      </c>
      <c r="D50" s="67">
        <v>1.75</v>
      </c>
      <c r="E50" s="67">
        <v>1.8</v>
      </c>
      <c r="F50" s="58">
        <v>2.8571428571428598E-2</v>
      </c>
    </row>
    <row r="51" spans="1:6">
      <c r="A51" s="56" t="s">
        <v>89</v>
      </c>
      <c r="B51" s="61" t="s">
        <v>90</v>
      </c>
      <c r="C51" s="57">
        <v>0</v>
      </c>
      <c r="D51" s="67">
        <v>0</v>
      </c>
      <c r="E51" s="67">
        <v>1.8</v>
      </c>
      <c r="F51" s="58">
        <v>0</v>
      </c>
    </row>
    <row r="52" spans="1:6">
      <c r="A52" s="56" t="s">
        <v>65</v>
      </c>
      <c r="B52" s="61" t="s">
        <v>66</v>
      </c>
      <c r="C52" s="57">
        <v>2</v>
      </c>
      <c r="D52" s="67">
        <v>3</v>
      </c>
      <c r="E52" s="67">
        <v>1.8</v>
      </c>
      <c r="F52" s="58">
        <v>-0.39999999999999997</v>
      </c>
    </row>
    <row r="53" spans="1:6" ht="30">
      <c r="A53" s="59" t="s">
        <v>26</v>
      </c>
      <c r="B53" s="60" t="s">
        <v>27</v>
      </c>
      <c r="C53" s="57">
        <v>3</v>
      </c>
      <c r="D53" s="67">
        <v>0.75</v>
      </c>
      <c r="E53" s="67">
        <v>2</v>
      </c>
      <c r="F53" s="58">
        <v>1.6666666666666667</v>
      </c>
    </row>
    <row r="54" spans="1:6">
      <c r="A54" s="56" t="s">
        <v>76</v>
      </c>
      <c r="B54" s="41" t="s">
        <v>77</v>
      </c>
      <c r="C54" s="57">
        <v>0</v>
      </c>
      <c r="D54" s="67">
        <v>1</v>
      </c>
      <c r="E54" s="67">
        <v>2.2000000000000002</v>
      </c>
      <c r="F54" s="58">
        <v>1.2000000000000002</v>
      </c>
    </row>
    <row r="55" spans="1:6">
      <c r="A55" s="16" t="s">
        <v>118</v>
      </c>
      <c r="B55" s="60" t="s">
        <v>117</v>
      </c>
      <c r="C55" s="57">
        <v>3</v>
      </c>
      <c r="D55" s="67">
        <v>1.5</v>
      </c>
      <c r="E55" s="67">
        <v>2.2000000000000002</v>
      </c>
      <c r="F55" s="58">
        <v>0.46666666666666679</v>
      </c>
    </row>
    <row r="56" spans="1:6">
      <c r="A56" s="63" t="s">
        <v>11</v>
      </c>
      <c r="B56" s="61" t="s">
        <v>12</v>
      </c>
      <c r="C56" s="57">
        <v>3</v>
      </c>
      <c r="D56" s="67">
        <v>2.75</v>
      </c>
      <c r="E56" s="67">
        <v>2.2000000000000002</v>
      </c>
      <c r="F56" s="58">
        <v>-0.19999999999999993</v>
      </c>
    </row>
    <row r="57" spans="1:6">
      <c r="A57" s="63" t="s">
        <v>22</v>
      </c>
      <c r="B57" s="61" t="s">
        <v>17</v>
      </c>
      <c r="C57" s="57">
        <v>6</v>
      </c>
      <c r="D57" s="67">
        <v>3.5</v>
      </c>
      <c r="E57" s="67">
        <v>2.4</v>
      </c>
      <c r="F57" s="58">
        <v>-0.31428571428571433</v>
      </c>
    </row>
    <row r="58" spans="1:6">
      <c r="A58" s="56" t="s">
        <v>151</v>
      </c>
      <c r="B58" s="60" t="s">
        <v>117</v>
      </c>
      <c r="C58" s="57">
        <v>3</v>
      </c>
      <c r="D58" s="67">
        <v>1.25</v>
      </c>
      <c r="E58" s="67">
        <v>2.6</v>
      </c>
      <c r="F58" s="58">
        <v>1.08</v>
      </c>
    </row>
    <row r="59" spans="1:6">
      <c r="A59" s="5" t="s">
        <v>212</v>
      </c>
      <c r="B59" s="61" t="s">
        <v>101</v>
      </c>
      <c r="C59" s="57">
        <v>2</v>
      </c>
      <c r="D59" s="67">
        <v>1.25</v>
      </c>
      <c r="E59" s="67">
        <v>2.6</v>
      </c>
      <c r="F59" s="58">
        <v>1.08</v>
      </c>
    </row>
    <row r="60" spans="1:6">
      <c r="A60" s="56" t="s">
        <v>23</v>
      </c>
      <c r="B60" s="41" t="s">
        <v>17</v>
      </c>
      <c r="C60" s="57">
        <v>1</v>
      </c>
      <c r="D60" s="67">
        <v>2</v>
      </c>
      <c r="E60" s="67">
        <v>2.6</v>
      </c>
      <c r="F60" s="58">
        <v>0.30000000000000004</v>
      </c>
    </row>
    <row r="61" spans="1:6">
      <c r="A61" s="56" t="s">
        <v>54</v>
      </c>
      <c r="B61" s="61" t="s">
        <v>55</v>
      </c>
      <c r="C61" s="57">
        <v>2</v>
      </c>
      <c r="D61" s="67">
        <v>0.75</v>
      </c>
      <c r="E61" s="67">
        <v>2.8</v>
      </c>
      <c r="F61" s="58">
        <v>2.7333333333333329</v>
      </c>
    </row>
    <row r="62" spans="1:6">
      <c r="A62" s="56" t="s">
        <v>28</v>
      </c>
      <c r="B62" s="61" t="s">
        <v>27</v>
      </c>
      <c r="C62" s="57">
        <v>3</v>
      </c>
      <c r="D62" s="67">
        <v>1.5</v>
      </c>
      <c r="E62" s="67">
        <v>3.2</v>
      </c>
      <c r="F62" s="58">
        <v>1.1333333333333335</v>
      </c>
    </row>
    <row r="63" spans="1:6">
      <c r="A63" s="56" t="s">
        <v>50</v>
      </c>
      <c r="B63" s="61" t="s">
        <v>51</v>
      </c>
      <c r="C63" s="57">
        <v>3</v>
      </c>
      <c r="D63" s="67">
        <v>1.75</v>
      </c>
      <c r="E63" s="67">
        <v>3.2</v>
      </c>
      <c r="F63" s="58">
        <v>0.82857142857142863</v>
      </c>
    </row>
    <row r="64" spans="1:6">
      <c r="A64" s="56" t="s">
        <v>58</v>
      </c>
      <c r="B64" s="61" t="s">
        <v>57</v>
      </c>
      <c r="C64" s="57">
        <v>5</v>
      </c>
      <c r="D64" s="67">
        <v>1.75</v>
      </c>
      <c r="E64" s="67">
        <v>3.4</v>
      </c>
      <c r="F64" s="58">
        <v>0.94285714285714284</v>
      </c>
    </row>
    <row r="65" spans="1:6">
      <c r="A65" s="56" t="s">
        <v>39</v>
      </c>
      <c r="B65" s="41" t="s">
        <v>38</v>
      </c>
      <c r="C65" s="57">
        <v>2</v>
      </c>
      <c r="D65" s="67">
        <v>1.75</v>
      </c>
      <c r="E65" s="67">
        <v>3.6</v>
      </c>
      <c r="F65" s="58">
        <v>1.0571428571428572</v>
      </c>
    </row>
    <row r="66" spans="1:6">
      <c r="A66" s="56" t="s">
        <v>105</v>
      </c>
      <c r="B66" s="41" t="s">
        <v>104</v>
      </c>
      <c r="C66" s="57">
        <v>2</v>
      </c>
      <c r="D66" s="67">
        <v>2.5</v>
      </c>
      <c r="E66" s="67">
        <v>3.6</v>
      </c>
      <c r="F66" s="58">
        <v>0.44000000000000006</v>
      </c>
    </row>
    <row r="67" spans="1:6">
      <c r="A67" s="56" t="s">
        <v>15</v>
      </c>
      <c r="B67" s="41" t="s">
        <v>12</v>
      </c>
      <c r="C67" s="57">
        <v>6</v>
      </c>
      <c r="D67" s="67">
        <v>3.5</v>
      </c>
      <c r="E67" s="67">
        <v>3.6</v>
      </c>
      <c r="F67" s="58">
        <v>2.8571428571428598E-2</v>
      </c>
    </row>
    <row r="68" spans="1:6">
      <c r="A68" s="56" t="s">
        <v>87</v>
      </c>
      <c r="B68" s="41" t="s">
        <v>88</v>
      </c>
      <c r="C68" s="57">
        <v>4</v>
      </c>
      <c r="D68" s="67">
        <v>1.75</v>
      </c>
      <c r="E68" s="67">
        <v>3.8</v>
      </c>
      <c r="F68" s="58">
        <v>1.1714285714285713</v>
      </c>
    </row>
    <row r="69" spans="1:6">
      <c r="A69" s="56" t="s">
        <v>123</v>
      </c>
      <c r="B69" s="60" t="s">
        <v>117</v>
      </c>
      <c r="C69" s="57">
        <v>5</v>
      </c>
      <c r="D69" s="67">
        <v>2.5</v>
      </c>
      <c r="E69" s="67">
        <v>4.2</v>
      </c>
      <c r="F69" s="58">
        <v>0.68</v>
      </c>
    </row>
    <row r="70" spans="1:6">
      <c r="A70" s="56" t="s">
        <v>24</v>
      </c>
      <c r="B70" s="61" t="s">
        <v>17</v>
      </c>
      <c r="C70" s="57">
        <v>4</v>
      </c>
      <c r="D70" s="67">
        <v>2.75</v>
      </c>
      <c r="E70" s="67">
        <v>4.4000000000000004</v>
      </c>
      <c r="F70" s="58">
        <v>0.60000000000000009</v>
      </c>
    </row>
    <row r="71" spans="1:6">
      <c r="A71" s="16" t="s">
        <v>21</v>
      </c>
      <c r="B71" s="41" t="s">
        <v>17</v>
      </c>
      <c r="C71" s="57">
        <v>2</v>
      </c>
      <c r="D71" s="67">
        <v>2</v>
      </c>
      <c r="E71" s="67">
        <v>5.2</v>
      </c>
      <c r="F71" s="58">
        <v>1.6</v>
      </c>
    </row>
    <row r="72" spans="1:6">
      <c r="A72" s="56" t="s">
        <v>48</v>
      </c>
      <c r="B72" s="61" t="s">
        <v>49</v>
      </c>
      <c r="C72" s="57">
        <v>5</v>
      </c>
      <c r="D72" s="67">
        <v>6.25</v>
      </c>
      <c r="E72" s="67">
        <v>5.8</v>
      </c>
      <c r="F72" s="58">
        <v>-7.2000000000000022E-2</v>
      </c>
    </row>
    <row r="73" spans="1:6">
      <c r="A73" s="56" t="s">
        <v>37</v>
      </c>
      <c r="B73" s="61" t="s">
        <v>38</v>
      </c>
      <c r="C73" s="57">
        <v>9</v>
      </c>
      <c r="D73" s="67">
        <v>5.25</v>
      </c>
      <c r="E73" s="67">
        <v>6.4</v>
      </c>
      <c r="F73" s="58">
        <v>0.2190476190476191</v>
      </c>
    </row>
    <row r="74" spans="1:6">
      <c r="A74" s="56" t="s">
        <v>210</v>
      </c>
      <c r="B74" s="61" t="s">
        <v>12</v>
      </c>
      <c r="C74" s="57">
        <v>8</v>
      </c>
      <c r="D74" s="67">
        <v>9.25</v>
      </c>
      <c r="E74" s="67">
        <v>8.1999999999999993</v>
      </c>
      <c r="F74" s="58">
        <v>-0.11351351351351359</v>
      </c>
    </row>
    <row r="75" spans="1:6">
      <c r="A75" s="56" t="s">
        <v>122</v>
      </c>
      <c r="B75" s="60" t="s">
        <v>117</v>
      </c>
      <c r="C75" s="57">
        <v>16</v>
      </c>
      <c r="D75" s="67">
        <v>5</v>
      </c>
      <c r="E75" s="67">
        <v>8.4</v>
      </c>
      <c r="F75" s="58">
        <v>0.68</v>
      </c>
    </row>
    <row r="76" spans="1:6">
      <c r="A76" s="56" t="s">
        <v>93</v>
      </c>
      <c r="B76" s="61" t="s">
        <v>92</v>
      </c>
      <c r="C76" s="57">
        <v>24</v>
      </c>
      <c r="D76" s="67">
        <v>17</v>
      </c>
      <c r="E76" s="67">
        <v>17.399999999999999</v>
      </c>
      <c r="F76" s="58">
        <v>2.3529411764705799E-2</v>
      </c>
    </row>
    <row r="77" spans="1:6">
      <c r="A77" s="56" t="s">
        <v>19</v>
      </c>
      <c r="B77" s="60" t="s">
        <v>17</v>
      </c>
      <c r="C77" s="57">
        <v>14</v>
      </c>
      <c r="D77" s="67">
        <v>8.75</v>
      </c>
      <c r="E77" s="67">
        <v>17.8</v>
      </c>
      <c r="F77" s="58">
        <v>1.0342857142857145</v>
      </c>
    </row>
    <row r="78" spans="1:6">
      <c r="B78" s="65"/>
      <c r="C78" s="65"/>
      <c r="F78" s="66"/>
    </row>
  </sheetData>
  <autoFilter ref="A1:F77" xr:uid="{E3240E32-AE8C-4E77-A3A6-450330E054EF}">
    <sortState ref="A2:F77">
      <sortCondition ref="E1:E7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1C1C7-E82A-4FC9-93CF-83641B557394}">
  <dimension ref="A1:E78"/>
  <sheetViews>
    <sheetView topLeftCell="A46" workbookViewId="0">
      <selection activeCell="H51" sqref="H51"/>
    </sheetView>
  </sheetViews>
  <sheetFormatPr defaultRowHeight="15.75"/>
  <cols>
    <col min="1" max="1" width="18" style="17" customWidth="1"/>
    <col min="2" max="2" width="9" style="17"/>
    <col min="3" max="5" width="19.125" style="17" customWidth="1"/>
  </cols>
  <sheetData>
    <row r="1" spans="1:5" ht="60">
      <c r="A1" s="48" t="s">
        <v>0</v>
      </c>
      <c r="B1" s="48" t="s">
        <v>1</v>
      </c>
      <c r="C1" s="55" t="s">
        <v>234</v>
      </c>
      <c r="D1" s="55" t="s">
        <v>235</v>
      </c>
      <c r="E1" s="54" t="s">
        <v>233</v>
      </c>
    </row>
    <row r="2" spans="1:5">
      <c r="A2" s="5" t="s">
        <v>6</v>
      </c>
      <c r="B2" s="60" t="s">
        <v>7</v>
      </c>
      <c r="C2" s="67">
        <v>4.9019607843137258</v>
      </c>
      <c r="D2" s="67">
        <v>0</v>
      </c>
      <c r="E2" s="68">
        <v>-1</v>
      </c>
    </row>
    <row r="3" spans="1:5">
      <c r="A3" s="63" t="s">
        <v>81</v>
      </c>
      <c r="B3" s="61" t="s">
        <v>82</v>
      </c>
      <c r="C3" s="67">
        <v>0.93808630393996251</v>
      </c>
      <c r="D3" s="67">
        <v>0</v>
      </c>
      <c r="E3" s="68">
        <v>-1</v>
      </c>
    </row>
    <row r="4" spans="1:5">
      <c r="A4" s="59" t="s">
        <v>3</v>
      </c>
      <c r="B4" s="60" t="s">
        <v>4</v>
      </c>
      <c r="C4" s="67">
        <v>1.2716174974567649</v>
      </c>
      <c r="D4" s="67">
        <v>0.20865936358894105</v>
      </c>
      <c r="E4" s="68">
        <v>-0.83591027647365668</v>
      </c>
    </row>
    <row r="5" spans="1:5">
      <c r="A5" s="12" t="s">
        <v>46</v>
      </c>
      <c r="B5" s="61" t="s">
        <v>47</v>
      </c>
      <c r="C5" s="67">
        <v>0.47862156987874921</v>
      </c>
      <c r="D5" s="67">
        <v>0.12146978439113271</v>
      </c>
      <c r="E5" s="68">
        <v>-0.74620913047879345</v>
      </c>
    </row>
    <row r="6" spans="1:5">
      <c r="A6" s="56" t="s">
        <v>65</v>
      </c>
      <c r="B6" s="61" t="s">
        <v>66</v>
      </c>
      <c r="C6" s="67">
        <v>6.6152149944873218</v>
      </c>
      <c r="D6" s="67">
        <v>2.2973835354179961</v>
      </c>
      <c r="E6" s="68">
        <v>-0.65271218889597959</v>
      </c>
    </row>
    <row r="7" spans="1:5">
      <c r="A7" s="63" t="s">
        <v>78</v>
      </c>
      <c r="B7" s="61" t="s">
        <v>77</v>
      </c>
      <c r="C7" s="67">
        <v>2.2706630336058131</v>
      </c>
      <c r="D7" s="67">
        <v>0.84835630965005315</v>
      </c>
      <c r="E7" s="68">
        <v>-0.62638388123011668</v>
      </c>
    </row>
    <row r="8" spans="1:5">
      <c r="A8" s="56" t="s">
        <v>59</v>
      </c>
      <c r="B8" s="61" t="s">
        <v>60</v>
      </c>
      <c r="C8" s="67">
        <v>0.63101435557658936</v>
      </c>
      <c r="D8" s="67">
        <v>0.28251912889935255</v>
      </c>
      <c r="E8" s="68">
        <v>-0.55227781047675106</v>
      </c>
    </row>
    <row r="9" spans="1:5">
      <c r="A9" s="56" t="s">
        <v>121</v>
      </c>
      <c r="B9" s="60" t="s">
        <v>117</v>
      </c>
      <c r="C9" s="67">
        <v>4.815409309791332</v>
      </c>
      <c r="D9" s="67">
        <v>2.3121387283236996</v>
      </c>
      <c r="E9" s="68">
        <v>-0.51984585741811173</v>
      </c>
    </row>
    <row r="10" spans="1:5">
      <c r="A10" s="56" t="s">
        <v>110</v>
      </c>
      <c r="B10" s="61" t="s">
        <v>111</v>
      </c>
      <c r="C10" s="67">
        <v>2.8490028490028494</v>
      </c>
      <c r="D10" s="67">
        <v>1.639344262295082</v>
      </c>
      <c r="E10" s="68">
        <v>-0.42459016393442628</v>
      </c>
    </row>
    <row r="11" spans="1:5">
      <c r="A11" s="56" t="s">
        <v>192</v>
      </c>
      <c r="B11" s="61" t="s">
        <v>135</v>
      </c>
      <c r="C11" s="67">
        <v>0.20477815699658705</v>
      </c>
      <c r="D11" s="67">
        <v>0.11983223487118035</v>
      </c>
      <c r="E11" s="68">
        <v>-0.41481925304573602</v>
      </c>
    </row>
    <row r="12" spans="1:5">
      <c r="A12" s="56" t="s">
        <v>96</v>
      </c>
      <c r="B12" s="61" t="s">
        <v>95</v>
      </c>
      <c r="C12" s="67">
        <v>1.6700066800267201</v>
      </c>
      <c r="D12" s="67">
        <v>1.0248901903367496</v>
      </c>
      <c r="E12" s="68">
        <v>-0.38629575402635441</v>
      </c>
    </row>
    <row r="13" spans="1:5">
      <c r="A13" s="56" t="s">
        <v>20</v>
      </c>
      <c r="B13" s="61" t="s">
        <v>17</v>
      </c>
      <c r="C13" s="67">
        <v>0.64778826577827131</v>
      </c>
      <c r="D13" s="67">
        <v>0.41102928583661585</v>
      </c>
      <c r="E13" s="68">
        <v>-0.36548821960707556</v>
      </c>
    </row>
    <row r="14" spans="1:5">
      <c r="A14" s="63" t="s">
        <v>11</v>
      </c>
      <c r="B14" s="61" t="s">
        <v>12</v>
      </c>
      <c r="C14" s="67">
        <v>3.3232628398791539</v>
      </c>
      <c r="D14" s="67">
        <v>2.1782178217821784</v>
      </c>
      <c r="E14" s="68">
        <v>-0.34455445544554447</v>
      </c>
    </row>
    <row r="15" spans="1:5">
      <c r="A15" s="56" t="s">
        <v>48</v>
      </c>
      <c r="B15" s="61" t="s">
        <v>49</v>
      </c>
      <c r="C15" s="67">
        <v>0.71379625399725899</v>
      </c>
      <c r="D15" s="67">
        <v>0.51137365543995772</v>
      </c>
      <c r="E15" s="68">
        <v>-0.28358596367483679</v>
      </c>
    </row>
    <row r="16" spans="1:5">
      <c r="A16" s="63" t="s">
        <v>22</v>
      </c>
      <c r="B16" s="61" t="s">
        <v>17</v>
      </c>
      <c r="C16" s="67">
        <v>1.0667479427003963</v>
      </c>
      <c r="D16" s="67">
        <v>0.78341765953974207</v>
      </c>
      <c r="E16" s="68">
        <v>-0.26560190258574468</v>
      </c>
    </row>
    <row r="17" spans="1:5">
      <c r="A17" s="56" t="s">
        <v>93</v>
      </c>
      <c r="B17" s="61" t="s">
        <v>92</v>
      </c>
      <c r="C17" s="67">
        <v>0.91869545245751039</v>
      </c>
      <c r="D17" s="67">
        <v>0.69223424570337355</v>
      </c>
      <c r="E17" s="68">
        <v>-0.24650302355187792</v>
      </c>
    </row>
    <row r="18" spans="1:5">
      <c r="A18" s="56" t="s">
        <v>210</v>
      </c>
      <c r="B18" s="61" t="s">
        <v>12</v>
      </c>
      <c r="C18" s="67">
        <v>4.013885875461054</v>
      </c>
      <c r="D18" s="67">
        <v>3.3292732440113677</v>
      </c>
      <c r="E18" s="68">
        <v>-0.1705610604514381</v>
      </c>
    </row>
    <row r="19" spans="1:5">
      <c r="A19" s="63" t="s">
        <v>16</v>
      </c>
      <c r="B19" s="61" t="s">
        <v>17</v>
      </c>
      <c r="C19" s="67">
        <v>2.5693730729701953</v>
      </c>
      <c r="D19" s="67">
        <v>2.2708840227088398</v>
      </c>
      <c r="E19" s="68">
        <v>-0.11617193836171957</v>
      </c>
    </row>
    <row r="20" spans="1:5">
      <c r="A20" s="5" t="s">
        <v>9</v>
      </c>
      <c r="B20" s="60" t="s">
        <v>10</v>
      </c>
      <c r="C20" s="67">
        <v>6.25</v>
      </c>
      <c r="D20" s="67">
        <v>5.5944055944055942</v>
      </c>
      <c r="E20" s="68">
        <v>-0.10489510489510494</v>
      </c>
    </row>
    <row r="21" spans="1:5">
      <c r="A21" s="56" t="s">
        <v>133</v>
      </c>
      <c r="B21" s="61" t="s">
        <v>131</v>
      </c>
      <c r="C21" s="67">
        <v>0.26020370232696449</v>
      </c>
      <c r="D21" s="67">
        <v>0.23591087811271297</v>
      </c>
      <c r="E21" s="68">
        <v>-9.3360793858827798E-2</v>
      </c>
    </row>
    <row r="22" spans="1:5">
      <c r="A22" s="56" t="s">
        <v>37</v>
      </c>
      <c r="B22" s="61" t="s">
        <v>38</v>
      </c>
      <c r="C22" s="67">
        <v>6.1188811188811192</v>
      </c>
      <c r="D22" s="67">
        <v>6.3460585027268221</v>
      </c>
      <c r="E22" s="68">
        <v>3.7127275302783452E-2</v>
      </c>
    </row>
    <row r="23" spans="1:5">
      <c r="A23" s="56" t="s">
        <v>52</v>
      </c>
      <c r="B23" s="41" t="s">
        <v>53</v>
      </c>
      <c r="C23" s="67">
        <v>2.884615384615385</v>
      </c>
      <c r="D23" s="67">
        <v>3.1595576619273298</v>
      </c>
      <c r="E23" s="68">
        <v>9.5313322801474171E-2</v>
      </c>
    </row>
    <row r="24" spans="1:5">
      <c r="A24" s="56" t="s">
        <v>108</v>
      </c>
      <c r="B24" s="61" t="s">
        <v>109</v>
      </c>
      <c r="C24" s="67">
        <v>1.4484356894553883</v>
      </c>
      <c r="D24" s="67">
        <v>1.5873015873015872</v>
      </c>
      <c r="E24" s="68">
        <v>9.5873015873015763E-2</v>
      </c>
    </row>
    <row r="25" spans="1:5">
      <c r="A25" s="56" t="s">
        <v>97</v>
      </c>
      <c r="B25" s="61" t="s">
        <v>98</v>
      </c>
      <c r="C25" s="67">
        <v>6.5789473684210522</v>
      </c>
      <c r="D25" s="67">
        <v>7.2398190045248869</v>
      </c>
      <c r="E25" s="68">
        <v>0.10045248868778288</v>
      </c>
    </row>
    <row r="26" spans="1:5">
      <c r="A26" s="56" t="s">
        <v>61</v>
      </c>
      <c r="B26" s="61" t="s">
        <v>62</v>
      </c>
      <c r="C26" s="67">
        <v>0.69412309116149928</v>
      </c>
      <c r="D26" s="67">
        <v>0.77220077220077221</v>
      </c>
      <c r="E26" s="68">
        <v>0.11248391248391254</v>
      </c>
    </row>
    <row r="27" spans="1:5">
      <c r="A27" s="56" t="s">
        <v>23</v>
      </c>
      <c r="B27" s="41" t="s">
        <v>17</v>
      </c>
      <c r="C27" s="67">
        <v>0.23046784973496195</v>
      </c>
      <c r="D27" s="67">
        <v>0.25656206828498124</v>
      </c>
      <c r="E27" s="68">
        <v>0.11322281428853367</v>
      </c>
    </row>
    <row r="28" spans="1:5">
      <c r="A28" s="59" t="s">
        <v>116</v>
      </c>
      <c r="B28" s="60" t="s">
        <v>117</v>
      </c>
      <c r="C28" s="67">
        <v>2.9850746268656718</v>
      </c>
      <c r="D28" s="67">
        <v>3.333333333333333</v>
      </c>
      <c r="E28" s="68">
        <v>0.1166666666666665</v>
      </c>
    </row>
    <row r="29" spans="1:5">
      <c r="A29" s="56" t="s">
        <v>115</v>
      </c>
      <c r="B29" s="61" t="s">
        <v>113</v>
      </c>
      <c r="C29" s="67">
        <v>0.51282051282051277</v>
      </c>
      <c r="D29" s="67">
        <v>0.59523809523809534</v>
      </c>
      <c r="E29" s="68">
        <v>0.16071428571428603</v>
      </c>
    </row>
    <row r="30" spans="1:5">
      <c r="A30" s="56" t="s">
        <v>15</v>
      </c>
      <c r="B30" s="41" t="s">
        <v>12</v>
      </c>
      <c r="C30" s="67">
        <v>1.0499475026248686</v>
      </c>
      <c r="D30" s="67">
        <v>1.2422360248447206</v>
      </c>
      <c r="E30" s="68">
        <v>0.18314108251996483</v>
      </c>
    </row>
    <row r="31" spans="1:5">
      <c r="A31" s="56" t="s">
        <v>105</v>
      </c>
      <c r="B31" s="41" t="s">
        <v>104</v>
      </c>
      <c r="C31" s="67">
        <v>0.41135335252982314</v>
      </c>
      <c r="D31" s="67">
        <v>0.4950495049504951</v>
      </c>
      <c r="E31" s="68">
        <v>0.20346534653465354</v>
      </c>
    </row>
    <row r="32" spans="1:5">
      <c r="A32" s="63" t="s">
        <v>67</v>
      </c>
      <c r="B32" s="61" t="s">
        <v>68</v>
      </c>
      <c r="C32" s="67">
        <v>0.30376670716889426</v>
      </c>
      <c r="D32" s="67">
        <v>0.37352147748495546</v>
      </c>
      <c r="E32" s="68">
        <v>0.22963270388047349</v>
      </c>
    </row>
    <row r="33" spans="1:5">
      <c r="A33" s="56" t="s">
        <v>120</v>
      </c>
      <c r="B33" s="60" t="s">
        <v>117</v>
      </c>
      <c r="C33" s="67">
        <v>1.3513513513513513</v>
      </c>
      <c r="D33" s="67">
        <v>1.7204301075268815</v>
      </c>
      <c r="E33" s="68">
        <v>0.27311827956989237</v>
      </c>
    </row>
    <row r="34" spans="1:5">
      <c r="A34" s="5" t="s">
        <v>72</v>
      </c>
      <c r="B34" s="61" t="s">
        <v>73</v>
      </c>
      <c r="C34" s="67">
        <v>10.204081632653059</v>
      </c>
      <c r="D34" s="67">
        <v>13.043478260869565</v>
      </c>
      <c r="E34" s="68">
        <v>0.27826086956521756</v>
      </c>
    </row>
    <row r="35" spans="1:5">
      <c r="A35" s="59" t="s">
        <v>18</v>
      </c>
      <c r="B35" s="60" t="s">
        <v>17</v>
      </c>
      <c r="C35" s="67">
        <v>1.3077593722755014</v>
      </c>
      <c r="D35" s="67">
        <v>1.7084890549919913</v>
      </c>
      <c r="E35" s="68">
        <v>0.30642463071720927</v>
      </c>
    </row>
    <row r="36" spans="1:5">
      <c r="A36" s="56" t="s">
        <v>42</v>
      </c>
      <c r="B36" s="61" t="s">
        <v>43</v>
      </c>
      <c r="C36" s="67">
        <v>0.29779630732578921</v>
      </c>
      <c r="D36" s="67">
        <v>0.40802448146888814</v>
      </c>
      <c r="E36" s="68">
        <v>0.37014620877252613</v>
      </c>
    </row>
    <row r="37" spans="1:5">
      <c r="A37" s="56" t="s">
        <v>134</v>
      </c>
      <c r="B37" s="61" t="s">
        <v>135</v>
      </c>
      <c r="C37" s="67">
        <v>0.66725978647686834</v>
      </c>
      <c r="D37" s="67">
        <v>0.93808630393996251</v>
      </c>
      <c r="E37" s="68">
        <v>0.40587867417135709</v>
      </c>
    </row>
    <row r="38" spans="1:5">
      <c r="A38" s="16" t="s">
        <v>118</v>
      </c>
      <c r="B38" s="60" t="s">
        <v>117</v>
      </c>
      <c r="C38" s="67">
        <v>2.4193548387096775</v>
      </c>
      <c r="D38" s="67">
        <v>3.4564021995286724</v>
      </c>
      <c r="E38" s="68">
        <v>0.42864624247185124</v>
      </c>
    </row>
    <row r="39" spans="1:5">
      <c r="A39" s="59" t="s">
        <v>40</v>
      </c>
      <c r="B39" s="60" t="s">
        <v>41</v>
      </c>
      <c r="C39" s="67">
        <v>0.58513750731421887</v>
      </c>
      <c r="D39" s="67">
        <v>0.89853987270685132</v>
      </c>
      <c r="E39" s="68">
        <v>0.53560464245600881</v>
      </c>
    </row>
    <row r="40" spans="1:5">
      <c r="A40" s="16" t="s">
        <v>21</v>
      </c>
      <c r="B40" s="41" t="s">
        <v>17</v>
      </c>
      <c r="C40" s="67">
        <v>1.5533980582524274</v>
      </c>
      <c r="D40" s="67">
        <v>2.4113146301878041</v>
      </c>
      <c r="E40" s="68">
        <v>0.55228379318339871</v>
      </c>
    </row>
    <row r="41" spans="1:5">
      <c r="A41" s="56" t="s">
        <v>58</v>
      </c>
      <c r="B41" s="61" t="s">
        <v>57</v>
      </c>
      <c r="C41" s="67">
        <v>0.78722447143499763</v>
      </c>
      <c r="D41" s="67">
        <v>1.2433717315779849</v>
      </c>
      <c r="E41" s="68">
        <v>0.5794373481702062</v>
      </c>
    </row>
    <row r="42" spans="1:5">
      <c r="A42" s="56" t="s">
        <v>99</v>
      </c>
      <c r="B42" s="61" t="s">
        <v>98</v>
      </c>
      <c r="C42" s="67">
        <v>2.6595744680851063</v>
      </c>
      <c r="D42" s="67">
        <v>4.2402826855123674</v>
      </c>
      <c r="E42" s="68">
        <v>0.59434628975265014</v>
      </c>
    </row>
    <row r="43" spans="1:5">
      <c r="A43" s="56" t="s">
        <v>33</v>
      </c>
      <c r="B43" s="61" t="s">
        <v>34</v>
      </c>
      <c r="C43" s="67">
        <v>0.11970313622216902</v>
      </c>
      <c r="D43" s="67">
        <v>0.19130746696957018</v>
      </c>
      <c r="E43" s="68">
        <v>0.59818257906378935</v>
      </c>
    </row>
    <row r="44" spans="1:5">
      <c r="A44" s="56" t="s">
        <v>124</v>
      </c>
      <c r="B44" s="61" t="s">
        <v>125</v>
      </c>
      <c r="C44" s="67">
        <v>0.37023324694557569</v>
      </c>
      <c r="D44" s="67">
        <v>0.59259259259259256</v>
      </c>
      <c r="E44" s="68">
        <v>0.60059259259259257</v>
      </c>
    </row>
    <row r="45" spans="1:5">
      <c r="A45" s="56" t="s">
        <v>24</v>
      </c>
      <c r="B45" s="61" t="s">
        <v>17</v>
      </c>
      <c r="C45" s="67">
        <v>1.3192612137203166</v>
      </c>
      <c r="D45" s="67">
        <v>2.1712311867752287</v>
      </c>
      <c r="E45" s="68">
        <v>0.6457932395756234</v>
      </c>
    </row>
    <row r="46" spans="1:5">
      <c r="A46" s="56" t="s">
        <v>50</v>
      </c>
      <c r="B46" s="61" t="s">
        <v>51</v>
      </c>
      <c r="C46" s="67">
        <v>1.953125</v>
      </c>
      <c r="D46" s="67">
        <v>3.2209360845495723</v>
      </c>
      <c r="E46" s="68">
        <v>0.64911927528938096</v>
      </c>
    </row>
    <row r="47" spans="1:5">
      <c r="A47" s="59" t="s">
        <v>30</v>
      </c>
      <c r="B47" s="60" t="s">
        <v>27</v>
      </c>
      <c r="C47" s="67">
        <v>9.9383820314052865E-2</v>
      </c>
      <c r="D47" s="67">
        <v>0.16454134101192927</v>
      </c>
      <c r="E47" s="68">
        <v>0.65561497326203244</v>
      </c>
    </row>
    <row r="48" spans="1:5">
      <c r="A48" s="56" t="s">
        <v>39</v>
      </c>
      <c r="B48" s="41" t="s">
        <v>38</v>
      </c>
      <c r="C48" s="67">
        <v>2.0184544405997693</v>
      </c>
      <c r="D48" s="67">
        <v>3.560830860534125</v>
      </c>
      <c r="E48" s="68">
        <v>0.76413734633319219</v>
      </c>
    </row>
    <row r="49" spans="1:5">
      <c r="A49" s="5" t="s">
        <v>212</v>
      </c>
      <c r="B49" s="61" t="s">
        <v>101</v>
      </c>
      <c r="C49" s="67">
        <v>0.12915891713163877</v>
      </c>
      <c r="D49" s="67">
        <v>0.24395965282664792</v>
      </c>
      <c r="E49" s="68">
        <v>0.88883321604503884</v>
      </c>
    </row>
    <row r="50" spans="1:5">
      <c r="A50" s="56" t="s">
        <v>28</v>
      </c>
      <c r="B50" s="61" t="s">
        <v>27</v>
      </c>
      <c r="C50" s="67">
        <v>0.37835792659856227</v>
      </c>
      <c r="D50" s="67">
        <v>0.72768618533257534</v>
      </c>
      <c r="E50" s="68">
        <v>0.92327458783399652</v>
      </c>
    </row>
    <row r="51" spans="1:5">
      <c r="A51" s="56" t="s">
        <v>122</v>
      </c>
      <c r="B51" s="60" t="s">
        <v>117</v>
      </c>
      <c r="C51" s="67">
        <v>1.8800526414739613</v>
      </c>
      <c r="D51" s="67">
        <v>3.6490008688097304</v>
      </c>
      <c r="E51" s="68">
        <v>0.94090356211989556</v>
      </c>
    </row>
    <row r="52" spans="1:5">
      <c r="A52" s="56" t="s">
        <v>151</v>
      </c>
      <c r="B52" s="60" t="s">
        <v>117</v>
      </c>
      <c r="C52" s="67">
        <v>0.37713078895761049</v>
      </c>
      <c r="D52" s="67">
        <v>0.74509242011749532</v>
      </c>
      <c r="E52" s="68">
        <v>0.97568706118355064</v>
      </c>
    </row>
    <row r="53" spans="1:5">
      <c r="A53" s="56" t="s">
        <v>123</v>
      </c>
      <c r="B53" s="60" t="s">
        <v>117</v>
      </c>
      <c r="C53" s="67">
        <v>3.0543677458766036</v>
      </c>
      <c r="D53" s="67">
        <v>6.3878326996197723</v>
      </c>
      <c r="E53" s="68">
        <v>1.0913764258555134</v>
      </c>
    </row>
    <row r="54" spans="1:5">
      <c r="A54" s="56" t="s">
        <v>19</v>
      </c>
      <c r="B54" s="60" t="s">
        <v>17</v>
      </c>
      <c r="C54" s="67">
        <v>0.8870191089259466</v>
      </c>
      <c r="D54" s="67">
        <v>1.8838969148542097</v>
      </c>
      <c r="E54" s="68">
        <v>1.1238515561804974</v>
      </c>
    </row>
    <row r="55" spans="1:5">
      <c r="A55" s="59" t="s">
        <v>26</v>
      </c>
      <c r="B55" s="60" t="s">
        <v>27</v>
      </c>
      <c r="C55" s="67">
        <v>1.1727912431587177</v>
      </c>
      <c r="D55" s="67">
        <v>2.7624309392265189</v>
      </c>
      <c r="E55" s="68">
        <v>1.3554327808471451</v>
      </c>
    </row>
    <row r="56" spans="1:5">
      <c r="A56" s="56" t="s">
        <v>126</v>
      </c>
      <c r="B56" s="61" t="s">
        <v>127</v>
      </c>
      <c r="C56" s="67">
        <v>1.1691348402182384</v>
      </c>
      <c r="D56" s="67">
        <v>2.7633851468048363</v>
      </c>
      <c r="E56" s="68">
        <v>1.3636154289004034</v>
      </c>
    </row>
    <row r="57" spans="1:5">
      <c r="A57" s="63" t="s">
        <v>85</v>
      </c>
      <c r="B57" s="64" t="s">
        <v>86</v>
      </c>
      <c r="C57" s="67">
        <v>5.3333333333333339</v>
      </c>
      <c r="D57" s="67">
        <v>12.698412698412698</v>
      </c>
      <c r="E57" s="68">
        <v>1.3809523809523805</v>
      </c>
    </row>
    <row r="58" spans="1:5">
      <c r="A58" s="56" t="s">
        <v>94</v>
      </c>
      <c r="B58" s="41" t="s">
        <v>95</v>
      </c>
      <c r="C58" s="67">
        <v>0.50150451354062187</v>
      </c>
      <c r="D58" s="67">
        <v>1.2591815320041972</v>
      </c>
      <c r="E58" s="68">
        <v>1.5108079748163694</v>
      </c>
    </row>
    <row r="59" spans="1:5">
      <c r="A59" s="56" t="s">
        <v>87</v>
      </c>
      <c r="B59" s="41" t="s">
        <v>88</v>
      </c>
      <c r="C59" s="67">
        <v>0.98094170403587444</v>
      </c>
      <c r="D59" s="67">
        <v>2.5232403718459491</v>
      </c>
      <c r="E59" s="68">
        <v>1.5722633276418132</v>
      </c>
    </row>
    <row r="60" spans="1:5">
      <c r="A60" s="56" t="s">
        <v>76</v>
      </c>
      <c r="B60" s="41" t="s">
        <v>77</v>
      </c>
      <c r="C60" s="67">
        <v>1.8674136321195147</v>
      </c>
      <c r="D60" s="67">
        <v>6.8857589984350556</v>
      </c>
      <c r="E60" s="68">
        <v>2.6873239436619718</v>
      </c>
    </row>
    <row r="61" spans="1:5">
      <c r="A61" s="56" t="s">
        <v>54</v>
      </c>
      <c r="B61" s="61" t="s">
        <v>55</v>
      </c>
      <c r="C61" s="67">
        <v>1.3799448022079117</v>
      </c>
      <c r="D61" s="67">
        <v>5.298013245033113</v>
      </c>
      <c r="E61" s="68">
        <v>2.8392935982339957</v>
      </c>
    </row>
    <row r="62" spans="1:5">
      <c r="A62" s="56" t="s">
        <v>114</v>
      </c>
      <c r="B62" s="61" t="s">
        <v>113</v>
      </c>
      <c r="C62" s="67">
        <v>1.3123359580052494</v>
      </c>
      <c r="D62" s="67">
        <v>6.9498069498069501</v>
      </c>
      <c r="E62" s="68">
        <v>4.2957528957528961</v>
      </c>
    </row>
    <row r="63" spans="1:5">
      <c r="A63" s="5" t="s">
        <v>71</v>
      </c>
      <c r="B63" s="41" t="s">
        <v>70</v>
      </c>
      <c r="C63" s="67">
        <v>1.1547344110854503</v>
      </c>
      <c r="D63" s="67">
        <v>6.3492063492063489</v>
      </c>
      <c r="E63" s="68">
        <v>4.4984126984126984</v>
      </c>
    </row>
    <row r="64" spans="1:5">
      <c r="A64" s="56" t="s">
        <v>29</v>
      </c>
      <c r="B64" s="61" t="s">
        <v>27</v>
      </c>
      <c r="C64" s="67">
        <v>0</v>
      </c>
      <c r="D64" s="67">
        <v>6.9156293222683268E-2</v>
      </c>
      <c r="E64" s="68" t="s">
        <v>240</v>
      </c>
    </row>
    <row r="65" spans="1:5">
      <c r="A65" s="5" t="s">
        <v>31</v>
      </c>
      <c r="B65" s="60" t="s">
        <v>32</v>
      </c>
      <c r="C65" s="67">
        <v>0</v>
      </c>
      <c r="D65" s="67">
        <v>0</v>
      </c>
      <c r="E65" s="68" t="s">
        <v>240</v>
      </c>
    </row>
    <row r="66" spans="1:5">
      <c r="A66" s="56" t="s">
        <v>128</v>
      </c>
      <c r="B66" s="61" t="s">
        <v>129</v>
      </c>
      <c r="C66" s="67">
        <v>0</v>
      </c>
      <c r="D66" s="67">
        <v>0</v>
      </c>
      <c r="E66" s="68" t="s">
        <v>240</v>
      </c>
    </row>
    <row r="67" spans="1:5">
      <c r="A67" s="56" t="s">
        <v>108</v>
      </c>
      <c r="B67" s="61" t="s">
        <v>137</v>
      </c>
      <c r="C67" s="67">
        <v>0</v>
      </c>
      <c r="D67" s="67">
        <v>10.810810810810811</v>
      </c>
      <c r="E67" s="68" t="s">
        <v>240</v>
      </c>
    </row>
    <row r="68" spans="1:5">
      <c r="A68" s="16" t="s">
        <v>138</v>
      </c>
      <c r="B68" s="41" t="s">
        <v>139</v>
      </c>
      <c r="C68" s="67">
        <v>0</v>
      </c>
      <c r="D68" s="67">
        <v>2.4691358024691357</v>
      </c>
      <c r="E68" s="68" t="s">
        <v>240</v>
      </c>
    </row>
    <row r="69" spans="1:5">
      <c r="A69" s="16" t="s">
        <v>25</v>
      </c>
      <c r="B69" s="41" t="s">
        <v>17</v>
      </c>
      <c r="C69" s="67">
        <v>0</v>
      </c>
      <c r="D69" s="67">
        <v>0</v>
      </c>
      <c r="E69" s="68" t="s">
        <v>240</v>
      </c>
    </row>
    <row r="70" spans="1:5">
      <c r="A70" s="12" t="s">
        <v>44</v>
      </c>
      <c r="B70" s="61" t="s">
        <v>45</v>
      </c>
      <c r="C70" s="67">
        <v>0</v>
      </c>
      <c r="D70" s="67">
        <v>2.0050125313283207</v>
      </c>
      <c r="E70" s="68" t="s">
        <v>240</v>
      </c>
    </row>
    <row r="71" spans="1:5">
      <c r="A71" s="63" t="s">
        <v>79</v>
      </c>
      <c r="B71" s="61" t="s">
        <v>80</v>
      </c>
      <c r="C71" s="67">
        <v>0</v>
      </c>
      <c r="D71" s="67">
        <v>1.7204301075268815</v>
      </c>
      <c r="E71" s="68" t="s">
        <v>240</v>
      </c>
    </row>
    <row r="72" spans="1:5">
      <c r="A72" s="56" t="s">
        <v>89</v>
      </c>
      <c r="B72" s="61" t="s">
        <v>90</v>
      </c>
      <c r="C72" s="67">
        <v>0</v>
      </c>
      <c r="D72" s="67">
        <v>5.2785923753665687</v>
      </c>
      <c r="E72" s="68" t="s">
        <v>240</v>
      </c>
    </row>
    <row r="73" spans="1:5">
      <c r="A73" s="63" t="s">
        <v>83</v>
      </c>
      <c r="B73" s="61" t="s">
        <v>84</v>
      </c>
      <c r="C73" s="67">
        <v>0</v>
      </c>
      <c r="D73" s="67">
        <v>2.2727272727272729</v>
      </c>
      <c r="E73" s="68" t="s">
        <v>240</v>
      </c>
    </row>
    <row r="74" spans="1:5">
      <c r="A74" s="56" t="s">
        <v>74</v>
      </c>
      <c r="B74" s="41" t="s">
        <v>75</v>
      </c>
      <c r="C74" s="67">
        <v>0</v>
      </c>
      <c r="D74" s="67">
        <v>0</v>
      </c>
      <c r="E74" s="68" t="s">
        <v>240</v>
      </c>
    </row>
    <row r="75" spans="1:5">
      <c r="A75" s="14" t="s">
        <v>212</v>
      </c>
      <c r="B75" s="61" t="s">
        <v>64</v>
      </c>
      <c r="C75" s="67">
        <v>0</v>
      </c>
      <c r="D75" s="67">
        <v>0</v>
      </c>
      <c r="E75" s="68" t="s">
        <v>240</v>
      </c>
    </row>
    <row r="76" spans="1:5">
      <c r="A76" s="56" t="s">
        <v>106</v>
      </c>
      <c r="B76" s="61" t="s">
        <v>107</v>
      </c>
      <c r="C76" s="67">
        <v>0</v>
      </c>
      <c r="D76" s="67">
        <v>0</v>
      </c>
      <c r="E76" s="68" t="s">
        <v>240</v>
      </c>
    </row>
    <row r="77" spans="1:5">
      <c r="A77" s="12" t="s">
        <v>35</v>
      </c>
      <c r="B77" s="61" t="s">
        <v>36</v>
      </c>
      <c r="C77" s="67">
        <v>0</v>
      </c>
      <c r="D77" s="67">
        <v>0</v>
      </c>
      <c r="E77" s="68" t="s">
        <v>240</v>
      </c>
    </row>
    <row r="78" spans="1:5">
      <c r="B78" s="65"/>
      <c r="C78" s="69"/>
      <c r="D78" s="69"/>
      <c r="E78" s="70"/>
    </row>
  </sheetData>
  <autoFilter ref="A1:E77" xr:uid="{B3663874-3CF9-4B08-8AE4-AAE8A8A165AF}">
    <sortState ref="A2:E77">
      <sortCondition ref="E1:E7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Data.Work</vt:lpstr>
      <vt:lpstr>Top11</vt:lpstr>
      <vt:lpstr>3.6.5 Table</vt:lpstr>
      <vt:lpstr>Number</vt:lpstr>
      <vt:lpstr>PerBikeCommuter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2021-06-17T18:12:31Z</dcterms:created>
  <dcterms:modified xsi:type="dcterms:W3CDTF">2021-06-23T19:17:16Z</dcterms:modified>
</cp:coreProperties>
</file>