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IV-III - Cities-Updated\"/>
    </mc:Choice>
  </mc:AlternateContent>
  <xr:revisionPtr revIDLastSave="0" documentId="13_ncr:1_{49F2F325-6B8B-4D3D-BD02-413B2D4661CE}" xr6:coauthVersionLast="36" xr6:coauthVersionMax="47" xr10:uidLastSave="{00000000-0000-0000-0000-000000000000}"/>
  <bookViews>
    <workbookView xWindow="0" yWindow="0" windowWidth="28770" windowHeight="11580" activeTab="2" xr2:uid="{0828E71C-767D-4BA2-A178-AE5E0644CB0E}"/>
  </bookViews>
  <sheets>
    <sheet name="Data.Work" sheetId="1" r:id="rId1"/>
    <sheet name="Total Fatalities Work" sheetId="5" r:id="rId2"/>
    <sheet name="3.6.3 Table" sheetId="4" r:id="rId3"/>
  </sheets>
  <definedNames>
    <definedName name="_xlnm._FilterDatabase" localSheetId="2" hidden="1">'3.6.3 Table'!$A$1:$F$78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" i="5" l="1"/>
  <c r="AP5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P71" i="5"/>
  <c r="AP72" i="5"/>
  <c r="AP73" i="5"/>
  <c r="AP74" i="5"/>
  <c r="AP75" i="5"/>
  <c r="AP76" i="5"/>
  <c r="AP77" i="5"/>
  <c r="AP78" i="5"/>
  <c r="AP79" i="5"/>
  <c r="AP80" i="5"/>
  <c r="AP81" i="5"/>
  <c r="AP82" i="5"/>
  <c r="AP83" i="5"/>
  <c r="AP84" i="5"/>
  <c r="AP85" i="5"/>
  <c r="AP86" i="5"/>
  <c r="AP3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AM4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K66" i="5"/>
  <c r="AL66" i="5"/>
  <c r="AM66" i="5"/>
  <c r="AL67" i="5"/>
  <c r="AK67" i="5"/>
  <c r="AM67" i="5"/>
  <c r="AL68" i="5"/>
  <c r="AK68" i="5"/>
  <c r="AM68" i="5"/>
  <c r="AK69" i="5"/>
  <c r="AL69" i="5"/>
  <c r="AM69" i="5"/>
  <c r="AK70" i="5"/>
  <c r="AL70" i="5"/>
  <c r="AM70" i="5"/>
  <c r="AK71" i="5"/>
  <c r="AL71" i="5"/>
  <c r="AM71" i="5"/>
  <c r="AK72" i="5"/>
  <c r="AL72" i="5"/>
  <c r="AM72" i="5"/>
  <c r="AK73" i="5"/>
  <c r="AL73" i="5"/>
  <c r="AM73" i="5"/>
  <c r="AK74" i="5"/>
  <c r="AL74" i="5"/>
  <c r="AM74" i="5"/>
  <c r="AK75" i="5"/>
  <c r="AL75" i="5"/>
  <c r="AM75" i="5"/>
  <c r="AK76" i="5"/>
  <c r="AL76" i="5"/>
  <c r="AM76" i="5"/>
  <c r="AK77" i="5"/>
  <c r="AL77" i="5"/>
  <c r="AM77" i="5"/>
  <c r="AK78" i="5"/>
  <c r="AL78" i="5"/>
  <c r="AM78" i="5"/>
  <c r="AK79" i="5"/>
  <c r="AL79" i="5"/>
  <c r="AM79" i="5"/>
  <c r="AK80" i="5"/>
  <c r="AL80" i="5"/>
  <c r="AM80" i="5"/>
  <c r="AK81" i="5"/>
  <c r="AL81" i="5"/>
  <c r="AM81" i="5"/>
  <c r="AK82" i="5"/>
  <c r="AL82" i="5"/>
  <c r="AM82" i="5"/>
  <c r="AK83" i="5"/>
  <c r="AL83" i="5"/>
  <c r="AM83" i="5"/>
  <c r="AK84" i="5"/>
  <c r="AL84" i="5"/>
  <c r="AM84" i="5"/>
  <c r="AK85" i="5"/>
  <c r="AL85" i="5"/>
  <c r="AM85" i="5"/>
  <c r="AK86" i="5"/>
  <c r="AL86" i="5"/>
  <c r="AM86" i="5"/>
  <c r="AM3" i="5"/>
  <c r="AL4" i="5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3" i="5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3" i="5"/>
  <c r="AD4" i="5"/>
  <c r="AC4" i="5"/>
  <c r="AE4" i="5"/>
  <c r="AD5" i="5"/>
  <c r="AC5" i="5"/>
  <c r="AE5" i="5"/>
  <c r="AD6" i="5"/>
  <c r="AC6" i="5"/>
  <c r="AE6" i="5"/>
  <c r="AD7" i="5"/>
  <c r="AC7" i="5"/>
  <c r="AE7" i="5"/>
  <c r="AD8" i="5"/>
  <c r="AC8" i="5"/>
  <c r="AE8" i="5"/>
  <c r="AD9" i="5"/>
  <c r="AC9" i="5"/>
  <c r="AE9" i="5"/>
  <c r="AD10" i="5"/>
  <c r="AC10" i="5"/>
  <c r="AE10" i="5"/>
  <c r="AD11" i="5"/>
  <c r="AC11" i="5"/>
  <c r="AE11" i="5"/>
  <c r="AD12" i="5"/>
  <c r="AC12" i="5"/>
  <c r="AE12" i="5"/>
  <c r="AD13" i="5"/>
  <c r="AC13" i="5"/>
  <c r="AE13" i="5"/>
  <c r="AD14" i="5"/>
  <c r="AC14" i="5"/>
  <c r="AE14" i="5"/>
  <c r="AD15" i="5"/>
  <c r="AC15" i="5"/>
  <c r="AE15" i="5"/>
  <c r="AD16" i="5"/>
  <c r="AC16" i="5"/>
  <c r="AE16" i="5"/>
  <c r="AD17" i="5"/>
  <c r="AC17" i="5"/>
  <c r="AE17" i="5"/>
  <c r="AD18" i="5"/>
  <c r="AC18" i="5"/>
  <c r="AE18" i="5"/>
  <c r="AD19" i="5"/>
  <c r="AC19" i="5"/>
  <c r="AE19" i="5"/>
  <c r="AD20" i="5"/>
  <c r="AC20" i="5"/>
  <c r="AE20" i="5"/>
  <c r="AD21" i="5"/>
  <c r="AC21" i="5"/>
  <c r="AE21" i="5"/>
  <c r="AD22" i="5"/>
  <c r="AC22" i="5"/>
  <c r="AE22" i="5"/>
  <c r="AD23" i="5"/>
  <c r="AC23" i="5"/>
  <c r="AE23" i="5"/>
  <c r="AD24" i="5"/>
  <c r="AC24" i="5"/>
  <c r="AE24" i="5"/>
  <c r="AD25" i="5"/>
  <c r="AC25" i="5"/>
  <c r="AE25" i="5"/>
  <c r="AD26" i="5"/>
  <c r="AC26" i="5"/>
  <c r="AE26" i="5"/>
  <c r="AD27" i="5"/>
  <c r="AC27" i="5"/>
  <c r="AE27" i="5"/>
  <c r="AD28" i="5"/>
  <c r="AC28" i="5"/>
  <c r="AE28" i="5"/>
  <c r="AD29" i="5"/>
  <c r="AC29" i="5"/>
  <c r="AE29" i="5"/>
  <c r="AD30" i="5"/>
  <c r="AC30" i="5"/>
  <c r="AE30" i="5"/>
  <c r="AD31" i="5"/>
  <c r="AC31" i="5"/>
  <c r="AE31" i="5"/>
  <c r="AD32" i="5"/>
  <c r="AC32" i="5"/>
  <c r="AE32" i="5"/>
  <c r="AD33" i="5"/>
  <c r="AC33" i="5"/>
  <c r="AE33" i="5"/>
  <c r="AD34" i="5"/>
  <c r="AC34" i="5"/>
  <c r="AE34" i="5"/>
  <c r="AD35" i="5"/>
  <c r="AC35" i="5"/>
  <c r="AE35" i="5"/>
  <c r="AD36" i="5"/>
  <c r="AC36" i="5"/>
  <c r="AE36" i="5"/>
  <c r="AD37" i="5"/>
  <c r="AC37" i="5"/>
  <c r="AE37" i="5"/>
  <c r="AD38" i="5"/>
  <c r="AC38" i="5"/>
  <c r="AE38" i="5"/>
  <c r="AD39" i="5"/>
  <c r="AC39" i="5"/>
  <c r="AE39" i="5"/>
  <c r="AD40" i="5"/>
  <c r="AC40" i="5"/>
  <c r="AE40" i="5"/>
  <c r="AD41" i="5"/>
  <c r="AC41" i="5"/>
  <c r="AE41" i="5"/>
  <c r="AD42" i="5"/>
  <c r="AC42" i="5"/>
  <c r="AE42" i="5"/>
  <c r="AD43" i="5"/>
  <c r="AC43" i="5"/>
  <c r="AE43" i="5"/>
  <c r="AD44" i="5"/>
  <c r="AC44" i="5"/>
  <c r="AE44" i="5"/>
  <c r="AD45" i="5"/>
  <c r="AC45" i="5"/>
  <c r="AE45" i="5"/>
  <c r="AD46" i="5"/>
  <c r="AC46" i="5"/>
  <c r="AE46" i="5"/>
  <c r="AD47" i="5"/>
  <c r="AC47" i="5"/>
  <c r="AE47" i="5"/>
  <c r="AD48" i="5"/>
  <c r="AC48" i="5"/>
  <c r="AE48" i="5"/>
  <c r="AD49" i="5"/>
  <c r="AC49" i="5"/>
  <c r="AE49" i="5"/>
  <c r="AD50" i="5"/>
  <c r="AC50" i="5"/>
  <c r="AE50" i="5"/>
  <c r="AD51" i="5"/>
  <c r="AC51" i="5"/>
  <c r="AE51" i="5"/>
  <c r="AD52" i="5"/>
  <c r="AC52" i="5"/>
  <c r="AE52" i="5"/>
  <c r="AD53" i="5"/>
  <c r="AC53" i="5"/>
  <c r="AE53" i="5"/>
  <c r="AD54" i="5"/>
  <c r="AC54" i="5"/>
  <c r="AE54" i="5"/>
  <c r="AD55" i="5"/>
  <c r="AC55" i="5"/>
  <c r="AE55" i="5"/>
  <c r="AD56" i="5"/>
  <c r="AC56" i="5"/>
  <c r="AE56" i="5"/>
  <c r="AD57" i="5"/>
  <c r="AC57" i="5"/>
  <c r="AE57" i="5"/>
  <c r="AD58" i="5"/>
  <c r="AC58" i="5"/>
  <c r="AE58" i="5"/>
  <c r="AD59" i="5"/>
  <c r="AC59" i="5"/>
  <c r="AE59" i="5"/>
  <c r="AD60" i="5"/>
  <c r="AC60" i="5"/>
  <c r="AE60" i="5"/>
  <c r="AD61" i="5"/>
  <c r="AC61" i="5"/>
  <c r="AE61" i="5"/>
  <c r="AD62" i="5"/>
  <c r="AC62" i="5"/>
  <c r="AE62" i="5"/>
  <c r="AD63" i="5"/>
  <c r="AC63" i="5"/>
  <c r="AE63" i="5"/>
  <c r="AD64" i="5"/>
  <c r="AC64" i="5"/>
  <c r="AE64" i="5"/>
  <c r="AD65" i="5"/>
  <c r="AC65" i="5"/>
  <c r="AE65" i="5"/>
  <c r="AD66" i="5"/>
  <c r="AC66" i="5"/>
  <c r="AE66" i="5"/>
  <c r="AD67" i="5"/>
  <c r="AC67" i="5"/>
  <c r="AE67" i="5"/>
  <c r="AD68" i="5"/>
  <c r="AC68" i="5"/>
  <c r="AE68" i="5"/>
  <c r="AD69" i="5"/>
  <c r="AC69" i="5"/>
  <c r="AE69" i="5"/>
  <c r="AD70" i="5"/>
  <c r="AC70" i="5"/>
  <c r="AE70" i="5"/>
  <c r="AD71" i="5"/>
  <c r="AC71" i="5"/>
  <c r="AE71" i="5"/>
  <c r="AD72" i="5"/>
  <c r="AC72" i="5"/>
  <c r="AE72" i="5"/>
  <c r="AD73" i="5"/>
  <c r="AC73" i="5"/>
  <c r="AE73" i="5"/>
  <c r="AD74" i="5"/>
  <c r="AC74" i="5"/>
  <c r="AE74" i="5"/>
  <c r="AD75" i="5"/>
  <c r="AC75" i="5"/>
  <c r="AE75" i="5"/>
  <c r="AD76" i="5"/>
  <c r="AC76" i="5"/>
  <c r="AE76" i="5"/>
  <c r="AD77" i="5"/>
  <c r="AC77" i="5"/>
  <c r="AE77" i="5"/>
  <c r="AD78" i="5"/>
  <c r="AC78" i="5"/>
  <c r="AE78" i="5"/>
  <c r="AD79" i="5"/>
  <c r="AC79" i="5"/>
  <c r="AE79" i="5"/>
  <c r="AD80" i="5"/>
  <c r="AC80" i="5"/>
  <c r="AE80" i="5"/>
  <c r="AD81" i="5"/>
  <c r="AC81" i="5"/>
  <c r="AE81" i="5"/>
  <c r="AD82" i="5"/>
  <c r="AC82" i="5"/>
  <c r="AE82" i="5"/>
  <c r="AD83" i="5"/>
  <c r="AC83" i="5"/>
  <c r="AE83" i="5"/>
  <c r="AD84" i="5"/>
  <c r="AC84" i="5"/>
  <c r="AE84" i="5"/>
  <c r="AD85" i="5"/>
  <c r="AC85" i="5"/>
  <c r="AE85" i="5"/>
  <c r="AD86" i="5"/>
  <c r="AC86" i="5"/>
  <c r="AE86" i="5"/>
  <c r="AD3" i="5"/>
  <c r="AC3" i="5"/>
  <c r="AE3" i="5"/>
  <c r="O4" i="5"/>
  <c r="N4" i="5"/>
  <c r="P4" i="5"/>
  <c r="O5" i="5"/>
  <c r="N5" i="5"/>
  <c r="P5" i="5"/>
  <c r="O6" i="5"/>
  <c r="N6" i="5"/>
  <c r="P6" i="5"/>
  <c r="O7" i="5"/>
  <c r="N7" i="5"/>
  <c r="P7" i="5"/>
  <c r="O8" i="5"/>
  <c r="N8" i="5"/>
  <c r="P8" i="5"/>
  <c r="O9" i="5"/>
  <c r="N9" i="5"/>
  <c r="P9" i="5"/>
  <c r="O10" i="5"/>
  <c r="N10" i="5"/>
  <c r="P10" i="5"/>
  <c r="O11" i="5"/>
  <c r="N11" i="5"/>
  <c r="P11" i="5"/>
  <c r="O12" i="5"/>
  <c r="N12" i="5"/>
  <c r="P12" i="5"/>
  <c r="O13" i="5"/>
  <c r="N13" i="5"/>
  <c r="P13" i="5"/>
  <c r="O14" i="5"/>
  <c r="N14" i="5"/>
  <c r="P14" i="5"/>
  <c r="O15" i="5"/>
  <c r="N15" i="5"/>
  <c r="P15" i="5"/>
  <c r="O16" i="5"/>
  <c r="N16" i="5"/>
  <c r="P16" i="5"/>
  <c r="O17" i="5"/>
  <c r="N17" i="5"/>
  <c r="P17" i="5"/>
  <c r="O18" i="5"/>
  <c r="N18" i="5"/>
  <c r="P18" i="5"/>
  <c r="O19" i="5"/>
  <c r="N19" i="5"/>
  <c r="P19" i="5"/>
  <c r="O20" i="5"/>
  <c r="N20" i="5"/>
  <c r="P20" i="5"/>
  <c r="O21" i="5"/>
  <c r="N21" i="5"/>
  <c r="P21" i="5"/>
  <c r="O22" i="5"/>
  <c r="N22" i="5"/>
  <c r="P22" i="5"/>
  <c r="O23" i="5"/>
  <c r="N23" i="5"/>
  <c r="P23" i="5"/>
  <c r="O24" i="5"/>
  <c r="N24" i="5"/>
  <c r="P24" i="5"/>
  <c r="O25" i="5"/>
  <c r="N25" i="5"/>
  <c r="P25" i="5"/>
  <c r="O26" i="5"/>
  <c r="N26" i="5"/>
  <c r="P26" i="5"/>
  <c r="O27" i="5"/>
  <c r="N27" i="5"/>
  <c r="P27" i="5"/>
  <c r="O28" i="5"/>
  <c r="N28" i="5"/>
  <c r="P28" i="5"/>
  <c r="O29" i="5"/>
  <c r="N29" i="5"/>
  <c r="P29" i="5"/>
  <c r="O30" i="5"/>
  <c r="N30" i="5"/>
  <c r="P30" i="5"/>
  <c r="O31" i="5"/>
  <c r="N31" i="5"/>
  <c r="P31" i="5"/>
  <c r="O32" i="5"/>
  <c r="N32" i="5"/>
  <c r="P32" i="5"/>
  <c r="O33" i="5"/>
  <c r="N33" i="5"/>
  <c r="P33" i="5"/>
  <c r="O34" i="5"/>
  <c r="N34" i="5"/>
  <c r="P34" i="5"/>
  <c r="O35" i="5"/>
  <c r="N35" i="5"/>
  <c r="P35" i="5"/>
  <c r="O36" i="5"/>
  <c r="N36" i="5"/>
  <c r="P36" i="5"/>
  <c r="O37" i="5"/>
  <c r="N37" i="5"/>
  <c r="P37" i="5"/>
  <c r="O38" i="5"/>
  <c r="N38" i="5"/>
  <c r="P38" i="5"/>
  <c r="O39" i="5"/>
  <c r="N39" i="5"/>
  <c r="P39" i="5"/>
  <c r="O40" i="5"/>
  <c r="N40" i="5"/>
  <c r="P40" i="5"/>
  <c r="O41" i="5"/>
  <c r="N41" i="5"/>
  <c r="P41" i="5"/>
  <c r="O42" i="5"/>
  <c r="N42" i="5"/>
  <c r="P42" i="5"/>
  <c r="O43" i="5"/>
  <c r="N43" i="5"/>
  <c r="P43" i="5"/>
  <c r="O44" i="5"/>
  <c r="N44" i="5"/>
  <c r="P44" i="5"/>
  <c r="O45" i="5"/>
  <c r="N45" i="5"/>
  <c r="P45" i="5"/>
  <c r="O46" i="5"/>
  <c r="N46" i="5"/>
  <c r="P46" i="5"/>
  <c r="O47" i="5"/>
  <c r="N47" i="5"/>
  <c r="P47" i="5"/>
  <c r="O48" i="5"/>
  <c r="N48" i="5"/>
  <c r="P48" i="5"/>
  <c r="O49" i="5"/>
  <c r="N49" i="5"/>
  <c r="P49" i="5"/>
  <c r="O50" i="5"/>
  <c r="N50" i="5"/>
  <c r="P50" i="5"/>
  <c r="O51" i="5"/>
  <c r="N51" i="5"/>
  <c r="P51" i="5"/>
  <c r="O52" i="5"/>
  <c r="N52" i="5"/>
  <c r="P52" i="5"/>
  <c r="O53" i="5"/>
  <c r="N53" i="5"/>
  <c r="P53" i="5"/>
  <c r="O54" i="5"/>
  <c r="N54" i="5"/>
  <c r="P54" i="5"/>
  <c r="O55" i="5"/>
  <c r="N55" i="5"/>
  <c r="P55" i="5"/>
  <c r="O56" i="5"/>
  <c r="N56" i="5"/>
  <c r="P56" i="5"/>
  <c r="O57" i="5"/>
  <c r="N57" i="5"/>
  <c r="P57" i="5"/>
  <c r="O58" i="5"/>
  <c r="N58" i="5"/>
  <c r="P58" i="5"/>
  <c r="O59" i="5"/>
  <c r="N59" i="5"/>
  <c r="P59" i="5"/>
  <c r="O60" i="5"/>
  <c r="N60" i="5"/>
  <c r="P60" i="5"/>
  <c r="O61" i="5"/>
  <c r="N61" i="5"/>
  <c r="P61" i="5"/>
  <c r="O62" i="5"/>
  <c r="N62" i="5"/>
  <c r="P62" i="5"/>
  <c r="O63" i="5"/>
  <c r="N63" i="5"/>
  <c r="P63" i="5"/>
  <c r="O64" i="5"/>
  <c r="N64" i="5"/>
  <c r="P64" i="5"/>
  <c r="O65" i="5"/>
  <c r="N65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O3" i="5"/>
  <c r="N3" i="5"/>
  <c r="P3" i="5"/>
  <c r="O3" i="1"/>
  <c r="V3" i="1"/>
  <c r="N3" i="1"/>
  <c r="U3" i="1"/>
  <c r="O4" i="1"/>
  <c r="V4" i="1"/>
  <c r="N4" i="1"/>
  <c r="U4" i="1"/>
  <c r="W4" i="1"/>
  <c r="O5" i="1"/>
  <c r="V5" i="1"/>
  <c r="N5" i="1"/>
  <c r="U5" i="1"/>
  <c r="W5" i="1"/>
  <c r="O6" i="1"/>
  <c r="V6" i="1"/>
  <c r="N6" i="1"/>
  <c r="U6" i="1"/>
  <c r="W6" i="1"/>
  <c r="O7" i="1"/>
  <c r="V7" i="1"/>
  <c r="N7" i="1"/>
  <c r="U7" i="1"/>
  <c r="W7" i="1"/>
  <c r="O8" i="1"/>
  <c r="V8" i="1"/>
  <c r="N8" i="1"/>
  <c r="U8" i="1"/>
  <c r="W8" i="1"/>
  <c r="O9" i="1"/>
  <c r="V9" i="1"/>
  <c r="N9" i="1"/>
  <c r="U9" i="1"/>
  <c r="W9" i="1"/>
  <c r="O10" i="1"/>
  <c r="V10" i="1"/>
  <c r="N10" i="1"/>
  <c r="U10" i="1"/>
  <c r="W10" i="1"/>
  <c r="O11" i="1"/>
  <c r="V11" i="1"/>
  <c r="N11" i="1"/>
  <c r="U11" i="1"/>
  <c r="W11" i="1"/>
  <c r="O12" i="1"/>
  <c r="V12" i="1"/>
  <c r="N12" i="1"/>
  <c r="U12" i="1"/>
  <c r="W12" i="1"/>
  <c r="O13" i="1"/>
  <c r="V13" i="1"/>
  <c r="N13" i="1"/>
  <c r="U13" i="1"/>
  <c r="W13" i="1"/>
  <c r="O14" i="1"/>
  <c r="V14" i="1"/>
  <c r="N14" i="1"/>
  <c r="U14" i="1"/>
  <c r="W14" i="1"/>
  <c r="O15" i="1"/>
  <c r="V15" i="1"/>
  <c r="N15" i="1"/>
  <c r="U15" i="1"/>
  <c r="W15" i="1"/>
  <c r="O16" i="1"/>
  <c r="V16" i="1"/>
  <c r="N16" i="1"/>
  <c r="U16" i="1"/>
  <c r="W16" i="1"/>
  <c r="O17" i="1"/>
  <c r="V17" i="1"/>
  <c r="N17" i="1"/>
  <c r="U17" i="1"/>
  <c r="W17" i="1"/>
  <c r="O18" i="1"/>
  <c r="V18" i="1"/>
  <c r="N18" i="1"/>
  <c r="U18" i="1"/>
  <c r="W18" i="1"/>
  <c r="O19" i="1"/>
  <c r="V19" i="1"/>
  <c r="N19" i="1"/>
  <c r="U19" i="1"/>
  <c r="W19" i="1"/>
  <c r="O20" i="1"/>
  <c r="V20" i="1"/>
  <c r="N20" i="1"/>
  <c r="U20" i="1"/>
  <c r="W20" i="1"/>
  <c r="O21" i="1"/>
  <c r="V21" i="1"/>
  <c r="N21" i="1"/>
  <c r="U21" i="1"/>
  <c r="W21" i="1"/>
  <c r="O22" i="1"/>
  <c r="V22" i="1"/>
  <c r="N22" i="1"/>
  <c r="U22" i="1"/>
  <c r="W22" i="1"/>
  <c r="O23" i="1"/>
  <c r="V23" i="1"/>
  <c r="N23" i="1"/>
  <c r="U23" i="1"/>
  <c r="W23" i="1"/>
  <c r="O24" i="1"/>
  <c r="V24" i="1"/>
  <c r="N24" i="1"/>
  <c r="U24" i="1"/>
  <c r="W24" i="1"/>
  <c r="O25" i="1"/>
  <c r="V25" i="1"/>
  <c r="N25" i="1"/>
  <c r="U25" i="1"/>
  <c r="W25" i="1"/>
  <c r="O26" i="1"/>
  <c r="V26" i="1"/>
  <c r="N26" i="1"/>
  <c r="U26" i="1"/>
  <c r="W26" i="1"/>
  <c r="O27" i="1"/>
  <c r="V27" i="1"/>
  <c r="N27" i="1"/>
  <c r="U27" i="1"/>
  <c r="W27" i="1"/>
  <c r="O28" i="1"/>
  <c r="V28" i="1"/>
  <c r="N28" i="1"/>
  <c r="U28" i="1"/>
  <c r="W28" i="1"/>
  <c r="O29" i="1"/>
  <c r="V29" i="1"/>
  <c r="N29" i="1"/>
  <c r="U29" i="1"/>
  <c r="W29" i="1"/>
  <c r="O30" i="1"/>
  <c r="V30" i="1"/>
  <c r="N30" i="1"/>
  <c r="U30" i="1"/>
  <c r="W30" i="1"/>
  <c r="O31" i="1"/>
  <c r="V31" i="1"/>
  <c r="N31" i="1"/>
  <c r="U31" i="1"/>
  <c r="W31" i="1"/>
  <c r="O32" i="1"/>
  <c r="V32" i="1"/>
  <c r="N32" i="1"/>
  <c r="U32" i="1"/>
  <c r="W32" i="1"/>
  <c r="O33" i="1"/>
  <c r="V33" i="1"/>
  <c r="N33" i="1"/>
  <c r="U33" i="1"/>
  <c r="W33" i="1"/>
  <c r="O34" i="1"/>
  <c r="V34" i="1"/>
  <c r="N34" i="1"/>
  <c r="U34" i="1"/>
  <c r="W34" i="1"/>
  <c r="O35" i="1"/>
  <c r="V35" i="1"/>
  <c r="N35" i="1"/>
  <c r="U35" i="1"/>
  <c r="W35" i="1"/>
  <c r="O36" i="1"/>
  <c r="V36" i="1"/>
  <c r="N36" i="1"/>
  <c r="U36" i="1"/>
  <c r="W36" i="1"/>
  <c r="O37" i="1"/>
  <c r="V37" i="1"/>
  <c r="N37" i="1"/>
  <c r="U37" i="1"/>
  <c r="W37" i="1"/>
  <c r="O38" i="1"/>
  <c r="V38" i="1"/>
  <c r="N38" i="1"/>
  <c r="U38" i="1"/>
  <c r="W38" i="1"/>
  <c r="O39" i="1"/>
  <c r="V39" i="1"/>
  <c r="N39" i="1"/>
  <c r="U39" i="1"/>
  <c r="W39" i="1"/>
  <c r="O40" i="1"/>
  <c r="V40" i="1"/>
  <c r="N40" i="1"/>
  <c r="U40" i="1"/>
  <c r="W40" i="1"/>
  <c r="O41" i="1"/>
  <c r="V41" i="1"/>
  <c r="N41" i="1"/>
  <c r="U41" i="1"/>
  <c r="W41" i="1"/>
  <c r="O42" i="1"/>
  <c r="V42" i="1"/>
  <c r="N42" i="1"/>
  <c r="U42" i="1"/>
  <c r="W42" i="1"/>
  <c r="O43" i="1"/>
  <c r="V43" i="1"/>
  <c r="N43" i="1"/>
  <c r="U43" i="1"/>
  <c r="W43" i="1"/>
  <c r="O44" i="1"/>
  <c r="V44" i="1"/>
  <c r="N44" i="1"/>
  <c r="U44" i="1"/>
  <c r="W44" i="1"/>
  <c r="O45" i="1"/>
  <c r="V45" i="1"/>
  <c r="N45" i="1"/>
  <c r="U45" i="1"/>
  <c r="W45" i="1"/>
  <c r="O46" i="1"/>
  <c r="V46" i="1"/>
  <c r="N46" i="1"/>
  <c r="U46" i="1"/>
  <c r="W46" i="1"/>
  <c r="O47" i="1"/>
  <c r="V47" i="1"/>
  <c r="N47" i="1"/>
  <c r="U47" i="1"/>
  <c r="W47" i="1"/>
  <c r="O48" i="1"/>
  <c r="V48" i="1"/>
  <c r="N48" i="1"/>
  <c r="U48" i="1"/>
  <c r="W48" i="1"/>
  <c r="O49" i="1"/>
  <c r="V49" i="1"/>
  <c r="N49" i="1"/>
  <c r="U49" i="1"/>
  <c r="W49" i="1"/>
  <c r="O50" i="1"/>
  <c r="V50" i="1"/>
  <c r="N50" i="1"/>
  <c r="U50" i="1"/>
  <c r="W50" i="1"/>
  <c r="O51" i="1"/>
  <c r="V51" i="1"/>
  <c r="N51" i="1"/>
  <c r="U51" i="1"/>
  <c r="W51" i="1"/>
  <c r="O52" i="1"/>
  <c r="V52" i="1"/>
  <c r="N52" i="1"/>
  <c r="U52" i="1"/>
  <c r="W52" i="1"/>
  <c r="O53" i="1"/>
  <c r="V53" i="1"/>
  <c r="N53" i="1"/>
  <c r="U53" i="1"/>
  <c r="W53" i="1"/>
  <c r="O54" i="1"/>
  <c r="V54" i="1"/>
  <c r="N54" i="1"/>
  <c r="U54" i="1"/>
  <c r="W54" i="1"/>
  <c r="O55" i="1"/>
  <c r="V55" i="1"/>
  <c r="N55" i="1"/>
  <c r="U55" i="1"/>
  <c r="W55" i="1"/>
  <c r="O56" i="1"/>
  <c r="V56" i="1"/>
  <c r="N56" i="1"/>
  <c r="U56" i="1"/>
  <c r="W56" i="1"/>
  <c r="O57" i="1"/>
  <c r="V57" i="1"/>
  <c r="N57" i="1"/>
  <c r="U57" i="1"/>
  <c r="W57" i="1"/>
  <c r="O58" i="1"/>
  <c r="V58" i="1"/>
  <c r="N58" i="1"/>
  <c r="U58" i="1"/>
  <c r="W58" i="1"/>
  <c r="O59" i="1"/>
  <c r="V59" i="1"/>
  <c r="N59" i="1"/>
  <c r="U59" i="1"/>
  <c r="W59" i="1"/>
  <c r="O60" i="1"/>
  <c r="V60" i="1"/>
  <c r="N60" i="1"/>
  <c r="U60" i="1"/>
  <c r="W60" i="1"/>
  <c r="O61" i="1"/>
  <c r="V61" i="1"/>
  <c r="N61" i="1"/>
  <c r="U61" i="1"/>
  <c r="W61" i="1"/>
  <c r="O62" i="1"/>
  <c r="V62" i="1"/>
  <c r="N62" i="1"/>
  <c r="U62" i="1"/>
  <c r="W62" i="1"/>
  <c r="O63" i="1"/>
  <c r="V63" i="1"/>
  <c r="N63" i="1"/>
  <c r="U63" i="1"/>
  <c r="W63" i="1"/>
  <c r="O64" i="1"/>
  <c r="V64" i="1"/>
  <c r="N64" i="1"/>
  <c r="U64" i="1"/>
  <c r="W64" i="1"/>
  <c r="O65" i="1"/>
  <c r="V65" i="1"/>
  <c r="N65" i="1"/>
  <c r="U65" i="1"/>
  <c r="W65" i="1"/>
  <c r="O66" i="1"/>
  <c r="V66" i="1"/>
  <c r="N66" i="1"/>
  <c r="U66" i="1"/>
  <c r="W66" i="1"/>
  <c r="O67" i="1"/>
  <c r="V67" i="1"/>
  <c r="N67" i="1"/>
  <c r="U67" i="1"/>
  <c r="W67" i="1"/>
  <c r="O68" i="1"/>
  <c r="V68" i="1"/>
  <c r="N68" i="1"/>
  <c r="U68" i="1"/>
  <c r="W68" i="1"/>
  <c r="O69" i="1"/>
  <c r="V69" i="1"/>
  <c r="N69" i="1"/>
  <c r="U69" i="1"/>
  <c r="W69" i="1"/>
  <c r="O70" i="1"/>
  <c r="V70" i="1"/>
  <c r="N70" i="1"/>
  <c r="U70" i="1"/>
  <c r="W70" i="1"/>
  <c r="O71" i="1"/>
  <c r="V71" i="1"/>
  <c r="N71" i="1"/>
  <c r="U71" i="1"/>
  <c r="W71" i="1"/>
  <c r="O72" i="1"/>
  <c r="V72" i="1"/>
  <c r="N72" i="1"/>
  <c r="U72" i="1"/>
  <c r="W72" i="1"/>
  <c r="O73" i="1"/>
  <c r="V73" i="1"/>
  <c r="N73" i="1"/>
  <c r="U73" i="1"/>
  <c r="W73" i="1"/>
  <c r="O74" i="1"/>
  <c r="V74" i="1"/>
  <c r="N74" i="1"/>
  <c r="U74" i="1"/>
  <c r="W74" i="1"/>
  <c r="O75" i="1"/>
  <c r="V75" i="1"/>
  <c r="N75" i="1"/>
  <c r="U75" i="1"/>
  <c r="W75" i="1"/>
  <c r="O76" i="1"/>
  <c r="V76" i="1"/>
  <c r="N76" i="1"/>
  <c r="U76" i="1"/>
  <c r="W76" i="1"/>
  <c r="O77" i="1"/>
  <c r="V77" i="1"/>
  <c r="N77" i="1"/>
  <c r="U77" i="1"/>
  <c r="W77" i="1"/>
  <c r="O78" i="1"/>
  <c r="V78" i="1"/>
  <c r="N78" i="1"/>
  <c r="U78" i="1"/>
  <c r="W78" i="1"/>
  <c r="O79" i="1"/>
  <c r="V79" i="1"/>
  <c r="N79" i="1"/>
  <c r="U79" i="1"/>
  <c r="W79" i="1"/>
  <c r="O80" i="1"/>
  <c r="V80" i="1"/>
  <c r="N80" i="1"/>
  <c r="U80" i="1"/>
  <c r="W80" i="1"/>
  <c r="O81" i="1"/>
  <c r="V81" i="1"/>
  <c r="N81" i="1"/>
  <c r="U81" i="1"/>
  <c r="W81" i="1"/>
  <c r="O82" i="1"/>
  <c r="V82" i="1"/>
  <c r="N82" i="1"/>
  <c r="U82" i="1"/>
  <c r="W82" i="1"/>
  <c r="O83" i="1"/>
  <c r="V83" i="1"/>
  <c r="N83" i="1"/>
  <c r="U83" i="1"/>
  <c r="W83" i="1"/>
  <c r="O84" i="1"/>
  <c r="V84" i="1"/>
  <c r="N84" i="1"/>
  <c r="U84" i="1"/>
  <c r="W84" i="1"/>
  <c r="O85" i="1"/>
  <c r="V85" i="1"/>
  <c r="N85" i="1"/>
  <c r="U85" i="1"/>
  <c r="W85" i="1"/>
  <c r="O86" i="1"/>
  <c r="V86" i="1"/>
  <c r="N86" i="1"/>
  <c r="U86" i="1"/>
  <c r="W86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3" i="1"/>
  <c r="W3" i="1"/>
</calcChain>
</file>

<file path=xl/sharedStrings.xml><?xml version="1.0" encoding="utf-8"?>
<sst xmlns="http://schemas.openxmlformats.org/spreadsheetml/2006/main" count="697" uniqueCount="165">
  <si>
    <t>Community</t>
  </si>
  <si>
    <t>State</t>
  </si>
  <si>
    <t>City Size</t>
  </si>
  <si>
    <t>Anchorage</t>
  </si>
  <si>
    <t>AK</t>
  </si>
  <si>
    <t>msc</t>
  </si>
  <si>
    <t>Montgomery</t>
  </si>
  <si>
    <t>AL</t>
  </si>
  <si>
    <t>NEW</t>
  </si>
  <si>
    <t>Little Rock</t>
  </si>
  <si>
    <t>AR</t>
  </si>
  <si>
    <t>Mesa</t>
  </si>
  <si>
    <t>AZ</t>
  </si>
  <si>
    <t>lg</t>
  </si>
  <si>
    <t>Phoenix AZ</t>
  </si>
  <si>
    <t>Tucson</t>
  </si>
  <si>
    <t>Fresno</t>
  </si>
  <si>
    <t>CA</t>
  </si>
  <si>
    <t>Long Beach</t>
  </si>
  <si>
    <t>Los Angeles</t>
  </si>
  <si>
    <t>Oakland</t>
  </si>
  <si>
    <t>Sacramento</t>
  </si>
  <si>
    <t>San Diego</t>
  </si>
  <si>
    <t>San Francisco</t>
  </si>
  <si>
    <t>San Jose</t>
  </si>
  <si>
    <t>Davis</t>
  </si>
  <si>
    <t>Colorado Springs  </t>
  </si>
  <si>
    <t>CO</t>
  </si>
  <si>
    <t>Denver</t>
  </si>
  <si>
    <t>Boulder</t>
  </si>
  <si>
    <t>Fort Collins</t>
  </si>
  <si>
    <t>Bridgeport</t>
  </si>
  <si>
    <t>CT</t>
  </si>
  <si>
    <t>Washington DC</t>
  </si>
  <si>
    <t>DC</t>
  </si>
  <si>
    <t>Wilmington</t>
  </si>
  <si>
    <t>DE</t>
  </si>
  <si>
    <t>Jacksonville</t>
  </si>
  <si>
    <t>FL</t>
  </si>
  <si>
    <t>Miami</t>
  </si>
  <si>
    <t>Atlanta</t>
  </si>
  <si>
    <t>GA</t>
  </si>
  <si>
    <t>Honolulu</t>
  </si>
  <si>
    <t>HI</t>
  </si>
  <si>
    <t>Des Moines</t>
  </si>
  <si>
    <t>IA</t>
  </si>
  <si>
    <t>Boise</t>
  </si>
  <si>
    <t>ID</t>
  </si>
  <si>
    <t>Chicago</t>
  </si>
  <si>
    <t>IL</t>
  </si>
  <si>
    <t>Indianapolis</t>
  </si>
  <si>
    <t>IN</t>
  </si>
  <si>
    <t>Wichita</t>
  </si>
  <si>
    <t>KS</t>
  </si>
  <si>
    <t>Louisville</t>
  </si>
  <si>
    <t>KY</t>
  </si>
  <si>
    <t>Baton Rouge</t>
  </si>
  <si>
    <t>LA</t>
  </si>
  <si>
    <t>New Orleans</t>
  </si>
  <si>
    <t>Boston</t>
  </si>
  <si>
    <t>MA</t>
  </si>
  <si>
    <t>Baltimore</t>
  </si>
  <si>
    <t>MD</t>
  </si>
  <si>
    <t>Portland, ME</t>
  </si>
  <si>
    <t>ME</t>
  </si>
  <si>
    <t xml:space="preserve">Detroit </t>
  </si>
  <si>
    <t>MI</t>
  </si>
  <si>
    <t>Minneapolis</t>
  </si>
  <si>
    <t>MN</t>
  </si>
  <si>
    <t>St. Louis</t>
  </si>
  <si>
    <t>MO</t>
  </si>
  <si>
    <t>Kansas City</t>
  </si>
  <si>
    <t>Jackson</t>
  </si>
  <si>
    <t>MS</t>
  </si>
  <si>
    <t>Missoula</t>
  </si>
  <si>
    <t>MT</t>
  </si>
  <si>
    <t>Charlotte</t>
  </si>
  <si>
    <t>NC</t>
  </si>
  <si>
    <t>Raleigh</t>
  </si>
  <si>
    <t>Fargo</t>
  </si>
  <si>
    <t>ND</t>
  </si>
  <si>
    <t>Omaha</t>
  </si>
  <si>
    <t>NE</t>
  </si>
  <si>
    <t>Manchester</t>
  </si>
  <si>
    <t>NH</t>
  </si>
  <si>
    <t>Newark</t>
  </si>
  <si>
    <t>NJ</t>
  </si>
  <si>
    <t>Albuquerque</t>
  </si>
  <si>
    <t>NM</t>
  </si>
  <si>
    <t>Las Vegas</t>
  </si>
  <si>
    <t>NV</t>
  </si>
  <si>
    <t>Albany NY</t>
  </si>
  <si>
    <t>NY</t>
  </si>
  <si>
    <t>New York City</t>
  </si>
  <si>
    <t>Cleveland</t>
  </si>
  <si>
    <t>OH</t>
  </si>
  <si>
    <t>Columbus OH</t>
  </si>
  <si>
    <t>Oklahoma City</t>
  </si>
  <si>
    <t>OK</t>
  </si>
  <si>
    <t>Tulsa</t>
  </si>
  <si>
    <t>Eugene</t>
  </si>
  <si>
    <t>OR</t>
  </si>
  <si>
    <t>Portland OR</t>
  </si>
  <si>
    <t>Pittsburgh</t>
  </si>
  <si>
    <t>PA</t>
  </si>
  <si>
    <t>Philadelphia</t>
  </si>
  <si>
    <t>Providence</t>
  </si>
  <si>
    <t>RI</t>
  </si>
  <si>
    <t>Charleston</t>
  </si>
  <si>
    <t>SC </t>
  </si>
  <si>
    <t>Sioux Falls</t>
  </si>
  <si>
    <t>SD</t>
  </si>
  <si>
    <t>Chattanooga</t>
  </si>
  <si>
    <t>TN </t>
  </si>
  <si>
    <t>Memphis</t>
  </si>
  <si>
    <t>Nashville</t>
  </si>
  <si>
    <t>Arlington</t>
  </si>
  <si>
    <t>TX</t>
  </si>
  <si>
    <t>Dallas</t>
  </si>
  <si>
    <t>Austin TX</t>
  </si>
  <si>
    <t>El Paso</t>
  </si>
  <si>
    <t>Fort Worth</t>
  </si>
  <si>
    <t>Houston</t>
  </si>
  <si>
    <t>San Antonio</t>
  </si>
  <si>
    <t>Salt Lake City</t>
  </si>
  <si>
    <t>UT </t>
  </si>
  <si>
    <t>Virginia Beach</t>
  </si>
  <si>
    <t>VA </t>
  </si>
  <si>
    <t>Burlington</t>
  </si>
  <si>
    <t>VT  </t>
  </si>
  <si>
    <t>Bellingham</t>
  </si>
  <si>
    <t>WA </t>
  </si>
  <si>
    <t>Spokane</t>
  </si>
  <si>
    <t>Seattle</t>
  </si>
  <si>
    <t>Milwaukee</t>
  </si>
  <si>
    <t>WI  </t>
  </si>
  <si>
    <t>Madison WI</t>
  </si>
  <si>
    <t>WV</t>
  </si>
  <si>
    <t>Cheyenne</t>
  </si>
  <si>
    <t>WY</t>
  </si>
  <si>
    <t>Pedestrian Fatalaties</t>
  </si>
  <si>
    <t>Total Pedestrian Fatalaties</t>
  </si>
  <si>
    <t>% Change</t>
  </si>
  <si>
    <t>Total Estimate Walked</t>
  </si>
  <si>
    <t>Avg. 2015-19</t>
  </si>
  <si>
    <t>Avg. 2010-14</t>
  </si>
  <si>
    <t>Pedestrian Fatality Rate per 10k People who walk to work (Divided by 5)</t>
  </si>
  <si>
    <t>Pedestrian Fatalities as a % of All Traffic Fatalities</t>
  </si>
  <si>
    <t>Change in Pedestrian Fatalities as a % of All Traffic Fatalities</t>
  </si>
  <si>
    <t>Pedestrian Fatalities per 100k Residents</t>
  </si>
  <si>
    <t>Total Population (from Census)</t>
  </si>
  <si>
    <t>Total Population Average</t>
  </si>
  <si>
    <t>Avg. 2011-14</t>
  </si>
  <si>
    <t>2015-2019</t>
  </si>
  <si>
    <t xml:space="preserve">Total Pedestrian Fatalities </t>
  </si>
  <si>
    <t>Total fatalities</t>
  </si>
  <si>
    <t>Pedestrian Fatalities as a % of All Traffic Fatalities (Avg. 2010-14)</t>
  </si>
  <si>
    <t>Pedestrian Fatalities as a % of All Traffic Fatalities (Avg. 2015-19)</t>
  </si>
  <si>
    <t>Pedestrian Fatalities per 100k Residents (2015-2019)</t>
  </si>
  <si>
    <t>Austin</t>
  </si>
  <si>
    <t>Columbus</t>
  </si>
  <si>
    <t>Madison</t>
  </si>
  <si>
    <t>Phoenix</t>
  </si>
  <si>
    <t>Portland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</si>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</sst>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,###,###,##0"/>
    <numFmt numFmtId="165" formatCode="###,###,###,##0.0"/>
    <numFmt numFmtId="166" formatCode="0.0%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A010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Fill="0" applyProtection="0"/>
    <xf numFmtId="0" fontId="6" fillId="0" borderId="0"/>
    <xf numFmtId="0" fontId="4" fillId="0" borderId="0" applyFill="0" applyProtection="0"/>
    <xf numFmtId="0" fontId="6" fillId="0" borderId="0"/>
  </cellStyleXfs>
  <cellXfs count="9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2" applyFont="1" applyFill="1" applyBorder="1"/>
    <xf numFmtId="0" fontId="7" fillId="0" borderId="1" xfId="3" applyFont="1" applyBorder="1"/>
    <xf numFmtId="0" fontId="5" fillId="0" borderId="1" xfId="0" applyFont="1" applyBorder="1" applyAlignment="1">
      <alignment wrapText="1"/>
    </xf>
    <xf numFmtId="0" fontId="5" fillId="0" borderId="1" xfId="4" applyFont="1" applyFill="1" applyBorder="1" applyAlignment="1" applyProtection="1">
      <alignment horizontal="left" vertical="top"/>
    </xf>
    <xf numFmtId="0" fontId="5" fillId="0" borderId="1" xfId="0" applyFont="1" applyBorder="1"/>
    <xf numFmtId="0" fontId="5" fillId="0" borderId="1" xfId="5" applyFont="1" applyBorder="1"/>
    <xf numFmtId="0" fontId="0" fillId="0" borderId="1" xfId="0" applyBorder="1"/>
    <xf numFmtId="3" fontId="5" fillId="0" borderId="1" xfId="0" applyNumberFormat="1" applyFont="1" applyBorder="1" applyAlignment="1" applyProtection="1">
      <alignment horizontal="left" vertical="center" wrapText="1"/>
      <protection locked="0"/>
    </xf>
    <xf numFmtId="3" fontId="5" fillId="0" borderId="1" xfId="0" quotePrefix="1" applyNumberFormat="1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0" fillId="3" borderId="1" xfId="0" applyNumberFormat="1" applyFont="1" applyFill="1" applyBorder="1" applyAlignment="1">
      <alignment horizontal="right"/>
    </xf>
    <xf numFmtId="164" fontId="0" fillId="3" borderId="3" xfId="0" applyNumberFormat="1" applyFont="1" applyFill="1" applyBorder="1" applyAlignment="1">
      <alignment horizontal="right"/>
    </xf>
    <xf numFmtId="0" fontId="0" fillId="0" borderId="0" xfId="0" applyAlignment="1"/>
    <xf numFmtId="165" fontId="0" fillId="0" borderId="0" xfId="0" applyNumberFormat="1"/>
    <xf numFmtId="165" fontId="0" fillId="0" borderId="4" xfId="0" applyNumberFormat="1" applyBorder="1"/>
    <xf numFmtId="0" fontId="0" fillId="0" borderId="4" xfId="0" applyBorder="1"/>
    <xf numFmtId="166" fontId="0" fillId="0" borderId="6" xfId="1" applyNumberFormat="1" applyFont="1" applyBorder="1"/>
    <xf numFmtId="0" fontId="0" fillId="4" borderId="4" xfId="0" applyFill="1" applyBorder="1" applyAlignment="1"/>
    <xf numFmtId="0" fontId="0" fillId="4" borderId="4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/>
    <xf numFmtId="0" fontId="2" fillId="0" borderId="3" xfId="0" applyFont="1" applyBorder="1" applyAlignment="1">
      <alignment vertical="center" wrapText="1"/>
    </xf>
    <xf numFmtId="0" fontId="0" fillId="0" borderId="3" xfId="0" applyBorder="1"/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4" xfId="0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6" fontId="0" fillId="0" borderId="4" xfId="1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/>
    <xf numFmtId="0" fontId="0" fillId="0" borderId="5" xfId="0" applyBorder="1" applyAlignment="1"/>
    <xf numFmtId="164" fontId="0" fillId="3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164" fontId="0" fillId="3" borderId="3" xfId="0" applyNumberFormat="1" applyFill="1" applyBorder="1" applyAlignment="1">
      <alignment horizontal="right"/>
    </xf>
    <xf numFmtId="164" fontId="0" fillId="0" borderId="0" xfId="0" applyNumberFormat="1"/>
    <xf numFmtId="166" fontId="0" fillId="0" borderId="0" xfId="1" applyNumberFormat="1" applyFont="1"/>
    <xf numFmtId="0" fontId="0" fillId="4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10" fillId="0" borderId="0" xfId="0" applyNumberFormat="1" applyFont="1"/>
    <xf numFmtId="165" fontId="10" fillId="0" borderId="4" xfId="0" applyNumberFormat="1" applyFont="1" applyBorder="1"/>
    <xf numFmtId="0" fontId="0" fillId="0" borderId="0" xfId="0" applyBorder="1" applyAlignment="1">
      <alignment horizontal="center" vertical="center" wrapText="1"/>
    </xf>
    <xf numFmtId="167" fontId="0" fillId="0" borderId="0" xfId="0" applyNumberFormat="1"/>
    <xf numFmtId="166" fontId="0" fillId="0" borderId="1" xfId="1" applyNumberFormat="1" applyFont="1" applyBorder="1"/>
    <xf numFmtId="167" fontId="0" fillId="0" borderId="1" xfId="0" applyNumberFormat="1" applyBorder="1"/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</cellXfs>
  <cellStyles count="6">
    <cellStyle name="Normal" xfId="0" builtinId="0"/>
    <cellStyle name="Normal 2 2" xfId="4" xr:uid="{6E44779B-5EF7-4545-9520-A773148D7B11}"/>
    <cellStyle name="Normal 2 3" xfId="5" xr:uid="{4B46530A-2E0D-4FE2-AC9C-257618F7F2CA}"/>
    <cellStyle name="Normal 2 3 3" xfId="2" xr:uid="{7936F09A-35E5-4214-B47A-5A5395ABB8AA}"/>
    <cellStyle name="Normal 5 4" xfId="3" xr:uid="{D38810C5-F3F2-426E-BCDC-8B1085D5F2F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4AF46-8698-4821-97ED-A8050955FB1A}">
  <dimension ref="A1:W86"/>
  <sheetViews>
    <sheetView workbookViewId="0">
      <pane xSplit="1" topLeftCell="H1" activePane="topRight" state="frozen"/>
      <selection pane="topRight" activeCell="N2" sqref="N2:O86"/>
    </sheetView>
  </sheetViews>
  <sheetFormatPr defaultColWidth="8.85546875" defaultRowHeight="15" x14ac:dyDescent="0.25"/>
  <cols>
    <col min="1" max="1" width="16.7109375" style="13" customWidth="1"/>
    <col min="2" max="2" width="5.42578125" style="13" bestFit="1" customWidth="1"/>
    <col min="3" max="3" width="8.42578125" style="26" bestFit="1" customWidth="1"/>
    <col min="13" max="13" width="1.140625" style="22" customWidth="1"/>
    <col min="14" max="14" width="8" customWidth="1"/>
    <col min="15" max="15" width="7.85546875" style="19" customWidth="1"/>
    <col min="16" max="16" width="9.140625" style="19"/>
    <col min="17" max="17" width="4.42578125" style="35" customWidth="1"/>
    <col min="18" max="18" width="9" style="37" customWidth="1"/>
    <col min="19" max="19" width="8.85546875" style="38"/>
    <col min="20" max="20" width="3.7109375" style="44" customWidth="1"/>
    <col min="21" max="21" width="8.85546875" style="37"/>
    <col min="22" max="22" width="8.85546875" style="46"/>
    <col min="23" max="23" width="8.85546875" style="40"/>
  </cols>
  <sheetData>
    <row r="1" spans="1:23" s="16" customFormat="1" ht="75.95" customHeight="1" x14ac:dyDescent="0.25">
      <c r="A1" s="81"/>
      <c r="B1" s="81"/>
      <c r="C1" s="82"/>
      <c r="D1" s="78" t="s">
        <v>140</v>
      </c>
      <c r="E1" s="78"/>
      <c r="F1" s="78"/>
      <c r="G1" s="78"/>
      <c r="H1" s="78"/>
      <c r="I1" s="78"/>
      <c r="J1" s="78"/>
      <c r="K1" s="78"/>
      <c r="L1" s="78"/>
      <c r="M1" s="21"/>
      <c r="N1" s="79" t="s">
        <v>141</v>
      </c>
      <c r="O1" s="79"/>
      <c r="P1" s="80"/>
      <c r="Q1" s="33"/>
      <c r="R1" s="83" t="s">
        <v>143</v>
      </c>
      <c r="S1" s="83"/>
      <c r="T1" s="42"/>
      <c r="U1" s="84" t="s">
        <v>146</v>
      </c>
      <c r="V1" s="84"/>
      <c r="W1" s="84"/>
    </row>
    <row r="2" spans="1:23" s="31" customFormat="1" ht="30" x14ac:dyDescent="0.25">
      <c r="A2" s="1" t="s">
        <v>0</v>
      </c>
      <c r="B2" s="1" t="s">
        <v>1</v>
      </c>
      <c r="C2" s="23" t="s">
        <v>2</v>
      </c>
      <c r="D2" s="27">
        <v>2011</v>
      </c>
      <c r="E2" s="27">
        <v>2012</v>
      </c>
      <c r="F2" s="27">
        <v>2013</v>
      </c>
      <c r="G2" s="27">
        <v>2014</v>
      </c>
      <c r="H2" s="27">
        <v>2015</v>
      </c>
      <c r="I2" s="27">
        <v>2016</v>
      </c>
      <c r="J2" s="27">
        <v>2017</v>
      </c>
      <c r="K2" s="27">
        <v>2018</v>
      </c>
      <c r="L2" s="27">
        <v>2019</v>
      </c>
      <c r="M2" s="28"/>
      <c r="N2" s="27" t="s">
        <v>145</v>
      </c>
      <c r="O2" s="29" t="s">
        <v>144</v>
      </c>
      <c r="P2" s="30" t="s">
        <v>142</v>
      </c>
      <c r="Q2" s="34"/>
      <c r="R2" s="32">
        <v>2019</v>
      </c>
      <c r="S2" s="36">
        <v>2014</v>
      </c>
      <c r="T2" s="43"/>
      <c r="U2" s="29" t="s">
        <v>145</v>
      </c>
      <c r="V2" s="27" t="s">
        <v>144</v>
      </c>
      <c r="W2" s="41" t="s">
        <v>142</v>
      </c>
    </row>
    <row r="3" spans="1:23" x14ac:dyDescent="0.25">
      <c r="A3" s="7" t="s">
        <v>91</v>
      </c>
      <c r="B3" s="6" t="s">
        <v>92</v>
      </c>
      <c r="C3" s="24" t="s">
        <v>5</v>
      </c>
      <c r="D3" s="14">
        <v>2</v>
      </c>
      <c r="E3" s="14">
        <v>2</v>
      </c>
      <c r="F3" s="14">
        <v>3</v>
      </c>
      <c r="G3" s="14">
        <v>1</v>
      </c>
      <c r="H3" s="14">
        <v>2</v>
      </c>
      <c r="I3" s="14">
        <v>3</v>
      </c>
      <c r="J3" s="14">
        <v>1</v>
      </c>
      <c r="K3" s="14">
        <v>2</v>
      </c>
      <c r="L3" s="14">
        <v>1</v>
      </c>
      <c r="N3" s="17">
        <f>AVERAGE(B3:G3)</f>
        <v>2</v>
      </c>
      <c r="O3" s="18">
        <f>AVERAGE(H3:L3)</f>
        <v>1.8</v>
      </c>
      <c r="P3" s="20">
        <f>(O3-N3)/N3</f>
        <v>-9.9999999999999978E-2</v>
      </c>
      <c r="R3" s="37">
        <v>5168</v>
      </c>
      <c r="S3" s="38">
        <v>4712</v>
      </c>
      <c r="U3" s="39">
        <f>((N3/S3)/5)*10000</f>
        <v>0.84889643463497455</v>
      </c>
      <c r="V3" s="39">
        <f>((O3/R3)/5)*10000</f>
        <v>0.69659442724458209</v>
      </c>
      <c r="W3" s="47">
        <f>(V3-U3)/U3</f>
        <v>-0.1794117647058823</v>
      </c>
    </row>
    <row r="4" spans="1:23" x14ac:dyDescent="0.25">
      <c r="A4" s="7" t="s">
        <v>87</v>
      </c>
      <c r="B4" s="8" t="s">
        <v>88</v>
      </c>
      <c r="C4" s="25" t="s">
        <v>13</v>
      </c>
      <c r="D4" s="14">
        <v>9</v>
      </c>
      <c r="E4" s="14">
        <v>18</v>
      </c>
      <c r="F4" s="14">
        <v>16</v>
      </c>
      <c r="G4" s="14">
        <v>28</v>
      </c>
      <c r="H4" s="14">
        <v>15</v>
      </c>
      <c r="I4" s="14">
        <v>31</v>
      </c>
      <c r="J4" s="14">
        <v>29</v>
      </c>
      <c r="K4" s="14">
        <v>34</v>
      </c>
      <c r="L4" s="14">
        <v>42</v>
      </c>
      <c r="N4" s="17">
        <f t="shared" ref="N4:N67" si="0">AVERAGE(B4:G4)</f>
        <v>17.75</v>
      </c>
      <c r="O4" s="18">
        <f t="shared" ref="O4:O67" si="1">AVERAGE(H4:L4)</f>
        <v>30.2</v>
      </c>
      <c r="P4" s="20">
        <f t="shared" ref="P4:P67" si="2">(O4-N4)/N4</f>
        <v>0.70140845070422531</v>
      </c>
      <c r="R4" s="37">
        <v>5049</v>
      </c>
      <c r="S4" s="38">
        <v>5201</v>
      </c>
      <c r="U4" s="39">
        <f t="shared" ref="U4:U67" si="3">((N4/S4)/5)*10000</f>
        <v>6.825610459527014</v>
      </c>
      <c r="V4" s="39">
        <f t="shared" ref="V4:V66" si="4">((O4/R4)/5)*10000</f>
        <v>11.962764903941375</v>
      </c>
      <c r="W4" s="47">
        <f t="shared" ref="W4:W67" si="5">(V4-U4)/U4</f>
        <v>0.75262930325067867</v>
      </c>
    </row>
    <row r="5" spans="1:23" x14ac:dyDescent="0.25">
      <c r="A5" s="2" t="s">
        <v>3</v>
      </c>
      <c r="B5" s="3" t="s">
        <v>4</v>
      </c>
      <c r="C5" s="24" t="s">
        <v>5</v>
      </c>
      <c r="D5" s="14">
        <v>4</v>
      </c>
      <c r="E5" s="14">
        <v>7</v>
      </c>
      <c r="F5" s="14">
        <v>5</v>
      </c>
      <c r="G5" s="14">
        <v>9</v>
      </c>
      <c r="H5" s="14">
        <v>8</v>
      </c>
      <c r="I5" s="14">
        <v>8</v>
      </c>
      <c r="J5" s="14">
        <v>6</v>
      </c>
      <c r="K5" s="14">
        <v>7</v>
      </c>
      <c r="L5" s="14">
        <v>4</v>
      </c>
      <c r="N5" s="17">
        <f t="shared" si="0"/>
        <v>6.25</v>
      </c>
      <c r="O5" s="18">
        <f t="shared" si="1"/>
        <v>6.6</v>
      </c>
      <c r="P5" s="20">
        <f t="shared" si="2"/>
        <v>5.5999999999999946E-2</v>
      </c>
      <c r="R5" s="37">
        <v>4370</v>
      </c>
      <c r="S5" s="38">
        <v>4625</v>
      </c>
      <c r="U5" s="39">
        <f t="shared" si="3"/>
        <v>2.7027027027027026</v>
      </c>
      <c r="V5" s="39">
        <f t="shared" si="4"/>
        <v>3.0205949656750568</v>
      </c>
      <c r="W5" s="47">
        <f t="shared" si="5"/>
        <v>0.11762013729977105</v>
      </c>
    </row>
    <row r="6" spans="1:23" x14ac:dyDescent="0.25">
      <c r="A6" s="2" t="s">
        <v>116</v>
      </c>
      <c r="B6" s="3" t="s">
        <v>117</v>
      </c>
      <c r="C6" s="25" t="s">
        <v>13</v>
      </c>
      <c r="D6" s="14">
        <v>5</v>
      </c>
      <c r="E6" s="14">
        <v>8</v>
      </c>
      <c r="F6" s="14">
        <v>5</v>
      </c>
      <c r="G6" s="14">
        <v>6</v>
      </c>
      <c r="H6" s="14">
        <v>8</v>
      </c>
      <c r="I6" s="14">
        <v>7</v>
      </c>
      <c r="J6" s="14">
        <v>6</v>
      </c>
      <c r="K6" s="14">
        <v>7</v>
      </c>
      <c r="L6" s="14">
        <v>6</v>
      </c>
      <c r="N6" s="17">
        <f t="shared" si="0"/>
        <v>6</v>
      </c>
      <c r="O6" s="18">
        <f t="shared" si="1"/>
        <v>6.8</v>
      </c>
      <c r="P6" s="20">
        <f t="shared" si="2"/>
        <v>0.1333333333333333</v>
      </c>
      <c r="R6" s="37">
        <v>2952</v>
      </c>
      <c r="S6" s="38">
        <v>3040</v>
      </c>
      <c r="U6" s="39">
        <f t="shared" si="3"/>
        <v>3.9473684210526314</v>
      </c>
      <c r="V6" s="39">
        <f t="shared" si="4"/>
        <v>4.6070460704607044</v>
      </c>
      <c r="W6" s="47">
        <f t="shared" si="5"/>
        <v>0.16711833785004515</v>
      </c>
    </row>
    <row r="7" spans="1:23" x14ac:dyDescent="0.25">
      <c r="A7" s="2" t="s">
        <v>40</v>
      </c>
      <c r="B7" s="3" t="s">
        <v>41</v>
      </c>
      <c r="C7" s="25" t="s">
        <v>13</v>
      </c>
      <c r="D7" s="14">
        <v>11</v>
      </c>
      <c r="E7" s="14">
        <v>8</v>
      </c>
      <c r="F7" s="14">
        <v>20</v>
      </c>
      <c r="G7" s="14">
        <v>20</v>
      </c>
      <c r="H7" s="14">
        <v>15</v>
      </c>
      <c r="I7" s="14">
        <v>21</v>
      </c>
      <c r="J7" s="14">
        <v>21</v>
      </c>
      <c r="K7" s="14">
        <v>19</v>
      </c>
      <c r="L7" s="14">
        <v>23</v>
      </c>
      <c r="N7" s="17">
        <f t="shared" si="0"/>
        <v>14.75</v>
      </c>
      <c r="O7" s="18">
        <f t="shared" si="1"/>
        <v>19.8</v>
      </c>
      <c r="P7" s="20">
        <f t="shared" si="2"/>
        <v>0.34237288135593225</v>
      </c>
      <c r="R7" s="37">
        <v>12289</v>
      </c>
      <c r="S7" s="38">
        <v>9381</v>
      </c>
      <c r="U7" s="39">
        <f t="shared" si="3"/>
        <v>3.1446540880503147</v>
      </c>
      <c r="V7" s="39">
        <f t="shared" si="4"/>
        <v>3.2223940109040603</v>
      </c>
      <c r="W7" s="47">
        <f t="shared" si="5"/>
        <v>2.4721295467491113E-2</v>
      </c>
    </row>
    <row r="8" spans="1:23" x14ac:dyDescent="0.25">
      <c r="A8" s="7" t="s">
        <v>119</v>
      </c>
      <c r="B8" s="3" t="s">
        <v>117</v>
      </c>
      <c r="C8" s="25" t="s">
        <v>13</v>
      </c>
      <c r="D8" s="14">
        <v>22</v>
      </c>
      <c r="E8" s="14">
        <v>25</v>
      </c>
      <c r="F8" s="14">
        <v>21</v>
      </c>
      <c r="G8" s="14">
        <v>12</v>
      </c>
      <c r="H8" s="14">
        <v>32</v>
      </c>
      <c r="I8" s="14">
        <v>30</v>
      </c>
      <c r="J8" s="14">
        <v>23</v>
      </c>
      <c r="K8" s="14">
        <v>31</v>
      </c>
      <c r="L8" s="14">
        <v>34</v>
      </c>
      <c r="N8" s="17">
        <f t="shared" si="0"/>
        <v>20</v>
      </c>
      <c r="O8" s="18">
        <f t="shared" si="1"/>
        <v>30</v>
      </c>
      <c r="P8" s="20">
        <f t="shared" si="2"/>
        <v>0.5</v>
      </c>
      <c r="R8" s="37">
        <v>13083</v>
      </c>
      <c r="S8" s="38">
        <v>12144</v>
      </c>
      <c r="U8" s="39">
        <f t="shared" si="3"/>
        <v>3.2938076416337285</v>
      </c>
      <c r="V8" s="39">
        <f t="shared" si="4"/>
        <v>4.5861041045631739</v>
      </c>
      <c r="W8" s="47">
        <f t="shared" si="5"/>
        <v>0.3923412061453796</v>
      </c>
    </row>
    <row r="9" spans="1:23" x14ac:dyDescent="0.25">
      <c r="A9" s="7" t="s">
        <v>61</v>
      </c>
      <c r="B9" s="6" t="s">
        <v>62</v>
      </c>
      <c r="C9" s="25" t="s">
        <v>13</v>
      </c>
      <c r="D9" s="14">
        <v>9</v>
      </c>
      <c r="E9" s="14">
        <v>6</v>
      </c>
      <c r="F9" s="14">
        <v>15</v>
      </c>
      <c r="G9" s="14">
        <v>13</v>
      </c>
      <c r="H9" s="14">
        <v>14</v>
      </c>
      <c r="I9" s="14">
        <v>17</v>
      </c>
      <c r="J9" s="14">
        <v>20</v>
      </c>
      <c r="K9" s="14">
        <v>9</v>
      </c>
      <c r="L9" s="14">
        <v>18</v>
      </c>
      <c r="N9" s="17">
        <f t="shared" si="0"/>
        <v>10.75</v>
      </c>
      <c r="O9" s="18">
        <f t="shared" si="1"/>
        <v>15.6</v>
      </c>
      <c r="P9" s="20">
        <f t="shared" si="2"/>
        <v>0.4511627906976744</v>
      </c>
      <c r="R9" s="37">
        <v>17762</v>
      </c>
      <c r="S9" s="38">
        <v>17645</v>
      </c>
      <c r="U9" s="39">
        <f t="shared" si="3"/>
        <v>1.2184754888070275</v>
      </c>
      <c r="V9" s="39">
        <f t="shared" si="4"/>
        <v>1.7565589460646323</v>
      </c>
      <c r="W9" s="47">
        <f t="shared" si="5"/>
        <v>0.44160384201443886</v>
      </c>
    </row>
    <row r="10" spans="1:23" x14ac:dyDescent="0.25">
      <c r="A10" s="7" t="s">
        <v>56</v>
      </c>
      <c r="B10" s="6" t="s">
        <v>57</v>
      </c>
      <c r="C10" s="24" t="s">
        <v>5</v>
      </c>
      <c r="D10" s="14">
        <v>7</v>
      </c>
      <c r="E10" s="14">
        <v>10</v>
      </c>
      <c r="F10" s="14">
        <v>10</v>
      </c>
      <c r="G10" s="14">
        <v>10</v>
      </c>
      <c r="H10" s="14">
        <v>8</v>
      </c>
      <c r="I10" s="14">
        <v>12</v>
      </c>
      <c r="J10" s="14">
        <v>14</v>
      </c>
      <c r="K10" s="14">
        <v>8</v>
      </c>
      <c r="L10" s="14">
        <v>8</v>
      </c>
      <c r="N10" s="17">
        <f t="shared" si="0"/>
        <v>9.25</v>
      </c>
      <c r="O10" s="18">
        <f t="shared" si="1"/>
        <v>10</v>
      </c>
      <c r="P10" s="20">
        <f t="shared" si="2"/>
        <v>8.1081081081081086E-2</v>
      </c>
      <c r="R10" s="37">
        <v>3556</v>
      </c>
      <c r="S10" s="38">
        <v>3935</v>
      </c>
      <c r="U10" s="39">
        <f t="shared" si="3"/>
        <v>4.7013977128335451</v>
      </c>
      <c r="V10" s="39">
        <f t="shared" si="4"/>
        <v>5.6242969628796393</v>
      </c>
      <c r="W10" s="47">
        <f t="shared" si="5"/>
        <v>0.19630316480710167</v>
      </c>
    </row>
    <row r="11" spans="1:23" x14ac:dyDescent="0.25">
      <c r="A11" s="7" t="s">
        <v>130</v>
      </c>
      <c r="B11" s="6" t="s">
        <v>131</v>
      </c>
      <c r="C11" s="24" t="s">
        <v>5</v>
      </c>
      <c r="D11" s="14">
        <v>1</v>
      </c>
      <c r="E11" s="14">
        <v>1</v>
      </c>
      <c r="F11" s="14">
        <v>0</v>
      </c>
      <c r="G11" s="14">
        <v>2</v>
      </c>
      <c r="H11" s="14">
        <v>0</v>
      </c>
      <c r="I11" s="14">
        <v>0</v>
      </c>
      <c r="J11" s="14">
        <v>1</v>
      </c>
      <c r="K11" s="14">
        <v>1</v>
      </c>
      <c r="L11" s="14">
        <v>1</v>
      </c>
      <c r="N11" s="17">
        <f t="shared" si="0"/>
        <v>1</v>
      </c>
      <c r="O11" s="18">
        <f t="shared" si="1"/>
        <v>0.6</v>
      </c>
      <c r="P11" s="20">
        <f t="shared" si="2"/>
        <v>-0.4</v>
      </c>
      <c r="R11" s="37">
        <v>2934</v>
      </c>
      <c r="S11" s="38">
        <v>3328</v>
      </c>
      <c r="U11" s="39">
        <f t="shared" si="3"/>
        <v>0.60096153846153855</v>
      </c>
      <c r="V11" s="39">
        <f t="shared" si="4"/>
        <v>0.4089979550102249</v>
      </c>
      <c r="W11" s="47">
        <f t="shared" si="5"/>
        <v>-0.31942740286298588</v>
      </c>
    </row>
    <row r="12" spans="1:23" x14ac:dyDescent="0.25">
      <c r="A12" s="9" t="s">
        <v>46</v>
      </c>
      <c r="B12" s="6" t="s">
        <v>47</v>
      </c>
      <c r="C12" s="24" t="s">
        <v>8</v>
      </c>
      <c r="D12" s="14">
        <v>0</v>
      </c>
      <c r="E12" s="14">
        <v>0</v>
      </c>
      <c r="F12" s="14">
        <v>3</v>
      </c>
      <c r="G12" s="14">
        <v>2</v>
      </c>
      <c r="H12" s="14">
        <v>1</v>
      </c>
      <c r="I12" s="14">
        <v>3</v>
      </c>
      <c r="J12" s="14">
        <v>4</v>
      </c>
      <c r="K12" s="14">
        <v>3</v>
      </c>
      <c r="L12" s="14">
        <v>3</v>
      </c>
      <c r="N12" s="17">
        <f t="shared" si="0"/>
        <v>1.25</v>
      </c>
      <c r="O12" s="18">
        <f t="shared" si="1"/>
        <v>2.8</v>
      </c>
      <c r="P12" s="20">
        <f t="shared" si="2"/>
        <v>1.2399999999999998</v>
      </c>
      <c r="R12" s="37">
        <v>3005</v>
      </c>
      <c r="S12" s="38">
        <v>3174</v>
      </c>
      <c r="U12" s="39">
        <f t="shared" si="3"/>
        <v>0.7876496534341525</v>
      </c>
      <c r="V12" s="39">
        <f t="shared" si="4"/>
        <v>1.8635607321131447</v>
      </c>
      <c r="W12" s="47">
        <f t="shared" si="5"/>
        <v>1.3659767054908485</v>
      </c>
    </row>
    <row r="13" spans="1:23" x14ac:dyDescent="0.25">
      <c r="A13" s="7" t="s">
        <v>59</v>
      </c>
      <c r="B13" s="6" t="s">
        <v>60</v>
      </c>
      <c r="C13" s="25" t="s">
        <v>13</v>
      </c>
      <c r="D13" s="14">
        <v>6</v>
      </c>
      <c r="E13" s="14">
        <v>7</v>
      </c>
      <c r="F13" s="14">
        <v>8</v>
      </c>
      <c r="G13" s="14">
        <v>12</v>
      </c>
      <c r="H13" s="14">
        <v>7</v>
      </c>
      <c r="I13" s="14">
        <v>12</v>
      </c>
      <c r="J13" s="14">
        <v>11</v>
      </c>
      <c r="K13" s="14">
        <v>9</v>
      </c>
      <c r="L13" s="14">
        <v>9</v>
      </c>
      <c r="N13" s="17">
        <f t="shared" si="0"/>
        <v>8.25</v>
      </c>
      <c r="O13" s="18">
        <f t="shared" si="1"/>
        <v>9.6</v>
      </c>
      <c r="P13" s="20">
        <f t="shared" si="2"/>
        <v>0.16363636363636358</v>
      </c>
      <c r="R13" s="37">
        <v>56622</v>
      </c>
      <c r="S13" s="38">
        <v>48095</v>
      </c>
      <c r="U13" s="39">
        <f t="shared" si="3"/>
        <v>0.34307100530200646</v>
      </c>
      <c r="V13" s="39">
        <f t="shared" si="4"/>
        <v>0.33909081275829184</v>
      </c>
      <c r="W13" s="47">
        <f t="shared" si="5"/>
        <v>-1.1601658205451804E-2</v>
      </c>
    </row>
    <row r="14" spans="1:23" x14ac:dyDescent="0.25">
      <c r="A14" s="7" t="s">
        <v>29</v>
      </c>
      <c r="B14" s="6" t="s">
        <v>27</v>
      </c>
      <c r="C14" s="24" t="s">
        <v>5</v>
      </c>
      <c r="D14" s="14">
        <v>4</v>
      </c>
      <c r="E14" s="14">
        <v>0</v>
      </c>
      <c r="F14" s="14">
        <v>0</v>
      </c>
      <c r="G14" s="14">
        <v>0</v>
      </c>
      <c r="H14" s="14">
        <v>1</v>
      </c>
      <c r="I14" s="14">
        <v>3</v>
      </c>
      <c r="J14" s="14">
        <v>0</v>
      </c>
      <c r="K14" s="14">
        <v>0</v>
      </c>
      <c r="L14" s="14">
        <v>0</v>
      </c>
      <c r="N14" s="17">
        <f t="shared" si="0"/>
        <v>1</v>
      </c>
      <c r="O14" s="18">
        <f t="shared" si="1"/>
        <v>0.8</v>
      </c>
      <c r="P14" s="20">
        <f t="shared" si="2"/>
        <v>-0.19999999999999996</v>
      </c>
      <c r="R14" s="37">
        <v>6481</v>
      </c>
      <c r="S14" s="38">
        <v>5530</v>
      </c>
      <c r="U14" s="39">
        <f t="shared" si="3"/>
        <v>0.36166365280289331</v>
      </c>
      <c r="V14" s="39">
        <f t="shared" si="4"/>
        <v>0.24687548217867614</v>
      </c>
      <c r="W14" s="47">
        <f t="shared" si="5"/>
        <v>-0.31738929177596048</v>
      </c>
    </row>
    <row r="15" spans="1:23" x14ac:dyDescent="0.25">
      <c r="A15" s="4" t="s">
        <v>31</v>
      </c>
      <c r="B15" s="3" t="s">
        <v>32</v>
      </c>
      <c r="C15" s="24" t="s">
        <v>8</v>
      </c>
      <c r="D15" s="14">
        <v>4</v>
      </c>
      <c r="E15" s="14">
        <v>1</v>
      </c>
      <c r="F15" s="14">
        <v>1</v>
      </c>
      <c r="G15" s="14">
        <v>3</v>
      </c>
      <c r="H15" s="14">
        <v>1</v>
      </c>
      <c r="I15" s="14">
        <v>6</v>
      </c>
      <c r="J15" s="14">
        <v>6</v>
      </c>
      <c r="K15" s="14">
        <v>4</v>
      </c>
      <c r="L15" s="14">
        <v>3</v>
      </c>
      <c r="N15" s="17">
        <f t="shared" si="0"/>
        <v>2.25</v>
      </c>
      <c r="O15" s="18">
        <f t="shared" si="1"/>
        <v>4</v>
      </c>
      <c r="P15" s="20">
        <f t="shared" si="2"/>
        <v>0.77777777777777779</v>
      </c>
      <c r="R15" s="37">
        <v>2316</v>
      </c>
      <c r="S15" s="38">
        <v>2822</v>
      </c>
      <c r="U15" s="39">
        <f t="shared" si="3"/>
        <v>1.5946137491141033</v>
      </c>
      <c r="V15" s="39">
        <f t="shared" si="4"/>
        <v>3.4542314335060449</v>
      </c>
      <c r="W15" s="47">
        <f t="shared" si="5"/>
        <v>1.1661869123009023</v>
      </c>
    </row>
    <row r="16" spans="1:23" x14ac:dyDescent="0.25">
      <c r="A16" s="7" t="s">
        <v>128</v>
      </c>
      <c r="B16" s="6" t="s">
        <v>129</v>
      </c>
      <c r="C16" s="24" t="s">
        <v>5</v>
      </c>
      <c r="D16" s="15">
        <v>0</v>
      </c>
      <c r="E16" s="15">
        <v>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1</v>
      </c>
      <c r="L16" s="15">
        <v>0</v>
      </c>
      <c r="N16" s="17">
        <f t="shared" si="0"/>
        <v>0.25</v>
      </c>
      <c r="O16" s="18">
        <f t="shared" si="1"/>
        <v>0.2</v>
      </c>
      <c r="P16" s="20">
        <f t="shared" si="2"/>
        <v>-0.19999999999999996</v>
      </c>
      <c r="R16" s="37">
        <v>5204</v>
      </c>
      <c r="S16" s="38">
        <v>4392</v>
      </c>
      <c r="U16" s="39">
        <f t="shared" si="3"/>
        <v>0.11384335154826958</v>
      </c>
      <c r="V16" s="39">
        <f t="shared" si="4"/>
        <v>7.6863950807071479E-2</v>
      </c>
      <c r="W16" s="47">
        <f t="shared" si="5"/>
        <v>-0.32482705611068413</v>
      </c>
    </row>
    <row r="17" spans="1:23" x14ac:dyDescent="0.25">
      <c r="A17" s="7" t="s">
        <v>108</v>
      </c>
      <c r="B17" s="6" t="s">
        <v>109</v>
      </c>
      <c r="C17" s="24" t="s">
        <v>5</v>
      </c>
      <c r="D17" s="14">
        <v>5</v>
      </c>
      <c r="E17" s="14">
        <v>2</v>
      </c>
      <c r="F17" s="14">
        <v>4</v>
      </c>
      <c r="G17" s="14">
        <v>3</v>
      </c>
      <c r="H17" s="14">
        <v>10</v>
      </c>
      <c r="I17" s="14">
        <v>5</v>
      </c>
      <c r="J17" s="14">
        <v>8</v>
      </c>
      <c r="K17" s="14">
        <v>8</v>
      </c>
      <c r="L17" s="14">
        <v>7</v>
      </c>
      <c r="N17" s="17">
        <f t="shared" si="0"/>
        <v>3.5</v>
      </c>
      <c r="O17" s="18">
        <f t="shared" si="1"/>
        <v>7.6</v>
      </c>
      <c r="P17" s="20">
        <f t="shared" si="2"/>
        <v>1.1714285714285713</v>
      </c>
      <c r="R17" s="37">
        <v>3684</v>
      </c>
      <c r="S17" s="38">
        <v>3678</v>
      </c>
      <c r="U17" s="39">
        <f t="shared" si="3"/>
        <v>1.9032082653616098</v>
      </c>
      <c r="V17" s="39">
        <f t="shared" si="4"/>
        <v>4.1259500542888157</v>
      </c>
      <c r="W17" s="47">
        <f t="shared" si="5"/>
        <v>1.167892042810609</v>
      </c>
    </row>
    <row r="18" spans="1:23" x14ac:dyDescent="0.25">
      <c r="A18" s="7" t="s">
        <v>108</v>
      </c>
      <c r="B18" s="6" t="s">
        <v>137</v>
      </c>
      <c r="C18" s="24" t="s">
        <v>8</v>
      </c>
      <c r="D18" s="14">
        <v>0</v>
      </c>
      <c r="E18" s="14">
        <v>2</v>
      </c>
      <c r="F18" s="14">
        <v>4</v>
      </c>
      <c r="G18" s="14">
        <v>0</v>
      </c>
      <c r="H18" s="14">
        <v>2</v>
      </c>
      <c r="I18" s="14">
        <v>2</v>
      </c>
      <c r="J18" s="14">
        <v>3</v>
      </c>
      <c r="K18" s="14">
        <v>2</v>
      </c>
      <c r="L18" s="14">
        <v>1</v>
      </c>
      <c r="N18" s="17">
        <f t="shared" si="0"/>
        <v>1.5</v>
      </c>
      <c r="O18" s="18">
        <f t="shared" si="1"/>
        <v>2</v>
      </c>
      <c r="P18" s="20">
        <f t="shared" si="2"/>
        <v>0.33333333333333331</v>
      </c>
      <c r="R18" s="37">
        <v>1307</v>
      </c>
      <c r="S18" s="38">
        <v>1138</v>
      </c>
      <c r="U18" s="39">
        <f t="shared" si="3"/>
        <v>2.6362038664323375</v>
      </c>
      <c r="V18" s="39">
        <f t="shared" si="4"/>
        <v>3.06044376434583</v>
      </c>
      <c r="W18" s="47">
        <f t="shared" si="5"/>
        <v>0.16092833460851813</v>
      </c>
    </row>
    <row r="19" spans="1:23" x14ac:dyDescent="0.25">
      <c r="A19" s="7" t="s">
        <v>76</v>
      </c>
      <c r="B19" s="8" t="s">
        <v>77</v>
      </c>
      <c r="C19" s="25" t="s">
        <v>13</v>
      </c>
      <c r="D19" s="14">
        <v>22</v>
      </c>
      <c r="E19" s="14">
        <v>22</v>
      </c>
      <c r="F19" s="14">
        <v>11</v>
      </c>
      <c r="G19" s="14">
        <v>11</v>
      </c>
      <c r="H19" s="14">
        <v>14</v>
      </c>
      <c r="I19" s="14">
        <v>22</v>
      </c>
      <c r="J19" s="14">
        <v>27</v>
      </c>
      <c r="K19" s="14">
        <v>29</v>
      </c>
      <c r="L19" s="14">
        <v>28</v>
      </c>
      <c r="N19" s="17">
        <f t="shared" si="0"/>
        <v>16.5</v>
      </c>
      <c r="O19" s="18">
        <f t="shared" si="1"/>
        <v>24</v>
      </c>
      <c r="P19" s="20">
        <f t="shared" si="2"/>
        <v>0.45454545454545453</v>
      </c>
      <c r="R19" s="37">
        <v>9300</v>
      </c>
      <c r="S19" s="38">
        <v>8272</v>
      </c>
      <c r="U19" s="39">
        <f t="shared" si="3"/>
        <v>3.9893617021276593</v>
      </c>
      <c r="V19" s="39">
        <f t="shared" si="4"/>
        <v>5.161290322580645</v>
      </c>
      <c r="W19" s="47">
        <f t="shared" si="5"/>
        <v>0.29376344086021511</v>
      </c>
    </row>
    <row r="20" spans="1:23" x14ac:dyDescent="0.25">
      <c r="A20" s="7" t="s">
        <v>112</v>
      </c>
      <c r="B20" s="6" t="s">
        <v>113</v>
      </c>
      <c r="C20" s="24" t="s">
        <v>5</v>
      </c>
      <c r="D20" s="14">
        <v>3</v>
      </c>
      <c r="E20" s="14">
        <v>0</v>
      </c>
      <c r="F20" s="14">
        <v>5</v>
      </c>
      <c r="G20" s="14">
        <v>3</v>
      </c>
      <c r="H20" s="14">
        <v>7</v>
      </c>
      <c r="I20" s="14">
        <v>1</v>
      </c>
      <c r="J20" s="14">
        <v>2</v>
      </c>
      <c r="K20" s="14">
        <v>7</v>
      </c>
      <c r="L20" s="14">
        <v>6</v>
      </c>
      <c r="N20" s="17">
        <f t="shared" si="0"/>
        <v>2.75</v>
      </c>
      <c r="O20" s="18">
        <f t="shared" si="1"/>
        <v>4.5999999999999996</v>
      </c>
      <c r="P20" s="20">
        <f t="shared" si="2"/>
        <v>0.67272727272727262</v>
      </c>
      <c r="R20" s="37">
        <v>2092</v>
      </c>
      <c r="S20" s="38">
        <v>2059</v>
      </c>
      <c r="U20" s="39">
        <f t="shared" si="3"/>
        <v>2.6711996114618746</v>
      </c>
      <c r="V20" s="39">
        <f t="shared" si="4"/>
        <v>4.3977055449330775</v>
      </c>
      <c r="W20" s="47">
        <f t="shared" si="5"/>
        <v>0.64634103945767396</v>
      </c>
    </row>
    <row r="21" spans="1:23" x14ac:dyDescent="0.25">
      <c r="A21" s="12" t="s">
        <v>138</v>
      </c>
      <c r="B21" s="12" t="s">
        <v>139</v>
      </c>
      <c r="C21" s="24" t="s">
        <v>8</v>
      </c>
      <c r="D21" s="14">
        <v>1</v>
      </c>
      <c r="E21" s="14">
        <v>1</v>
      </c>
      <c r="F21" s="14">
        <v>0</v>
      </c>
      <c r="G21" s="14">
        <v>2</v>
      </c>
      <c r="H21" s="14">
        <v>0</v>
      </c>
      <c r="I21" s="14">
        <v>1</v>
      </c>
      <c r="J21" s="14">
        <v>1</v>
      </c>
      <c r="K21" s="14">
        <v>0</v>
      </c>
      <c r="L21" s="14">
        <v>0</v>
      </c>
      <c r="N21" s="17">
        <f t="shared" si="0"/>
        <v>1</v>
      </c>
      <c r="O21" s="18">
        <f t="shared" si="1"/>
        <v>0.4</v>
      </c>
      <c r="P21" s="20">
        <f t="shared" si="2"/>
        <v>-0.6</v>
      </c>
      <c r="R21" s="37">
        <v>370</v>
      </c>
      <c r="S21" s="38">
        <v>736</v>
      </c>
      <c r="U21" s="39">
        <f t="shared" si="3"/>
        <v>2.7173913043478262</v>
      </c>
      <c r="V21" s="39">
        <f t="shared" si="4"/>
        <v>2.1621621621621623</v>
      </c>
      <c r="W21" s="47">
        <f t="shared" si="5"/>
        <v>-0.20432432432432429</v>
      </c>
    </row>
    <row r="22" spans="1:23" x14ac:dyDescent="0.25">
      <c r="A22" s="7" t="s">
        <v>48</v>
      </c>
      <c r="B22" s="6" t="s">
        <v>49</v>
      </c>
      <c r="C22" s="25" t="s">
        <v>13</v>
      </c>
      <c r="D22" s="14">
        <v>36</v>
      </c>
      <c r="E22" s="14">
        <v>47</v>
      </c>
      <c r="F22" s="14">
        <v>27</v>
      </c>
      <c r="G22" s="14">
        <v>35</v>
      </c>
      <c r="H22" s="14">
        <v>46</v>
      </c>
      <c r="I22" s="14">
        <v>40</v>
      </c>
      <c r="J22" s="14">
        <v>42</v>
      </c>
      <c r="K22" s="14">
        <v>47</v>
      </c>
      <c r="L22" s="14">
        <v>51</v>
      </c>
      <c r="N22" s="17">
        <f t="shared" si="0"/>
        <v>36.25</v>
      </c>
      <c r="O22" s="18">
        <f t="shared" si="1"/>
        <v>45.2</v>
      </c>
      <c r="P22" s="20">
        <f t="shared" si="2"/>
        <v>0.24689655172413802</v>
      </c>
      <c r="R22" s="37">
        <v>86759</v>
      </c>
      <c r="S22" s="38">
        <v>81785</v>
      </c>
      <c r="U22" s="39">
        <f t="shared" si="3"/>
        <v>0.88647062419759137</v>
      </c>
      <c r="V22" s="39">
        <f t="shared" si="4"/>
        <v>1.0419668276490048</v>
      </c>
      <c r="W22" s="47">
        <f t="shared" si="5"/>
        <v>0.17541044136929446</v>
      </c>
    </row>
    <row r="23" spans="1:23" x14ac:dyDescent="0.25">
      <c r="A23" s="7" t="s">
        <v>94</v>
      </c>
      <c r="B23" s="8" t="s">
        <v>95</v>
      </c>
      <c r="C23" s="25" t="s">
        <v>13</v>
      </c>
      <c r="D23" s="14">
        <v>2</v>
      </c>
      <c r="E23" s="14">
        <v>7</v>
      </c>
      <c r="F23" s="14">
        <v>5</v>
      </c>
      <c r="G23" s="14">
        <v>0</v>
      </c>
      <c r="H23" s="14">
        <v>6</v>
      </c>
      <c r="I23" s="14">
        <v>11</v>
      </c>
      <c r="J23" s="14">
        <v>12</v>
      </c>
      <c r="K23" s="14">
        <v>6</v>
      </c>
      <c r="L23" s="14">
        <v>10</v>
      </c>
      <c r="N23" s="17">
        <f t="shared" si="0"/>
        <v>3.5</v>
      </c>
      <c r="O23" s="18">
        <f t="shared" si="1"/>
        <v>9</v>
      </c>
      <c r="P23" s="20">
        <f t="shared" si="2"/>
        <v>1.5714285714285714</v>
      </c>
      <c r="R23" s="37">
        <v>7881</v>
      </c>
      <c r="S23" s="38">
        <v>6942</v>
      </c>
      <c r="U23" s="39">
        <f t="shared" si="3"/>
        <v>1.0083549409392105</v>
      </c>
      <c r="V23" s="39">
        <f t="shared" si="4"/>
        <v>2.2839741149600306</v>
      </c>
      <c r="W23" s="47">
        <f t="shared" si="5"/>
        <v>1.2650497580075049</v>
      </c>
    </row>
    <row r="24" spans="1:23" x14ac:dyDescent="0.25">
      <c r="A24" s="2" t="s">
        <v>26</v>
      </c>
      <c r="B24" s="3" t="s">
        <v>27</v>
      </c>
      <c r="C24" s="25" t="s">
        <v>13</v>
      </c>
      <c r="D24" s="14">
        <v>1</v>
      </c>
      <c r="E24" s="14">
        <v>12</v>
      </c>
      <c r="F24" s="14">
        <v>3</v>
      </c>
      <c r="G24" s="14">
        <v>2</v>
      </c>
      <c r="H24" s="14">
        <v>6</v>
      </c>
      <c r="I24" s="14">
        <v>5</v>
      </c>
      <c r="J24" s="14">
        <v>10</v>
      </c>
      <c r="K24" s="14">
        <v>13</v>
      </c>
      <c r="L24" s="14">
        <v>7</v>
      </c>
      <c r="N24" s="17">
        <f t="shared" si="0"/>
        <v>4.5</v>
      </c>
      <c r="O24" s="18">
        <f t="shared" si="1"/>
        <v>8.1999999999999993</v>
      </c>
      <c r="P24" s="20">
        <f t="shared" si="2"/>
        <v>0.82222222222222208</v>
      </c>
      <c r="R24" s="37">
        <v>4353</v>
      </c>
      <c r="S24" s="38">
        <v>4549</v>
      </c>
      <c r="U24" s="39">
        <f t="shared" si="3"/>
        <v>1.9784568036931194</v>
      </c>
      <c r="V24" s="39">
        <f t="shared" si="4"/>
        <v>3.767516655180335</v>
      </c>
      <c r="W24" s="47">
        <f t="shared" si="5"/>
        <v>0.90427036271281591</v>
      </c>
    </row>
    <row r="25" spans="1:23" x14ac:dyDescent="0.25">
      <c r="A25" s="7" t="s">
        <v>96</v>
      </c>
      <c r="B25" s="6" t="s">
        <v>95</v>
      </c>
      <c r="C25" s="25" t="s">
        <v>13</v>
      </c>
      <c r="D25" s="14">
        <v>17</v>
      </c>
      <c r="E25" s="14">
        <v>8</v>
      </c>
      <c r="F25" s="14">
        <v>7</v>
      </c>
      <c r="G25" s="14">
        <v>11</v>
      </c>
      <c r="H25" s="14">
        <v>11</v>
      </c>
      <c r="I25" s="14">
        <v>16</v>
      </c>
      <c r="J25" s="14">
        <v>15</v>
      </c>
      <c r="K25" s="14">
        <v>15</v>
      </c>
      <c r="L25" s="14">
        <v>23</v>
      </c>
      <c r="N25" s="17">
        <f t="shared" si="0"/>
        <v>10.75</v>
      </c>
      <c r="O25" s="18">
        <f t="shared" si="1"/>
        <v>16</v>
      </c>
      <c r="P25" s="20">
        <f t="shared" si="2"/>
        <v>0.48837209302325579</v>
      </c>
      <c r="R25" s="37">
        <v>14068</v>
      </c>
      <c r="S25" s="38">
        <v>11648</v>
      </c>
      <c r="U25" s="39">
        <f t="shared" si="3"/>
        <v>1.8458104395604396</v>
      </c>
      <c r="V25" s="39">
        <f t="shared" si="4"/>
        <v>2.274665908444697</v>
      </c>
      <c r="W25" s="47">
        <f t="shared" si="5"/>
        <v>0.23233993030529443</v>
      </c>
    </row>
    <row r="26" spans="1:23" x14ac:dyDescent="0.25">
      <c r="A26" s="8" t="s">
        <v>118</v>
      </c>
      <c r="B26" s="3" t="s">
        <v>117</v>
      </c>
      <c r="C26" s="25" t="s">
        <v>13</v>
      </c>
      <c r="D26" s="14">
        <v>26</v>
      </c>
      <c r="E26" s="14">
        <v>40</v>
      </c>
      <c r="F26" s="14">
        <v>38</v>
      </c>
      <c r="G26" s="14">
        <v>41</v>
      </c>
      <c r="H26" s="14">
        <v>56</v>
      </c>
      <c r="I26" s="14">
        <v>57</v>
      </c>
      <c r="J26" s="14">
        <v>52</v>
      </c>
      <c r="K26" s="14">
        <v>55</v>
      </c>
      <c r="L26" s="14">
        <v>59</v>
      </c>
      <c r="N26" s="17">
        <f t="shared" si="0"/>
        <v>36.25</v>
      </c>
      <c r="O26" s="18">
        <f t="shared" si="1"/>
        <v>55.8</v>
      </c>
      <c r="P26" s="20">
        <f t="shared" si="2"/>
        <v>0.53931034482758611</v>
      </c>
      <c r="R26" s="37">
        <v>13853</v>
      </c>
      <c r="S26" s="38">
        <v>10595</v>
      </c>
      <c r="U26" s="39">
        <f t="shared" si="3"/>
        <v>6.8428504011326101</v>
      </c>
      <c r="V26" s="39">
        <f t="shared" si="4"/>
        <v>8.056016747274958</v>
      </c>
      <c r="W26" s="47">
        <f t="shared" si="5"/>
        <v>0.17728961982590585</v>
      </c>
    </row>
    <row r="27" spans="1:23" x14ac:dyDescent="0.25">
      <c r="A27" s="8" t="s">
        <v>25</v>
      </c>
      <c r="B27" s="8" t="s">
        <v>17</v>
      </c>
      <c r="C27" s="24" t="s">
        <v>5</v>
      </c>
      <c r="D27" s="14">
        <v>1</v>
      </c>
      <c r="E27" s="14">
        <v>1</v>
      </c>
      <c r="F27" s="14">
        <v>0</v>
      </c>
      <c r="G27" s="14">
        <v>1</v>
      </c>
      <c r="H27" s="14">
        <v>0</v>
      </c>
      <c r="I27" s="14">
        <v>0</v>
      </c>
      <c r="J27" s="14">
        <v>0</v>
      </c>
      <c r="K27" s="14">
        <v>1</v>
      </c>
      <c r="L27" s="14">
        <v>0</v>
      </c>
      <c r="N27" s="17">
        <f t="shared" si="0"/>
        <v>0.75</v>
      </c>
      <c r="O27" s="18">
        <f t="shared" si="1"/>
        <v>0.2</v>
      </c>
      <c r="P27" s="20">
        <f t="shared" si="2"/>
        <v>-0.73333333333333339</v>
      </c>
      <c r="R27" s="37">
        <v>1216</v>
      </c>
      <c r="S27" s="38">
        <v>1127</v>
      </c>
      <c r="U27" s="39">
        <f t="shared" si="3"/>
        <v>1.3309671694764862</v>
      </c>
      <c r="V27" s="39">
        <f t="shared" si="4"/>
        <v>0.3289473684210526</v>
      </c>
      <c r="W27" s="47">
        <f t="shared" si="5"/>
        <v>-0.75285087719298238</v>
      </c>
    </row>
    <row r="28" spans="1:23" x14ac:dyDescent="0.25">
      <c r="A28" s="7" t="s">
        <v>28</v>
      </c>
      <c r="B28" s="6" t="s">
        <v>27</v>
      </c>
      <c r="C28" s="25" t="s">
        <v>13</v>
      </c>
      <c r="D28" s="14">
        <v>11</v>
      </c>
      <c r="E28" s="14">
        <v>18</v>
      </c>
      <c r="F28" s="14">
        <v>14</v>
      </c>
      <c r="G28" s="14">
        <v>13</v>
      </c>
      <c r="H28" s="14">
        <v>13</v>
      </c>
      <c r="I28" s="14">
        <v>19</v>
      </c>
      <c r="J28" s="14">
        <v>13</v>
      </c>
      <c r="K28" s="14">
        <v>19</v>
      </c>
      <c r="L28" s="14">
        <v>16</v>
      </c>
      <c r="N28" s="17">
        <f t="shared" si="0"/>
        <v>14</v>
      </c>
      <c r="O28" s="18">
        <f t="shared" si="1"/>
        <v>16</v>
      </c>
      <c r="P28" s="20">
        <f t="shared" si="2"/>
        <v>0.14285714285714285</v>
      </c>
      <c r="R28" s="37">
        <v>18489</v>
      </c>
      <c r="S28" s="38">
        <v>14762</v>
      </c>
      <c r="U28" s="39">
        <f t="shared" si="3"/>
        <v>1.8967619563744749</v>
      </c>
      <c r="V28" s="39">
        <f t="shared" si="4"/>
        <v>1.7307588295743415</v>
      </c>
      <c r="W28" s="47">
        <f t="shared" si="5"/>
        <v>-8.7519219922270339E-2</v>
      </c>
    </row>
    <row r="29" spans="1:23" x14ac:dyDescent="0.25">
      <c r="A29" s="9" t="s">
        <v>44</v>
      </c>
      <c r="B29" s="6" t="s">
        <v>45</v>
      </c>
      <c r="C29" s="24" t="s">
        <v>8</v>
      </c>
      <c r="D29" s="14">
        <v>2</v>
      </c>
      <c r="E29" s="14">
        <v>2</v>
      </c>
      <c r="F29" s="14">
        <v>2</v>
      </c>
      <c r="G29" s="14">
        <v>4</v>
      </c>
      <c r="H29" s="14">
        <v>3</v>
      </c>
      <c r="I29" s="14">
        <v>5</v>
      </c>
      <c r="J29" s="14">
        <v>3</v>
      </c>
      <c r="K29" s="14">
        <v>1</v>
      </c>
      <c r="L29" s="14">
        <v>4</v>
      </c>
      <c r="N29" s="17">
        <f t="shared" si="0"/>
        <v>2.5</v>
      </c>
      <c r="O29" s="18">
        <f t="shared" si="1"/>
        <v>3.2</v>
      </c>
      <c r="P29" s="20">
        <f t="shared" si="2"/>
        <v>0.28000000000000008</v>
      </c>
      <c r="R29" s="37">
        <v>3172</v>
      </c>
      <c r="S29" s="38">
        <v>2481</v>
      </c>
      <c r="U29" s="39">
        <f t="shared" si="3"/>
        <v>2.0153164046755343</v>
      </c>
      <c r="V29" s="39">
        <f t="shared" si="4"/>
        <v>2.0176544766708702</v>
      </c>
      <c r="W29" s="47">
        <f t="shared" si="5"/>
        <v>1.1601513240856569E-3</v>
      </c>
    </row>
    <row r="30" spans="1:23" x14ac:dyDescent="0.25">
      <c r="A30" s="7" t="s">
        <v>65</v>
      </c>
      <c r="B30" s="6" t="s">
        <v>66</v>
      </c>
      <c r="C30" s="25" t="s">
        <v>13</v>
      </c>
      <c r="D30" s="14">
        <v>25</v>
      </c>
      <c r="E30" s="14">
        <v>29</v>
      </c>
      <c r="F30" s="14">
        <v>42</v>
      </c>
      <c r="G30" s="14">
        <v>40</v>
      </c>
      <c r="H30" s="14">
        <v>46</v>
      </c>
      <c r="I30" s="14">
        <v>30</v>
      </c>
      <c r="J30" s="14">
        <v>28</v>
      </c>
      <c r="K30" s="14">
        <v>34</v>
      </c>
      <c r="L30" s="14">
        <v>28</v>
      </c>
      <c r="N30" s="17">
        <f t="shared" si="0"/>
        <v>34</v>
      </c>
      <c r="O30" s="18">
        <f t="shared" si="1"/>
        <v>33.200000000000003</v>
      </c>
      <c r="P30" s="20">
        <f t="shared" si="2"/>
        <v>-2.3529411764705799E-2</v>
      </c>
      <c r="R30" s="37">
        <v>8899</v>
      </c>
      <c r="S30" s="38">
        <v>6674</v>
      </c>
      <c r="U30" s="39">
        <f t="shared" si="3"/>
        <v>10.188792328438717</v>
      </c>
      <c r="V30" s="39">
        <f t="shared" si="4"/>
        <v>7.4615125294976981</v>
      </c>
      <c r="W30" s="47">
        <f t="shared" si="5"/>
        <v>-0.2676744908548877</v>
      </c>
    </row>
    <row r="31" spans="1:23" x14ac:dyDescent="0.25">
      <c r="A31" s="7" t="s">
        <v>120</v>
      </c>
      <c r="B31" s="3" t="s">
        <v>117</v>
      </c>
      <c r="C31" s="25" t="s">
        <v>13</v>
      </c>
      <c r="D31" s="14">
        <v>15</v>
      </c>
      <c r="E31" s="14">
        <v>21</v>
      </c>
      <c r="F31" s="14">
        <v>12</v>
      </c>
      <c r="G31" s="14">
        <v>18</v>
      </c>
      <c r="H31" s="14">
        <v>9</v>
      </c>
      <c r="I31" s="14">
        <v>23</v>
      </c>
      <c r="J31" s="14">
        <v>16</v>
      </c>
      <c r="K31" s="14">
        <v>32</v>
      </c>
      <c r="L31" s="14">
        <v>29</v>
      </c>
      <c r="N31" s="17">
        <f t="shared" si="0"/>
        <v>16.5</v>
      </c>
      <c r="O31" s="18">
        <f t="shared" si="1"/>
        <v>21.8</v>
      </c>
      <c r="P31" s="20">
        <f t="shared" si="2"/>
        <v>0.32121212121212128</v>
      </c>
      <c r="R31" s="37">
        <v>4123</v>
      </c>
      <c r="S31" s="38">
        <v>4984</v>
      </c>
      <c r="U31" s="39">
        <f t="shared" si="3"/>
        <v>6.6211878009630825</v>
      </c>
      <c r="V31" s="39">
        <f t="shared" si="4"/>
        <v>10.574824157167111</v>
      </c>
      <c r="W31" s="47">
        <f t="shared" si="5"/>
        <v>0.59711889694911746</v>
      </c>
    </row>
    <row r="32" spans="1:23" x14ac:dyDescent="0.25">
      <c r="A32" s="7" t="s">
        <v>100</v>
      </c>
      <c r="B32" s="6" t="s">
        <v>101</v>
      </c>
      <c r="C32" s="24" t="s">
        <v>5</v>
      </c>
      <c r="D32" s="14">
        <v>1</v>
      </c>
      <c r="E32" s="14">
        <v>2</v>
      </c>
      <c r="F32" s="14">
        <v>1</v>
      </c>
      <c r="G32" s="14">
        <v>2</v>
      </c>
      <c r="H32" s="14">
        <v>1</v>
      </c>
      <c r="I32" s="14">
        <v>2</v>
      </c>
      <c r="J32" s="14">
        <v>0</v>
      </c>
      <c r="K32" s="14">
        <v>2</v>
      </c>
      <c r="L32" s="14">
        <v>2</v>
      </c>
      <c r="N32" s="17">
        <f t="shared" si="0"/>
        <v>1.5</v>
      </c>
      <c r="O32" s="18">
        <f t="shared" si="1"/>
        <v>1.4</v>
      </c>
      <c r="P32" s="20">
        <f t="shared" si="2"/>
        <v>-6.6666666666666721E-2</v>
      </c>
      <c r="R32" s="37">
        <v>5478</v>
      </c>
      <c r="S32" s="38">
        <v>5372</v>
      </c>
      <c r="U32" s="39">
        <f t="shared" si="3"/>
        <v>0.55845122859270291</v>
      </c>
      <c r="V32" s="39">
        <f t="shared" si="4"/>
        <v>0.51113545089448698</v>
      </c>
      <c r="W32" s="47">
        <f t="shared" si="5"/>
        <v>-8.4726785931605333E-2</v>
      </c>
    </row>
    <row r="33" spans="1:23" x14ac:dyDescent="0.25">
      <c r="A33" s="5" t="s">
        <v>79</v>
      </c>
      <c r="B33" s="6" t="s">
        <v>80</v>
      </c>
      <c r="C33" s="24" t="s">
        <v>8</v>
      </c>
      <c r="D33" s="14">
        <v>3</v>
      </c>
      <c r="E33" s="14">
        <v>1</v>
      </c>
      <c r="F33" s="14">
        <v>0</v>
      </c>
      <c r="G33" s="14">
        <v>0</v>
      </c>
      <c r="H33" s="14">
        <v>1</v>
      </c>
      <c r="I33" s="14">
        <v>0</v>
      </c>
      <c r="J33" s="14">
        <v>0</v>
      </c>
      <c r="K33" s="14">
        <v>0</v>
      </c>
      <c r="L33" s="14">
        <v>0</v>
      </c>
      <c r="N33" s="17">
        <f t="shared" si="0"/>
        <v>1</v>
      </c>
      <c r="O33" s="18">
        <f t="shared" si="1"/>
        <v>0.2</v>
      </c>
      <c r="P33" s="20">
        <f t="shared" si="2"/>
        <v>-0.8</v>
      </c>
      <c r="R33" s="37">
        <v>2639</v>
      </c>
      <c r="S33" s="38">
        <v>2433</v>
      </c>
      <c r="U33" s="39">
        <f t="shared" si="3"/>
        <v>0.82203041512535957</v>
      </c>
      <c r="V33" s="39">
        <f t="shared" si="4"/>
        <v>0.15157256536566882</v>
      </c>
      <c r="W33" s="47">
        <f t="shared" si="5"/>
        <v>-0.81561197423266385</v>
      </c>
    </row>
    <row r="34" spans="1:23" x14ac:dyDescent="0.25">
      <c r="A34" s="2" t="s">
        <v>30</v>
      </c>
      <c r="B34" s="3" t="s">
        <v>27</v>
      </c>
      <c r="C34" s="24" t="s">
        <v>5</v>
      </c>
      <c r="D34" s="14">
        <v>0</v>
      </c>
      <c r="E34" s="14">
        <v>1</v>
      </c>
      <c r="F34" s="14">
        <v>0</v>
      </c>
      <c r="G34" s="14">
        <v>0</v>
      </c>
      <c r="H34" s="14">
        <v>1</v>
      </c>
      <c r="I34" s="14">
        <v>2</v>
      </c>
      <c r="J34" s="14">
        <v>3</v>
      </c>
      <c r="K34" s="14">
        <v>0</v>
      </c>
      <c r="L34" s="14">
        <v>2</v>
      </c>
      <c r="N34" s="17">
        <f t="shared" si="0"/>
        <v>0.25</v>
      </c>
      <c r="O34" s="18">
        <f t="shared" si="1"/>
        <v>1.6</v>
      </c>
      <c r="P34" s="20">
        <f t="shared" si="2"/>
        <v>5.4</v>
      </c>
      <c r="R34" s="37">
        <v>3773</v>
      </c>
      <c r="S34" s="38">
        <v>2690</v>
      </c>
      <c r="U34" s="39">
        <f t="shared" si="3"/>
        <v>0.18587360594795541</v>
      </c>
      <c r="V34" s="39">
        <f t="shared" si="4"/>
        <v>0.84813146037635834</v>
      </c>
      <c r="W34" s="47">
        <f t="shared" si="5"/>
        <v>3.5629472568248075</v>
      </c>
    </row>
    <row r="35" spans="1:23" x14ac:dyDescent="0.25">
      <c r="A35" s="7" t="s">
        <v>121</v>
      </c>
      <c r="B35" s="3" t="s">
        <v>117</v>
      </c>
      <c r="C35" s="25" t="s">
        <v>13</v>
      </c>
      <c r="D35" s="14">
        <v>16</v>
      </c>
      <c r="E35" s="14">
        <v>20</v>
      </c>
      <c r="F35" s="14">
        <v>15</v>
      </c>
      <c r="G35" s="14">
        <v>19</v>
      </c>
      <c r="H35" s="14">
        <v>20</v>
      </c>
      <c r="I35" s="14">
        <v>29</v>
      </c>
      <c r="J35" s="14">
        <v>31</v>
      </c>
      <c r="K35" s="14">
        <v>33</v>
      </c>
      <c r="L35" s="14">
        <v>20</v>
      </c>
      <c r="N35" s="17">
        <f t="shared" si="0"/>
        <v>17.5</v>
      </c>
      <c r="O35" s="18">
        <f t="shared" si="1"/>
        <v>26.6</v>
      </c>
      <c r="P35" s="20">
        <f t="shared" si="2"/>
        <v>0.52000000000000013</v>
      </c>
      <c r="R35" s="37">
        <v>5026</v>
      </c>
      <c r="S35" s="38">
        <v>4331</v>
      </c>
      <c r="U35" s="39">
        <f t="shared" si="3"/>
        <v>8.0812745324405437</v>
      </c>
      <c r="V35" s="39">
        <f t="shared" si="4"/>
        <v>10.584958217270195</v>
      </c>
      <c r="W35" s="47">
        <f t="shared" si="5"/>
        <v>0.30981297254277773</v>
      </c>
    </row>
    <row r="36" spans="1:23" x14ac:dyDescent="0.25">
      <c r="A36" s="5" t="s">
        <v>16</v>
      </c>
      <c r="B36" s="6" t="s">
        <v>17</v>
      </c>
      <c r="C36" s="25" t="s">
        <v>13</v>
      </c>
      <c r="D36" s="14">
        <v>15</v>
      </c>
      <c r="E36" s="14">
        <v>18</v>
      </c>
      <c r="F36" s="14">
        <v>11</v>
      </c>
      <c r="G36" s="14">
        <v>9</v>
      </c>
      <c r="H36" s="14">
        <v>5</v>
      </c>
      <c r="I36" s="14">
        <v>18</v>
      </c>
      <c r="J36" s="14">
        <v>25</v>
      </c>
      <c r="K36" s="14">
        <v>14</v>
      </c>
      <c r="L36" s="14">
        <v>17</v>
      </c>
      <c r="N36" s="17">
        <f t="shared" si="0"/>
        <v>13.25</v>
      </c>
      <c r="O36" s="18">
        <f t="shared" si="1"/>
        <v>15.8</v>
      </c>
      <c r="P36" s="20">
        <f t="shared" si="2"/>
        <v>0.19245283018867929</v>
      </c>
      <c r="R36" s="37">
        <v>3169</v>
      </c>
      <c r="S36" s="38">
        <v>3207</v>
      </c>
      <c r="U36" s="39">
        <f t="shared" si="3"/>
        <v>8.2631743062051761</v>
      </c>
      <c r="V36" s="39">
        <f t="shared" si="4"/>
        <v>9.9715998737772171</v>
      </c>
      <c r="W36" s="47">
        <f t="shared" si="5"/>
        <v>0.20675172812088813</v>
      </c>
    </row>
    <row r="37" spans="1:23" x14ac:dyDescent="0.25">
      <c r="A37" s="7" t="s">
        <v>42</v>
      </c>
      <c r="B37" s="6" t="s">
        <v>43</v>
      </c>
      <c r="C37" s="25" t="s">
        <v>5</v>
      </c>
      <c r="D37" s="15">
        <v>10</v>
      </c>
      <c r="E37" s="15">
        <v>3</v>
      </c>
      <c r="F37" s="15">
        <v>6</v>
      </c>
      <c r="G37" s="15">
        <v>12</v>
      </c>
      <c r="H37" s="15">
        <v>13</v>
      </c>
      <c r="I37" s="15">
        <v>7</v>
      </c>
      <c r="J37" s="15">
        <v>3</v>
      </c>
      <c r="K37" s="15">
        <v>16</v>
      </c>
      <c r="L37" s="15">
        <v>11</v>
      </c>
      <c r="N37" s="17">
        <f t="shared" si="0"/>
        <v>7.75</v>
      </c>
      <c r="O37" s="18">
        <f t="shared" si="1"/>
        <v>10</v>
      </c>
      <c r="P37" s="20">
        <f t="shared" si="2"/>
        <v>0.29032258064516131</v>
      </c>
      <c r="R37" s="37">
        <v>15504</v>
      </c>
      <c r="S37" s="38">
        <v>15085</v>
      </c>
      <c r="U37" s="39">
        <f t="shared" si="3"/>
        <v>1.0275107722903547</v>
      </c>
      <c r="V37" s="39">
        <f t="shared" si="4"/>
        <v>1.2899896800825592</v>
      </c>
      <c r="W37" s="47">
        <f t="shared" si="5"/>
        <v>0.25545124671260677</v>
      </c>
    </row>
    <row r="38" spans="1:23" x14ac:dyDescent="0.25">
      <c r="A38" s="7" t="s">
        <v>122</v>
      </c>
      <c r="B38" s="3" t="s">
        <v>117</v>
      </c>
      <c r="C38" s="25" t="s">
        <v>13</v>
      </c>
      <c r="D38" s="14">
        <v>50</v>
      </c>
      <c r="E38" s="14">
        <v>46</v>
      </c>
      <c r="F38" s="14">
        <v>43</v>
      </c>
      <c r="G38" s="14">
        <v>60</v>
      </c>
      <c r="H38" s="14">
        <v>62</v>
      </c>
      <c r="I38" s="14">
        <v>79</v>
      </c>
      <c r="J38" s="14">
        <v>73</v>
      </c>
      <c r="K38" s="14">
        <v>63</v>
      </c>
      <c r="L38" s="14">
        <v>81</v>
      </c>
      <c r="N38" s="17">
        <f t="shared" si="0"/>
        <v>49.75</v>
      </c>
      <c r="O38" s="18">
        <f t="shared" si="1"/>
        <v>71.599999999999994</v>
      </c>
      <c r="P38" s="20">
        <f t="shared" si="2"/>
        <v>0.43919597989949738</v>
      </c>
      <c r="R38" s="37">
        <v>21811</v>
      </c>
      <c r="S38" s="38">
        <v>20934</v>
      </c>
      <c r="U38" s="39">
        <f t="shared" si="3"/>
        <v>4.7530333428871696</v>
      </c>
      <c r="V38" s="39">
        <f t="shared" si="4"/>
        <v>6.5654944752647744</v>
      </c>
      <c r="W38" s="47">
        <f t="shared" si="5"/>
        <v>0.38132724970042992</v>
      </c>
    </row>
    <row r="39" spans="1:23" x14ac:dyDescent="0.25">
      <c r="A39" s="7" t="s">
        <v>50</v>
      </c>
      <c r="B39" s="6" t="s">
        <v>51</v>
      </c>
      <c r="C39" s="25" t="s">
        <v>13</v>
      </c>
      <c r="D39" s="14">
        <v>23</v>
      </c>
      <c r="E39" s="14">
        <v>15</v>
      </c>
      <c r="F39" s="14">
        <v>20</v>
      </c>
      <c r="G39" s="14">
        <v>18</v>
      </c>
      <c r="H39" s="14">
        <v>31</v>
      </c>
      <c r="I39" s="14">
        <v>21</v>
      </c>
      <c r="J39" s="14">
        <v>27</v>
      </c>
      <c r="K39" s="14">
        <v>26</v>
      </c>
      <c r="L39" s="14">
        <v>20</v>
      </c>
      <c r="N39" s="17">
        <f t="shared" si="0"/>
        <v>19</v>
      </c>
      <c r="O39" s="18">
        <f t="shared" si="1"/>
        <v>25</v>
      </c>
      <c r="P39" s="20">
        <f t="shared" si="2"/>
        <v>0.31578947368421051</v>
      </c>
      <c r="R39" s="37">
        <v>7996</v>
      </c>
      <c r="S39" s="38">
        <v>7541</v>
      </c>
      <c r="U39" s="39">
        <f t="shared" si="3"/>
        <v>5.0391194801750423</v>
      </c>
      <c r="V39" s="39">
        <f t="shared" si="4"/>
        <v>6.2531265632816408</v>
      </c>
      <c r="W39" s="47">
        <f t="shared" si="5"/>
        <v>0.24091651088702265</v>
      </c>
    </row>
    <row r="40" spans="1:23" x14ac:dyDescent="0.25">
      <c r="A40" s="4" t="s">
        <v>72</v>
      </c>
      <c r="B40" s="6" t="s">
        <v>73</v>
      </c>
      <c r="C40" s="24" t="s">
        <v>8</v>
      </c>
      <c r="D40" s="14">
        <v>3</v>
      </c>
      <c r="E40" s="14">
        <v>5</v>
      </c>
      <c r="F40" s="14">
        <v>8</v>
      </c>
      <c r="G40" s="14">
        <v>6</v>
      </c>
      <c r="H40" s="14">
        <v>13</v>
      </c>
      <c r="I40" s="14">
        <v>8</v>
      </c>
      <c r="J40" s="14">
        <v>4</v>
      </c>
      <c r="K40" s="14">
        <v>11</v>
      </c>
      <c r="L40" s="14">
        <v>10</v>
      </c>
      <c r="N40" s="17">
        <f t="shared" si="0"/>
        <v>5.5</v>
      </c>
      <c r="O40" s="18">
        <f t="shared" si="1"/>
        <v>9.1999999999999993</v>
      </c>
      <c r="P40" s="20">
        <f t="shared" si="2"/>
        <v>0.67272727272727262</v>
      </c>
      <c r="R40" s="37">
        <v>1169</v>
      </c>
      <c r="S40" s="38">
        <v>1000</v>
      </c>
      <c r="U40" s="39">
        <f t="shared" si="3"/>
        <v>10.999999999999998</v>
      </c>
      <c r="V40" s="39">
        <f t="shared" si="4"/>
        <v>15.739948674080409</v>
      </c>
      <c r="W40" s="47">
        <f t="shared" si="5"/>
        <v>0.43090442491640107</v>
      </c>
    </row>
    <row r="41" spans="1:23" x14ac:dyDescent="0.25">
      <c r="A41" s="7" t="s">
        <v>37</v>
      </c>
      <c r="B41" s="6" t="s">
        <v>38</v>
      </c>
      <c r="C41" s="25" t="s">
        <v>13</v>
      </c>
      <c r="D41" s="14">
        <v>17</v>
      </c>
      <c r="E41" s="14">
        <v>27</v>
      </c>
      <c r="F41" s="14">
        <v>33</v>
      </c>
      <c r="G41" s="14">
        <v>29</v>
      </c>
      <c r="H41" s="14">
        <v>36</v>
      </c>
      <c r="I41" s="14">
        <v>35</v>
      </c>
      <c r="J41" s="14">
        <v>38</v>
      </c>
      <c r="K41" s="14">
        <v>34</v>
      </c>
      <c r="L41" s="14">
        <v>41</v>
      </c>
      <c r="N41" s="17">
        <f t="shared" si="0"/>
        <v>26.5</v>
      </c>
      <c r="O41" s="18">
        <f t="shared" si="1"/>
        <v>36.799999999999997</v>
      </c>
      <c r="P41" s="20">
        <f t="shared" si="2"/>
        <v>0.38867924528301878</v>
      </c>
      <c r="R41" s="37">
        <v>7502</v>
      </c>
      <c r="S41" s="38">
        <v>4943</v>
      </c>
      <c r="U41" s="39">
        <f t="shared" si="3"/>
        <v>10.722233461460652</v>
      </c>
      <c r="V41" s="39">
        <f t="shared" si="4"/>
        <v>9.8107171420954398</v>
      </c>
      <c r="W41" s="47">
        <f t="shared" si="5"/>
        <v>-8.5011795596646109E-2</v>
      </c>
    </row>
    <row r="42" spans="1:23" x14ac:dyDescent="0.25">
      <c r="A42" s="6" t="s">
        <v>71</v>
      </c>
      <c r="B42" s="8" t="s">
        <v>70</v>
      </c>
      <c r="C42" s="25" t="s">
        <v>13</v>
      </c>
      <c r="D42" s="14">
        <v>17</v>
      </c>
      <c r="E42" s="14">
        <v>13</v>
      </c>
      <c r="F42" s="14">
        <v>9</v>
      </c>
      <c r="G42" s="14">
        <v>6</v>
      </c>
      <c r="H42" s="14">
        <v>11</v>
      </c>
      <c r="I42" s="14">
        <v>10</v>
      </c>
      <c r="J42" s="14">
        <v>16</v>
      </c>
      <c r="K42" s="14">
        <v>21</v>
      </c>
      <c r="L42" s="14">
        <v>13</v>
      </c>
      <c r="N42" s="17">
        <f t="shared" si="0"/>
        <v>11.25</v>
      </c>
      <c r="O42" s="18">
        <f t="shared" si="1"/>
        <v>14.2</v>
      </c>
      <c r="P42" s="20">
        <f t="shared" si="2"/>
        <v>0.26222222222222213</v>
      </c>
      <c r="R42" s="37">
        <v>4943</v>
      </c>
      <c r="S42" s="38">
        <v>4822</v>
      </c>
      <c r="U42" s="39">
        <f t="shared" si="3"/>
        <v>4.6661136457901282</v>
      </c>
      <c r="V42" s="39">
        <f t="shared" si="4"/>
        <v>5.7454986850091032</v>
      </c>
      <c r="W42" s="47">
        <f t="shared" si="5"/>
        <v>0.23132420707172879</v>
      </c>
    </row>
    <row r="43" spans="1:23" x14ac:dyDescent="0.25">
      <c r="A43" s="7" t="s">
        <v>89</v>
      </c>
      <c r="B43" s="6" t="s">
        <v>90</v>
      </c>
      <c r="C43" s="25" t="s">
        <v>13</v>
      </c>
      <c r="D43" s="14">
        <v>8</v>
      </c>
      <c r="E43" s="14">
        <v>16</v>
      </c>
      <c r="F43" s="14">
        <v>9</v>
      </c>
      <c r="G43" s="14">
        <v>9</v>
      </c>
      <c r="H43" s="14">
        <v>13</v>
      </c>
      <c r="I43" s="14">
        <v>13</v>
      </c>
      <c r="J43" s="14">
        <v>18</v>
      </c>
      <c r="K43" s="14">
        <v>23</v>
      </c>
      <c r="L43" s="14">
        <v>12</v>
      </c>
      <c r="N43" s="17">
        <f t="shared" si="0"/>
        <v>10.5</v>
      </c>
      <c r="O43" s="18">
        <f t="shared" si="1"/>
        <v>15.8</v>
      </c>
      <c r="P43" s="20">
        <f t="shared" si="2"/>
        <v>0.50476190476190486</v>
      </c>
      <c r="R43" s="37">
        <v>4282</v>
      </c>
      <c r="S43" s="38">
        <v>4524</v>
      </c>
      <c r="U43" s="39">
        <f t="shared" si="3"/>
        <v>4.6419098143236077</v>
      </c>
      <c r="V43" s="39">
        <f t="shared" si="4"/>
        <v>7.3797290985520778</v>
      </c>
      <c r="W43" s="47">
        <f t="shared" si="5"/>
        <v>0.5898044972309332</v>
      </c>
    </row>
    <row r="44" spans="1:23" x14ac:dyDescent="0.25">
      <c r="A44" s="4" t="s">
        <v>9</v>
      </c>
      <c r="B44" s="3" t="s">
        <v>10</v>
      </c>
      <c r="C44" s="24" t="s">
        <v>8</v>
      </c>
      <c r="D44" s="14">
        <v>11</v>
      </c>
      <c r="E44" s="14">
        <v>7</v>
      </c>
      <c r="F44" s="14">
        <v>3</v>
      </c>
      <c r="G44" s="14">
        <v>4</v>
      </c>
      <c r="H44" s="14">
        <v>6</v>
      </c>
      <c r="I44" s="14">
        <v>4</v>
      </c>
      <c r="J44" s="14">
        <v>8</v>
      </c>
      <c r="K44" s="14">
        <v>14</v>
      </c>
      <c r="L44" s="14">
        <v>12</v>
      </c>
      <c r="N44" s="17">
        <f t="shared" si="0"/>
        <v>6.25</v>
      </c>
      <c r="O44" s="18">
        <f t="shared" si="1"/>
        <v>8.8000000000000007</v>
      </c>
      <c r="P44" s="20">
        <f t="shared" si="2"/>
        <v>0.40800000000000014</v>
      </c>
      <c r="R44" s="37">
        <v>1783</v>
      </c>
      <c r="S44" s="38">
        <v>1332</v>
      </c>
      <c r="U44" s="39">
        <f t="shared" si="3"/>
        <v>9.3843843843843846</v>
      </c>
      <c r="V44" s="39">
        <f t="shared" si="4"/>
        <v>9.8710039259674716</v>
      </c>
      <c r="W44" s="47">
        <f t="shared" si="5"/>
        <v>5.1854178351093745E-2</v>
      </c>
    </row>
    <row r="45" spans="1:23" x14ac:dyDescent="0.25">
      <c r="A45" s="2" t="s">
        <v>18</v>
      </c>
      <c r="B45" s="3" t="s">
        <v>17</v>
      </c>
      <c r="C45" s="25" t="s">
        <v>13</v>
      </c>
      <c r="D45" s="14">
        <v>4</v>
      </c>
      <c r="E45" s="14">
        <v>15</v>
      </c>
      <c r="F45" s="14">
        <v>6</v>
      </c>
      <c r="G45" s="14">
        <v>6</v>
      </c>
      <c r="H45" s="14">
        <v>12</v>
      </c>
      <c r="I45" s="14">
        <v>16</v>
      </c>
      <c r="J45" s="14">
        <v>8</v>
      </c>
      <c r="K45" s="14">
        <v>6</v>
      </c>
      <c r="L45" s="14">
        <v>18</v>
      </c>
      <c r="N45" s="17">
        <f t="shared" si="0"/>
        <v>7.75</v>
      </c>
      <c r="O45" s="18">
        <f t="shared" si="1"/>
        <v>12</v>
      </c>
      <c r="P45" s="20">
        <f t="shared" si="2"/>
        <v>0.54838709677419351</v>
      </c>
      <c r="R45" s="37">
        <v>5403</v>
      </c>
      <c r="S45" s="38">
        <v>5665</v>
      </c>
      <c r="U45" s="39">
        <f t="shared" si="3"/>
        <v>2.7360988526037073</v>
      </c>
      <c r="V45" s="39">
        <f t="shared" si="4"/>
        <v>4.4419766796224325</v>
      </c>
      <c r="W45" s="47">
        <f t="shared" si="5"/>
        <v>0.62347083161684369</v>
      </c>
    </row>
    <row r="46" spans="1:23" x14ac:dyDescent="0.25">
      <c r="A46" s="7" t="s">
        <v>19</v>
      </c>
      <c r="B46" s="3" t="s">
        <v>17</v>
      </c>
      <c r="C46" s="25" t="s">
        <v>13</v>
      </c>
      <c r="D46" s="14">
        <v>89</v>
      </c>
      <c r="E46" s="14">
        <v>100</v>
      </c>
      <c r="F46" s="14">
        <v>87</v>
      </c>
      <c r="G46" s="14">
        <v>97</v>
      </c>
      <c r="H46" s="14">
        <v>92</v>
      </c>
      <c r="I46" s="14">
        <v>135</v>
      </c>
      <c r="J46" s="14">
        <v>128</v>
      </c>
      <c r="K46" s="14">
        <v>123</v>
      </c>
      <c r="L46" s="14">
        <v>133</v>
      </c>
      <c r="N46" s="17">
        <f t="shared" si="0"/>
        <v>93.25</v>
      </c>
      <c r="O46" s="18">
        <f t="shared" si="1"/>
        <v>122.2</v>
      </c>
      <c r="P46" s="20">
        <f t="shared" si="2"/>
        <v>0.31045576407506703</v>
      </c>
      <c r="R46" s="37">
        <v>67341</v>
      </c>
      <c r="S46" s="38">
        <v>64418</v>
      </c>
      <c r="U46" s="39">
        <f t="shared" si="3"/>
        <v>2.8951535285168739</v>
      </c>
      <c r="V46" s="39">
        <f t="shared" si="4"/>
        <v>3.6292897343371795</v>
      </c>
      <c r="W46" s="47">
        <f t="shared" si="5"/>
        <v>0.25357418823877986</v>
      </c>
    </row>
    <row r="47" spans="1:23" x14ac:dyDescent="0.25">
      <c r="A47" s="7" t="s">
        <v>54</v>
      </c>
      <c r="B47" s="6" t="s">
        <v>55</v>
      </c>
      <c r="C47" s="25" t="s">
        <v>13</v>
      </c>
      <c r="D47" s="14">
        <v>17</v>
      </c>
      <c r="E47" s="14">
        <v>6</v>
      </c>
      <c r="F47" s="14">
        <v>16</v>
      </c>
      <c r="G47" s="14">
        <v>15</v>
      </c>
      <c r="H47" s="14">
        <v>17</v>
      </c>
      <c r="I47" s="14">
        <v>17</v>
      </c>
      <c r="J47" s="14">
        <v>21</v>
      </c>
      <c r="K47" s="14">
        <v>17</v>
      </c>
      <c r="L47" s="14">
        <v>25</v>
      </c>
      <c r="N47" s="17">
        <f t="shared" si="0"/>
        <v>13.5</v>
      </c>
      <c r="O47" s="18">
        <f t="shared" si="1"/>
        <v>19.399999999999999</v>
      </c>
      <c r="P47" s="20">
        <f t="shared" si="2"/>
        <v>0.43703703703703695</v>
      </c>
      <c r="R47" s="37">
        <v>5967</v>
      </c>
      <c r="S47" s="38">
        <v>5920</v>
      </c>
      <c r="U47" s="39">
        <f t="shared" si="3"/>
        <v>4.5608108108108105</v>
      </c>
      <c r="V47" s="39">
        <f t="shared" si="4"/>
        <v>6.5024300318417962</v>
      </c>
      <c r="W47" s="47">
        <f t="shared" si="5"/>
        <v>0.42571799216679396</v>
      </c>
    </row>
    <row r="48" spans="1:23" x14ac:dyDescent="0.25">
      <c r="A48" s="7" t="s">
        <v>136</v>
      </c>
      <c r="B48" s="6" t="s">
        <v>135</v>
      </c>
      <c r="C48" s="24" t="s">
        <v>5</v>
      </c>
      <c r="D48" s="14">
        <v>4</v>
      </c>
      <c r="E48" s="14">
        <v>2</v>
      </c>
      <c r="F48" s="14">
        <v>2</v>
      </c>
      <c r="G48" s="14">
        <v>3</v>
      </c>
      <c r="H48" s="14">
        <v>3</v>
      </c>
      <c r="I48" s="14">
        <v>5</v>
      </c>
      <c r="J48" s="14">
        <v>3</v>
      </c>
      <c r="K48" s="14">
        <v>2</v>
      </c>
      <c r="L48" s="14">
        <v>3</v>
      </c>
      <c r="N48" s="17">
        <f t="shared" si="0"/>
        <v>2.75</v>
      </c>
      <c r="O48" s="18">
        <f t="shared" si="1"/>
        <v>3.2</v>
      </c>
      <c r="P48" s="20">
        <f t="shared" si="2"/>
        <v>0.16363636363636369</v>
      </c>
      <c r="R48" s="37">
        <v>13678</v>
      </c>
      <c r="S48" s="38">
        <v>12922</v>
      </c>
      <c r="U48" s="39">
        <f t="shared" si="3"/>
        <v>0.42563070732084818</v>
      </c>
      <c r="V48" s="39">
        <f t="shared" si="4"/>
        <v>0.46790466442462347</v>
      </c>
      <c r="W48" s="47">
        <f t="shared" si="5"/>
        <v>9.932074067181533E-2</v>
      </c>
    </row>
    <row r="49" spans="1:23" x14ac:dyDescent="0.25">
      <c r="A49" s="5" t="s">
        <v>83</v>
      </c>
      <c r="B49" s="6" t="s">
        <v>84</v>
      </c>
      <c r="C49" s="24" t="s">
        <v>8</v>
      </c>
      <c r="D49" s="14">
        <v>0</v>
      </c>
      <c r="E49" s="14">
        <v>1</v>
      </c>
      <c r="F49" s="14">
        <v>0</v>
      </c>
      <c r="G49" s="14">
        <v>4</v>
      </c>
      <c r="H49" s="14">
        <v>1</v>
      </c>
      <c r="I49" s="14">
        <v>3</v>
      </c>
      <c r="J49" s="14">
        <v>1</v>
      </c>
      <c r="K49" s="14">
        <v>0</v>
      </c>
      <c r="L49" s="14">
        <v>0</v>
      </c>
      <c r="N49" s="17">
        <f t="shared" si="0"/>
        <v>1.25</v>
      </c>
      <c r="O49" s="18">
        <f t="shared" si="1"/>
        <v>1</v>
      </c>
      <c r="P49" s="20">
        <f t="shared" si="2"/>
        <v>-0.2</v>
      </c>
      <c r="R49" s="37">
        <v>1938</v>
      </c>
      <c r="S49" s="38">
        <v>1675</v>
      </c>
      <c r="U49" s="39">
        <f t="shared" si="3"/>
        <v>1.4925373134328359</v>
      </c>
      <c r="V49" s="39">
        <f t="shared" si="4"/>
        <v>1.0319917440660475</v>
      </c>
      <c r="W49" s="47">
        <f t="shared" si="5"/>
        <v>-0.30856553147574817</v>
      </c>
    </row>
    <row r="50" spans="1:23" x14ac:dyDescent="0.25">
      <c r="A50" s="7" t="s">
        <v>114</v>
      </c>
      <c r="B50" s="6" t="s">
        <v>113</v>
      </c>
      <c r="C50" s="25" t="s">
        <v>13</v>
      </c>
      <c r="D50" s="14">
        <v>17</v>
      </c>
      <c r="E50" s="14">
        <v>11</v>
      </c>
      <c r="F50" s="14">
        <v>25</v>
      </c>
      <c r="G50" s="14">
        <v>20</v>
      </c>
      <c r="H50" s="14">
        <v>28</v>
      </c>
      <c r="I50" s="14">
        <v>28</v>
      </c>
      <c r="J50" s="14">
        <v>35</v>
      </c>
      <c r="K50" s="14">
        <v>30</v>
      </c>
      <c r="L50" s="14">
        <v>36</v>
      </c>
      <c r="N50" s="17">
        <f t="shared" si="0"/>
        <v>18.25</v>
      </c>
      <c r="O50" s="18">
        <f t="shared" si="1"/>
        <v>31.4</v>
      </c>
      <c r="P50" s="20">
        <f t="shared" si="2"/>
        <v>0.72054794520547938</v>
      </c>
      <c r="R50" s="37">
        <v>4694</v>
      </c>
      <c r="S50" s="38">
        <v>4908</v>
      </c>
      <c r="U50" s="39">
        <f t="shared" si="3"/>
        <v>7.4368378158109207</v>
      </c>
      <c r="V50" s="39">
        <f t="shared" si="4"/>
        <v>13.37878142309331</v>
      </c>
      <c r="W50" s="47">
        <f t="shared" si="5"/>
        <v>0.79898792396005391</v>
      </c>
    </row>
    <row r="51" spans="1:23" x14ac:dyDescent="0.25">
      <c r="A51" s="5" t="s">
        <v>11</v>
      </c>
      <c r="B51" s="6" t="s">
        <v>12</v>
      </c>
      <c r="C51" s="25" t="s">
        <v>13</v>
      </c>
      <c r="D51" s="14">
        <v>5</v>
      </c>
      <c r="E51" s="14">
        <v>8</v>
      </c>
      <c r="F51" s="14">
        <v>7</v>
      </c>
      <c r="G51" s="14">
        <v>3</v>
      </c>
      <c r="H51" s="14">
        <v>5</v>
      </c>
      <c r="I51" s="14">
        <v>10</v>
      </c>
      <c r="J51" s="14">
        <v>14</v>
      </c>
      <c r="K51" s="14">
        <v>9</v>
      </c>
      <c r="L51" s="14">
        <v>8</v>
      </c>
      <c r="N51" s="17">
        <f t="shared" si="0"/>
        <v>5.75</v>
      </c>
      <c r="O51" s="18">
        <f t="shared" si="1"/>
        <v>9.1999999999999993</v>
      </c>
      <c r="P51" s="20">
        <f t="shared" si="2"/>
        <v>0.59999999999999987</v>
      </c>
      <c r="R51" s="37">
        <v>3760</v>
      </c>
      <c r="S51" s="38">
        <v>2857</v>
      </c>
      <c r="U51" s="39">
        <f t="shared" si="3"/>
        <v>4.0252012600630032</v>
      </c>
      <c r="V51" s="39">
        <f t="shared" si="4"/>
        <v>4.8936170212765955</v>
      </c>
      <c r="W51" s="47">
        <f t="shared" si="5"/>
        <v>0.21574468085106377</v>
      </c>
    </row>
    <row r="52" spans="1:23" x14ac:dyDescent="0.25">
      <c r="A52" s="7" t="s">
        <v>39</v>
      </c>
      <c r="B52" s="8" t="s">
        <v>38</v>
      </c>
      <c r="C52" s="25" t="s">
        <v>13</v>
      </c>
      <c r="D52" s="14">
        <v>15</v>
      </c>
      <c r="E52" s="14">
        <v>17</v>
      </c>
      <c r="F52" s="14">
        <v>27</v>
      </c>
      <c r="G52" s="14">
        <v>15</v>
      </c>
      <c r="H52" s="14">
        <v>22</v>
      </c>
      <c r="I52" s="14">
        <v>19</v>
      </c>
      <c r="J52" s="14">
        <v>9</v>
      </c>
      <c r="K52" s="14">
        <v>24</v>
      </c>
      <c r="L52" s="14">
        <v>27</v>
      </c>
      <c r="N52" s="17">
        <f t="shared" si="0"/>
        <v>18.5</v>
      </c>
      <c r="O52" s="18">
        <f t="shared" si="1"/>
        <v>20.2</v>
      </c>
      <c r="P52" s="20">
        <f t="shared" si="2"/>
        <v>9.1891891891891855E-2</v>
      </c>
      <c r="R52" s="37">
        <v>8720</v>
      </c>
      <c r="S52" s="38">
        <v>8292</v>
      </c>
      <c r="U52" s="39">
        <f t="shared" si="3"/>
        <v>4.4621321755909316</v>
      </c>
      <c r="V52" s="39">
        <f t="shared" si="4"/>
        <v>4.6330275229357794</v>
      </c>
      <c r="W52" s="47">
        <f t="shared" si="5"/>
        <v>3.8299032977931829E-2</v>
      </c>
    </row>
    <row r="53" spans="1:23" x14ac:dyDescent="0.25">
      <c r="A53" s="7" t="s">
        <v>134</v>
      </c>
      <c r="B53" s="6" t="s">
        <v>135</v>
      </c>
      <c r="C53" s="25" t="s">
        <v>13</v>
      </c>
      <c r="D53" s="14">
        <v>13</v>
      </c>
      <c r="E53" s="14">
        <v>11</v>
      </c>
      <c r="F53" s="14">
        <v>6</v>
      </c>
      <c r="G53" s="14">
        <v>15</v>
      </c>
      <c r="H53" s="14">
        <v>19</v>
      </c>
      <c r="I53" s="14">
        <v>13</v>
      </c>
      <c r="J53" s="14">
        <v>18</v>
      </c>
      <c r="K53" s="14">
        <v>16</v>
      </c>
      <c r="L53" s="14">
        <v>11</v>
      </c>
      <c r="N53" s="17">
        <f t="shared" si="0"/>
        <v>11.25</v>
      </c>
      <c r="O53" s="18">
        <f t="shared" si="1"/>
        <v>15.4</v>
      </c>
      <c r="P53" s="20">
        <f t="shared" si="2"/>
        <v>0.36888888888888893</v>
      </c>
      <c r="R53" s="37">
        <v>12529</v>
      </c>
      <c r="S53" s="38">
        <v>13206</v>
      </c>
      <c r="U53" s="39">
        <f t="shared" si="3"/>
        <v>1.7037710131758292</v>
      </c>
      <c r="V53" s="39">
        <f t="shared" si="4"/>
        <v>2.4582967515364351</v>
      </c>
      <c r="W53" s="47">
        <f t="shared" si="5"/>
        <v>0.44285630670178494</v>
      </c>
    </row>
    <row r="54" spans="1:23" x14ac:dyDescent="0.25">
      <c r="A54" s="5" t="s">
        <v>67</v>
      </c>
      <c r="B54" s="6" t="s">
        <v>68</v>
      </c>
      <c r="C54" s="25" t="s">
        <v>13</v>
      </c>
      <c r="D54" s="14">
        <v>7</v>
      </c>
      <c r="E54" s="14">
        <v>3</v>
      </c>
      <c r="F54" s="14">
        <v>4</v>
      </c>
      <c r="G54" s="14">
        <v>2</v>
      </c>
      <c r="H54" s="14">
        <v>6</v>
      </c>
      <c r="I54" s="14">
        <v>8</v>
      </c>
      <c r="J54" s="14">
        <v>4</v>
      </c>
      <c r="K54" s="14">
        <v>3</v>
      </c>
      <c r="L54" s="14">
        <v>5</v>
      </c>
      <c r="N54" s="17">
        <f t="shared" si="0"/>
        <v>4</v>
      </c>
      <c r="O54" s="18">
        <f t="shared" si="1"/>
        <v>5.2</v>
      </c>
      <c r="P54" s="20">
        <f t="shared" si="2"/>
        <v>0.30000000000000004</v>
      </c>
      <c r="R54" s="37">
        <v>17648</v>
      </c>
      <c r="S54" s="38">
        <v>14315</v>
      </c>
      <c r="U54" s="39">
        <f t="shared" si="3"/>
        <v>0.55885434858539995</v>
      </c>
      <c r="V54" s="39">
        <f t="shared" si="4"/>
        <v>0.58930190389845882</v>
      </c>
      <c r="W54" s="47">
        <f t="shared" si="5"/>
        <v>5.4482094288304715E-2</v>
      </c>
    </row>
    <row r="55" spans="1:23" x14ac:dyDescent="0.25">
      <c r="A55" s="7" t="s">
        <v>74</v>
      </c>
      <c r="B55" s="8" t="s">
        <v>75</v>
      </c>
      <c r="C55" s="24" t="s">
        <v>5</v>
      </c>
      <c r="D55" s="14">
        <v>2</v>
      </c>
      <c r="E55" s="14">
        <v>0</v>
      </c>
      <c r="F55" s="14">
        <v>3</v>
      </c>
      <c r="G55" s="14">
        <v>0</v>
      </c>
      <c r="H55" s="14">
        <v>0</v>
      </c>
      <c r="I55" s="14">
        <v>0</v>
      </c>
      <c r="J55" s="14">
        <v>4</v>
      </c>
      <c r="K55" s="14">
        <v>1</v>
      </c>
      <c r="L55" s="14">
        <v>0</v>
      </c>
      <c r="N55" s="17">
        <f t="shared" si="0"/>
        <v>1.25</v>
      </c>
      <c r="O55" s="18">
        <f t="shared" si="1"/>
        <v>1</v>
      </c>
      <c r="P55" s="20">
        <f t="shared" si="2"/>
        <v>-0.2</v>
      </c>
      <c r="R55" s="37">
        <v>2766</v>
      </c>
      <c r="S55" s="38">
        <v>2688</v>
      </c>
      <c r="U55" s="39">
        <f t="shared" si="3"/>
        <v>0.93005952380952372</v>
      </c>
      <c r="V55" s="39">
        <f t="shared" si="4"/>
        <v>0.72306579898770784</v>
      </c>
      <c r="W55" s="47">
        <f t="shared" si="5"/>
        <v>-0.22255965292841645</v>
      </c>
    </row>
    <row r="56" spans="1:23" x14ac:dyDescent="0.25">
      <c r="A56" s="4" t="s">
        <v>6</v>
      </c>
      <c r="B56" s="3" t="s">
        <v>7</v>
      </c>
      <c r="C56" s="24" t="s">
        <v>8</v>
      </c>
      <c r="D56" s="14">
        <v>4</v>
      </c>
      <c r="E56" s="14">
        <v>6</v>
      </c>
      <c r="F56" s="14">
        <v>3</v>
      </c>
      <c r="G56" s="14">
        <v>4</v>
      </c>
      <c r="H56" s="14">
        <v>4</v>
      </c>
      <c r="I56" s="14">
        <v>6</v>
      </c>
      <c r="J56" s="14">
        <v>6</v>
      </c>
      <c r="K56" s="14">
        <v>8</v>
      </c>
      <c r="L56" s="14">
        <v>6</v>
      </c>
      <c r="N56" s="17">
        <f t="shared" si="0"/>
        <v>4.25</v>
      </c>
      <c r="O56" s="18">
        <f t="shared" si="1"/>
        <v>6</v>
      </c>
      <c r="P56" s="20">
        <f t="shared" si="2"/>
        <v>0.41176470588235292</v>
      </c>
      <c r="R56" s="37">
        <v>1509</v>
      </c>
      <c r="S56" s="38">
        <v>1183</v>
      </c>
      <c r="U56" s="39">
        <f t="shared" si="3"/>
        <v>7.1851225697379544</v>
      </c>
      <c r="V56" s="39">
        <f t="shared" si="4"/>
        <v>7.9522862823061624</v>
      </c>
      <c r="W56" s="47">
        <f t="shared" si="5"/>
        <v>0.1067711378786106</v>
      </c>
    </row>
    <row r="57" spans="1:23" x14ac:dyDescent="0.25">
      <c r="A57" s="7" t="s">
        <v>115</v>
      </c>
      <c r="B57" s="6" t="s">
        <v>113</v>
      </c>
      <c r="C57" s="25" t="s">
        <v>13</v>
      </c>
      <c r="D57" s="14">
        <v>11</v>
      </c>
      <c r="E57" s="14">
        <v>14</v>
      </c>
      <c r="F57" s="14">
        <v>11</v>
      </c>
      <c r="G57" s="14">
        <v>11</v>
      </c>
      <c r="H57" s="14">
        <v>14</v>
      </c>
      <c r="I57" s="14">
        <v>16</v>
      </c>
      <c r="J57" s="14">
        <v>24</v>
      </c>
      <c r="K57" s="14">
        <v>21</v>
      </c>
      <c r="L57" s="14">
        <v>29</v>
      </c>
      <c r="N57" s="17">
        <f t="shared" si="0"/>
        <v>11.75</v>
      </c>
      <c r="O57" s="18">
        <f t="shared" si="1"/>
        <v>20.8</v>
      </c>
      <c r="P57" s="20">
        <f t="shared" si="2"/>
        <v>0.77021276595744692</v>
      </c>
      <c r="R57" s="37">
        <v>8697</v>
      </c>
      <c r="S57" s="38">
        <v>5976</v>
      </c>
      <c r="U57" s="39">
        <f t="shared" si="3"/>
        <v>3.9323962516733606</v>
      </c>
      <c r="V57" s="39">
        <f t="shared" si="4"/>
        <v>4.7832585949177879</v>
      </c>
      <c r="W57" s="47">
        <f t="shared" si="5"/>
        <v>0.21637248354164668</v>
      </c>
    </row>
    <row r="58" spans="1:23" x14ac:dyDescent="0.25">
      <c r="A58" s="7" t="s">
        <v>58</v>
      </c>
      <c r="B58" s="6" t="s">
        <v>57</v>
      </c>
      <c r="C58" s="25" t="s">
        <v>5</v>
      </c>
      <c r="D58" s="14">
        <v>10</v>
      </c>
      <c r="E58" s="14">
        <v>8</v>
      </c>
      <c r="F58" s="14">
        <v>14</v>
      </c>
      <c r="G58" s="14">
        <v>19</v>
      </c>
      <c r="H58" s="14">
        <v>13</v>
      </c>
      <c r="I58" s="14">
        <v>14</v>
      </c>
      <c r="J58" s="14">
        <v>12</v>
      </c>
      <c r="K58" s="14">
        <v>19</v>
      </c>
      <c r="L58" s="14">
        <v>10</v>
      </c>
      <c r="N58" s="17">
        <f t="shared" si="0"/>
        <v>12.75</v>
      </c>
      <c r="O58" s="18">
        <f t="shared" si="1"/>
        <v>13.6</v>
      </c>
      <c r="P58" s="20">
        <f t="shared" si="2"/>
        <v>6.6666666666666638E-2</v>
      </c>
      <c r="R58" s="37">
        <v>9711</v>
      </c>
      <c r="S58" s="38">
        <v>8065</v>
      </c>
      <c r="U58" s="39">
        <f t="shared" si="3"/>
        <v>3.1618102913825172</v>
      </c>
      <c r="V58" s="39">
        <f t="shared" si="4"/>
        <v>2.8009473792606325</v>
      </c>
      <c r="W58" s="47">
        <f t="shared" si="5"/>
        <v>-0.11413174063776471</v>
      </c>
    </row>
    <row r="59" spans="1:23" x14ac:dyDescent="0.25">
      <c r="A59" s="7" t="s">
        <v>93</v>
      </c>
      <c r="B59" s="6" t="s">
        <v>92</v>
      </c>
      <c r="C59" s="25" t="s">
        <v>13</v>
      </c>
      <c r="D59" s="14">
        <v>138</v>
      </c>
      <c r="E59" s="14">
        <v>132</v>
      </c>
      <c r="F59" s="14">
        <v>179</v>
      </c>
      <c r="G59" s="14">
        <v>126</v>
      </c>
      <c r="H59" s="14">
        <v>131</v>
      </c>
      <c r="I59" s="14">
        <v>137</v>
      </c>
      <c r="J59" s="14">
        <v>95</v>
      </c>
      <c r="K59" s="14">
        <v>113</v>
      </c>
      <c r="L59" s="14">
        <v>118</v>
      </c>
      <c r="N59" s="17">
        <f t="shared" si="0"/>
        <v>143.75</v>
      </c>
      <c r="O59" s="18">
        <f t="shared" si="1"/>
        <v>118.8</v>
      </c>
      <c r="P59" s="20">
        <f t="shared" si="2"/>
        <v>-0.17356521739130437</v>
      </c>
      <c r="R59" s="37">
        <v>397335</v>
      </c>
      <c r="S59" s="38">
        <v>380414</v>
      </c>
      <c r="U59" s="39">
        <f t="shared" si="3"/>
        <v>0.75575557156150919</v>
      </c>
      <c r="V59" s="39">
        <f t="shared" si="4"/>
        <v>0.59798406885877153</v>
      </c>
      <c r="W59" s="47">
        <f t="shared" si="5"/>
        <v>-0.2087599597535974</v>
      </c>
    </row>
    <row r="60" spans="1:23" x14ac:dyDescent="0.25">
      <c r="A60" s="5" t="s">
        <v>85</v>
      </c>
      <c r="B60" s="11" t="s">
        <v>86</v>
      </c>
      <c r="C60" s="24" t="s">
        <v>8</v>
      </c>
      <c r="D60" s="14">
        <v>9</v>
      </c>
      <c r="E60" s="14">
        <v>7</v>
      </c>
      <c r="F60" s="14">
        <v>9</v>
      </c>
      <c r="G60" s="14">
        <v>9</v>
      </c>
      <c r="H60" s="14">
        <v>18</v>
      </c>
      <c r="I60" s="14">
        <v>16</v>
      </c>
      <c r="J60" s="14">
        <v>13</v>
      </c>
      <c r="K60" s="14">
        <v>11</v>
      </c>
      <c r="L60" s="14">
        <v>12</v>
      </c>
      <c r="N60" s="17">
        <f t="shared" si="0"/>
        <v>8.5</v>
      </c>
      <c r="O60" s="18">
        <f t="shared" si="1"/>
        <v>14</v>
      </c>
      <c r="P60" s="20">
        <f t="shared" si="2"/>
        <v>0.6470588235294118</v>
      </c>
      <c r="R60" s="37">
        <v>7320</v>
      </c>
      <c r="S60" s="38">
        <v>8882</v>
      </c>
      <c r="U60" s="39">
        <f t="shared" si="3"/>
        <v>1.913983337086242</v>
      </c>
      <c r="V60" s="39">
        <f t="shared" si="4"/>
        <v>3.8251366120218577</v>
      </c>
      <c r="W60" s="47">
        <f t="shared" si="5"/>
        <v>0.99852137576341982</v>
      </c>
    </row>
    <row r="61" spans="1:23" x14ac:dyDescent="0.25">
      <c r="A61" s="7" t="s">
        <v>20</v>
      </c>
      <c r="B61" s="6" t="s">
        <v>17</v>
      </c>
      <c r="C61" s="25" t="s">
        <v>13</v>
      </c>
      <c r="D61" s="14">
        <v>4</v>
      </c>
      <c r="E61" s="14">
        <v>10</v>
      </c>
      <c r="F61" s="14">
        <v>10</v>
      </c>
      <c r="G61" s="14">
        <v>9</v>
      </c>
      <c r="H61" s="14">
        <v>10</v>
      </c>
      <c r="I61" s="14">
        <v>11</v>
      </c>
      <c r="J61" s="14">
        <v>8</v>
      </c>
      <c r="K61" s="14">
        <v>7</v>
      </c>
      <c r="L61" s="14">
        <v>9</v>
      </c>
      <c r="N61" s="17">
        <f t="shared" si="0"/>
        <v>8.25</v>
      </c>
      <c r="O61" s="18">
        <f t="shared" si="1"/>
        <v>9</v>
      </c>
      <c r="P61" s="20">
        <f t="shared" si="2"/>
        <v>9.0909090909090912E-2</v>
      </c>
      <c r="R61" s="37">
        <v>8070</v>
      </c>
      <c r="S61" s="38">
        <v>7884</v>
      </c>
      <c r="U61" s="39">
        <f t="shared" si="3"/>
        <v>2.0928462709284625</v>
      </c>
      <c r="V61" s="39">
        <f t="shared" si="4"/>
        <v>2.2304832713754648</v>
      </c>
      <c r="W61" s="47">
        <f t="shared" si="5"/>
        <v>6.5765461304494885E-2</v>
      </c>
    </row>
    <row r="62" spans="1:23" x14ac:dyDescent="0.25">
      <c r="A62" s="7" t="s">
        <v>97</v>
      </c>
      <c r="B62" s="6" t="s">
        <v>98</v>
      </c>
      <c r="C62" s="25" t="s">
        <v>13</v>
      </c>
      <c r="D62" s="14">
        <v>6</v>
      </c>
      <c r="E62" s="14">
        <v>20</v>
      </c>
      <c r="F62" s="14">
        <v>16</v>
      </c>
      <c r="G62" s="14">
        <v>10</v>
      </c>
      <c r="H62" s="14">
        <v>13</v>
      </c>
      <c r="I62" s="14">
        <v>28</v>
      </c>
      <c r="J62" s="14">
        <v>25</v>
      </c>
      <c r="K62" s="14">
        <v>12</v>
      </c>
      <c r="L62" s="14">
        <v>24</v>
      </c>
      <c r="N62" s="17">
        <f t="shared" si="0"/>
        <v>13</v>
      </c>
      <c r="O62" s="18">
        <f t="shared" si="1"/>
        <v>20.399999999999999</v>
      </c>
      <c r="P62" s="20">
        <f t="shared" si="2"/>
        <v>0.5692307692307691</v>
      </c>
      <c r="R62" s="37">
        <v>4734</v>
      </c>
      <c r="S62" s="38">
        <v>4315</v>
      </c>
      <c r="U62" s="39">
        <f t="shared" si="3"/>
        <v>6.0254924681344146</v>
      </c>
      <c r="V62" s="39">
        <f t="shared" si="4"/>
        <v>8.6185044359949305</v>
      </c>
      <c r="W62" s="47">
        <f t="shared" si="5"/>
        <v>0.43034025543531257</v>
      </c>
    </row>
    <row r="63" spans="1:23" x14ac:dyDescent="0.25">
      <c r="A63" s="5" t="s">
        <v>81</v>
      </c>
      <c r="B63" s="6" t="s">
        <v>82</v>
      </c>
      <c r="C63" s="25" t="s">
        <v>13</v>
      </c>
      <c r="D63" s="14">
        <v>2</v>
      </c>
      <c r="E63" s="14">
        <v>8</v>
      </c>
      <c r="F63" s="14">
        <v>4</v>
      </c>
      <c r="G63" s="14">
        <v>4</v>
      </c>
      <c r="H63" s="14">
        <v>7</v>
      </c>
      <c r="I63" s="14">
        <v>4</v>
      </c>
      <c r="J63" s="14">
        <v>7</v>
      </c>
      <c r="K63" s="14">
        <v>8</v>
      </c>
      <c r="L63" s="14">
        <v>6</v>
      </c>
      <c r="N63" s="17">
        <f t="shared" si="0"/>
        <v>4.5</v>
      </c>
      <c r="O63" s="18">
        <f t="shared" si="1"/>
        <v>6.4</v>
      </c>
      <c r="P63" s="20">
        <f t="shared" si="2"/>
        <v>0.42222222222222228</v>
      </c>
      <c r="R63" s="37">
        <v>5629</v>
      </c>
      <c r="S63" s="38">
        <v>5252</v>
      </c>
      <c r="U63" s="39">
        <f t="shared" si="3"/>
        <v>1.7136329017517136</v>
      </c>
      <c r="V63" s="39">
        <f t="shared" si="4"/>
        <v>2.2739385325990407</v>
      </c>
      <c r="W63" s="47">
        <f t="shared" si="5"/>
        <v>0.326969463690018</v>
      </c>
    </row>
    <row r="64" spans="1:23" x14ac:dyDescent="0.25">
      <c r="A64" s="7" t="s">
        <v>105</v>
      </c>
      <c r="B64" s="8" t="s">
        <v>104</v>
      </c>
      <c r="C64" s="25" t="s">
        <v>13</v>
      </c>
      <c r="D64" s="14">
        <v>30</v>
      </c>
      <c r="E64" s="14">
        <v>31</v>
      </c>
      <c r="F64" s="14">
        <v>36</v>
      </c>
      <c r="G64" s="14">
        <v>38</v>
      </c>
      <c r="H64" s="14">
        <v>26</v>
      </c>
      <c r="I64" s="14">
        <v>43</v>
      </c>
      <c r="J64" s="14">
        <v>37</v>
      </c>
      <c r="K64" s="14">
        <v>41</v>
      </c>
      <c r="L64" s="14">
        <v>28</v>
      </c>
      <c r="N64" s="17">
        <f t="shared" si="0"/>
        <v>33.75</v>
      </c>
      <c r="O64" s="18">
        <f t="shared" si="1"/>
        <v>35</v>
      </c>
      <c r="P64" s="20">
        <f t="shared" si="2"/>
        <v>3.7037037037037035E-2</v>
      </c>
      <c r="R64" s="37">
        <v>58438</v>
      </c>
      <c r="S64" s="38">
        <v>51803</v>
      </c>
      <c r="U64" s="39">
        <f t="shared" si="3"/>
        <v>1.303013338995811</v>
      </c>
      <c r="V64" s="39">
        <f t="shared" si="4"/>
        <v>1.1978507135767822</v>
      </c>
      <c r="W64" s="47">
        <f t="shared" si="5"/>
        <v>-8.0707251623436255E-2</v>
      </c>
    </row>
    <row r="65" spans="1:23" x14ac:dyDescent="0.25">
      <c r="A65" s="7" t="s">
        <v>14</v>
      </c>
      <c r="B65" s="6" t="s">
        <v>12</v>
      </c>
      <c r="C65" s="25" t="s">
        <v>13</v>
      </c>
      <c r="D65" s="14">
        <v>34</v>
      </c>
      <c r="E65" s="14">
        <v>38</v>
      </c>
      <c r="F65" s="14">
        <v>52</v>
      </c>
      <c r="G65" s="14">
        <v>67</v>
      </c>
      <c r="H65" s="14">
        <v>57</v>
      </c>
      <c r="I65" s="14">
        <v>88</v>
      </c>
      <c r="J65" s="14">
        <v>94</v>
      </c>
      <c r="K65" s="14">
        <v>108</v>
      </c>
      <c r="L65" s="14">
        <v>81</v>
      </c>
      <c r="N65" s="17">
        <f t="shared" si="0"/>
        <v>47.75</v>
      </c>
      <c r="O65" s="18">
        <f t="shared" si="1"/>
        <v>85.6</v>
      </c>
      <c r="P65" s="20">
        <f t="shared" si="2"/>
        <v>0.79267015706806265</v>
      </c>
      <c r="R65" s="37">
        <v>12303</v>
      </c>
      <c r="S65" s="38">
        <v>12237</v>
      </c>
      <c r="U65" s="39">
        <f t="shared" si="3"/>
        <v>7.8042003759091276</v>
      </c>
      <c r="V65" s="39">
        <f t="shared" si="4"/>
        <v>13.915305210111354</v>
      </c>
      <c r="W65" s="47">
        <f t="shared" si="5"/>
        <v>0.78305329692285497</v>
      </c>
    </row>
    <row r="66" spans="1:23" x14ac:dyDescent="0.25">
      <c r="A66" s="7" t="s">
        <v>103</v>
      </c>
      <c r="B66" s="6" t="s">
        <v>104</v>
      </c>
      <c r="C66" s="24" t="s">
        <v>5</v>
      </c>
      <c r="D66" s="14">
        <v>2</v>
      </c>
      <c r="E66" s="14">
        <v>3</v>
      </c>
      <c r="F66" s="14">
        <v>4</v>
      </c>
      <c r="G66" s="14">
        <v>4</v>
      </c>
      <c r="H66" s="14">
        <v>6</v>
      </c>
      <c r="I66" s="14">
        <v>6</v>
      </c>
      <c r="J66" s="14">
        <v>4</v>
      </c>
      <c r="K66" s="14">
        <v>5</v>
      </c>
      <c r="L66" s="14">
        <v>9</v>
      </c>
      <c r="N66" s="17">
        <f t="shared" si="0"/>
        <v>3.25</v>
      </c>
      <c r="O66" s="18">
        <f t="shared" si="1"/>
        <v>6</v>
      </c>
      <c r="P66" s="20">
        <f t="shared" si="2"/>
        <v>0.84615384615384615</v>
      </c>
      <c r="R66" s="37">
        <v>16436</v>
      </c>
      <c r="S66" s="38">
        <v>15641</v>
      </c>
      <c r="U66" s="39">
        <f t="shared" si="3"/>
        <v>0.41557445176139635</v>
      </c>
      <c r="V66" s="39">
        <f t="shared" si="4"/>
        <v>0.73010464833292765</v>
      </c>
      <c r="W66" s="47">
        <f t="shared" si="5"/>
        <v>0.75685643147312631</v>
      </c>
    </row>
    <row r="67" spans="1:23" x14ac:dyDescent="0.25">
      <c r="A67" s="6" t="s">
        <v>102</v>
      </c>
      <c r="B67" s="6" t="s">
        <v>101</v>
      </c>
      <c r="C67" s="25" t="s">
        <v>13</v>
      </c>
      <c r="D67" s="14">
        <v>8</v>
      </c>
      <c r="E67" s="14">
        <v>14</v>
      </c>
      <c r="F67" s="14">
        <v>11</v>
      </c>
      <c r="G67" s="14">
        <v>10</v>
      </c>
      <c r="H67" s="14">
        <v>9</v>
      </c>
      <c r="I67" s="14">
        <v>12</v>
      </c>
      <c r="J67" s="14">
        <v>19</v>
      </c>
      <c r="K67" s="14">
        <v>16</v>
      </c>
      <c r="L67" s="14">
        <v>16</v>
      </c>
      <c r="N67" s="17">
        <f t="shared" si="0"/>
        <v>10.75</v>
      </c>
      <c r="O67" s="18">
        <f t="shared" si="1"/>
        <v>14.4</v>
      </c>
      <c r="P67" s="20">
        <f t="shared" si="2"/>
        <v>0.33953488372093027</v>
      </c>
      <c r="R67" s="37">
        <v>5131</v>
      </c>
      <c r="S67" s="38">
        <v>17690</v>
      </c>
      <c r="U67" s="39">
        <f t="shared" si="3"/>
        <v>1.2153759185980779</v>
      </c>
      <c r="V67" s="39">
        <f t="shared" ref="V67:V86" si="6">((O67/R67)/5)*10000</f>
        <v>5.6129409471837848</v>
      </c>
      <c r="W67" s="47">
        <f t="shared" si="5"/>
        <v>3.6182755979386583</v>
      </c>
    </row>
    <row r="68" spans="1:23" x14ac:dyDescent="0.25">
      <c r="A68" s="10" t="s">
        <v>63</v>
      </c>
      <c r="B68" s="6" t="s">
        <v>64</v>
      </c>
      <c r="C68" s="24" t="s">
        <v>8</v>
      </c>
      <c r="D68" s="14">
        <v>1</v>
      </c>
      <c r="E68" s="14">
        <v>1</v>
      </c>
      <c r="F68" s="14">
        <v>1</v>
      </c>
      <c r="G68" s="14">
        <v>1</v>
      </c>
      <c r="H68" s="14">
        <v>1</v>
      </c>
      <c r="I68" s="14">
        <v>2</v>
      </c>
      <c r="J68" s="14">
        <v>2</v>
      </c>
      <c r="K68" s="14">
        <v>1</v>
      </c>
      <c r="L68" s="14">
        <v>1</v>
      </c>
      <c r="N68" s="17">
        <f t="shared" ref="N68:N86" si="7">AVERAGE(B68:G68)</f>
        <v>1</v>
      </c>
      <c r="O68" s="18">
        <f t="shared" ref="O68:O86" si="8">AVERAGE(H68:L68)</f>
        <v>1.4</v>
      </c>
      <c r="P68" s="20">
        <f t="shared" ref="P68:P86" si="9">(O68-N68)/N68</f>
        <v>0.39999999999999991</v>
      </c>
      <c r="R68" s="37">
        <v>20631</v>
      </c>
      <c r="S68" s="40">
        <v>4374</v>
      </c>
      <c r="T68" s="45"/>
      <c r="U68" s="39">
        <f t="shared" ref="U68:U86" si="10">((N68/S68)/5)*10000</f>
        <v>0.45724737082761774</v>
      </c>
      <c r="V68" s="39">
        <f t="shared" si="6"/>
        <v>0.1357180941301924</v>
      </c>
      <c r="W68" s="47">
        <f t="shared" ref="W68:W86" si="11">(V68-U68)/U68</f>
        <v>-0.70318452813726928</v>
      </c>
    </row>
    <row r="69" spans="1:23" x14ac:dyDescent="0.25">
      <c r="A69" s="7" t="s">
        <v>106</v>
      </c>
      <c r="B69" s="6" t="s">
        <v>107</v>
      </c>
      <c r="C69" s="24" t="s">
        <v>8</v>
      </c>
      <c r="D69" s="14">
        <v>1</v>
      </c>
      <c r="E69" s="14">
        <v>2</v>
      </c>
      <c r="F69" s="14">
        <v>5</v>
      </c>
      <c r="G69" s="14">
        <v>3</v>
      </c>
      <c r="H69" s="14">
        <v>3</v>
      </c>
      <c r="I69" s="14">
        <v>4</v>
      </c>
      <c r="J69" s="14">
        <v>3</v>
      </c>
      <c r="K69" s="14">
        <v>1</v>
      </c>
      <c r="L69" s="14">
        <v>2</v>
      </c>
      <c r="N69" s="17">
        <f t="shared" si="7"/>
        <v>2.75</v>
      </c>
      <c r="O69" s="18">
        <f t="shared" si="8"/>
        <v>2.6</v>
      </c>
      <c r="P69" s="20">
        <f t="shared" si="9"/>
        <v>-5.4545454545454515E-2</v>
      </c>
      <c r="R69" s="37">
        <v>7518</v>
      </c>
      <c r="S69" s="38">
        <v>8116</v>
      </c>
      <c r="U69" s="39">
        <f t="shared" si="10"/>
        <v>0.67767373090192218</v>
      </c>
      <c r="V69" s="39">
        <f t="shared" si="6"/>
        <v>0.69167331737164139</v>
      </c>
      <c r="W69" s="47">
        <f t="shared" si="11"/>
        <v>2.0658298870589301E-2</v>
      </c>
    </row>
    <row r="70" spans="1:23" x14ac:dyDescent="0.25">
      <c r="A70" s="5" t="s">
        <v>78</v>
      </c>
      <c r="B70" s="6" t="s">
        <v>77</v>
      </c>
      <c r="C70" s="25" t="s">
        <v>13</v>
      </c>
      <c r="D70" s="14">
        <v>9</v>
      </c>
      <c r="E70" s="14">
        <v>6</v>
      </c>
      <c r="F70" s="14">
        <v>8</v>
      </c>
      <c r="G70" s="14">
        <v>8</v>
      </c>
      <c r="H70" s="14">
        <v>8</v>
      </c>
      <c r="I70" s="14">
        <v>7</v>
      </c>
      <c r="J70" s="14">
        <v>9</v>
      </c>
      <c r="K70" s="14">
        <v>9</v>
      </c>
      <c r="L70" s="14">
        <v>12</v>
      </c>
      <c r="N70" s="17">
        <f t="shared" si="7"/>
        <v>7.75</v>
      </c>
      <c r="O70" s="18">
        <f t="shared" si="8"/>
        <v>9</v>
      </c>
      <c r="P70" s="20">
        <f t="shared" si="9"/>
        <v>0.16129032258064516</v>
      </c>
      <c r="R70" s="37">
        <v>3893</v>
      </c>
      <c r="S70" s="38">
        <v>4084</v>
      </c>
      <c r="U70" s="39">
        <f t="shared" si="10"/>
        <v>3.7952987267384919</v>
      </c>
      <c r="V70" s="39">
        <f t="shared" si="6"/>
        <v>4.6236835345491905</v>
      </c>
      <c r="W70" s="47">
        <f t="shared" si="11"/>
        <v>0.2182660358128318</v>
      </c>
    </row>
    <row r="71" spans="1:23" x14ac:dyDescent="0.25">
      <c r="A71" s="8" t="s">
        <v>21</v>
      </c>
      <c r="B71" s="8" t="s">
        <v>17</v>
      </c>
      <c r="C71" s="25" t="s">
        <v>13</v>
      </c>
      <c r="D71" s="14">
        <v>15</v>
      </c>
      <c r="E71" s="14">
        <v>6</v>
      </c>
      <c r="F71" s="14">
        <v>15</v>
      </c>
      <c r="G71" s="14">
        <v>10</v>
      </c>
      <c r="H71" s="14">
        <v>11</v>
      </c>
      <c r="I71" s="14">
        <v>15</v>
      </c>
      <c r="J71" s="14">
        <v>20</v>
      </c>
      <c r="K71" s="14">
        <v>20</v>
      </c>
      <c r="L71" s="14">
        <v>17</v>
      </c>
      <c r="N71" s="17">
        <f t="shared" si="7"/>
        <v>11.5</v>
      </c>
      <c r="O71" s="18">
        <f t="shared" si="8"/>
        <v>16.600000000000001</v>
      </c>
      <c r="P71" s="20">
        <f t="shared" si="9"/>
        <v>0.44347826086956532</v>
      </c>
      <c r="R71" s="37">
        <v>6433</v>
      </c>
      <c r="S71" s="38">
        <v>6268</v>
      </c>
      <c r="U71" s="39">
        <f t="shared" si="10"/>
        <v>3.6694320357370769</v>
      </c>
      <c r="V71" s="39">
        <f t="shared" si="6"/>
        <v>5.1608891652417235</v>
      </c>
      <c r="W71" s="47">
        <f t="shared" si="11"/>
        <v>0.40645449077109241</v>
      </c>
    </row>
    <row r="72" spans="1:23" x14ac:dyDescent="0.25">
      <c r="A72" s="7" t="s">
        <v>124</v>
      </c>
      <c r="B72" s="6" t="s">
        <v>125</v>
      </c>
      <c r="C72" s="24" t="s">
        <v>5</v>
      </c>
      <c r="D72" s="14">
        <v>4</v>
      </c>
      <c r="E72" s="14">
        <v>8</v>
      </c>
      <c r="F72" s="14">
        <v>4</v>
      </c>
      <c r="G72" s="14">
        <v>4</v>
      </c>
      <c r="H72" s="14">
        <v>6</v>
      </c>
      <c r="I72" s="14">
        <v>5</v>
      </c>
      <c r="J72" s="14">
        <v>4</v>
      </c>
      <c r="K72" s="14">
        <v>5</v>
      </c>
      <c r="L72" s="14">
        <v>6</v>
      </c>
      <c r="N72" s="17">
        <f t="shared" si="7"/>
        <v>5</v>
      </c>
      <c r="O72" s="18">
        <f t="shared" si="8"/>
        <v>5.2</v>
      </c>
      <c r="P72" s="20">
        <f t="shared" si="9"/>
        <v>4.0000000000000036E-2</v>
      </c>
      <c r="R72" s="37">
        <v>5659</v>
      </c>
      <c r="S72" s="38">
        <v>5286</v>
      </c>
      <c r="U72" s="39">
        <f t="shared" si="10"/>
        <v>1.8917896329928112</v>
      </c>
      <c r="V72" s="39">
        <f t="shared" si="6"/>
        <v>1.8377805265948048</v>
      </c>
      <c r="W72" s="47">
        <f t="shared" si="11"/>
        <v>-2.8549213641986173E-2</v>
      </c>
    </row>
    <row r="73" spans="1:23" x14ac:dyDescent="0.25">
      <c r="A73" s="7" t="s">
        <v>123</v>
      </c>
      <c r="B73" s="3" t="s">
        <v>117</v>
      </c>
      <c r="C73" s="25" t="s">
        <v>13</v>
      </c>
      <c r="D73" s="14">
        <v>32</v>
      </c>
      <c r="E73" s="14">
        <v>39</v>
      </c>
      <c r="F73" s="14">
        <v>42</v>
      </c>
      <c r="G73" s="14">
        <v>53</v>
      </c>
      <c r="H73" s="14">
        <v>43</v>
      </c>
      <c r="I73" s="14">
        <v>64</v>
      </c>
      <c r="J73" s="14">
        <v>45</v>
      </c>
      <c r="K73" s="14">
        <v>46</v>
      </c>
      <c r="L73" s="14">
        <v>58</v>
      </c>
      <c r="N73" s="17">
        <f t="shared" si="7"/>
        <v>41.5</v>
      </c>
      <c r="O73" s="18">
        <f t="shared" si="8"/>
        <v>51.2</v>
      </c>
      <c r="P73" s="20">
        <f t="shared" si="9"/>
        <v>0.23373493975903623</v>
      </c>
      <c r="R73" s="37">
        <v>12207</v>
      </c>
      <c r="S73" s="38">
        <v>11935</v>
      </c>
      <c r="U73" s="39">
        <f t="shared" si="10"/>
        <v>6.9543359865940513</v>
      </c>
      <c r="V73" s="39">
        <f t="shared" si="6"/>
        <v>8.3886294748914558</v>
      </c>
      <c r="W73" s="47">
        <f t="shared" si="11"/>
        <v>0.20624449135939185</v>
      </c>
    </row>
    <row r="74" spans="1:23" x14ac:dyDescent="0.25">
      <c r="A74" s="5" t="s">
        <v>22</v>
      </c>
      <c r="B74" s="6" t="s">
        <v>17</v>
      </c>
      <c r="C74" s="25" t="s">
        <v>13</v>
      </c>
      <c r="D74" s="14">
        <v>21</v>
      </c>
      <c r="E74" s="14">
        <v>22</v>
      </c>
      <c r="F74" s="14">
        <v>30</v>
      </c>
      <c r="G74" s="14">
        <v>32</v>
      </c>
      <c r="H74" s="14">
        <v>29</v>
      </c>
      <c r="I74" s="14">
        <v>42</v>
      </c>
      <c r="J74" s="14">
        <v>31</v>
      </c>
      <c r="K74" s="14">
        <v>45</v>
      </c>
      <c r="L74" s="14">
        <v>41</v>
      </c>
      <c r="N74" s="17">
        <f t="shared" si="7"/>
        <v>26.25</v>
      </c>
      <c r="O74" s="18">
        <f t="shared" si="8"/>
        <v>37.6</v>
      </c>
      <c r="P74" s="20">
        <f t="shared" si="9"/>
        <v>0.43238095238095242</v>
      </c>
      <c r="R74" s="37">
        <v>22370</v>
      </c>
      <c r="S74" s="38">
        <v>19810</v>
      </c>
      <c r="U74" s="39">
        <f t="shared" si="10"/>
        <v>2.6501766784452299</v>
      </c>
      <c r="V74" s="39">
        <f t="shared" si="6"/>
        <v>3.3616450603486809</v>
      </c>
      <c r="W74" s="47">
        <f t="shared" si="11"/>
        <v>0.26846073610490218</v>
      </c>
    </row>
    <row r="75" spans="1:23" x14ac:dyDescent="0.25">
      <c r="A75" s="7" t="s">
        <v>23</v>
      </c>
      <c r="B75" s="8" t="s">
        <v>17</v>
      </c>
      <c r="C75" s="25" t="s">
        <v>13</v>
      </c>
      <c r="D75" s="14">
        <v>16</v>
      </c>
      <c r="E75" s="14">
        <v>14</v>
      </c>
      <c r="F75" s="14">
        <v>19</v>
      </c>
      <c r="G75" s="14">
        <v>19</v>
      </c>
      <c r="H75" s="14">
        <v>24</v>
      </c>
      <c r="I75" s="14">
        <v>17</v>
      </c>
      <c r="J75" s="14">
        <v>15</v>
      </c>
      <c r="K75" s="14">
        <v>16</v>
      </c>
      <c r="L75" s="14">
        <v>18</v>
      </c>
      <c r="N75" s="17">
        <f t="shared" si="7"/>
        <v>17</v>
      </c>
      <c r="O75" s="18">
        <f t="shared" si="8"/>
        <v>18</v>
      </c>
      <c r="P75" s="20">
        <f t="shared" si="9"/>
        <v>5.8823529411764705E-2</v>
      </c>
      <c r="R75" s="37">
        <v>60294</v>
      </c>
      <c r="S75" s="38">
        <v>46810</v>
      </c>
      <c r="U75" s="39">
        <f t="shared" si="10"/>
        <v>0.72634052552873318</v>
      </c>
      <c r="V75" s="39">
        <f t="shared" si="6"/>
        <v>0.59707433575480151</v>
      </c>
      <c r="W75" s="47">
        <f t="shared" si="11"/>
        <v>-0.17796912774463947</v>
      </c>
    </row>
    <row r="76" spans="1:23" x14ac:dyDescent="0.25">
      <c r="A76" s="7" t="s">
        <v>24</v>
      </c>
      <c r="B76" s="6" t="s">
        <v>17</v>
      </c>
      <c r="C76" s="25" t="s">
        <v>13</v>
      </c>
      <c r="D76" s="14">
        <v>19</v>
      </c>
      <c r="E76" s="14">
        <v>12</v>
      </c>
      <c r="F76" s="14">
        <v>22</v>
      </c>
      <c r="G76" s="14">
        <v>22</v>
      </c>
      <c r="H76" s="14">
        <v>21</v>
      </c>
      <c r="I76" s="14">
        <v>22</v>
      </c>
      <c r="J76" s="14">
        <v>16</v>
      </c>
      <c r="K76" s="14">
        <v>24</v>
      </c>
      <c r="L76" s="14">
        <v>29</v>
      </c>
      <c r="N76" s="17">
        <f t="shared" si="7"/>
        <v>18.75</v>
      </c>
      <c r="O76" s="18">
        <f t="shared" si="8"/>
        <v>22.4</v>
      </c>
      <c r="P76" s="20">
        <f t="shared" si="9"/>
        <v>0.1946666666666666</v>
      </c>
      <c r="R76" s="37">
        <v>9372</v>
      </c>
      <c r="S76" s="38">
        <v>7312</v>
      </c>
      <c r="U76" s="39">
        <f t="shared" si="10"/>
        <v>5.1285557986870893</v>
      </c>
      <c r="V76" s="39">
        <f t="shared" si="6"/>
        <v>4.7801963294921039</v>
      </c>
      <c r="W76" s="47">
        <f t="shared" si="11"/>
        <v>-6.7925451700099559E-2</v>
      </c>
    </row>
    <row r="77" spans="1:23" x14ac:dyDescent="0.25">
      <c r="A77" s="7" t="s">
        <v>133</v>
      </c>
      <c r="B77" s="6" t="s">
        <v>131</v>
      </c>
      <c r="C77" s="25" t="s">
        <v>13</v>
      </c>
      <c r="D77" s="14">
        <v>2</v>
      </c>
      <c r="E77" s="14">
        <v>9</v>
      </c>
      <c r="F77" s="14">
        <v>11</v>
      </c>
      <c r="G77" s="14">
        <v>5</v>
      </c>
      <c r="H77" s="14">
        <v>7</v>
      </c>
      <c r="I77" s="14">
        <v>6</v>
      </c>
      <c r="J77" s="14">
        <v>12</v>
      </c>
      <c r="K77" s="14">
        <v>8</v>
      </c>
      <c r="L77" s="14">
        <v>13</v>
      </c>
      <c r="N77" s="17">
        <f t="shared" si="7"/>
        <v>6.75</v>
      </c>
      <c r="O77" s="18">
        <f t="shared" si="8"/>
        <v>9.1999999999999993</v>
      </c>
      <c r="P77" s="20">
        <f t="shared" si="9"/>
        <v>0.36296296296296288</v>
      </c>
      <c r="R77" s="37">
        <v>48798</v>
      </c>
      <c r="S77" s="38">
        <v>33729</v>
      </c>
      <c r="U77" s="39">
        <f t="shared" si="10"/>
        <v>0.40024904384950638</v>
      </c>
      <c r="V77" s="39">
        <f t="shared" si="6"/>
        <v>0.3770646337964671</v>
      </c>
      <c r="W77" s="47">
        <f t="shared" si="11"/>
        <v>-5.7924960494737922E-2</v>
      </c>
    </row>
    <row r="78" spans="1:23" x14ac:dyDescent="0.25">
      <c r="A78" s="7" t="s">
        <v>110</v>
      </c>
      <c r="B78" s="6" t="s">
        <v>111</v>
      </c>
      <c r="C78" s="24" t="s">
        <v>8</v>
      </c>
      <c r="D78" s="14">
        <v>0</v>
      </c>
      <c r="E78" s="14">
        <v>1</v>
      </c>
      <c r="F78" s="14">
        <v>4</v>
      </c>
      <c r="G78" s="14">
        <v>1</v>
      </c>
      <c r="H78" s="14">
        <v>1</v>
      </c>
      <c r="I78" s="14">
        <v>0</v>
      </c>
      <c r="J78" s="14">
        <v>1</v>
      </c>
      <c r="K78" s="14">
        <v>0</v>
      </c>
      <c r="L78" s="14">
        <v>1</v>
      </c>
      <c r="N78" s="17">
        <f t="shared" si="7"/>
        <v>1.5</v>
      </c>
      <c r="O78" s="18">
        <f t="shared" si="8"/>
        <v>0.6</v>
      </c>
      <c r="P78" s="20">
        <f t="shared" si="9"/>
        <v>-0.6</v>
      </c>
      <c r="R78" s="37">
        <v>1898</v>
      </c>
      <c r="S78" s="38">
        <v>1771</v>
      </c>
      <c r="U78" s="39">
        <f t="shared" si="10"/>
        <v>1.6939582156973463</v>
      </c>
      <c r="V78" s="39">
        <f t="shared" si="6"/>
        <v>0.63224446786090616</v>
      </c>
      <c r="W78" s="47">
        <f t="shared" si="11"/>
        <v>-0.62676501580611166</v>
      </c>
    </row>
    <row r="79" spans="1:23" x14ac:dyDescent="0.25">
      <c r="A79" s="7" t="s">
        <v>132</v>
      </c>
      <c r="B79" s="6" t="s">
        <v>131</v>
      </c>
      <c r="C79" s="24" t="s">
        <v>5</v>
      </c>
      <c r="D79" s="14">
        <v>4</v>
      </c>
      <c r="E79" s="14">
        <v>5</v>
      </c>
      <c r="F79" s="14">
        <v>1</v>
      </c>
      <c r="G79" s="14">
        <v>3</v>
      </c>
      <c r="H79" s="14">
        <v>4</v>
      </c>
      <c r="I79" s="14">
        <v>0</v>
      </c>
      <c r="J79" s="14">
        <v>8</v>
      </c>
      <c r="K79" s="14">
        <v>4</v>
      </c>
      <c r="L79" s="14">
        <v>2</v>
      </c>
      <c r="N79" s="17">
        <f t="shared" si="7"/>
        <v>3.25</v>
      </c>
      <c r="O79" s="18">
        <f t="shared" si="8"/>
        <v>3.6</v>
      </c>
      <c r="P79" s="20">
        <f t="shared" si="9"/>
        <v>0.10769230769230773</v>
      </c>
      <c r="R79" s="37">
        <v>3374</v>
      </c>
      <c r="S79" s="38">
        <v>3439</v>
      </c>
      <c r="U79" s="39">
        <f t="shared" si="10"/>
        <v>1.8900843268391974</v>
      </c>
      <c r="V79" s="39">
        <f t="shared" si="6"/>
        <v>2.1339656194427983</v>
      </c>
      <c r="W79" s="47">
        <f t="shared" si="11"/>
        <v>0.12903196388673593</v>
      </c>
    </row>
    <row r="80" spans="1:23" x14ac:dyDescent="0.25">
      <c r="A80" s="2" t="s">
        <v>69</v>
      </c>
      <c r="B80" s="3" t="s">
        <v>70</v>
      </c>
      <c r="C80" s="24" t="s">
        <v>5</v>
      </c>
      <c r="D80" s="14">
        <v>12</v>
      </c>
      <c r="E80" s="14">
        <v>12</v>
      </c>
      <c r="F80" s="14">
        <v>11</v>
      </c>
      <c r="G80" s="14">
        <v>5</v>
      </c>
      <c r="H80" s="14">
        <v>21</v>
      </c>
      <c r="I80" s="14">
        <v>18</v>
      </c>
      <c r="J80" s="14">
        <v>11</v>
      </c>
      <c r="K80" s="14">
        <v>13</v>
      </c>
      <c r="L80" s="14">
        <v>16</v>
      </c>
      <c r="N80" s="17">
        <f t="shared" si="7"/>
        <v>10</v>
      </c>
      <c r="O80" s="18">
        <f t="shared" si="8"/>
        <v>15.8</v>
      </c>
      <c r="P80" s="20">
        <f t="shared" si="9"/>
        <v>0.58000000000000007</v>
      </c>
      <c r="R80" s="37">
        <v>7196</v>
      </c>
      <c r="S80" s="38">
        <v>6418</v>
      </c>
      <c r="U80" s="39">
        <f t="shared" si="10"/>
        <v>3.116235587410408</v>
      </c>
      <c r="V80" s="39">
        <f t="shared" si="6"/>
        <v>4.3913285158421349</v>
      </c>
      <c r="W80" s="47">
        <f t="shared" si="11"/>
        <v>0.40917732073374119</v>
      </c>
    </row>
    <row r="81" spans="1:23" x14ac:dyDescent="0.25">
      <c r="A81" s="7" t="s">
        <v>15</v>
      </c>
      <c r="B81" s="8" t="s">
        <v>12</v>
      </c>
      <c r="C81" s="25" t="s">
        <v>13</v>
      </c>
      <c r="D81" s="14">
        <v>21</v>
      </c>
      <c r="E81" s="14">
        <v>11</v>
      </c>
      <c r="F81" s="14">
        <v>19</v>
      </c>
      <c r="G81" s="14">
        <v>10</v>
      </c>
      <c r="H81" s="14">
        <v>16</v>
      </c>
      <c r="I81" s="14">
        <v>16</v>
      </c>
      <c r="J81" s="14">
        <v>19</v>
      </c>
      <c r="K81" s="14">
        <v>25</v>
      </c>
      <c r="L81" s="14">
        <v>41</v>
      </c>
      <c r="N81" s="17">
        <f t="shared" si="7"/>
        <v>15.25</v>
      </c>
      <c r="O81" s="18">
        <f t="shared" si="8"/>
        <v>23.4</v>
      </c>
      <c r="P81" s="20">
        <f t="shared" si="9"/>
        <v>0.53442622950819663</v>
      </c>
      <c r="R81" s="37">
        <v>7657</v>
      </c>
      <c r="S81" s="38">
        <v>7362</v>
      </c>
      <c r="U81" s="39">
        <f t="shared" si="10"/>
        <v>4.1428959521869055</v>
      </c>
      <c r="V81" s="39">
        <f t="shared" si="6"/>
        <v>6.1120543293718166</v>
      </c>
      <c r="W81" s="47">
        <f t="shared" si="11"/>
        <v>0.4753096384536169</v>
      </c>
    </row>
    <row r="82" spans="1:23" x14ac:dyDescent="0.25">
      <c r="A82" s="7" t="s">
        <v>99</v>
      </c>
      <c r="B82" s="6" t="s">
        <v>98</v>
      </c>
      <c r="C82" s="25" t="s">
        <v>13</v>
      </c>
      <c r="D82" s="14">
        <v>8</v>
      </c>
      <c r="E82" s="14">
        <v>6</v>
      </c>
      <c r="F82" s="14">
        <v>12</v>
      </c>
      <c r="G82" s="14">
        <v>10</v>
      </c>
      <c r="H82" s="14">
        <v>17</v>
      </c>
      <c r="I82" s="14">
        <v>15</v>
      </c>
      <c r="J82" s="14">
        <v>13</v>
      </c>
      <c r="K82" s="14">
        <v>11</v>
      </c>
      <c r="L82" s="14">
        <v>16</v>
      </c>
      <c r="N82" s="17">
        <f t="shared" si="7"/>
        <v>9</v>
      </c>
      <c r="O82" s="18">
        <f t="shared" si="8"/>
        <v>14.4</v>
      </c>
      <c r="P82" s="20">
        <f t="shared" si="9"/>
        <v>0.60000000000000009</v>
      </c>
      <c r="R82" s="37">
        <v>3458</v>
      </c>
      <c r="S82" s="38">
        <v>3509</v>
      </c>
      <c r="U82" s="39">
        <f t="shared" si="10"/>
        <v>5.1296665716728418</v>
      </c>
      <c r="V82" s="39">
        <f t="shared" si="6"/>
        <v>8.3285135916714879</v>
      </c>
      <c r="W82" s="47">
        <f t="shared" si="11"/>
        <v>0.62359745517640264</v>
      </c>
    </row>
    <row r="83" spans="1:23" x14ac:dyDescent="0.25">
      <c r="A83" s="7" t="s">
        <v>126</v>
      </c>
      <c r="B83" s="6" t="s">
        <v>127</v>
      </c>
      <c r="C83" s="25" t="s">
        <v>13</v>
      </c>
      <c r="D83" s="14">
        <v>3</v>
      </c>
      <c r="E83" s="14">
        <v>3</v>
      </c>
      <c r="F83" s="14">
        <v>1</v>
      </c>
      <c r="G83" s="14">
        <v>6</v>
      </c>
      <c r="H83" s="14">
        <v>3</v>
      </c>
      <c r="I83" s="14">
        <v>2</v>
      </c>
      <c r="J83" s="14">
        <v>4</v>
      </c>
      <c r="K83" s="14">
        <v>2</v>
      </c>
      <c r="L83" s="14">
        <v>2</v>
      </c>
      <c r="N83" s="17">
        <f t="shared" si="7"/>
        <v>3.25</v>
      </c>
      <c r="O83" s="18">
        <f t="shared" si="8"/>
        <v>2.6</v>
      </c>
      <c r="P83" s="20">
        <f t="shared" si="9"/>
        <v>-0.19999999999999998</v>
      </c>
      <c r="R83" s="37">
        <v>5878</v>
      </c>
      <c r="S83" s="38">
        <v>5912</v>
      </c>
      <c r="U83" s="39">
        <f t="shared" si="10"/>
        <v>1.0994587280108254</v>
      </c>
      <c r="V83" s="39">
        <f t="shared" si="6"/>
        <v>0.88465464443688324</v>
      </c>
      <c r="W83" s="47">
        <f t="shared" si="11"/>
        <v>-0.19537257570602251</v>
      </c>
    </row>
    <row r="84" spans="1:23" x14ac:dyDescent="0.25">
      <c r="A84" s="7" t="s">
        <v>33</v>
      </c>
      <c r="B84" s="6" t="s">
        <v>34</v>
      </c>
      <c r="C84" s="25" t="s">
        <v>13</v>
      </c>
      <c r="D84" s="14">
        <v>8</v>
      </c>
      <c r="E84" s="14">
        <v>7</v>
      </c>
      <c r="F84" s="14">
        <v>9</v>
      </c>
      <c r="G84" s="14">
        <v>9</v>
      </c>
      <c r="H84" s="14">
        <v>13</v>
      </c>
      <c r="I84" s="14">
        <v>8</v>
      </c>
      <c r="J84" s="14">
        <v>11</v>
      </c>
      <c r="K84" s="14">
        <v>11</v>
      </c>
      <c r="L84" s="14">
        <v>9</v>
      </c>
      <c r="N84" s="17">
        <f t="shared" si="7"/>
        <v>8.25</v>
      </c>
      <c r="O84" s="18">
        <f t="shared" si="8"/>
        <v>10.4</v>
      </c>
      <c r="P84" s="20">
        <f t="shared" si="9"/>
        <v>0.26060606060606067</v>
      </c>
      <c r="R84" s="37">
        <v>49976</v>
      </c>
      <c r="S84" s="38">
        <v>40019</v>
      </c>
      <c r="U84" s="39">
        <f t="shared" si="10"/>
        <v>0.41230415552612504</v>
      </c>
      <c r="V84" s="39">
        <f t="shared" si="6"/>
        <v>0.4161997758924284</v>
      </c>
      <c r="W84" s="47">
        <f t="shared" si="11"/>
        <v>9.448414026611781E-3</v>
      </c>
    </row>
    <row r="85" spans="1:23" x14ac:dyDescent="0.25">
      <c r="A85" s="7" t="s">
        <v>52</v>
      </c>
      <c r="B85" s="8" t="s">
        <v>53</v>
      </c>
      <c r="C85" s="25" t="s">
        <v>13</v>
      </c>
      <c r="D85" s="14">
        <v>4</v>
      </c>
      <c r="E85" s="14">
        <v>4</v>
      </c>
      <c r="F85" s="14">
        <v>5</v>
      </c>
      <c r="G85" s="14">
        <v>4</v>
      </c>
      <c r="H85" s="14">
        <v>3</v>
      </c>
      <c r="I85" s="14">
        <v>6</v>
      </c>
      <c r="J85" s="14">
        <v>7</v>
      </c>
      <c r="K85" s="14">
        <v>9</v>
      </c>
      <c r="L85" s="14">
        <v>3</v>
      </c>
      <c r="N85" s="17">
        <f t="shared" si="7"/>
        <v>4.25</v>
      </c>
      <c r="O85" s="18">
        <f t="shared" si="8"/>
        <v>5.6</v>
      </c>
      <c r="P85" s="20">
        <f t="shared" si="9"/>
        <v>0.31764705882352934</v>
      </c>
      <c r="R85" s="37">
        <v>2862</v>
      </c>
      <c r="S85" s="38">
        <v>2353</v>
      </c>
      <c r="U85" s="39">
        <f t="shared" si="10"/>
        <v>3.6124096897577562</v>
      </c>
      <c r="V85" s="39">
        <f t="shared" si="6"/>
        <v>3.9133473095737243</v>
      </c>
      <c r="W85" s="47">
        <f t="shared" si="11"/>
        <v>8.3306614050232111E-2</v>
      </c>
    </row>
    <row r="86" spans="1:23" x14ac:dyDescent="0.25">
      <c r="A86" s="9" t="s">
        <v>35</v>
      </c>
      <c r="B86" s="6" t="s">
        <v>36</v>
      </c>
      <c r="C86" s="24" t="s">
        <v>8</v>
      </c>
      <c r="D86" s="14">
        <v>2</v>
      </c>
      <c r="E86" s="14">
        <v>1</v>
      </c>
      <c r="F86" s="14">
        <v>2</v>
      </c>
      <c r="G86" s="14">
        <v>2</v>
      </c>
      <c r="H86" s="14">
        <v>5</v>
      </c>
      <c r="I86" s="14">
        <v>2</v>
      </c>
      <c r="J86" s="14">
        <v>0</v>
      </c>
      <c r="K86" s="14">
        <v>1</v>
      </c>
      <c r="L86" s="14">
        <v>1</v>
      </c>
      <c r="N86" s="17">
        <f t="shared" si="7"/>
        <v>1.75</v>
      </c>
      <c r="O86" s="18">
        <f t="shared" si="8"/>
        <v>1.8</v>
      </c>
      <c r="P86" s="20">
        <f t="shared" si="9"/>
        <v>2.8571428571428598E-2</v>
      </c>
      <c r="R86" s="37">
        <v>2306</v>
      </c>
      <c r="S86" s="38">
        <v>1983</v>
      </c>
      <c r="U86" s="39">
        <f t="shared" si="10"/>
        <v>1.7650025214321734</v>
      </c>
      <c r="V86" s="39">
        <f t="shared" si="6"/>
        <v>1.5611448395490024</v>
      </c>
      <c r="W86" s="47">
        <f t="shared" si="11"/>
        <v>-0.11549993804980803</v>
      </c>
    </row>
  </sheetData>
  <sortState ref="A3:C86">
    <sortCondition ref="A2"/>
  </sortState>
  <mergeCells count="5">
    <mergeCell ref="D1:L1"/>
    <mergeCell ref="N1:P1"/>
    <mergeCell ref="A1:C1"/>
    <mergeCell ref="R1:S1"/>
    <mergeCell ref="U1:W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B6D40-FF0F-0E4B-8B14-BBF33276665D}">
  <dimension ref="A1:AP91"/>
  <sheetViews>
    <sheetView workbookViewId="0">
      <pane xSplit="1" topLeftCell="D1" activePane="topRight" state="frozen"/>
      <selection pane="topRight" activeCell="N1" sqref="N1:P1"/>
    </sheetView>
  </sheetViews>
  <sheetFormatPr defaultColWidth="11.42578125" defaultRowHeight="15.95" customHeight="1" x14ac:dyDescent="0.25"/>
  <cols>
    <col min="13" max="13" width="1.28515625" style="62" customWidth="1"/>
    <col min="28" max="28" width="1.85546875" style="62" customWidth="1"/>
    <col min="37" max="37" width="11.7109375" bestFit="1" customWidth="1"/>
    <col min="39" max="39" width="15" customWidth="1"/>
    <col min="42" max="42" width="11.85546875" bestFit="1" customWidth="1"/>
  </cols>
  <sheetData>
    <row r="1" spans="1:42" ht="62.1" customHeight="1" x14ac:dyDescent="0.25">
      <c r="A1" s="54"/>
      <c r="B1" s="54"/>
      <c r="C1" s="55"/>
      <c r="D1" s="86" t="s">
        <v>155</v>
      </c>
      <c r="E1" s="86"/>
      <c r="F1" s="86"/>
      <c r="G1" s="86"/>
      <c r="H1" s="86"/>
      <c r="I1" s="86"/>
      <c r="J1" s="86"/>
      <c r="K1" s="86"/>
      <c r="L1" s="86"/>
      <c r="N1" s="87" t="s">
        <v>155</v>
      </c>
      <c r="O1" s="87"/>
      <c r="P1" s="88"/>
      <c r="S1" s="89" t="s">
        <v>150</v>
      </c>
      <c r="T1" s="89"/>
      <c r="U1" s="89"/>
      <c r="V1" s="89"/>
      <c r="W1" s="89"/>
      <c r="X1" s="89"/>
      <c r="Y1" s="89"/>
      <c r="Z1" s="89"/>
      <c r="AA1" s="89"/>
      <c r="AC1" s="90" t="s">
        <v>151</v>
      </c>
      <c r="AD1" s="90"/>
      <c r="AE1" s="91"/>
      <c r="AH1" t="s">
        <v>154</v>
      </c>
      <c r="AK1" s="85" t="s">
        <v>147</v>
      </c>
      <c r="AL1" s="85"/>
      <c r="AM1" s="85" t="s">
        <v>148</v>
      </c>
      <c r="AN1" s="70"/>
      <c r="AO1" s="70"/>
      <c r="AP1" s="63" t="s">
        <v>149</v>
      </c>
    </row>
    <row r="2" spans="1:42" ht="42" customHeight="1" x14ac:dyDescent="0.25">
      <c r="A2" s="52" t="s">
        <v>0</v>
      </c>
      <c r="B2" s="52" t="s">
        <v>1</v>
      </c>
      <c r="C2" s="23" t="s">
        <v>2</v>
      </c>
      <c r="D2" s="27">
        <v>2011</v>
      </c>
      <c r="E2" s="27">
        <v>2012</v>
      </c>
      <c r="F2" s="27">
        <v>2013</v>
      </c>
      <c r="G2" s="27">
        <v>2014</v>
      </c>
      <c r="H2" s="27">
        <v>2015</v>
      </c>
      <c r="I2" s="27">
        <v>2016</v>
      </c>
      <c r="J2" s="27">
        <v>2017</v>
      </c>
      <c r="K2" s="27">
        <v>2018</v>
      </c>
      <c r="L2" s="27">
        <v>2019</v>
      </c>
      <c r="N2" s="27" t="s">
        <v>145</v>
      </c>
      <c r="O2" s="29" t="s">
        <v>144</v>
      </c>
      <c r="P2" s="27" t="s">
        <v>142</v>
      </c>
      <c r="S2" s="27">
        <v>2011</v>
      </c>
      <c r="T2" s="27">
        <v>2012</v>
      </c>
      <c r="U2" s="27">
        <v>2013</v>
      </c>
      <c r="V2" s="27">
        <v>2014</v>
      </c>
      <c r="W2" s="27">
        <v>2015</v>
      </c>
      <c r="X2" s="27">
        <v>2016</v>
      </c>
      <c r="Y2" s="27">
        <v>2017</v>
      </c>
      <c r="Z2" s="27">
        <v>2018</v>
      </c>
      <c r="AA2" s="27">
        <v>2019</v>
      </c>
      <c r="AC2" s="27" t="s">
        <v>145</v>
      </c>
      <c r="AD2" s="29" t="s">
        <v>144</v>
      </c>
      <c r="AE2" s="27" t="s">
        <v>142</v>
      </c>
      <c r="AH2" s="66" t="s">
        <v>145</v>
      </c>
      <c r="AI2" s="67" t="s">
        <v>144</v>
      </c>
      <c r="AK2" s="64" t="s">
        <v>152</v>
      </c>
      <c r="AL2" s="64" t="s">
        <v>144</v>
      </c>
      <c r="AM2" s="85"/>
      <c r="AN2" s="70"/>
      <c r="AO2" s="70"/>
      <c r="AP2" s="65" t="s">
        <v>153</v>
      </c>
    </row>
    <row r="3" spans="1:42" ht="15.95" customHeight="1" x14ac:dyDescent="0.25">
      <c r="A3" s="7" t="s">
        <v>91</v>
      </c>
      <c r="B3" s="6" t="s">
        <v>92</v>
      </c>
      <c r="C3" s="24" t="s">
        <v>5</v>
      </c>
      <c r="D3" s="56">
        <v>4</v>
      </c>
      <c r="E3" s="56">
        <v>6</v>
      </c>
      <c r="F3" s="56">
        <v>5</v>
      </c>
      <c r="G3" s="56">
        <v>4</v>
      </c>
      <c r="H3" s="56">
        <v>5</v>
      </c>
      <c r="I3" s="56">
        <v>9</v>
      </c>
      <c r="J3" s="56">
        <v>6</v>
      </c>
      <c r="K3" s="56">
        <v>2</v>
      </c>
      <c r="L3" s="56">
        <v>6</v>
      </c>
      <c r="N3" s="17">
        <f>AVERAGE(D3:G3)</f>
        <v>4.75</v>
      </c>
      <c r="O3" s="17">
        <f>AVERAGE(H3:L3)</f>
        <v>5.6</v>
      </c>
      <c r="P3" s="61">
        <f>(O3-N3)/N3</f>
        <v>0.17894736842105255</v>
      </c>
      <c r="S3" s="56">
        <v>97956</v>
      </c>
      <c r="T3" s="56">
        <v>98409</v>
      </c>
      <c r="U3" s="56">
        <v>98488</v>
      </c>
      <c r="V3" s="56">
        <v>98366</v>
      </c>
      <c r="W3" s="56">
        <v>98232</v>
      </c>
      <c r="X3" s="56">
        <v>97941</v>
      </c>
      <c r="Y3" s="56">
        <v>97735</v>
      </c>
      <c r="Z3" s="56">
        <v>97011</v>
      </c>
      <c r="AA3" s="56">
        <v>96460</v>
      </c>
      <c r="AC3" s="60">
        <f>AVERAGE(S3:V3)</f>
        <v>98304.75</v>
      </c>
      <c r="AD3" s="60">
        <f>AVERAGE(W3:AA3)</f>
        <v>97475.8</v>
      </c>
      <c r="AE3" s="61">
        <f>(AD3-AC3)/AC3</f>
        <v>-8.4324511277430354E-3</v>
      </c>
      <c r="AH3" s="68">
        <v>2</v>
      </c>
      <c r="AI3" s="69">
        <v>1.8</v>
      </c>
      <c r="AK3" s="61">
        <f>AH3/N3</f>
        <v>0.42105263157894735</v>
      </c>
      <c r="AL3" s="61">
        <f>AI3/O3</f>
        <v>0.32142857142857145</v>
      </c>
      <c r="AM3" s="61">
        <f>(AL3-AK3)/AK3</f>
        <v>-0.23660714285714277</v>
      </c>
      <c r="AP3" s="71">
        <f>(AI3/AD3)*100000</f>
        <v>1.8466121847679116</v>
      </c>
    </row>
    <row r="4" spans="1:42" ht="15.95" customHeight="1" x14ac:dyDescent="0.25">
      <c r="A4" s="7" t="s">
        <v>87</v>
      </c>
      <c r="B4" s="8" t="s">
        <v>88</v>
      </c>
      <c r="C4" s="25" t="s">
        <v>13</v>
      </c>
      <c r="D4" s="56">
        <v>41</v>
      </c>
      <c r="E4" s="56">
        <v>51</v>
      </c>
      <c r="F4" s="56">
        <v>43</v>
      </c>
      <c r="G4" s="56">
        <v>55</v>
      </c>
      <c r="H4" s="56">
        <v>56</v>
      </c>
      <c r="I4" s="56">
        <v>94</v>
      </c>
      <c r="J4" s="56">
        <v>84</v>
      </c>
      <c r="K4" s="56">
        <v>85</v>
      </c>
      <c r="L4" s="56">
        <v>101</v>
      </c>
      <c r="N4" s="17">
        <f t="shared" ref="N4:N67" si="0">AVERAGE(D4:G4)</f>
        <v>47.5</v>
      </c>
      <c r="O4" s="17">
        <f t="shared" ref="O4:O67" si="1">AVERAGE(H4:L4)</f>
        <v>84</v>
      </c>
      <c r="P4" s="61">
        <f t="shared" ref="P4:P67" si="2">(O4-N4)/N4</f>
        <v>0.76842105263157889</v>
      </c>
      <c r="S4" s="56">
        <v>552066</v>
      </c>
      <c r="T4" s="56">
        <v>555002</v>
      </c>
      <c r="U4" s="56">
        <v>557445</v>
      </c>
      <c r="V4" s="56">
        <v>557444</v>
      </c>
      <c r="W4" s="56">
        <v>557937</v>
      </c>
      <c r="X4" s="56">
        <v>559192</v>
      </c>
      <c r="Y4" s="56">
        <v>559673</v>
      </c>
      <c r="Z4" s="56">
        <v>559629</v>
      </c>
      <c r="AA4" s="56">
        <v>560513</v>
      </c>
      <c r="AC4" s="60">
        <f t="shared" ref="AC4:AC67" si="3">AVERAGE(S4:V4)</f>
        <v>555489.25</v>
      </c>
      <c r="AD4" s="60">
        <f t="shared" ref="AD4:AD67" si="4">AVERAGE(W4:AA4)</f>
        <v>559388.80000000005</v>
      </c>
      <c r="AE4" s="61">
        <f t="shared" ref="AE4:AE67" si="5">(AD4-AC4)/AC4</f>
        <v>7.0200278403228259E-3</v>
      </c>
      <c r="AH4" s="68">
        <v>17.8</v>
      </c>
      <c r="AI4" s="69">
        <v>30.2</v>
      </c>
      <c r="AK4" s="61">
        <f t="shared" ref="AK4:AK67" si="6">AH4/N4</f>
        <v>0.37473684210526315</v>
      </c>
      <c r="AL4" s="61">
        <f t="shared" ref="AL4:AL67" si="7">AI4/O4</f>
        <v>0.35952380952380952</v>
      </c>
      <c r="AM4" s="61">
        <f t="shared" ref="AM4:AM67" si="8">(AL4-AK4)/AK4</f>
        <v>-4.0596575708935233E-2</v>
      </c>
      <c r="AP4" s="71">
        <f t="shared" ref="AP4:AP67" si="9">(AI4/AD4)*100000</f>
        <v>5.3987494923030273</v>
      </c>
    </row>
    <row r="5" spans="1:42" ht="15.95" customHeight="1" x14ac:dyDescent="0.25">
      <c r="A5" s="2" t="s">
        <v>3</v>
      </c>
      <c r="B5" s="3" t="s">
        <v>4</v>
      </c>
      <c r="C5" s="24" t="s">
        <v>5</v>
      </c>
      <c r="D5" s="56">
        <v>13</v>
      </c>
      <c r="E5" s="56">
        <v>12</v>
      </c>
      <c r="F5" s="56">
        <v>17</v>
      </c>
      <c r="G5" s="56">
        <v>21</v>
      </c>
      <c r="H5" s="56">
        <v>23</v>
      </c>
      <c r="I5" s="56">
        <v>18</v>
      </c>
      <c r="J5" s="56">
        <v>14</v>
      </c>
      <c r="K5" s="56">
        <v>23</v>
      </c>
      <c r="L5" s="56">
        <v>17</v>
      </c>
      <c r="N5" s="17">
        <f t="shared" si="0"/>
        <v>15.75</v>
      </c>
      <c r="O5" s="17">
        <f t="shared" si="1"/>
        <v>19</v>
      </c>
      <c r="P5" s="61">
        <f t="shared" si="2"/>
        <v>0.20634920634920634</v>
      </c>
      <c r="S5" s="56">
        <v>296197</v>
      </c>
      <c r="T5" s="56">
        <v>298255</v>
      </c>
      <c r="U5" s="56">
        <v>301142</v>
      </c>
      <c r="V5" s="56">
        <v>299893</v>
      </c>
      <c r="W5" s="56">
        <v>297547</v>
      </c>
      <c r="X5" s="56">
        <v>297249</v>
      </c>
      <c r="Y5" s="56">
        <v>294338</v>
      </c>
      <c r="Z5" s="56">
        <v>290521</v>
      </c>
      <c r="AA5" s="56">
        <v>288000</v>
      </c>
      <c r="AC5" s="60">
        <f t="shared" si="3"/>
        <v>298871.75</v>
      </c>
      <c r="AD5" s="60">
        <f t="shared" si="4"/>
        <v>293531</v>
      </c>
      <c r="AE5" s="61">
        <f t="shared" si="5"/>
        <v>-1.7869704982153716E-2</v>
      </c>
      <c r="AH5" s="68">
        <v>6.3</v>
      </c>
      <c r="AI5" s="69">
        <v>6.6</v>
      </c>
      <c r="AK5" s="61">
        <f t="shared" si="6"/>
        <v>0.39999999999999997</v>
      </c>
      <c r="AL5" s="61">
        <f t="shared" si="7"/>
        <v>0.34736842105263155</v>
      </c>
      <c r="AM5" s="61">
        <f t="shared" si="8"/>
        <v>-0.13157894736842105</v>
      </c>
      <c r="AP5" s="71">
        <f t="shared" si="9"/>
        <v>2.2484848278376046</v>
      </c>
    </row>
    <row r="6" spans="1:42" ht="15.95" customHeight="1" x14ac:dyDescent="0.25">
      <c r="A6" s="2" t="s">
        <v>116</v>
      </c>
      <c r="B6" s="3" t="s">
        <v>117</v>
      </c>
      <c r="C6" s="25" t="s">
        <v>13</v>
      </c>
      <c r="D6" s="56">
        <v>36</v>
      </c>
      <c r="E6" s="56">
        <v>21</v>
      </c>
      <c r="F6" s="56">
        <v>27</v>
      </c>
      <c r="G6" s="56">
        <v>30</v>
      </c>
      <c r="H6" s="56">
        <v>26</v>
      </c>
      <c r="I6" s="56">
        <v>26</v>
      </c>
      <c r="J6" s="56">
        <v>27</v>
      </c>
      <c r="K6" s="56">
        <v>27</v>
      </c>
      <c r="L6" s="56">
        <v>28</v>
      </c>
      <c r="N6" s="17">
        <f t="shared" si="0"/>
        <v>28.5</v>
      </c>
      <c r="O6" s="17">
        <f t="shared" si="1"/>
        <v>26.8</v>
      </c>
      <c r="P6" s="61">
        <f t="shared" si="2"/>
        <v>-5.9649122807017521E-2</v>
      </c>
      <c r="S6" s="56">
        <v>370253</v>
      </c>
      <c r="T6" s="56">
        <v>375629</v>
      </c>
      <c r="U6" s="56">
        <v>378950</v>
      </c>
      <c r="V6" s="56">
        <v>382721</v>
      </c>
      <c r="W6" s="56">
        <v>388728</v>
      </c>
      <c r="X6" s="56">
        <v>394384</v>
      </c>
      <c r="Y6" s="56">
        <v>397173</v>
      </c>
      <c r="Z6" s="56">
        <v>398123</v>
      </c>
      <c r="AA6" s="56">
        <v>398854</v>
      </c>
      <c r="AC6" s="60">
        <f t="shared" si="3"/>
        <v>376888.25</v>
      </c>
      <c r="AD6" s="60">
        <f t="shared" si="4"/>
        <v>395452.4</v>
      </c>
      <c r="AE6" s="61">
        <f t="shared" si="5"/>
        <v>4.9256377719390357E-2</v>
      </c>
      <c r="AH6" s="68">
        <v>6</v>
      </c>
      <c r="AI6" s="69">
        <v>6.8</v>
      </c>
      <c r="AK6" s="61">
        <f t="shared" si="6"/>
        <v>0.21052631578947367</v>
      </c>
      <c r="AL6" s="61">
        <f t="shared" si="7"/>
        <v>0.2537313432835821</v>
      </c>
      <c r="AM6" s="61">
        <f t="shared" si="8"/>
        <v>0.20522388059701505</v>
      </c>
      <c r="AP6" s="71">
        <f t="shared" si="9"/>
        <v>1.7195495589355378</v>
      </c>
    </row>
    <row r="7" spans="1:42" ht="15.95" customHeight="1" x14ac:dyDescent="0.25">
      <c r="A7" s="2" t="s">
        <v>40</v>
      </c>
      <c r="B7" s="3" t="s">
        <v>41</v>
      </c>
      <c r="C7" s="25" t="s">
        <v>13</v>
      </c>
      <c r="D7" s="56">
        <v>39</v>
      </c>
      <c r="E7" s="56">
        <v>43</v>
      </c>
      <c r="F7" s="56">
        <v>50</v>
      </c>
      <c r="G7" s="56">
        <v>53</v>
      </c>
      <c r="H7" s="56">
        <v>58</v>
      </c>
      <c r="I7" s="56">
        <v>66</v>
      </c>
      <c r="J7" s="56">
        <v>55</v>
      </c>
      <c r="K7" s="56">
        <v>61</v>
      </c>
      <c r="L7" s="56">
        <v>86</v>
      </c>
      <c r="N7" s="17">
        <f t="shared" si="0"/>
        <v>46.25</v>
      </c>
      <c r="O7" s="17">
        <f t="shared" si="1"/>
        <v>65.2</v>
      </c>
      <c r="P7" s="61">
        <f t="shared" si="2"/>
        <v>0.40972972972972976</v>
      </c>
      <c r="S7" s="56">
        <v>437812</v>
      </c>
      <c r="T7" s="56">
        <v>449016</v>
      </c>
      <c r="U7" s="56">
        <v>453990</v>
      </c>
      <c r="V7" s="56">
        <v>461154</v>
      </c>
      <c r="W7" s="56">
        <v>468303</v>
      </c>
      <c r="X7" s="56">
        <v>479174</v>
      </c>
      <c r="Y7" s="56">
        <v>491670</v>
      </c>
      <c r="Z7" s="56">
        <v>498183</v>
      </c>
      <c r="AA7" s="56">
        <v>506811</v>
      </c>
      <c r="AC7" s="60">
        <f t="shared" si="3"/>
        <v>450493</v>
      </c>
      <c r="AD7" s="60">
        <f t="shared" si="4"/>
        <v>488828.2</v>
      </c>
      <c r="AE7" s="61">
        <f t="shared" si="5"/>
        <v>8.5096105821844098E-2</v>
      </c>
      <c r="AH7" s="68">
        <v>14.8</v>
      </c>
      <c r="AI7" s="69">
        <v>19.8</v>
      </c>
      <c r="AK7" s="61">
        <f t="shared" si="6"/>
        <v>0.32</v>
      </c>
      <c r="AL7" s="61">
        <f t="shared" si="7"/>
        <v>0.30368098159509205</v>
      </c>
      <c r="AM7" s="61">
        <f t="shared" si="8"/>
        <v>-5.0996932515337372E-2</v>
      </c>
      <c r="AP7" s="71">
        <f t="shared" si="9"/>
        <v>4.0505028146903141</v>
      </c>
    </row>
    <row r="8" spans="1:42" ht="15.95" customHeight="1" x14ac:dyDescent="0.25">
      <c r="A8" s="7" t="s">
        <v>119</v>
      </c>
      <c r="B8" s="3" t="s">
        <v>117</v>
      </c>
      <c r="C8" s="25" t="s">
        <v>13</v>
      </c>
      <c r="D8" s="56">
        <v>54</v>
      </c>
      <c r="E8" s="56">
        <v>76</v>
      </c>
      <c r="F8" s="56">
        <v>71</v>
      </c>
      <c r="G8" s="56">
        <v>58</v>
      </c>
      <c r="H8" s="56">
        <v>105</v>
      </c>
      <c r="I8" s="56">
        <v>87</v>
      </c>
      <c r="J8" s="56">
        <v>80</v>
      </c>
      <c r="K8" s="56">
        <v>72</v>
      </c>
      <c r="L8" s="56">
        <v>91</v>
      </c>
      <c r="N8" s="17">
        <f t="shared" si="0"/>
        <v>64.75</v>
      </c>
      <c r="O8" s="17">
        <f t="shared" si="1"/>
        <v>87</v>
      </c>
      <c r="P8" s="61">
        <f t="shared" si="2"/>
        <v>0.34362934362934361</v>
      </c>
      <c r="S8" s="56">
        <v>828459</v>
      </c>
      <c r="T8" s="56">
        <v>854482</v>
      </c>
      <c r="U8" s="56">
        <v>875003</v>
      </c>
      <c r="V8" s="56">
        <v>901170</v>
      </c>
      <c r="W8" s="56">
        <v>921114</v>
      </c>
      <c r="X8" s="56">
        <v>939447</v>
      </c>
      <c r="Y8" s="56">
        <v>951553</v>
      </c>
      <c r="Z8" s="56">
        <v>962469</v>
      </c>
      <c r="AA8" s="56">
        <v>978908</v>
      </c>
      <c r="AC8" s="60">
        <f t="shared" si="3"/>
        <v>864778.5</v>
      </c>
      <c r="AD8" s="60">
        <f t="shared" si="4"/>
        <v>950698.2</v>
      </c>
      <c r="AE8" s="61">
        <f t="shared" si="5"/>
        <v>9.9354574610723959E-2</v>
      </c>
      <c r="AH8" s="68">
        <v>20</v>
      </c>
      <c r="AI8" s="69">
        <v>30</v>
      </c>
      <c r="AK8" s="61">
        <f t="shared" si="6"/>
        <v>0.30888030888030887</v>
      </c>
      <c r="AL8" s="61">
        <f t="shared" si="7"/>
        <v>0.34482758620689657</v>
      </c>
      <c r="AM8" s="61">
        <f t="shared" si="8"/>
        <v>0.11637931034482768</v>
      </c>
      <c r="AP8" s="71">
        <f t="shared" si="9"/>
        <v>3.1555755548921831</v>
      </c>
    </row>
    <row r="9" spans="1:42" ht="15.95" customHeight="1" x14ac:dyDescent="0.25">
      <c r="A9" s="7" t="s">
        <v>61</v>
      </c>
      <c r="B9" s="6" t="s">
        <v>62</v>
      </c>
      <c r="C9" s="25" t="s">
        <v>13</v>
      </c>
      <c r="D9" s="56">
        <v>25</v>
      </c>
      <c r="E9" s="56">
        <v>28</v>
      </c>
      <c r="F9" s="56">
        <v>31</v>
      </c>
      <c r="G9" s="56">
        <v>30</v>
      </c>
      <c r="H9" s="56">
        <v>42</v>
      </c>
      <c r="I9" s="56">
        <v>53</v>
      </c>
      <c r="J9" s="56">
        <v>44</v>
      </c>
      <c r="K9" s="56">
        <v>34</v>
      </c>
      <c r="L9" s="56">
        <v>44</v>
      </c>
      <c r="N9" s="17">
        <f t="shared" si="0"/>
        <v>28.5</v>
      </c>
      <c r="O9" s="17">
        <f t="shared" si="1"/>
        <v>43.4</v>
      </c>
      <c r="P9" s="61">
        <f t="shared" si="2"/>
        <v>0.52280701754385961</v>
      </c>
      <c r="S9" s="56">
        <v>620410</v>
      </c>
      <c r="T9" s="56">
        <v>622895</v>
      </c>
      <c r="U9" s="56">
        <v>622391</v>
      </c>
      <c r="V9" s="56">
        <v>623587</v>
      </c>
      <c r="W9" s="56">
        <v>622522</v>
      </c>
      <c r="X9" s="56">
        <v>616226</v>
      </c>
      <c r="Y9" s="56">
        <v>610481</v>
      </c>
      <c r="Z9" s="56">
        <v>602443</v>
      </c>
      <c r="AA9" s="56">
        <v>593490</v>
      </c>
      <c r="AC9" s="60">
        <f t="shared" si="3"/>
        <v>622320.75</v>
      </c>
      <c r="AD9" s="60">
        <f t="shared" si="4"/>
        <v>609032.4</v>
      </c>
      <c r="AE9" s="61">
        <f t="shared" si="5"/>
        <v>-2.1352895592827294E-2</v>
      </c>
      <c r="AH9" s="68">
        <v>10.8</v>
      </c>
      <c r="AI9" s="69">
        <v>15.6</v>
      </c>
      <c r="AK9" s="61">
        <f t="shared" si="6"/>
        <v>0.37894736842105264</v>
      </c>
      <c r="AL9" s="61">
        <f t="shared" si="7"/>
        <v>0.35944700460829493</v>
      </c>
      <c r="AM9" s="61">
        <f t="shared" si="8"/>
        <v>-5.1459293394777304E-2</v>
      </c>
      <c r="AP9" s="71">
        <f t="shared" si="9"/>
        <v>2.5614400810203199</v>
      </c>
    </row>
    <row r="10" spans="1:42" ht="15.95" customHeight="1" x14ac:dyDescent="0.25">
      <c r="A10" s="7" t="s">
        <v>56</v>
      </c>
      <c r="B10" s="6" t="s">
        <v>57</v>
      </c>
      <c r="C10" s="24" t="s">
        <v>5</v>
      </c>
      <c r="D10" s="56">
        <v>33</v>
      </c>
      <c r="E10" s="56">
        <v>40</v>
      </c>
      <c r="F10" s="56">
        <v>32</v>
      </c>
      <c r="G10" s="56">
        <v>41</v>
      </c>
      <c r="H10" s="56">
        <v>33</v>
      </c>
      <c r="I10" s="56">
        <v>44</v>
      </c>
      <c r="J10" s="56">
        <v>56</v>
      </c>
      <c r="K10" s="56">
        <v>49</v>
      </c>
      <c r="L10" s="56">
        <v>41</v>
      </c>
      <c r="N10" s="17">
        <f t="shared" si="0"/>
        <v>36.5</v>
      </c>
      <c r="O10" s="17">
        <f t="shared" si="1"/>
        <v>44.6</v>
      </c>
      <c r="P10" s="61">
        <f t="shared" si="2"/>
        <v>0.22191780821917811</v>
      </c>
      <c r="S10" s="56">
        <v>228643</v>
      </c>
      <c r="T10" s="56">
        <v>228889</v>
      </c>
      <c r="U10" s="56">
        <v>228346</v>
      </c>
      <c r="V10" s="56">
        <v>227851</v>
      </c>
      <c r="W10" s="56">
        <v>227202</v>
      </c>
      <c r="X10" s="56">
        <v>226686</v>
      </c>
      <c r="Y10" s="56">
        <v>224414</v>
      </c>
      <c r="Z10" s="56">
        <v>222190</v>
      </c>
      <c r="AA10" s="56">
        <v>220236</v>
      </c>
      <c r="AC10" s="60">
        <f t="shared" si="3"/>
        <v>228432.25</v>
      </c>
      <c r="AD10" s="60">
        <f t="shared" si="4"/>
        <v>224145.6</v>
      </c>
      <c r="AE10" s="61">
        <f t="shared" si="5"/>
        <v>-1.8765520192529708E-2</v>
      </c>
      <c r="AH10" s="68">
        <v>9.3000000000000007</v>
      </c>
      <c r="AI10" s="69">
        <v>10</v>
      </c>
      <c r="AK10" s="61">
        <f t="shared" si="6"/>
        <v>0.25479452054794521</v>
      </c>
      <c r="AL10" s="61">
        <f t="shared" si="7"/>
        <v>0.22421524663677128</v>
      </c>
      <c r="AM10" s="61">
        <f t="shared" si="8"/>
        <v>-0.12001542986643532</v>
      </c>
      <c r="AP10" s="71">
        <f t="shared" si="9"/>
        <v>4.4613858135069346</v>
      </c>
    </row>
    <row r="11" spans="1:42" ht="15.95" customHeight="1" x14ac:dyDescent="0.25">
      <c r="A11" s="7" t="s">
        <v>130</v>
      </c>
      <c r="B11" s="6" t="s">
        <v>131</v>
      </c>
      <c r="C11" s="24" t="s">
        <v>5</v>
      </c>
      <c r="D11" s="56">
        <v>4</v>
      </c>
      <c r="E11" s="56">
        <v>3</v>
      </c>
      <c r="F11" s="56">
        <v>2</v>
      </c>
      <c r="G11" s="56">
        <v>3</v>
      </c>
      <c r="H11" s="56">
        <v>1</v>
      </c>
      <c r="I11" s="56">
        <v>1</v>
      </c>
      <c r="J11" s="56">
        <v>5</v>
      </c>
      <c r="K11" s="56">
        <v>3</v>
      </c>
      <c r="L11" s="56">
        <v>3</v>
      </c>
      <c r="N11" s="17">
        <f t="shared" si="0"/>
        <v>3</v>
      </c>
      <c r="O11" s="17">
        <f t="shared" si="1"/>
        <v>2.6</v>
      </c>
      <c r="P11" s="61">
        <f t="shared" si="2"/>
        <v>-0.1333333333333333</v>
      </c>
      <c r="S11" s="56">
        <v>81859</v>
      </c>
      <c r="T11" s="56">
        <v>82299</v>
      </c>
      <c r="U11" s="56">
        <v>82593</v>
      </c>
      <c r="V11" s="56">
        <v>83386</v>
      </c>
      <c r="W11" s="56">
        <v>84998</v>
      </c>
      <c r="X11" s="56">
        <v>86954</v>
      </c>
      <c r="Y11" s="56">
        <v>89031</v>
      </c>
      <c r="Z11" s="56">
        <v>90464</v>
      </c>
      <c r="AA11" s="56">
        <v>92314</v>
      </c>
      <c r="AC11" s="60">
        <f t="shared" si="3"/>
        <v>82534.25</v>
      </c>
      <c r="AD11" s="60">
        <f t="shared" si="4"/>
        <v>88752.2</v>
      </c>
      <c r="AE11" s="61">
        <f t="shared" si="5"/>
        <v>7.5337814301335473E-2</v>
      </c>
      <c r="AH11" s="68">
        <v>1</v>
      </c>
      <c r="AI11" s="69">
        <v>0.6</v>
      </c>
      <c r="AK11" s="61">
        <f t="shared" si="6"/>
        <v>0.33333333333333331</v>
      </c>
      <c r="AL11" s="61">
        <f t="shared" si="7"/>
        <v>0.23076923076923075</v>
      </c>
      <c r="AM11" s="61">
        <f t="shared" si="8"/>
        <v>-0.30769230769230771</v>
      </c>
      <c r="AP11" s="71">
        <f t="shared" si="9"/>
        <v>0.6760395798639357</v>
      </c>
    </row>
    <row r="12" spans="1:42" ht="15.95" customHeight="1" x14ac:dyDescent="0.25">
      <c r="A12" s="9" t="s">
        <v>46</v>
      </c>
      <c r="B12" s="6" t="s">
        <v>47</v>
      </c>
      <c r="C12" s="24" t="s">
        <v>8</v>
      </c>
      <c r="D12" s="56">
        <v>0</v>
      </c>
      <c r="E12" s="56">
        <v>3</v>
      </c>
      <c r="F12" s="56">
        <v>1</v>
      </c>
      <c r="G12" s="56">
        <v>5</v>
      </c>
      <c r="H12" s="56">
        <v>4</v>
      </c>
      <c r="I12" s="56">
        <v>3</v>
      </c>
      <c r="J12" s="56">
        <v>3</v>
      </c>
      <c r="K12" s="56">
        <v>5</v>
      </c>
      <c r="L12" s="56">
        <v>5</v>
      </c>
      <c r="N12" s="17">
        <f t="shared" si="0"/>
        <v>2.25</v>
      </c>
      <c r="O12" s="17">
        <f t="shared" si="1"/>
        <v>4</v>
      </c>
      <c r="P12" s="61">
        <f t="shared" si="2"/>
        <v>0.77777777777777779</v>
      </c>
      <c r="S12" s="56">
        <v>212635</v>
      </c>
      <c r="T12" s="56">
        <v>215627</v>
      </c>
      <c r="U12" s="56">
        <v>217330</v>
      </c>
      <c r="V12" s="56">
        <v>219440</v>
      </c>
      <c r="W12" s="56">
        <v>220850</v>
      </c>
      <c r="X12" s="56">
        <v>224604</v>
      </c>
      <c r="Y12" s="56">
        <v>227648</v>
      </c>
      <c r="Z12" s="56">
        <v>228442</v>
      </c>
      <c r="AA12" s="56">
        <v>228959</v>
      </c>
      <c r="AC12" s="60">
        <f t="shared" si="3"/>
        <v>216258</v>
      </c>
      <c r="AD12" s="60">
        <f t="shared" si="4"/>
        <v>226100.6</v>
      </c>
      <c r="AE12" s="61">
        <f t="shared" si="5"/>
        <v>4.5513229568385938E-2</v>
      </c>
      <c r="AH12" s="68">
        <v>1.3</v>
      </c>
      <c r="AI12" s="69">
        <v>2.8</v>
      </c>
      <c r="AK12" s="61">
        <f t="shared" si="6"/>
        <v>0.57777777777777783</v>
      </c>
      <c r="AL12" s="61">
        <f t="shared" si="7"/>
        <v>0.7</v>
      </c>
      <c r="AM12" s="61">
        <f t="shared" si="8"/>
        <v>0.21153846153846134</v>
      </c>
      <c r="AP12" s="71">
        <f t="shared" si="9"/>
        <v>1.2383868065807875</v>
      </c>
    </row>
    <row r="13" spans="1:42" ht="15.95" customHeight="1" x14ac:dyDescent="0.25">
      <c r="A13" s="7" t="s">
        <v>59</v>
      </c>
      <c r="B13" s="6" t="s">
        <v>60</v>
      </c>
      <c r="C13" s="25" t="s">
        <v>13</v>
      </c>
      <c r="D13" s="56">
        <v>18</v>
      </c>
      <c r="E13" s="56">
        <v>29</v>
      </c>
      <c r="F13" s="56">
        <v>17</v>
      </c>
      <c r="G13" s="56">
        <v>23</v>
      </c>
      <c r="H13" s="56">
        <v>27</v>
      </c>
      <c r="I13" s="56">
        <v>27</v>
      </c>
      <c r="J13" s="56">
        <v>25</v>
      </c>
      <c r="K13" s="56">
        <v>15</v>
      </c>
      <c r="L13" s="56">
        <v>20</v>
      </c>
      <c r="N13" s="17">
        <f t="shared" si="0"/>
        <v>21.75</v>
      </c>
      <c r="O13" s="17">
        <f t="shared" si="1"/>
        <v>22.8</v>
      </c>
      <c r="P13" s="61">
        <f t="shared" si="2"/>
        <v>4.8275862068965551E-2</v>
      </c>
      <c r="S13" s="56">
        <v>630505</v>
      </c>
      <c r="T13" s="56">
        <v>642955</v>
      </c>
      <c r="U13" s="56">
        <v>653002</v>
      </c>
      <c r="V13" s="56">
        <v>662855</v>
      </c>
      <c r="W13" s="56">
        <v>670491</v>
      </c>
      <c r="X13" s="56">
        <v>679848</v>
      </c>
      <c r="Y13" s="56">
        <v>687788</v>
      </c>
      <c r="Z13" s="56">
        <v>691147</v>
      </c>
      <c r="AA13" s="56">
        <v>692600</v>
      </c>
      <c r="AC13" s="60">
        <f t="shared" si="3"/>
        <v>647329.25</v>
      </c>
      <c r="AD13" s="60">
        <f t="shared" si="4"/>
        <v>684374.8</v>
      </c>
      <c r="AE13" s="61">
        <f t="shared" si="5"/>
        <v>5.7228296110518793E-2</v>
      </c>
      <c r="AH13" s="68">
        <v>8.3000000000000007</v>
      </c>
      <c r="AI13" s="69">
        <v>9.6</v>
      </c>
      <c r="AK13" s="61">
        <f t="shared" si="6"/>
        <v>0.38160919540229887</v>
      </c>
      <c r="AL13" s="61">
        <f t="shared" si="7"/>
        <v>0.42105263157894735</v>
      </c>
      <c r="AM13" s="61">
        <f t="shared" si="8"/>
        <v>0.1033608116677234</v>
      </c>
      <c r="AP13" s="71">
        <f t="shared" si="9"/>
        <v>1.4027401359605876</v>
      </c>
    </row>
    <row r="14" spans="1:42" ht="15.95" customHeight="1" x14ac:dyDescent="0.25">
      <c r="A14" s="7" t="s">
        <v>29</v>
      </c>
      <c r="B14" s="6" t="s">
        <v>27</v>
      </c>
      <c r="C14" s="24" t="s">
        <v>5</v>
      </c>
      <c r="D14" s="56">
        <v>4</v>
      </c>
      <c r="E14" s="56">
        <v>3</v>
      </c>
      <c r="F14" s="56">
        <v>0</v>
      </c>
      <c r="G14" s="56">
        <v>0</v>
      </c>
      <c r="H14" s="56">
        <v>1</v>
      </c>
      <c r="I14" s="56">
        <v>7</v>
      </c>
      <c r="J14" s="56">
        <v>0</v>
      </c>
      <c r="K14" s="56">
        <v>2</v>
      </c>
      <c r="L14" s="56">
        <v>2</v>
      </c>
      <c r="N14" s="17">
        <f t="shared" si="0"/>
        <v>1.75</v>
      </c>
      <c r="O14" s="17">
        <f t="shared" si="1"/>
        <v>2.4</v>
      </c>
      <c r="P14" s="61">
        <f t="shared" si="2"/>
        <v>0.37142857142857139</v>
      </c>
      <c r="S14" s="56">
        <v>100137</v>
      </c>
      <c r="T14" s="56">
        <v>101160</v>
      </c>
      <c r="U14" s="56">
        <v>102719</v>
      </c>
      <c r="V14" s="56">
        <v>104451</v>
      </c>
      <c r="W14" s="56">
        <v>106742</v>
      </c>
      <c r="X14" s="56">
        <v>107128</v>
      </c>
      <c r="Y14" s="56">
        <v>106447</v>
      </c>
      <c r="Z14" s="56">
        <v>106008</v>
      </c>
      <c r="AA14" s="56">
        <v>105673</v>
      </c>
      <c r="AC14" s="60">
        <f t="shared" si="3"/>
        <v>102116.75</v>
      </c>
      <c r="AD14" s="60">
        <f t="shared" si="4"/>
        <v>106399.6</v>
      </c>
      <c r="AE14" s="61">
        <f t="shared" si="5"/>
        <v>4.194071981335095E-2</v>
      </c>
      <c r="AH14" s="68">
        <v>1</v>
      </c>
      <c r="AI14" s="69">
        <v>0.8</v>
      </c>
      <c r="AK14" s="61">
        <f t="shared" si="6"/>
        <v>0.5714285714285714</v>
      </c>
      <c r="AL14" s="61">
        <f t="shared" si="7"/>
        <v>0.33333333333333337</v>
      </c>
      <c r="AM14" s="61">
        <f t="shared" si="8"/>
        <v>-0.41666666666666657</v>
      </c>
      <c r="AP14" s="71">
        <f t="shared" si="9"/>
        <v>0.75188252587415749</v>
      </c>
    </row>
    <row r="15" spans="1:42" ht="15.95" customHeight="1" x14ac:dyDescent="0.25">
      <c r="A15" s="4" t="s">
        <v>31</v>
      </c>
      <c r="B15" s="3" t="s">
        <v>32</v>
      </c>
      <c r="C15" s="24" t="s">
        <v>8</v>
      </c>
      <c r="D15" s="57">
        <v>7</v>
      </c>
      <c r="E15" s="57">
        <v>5</v>
      </c>
      <c r="F15" s="57">
        <v>7</v>
      </c>
      <c r="G15" s="57">
        <v>11</v>
      </c>
      <c r="H15" s="57">
        <v>2</v>
      </c>
      <c r="I15" s="57">
        <v>16</v>
      </c>
      <c r="J15" s="57">
        <v>11</v>
      </c>
      <c r="K15" s="57">
        <v>10</v>
      </c>
      <c r="L15" s="57">
        <v>3</v>
      </c>
      <c r="N15" s="17">
        <f t="shared" si="0"/>
        <v>7.5</v>
      </c>
      <c r="O15" s="17">
        <f t="shared" si="1"/>
        <v>8.4</v>
      </c>
      <c r="P15" s="61">
        <f t="shared" si="2"/>
        <v>0.12000000000000005</v>
      </c>
      <c r="S15" s="56">
        <v>146146</v>
      </c>
      <c r="T15" s="56">
        <v>147096</v>
      </c>
      <c r="U15" s="56">
        <v>147716</v>
      </c>
      <c r="V15" s="56">
        <v>147870</v>
      </c>
      <c r="W15" s="56">
        <v>147409</v>
      </c>
      <c r="X15" s="56">
        <v>146287</v>
      </c>
      <c r="Y15" s="56">
        <v>145346</v>
      </c>
      <c r="Z15" s="56">
        <v>144772</v>
      </c>
      <c r="AA15" s="56">
        <v>144399</v>
      </c>
      <c r="AC15" s="60">
        <f t="shared" si="3"/>
        <v>147207</v>
      </c>
      <c r="AD15" s="60">
        <f t="shared" si="4"/>
        <v>145642.6</v>
      </c>
      <c r="AE15" s="61">
        <f t="shared" si="5"/>
        <v>-1.0627212021167433E-2</v>
      </c>
      <c r="AH15" s="68">
        <v>2.2999999999999998</v>
      </c>
      <c r="AI15" s="69">
        <v>4</v>
      </c>
      <c r="AK15" s="61">
        <f t="shared" si="6"/>
        <v>0.30666666666666664</v>
      </c>
      <c r="AL15" s="61">
        <f t="shared" si="7"/>
        <v>0.47619047619047616</v>
      </c>
      <c r="AM15" s="61">
        <f t="shared" si="8"/>
        <v>0.55279503105590067</v>
      </c>
      <c r="AP15" s="71">
        <f t="shared" si="9"/>
        <v>2.7464491845105758</v>
      </c>
    </row>
    <row r="16" spans="1:42" ht="15.95" customHeight="1" x14ac:dyDescent="0.25">
      <c r="A16" s="7" t="s">
        <v>128</v>
      </c>
      <c r="B16" s="6" t="s">
        <v>129</v>
      </c>
      <c r="C16" s="24" t="s">
        <v>5</v>
      </c>
      <c r="D16" s="58">
        <v>2</v>
      </c>
      <c r="E16" s="58">
        <v>2</v>
      </c>
      <c r="F16" s="58">
        <v>2</v>
      </c>
      <c r="G16" s="58">
        <v>1</v>
      </c>
      <c r="H16" s="58">
        <v>0</v>
      </c>
      <c r="I16" s="58">
        <v>0</v>
      </c>
      <c r="J16" s="58">
        <v>0</v>
      </c>
      <c r="K16" s="58">
        <v>1</v>
      </c>
      <c r="L16" s="58">
        <v>0</v>
      </c>
      <c r="N16" s="17">
        <f t="shared" si="0"/>
        <v>1.75</v>
      </c>
      <c r="O16" s="17">
        <f t="shared" si="1"/>
        <v>0.2</v>
      </c>
      <c r="P16" s="61">
        <f t="shared" si="2"/>
        <v>-0.88571428571428579</v>
      </c>
      <c r="S16" s="59">
        <v>213235</v>
      </c>
      <c r="T16" s="59">
        <v>213962</v>
      </c>
      <c r="U16" s="59">
        <v>214827</v>
      </c>
      <c r="V16" s="59">
        <v>215676</v>
      </c>
      <c r="W16" s="59">
        <v>217152</v>
      </c>
      <c r="X16" s="59">
        <v>217447</v>
      </c>
      <c r="Y16" s="59">
        <v>218975</v>
      </c>
      <c r="Z16" s="59">
        <v>219939</v>
      </c>
      <c r="AA16" s="59">
        <v>220411</v>
      </c>
      <c r="AC16" s="60">
        <f t="shared" si="3"/>
        <v>214425</v>
      </c>
      <c r="AD16" s="60">
        <f t="shared" si="4"/>
        <v>218784.8</v>
      </c>
      <c r="AE16" s="61">
        <f t="shared" si="5"/>
        <v>2.0332517197155127E-2</v>
      </c>
      <c r="AH16" s="68">
        <v>0.3</v>
      </c>
      <c r="AI16" s="69">
        <v>0.2</v>
      </c>
      <c r="AK16" s="61">
        <f t="shared" si="6"/>
        <v>0.17142857142857143</v>
      </c>
      <c r="AL16" s="61">
        <f t="shared" si="7"/>
        <v>1</v>
      </c>
      <c r="AM16" s="61">
        <f t="shared" si="8"/>
        <v>4.833333333333333</v>
      </c>
      <c r="AP16" s="71">
        <f t="shared" si="9"/>
        <v>9.1414028762510022E-2</v>
      </c>
    </row>
    <row r="17" spans="1:42" ht="15.95" customHeight="1" x14ac:dyDescent="0.25">
      <c r="A17" s="7" t="s">
        <v>108</v>
      </c>
      <c r="B17" s="6" t="s">
        <v>109</v>
      </c>
      <c r="C17" s="24" t="s">
        <v>5</v>
      </c>
      <c r="D17" s="57">
        <v>22</v>
      </c>
      <c r="E17" s="57">
        <v>15</v>
      </c>
      <c r="F17" s="57">
        <v>15</v>
      </c>
      <c r="G17" s="57">
        <v>13</v>
      </c>
      <c r="H17" s="57">
        <v>24</v>
      </c>
      <c r="I17" s="57">
        <v>29</v>
      </c>
      <c r="J17" s="57">
        <v>39</v>
      </c>
      <c r="K17" s="57">
        <v>19</v>
      </c>
      <c r="L17" s="57">
        <v>34</v>
      </c>
      <c r="N17" s="17">
        <f t="shared" si="0"/>
        <v>16.25</v>
      </c>
      <c r="O17" s="17">
        <f t="shared" si="1"/>
        <v>29</v>
      </c>
      <c r="P17" s="61">
        <f t="shared" si="2"/>
        <v>0.7846153846153846</v>
      </c>
      <c r="S17" s="56">
        <v>123012</v>
      </c>
      <c r="T17" s="56">
        <v>125223</v>
      </c>
      <c r="U17" s="56">
        <v>127246</v>
      </c>
      <c r="V17" s="56">
        <v>129434</v>
      </c>
      <c r="W17" s="56">
        <v>132413</v>
      </c>
      <c r="X17" s="56">
        <v>134453</v>
      </c>
      <c r="Y17" s="56">
        <v>135626</v>
      </c>
      <c r="Z17" s="56">
        <v>136111</v>
      </c>
      <c r="AA17" s="56">
        <v>137566</v>
      </c>
      <c r="AC17" s="60">
        <f t="shared" si="3"/>
        <v>126228.75</v>
      </c>
      <c r="AD17" s="60">
        <f t="shared" si="4"/>
        <v>135233.79999999999</v>
      </c>
      <c r="AE17" s="61">
        <f t="shared" si="5"/>
        <v>7.1339136290266586E-2</v>
      </c>
      <c r="AH17" s="68">
        <v>3.5</v>
      </c>
      <c r="AI17" s="69">
        <v>7.6</v>
      </c>
      <c r="AK17" s="61">
        <f t="shared" si="6"/>
        <v>0.2153846153846154</v>
      </c>
      <c r="AL17" s="61">
        <f t="shared" si="7"/>
        <v>0.26206896551724135</v>
      </c>
      <c r="AM17" s="61">
        <f t="shared" si="8"/>
        <v>0.21674876847290619</v>
      </c>
      <c r="AP17" s="71">
        <f t="shared" si="9"/>
        <v>5.6198968009476928</v>
      </c>
    </row>
    <row r="18" spans="1:42" ht="15.95" customHeight="1" x14ac:dyDescent="0.25">
      <c r="A18" s="7" t="s">
        <v>108</v>
      </c>
      <c r="B18" s="6" t="s">
        <v>137</v>
      </c>
      <c r="C18" s="24" t="s">
        <v>8</v>
      </c>
      <c r="D18" s="57">
        <v>5</v>
      </c>
      <c r="E18" s="57">
        <v>4</v>
      </c>
      <c r="F18" s="57">
        <v>7</v>
      </c>
      <c r="G18" s="57">
        <v>4</v>
      </c>
      <c r="H18" s="57">
        <v>7</v>
      </c>
      <c r="I18" s="57">
        <v>8</v>
      </c>
      <c r="J18" s="57">
        <v>7</v>
      </c>
      <c r="K18" s="57">
        <v>9</v>
      </c>
      <c r="L18" s="57">
        <v>5</v>
      </c>
      <c r="N18" s="17">
        <f t="shared" si="0"/>
        <v>5</v>
      </c>
      <c r="O18" s="17">
        <f t="shared" si="1"/>
        <v>7.2</v>
      </c>
      <c r="P18" s="61">
        <f t="shared" si="2"/>
        <v>0.44000000000000006</v>
      </c>
      <c r="S18" s="56">
        <v>50992</v>
      </c>
      <c r="T18" s="56">
        <v>50858</v>
      </c>
      <c r="U18" s="56">
        <v>50657</v>
      </c>
      <c r="V18" s="56">
        <v>50133</v>
      </c>
      <c r="W18" s="56">
        <v>49457</v>
      </c>
      <c r="X18" s="56">
        <v>48789</v>
      </c>
      <c r="Y18" s="56">
        <v>48040</v>
      </c>
      <c r="Z18" s="56">
        <v>47172</v>
      </c>
      <c r="AA18" s="56">
        <v>46536</v>
      </c>
      <c r="AC18" s="60">
        <f t="shared" si="3"/>
        <v>50660</v>
      </c>
      <c r="AD18" s="60">
        <f t="shared" si="4"/>
        <v>47998.8</v>
      </c>
      <c r="AE18" s="61">
        <f t="shared" si="5"/>
        <v>-5.2530596131069821E-2</v>
      </c>
      <c r="AH18" s="68">
        <v>1.5</v>
      </c>
      <c r="AI18" s="69">
        <v>2</v>
      </c>
      <c r="AK18" s="61">
        <f t="shared" si="6"/>
        <v>0.3</v>
      </c>
      <c r="AL18" s="61">
        <f t="shared" si="7"/>
        <v>0.27777777777777779</v>
      </c>
      <c r="AM18" s="61">
        <f t="shared" si="8"/>
        <v>-7.4074074074074001E-2</v>
      </c>
      <c r="AP18" s="71">
        <f t="shared" si="9"/>
        <v>4.166770835937565</v>
      </c>
    </row>
    <row r="19" spans="1:42" ht="15.95" customHeight="1" x14ac:dyDescent="0.25">
      <c r="A19" s="7" t="s">
        <v>76</v>
      </c>
      <c r="B19" s="8" t="s">
        <v>77</v>
      </c>
      <c r="C19" s="25" t="s">
        <v>13</v>
      </c>
      <c r="D19" s="57">
        <v>59</v>
      </c>
      <c r="E19" s="57">
        <v>61</v>
      </c>
      <c r="F19" s="57">
        <v>65</v>
      </c>
      <c r="G19" s="57">
        <v>62</v>
      </c>
      <c r="H19" s="57">
        <v>69</v>
      </c>
      <c r="I19" s="57">
        <v>93</v>
      </c>
      <c r="J19" s="57">
        <v>103</v>
      </c>
      <c r="K19" s="57">
        <v>96</v>
      </c>
      <c r="L19" s="57">
        <v>73</v>
      </c>
      <c r="N19" s="17">
        <f t="shared" si="0"/>
        <v>61.75</v>
      </c>
      <c r="O19" s="17">
        <f t="shared" si="1"/>
        <v>86.8</v>
      </c>
      <c r="P19" s="61">
        <f t="shared" si="2"/>
        <v>0.40566801619433196</v>
      </c>
      <c r="S19" s="56">
        <v>754829</v>
      </c>
      <c r="T19" s="56">
        <v>773264</v>
      </c>
      <c r="U19" s="56">
        <v>792047</v>
      </c>
      <c r="V19" s="56">
        <v>807400</v>
      </c>
      <c r="W19" s="56">
        <v>825668</v>
      </c>
      <c r="X19" s="56">
        <v>843117</v>
      </c>
      <c r="Y19" s="56">
        <v>860002</v>
      </c>
      <c r="Z19" s="56">
        <v>872514</v>
      </c>
      <c r="AA19" s="56">
        <v>885708</v>
      </c>
      <c r="AC19" s="60">
        <f t="shared" si="3"/>
        <v>781885</v>
      </c>
      <c r="AD19" s="60">
        <f t="shared" si="4"/>
        <v>857401.8</v>
      </c>
      <c r="AE19" s="61">
        <f t="shared" si="5"/>
        <v>9.6583001336513735E-2</v>
      </c>
      <c r="AH19" s="68">
        <v>16.5</v>
      </c>
      <c r="AI19" s="69">
        <v>24</v>
      </c>
      <c r="AK19" s="61">
        <f t="shared" si="6"/>
        <v>0.26720647773279355</v>
      </c>
      <c r="AL19" s="61">
        <f t="shared" si="7"/>
        <v>0.27649769585253459</v>
      </c>
      <c r="AM19" s="61">
        <f t="shared" si="8"/>
        <v>3.4771679932970256E-2</v>
      </c>
      <c r="AP19" s="71">
        <f t="shared" si="9"/>
        <v>2.7991543754631723</v>
      </c>
    </row>
    <row r="20" spans="1:42" ht="15.95" customHeight="1" x14ac:dyDescent="0.25">
      <c r="A20" s="7" t="s">
        <v>112</v>
      </c>
      <c r="B20" s="6" t="s">
        <v>113</v>
      </c>
      <c r="C20" s="24" t="s">
        <v>5</v>
      </c>
      <c r="D20" s="56">
        <v>19</v>
      </c>
      <c r="E20" s="56">
        <v>21</v>
      </c>
      <c r="F20" s="56">
        <v>29</v>
      </c>
      <c r="G20" s="56">
        <v>25</v>
      </c>
      <c r="H20" s="56">
        <v>35</v>
      </c>
      <c r="I20" s="56">
        <v>28</v>
      </c>
      <c r="J20" s="56">
        <v>17</v>
      </c>
      <c r="K20" s="56">
        <v>27</v>
      </c>
      <c r="L20" s="56">
        <v>44</v>
      </c>
      <c r="N20" s="17">
        <f t="shared" si="0"/>
        <v>23.5</v>
      </c>
      <c r="O20" s="17">
        <f t="shared" si="1"/>
        <v>30.2</v>
      </c>
      <c r="P20" s="61">
        <f t="shared" si="2"/>
        <v>0.28510638297872337</v>
      </c>
      <c r="S20" s="56">
        <v>172341</v>
      </c>
      <c r="T20" s="56">
        <v>173972</v>
      </c>
      <c r="U20" s="56">
        <v>175325</v>
      </c>
      <c r="V20" s="56">
        <v>175321</v>
      </c>
      <c r="W20" s="56">
        <v>176400</v>
      </c>
      <c r="X20" s="56">
        <v>177746</v>
      </c>
      <c r="Y20" s="56">
        <v>179530</v>
      </c>
      <c r="Z20" s="56">
        <v>181918</v>
      </c>
      <c r="AA20" s="56">
        <v>182799</v>
      </c>
      <c r="AC20" s="60">
        <f t="shared" si="3"/>
        <v>174239.75</v>
      </c>
      <c r="AD20" s="60">
        <f t="shared" si="4"/>
        <v>179678.6</v>
      </c>
      <c r="AE20" s="61">
        <f t="shared" si="5"/>
        <v>3.1214748643750956E-2</v>
      </c>
      <c r="AH20" s="68">
        <v>2.8</v>
      </c>
      <c r="AI20" s="69">
        <v>4.5999999999999996</v>
      </c>
      <c r="AK20" s="61">
        <f t="shared" si="6"/>
        <v>0.11914893617021276</v>
      </c>
      <c r="AL20" s="61">
        <f t="shared" si="7"/>
        <v>0.15231788079470199</v>
      </c>
      <c r="AM20" s="61">
        <f t="shared" si="8"/>
        <v>0.27838221381267747</v>
      </c>
      <c r="AP20" s="71">
        <f t="shared" si="9"/>
        <v>2.5601268041937102</v>
      </c>
    </row>
    <row r="21" spans="1:42" ht="15.95" customHeight="1" x14ac:dyDescent="0.25">
      <c r="A21" s="12" t="s">
        <v>138</v>
      </c>
      <c r="B21" s="12" t="s">
        <v>139</v>
      </c>
      <c r="C21" s="24" t="s">
        <v>8</v>
      </c>
      <c r="D21" s="56">
        <v>9</v>
      </c>
      <c r="E21" s="56">
        <v>7</v>
      </c>
      <c r="F21" s="56">
        <v>6</v>
      </c>
      <c r="G21" s="56">
        <v>10</v>
      </c>
      <c r="H21" s="56">
        <v>5</v>
      </c>
      <c r="I21" s="56">
        <v>7</v>
      </c>
      <c r="J21" s="56">
        <v>8</v>
      </c>
      <c r="K21" s="56">
        <v>5</v>
      </c>
      <c r="L21" s="56">
        <v>3</v>
      </c>
      <c r="N21" s="17">
        <f t="shared" si="0"/>
        <v>8</v>
      </c>
      <c r="O21" s="17">
        <f t="shared" si="1"/>
        <v>5.6</v>
      </c>
      <c r="P21" s="61">
        <f t="shared" si="2"/>
        <v>-0.30000000000000004</v>
      </c>
      <c r="S21" s="56">
        <v>60177</v>
      </c>
      <c r="T21" s="56">
        <v>61438</v>
      </c>
      <c r="U21" s="56">
        <v>62122</v>
      </c>
      <c r="V21" s="56">
        <v>62279</v>
      </c>
      <c r="W21" s="56">
        <v>62905</v>
      </c>
      <c r="X21" s="56">
        <v>63451</v>
      </c>
      <c r="Y21" s="56">
        <v>63520</v>
      </c>
      <c r="Z21" s="56">
        <v>63835</v>
      </c>
      <c r="AA21" s="56">
        <v>64235</v>
      </c>
      <c r="AC21" s="60">
        <f t="shared" si="3"/>
        <v>61504</v>
      </c>
      <c r="AD21" s="60">
        <f t="shared" si="4"/>
        <v>63589.2</v>
      </c>
      <c r="AE21" s="61">
        <f t="shared" si="5"/>
        <v>3.3903485952133147E-2</v>
      </c>
      <c r="AH21" s="68">
        <v>1</v>
      </c>
      <c r="AI21" s="69">
        <v>0.4</v>
      </c>
      <c r="AK21" s="61">
        <f t="shared" si="6"/>
        <v>0.125</v>
      </c>
      <c r="AL21" s="61">
        <f t="shared" si="7"/>
        <v>7.1428571428571438E-2</v>
      </c>
      <c r="AM21" s="61">
        <f t="shared" si="8"/>
        <v>-0.42857142857142849</v>
      </c>
      <c r="AP21" s="71">
        <f t="shared" si="9"/>
        <v>0.62903763532172141</v>
      </c>
    </row>
    <row r="22" spans="1:42" ht="15.95" customHeight="1" x14ac:dyDescent="0.25">
      <c r="A22" s="7" t="s">
        <v>48</v>
      </c>
      <c r="B22" s="6" t="s">
        <v>49</v>
      </c>
      <c r="C22" s="25" t="s">
        <v>13</v>
      </c>
      <c r="D22" s="56">
        <v>119</v>
      </c>
      <c r="E22" s="56">
        <v>145</v>
      </c>
      <c r="F22" s="56">
        <v>131</v>
      </c>
      <c r="G22" s="56">
        <v>120</v>
      </c>
      <c r="H22" s="56">
        <v>121</v>
      </c>
      <c r="I22" s="56">
        <v>121</v>
      </c>
      <c r="J22" s="56">
        <v>148</v>
      </c>
      <c r="K22" s="56">
        <v>134</v>
      </c>
      <c r="L22" s="56">
        <v>141</v>
      </c>
      <c r="N22" s="17">
        <f t="shared" si="0"/>
        <v>128.75</v>
      </c>
      <c r="O22" s="17">
        <f t="shared" si="1"/>
        <v>133</v>
      </c>
      <c r="P22" s="61">
        <f t="shared" si="2"/>
        <v>3.3009708737864081E-2</v>
      </c>
      <c r="S22" s="56">
        <v>2708114</v>
      </c>
      <c r="T22" s="56">
        <v>2719141</v>
      </c>
      <c r="U22" s="56">
        <v>2725731</v>
      </c>
      <c r="V22" s="56">
        <v>2727066</v>
      </c>
      <c r="W22" s="56">
        <v>2724344</v>
      </c>
      <c r="X22" s="56">
        <v>2716723</v>
      </c>
      <c r="Y22" s="56">
        <v>2711069</v>
      </c>
      <c r="Z22" s="56">
        <v>2701423</v>
      </c>
      <c r="AA22" s="56">
        <v>2693976</v>
      </c>
      <c r="AC22" s="60">
        <f t="shared" si="3"/>
        <v>2720013</v>
      </c>
      <c r="AD22" s="60">
        <f t="shared" si="4"/>
        <v>2709507</v>
      </c>
      <c r="AE22" s="61">
        <f t="shared" si="5"/>
        <v>-3.8624815396102888E-3</v>
      </c>
      <c r="AH22" s="68">
        <v>36.299999999999997</v>
      </c>
      <c r="AI22" s="69">
        <v>45.2</v>
      </c>
      <c r="AK22" s="61">
        <f t="shared" si="6"/>
        <v>0.28194174757281554</v>
      </c>
      <c r="AL22" s="61">
        <f t="shared" si="7"/>
        <v>0.3398496240601504</v>
      </c>
      <c r="AM22" s="61">
        <f t="shared" si="8"/>
        <v>0.20538950682491361</v>
      </c>
      <c r="AP22" s="71">
        <f t="shared" si="9"/>
        <v>1.6682001559693334</v>
      </c>
    </row>
    <row r="23" spans="1:42" ht="15.95" customHeight="1" x14ac:dyDescent="0.25">
      <c r="A23" s="7" t="s">
        <v>94</v>
      </c>
      <c r="B23" s="8" t="s">
        <v>95</v>
      </c>
      <c r="C23" s="25" t="s">
        <v>13</v>
      </c>
      <c r="D23" s="56">
        <v>26</v>
      </c>
      <c r="E23" s="56">
        <v>23</v>
      </c>
      <c r="F23" s="56">
        <v>21</v>
      </c>
      <c r="G23" s="56">
        <v>17</v>
      </c>
      <c r="H23" s="56">
        <v>41</v>
      </c>
      <c r="I23" s="56">
        <v>49</v>
      </c>
      <c r="J23" s="56">
        <v>53</v>
      </c>
      <c r="K23" s="56">
        <v>36</v>
      </c>
      <c r="L23" s="56">
        <v>52</v>
      </c>
      <c r="N23" s="17">
        <f t="shared" si="0"/>
        <v>21.75</v>
      </c>
      <c r="O23" s="17">
        <f t="shared" si="1"/>
        <v>46.2</v>
      </c>
      <c r="P23" s="61">
        <f t="shared" si="2"/>
        <v>1.1241379310344828</v>
      </c>
      <c r="S23" s="56">
        <v>392667</v>
      </c>
      <c r="T23" s="56">
        <v>391550</v>
      </c>
      <c r="U23" s="56">
        <v>391792</v>
      </c>
      <c r="V23" s="56">
        <v>390871</v>
      </c>
      <c r="W23" s="56">
        <v>389244</v>
      </c>
      <c r="X23" s="56">
        <v>387662</v>
      </c>
      <c r="Y23" s="56">
        <v>385252</v>
      </c>
      <c r="Z23" s="56">
        <v>383214</v>
      </c>
      <c r="AA23" s="56">
        <v>381009</v>
      </c>
      <c r="AC23" s="60">
        <f t="shared" si="3"/>
        <v>391720</v>
      </c>
      <c r="AD23" s="60">
        <f t="shared" si="4"/>
        <v>385276.2</v>
      </c>
      <c r="AE23" s="61">
        <f t="shared" si="5"/>
        <v>-1.645001531706318E-2</v>
      </c>
      <c r="AH23" s="68">
        <v>3.5</v>
      </c>
      <c r="AI23" s="69">
        <v>9</v>
      </c>
      <c r="AK23" s="61">
        <f t="shared" si="6"/>
        <v>0.16091954022988506</v>
      </c>
      <c r="AL23" s="61">
        <f t="shared" si="7"/>
        <v>0.19480519480519479</v>
      </c>
      <c r="AM23" s="61">
        <f t="shared" si="8"/>
        <v>0.21057513914656761</v>
      </c>
      <c r="AP23" s="71">
        <f t="shared" si="9"/>
        <v>2.3359864948834108</v>
      </c>
    </row>
    <row r="24" spans="1:42" ht="15.95" customHeight="1" x14ac:dyDescent="0.25">
      <c r="A24" s="2" t="s">
        <v>26</v>
      </c>
      <c r="B24" s="3" t="s">
        <v>27</v>
      </c>
      <c r="C24" s="25" t="s">
        <v>13</v>
      </c>
      <c r="D24" s="56">
        <v>21</v>
      </c>
      <c r="E24" s="56">
        <v>29</v>
      </c>
      <c r="F24" s="56">
        <v>34</v>
      </c>
      <c r="G24" s="56">
        <v>26</v>
      </c>
      <c r="H24" s="56">
        <v>26</v>
      </c>
      <c r="I24" s="56">
        <v>31</v>
      </c>
      <c r="J24" s="56">
        <v>39</v>
      </c>
      <c r="K24" s="56">
        <v>48</v>
      </c>
      <c r="L24" s="56">
        <v>40</v>
      </c>
      <c r="N24" s="17">
        <f t="shared" si="0"/>
        <v>27.5</v>
      </c>
      <c r="O24" s="17">
        <f t="shared" si="1"/>
        <v>36.799999999999997</v>
      </c>
      <c r="P24" s="61">
        <f t="shared" si="2"/>
        <v>0.33818181818181808</v>
      </c>
      <c r="S24" s="56">
        <v>427434</v>
      </c>
      <c r="T24" s="56">
        <v>432782</v>
      </c>
      <c r="U24" s="56">
        <v>438146</v>
      </c>
      <c r="V24" s="56">
        <v>442361</v>
      </c>
      <c r="W24" s="56">
        <v>449572</v>
      </c>
      <c r="X24" s="56">
        <v>458714</v>
      </c>
      <c r="Y24" s="56">
        <v>465167</v>
      </c>
      <c r="Z24" s="56">
        <v>472567</v>
      </c>
      <c r="AA24" s="56">
        <v>478221</v>
      </c>
      <c r="AC24" s="60">
        <f t="shared" si="3"/>
        <v>435180.75</v>
      </c>
      <c r="AD24" s="60">
        <f t="shared" si="4"/>
        <v>464848.2</v>
      </c>
      <c r="AE24" s="61">
        <f t="shared" si="5"/>
        <v>6.8172707547381195E-2</v>
      </c>
      <c r="AH24" s="68">
        <v>4.5</v>
      </c>
      <c r="AI24" s="69">
        <v>8.1999999999999993</v>
      </c>
      <c r="AK24" s="61">
        <f t="shared" si="6"/>
        <v>0.16363636363636364</v>
      </c>
      <c r="AL24" s="61">
        <f t="shared" si="7"/>
        <v>0.22282608695652173</v>
      </c>
      <c r="AM24" s="61">
        <f t="shared" si="8"/>
        <v>0.36171497584541057</v>
      </c>
      <c r="AP24" s="71">
        <f t="shared" si="9"/>
        <v>1.7640167263205491</v>
      </c>
    </row>
    <row r="25" spans="1:42" ht="15.95" customHeight="1" x14ac:dyDescent="0.25">
      <c r="A25" s="7" t="s">
        <v>96</v>
      </c>
      <c r="B25" s="6" t="s">
        <v>95</v>
      </c>
      <c r="C25" s="25" t="s">
        <v>13</v>
      </c>
      <c r="D25" s="56">
        <v>57</v>
      </c>
      <c r="E25" s="56">
        <v>58</v>
      </c>
      <c r="F25" s="56">
        <v>33</v>
      </c>
      <c r="G25" s="56">
        <v>49</v>
      </c>
      <c r="H25" s="56">
        <v>57</v>
      </c>
      <c r="I25" s="56">
        <v>53</v>
      </c>
      <c r="J25" s="56">
        <v>58</v>
      </c>
      <c r="K25" s="56">
        <v>66</v>
      </c>
      <c r="L25" s="56">
        <v>74</v>
      </c>
      <c r="N25" s="17">
        <f t="shared" si="0"/>
        <v>49.25</v>
      </c>
      <c r="O25" s="17">
        <f t="shared" si="1"/>
        <v>61.6</v>
      </c>
      <c r="P25" s="61">
        <f t="shared" si="2"/>
        <v>0.25076142131979701</v>
      </c>
      <c r="S25" s="56">
        <v>800607</v>
      </c>
      <c r="T25" s="56">
        <v>812740</v>
      </c>
      <c r="U25" s="56">
        <v>827797</v>
      </c>
      <c r="V25" s="56">
        <v>841673</v>
      </c>
      <c r="W25" s="56">
        <v>854950</v>
      </c>
      <c r="X25" s="56">
        <v>866894</v>
      </c>
      <c r="Y25" s="56">
        <v>881694</v>
      </c>
      <c r="Z25" s="56">
        <v>890869</v>
      </c>
      <c r="AA25" s="56">
        <v>898553</v>
      </c>
      <c r="AC25" s="60">
        <f t="shared" si="3"/>
        <v>820704.25</v>
      </c>
      <c r="AD25" s="60">
        <f t="shared" si="4"/>
        <v>878592</v>
      </c>
      <c r="AE25" s="61">
        <f t="shared" si="5"/>
        <v>7.0534239343831837E-2</v>
      </c>
      <c r="AH25" s="68">
        <v>10.8</v>
      </c>
      <c r="AI25" s="69">
        <v>16</v>
      </c>
      <c r="AK25" s="61">
        <f t="shared" si="6"/>
        <v>0.21928934010152284</v>
      </c>
      <c r="AL25" s="61">
        <f t="shared" si="7"/>
        <v>0.25974025974025972</v>
      </c>
      <c r="AM25" s="61">
        <f t="shared" si="8"/>
        <v>0.18446368446368433</v>
      </c>
      <c r="AP25" s="71">
        <f t="shared" si="9"/>
        <v>1.8210955710955712</v>
      </c>
    </row>
    <row r="26" spans="1:42" ht="15.95" customHeight="1" x14ac:dyDescent="0.25">
      <c r="A26" s="8" t="s">
        <v>118</v>
      </c>
      <c r="B26" s="3" t="s">
        <v>117</v>
      </c>
      <c r="C26" s="25" t="s">
        <v>13</v>
      </c>
      <c r="D26" s="56">
        <v>111</v>
      </c>
      <c r="E26" s="56">
        <v>137</v>
      </c>
      <c r="F26" s="56">
        <v>144</v>
      </c>
      <c r="G26" s="56">
        <v>154</v>
      </c>
      <c r="H26" s="56">
        <v>174</v>
      </c>
      <c r="I26" s="56">
        <v>190</v>
      </c>
      <c r="J26" s="56">
        <v>194</v>
      </c>
      <c r="K26" s="56">
        <v>199</v>
      </c>
      <c r="L26" s="56">
        <v>182</v>
      </c>
      <c r="N26" s="17">
        <f t="shared" si="0"/>
        <v>136.5</v>
      </c>
      <c r="O26" s="17">
        <f t="shared" si="1"/>
        <v>187.8</v>
      </c>
      <c r="P26" s="61">
        <f t="shared" si="2"/>
        <v>0.37582417582417593</v>
      </c>
      <c r="S26" s="56">
        <v>1218282</v>
      </c>
      <c r="T26" s="56">
        <v>1242115</v>
      </c>
      <c r="U26" s="56">
        <v>1258835</v>
      </c>
      <c r="V26" s="56">
        <v>1279098</v>
      </c>
      <c r="W26" s="56">
        <v>1301329</v>
      </c>
      <c r="X26" s="56">
        <v>1323916</v>
      </c>
      <c r="Y26" s="56">
        <v>1342479</v>
      </c>
      <c r="Z26" s="56">
        <v>1341802</v>
      </c>
      <c r="AA26" s="56">
        <v>1343573</v>
      </c>
      <c r="AC26" s="60">
        <f t="shared" si="3"/>
        <v>1249582.5</v>
      </c>
      <c r="AD26" s="60">
        <f t="shared" si="4"/>
        <v>1330619.8</v>
      </c>
      <c r="AE26" s="61">
        <f t="shared" si="5"/>
        <v>6.4851500401134021E-2</v>
      </c>
      <c r="AH26" s="68">
        <v>36.299999999999997</v>
      </c>
      <c r="AI26" s="69">
        <v>55.8</v>
      </c>
      <c r="AK26" s="61">
        <f t="shared" si="6"/>
        <v>0.26593406593406593</v>
      </c>
      <c r="AL26" s="61">
        <f t="shared" si="7"/>
        <v>0.29712460063897761</v>
      </c>
      <c r="AM26" s="61">
        <f t="shared" si="8"/>
        <v>0.11728672141103151</v>
      </c>
      <c r="AP26" s="71">
        <f t="shared" si="9"/>
        <v>4.1935344716800387</v>
      </c>
    </row>
    <row r="27" spans="1:42" ht="15.95" customHeight="1" x14ac:dyDescent="0.25">
      <c r="A27" s="8" t="s">
        <v>25</v>
      </c>
      <c r="B27" s="8" t="s">
        <v>17</v>
      </c>
      <c r="C27" s="24" t="s">
        <v>5</v>
      </c>
      <c r="D27" s="56">
        <v>3</v>
      </c>
      <c r="E27" s="56">
        <v>4</v>
      </c>
      <c r="F27" s="56">
        <v>0</v>
      </c>
      <c r="G27" s="56">
        <v>3</v>
      </c>
      <c r="H27" s="56">
        <v>0</v>
      </c>
      <c r="I27" s="56">
        <v>2</v>
      </c>
      <c r="J27" s="56">
        <v>1</v>
      </c>
      <c r="K27" s="56">
        <v>2</v>
      </c>
      <c r="L27" s="56">
        <v>3</v>
      </c>
      <c r="N27" s="17">
        <f t="shared" si="0"/>
        <v>2.5</v>
      </c>
      <c r="O27" s="17">
        <f t="shared" si="1"/>
        <v>1.6</v>
      </c>
      <c r="P27" s="61">
        <f t="shared" si="2"/>
        <v>-0.36</v>
      </c>
      <c r="S27" s="56">
        <v>65657</v>
      </c>
      <c r="T27" s="56">
        <v>65781</v>
      </c>
      <c r="U27" s="56">
        <v>66213</v>
      </c>
      <c r="V27" s="56">
        <v>66545</v>
      </c>
      <c r="W27" s="56">
        <v>67367</v>
      </c>
      <c r="X27" s="56">
        <v>68028</v>
      </c>
      <c r="Y27" s="56">
        <v>68802</v>
      </c>
      <c r="Z27" s="56">
        <v>69220</v>
      </c>
      <c r="AA27" s="56">
        <v>69413</v>
      </c>
      <c r="AC27" s="60">
        <f t="shared" si="3"/>
        <v>66049</v>
      </c>
      <c r="AD27" s="60">
        <f t="shared" si="4"/>
        <v>68566</v>
      </c>
      <c r="AE27" s="61">
        <f t="shared" si="5"/>
        <v>3.8108071280413026E-2</v>
      </c>
      <c r="AH27" s="68">
        <v>0.8</v>
      </c>
      <c r="AI27" s="69">
        <v>0.2</v>
      </c>
      <c r="AK27" s="61">
        <f t="shared" si="6"/>
        <v>0.32</v>
      </c>
      <c r="AL27" s="61">
        <f t="shared" si="7"/>
        <v>0.125</v>
      </c>
      <c r="AM27" s="61">
        <f t="shared" si="8"/>
        <v>-0.609375</v>
      </c>
      <c r="AP27" s="71">
        <f t="shared" si="9"/>
        <v>0.29168975877256953</v>
      </c>
    </row>
    <row r="28" spans="1:42" ht="15.95" customHeight="1" x14ac:dyDescent="0.25">
      <c r="A28" s="7" t="s">
        <v>28</v>
      </c>
      <c r="B28" s="6" t="s">
        <v>27</v>
      </c>
      <c r="C28" s="25" t="s">
        <v>13</v>
      </c>
      <c r="D28" s="56">
        <v>33</v>
      </c>
      <c r="E28" s="56">
        <v>36</v>
      </c>
      <c r="F28" s="56">
        <v>40</v>
      </c>
      <c r="G28" s="56">
        <v>42</v>
      </c>
      <c r="H28" s="56">
        <v>52</v>
      </c>
      <c r="I28" s="56">
        <v>54</v>
      </c>
      <c r="J28" s="56">
        <v>49</v>
      </c>
      <c r="K28" s="56">
        <v>60</v>
      </c>
      <c r="L28" s="56">
        <v>61</v>
      </c>
      <c r="N28" s="17">
        <f t="shared" si="0"/>
        <v>37.75</v>
      </c>
      <c r="O28" s="17">
        <f t="shared" si="1"/>
        <v>55.2</v>
      </c>
      <c r="P28" s="61">
        <f t="shared" si="2"/>
        <v>0.46225165562913917</v>
      </c>
      <c r="S28" s="56">
        <v>620530</v>
      </c>
      <c r="T28" s="56">
        <v>635163</v>
      </c>
      <c r="U28" s="56">
        <v>649391</v>
      </c>
      <c r="V28" s="56">
        <v>664582</v>
      </c>
      <c r="W28" s="56">
        <v>683285</v>
      </c>
      <c r="X28" s="56">
        <v>696159</v>
      </c>
      <c r="Y28" s="56">
        <v>704961</v>
      </c>
      <c r="Z28" s="56">
        <v>716265</v>
      </c>
      <c r="AA28" s="56">
        <v>727211</v>
      </c>
      <c r="AC28" s="60">
        <f t="shared" si="3"/>
        <v>642416.5</v>
      </c>
      <c r="AD28" s="60">
        <f t="shared" si="4"/>
        <v>705576.2</v>
      </c>
      <c r="AE28" s="61">
        <f t="shared" si="5"/>
        <v>9.8315812249529635E-2</v>
      </c>
      <c r="AH28" s="68">
        <v>14</v>
      </c>
      <c r="AI28" s="69">
        <v>16</v>
      </c>
      <c r="AK28" s="61">
        <f t="shared" si="6"/>
        <v>0.37086092715231789</v>
      </c>
      <c r="AL28" s="61">
        <f t="shared" si="7"/>
        <v>0.28985507246376813</v>
      </c>
      <c r="AM28" s="61">
        <f t="shared" si="8"/>
        <v>-0.21842650103519667</v>
      </c>
      <c r="AP28" s="71">
        <f t="shared" si="9"/>
        <v>2.2676501843457872</v>
      </c>
    </row>
    <row r="29" spans="1:42" ht="15.95" customHeight="1" x14ac:dyDescent="0.25">
      <c r="A29" s="9" t="s">
        <v>44</v>
      </c>
      <c r="B29" s="6" t="s">
        <v>45</v>
      </c>
      <c r="C29" s="24" t="s">
        <v>8</v>
      </c>
      <c r="D29" s="56">
        <v>14</v>
      </c>
      <c r="E29" s="56">
        <v>11</v>
      </c>
      <c r="F29" s="56">
        <v>11</v>
      </c>
      <c r="G29" s="56">
        <v>9</v>
      </c>
      <c r="H29" s="56">
        <v>15</v>
      </c>
      <c r="I29" s="56">
        <v>20</v>
      </c>
      <c r="J29" s="56">
        <v>13</v>
      </c>
      <c r="K29" s="56">
        <v>11</v>
      </c>
      <c r="L29" s="56">
        <v>15</v>
      </c>
      <c r="N29" s="17">
        <f t="shared" si="0"/>
        <v>11.25</v>
      </c>
      <c r="O29" s="17">
        <f t="shared" si="1"/>
        <v>14.8</v>
      </c>
      <c r="P29" s="61">
        <f t="shared" si="2"/>
        <v>0.31555555555555564</v>
      </c>
      <c r="S29" s="56">
        <v>207924</v>
      </c>
      <c r="T29" s="56">
        <v>210244</v>
      </c>
      <c r="U29" s="56">
        <v>212026</v>
      </c>
      <c r="V29" s="56">
        <v>214350</v>
      </c>
      <c r="W29" s="56">
        <v>215243</v>
      </c>
      <c r="X29" s="56">
        <v>216308</v>
      </c>
      <c r="Y29" s="56">
        <v>216662</v>
      </c>
      <c r="Z29" s="56">
        <v>215994</v>
      </c>
      <c r="AA29" s="56">
        <v>214237</v>
      </c>
      <c r="AC29" s="60">
        <f t="shared" si="3"/>
        <v>211136</v>
      </c>
      <c r="AD29" s="60">
        <f t="shared" si="4"/>
        <v>215688.8</v>
      </c>
      <c r="AE29" s="61">
        <f t="shared" si="5"/>
        <v>2.1563352531069967E-2</v>
      </c>
      <c r="AH29" s="68">
        <v>2.5</v>
      </c>
      <c r="AI29" s="69">
        <v>3.2</v>
      </c>
      <c r="AK29" s="61">
        <f t="shared" si="6"/>
        <v>0.22222222222222221</v>
      </c>
      <c r="AL29" s="61">
        <f t="shared" si="7"/>
        <v>0.21621621621621623</v>
      </c>
      <c r="AM29" s="61">
        <f t="shared" si="8"/>
        <v>-2.7027027027026918E-2</v>
      </c>
      <c r="AP29" s="71">
        <f t="shared" si="9"/>
        <v>1.4836189918067142</v>
      </c>
    </row>
    <row r="30" spans="1:42" ht="15.95" customHeight="1" x14ac:dyDescent="0.25">
      <c r="A30" s="7" t="s">
        <v>65</v>
      </c>
      <c r="B30" s="6" t="s">
        <v>66</v>
      </c>
      <c r="C30" s="25" t="s">
        <v>13</v>
      </c>
      <c r="D30" s="56">
        <v>78</v>
      </c>
      <c r="E30" s="56">
        <v>104</v>
      </c>
      <c r="F30" s="56">
        <v>114</v>
      </c>
      <c r="G30" s="56">
        <v>125</v>
      </c>
      <c r="H30" s="56">
        <v>130</v>
      </c>
      <c r="I30" s="56">
        <v>119</v>
      </c>
      <c r="J30" s="56">
        <v>103</v>
      </c>
      <c r="K30" s="56">
        <v>107</v>
      </c>
      <c r="L30" s="56">
        <v>115</v>
      </c>
      <c r="N30" s="17">
        <f t="shared" si="0"/>
        <v>105.25</v>
      </c>
      <c r="O30" s="17">
        <f t="shared" si="1"/>
        <v>114.8</v>
      </c>
      <c r="P30" s="61">
        <f t="shared" si="2"/>
        <v>9.0736342042755311E-2</v>
      </c>
      <c r="S30" s="56">
        <v>705118</v>
      </c>
      <c r="T30" s="56">
        <v>700183</v>
      </c>
      <c r="U30" s="56">
        <v>691868</v>
      </c>
      <c r="V30" s="56">
        <v>682609</v>
      </c>
      <c r="W30" s="56">
        <v>679410</v>
      </c>
      <c r="X30" s="56">
        <v>677143</v>
      </c>
      <c r="Y30" s="56">
        <v>674631</v>
      </c>
      <c r="Z30" s="56">
        <v>672977</v>
      </c>
      <c r="AA30" s="56">
        <v>670031</v>
      </c>
      <c r="AC30" s="60">
        <f t="shared" si="3"/>
        <v>694944.5</v>
      </c>
      <c r="AD30" s="60">
        <f t="shared" si="4"/>
        <v>674838.4</v>
      </c>
      <c r="AE30" s="61">
        <f t="shared" si="5"/>
        <v>-2.8931950680953625E-2</v>
      </c>
      <c r="AH30" s="68">
        <v>34</v>
      </c>
      <c r="AI30" s="69">
        <v>33.200000000000003</v>
      </c>
      <c r="AK30" s="61">
        <f t="shared" si="6"/>
        <v>0.32304038004750596</v>
      </c>
      <c r="AL30" s="61">
        <f t="shared" si="7"/>
        <v>0.28919860627177701</v>
      </c>
      <c r="AM30" s="61">
        <f t="shared" si="8"/>
        <v>-0.10476019676163151</v>
      </c>
      <c r="AP30" s="71">
        <f t="shared" si="9"/>
        <v>4.9196963302621786</v>
      </c>
    </row>
    <row r="31" spans="1:42" ht="15.95" customHeight="1" x14ac:dyDescent="0.25">
      <c r="A31" s="7" t="s">
        <v>120</v>
      </c>
      <c r="B31" s="3" t="s">
        <v>117</v>
      </c>
      <c r="C31" s="25" t="s">
        <v>13</v>
      </c>
      <c r="D31" s="56">
        <v>72</v>
      </c>
      <c r="E31" s="56">
        <v>54</v>
      </c>
      <c r="F31" s="56">
        <v>50</v>
      </c>
      <c r="G31" s="56">
        <v>52</v>
      </c>
      <c r="H31" s="56">
        <v>52</v>
      </c>
      <c r="I31" s="56">
        <v>67</v>
      </c>
      <c r="J31" s="56">
        <v>50</v>
      </c>
      <c r="K31" s="56">
        <v>70</v>
      </c>
      <c r="L31" s="56">
        <v>69</v>
      </c>
      <c r="N31" s="17">
        <f t="shared" si="0"/>
        <v>57</v>
      </c>
      <c r="O31" s="17">
        <f t="shared" si="1"/>
        <v>61.6</v>
      </c>
      <c r="P31" s="61">
        <f t="shared" si="2"/>
        <v>8.0701754385964941E-2</v>
      </c>
      <c r="S31" s="56">
        <v>664404</v>
      </c>
      <c r="T31" s="56">
        <v>674941</v>
      </c>
      <c r="U31" s="56">
        <v>674808</v>
      </c>
      <c r="V31" s="56">
        <v>677235</v>
      </c>
      <c r="W31" s="56">
        <v>676242</v>
      </c>
      <c r="X31" s="56">
        <v>679955</v>
      </c>
      <c r="Y31" s="56">
        <v>681343</v>
      </c>
      <c r="Z31" s="56">
        <v>679875</v>
      </c>
      <c r="AA31" s="56">
        <v>681728</v>
      </c>
      <c r="AC31" s="60">
        <f t="shared" si="3"/>
        <v>672847</v>
      </c>
      <c r="AD31" s="60">
        <f t="shared" si="4"/>
        <v>679828.6</v>
      </c>
      <c r="AE31" s="61">
        <f t="shared" si="5"/>
        <v>1.0376207369580271E-2</v>
      </c>
      <c r="AH31" s="68">
        <v>16.5</v>
      </c>
      <c r="AI31" s="69">
        <v>21.8</v>
      </c>
      <c r="AK31" s="61">
        <f t="shared" si="6"/>
        <v>0.28947368421052633</v>
      </c>
      <c r="AL31" s="61">
        <f t="shared" si="7"/>
        <v>0.35389610389610388</v>
      </c>
      <c r="AM31" s="61">
        <f t="shared" si="8"/>
        <v>0.22255017709563152</v>
      </c>
      <c r="AP31" s="71">
        <f t="shared" si="9"/>
        <v>3.2066906276081943</v>
      </c>
    </row>
    <row r="32" spans="1:42" ht="15.95" customHeight="1" x14ac:dyDescent="0.25">
      <c r="A32" s="7" t="s">
        <v>100</v>
      </c>
      <c r="B32" s="6" t="s">
        <v>101</v>
      </c>
      <c r="C32" s="24" t="s">
        <v>5</v>
      </c>
      <c r="D32" s="56">
        <v>6</v>
      </c>
      <c r="E32" s="56">
        <v>5</v>
      </c>
      <c r="F32" s="56">
        <v>2</v>
      </c>
      <c r="G32" s="56">
        <v>3</v>
      </c>
      <c r="H32" s="56">
        <v>6</v>
      </c>
      <c r="I32" s="56">
        <v>8</v>
      </c>
      <c r="J32" s="56">
        <v>4</v>
      </c>
      <c r="K32" s="56">
        <v>6</v>
      </c>
      <c r="L32" s="56">
        <v>6</v>
      </c>
      <c r="N32" s="17">
        <f t="shared" si="0"/>
        <v>4</v>
      </c>
      <c r="O32" s="17">
        <f t="shared" si="1"/>
        <v>6</v>
      </c>
      <c r="P32" s="61">
        <f t="shared" si="2"/>
        <v>0.5</v>
      </c>
      <c r="S32" s="56">
        <v>157424</v>
      </c>
      <c r="T32" s="56">
        <v>158238</v>
      </c>
      <c r="U32" s="56">
        <v>158441</v>
      </c>
      <c r="V32" s="56">
        <v>160260</v>
      </c>
      <c r="W32" s="56">
        <v>162910</v>
      </c>
      <c r="X32" s="56">
        <v>165927</v>
      </c>
      <c r="Y32" s="56">
        <v>169391</v>
      </c>
      <c r="Z32" s="56">
        <v>170701</v>
      </c>
      <c r="AA32" s="56">
        <v>172622</v>
      </c>
      <c r="AC32" s="60">
        <f t="shared" si="3"/>
        <v>158590.75</v>
      </c>
      <c r="AD32" s="60">
        <f t="shared" si="4"/>
        <v>168310.2</v>
      </c>
      <c r="AE32" s="61">
        <f t="shared" si="5"/>
        <v>6.1286361278952345E-2</v>
      </c>
      <c r="AH32" s="68">
        <v>1.5</v>
      </c>
      <c r="AI32" s="69">
        <v>1.4</v>
      </c>
      <c r="AK32" s="61">
        <f t="shared" si="6"/>
        <v>0.375</v>
      </c>
      <c r="AL32" s="61">
        <f t="shared" si="7"/>
        <v>0.23333333333333331</v>
      </c>
      <c r="AM32" s="61">
        <f t="shared" si="8"/>
        <v>-0.37777777777777782</v>
      </c>
      <c r="AP32" s="71">
        <f t="shared" si="9"/>
        <v>0.83179747870301368</v>
      </c>
    </row>
    <row r="33" spans="1:42" ht="15.95" customHeight="1" x14ac:dyDescent="0.25">
      <c r="A33" s="5" t="s">
        <v>79</v>
      </c>
      <c r="B33" s="6" t="s">
        <v>80</v>
      </c>
      <c r="C33" s="24" t="s">
        <v>8</v>
      </c>
      <c r="D33" s="56">
        <v>6</v>
      </c>
      <c r="E33" s="56">
        <v>3</v>
      </c>
      <c r="F33" s="56">
        <v>0</v>
      </c>
      <c r="G33" s="56">
        <v>3</v>
      </c>
      <c r="H33" s="56">
        <v>2</v>
      </c>
      <c r="I33" s="56">
        <v>2</v>
      </c>
      <c r="J33" s="56">
        <v>4</v>
      </c>
      <c r="K33" s="56">
        <v>4</v>
      </c>
      <c r="L33" s="56">
        <v>3</v>
      </c>
      <c r="N33" s="17">
        <f t="shared" si="0"/>
        <v>3</v>
      </c>
      <c r="O33" s="17">
        <f t="shared" si="1"/>
        <v>3</v>
      </c>
      <c r="P33" s="61">
        <f t="shared" si="2"/>
        <v>0</v>
      </c>
      <c r="S33" s="56">
        <v>108142</v>
      </c>
      <c r="T33" s="56">
        <v>110881</v>
      </c>
      <c r="U33" s="56">
        <v>113739</v>
      </c>
      <c r="V33" s="56">
        <v>115715</v>
      </c>
      <c r="W33" s="56">
        <v>118093</v>
      </c>
      <c r="X33" s="56">
        <v>120149</v>
      </c>
      <c r="Y33" s="56">
        <v>122420</v>
      </c>
      <c r="Z33" s="56">
        <v>124091</v>
      </c>
      <c r="AA33" s="56">
        <v>124662</v>
      </c>
      <c r="AC33" s="60">
        <f t="shared" si="3"/>
        <v>112119.25</v>
      </c>
      <c r="AD33" s="60">
        <f t="shared" si="4"/>
        <v>121883</v>
      </c>
      <c r="AE33" s="61">
        <f t="shared" si="5"/>
        <v>8.7083618557919365E-2</v>
      </c>
      <c r="AH33" s="68">
        <v>1</v>
      </c>
      <c r="AI33" s="69">
        <v>0.2</v>
      </c>
      <c r="AK33" s="61">
        <f t="shared" si="6"/>
        <v>0.33333333333333331</v>
      </c>
      <c r="AL33" s="61">
        <f t="shared" si="7"/>
        <v>6.6666666666666666E-2</v>
      </c>
      <c r="AM33" s="61">
        <f t="shared" si="8"/>
        <v>-0.8</v>
      </c>
      <c r="AP33" s="71">
        <f t="shared" si="9"/>
        <v>0.16409179294897566</v>
      </c>
    </row>
    <row r="34" spans="1:42" ht="15.95" customHeight="1" x14ac:dyDescent="0.25">
      <c r="A34" s="2" t="s">
        <v>30</v>
      </c>
      <c r="B34" s="3" t="s">
        <v>27</v>
      </c>
      <c r="C34" s="24" t="s">
        <v>5</v>
      </c>
      <c r="D34" s="56">
        <v>4</v>
      </c>
      <c r="E34" s="56">
        <v>4</v>
      </c>
      <c r="F34" s="56">
        <v>4</v>
      </c>
      <c r="G34" s="56">
        <v>6</v>
      </c>
      <c r="H34" s="56">
        <v>4</v>
      </c>
      <c r="I34" s="56">
        <v>8</v>
      </c>
      <c r="J34" s="56">
        <v>13</v>
      </c>
      <c r="K34" s="56">
        <v>13</v>
      </c>
      <c r="L34" s="56">
        <v>8</v>
      </c>
      <c r="N34" s="17">
        <f t="shared" si="0"/>
        <v>4.5</v>
      </c>
      <c r="O34" s="17">
        <f t="shared" si="1"/>
        <v>9.1999999999999993</v>
      </c>
      <c r="P34" s="61">
        <f t="shared" si="2"/>
        <v>1.0444444444444443</v>
      </c>
      <c r="S34" s="56">
        <v>146673</v>
      </c>
      <c r="T34" s="56">
        <v>149508</v>
      </c>
      <c r="U34" s="56">
        <v>152668</v>
      </c>
      <c r="V34" s="56">
        <v>156804</v>
      </c>
      <c r="W34" s="56">
        <v>160991</v>
      </c>
      <c r="X34" s="56">
        <v>163004</v>
      </c>
      <c r="Y34" s="56">
        <v>165541</v>
      </c>
      <c r="Z34" s="56">
        <v>168324</v>
      </c>
      <c r="AA34" s="56">
        <v>170243</v>
      </c>
      <c r="AC34" s="60">
        <f t="shared" si="3"/>
        <v>151413.25</v>
      </c>
      <c r="AD34" s="60">
        <f t="shared" si="4"/>
        <v>165620.6</v>
      </c>
      <c r="AE34" s="61">
        <f t="shared" si="5"/>
        <v>9.3831616453645933E-2</v>
      </c>
      <c r="AH34" s="68">
        <v>0.3</v>
      </c>
      <c r="AI34" s="69">
        <v>1.6</v>
      </c>
      <c r="AK34" s="61">
        <f t="shared" si="6"/>
        <v>6.6666666666666666E-2</v>
      </c>
      <c r="AL34" s="61">
        <f t="shared" si="7"/>
        <v>0.17391304347826089</v>
      </c>
      <c r="AM34" s="61">
        <f t="shared" si="8"/>
        <v>1.6086956521739135</v>
      </c>
      <c r="AP34" s="71">
        <f t="shared" si="9"/>
        <v>0.96606340032580496</v>
      </c>
    </row>
    <row r="35" spans="1:42" ht="15.95" customHeight="1" x14ac:dyDescent="0.25">
      <c r="A35" s="7" t="s">
        <v>121</v>
      </c>
      <c r="B35" s="3" t="s">
        <v>117</v>
      </c>
      <c r="C35" s="25" t="s">
        <v>13</v>
      </c>
      <c r="D35" s="56">
        <v>66</v>
      </c>
      <c r="E35" s="56">
        <v>59</v>
      </c>
      <c r="F35" s="56">
        <v>70</v>
      </c>
      <c r="G35" s="56">
        <v>77</v>
      </c>
      <c r="H35" s="56">
        <v>84</v>
      </c>
      <c r="I35" s="56">
        <v>86</v>
      </c>
      <c r="J35" s="56">
        <v>110</v>
      </c>
      <c r="K35" s="56">
        <v>103</v>
      </c>
      <c r="L35" s="56">
        <v>95</v>
      </c>
      <c r="N35" s="17">
        <f t="shared" si="0"/>
        <v>68</v>
      </c>
      <c r="O35" s="17">
        <f t="shared" si="1"/>
        <v>95.6</v>
      </c>
      <c r="P35" s="61">
        <f t="shared" si="2"/>
        <v>0.40588235294117636</v>
      </c>
      <c r="S35" s="56">
        <v>764142</v>
      </c>
      <c r="T35" s="56">
        <v>781046</v>
      </c>
      <c r="U35" s="56">
        <v>796073</v>
      </c>
      <c r="V35" s="56">
        <v>815057</v>
      </c>
      <c r="W35" s="56">
        <v>835356</v>
      </c>
      <c r="X35" s="56">
        <v>856177</v>
      </c>
      <c r="Y35" s="56">
        <v>874809</v>
      </c>
      <c r="Z35" s="56">
        <v>893216</v>
      </c>
      <c r="AA35" s="56">
        <v>909585</v>
      </c>
      <c r="AC35" s="60">
        <f t="shared" si="3"/>
        <v>789079.5</v>
      </c>
      <c r="AD35" s="60">
        <f t="shared" si="4"/>
        <v>873828.6</v>
      </c>
      <c r="AE35" s="61">
        <f t="shared" si="5"/>
        <v>0.10740248606129037</v>
      </c>
      <c r="AH35" s="68">
        <v>17.5</v>
      </c>
      <c r="AI35" s="69">
        <v>26.6</v>
      </c>
      <c r="AK35" s="61">
        <f t="shared" si="6"/>
        <v>0.25735294117647056</v>
      </c>
      <c r="AL35" s="61">
        <f t="shared" si="7"/>
        <v>0.27824267782426781</v>
      </c>
      <c r="AM35" s="61">
        <f t="shared" si="8"/>
        <v>8.1171548117155046E-2</v>
      </c>
      <c r="AP35" s="71">
        <f t="shared" si="9"/>
        <v>3.0440752339760913</v>
      </c>
    </row>
    <row r="36" spans="1:42" ht="15.95" customHeight="1" x14ac:dyDescent="0.25">
      <c r="A36" s="5" t="s">
        <v>16</v>
      </c>
      <c r="B36" s="6" t="s">
        <v>17</v>
      </c>
      <c r="C36" s="25" t="s">
        <v>13</v>
      </c>
      <c r="D36" s="56">
        <v>35</v>
      </c>
      <c r="E36" s="56">
        <v>34</v>
      </c>
      <c r="F36" s="56">
        <v>27</v>
      </c>
      <c r="G36" s="56">
        <v>21</v>
      </c>
      <c r="H36" s="56">
        <v>16</v>
      </c>
      <c r="I36" s="56">
        <v>44</v>
      </c>
      <c r="J36" s="56">
        <v>65</v>
      </c>
      <c r="K36" s="56">
        <v>26</v>
      </c>
      <c r="L36" s="56">
        <v>45</v>
      </c>
      <c r="N36" s="17">
        <f t="shared" si="0"/>
        <v>29.25</v>
      </c>
      <c r="O36" s="17">
        <f t="shared" si="1"/>
        <v>39.200000000000003</v>
      </c>
      <c r="P36" s="61">
        <f t="shared" si="2"/>
        <v>0.34017094017094029</v>
      </c>
      <c r="S36" s="56">
        <v>501429</v>
      </c>
      <c r="T36" s="56">
        <v>505414</v>
      </c>
      <c r="U36" s="56">
        <v>508880</v>
      </c>
      <c r="V36" s="56">
        <v>514100</v>
      </c>
      <c r="W36" s="56">
        <v>518203</v>
      </c>
      <c r="X36" s="56">
        <v>521426</v>
      </c>
      <c r="Y36" s="56">
        <v>525373</v>
      </c>
      <c r="Z36" s="56">
        <v>528814</v>
      </c>
      <c r="AA36" s="56">
        <v>531576</v>
      </c>
      <c r="AC36" s="60">
        <f t="shared" si="3"/>
        <v>507455.75</v>
      </c>
      <c r="AD36" s="60">
        <f t="shared" si="4"/>
        <v>525078.4</v>
      </c>
      <c r="AE36" s="61">
        <f t="shared" si="5"/>
        <v>3.4727461458462186E-2</v>
      </c>
      <c r="AH36" s="68">
        <v>13.3</v>
      </c>
      <c r="AI36" s="69">
        <v>15.8</v>
      </c>
      <c r="AK36" s="61">
        <f t="shared" si="6"/>
        <v>0.45470085470085475</v>
      </c>
      <c r="AL36" s="61">
        <f t="shared" si="7"/>
        <v>0.40306122448979592</v>
      </c>
      <c r="AM36" s="61">
        <f t="shared" si="8"/>
        <v>-0.11356835967469704</v>
      </c>
      <c r="AP36" s="71">
        <f t="shared" si="9"/>
        <v>3.009074454405285</v>
      </c>
    </row>
    <row r="37" spans="1:42" ht="15.95" customHeight="1" x14ac:dyDescent="0.25">
      <c r="A37" s="7" t="s">
        <v>42</v>
      </c>
      <c r="B37" s="6" t="s">
        <v>43</v>
      </c>
      <c r="C37" s="25" t="s">
        <v>5</v>
      </c>
      <c r="D37" s="56">
        <v>22</v>
      </c>
      <c r="E37" s="56">
        <v>15</v>
      </c>
      <c r="F37" s="56">
        <v>23</v>
      </c>
      <c r="G37" s="56">
        <v>21</v>
      </c>
      <c r="H37" s="56">
        <v>21</v>
      </c>
      <c r="I37" s="56">
        <v>22</v>
      </c>
      <c r="J37" s="56">
        <v>17</v>
      </c>
      <c r="K37" s="56">
        <v>24</v>
      </c>
      <c r="L37" s="56">
        <v>18</v>
      </c>
      <c r="N37" s="17">
        <f t="shared" si="0"/>
        <v>20.25</v>
      </c>
      <c r="O37" s="17">
        <f t="shared" si="1"/>
        <v>20.399999999999999</v>
      </c>
      <c r="P37" s="61">
        <f t="shared" si="2"/>
        <v>7.4074074074073374E-3</v>
      </c>
      <c r="S37" s="56">
        <v>343059</v>
      </c>
      <c r="T37" s="56">
        <v>346845</v>
      </c>
      <c r="U37" s="56">
        <v>349237</v>
      </c>
      <c r="V37" s="56">
        <v>349561</v>
      </c>
      <c r="W37" s="56">
        <v>351571</v>
      </c>
      <c r="X37" s="56">
        <v>351747</v>
      </c>
      <c r="Y37" s="56">
        <v>349750</v>
      </c>
      <c r="Z37" s="56">
        <v>346945</v>
      </c>
      <c r="AA37" s="56">
        <v>345064</v>
      </c>
      <c r="AC37" s="60">
        <f t="shared" si="3"/>
        <v>347175.5</v>
      </c>
      <c r="AD37" s="60">
        <f t="shared" si="4"/>
        <v>349015.4</v>
      </c>
      <c r="AE37" s="61">
        <f t="shared" si="5"/>
        <v>5.2996251175558857E-3</v>
      </c>
      <c r="AH37" s="68">
        <v>7.8</v>
      </c>
      <c r="AI37" s="69">
        <v>10</v>
      </c>
      <c r="AK37" s="61">
        <f t="shared" si="6"/>
        <v>0.38518518518518519</v>
      </c>
      <c r="AL37" s="61">
        <f t="shared" si="7"/>
        <v>0.49019607843137258</v>
      </c>
      <c r="AM37" s="61">
        <f t="shared" si="8"/>
        <v>0.27262443438914036</v>
      </c>
      <c r="AP37" s="71">
        <f t="shared" si="9"/>
        <v>2.8652030827293005</v>
      </c>
    </row>
    <row r="38" spans="1:42" ht="15.95" customHeight="1" x14ac:dyDescent="0.25">
      <c r="A38" s="7" t="s">
        <v>122</v>
      </c>
      <c r="B38" s="3" t="s">
        <v>117</v>
      </c>
      <c r="C38" s="25" t="s">
        <v>13</v>
      </c>
      <c r="D38" s="56">
        <v>203</v>
      </c>
      <c r="E38" s="56">
        <v>195</v>
      </c>
      <c r="F38" s="56">
        <v>190</v>
      </c>
      <c r="G38" s="56">
        <v>231</v>
      </c>
      <c r="H38" s="56">
        <v>210</v>
      </c>
      <c r="I38" s="56">
        <v>248</v>
      </c>
      <c r="J38" s="56">
        <v>246</v>
      </c>
      <c r="K38" s="56">
        <v>203</v>
      </c>
      <c r="L38" s="56">
        <v>256</v>
      </c>
      <c r="N38" s="17">
        <f t="shared" si="0"/>
        <v>204.75</v>
      </c>
      <c r="O38" s="17">
        <f t="shared" si="1"/>
        <v>232.6</v>
      </c>
      <c r="P38" s="61">
        <f t="shared" si="2"/>
        <v>0.13601953601953598</v>
      </c>
      <c r="S38" s="56">
        <v>2126032</v>
      </c>
      <c r="T38" s="56">
        <v>2161593</v>
      </c>
      <c r="U38" s="56">
        <v>2199391</v>
      </c>
      <c r="V38" s="56">
        <v>2241826</v>
      </c>
      <c r="W38" s="56">
        <v>2286908</v>
      </c>
      <c r="X38" s="56">
        <v>2309544</v>
      </c>
      <c r="Y38" s="56">
        <v>2316750</v>
      </c>
      <c r="Z38" s="56">
        <v>2318573</v>
      </c>
      <c r="AA38" s="56">
        <v>2320268</v>
      </c>
      <c r="AC38" s="60">
        <f t="shared" si="3"/>
        <v>2182210.5</v>
      </c>
      <c r="AD38" s="60">
        <f t="shared" si="4"/>
        <v>2310408.6</v>
      </c>
      <c r="AE38" s="61">
        <f t="shared" si="5"/>
        <v>5.8746899073210443E-2</v>
      </c>
      <c r="AH38" s="68">
        <v>49.8</v>
      </c>
      <c r="AI38" s="69">
        <v>71.599999999999994</v>
      </c>
      <c r="AK38" s="61">
        <f t="shared" si="6"/>
        <v>0.24322344322344322</v>
      </c>
      <c r="AL38" s="61">
        <f t="shared" si="7"/>
        <v>0.30782459157351677</v>
      </c>
      <c r="AM38" s="61">
        <f t="shared" si="8"/>
        <v>0.26560411896942893</v>
      </c>
      <c r="AP38" s="71">
        <f t="shared" si="9"/>
        <v>3.0990189354385191</v>
      </c>
    </row>
    <row r="39" spans="1:42" ht="15.95" customHeight="1" x14ac:dyDescent="0.25">
      <c r="A39" s="7" t="s">
        <v>50</v>
      </c>
      <c r="B39" s="6" t="s">
        <v>51</v>
      </c>
      <c r="C39" s="25" t="s">
        <v>13</v>
      </c>
      <c r="D39" s="56">
        <v>85</v>
      </c>
      <c r="E39" s="56">
        <v>77</v>
      </c>
      <c r="F39" s="56">
        <v>77</v>
      </c>
      <c r="G39" s="56">
        <v>81</v>
      </c>
      <c r="H39" s="56">
        <v>95</v>
      </c>
      <c r="I39" s="56">
        <v>100</v>
      </c>
      <c r="J39" s="56">
        <v>96</v>
      </c>
      <c r="K39" s="56">
        <v>104</v>
      </c>
      <c r="L39" s="56">
        <v>100</v>
      </c>
      <c r="N39" s="17">
        <f t="shared" si="0"/>
        <v>80</v>
      </c>
      <c r="O39" s="17">
        <f t="shared" si="1"/>
        <v>99</v>
      </c>
      <c r="P39" s="61">
        <f t="shared" si="2"/>
        <v>0.23749999999999999</v>
      </c>
      <c r="S39" s="56">
        <v>827664</v>
      </c>
      <c r="T39" s="56">
        <v>835499</v>
      </c>
      <c r="U39" s="56">
        <v>844696</v>
      </c>
      <c r="V39" s="56">
        <v>850164</v>
      </c>
      <c r="W39" s="56">
        <v>853714</v>
      </c>
      <c r="X39" s="56">
        <v>859049</v>
      </c>
      <c r="Y39" s="56">
        <v>863478</v>
      </c>
      <c r="Z39" s="56">
        <v>870960</v>
      </c>
      <c r="AA39" s="56">
        <v>876384</v>
      </c>
      <c r="AC39" s="60">
        <f t="shared" si="3"/>
        <v>839505.75</v>
      </c>
      <c r="AD39" s="60">
        <f t="shared" si="4"/>
        <v>864717</v>
      </c>
      <c r="AE39" s="61">
        <f t="shared" si="5"/>
        <v>3.0031062920057427E-2</v>
      </c>
      <c r="AH39" s="68">
        <v>19</v>
      </c>
      <c r="AI39" s="69">
        <v>25</v>
      </c>
      <c r="AK39" s="61">
        <f t="shared" si="6"/>
        <v>0.23749999999999999</v>
      </c>
      <c r="AL39" s="61">
        <f t="shared" si="7"/>
        <v>0.25252525252525254</v>
      </c>
      <c r="AM39" s="61">
        <f t="shared" si="8"/>
        <v>6.326422115895812E-2</v>
      </c>
      <c r="AP39" s="71">
        <f t="shared" si="9"/>
        <v>2.8911192910512922</v>
      </c>
    </row>
    <row r="40" spans="1:42" ht="15.95" customHeight="1" x14ac:dyDescent="0.25">
      <c r="A40" s="4" t="s">
        <v>72</v>
      </c>
      <c r="B40" s="6" t="s">
        <v>73</v>
      </c>
      <c r="C40" s="24" t="s">
        <v>8</v>
      </c>
      <c r="D40" s="56">
        <v>20</v>
      </c>
      <c r="E40" s="56">
        <v>20</v>
      </c>
      <c r="F40" s="56">
        <v>14</v>
      </c>
      <c r="G40" s="56">
        <v>23</v>
      </c>
      <c r="H40" s="56">
        <v>31</v>
      </c>
      <c r="I40" s="56">
        <v>22</v>
      </c>
      <c r="J40" s="56">
        <v>26</v>
      </c>
      <c r="K40" s="56">
        <v>29</v>
      </c>
      <c r="L40" s="56">
        <v>38</v>
      </c>
      <c r="N40" s="17">
        <f t="shared" si="0"/>
        <v>19.25</v>
      </c>
      <c r="O40" s="17">
        <f t="shared" si="1"/>
        <v>29.2</v>
      </c>
      <c r="P40" s="61">
        <f t="shared" si="2"/>
        <v>0.51688311688311683</v>
      </c>
      <c r="S40" s="56">
        <v>175149</v>
      </c>
      <c r="T40" s="56">
        <v>174822</v>
      </c>
      <c r="U40" s="56">
        <v>172927</v>
      </c>
      <c r="V40" s="56">
        <v>172014</v>
      </c>
      <c r="W40" s="56">
        <v>170901</v>
      </c>
      <c r="X40" s="56">
        <v>169022</v>
      </c>
      <c r="Y40" s="56">
        <v>166823</v>
      </c>
      <c r="Z40" s="56">
        <v>163772</v>
      </c>
      <c r="AA40" s="56">
        <v>160628</v>
      </c>
      <c r="AC40" s="60">
        <f t="shared" si="3"/>
        <v>173728</v>
      </c>
      <c r="AD40" s="60">
        <f t="shared" si="4"/>
        <v>166229.20000000001</v>
      </c>
      <c r="AE40" s="61">
        <f t="shared" si="5"/>
        <v>-4.3164026524221702E-2</v>
      </c>
      <c r="AH40" s="68">
        <v>5.5</v>
      </c>
      <c r="AI40" s="69">
        <v>9.1999999999999993</v>
      </c>
      <c r="AK40" s="61">
        <f t="shared" si="6"/>
        <v>0.2857142857142857</v>
      </c>
      <c r="AL40" s="61">
        <f t="shared" si="7"/>
        <v>0.31506849315068491</v>
      </c>
      <c r="AM40" s="61">
        <f t="shared" si="8"/>
        <v>0.10273972602739725</v>
      </c>
      <c r="AP40" s="71">
        <f t="shared" si="9"/>
        <v>5.5345270265392594</v>
      </c>
    </row>
    <row r="41" spans="1:42" ht="15.95" customHeight="1" x14ac:dyDescent="0.25">
      <c r="A41" s="7" t="s">
        <v>37</v>
      </c>
      <c r="B41" s="6" t="s">
        <v>38</v>
      </c>
      <c r="C41" s="25" t="s">
        <v>13</v>
      </c>
      <c r="D41" s="56">
        <v>81</v>
      </c>
      <c r="E41" s="56">
        <v>112</v>
      </c>
      <c r="F41" s="56">
        <v>126</v>
      </c>
      <c r="G41" s="56">
        <v>106</v>
      </c>
      <c r="H41" s="56">
        <v>125</v>
      </c>
      <c r="I41" s="56">
        <v>149</v>
      </c>
      <c r="J41" s="56">
        <v>145</v>
      </c>
      <c r="K41" s="56">
        <v>136</v>
      </c>
      <c r="L41" s="56">
        <v>149</v>
      </c>
      <c r="N41" s="17">
        <f t="shared" si="0"/>
        <v>106.25</v>
      </c>
      <c r="O41" s="17">
        <f t="shared" si="1"/>
        <v>140.80000000000001</v>
      </c>
      <c r="P41" s="61">
        <f t="shared" si="2"/>
        <v>0.3251764705882354</v>
      </c>
      <c r="S41" s="56">
        <v>829609</v>
      </c>
      <c r="T41" s="56">
        <v>837013</v>
      </c>
      <c r="U41" s="56">
        <v>842735</v>
      </c>
      <c r="V41" s="56">
        <v>852494</v>
      </c>
      <c r="W41" s="56">
        <v>865836</v>
      </c>
      <c r="X41" s="56">
        <v>880520</v>
      </c>
      <c r="Y41" s="56">
        <v>892025</v>
      </c>
      <c r="Z41" s="56">
        <v>902437</v>
      </c>
      <c r="AA41" s="56">
        <v>911507</v>
      </c>
      <c r="AC41" s="60">
        <f t="shared" si="3"/>
        <v>840462.75</v>
      </c>
      <c r="AD41" s="60">
        <f t="shared" si="4"/>
        <v>890465</v>
      </c>
      <c r="AE41" s="61">
        <f t="shared" si="5"/>
        <v>5.94937134334627E-2</v>
      </c>
      <c r="AH41" s="68">
        <v>26.5</v>
      </c>
      <c r="AI41" s="69">
        <v>36.799999999999997</v>
      </c>
      <c r="AK41" s="61">
        <f t="shared" si="6"/>
        <v>0.24941176470588236</v>
      </c>
      <c r="AL41" s="61">
        <f t="shared" si="7"/>
        <v>0.2613636363636363</v>
      </c>
      <c r="AM41" s="61">
        <f t="shared" si="8"/>
        <v>4.7920240137220974E-2</v>
      </c>
      <c r="AP41" s="71">
        <f t="shared" si="9"/>
        <v>4.1326722555069537</v>
      </c>
    </row>
    <row r="42" spans="1:42" ht="15.95" customHeight="1" x14ac:dyDescent="0.25">
      <c r="A42" s="6" t="s">
        <v>71</v>
      </c>
      <c r="B42" s="8" t="s">
        <v>70</v>
      </c>
      <c r="C42" s="25" t="s">
        <v>13</v>
      </c>
      <c r="D42" s="56">
        <v>66</v>
      </c>
      <c r="E42" s="56">
        <v>68</v>
      </c>
      <c r="F42" s="56">
        <v>57</v>
      </c>
      <c r="G42" s="56">
        <v>48</v>
      </c>
      <c r="H42" s="56">
        <v>64</v>
      </c>
      <c r="I42" s="56">
        <v>66</v>
      </c>
      <c r="J42" s="56">
        <v>97</v>
      </c>
      <c r="K42" s="56">
        <v>84</v>
      </c>
      <c r="L42" s="56">
        <v>79</v>
      </c>
      <c r="N42" s="17">
        <f t="shared" si="0"/>
        <v>59.75</v>
      </c>
      <c r="O42" s="17">
        <f t="shared" si="1"/>
        <v>78</v>
      </c>
      <c r="P42" s="61">
        <f t="shared" si="2"/>
        <v>0.30543933054393307</v>
      </c>
      <c r="S42" s="56">
        <v>462368</v>
      </c>
      <c r="T42" s="56">
        <v>464595</v>
      </c>
      <c r="U42" s="56">
        <v>467213</v>
      </c>
      <c r="V42" s="56">
        <v>470629</v>
      </c>
      <c r="W42" s="56">
        <v>475073</v>
      </c>
      <c r="X42" s="56">
        <v>481670</v>
      </c>
      <c r="Y42" s="56">
        <v>488329</v>
      </c>
      <c r="Z42" s="56">
        <v>492012</v>
      </c>
      <c r="AA42" s="56">
        <v>495327</v>
      </c>
      <c r="AC42" s="60">
        <f t="shared" si="3"/>
        <v>466201.25</v>
      </c>
      <c r="AD42" s="60">
        <f t="shared" si="4"/>
        <v>486482.2</v>
      </c>
      <c r="AE42" s="61">
        <f t="shared" si="5"/>
        <v>4.3502564611313271E-2</v>
      </c>
      <c r="AH42" s="68">
        <v>11.3</v>
      </c>
      <c r="AI42" s="69">
        <v>14.2</v>
      </c>
      <c r="AK42" s="61">
        <f t="shared" si="6"/>
        <v>0.1891213389121339</v>
      </c>
      <c r="AL42" s="61">
        <f t="shared" si="7"/>
        <v>0.18205128205128204</v>
      </c>
      <c r="AM42" s="61">
        <f t="shared" si="8"/>
        <v>-3.7383707737690106E-2</v>
      </c>
      <c r="AP42" s="71">
        <f t="shared" si="9"/>
        <v>2.9189146077698216</v>
      </c>
    </row>
    <row r="43" spans="1:42" ht="15.95" customHeight="1" x14ac:dyDescent="0.25">
      <c r="A43" s="7" t="s">
        <v>89</v>
      </c>
      <c r="B43" s="6" t="s">
        <v>90</v>
      </c>
      <c r="C43" s="25" t="s">
        <v>13</v>
      </c>
      <c r="D43" s="56">
        <v>24</v>
      </c>
      <c r="E43" s="56">
        <v>61</v>
      </c>
      <c r="F43" s="56">
        <v>31</v>
      </c>
      <c r="G43" s="56">
        <v>39</v>
      </c>
      <c r="H43" s="56">
        <v>58</v>
      </c>
      <c r="I43" s="56">
        <v>58</v>
      </c>
      <c r="J43" s="56">
        <v>45</v>
      </c>
      <c r="K43" s="56">
        <v>59</v>
      </c>
      <c r="L43" s="56">
        <v>33</v>
      </c>
      <c r="N43" s="17">
        <f t="shared" si="0"/>
        <v>38.75</v>
      </c>
      <c r="O43" s="17">
        <f t="shared" si="1"/>
        <v>50.6</v>
      </c>
      <c r="P43" s="61">
        <f t="shared" si="2"/>
        <v>0.30580645161290326</v>
      </c>
      <c r="S43" s="56">
        <v>586606</v>
      </c>
      <c r="T43" s="56">
        <v>593275</v>
      </c>
      <c r="U43" s="56">
        <v>599551</v>
      </c>
      <c r="V43" s="56">
        <v>607976</v>
      </c>
      <c r="W43" s="56">
        <v>617487</v>
      </c>
      <c r="X43" s="56">
        <v>626538</v>
      </c>
      <c r="Y43" s="56">
        <v>635262</v>
      </c>
      <c r="Z43" s="56">
        <v>643228</v>
      </c>
      <c r="AA43" s="56">
        <v>651319</v>
      </c>
      <c r="AC43" s="60">
        <f t="shared" si="3"/>
        <v>596852</v>
      </c>
      <c r="AD43" s="60">
        <f t="shared" si="4"/>
        <v>634766.80000000005</v>
      </c>
      <c r="AE43" s="61">
        <f t="shared" si="5"/>
        <v>6.3524625870400114E-2</v>
      </c>
      <c r="AH43" s="68">
        <v>10.5</v>
      </c>
      <c r="AI43" s="69">
        <v>15.8</v>
      </c>
      <c r="AK43" s="61">
        <f t="shared" si="6"/>
        <v>0.2709677419354839</v>
      </c>
      <c r="AL43" s="61">
        <f t="shared" si="7"/>
        <v>0.3122529644268775</v>
      </c>
      <c r="AM43" s="61">
        <f t="shared" si="8"/>
        <v>0.15236213062300019</v>
      </c>
      <c r="AP43" s="71">
        <f t="shared" si="9"/>
        <v>2.4891030847864131</v>
      </c>
    </row>
    <row r="44" spans="1:42" ht="15.95" customHeight="1" x14ac:dyDescent="0.25">
      <c r="A44" s="4" t="s">
        <v>9</v>
      </c>
      <c r="B44" s="3" t="s">
        <v>10</v>
      </c>
      <c r="C44" s="24" t="s">
        <v>8</v>
      </c>
      <c r="D44" s="56">
        <v>30</v>
      </c>
      <c r="E44" s="56">
        <v>33</v>
      </c>
      <c r="F44" s="56">
        <v>24</v>
      </c>
      <c r="G44" s="56">
        <v>19</v>
      </c>
      <c r="H44" s="56">
        <v>23</v>
      </c>
      <c r="I44" s="56">
        <v>16</v>
      </c>
      <c r="J44" s="56">
        <v>28</v>
      </c>
      <c r="K44" s="56">
        <v>40</v>
      </c>
      <c r="L44" s="56">
        <v>33</v>
      </c>
      <c r="N44" s="17">
        <f t="shared" si="0"/>
        <v>26.5</v>
      </c>
      <c r="O44" s="17">
        <f t="shared" si="1"/>
        <v>28</v>
      </c>
      <c r="P44" s="61">
        <f t="shared" si="2"/>
        <v>5.6603773584905662E-2</v>
      </c>
      <c r="S44" s="56">
        <v>195292</v>
      </c>
      <c r="T44" s="56">
        <v>196564</v>
      </c>
      <c r="U44" s="56">
        <v>197143</v>
      </c>
      <c r="V44" s="56">
        <v>197595</v>
      </c>
      <c r="W44" s="56">
        <v>198178</v>
      </c>
      <c r="X44" s="56">
        <v>198631</v>
      </c>
      <c r="Y44" s="56">
        <v>198314</v>
      </c>
      <c r="Z44" s="56">
        <v>197484</v>
      </c>
      <c r="AA44" s="56">
        <v>197312</v>
      </c>
      <c r="AC44" s="60">
        <f t="shared" si="3"/>
        <v>196648.5</v>
      </c>
      <c r="AD44" s="60">
        <f t="shared" si="4"/>
        <v>197983.8</v>
      </c>
      <c r="AE44" s="61">
        <f t="shared" si="5"/>
        <v>6.7902882554404858E-3</v>
      </c>
      <c r="AH44" s="68">
        <v>6.3</v>
      </c>
      <c r="AI44" s="69">
        <v>8.8000000000000007</v>
      </c>
      <c r="AK44" s="61">
        <f t="shared" si="6"/>
        <v>0.23773584905660378</v>
      </c>
      <c r="AL44" s="61">
        <f t="shared" si="7"/>
        <v>0.31428571428571433</v>
      </c>
      <c r="AM44" s="61">
        <f t="shared" si="8"/>
        <v>0.32199546485260788</v>
      </c>
      <c r="AP44" s="71">
        <f t="shared" si="9"/>
        <v>4.4448081105625823</v>
      </c>
    </row>
    <row r="45" spans="1:42" ht="15.95" customHeight="1" x14ac:dyDescent="0.25">
      <c r="A45" s="2" t="s">
        <v>18</v>
      </c>
      <c r="B45" s="3" t="s">
        <v>17</v>
      </c>
      <c r="C45" s="25" t="s">
        <v>13</v>
      </c>
      <c r="D45" s="56">
        <v>27</v>
      </c>
      <c r="E45" s="56">
        <v>40</v>
      </c>
      <c r="F45" s="56">
        <v>30</v>
      </c>
      <c r="G45" s="56">
        <v>23</v>
      </c>
      <c r="H45" s="56">
        <v>32</v>
      </c>
      <c r="I45" s="56">
        <v>36</v>
      </c>
      <c r="J45" s="56">
        <v>28</v>
      </c>
      <c r="K45" s="56">
        <v>34</v>
      </c>
      <c r="L45" s="56">
        <v>38</v>
      </c>
      <c r="N45" s="17">
        <f t="shared" si="0"/>
        <v>30</v>
      </c>
      <c r="O45" s="17">
        <f t="shared" si="1"/>
        <v>33.6</v>
      </c>
      <c r="P45" s="61">
        <f t="shared" si="2"/>
        <v>0.12000000000000005</v>
      </c>
      <c r="S45" s="56">
        <v>464512</v>
      </c>
      <c r="T45" s="56">
        <v>466873</v>
      </c>
      <c r="U45" s="56">
        <v>468000</v>
      </c>
      <c r="V45" s="56">
        <v>469109</v>
      </c>
      <c r="W45" s="56">
        <v>470128</v>
      </c>
      <c r="X45" s="56">
        <v>468719</v>
      </c>
      <c r="Y45" s="56">
        <v>466646</v>
      </c>
      <c r="Z45" s="56">
        <v>465865</v>
      </c>
      <c r="AA45" s="56">
        <v>462628</v>
      </c>
      <c r="AC45" s="60">
        <f t="shared" si="3"/>
        <v>467123.5</v>
      </c>
      <c r="AD45" s="60">
        <f t="shared" si="4"/>
        <v>466797.2</v>
      </c>
      <c r="AE45" s="61">
        <f t="shared" si="5"/>
        <v>-6.9853047427497947E-4</v>
      </c>
      <c r="AH45" s="68">
        <v>7.8</v>
      </c>
      <c r="AI45" s="69">
        <v>12</v>
      </c>
      <c r="AK45" s="61">
        <f t="shared" si="6"/>
        <v>0.26</v>
      </c>
      <c r="AL45" s="61">
        <f t="shared" si="7"/>
        <v>0.35714285714285715</v>
      </c>
      <c r="AM45" s="61">
        <f t="shared" si="8"/>
        <v>0.37362637362637363</v>
      </c>
      <c r="AP45" s="71">
        <f t="shared" si="9"/>
        <v>2.5707095072549708</v>
      </c>
    </row>
    <row r="46" spans="1:42" ht="15.95" customHeight="1" x14ac:dyDescent="0.25">
      <c r="A46" s="7" t="s">
        <v>19</v>
      </c>
      <c r="B46" s="3" t="s">
        <v>17</v>
      </c>
      <c r="C46" s="25" t="s">
        <v>13</v>
      </c>
      <c r="D46" s="56">
        <v>213</v>
      </c>
      <c r="E46" s="56">
        <v>249</v>
      </c>
      <c r="F46" s="56">
        <v>243</v>
      </c>
      <c r="G46" s="56">
        <v>242</v>
      </c>
      <c r="H46" s="56">
        <v>241</v>
      </c>
      <c r="I46" s="56">
        <v>329</v>
      </c>
      <c r="J46" s="56">
        <v>294</v>
      </c>
      <c r="K46" s="56">
        <v>285</v>
      </c>
      <c r="L46" s="56">
        <v>267</v>
      </c>
      <c r="N46" s="17">
        <f t="shared" si="0"/>
        <v>236.75</v>
      </c>
      <c r="O46" s="17">
        <f t="shared" si="1"/>
        <v>283.2</v>
      </c>
      <c r="P46" s="61">
        <f t="shared" si="2"/>
        <v>0.19619852164730725</v>
      </c>
      <c r="S46" s="56">
        <v>3820876</v>
      </c>
      <c r="T46" s="56">
        <v>3851202</v>
      </c>
      <c r="U46" s="56">
        <v>3881622</v>
      </c>
      <c r="V46" s="56">
        <v>3909901</v>
      </c>
      <c r="W46" s="56">
        <v>3938568</v>
      </c>
      <c r="X46" s="56">
        <v>3963226</v>
      </c>
      <c r="Y46" s="56">
        <v>3975788</v>
      </c>
      <c r="Z46" s="56">
        <v>3977596</v>
      </c>
      <c r="AA46" s="56">
        <v>3979576</v>
      </c>
      <c r="AC46" s="60">
        <f t="shared" si="3"/>
        <v>3865900.25</v>
      </c>
      <c r="AD46" s="60">
        <f t="shared" si="4"/>
        <v>3966950.8</v>
      </c>
      <c r="AE46" s="61">
        <f t="shared" si="5"/>
        <v>2.6138943962664276E-2</v>
      </c>
      <c r="AH46" s="68">
        <v>93.3</v>
      </c>
      <c r="AI46" s="69">
        <v>122.2</v>
      </c>
      <c r="AK46" s="61">
        <f t="shared" si="6"/>
        <v>0.39408658922914463</v>
      </c>
      <c r="AL46" s="61">
        <f t="shared" si="7"/>
        <v>0.43149717514124297</v>
      </c>
      <c r="AM46" s="61">
        <f t="shared" si="8"/>
        <v>9.4929862965587156E-2</v>
      </c>
      <c r="AP46" s="71">
        <f t="shared" si="9"/>
        <v>3.0804516153817691</v>
      </c>
    </row>
    <row r="47" spans="1:42" ht="15.95" customHeight="1" x14ac:dyDescent="0.25">
      <c r="A47" s="7" t="s">
        <v>54</v>
      </c>
      <c r="B47" s="6" t="s">
        <v>55</v>
      </c>
      <c r="C47" s="25" t="s">
        <v>13</v>
      </c>
      <c r="D47" s="56">
        <v>59</v>
      </c>
      <c r="E47" s="56">
        <v>59</v>
      </c>
      <c r="F47" s="56">
        <v>80</v>
      </c>
      <c r="G47" s="56">
        <v>70</v>
      </c>
      <c r="H47" s="56">
        <v>80</v>
      </c>
      <c r="I47" s="56">
        <v>87</v>
      </c>
      <c r="J47" s="56">
        <v>89</v>
      </c>
      <c r="K47" s="56">
        <v>66</v>
      </c>
      <c r="L47" s="56">
        <v>94</v>
      </c>
      <c r="N47" s="17">
        <f t="shared" si="0"/>
        <v>67</v>
      </c>
      <c r="O47" s="17">
        <f t="shared" si="1"/>
        <v>83.2</v>
      </c>
      <c r="P47" s="61">
        <f t="shared" si="2"/>
        <v>0.24179104477611946</v>
      </c>
      <c r="S47" s="56">
        <v>599920</v>
      </c>
      <c r="T47" s="56">
        <v>604246</v>
      </c>
      <c r="U47" s="56">
        <v>610471</v>
      </c>
      <c r="V47" s="56">
        <v>612634</v>
      </c>
      <c r="W47" s="56">
        <v>615372</v>
      </c>
      <c r="X47" s="56">
        <v>617583</v>
      </c>
      <c r="Y47" s="56">
        <v>619728</v>
      </c>
      <c r="Z47" s="56">
        <v>618495</v>
      </c>
      <c r="AA47" s="56">
        <v>617638</v>
      </c>
      <c r="AC47" s="60">
        <f t="shared" si="3"/>
        <v>606817.75</v>
      </c>
      <c r="AD47" s="60">
        <f t="shared" si="4"/>
        <v>617763.19999999995</v>
      </c>
      <c r="AE47" s="61">
        <f t="shared" si="5"/>
        <v>1.8037458528528463E-2</v>
      </c>
      <c r="AH47" s="68">
        <v>13.5</v>
      </c>
      <c r="AI47" s="69">
        <v>19.399999999999999</v>
      </c>
      <c r="AK47" s="61">
        <f t="shared" si="6"/>
        <v>0.20149253731343283</v>
      </c>
      <c r="AL47" s="61">
        <f t="shared" si="7"/>
        <v>0.2331730769230769</v>
      </c>
      <c r="AM47" s="61">
        <f t="shared" si="8"/>
        <v>0.15722934472934463</v>
      </c>
      <c r="AP47" s="71">
        <f t="shared" si="9"/>
        <v>3.1403618732873695</v>
      </c>
    </row>
    <row r="48" spans="1:42" ht="15.95" customHeight="1" x14ac:dyDescent="0.25">
      <c r="A48" s="7" t="s">
        <v>136</v>
      </c>
      <c r="B48" s="6" t="s">
        <v>135</v>
      </c>
      <c r="C48" s="24" t="s">
        <v>5</v>
      </c>
      <c r="D48" s="56">
        <v>13</v>
      </c>
      <c r="E48" s="56">
        <v>9</v>
      </c>
      <c r="F48" s="56">
        <v>7</v>
      </c>
      <c r="G48" s="56">
        <v>7</v>
      </c>
      <c r="H48" s="56">
        <v>9</v>
      </c>
      <c r="I48" s="56">
        <v>9</v>
      </c>
      <c r="J48" s="56">
        <v>9</v>
      </c>
      <c r="K48" s="56">
        <v>7</v>
      </c>
      <c r="L48" s="56">
        <v>7</v>
      </c>
      <c r="N48" s="17">
        <f t="shared" si="0"/>
        <v>9</v>
      </c>
      <c r="O48" s="17">
        <f t="shared" si="1"/>
        <v>8.1999999999999993</v>
      </c>
      <c r="P48" s="61">
        <f t="shared" si="2"/>
        <v>-8.8888888888888962E-2</v>
      </c>
      <c r="S48" s="56">
        <v>236908</v>
      </c>
      <c r="T48" s="56">
        <v>239880</v>
      </c>
      <c r="U48" s="56">
        <v>243233</v>
      </c>
      <c r="V48" s="56">
        <v>245848</v>
      </c>
      <c r="W48" s="56">
        <v>248788</v>
      </c>
      <c r="X48" s="56">
        <v>252677</v>
      </c>
      <c r="Y48" s="56">
        <v>255786</v>
      </c>
      <c r="Z48" s="56">
        <v>257854</v>
      </c>
      <c r="AA48" s="56">
        <v>259680</v>
      </c>
      <c r="AC48" s="60">
        <f t="shared" si="3"/>
        <v>241467.25</v>
      </c>
      <c r="AD48" s="60">
        <f t="shared" si="4"/>
        <v>254957</v>
      </c>
      <c r="AE48" s="61">
        <f t="shared" si="5"/>
        <v>5.5865754051532865E-2</v>
      </c>
      <c r="AH48" s="68">
        <v>2.8</v>
      </c>
      <c r="AI48" s="69">
        <v>3.2</v>
      </c>
      <c r="AK48" s="61">
        <f t="shared" si="6"/>
        <v>0.31111111111111112</v>
      </c>
      <c r="AL48" s="61">
        <f t="shared" si="7"/>
        <v>0.39024390243902446</v>
      </c>
      <c r="AM48" s="61">
        <f t="shared" si="8"/>
        <v>0.2543554006968643</v>
      </c>
      <c r="AP48" s="71">
        <f t="shared" si="9"/>
        <v>1.2551136073926192</v>
      </c>
    </row>
    <row r="49" spans="1:42" ht="15.95" customHeight="1" x14ac:dyDescent="0.25">
      <c r="A49" s="5" t="s">
        <v>83</v>
      </c>
      <c r="B49" s="6" t="s">
        <v>84</v>
      </c>
      <c r="C49" s="24" t="s">
        <v>8</v>
      </c>
      <c r="D49" s="56">
        <v>2</v>
      </c>
      <c r="E49" s="56">
        <v>4</v>
      </c>
      <c r="F49" s="56">
        <v>4</v>
      </c>
      <c r="G49" s="56">
        <v>9</v>
      </c>
      <c r="H49" s="56">
        <v>5</v>
      </c>
      <c r="I49" s="56">
        <v>9</v>
      </c>
      <c r="J49" s="56">
        <v>4</v>
      </c>
      <c r="K49" s="56">
        <v>7</v>
      </c>
      <c r="L49" s="56">
        <v>5</v>
      </c>
      <c r="N49" s="17">
        <f t="shared" si="0"/>
        <v>4.75</v>
      </c>
      <c r="O49" s="17">
        <f t="shared" si="1"/>
        <v>6</v>
      </c>
      <c r="P49" s="61">
        <f t="shared" si="2"/>
        <v>0.26315789473684209</v>
      </c>
      <c r="S49" s="56">
        <v>110281</v>
      </c>
      <c r="T49" s="56">
        <v>110888</v>
      </c>
      <c r="U49" s="56">
        <v>111008</v>
      </c>
      <c r="V49" s="56">
        <v>111198</v>
      </c>
      <c r="W49" s="56">
        <v>111275</v>
      </c>
      <c r="X49" s="56">
        <v>111903</v>
      </c>
      <c r="Y49" s="56">
        <v>112235</v>
      </c>
      <c r="Z49" s="56">
        <v>112492</v>
      </c>
      <c r="AA49" s="56">
        <v>112673</v>
      </c>
      <c r="AC49" s="60">
        <f t="shared" si="3"/>
        <v>110843.75</v>
      </c>
      <c r="AD49" s="60">
        <f t="shared" si="4"/>
        <v>112115.6</v>
      </c>
      <c r="AE49" s="61">
        <f t="shared" si="5"/>
        <v>1.1474259937975807E-2</v>
      </c>
      <c r="AH49" s="68">
        <v>1.3</v>
      </c>
      <c r="AI49" s="69">
        <v>1</v>
      </c>
      <c r="AK49" s="61">
        <f t="shared" si="6"/>
        <v>0.27368421052631581</v>
      </c>
      <c r="AL49" s="61">
        <f t="shared" si="7"/>
        <v>0.16666666666666666</v>
      </c>
      <c r="AM49" s="61">
        <f t="shared" si="8"/>
        <v>-0.39102564102564108</v>
      </c>
      <c r="AP49" s="71">
        <f t="shared" si="9"/>
        <v>0.8919365369315243</v>
      </c>
    </row>
    <row r="50" spans="1:42" ht="15.95" customHeight="1" x14ac:dyDescent="0.25">
      <c r="A50" s="7" t="s">
        <v>114</v>
      </c>
      <c r="B50" s="6" t="s">
        <v>113</v>
      </c>
      <c r="C50" s="25" t="s">
        <v>13</v>
      </c>
      <c r="D50" s="56">
        <v>72</v>
      </c>
      <c r="E50" s="56">
        <v>78</v>
      </c>
      <c r="F50" s="56">
        <v>91</v>
      </c>
      <c r="G50" s="56">
        <v>89</v>
      </c>
      <c r="H50" s="56">
        <v>102</v>
      </c>
      <c r="I50" s="56">
        <v>119</v>
      </c>
      <c r="J50" s="56">
        <v>97</v>
      </c>
      <c r="K50" s="56">
        <v>117</v>
      </c>
      <c r="L50" s="56">
        <v>130</v>
      </c>
      <c r="N50" s="17">
        <f t="shared" si="0"/>
        <v>82.5</v>
      </c>
      <c r="O50" s="17">
        <f t="shared" si="1"/>
        <v>113</v>
      </c>
      <c r="P50" s="61">
        <f t="shared" si="2"/>
        <v>0.36969696969696969</v>
      </c>
      <c r="S50" s="56">
        <v>655341</v>
      </c>
      <c r="T50" s="56">
        <v>658786</v>
      </c>
      <c r="U50" s="56">
        <v>657146</v>
      </c>
      <c r="V50" s="56">
        <v>654990</v>
      </c>
      <c r="W50" s="56">
        <v>654106</v>
      </c>
      <c r="X50" s="56">
        <v>652548</v>
      </c>
      <c r="Y50" s="56">
        <v>650878</v>
      </c>
      <c r="Z50" s="56">
        <v>651104</v>
      </c>
      <c r="AA50" s="56">
        <v>651073</v>
      </c>
      <c r="AC50" s="60">
        <f t="shared" si="3"/>
        <v>656565.75</v>
      </c>
      <c r="AD50" s="60">
        <f t="shared" si="4"/>
        <v>651941.80000000005</v>
      </c>
      <c r="AE50" s="61">
        <f t="shared" si="5"/>
        <v>-7.0426305362409685E-3</v>
      </c>
      <c r="AH50" s="68">
        <v>18.3</v>
      </c>
      <c r="AI50" s="69">
        <v>31.4</v>
      </c>
      <c r="AK50" s="61">
        <f t="shared" si="6"/>
        <v>0.22181818181818183</v>
      </c>
      <c r="AL50" s="61">
        <f t="shared" si="7"/>
        <v>0.27787610619469028</v>
      </c>
      <c r="AM50" s="61">
        <f t="shared" si="8"/>
        <v>0.252720150877702</v>
      </c>
      <c r="AP50" s="71">
        <f t="shared" si="9"/>
        <v>4.8163808487199313</v>
      </c>
    </row>
    <row r="51" spans="1:42" ht="15.95" customHeight="1" x14ac:dyDescent="0.25">
      <c r="A51" s="5" t="s">
        <v>11</v>
      </c>
      <c r="B51" s="6" t="s">
        <v>12</v>
      </c>
      <c r="C51" s="25" t="s">
        <v>13</v>
      </c>
      <c r="D51" s="56">
        <v>40</v>
      </c>
      <c r="E51" s="56">
        <v>30</v>
      </c>
      <c r="F51" s="56">
        <v>41</v>
      </c>
      <c r="G51" s="56">
        <v>29</v>
      </c>
      <c r="H51" s="56">
        <v>26</v>
      </c>
      <c r="I51" s="56">
        <v>45</v>
      </c>
      <c r="J51" s="56">
        <v>38</v>
      </c>
      <c r="K51" s="56">
        <v>45</v>
      </c>
      <c r="L51" s="56">
        <v>44</v>
      </c>
      <c r="N51" s="17">
        <f t="shared" si="0"/>
        <v>35</v>
      </c>
      <c r="O51" s="17">
        <f t="shared" si="1"/>
        <v>39.6</v>
      </c>
      <c r="P51" s="61">
        <f t="shared" si="2"/>
        <v>0.13142857142857148</v>
      </c>
      <c r="S51" s="56">
        <v>447681</v>
      </c>
      <c r="T51" s="56">
        <v>456968</v>
      </c>
      <c r="U51" s="56">
        <v>464803</v>
      </c>
      <c r="V51" s="56">
        <v>473132</v>
      </c>
      <c r="W51" s="56">
        <v>481811</v>
      </c>
      <c r="X51" s="56">
        <v>490695</v>
      </c>
      <c r="Y51" s="56">
        <v>500021</v>
      </c>
      <c r="Z51" s="56">
        <v>507945</v>
      </c>
      <c r="AA51" s="56">
        <v>518012</v>
      </c>
      <c r="AC51" s="60">
        <f t="shared" si="3"/>
        <v>460646</v>
      </c>
      <c r="AD51" s="60">
        <f t="shared" si="4"/>
        <v>499696.8</v>
      </c>
      <c r="AE51" s="61">
        <f t="shared" si="5"/>
        <v>8.477399130785894E-2</v>
      </c>
      <c r="AH51" s="68">
        <v>5.8</v>
      </c>
      <c r="AI51" s="69">
        <v>9.1999999999999993</v>
      </c>
      <c r="AK51" s="61">
        <f t="shared" si="6"/>
        <v>0.1657142857142857</v>
      </c>
      <c r="AL51" s="61">
        <f t="shared" si="7"/>
        <v>0.23232323232323229</v>
      </c>
      <c r="AM51" s="61">
        <f t="shared" si="8"/>
        <v>0.40195053988157425</v>
      </c>
      <c r="AP51" s="71">
        <f t="shared" si="9"/>
        <v>1.8411164530171094</v>
      </c>
    </row>
    <row r="52" spans="1:42" ht="15.95" customHeight="1" x14ac:dyDescent="0.25">
      <c r="A52" s="7" t="s">
        <v>39</v>
      </c>
      <c r="B52" s="8" t="s">
        <v>38</v>
      </c>
      <c r="C52" s="25" t="s">
        <v>13</v>
      </c>
      <c r="D52" s="56">
        <v>41</v>
      </c>
      <c r="E52" s="56">
        <v>46</v>
      </c>
      <c r="F52" s="56">
        <v>50</v>
      </c>
      <c r="G52" s="56">
        <v>42</v>
      </c>
      <c r="H52" s="56">
        <v>62</v>
      </c>
      <c r="I52" s="56">
        <v>46</v>
      </c>
      <c r="J52" s="56">
        <v>42</v>
      </c>
      <c r="K52" s="56">
        <v>64</v>
      </c>
      <c r="L52" s="56">
        <v>58</v>
      </c>
      <c r="N52" s="17">
        <f t="shared" si="0"/>
        <v>44.75</v>
      </c>
      <c r="O52" s="17">
        <f t="shared" si="1"/>
        <v>54.4</v>
      </c>
      <c r="P52" s="61">
        <f t="shared" si="2"/>
        <v>0.21564245810055863</v>
      </c>
      <c r="S52" s="56">
        <v>406593</v>
      </c>
      <c r="T52" s="56">
        <v>411149</v>
      </c>
      <c r="U52" s="56">
        <v>415661</v>
      </c>
      <c r="V52" s="56">
        <v>425110</v>
      </c>
      <c r="W52" s="56">
        <v>434738</v>
      </c>
      <c r="X52" s="56">
        <v>449149</v>
      </c>
      <c r="Y52" s="56">
        <v>456617</v>
      </c>
      <c r="Z52" s="56">
        <v>462819</v>
      </c>
      <c r="AA52" s="56">
        <v>467963</v>
      </c>
      <c r="AC52" s="60">
        <f t="shared" si="3"/>
        <v>414628.25</v>
      </c>
      <c r="AD52" s="60">
        <f t="shared" si="4"/>
        <v>454257.2</v>
      </c>
      <c r="AE52" s="61">
        <f t="shared" si="5"/>
        <v>9.5577062103221408E-2</v>
      </c>
      <c r="AH52" s="68">
        <v>18.5</v>
      </c>
      <c r="AI52" s="69">
        <v>20.2</v>
      </c>
      <c r="AK52" s="61">
        <f t="shared" si="6"/>
        <v>0.41340782122905029</v>
      </c>
      <c r="AL52" s="61">
        <f t="shared" si="7"/>
        <v>0.37132352941176472</v>
      </c>
      <c r="AM52" s="61">
        <f t="shared" si="8"/>
        <v>-0.10179848966613671</v>
      </c>
      <c r="AP52" s="71">
        <f t="shared" si="9"/>
        <v>4.446819995368263</v>
      </c>
    </row>
    <row r="53" spans="1:42" ht="15.95" customHeight="1" x14ac:dyDescent="0.25">
      <c r="A53" s="7" t="s">
        <v>134</v>
      </c>
      <c r="B53" s="6" t="s">
        <v>135</v>
      </c>
      <c r="C53" s="25" t="s">
        <v>13</v>
      </c>
      <c r="D53" s="56">
        <v>37</v>
      </c>
      <c r="E53" s="56">
        <v>42</v>
      </c>
      <c r="F53" s="56">
        <v>31</v>
      </c>
      <c r="G53" s="56">
        <v>50</v>
      </c>
      <c r="H53" s="56">
        <v>67</v>
      </c>
      <c r="I53" s="56">
        <v>59</v>
      </c>
      <c r="J53" s="56">
        <v>70</v>
      </c>
      <c r="K53" s="56">
        <v>61</v>
      </c>
      <c r="L53" s="56">
        <v>55</v>
      </c>
      <c r="N53" s="17">
        <f t="shared" si="0"/>
        <v>40</v>
      </c>
      <c r="O53" s="17">
        <f t="shared" si="1"/>
        <v>62.4</v>
      </c>
      <c r="P53" s="61">
        <f t="shared" si="2"/>
        <v>0.55999999999999994</v>
      </c>
      <c r="S53" s="56">
        <v>597086</v>
      </c>
      <c r="T53" s="56">
        <v>598569</v>
      </c>
      <c r="U53" s="56">
        <v>599916</v>
      </c>
      <c r="V53" s="56">
        <v>600664</v>
      </c>
      <c r="W53" s="56">
        <v>600477</v>
      </c>
      <c r="X53" s="56">
        <v>596996</v>
      </c>
      <c r="Y53" s="56">
        <v>593725</v>
      </c>
      <c r="Z53" s="56">
        <v>591375</v>
      </c>
      <c r="AA53" s="56">
        <v>590157</v>
      </c>
      <c r="AC53" s="60">
        <f t="shared" si="3"/>
        <v>599058.75</v>
      </c>
      <c r="AD53" s="60">
        <f t="shared" si="4"/>
        <v>594546</v>
      </c>
      <c r="AE53" s="61">
        <f t="shared" si="5"/>
        <v>-7.5330674996400603E-3</v>
      </c>
      <c r="AH53" s="68">
        <v>11.3</v>
      </c>
      <c r="AI53" s="69">
        <v>15.4</v>
      </c>
      <c r="AK53" s="61">
        <f t="shared" si="6"/>
        <v>0.28250000000000003</v>
      </c>
      <c r="AL53" s="61">
        <f t="shared" si="7"/>
        <v>0.24679487179487181</v>
      </c>
      <c r="AM53" s="61">
        <f t="shared" si="8"/>
        <v>-0.12638983435443618</v>
      </c>
      <c r="AP53" s="71">
        <f t="shared" si="9"/>
        <v>2.5902116909372865</v>
      </c>
    </row>
    <row r="54" spans="1:42" ht="15.95" customHeight="1" x14ac:dyDescent="0.25">
      <c r="A54" s="5" t="s">
        <v>67</v>
      </c>
      <c r="B54" s="6" t="s">
        <v>68</v>
      </c>
      <c r="C54" s="25" t="s">
        <v>13</v>
      </c>
      <c r="D54" s="56">
        <v>21</v>
      </c>
      <c r="E54" s="56">
        <v>10</v>
      </c>
      <c r="F54" s="56">
        <v>19</v>
      </c>
      <c r="G54" s="56">
        <v>7</v>
      </c>
      <c r="H54" s="56">
        <v>12</v>
      </c>
      <c r="I54" s="56">
        <v>19</v>
      </c>
      <c r="J54" s="56">
        <v>17</v>
      </c>
      <c r="K54" s="56">
        <v>16</v>
      </c>
      <c r="L54" s="56">
        <v>12</v>
      </c>
      <c r="N54" s="17">
        <f t="shared" si="0"/>
        <v>14.25</v>
      </c>
      <c r="O54" s="17">
        <f t="shared" si="1"/>
        <v>15.2</v>
      </c>
      <c r="P54" s="61">
        <f t="shared" si="2"/>
        <v>6.666666666666661E-2</v>
      </c>
      <c r="S54" s="56">
        <v>388052</v>
      </c>
      <c r="T54" s="56">
        <v>392768</v>
      </c>
      <c r="U54" s="56">
        <v>400070</v>
      </c>
      <c r="V54" s="56">
        <v>407067</v>
      </c>
      <c r="W54" s="56">
        <v>411030</v>
      </c>
      <c r="X54" s="56">
        <v>415079</v>
      </c>
      <c r="Y54" s="56">
        <v>420925</v>
      </c>
      <c r="Z54" s="56">
        <v>424903</v>
      </c>
      <c r="AA54" s="56">
        <v>429606</v>
      </c>
      <c r="AC54" s="60">
        <f t="shared" si="3"/>
        <v>396989.25</v>
      </c>
      <c r="AD54" s="60">
        <f t="shared" si="4"/>
        <v>420308.6</v>
      </c>
      <c r="AE54" s="61">
        <f t="shared" si="5"/>
        <v>5.8740507457065841E-2</v>
      </c>
      <c r="AH54" s="68">
        <v>4</v>
      </c>
      <c r="AI54" s="69">
        <v>5.2</v>
      </c>
      <c r="AK54" s="61">
        <f t="shared" si="6"/>
        <v>0.2807017543859649</v>
      </c>
      <c r="AL54" s="61">
        <f t="shared" si="7"/>
        <v>0.34210526315789475</v>
      </c>
      <c r="AM54" s="61">
        <f t="shared" si="8"/>
        <v>0.21875000000000011</v>
      </c>
      <c r="AP54" s="71">
        <f t="shared" si="9"/>
        <v>1.237186200805789</v>
      </c>
    </row>
    <row r="55" spans="1:42" ht="15.95" customHeight="1" x14ac:dyDescent="0.25">
      <c r="A55" s="7" t="s">
        <v>74</v>
      </c>
      <c r="B55" s="8" t="s">
        <v>75</v>
      </c>
      <c r="C55" s="24" t="s">
        <v>5</v>
      </c>
      <c r="D55" s="56">
        <v>10</v>
      </c>
      <c r="E55" s="56">
        <v>2</v>
      </c>
      <c r="F55" s="56">
        <v>6</v>
      </c>
      <c r="G55" s="56">
        <v>1</v>
      </c>
      <c r="H55" s="56">
        <v>2</v>
      </c>
      <c r="I55" s="56">
        <v>0</v>
      </c>
      <c r="J55" s="56">
        <v>5</v>
      </c>
      <c r="K55" s="56">
        <v>2</v>
      </c>
      <c r="L55" s="56">
        <v>2</v>
      </c>
      <c r="N55" s="17">
        <f t="shared" si="0"/>
        <v>4.75</v>
      </c>
      <c r="O55" s="17">
        <f t="shared" si="1"/>
        <v>2.2000000000000002</v>
      </c>
      <c r="P55" s="61">
        <f t="shared" si="2"/>
        <v>-0.5368421052631579</v>
      </c>
      <c r="S55" s="56">
        <v>68078</v>
      </c>
      <c r="T55" s="56">
        <v>68877</v>
      </c>
      <c r="U55" s="56">
        <v>69487</v>
      </c>
      <c r="V55" s="56">
        <v>70227</v>
      </c>
      <c r="W55" s="56">
        <v>71292</v>
      </c>
      <c r="X55" s="56">
        <v>72779</v>
      </c>
      <c r="Y55" s="56">
        <v>74077</v>
      </c>
      <c r="Z55" s="56">
        <v>74882</v>
      </c>
      <c r="AA55" s="56">
        <v>75516</v>
      </c>
      <c r="AC55" s="60">
        <f t="shared" si="3"/>
        <v>69167.25</v>
      </c>
      <c r="AD55" s="60">
        <f t="shared" si="4"/>
        <v>73709.2</v>
      </c>
      <c r="AE55" s="61">
        <f t="shared" si="5"/>
        <v>6.5666193176684012E-2</v>
      </c>
      <c r="AH55" s="68">
        <v>1.3</v>
      </c>
      <c r="AI55" s="69">
        <v>1</v>
      </c>
      <c r="AK55" s="61">
        <f t="shared" si="6"/>
        <v>0.27368421052631581</v>
      </c>
      <c r="AL55" s="61">
        <f t="shared" si="7"/>
        <v>0.45454545454545453</v>
      </c>
      <c r="AM55" s="61">
        <f t="shared" si="8"/>
        <v>0.66083916083916072</v>
      </c>
      <c r="AP55" s="71">
        <f t="shared" si="9"/>
        <v>1.3566827478795049</v>
      </c>
    </row>
    <row r="56" spans="1:42" ht="15.95" customHeight="1" x14ac:dyDescent="0.25">
      <c r="A56" s="4" t="s">
        <v>6</v>
      </c>
      <c r="B56" s="3" t="s">
        <v>7</v>
      </c>
      <c r="C56" s="24" t="s">
        <v>8</v>
      </c>
      <c r="D56" s="56">
        <v>20</v>
      </c>
      <c r="E56" s="56">
        <v>21</v>
      </c>
      <c r="F56" s="56">
        <v>22</v>
      </c>
      <c r="G56" s="56">
        <v>19</v>
      </c>
      <c r="H56" s="56">
        <v>26</v>
      </c>
      <c r="I56" s="56">
        <v>27</v>
      </c>
      <c r="J56" s="56">
        <v>14</v>
      </c>
      <c r="K56" s="56">
        <v>26</v>
      </c>
      <c r="L56" s="56">
        <v>23</v>
      </c>
      <c r="N56" s="17">
        <f t="shared" si="0"/>
        <v>20.5</v>
      </c>
      <c r="O56" s="17">
        <f t="shared" si="1"/>
        <v>23.2</v>
      </c>
      <c r="P56" s="61">
        <f t="shared" si="2"/>
        <v>0.13170731707317071</v>
      </c>
      <c r="S56" s="56">
        <v>205198</v>
      </c>
      <c r="T56" s="56">
        <v>203946</v>
      </c>
      <c r="U56" s="56">
        <v>202439</v>
      </c>
      <c r="V56" s="56">
        <v>201435</v>
      </c>
      <c r="W56" s="56">
        <v>201018</v>
      </c>
      <c r="X56" s="56">
        <v>200441</v>
      </c>
      <c r="Y56" s="56">
        <v>200047</v>
      </c>
      <c r="Z56" s="56">
        <v>198899</v>
      </c>
      <c r="AA56" s="56">
        <v>198525</v>
      </c>
      <c r="AC56" s="60">
        <f t="shared" si="3"/>
        <v>203254.5</v>
      </c>
      <c r="AD56" s="60">
        <f t="shared" si="4"/>
        <v>199786</v>
      </c>
      <c r="AE56" s="61">
        <f t="shared" si="5"/>
        <v>-1.7064812833172207E-2</v>
      </c>
      <c r="AH56" s="68">
        <v>4.3</v>
      </c>
      <c r="AI56" s="69">
        <v>6</v>
      </c>
      <c r="AK56" s="61">
        <f t="shared" si="6"/>
        <v>0.2097560975609756</v>
      </c>
      <c r="AL56" s="61">
        <f t="shared" si="7"/>
        <v>0.25862068965517243</v>
      </c>
      <c r="AM56" s="61">
        <f t="shared" si="8"/>
        <v>0.23295910184442675</v>
      </c>
      <c r="AP56" s="71">
        <f t="shared" si="9"/>
        <v>3.0032134383790656</v>
      </c>
    </row>
    <row r="57" spans="1:42" ht="15.95" customHeight="1" x14ac:dyDescent="0.25">
      <c r="A57" s="7" t="s">
        <v>115</v>
      </c>
      <c r="B57" s="6" t="s">
        <v>113</v>
      </c>
      <c r="C57" s="25" t="s">
        <v>13</v>
      </c>
      <c r="D57" s="56">
        <v>66</v>
      </c>
      <c r="E57" s="56">
        <v>55</v>
      </c>
      <c r="F57" s="56">
        <v>64</v>
      </c>
      <c r="G57" s="56">
        <v>52</v>
      </c>
      <c r="H57" s="56">
        <v>67</v>
      </c>
      <c r="I57" s="56">
        <v>66</v>
      </c>
      <c r="J57" s="56">
        <v>67</v>
      </c>
      <c r="K57" s="56">
        <v>70</v>
      </c>
      <c r="L57" s="56">
        <v>97</v>
      </c>
      <c r="N57" s="17">
        <f t="shared" si="0"/>
        <v>59.25</v>
      </c>
      <c r="O57" s="17">
        <f t="shared" si="1"/>
        <v>73.400000000000006</v>
      </c>
      <c r="P57" s="61">
        <f t="shared" si="2"/>
        <v>0.23881856540084398</v>
      </c>
      <c r="S57" s="56">
        <v>612518</v>
      </c>
      <c r="T57" s="56">
        <v>625550</v>
      </c>
      <c r="U57" s="56">
        <v>635999</v>
      </c>
      <c r="V57" s="56">
        <v>645259</v>
      </c>
      <c r="W57" s="56">
        <v>655498</v>
      </c>
      <c r="X57" s="56">
        <v>661765</v>
      </c>
      <c r="Y57" s="56">
        <v>663587</v>
      </c>
      <c r="Z57" s="56">
        <v>667006</v>
      </c>
      <c r="AA57" s="56">
        <v>670820</v>
      </c>
      <c r="AC57" s="60">
        <f t="shared" si="3"/>
        <v>629831.5</v>
      </c>
      <c r="AD57" s="60">
        <f t="shared" si="4"/>
        <v>663735.19999999995</v>
      </c>
      <c r="AE57" s="61">
        <f t="shared" si="5"/>
        <v>5.3829794159231406E-2</v>
      </c>
      <c r="AH57" s="68">
        <v>11.8</v>
      </c>
      <c r="AI57" s="69">
        <v>20.8</v>
      </c>
      <c r="AK57" s="61">
        <f t="shared" si="6"/>
        <v>0.19915611814345993</v>
      </c>
      <c r="AL57" s="61">
        <f t="shared" si="7"/>
        <v>0.28337874659400542</v>
      </c>
      <c r="AM57" s="61">
        <f t="shared" si="8"/>
        <v>0.42289751997413727</v>
      </c>
      <c r="AP57" s="71">
        <f t="shared" si="9"/>
        <v>3.1337798567862607</v>
      </c>
    </row>
    <row r="58" spans="1:42" ht="15.95" customHeight="1" x14ac:dyDescent="0.25">
      <c r="A58" s="7" t="s">
        <v>58</v>
      </c>
      <c r="B58" s="6" t="s">
        <v>57</v>
      </c>
      <c r="C58" s="25" t="s">
        <v>5</v>
      </c>
      <c r="D58" s="56">
        <v>36</v>
      </c>
      <c r="E58" s="56">
        <v>29</v>
      </c>
      <c r="F58" s="56">
        <v>53</v>
      </c>
      <c r="G58" s="56">
        <v>50</v>
      </c>
      <c r="H58" s="56">
        <v>50</v>
      </c>
      <c r="I58" s="56">
        <v>55</v>
      </c>
      <c r="J58" s="56">
        <v>45</v>
      </c>
      <c r="K58" s="56">
        <v>41</v>
      </c>
      <c r="L58" s="56">
        <v>44</v>
      </c>
      <c r="N58" s="17">
        <f t="shared" si="0"/>
        <v>42</v>
      </c>
      <c r="O58" s="17">
        <f t="shared" si="1"/>
        <v>47</v>
      </c>
      <c r="P58" s="61">
        <f t="shared" si="2"/>
        <v>0.11904761904761904</v>
      </c>
      <c r="S58" s="56">
        <v>360735</v>
      </c>
      <c r="T58" s="56">
        <v>369787</v>
      </c>
      <c r="U58" s="56">
        <v>378637</v>
      </c>
      <c r="V58" s="56">
        <v>383940</v>
      </c>
      <c r="W58" s="56">
        <v>389742</v>
      </c>
      <c r="X58" s="56">
        <v>391843</v>
      </c>
      <c r="Y58" s="56">
        <v>391493</v>
      </c>
      <c r="Z58" s="56">
        <v>391004</v>
      </c>
      <c r="AA58" s="56">
        <v>390144</v>
      </c>
      <c r="AC58" s="60">
        <f t="shared" si="3"/>
        <v>373274.75</v>
      </c>
      <c r="AD58" s="60">
        <f t="shared" si="4"/>
        <v>390845.2</v>
      </c>
      <c r="AE58" s="61">
        <f t="shared" si="5"/>
        <v>4.7071091736047004E-2</v>
      </c>
      <c r="AH58" s="68">
        <v>12.8</v>
      </c>
      <c r="AI58" s="69">
        <v>13.6</v>
      </c>
      <c r="AK58" s="61">
        <f t="shared" si="6"/>
        <v>0.30476190476190479</v>
      </c>
      <c r="AL58" s="61">
        <f t="shared" si="7"/>
        <v>0.28936170212765955</v>
      </c>
      <c r="AM58" s="61">
        <f t="shared" si="8"/>
        <v>-5.0531914893617191E-2</v>
      </c>
      <c r="AP58" s="71">
        <f t="shared" si="9"/>
        <v>3.4796384860297631</v>
      </c>
    </row>
    <row r="59" spans="1:42" ht="15.95" customHeight="1" x14ac:dyDescent="0.25">
      <c r="A59" s="7" t="s">
        <v>93</v>
      </c>
      <c r="B59" s="6" t="s">
        <v>92</v>
      </c>
      <c r="C59" s="25" t="s">
        <v>13</v>
      </c>
      <c r="D59" s="56">
        <v>271</v>
      </c>
      <c r="E59" s="56">
        <v>275</v>
      </c>
      <c r="F59" s="56">
        <v>295</v>
      </c>
      <c r="G59" s="56">
        <v>250</v>
      </c>
      <c r="H59" s="56">
        <v>241</v>
      </c>
      <c r="I59" s="56">
        <v>230</v>
      </c>
      <c r="J59" s="56">
        <v>207</v>
      </c>
      <c r="K59" s="56">
        <v>197</v>
      </c>
      <c r="L59" s="56">
        <v>214</v>
      </c>
      <c r="N59" s="17">
        <f t="shared" si="0"/>
        <v>272.75</v>
      </c>
      <c r="O59" s="17">
        <f t="shared" si="1"/>
        <v>217.8</v>
      </c>
      <c r="P59" s="61">
        <f t="shared" si="2"/>
        <v>-0.20146654445462875</v>
      </c>
      <c r="S59" s="56">
        <v>8272948</v>
      </c>
      <c r="T59" s="56">
        <v>8346693</v>
      </c>
      <c r="U59" s="56">
        <v>8396091</v>
      </c>
      <c r="V59" s="56">
        <v>8433806</v>
      </c>
      <c r="W59" s="56">
        <v>8463049</v>
      </c>
      <c r="X59" s="56">
        <v>8469153</v>
      </c>
      <c r="Y59" s="56">
        <v>8437478</v>
      </c>
      <c r="Z59" s="56">
        <v>8390081</v>
      </c>
      <c r="AA59" s="56">
        <v>8336817</v>
      </c>
      <c r="AC59" s="60">
        <f t="shared" si="3"/>
        <v>8362384.5</v>
      </c>
      <c r="AD59" s="60">
        <f t="shared" si="4"/>
        <v>8419315.5999999996</v>
      </c>
      <c r="AE59" s="61">
        <f t="shared" si="5"/>
        <v>6.8079983645812541E-3</v>
      </c>
      <c r="AH59" s="68">
        <v>143.80000000000001</v>
      </c>
      <c r="AI59" s="69">
        <v>118.8</v>
      </c>
      <c r="AK59" s="61">
        <f t="shared" si="6"/>
        <v>0.52722273143904674</v>
      </c>
      <c r="AL59" s="61">
        <f t="shared" si="7"/>
        <v>0.54545454545454541</v>
      </c>
      <c r="AM59" s="61">
        <f t="shared" si="8"/>
        <v>3.4580857251232701E-2</v>
      </c>
      <c r="AP59" s="71">
        <f t="shared" si="9"/>
        <v>1.4110410589668358</v>
      </c>
    </row>
    <row r="60" spans="1:42" ht="15.95" customHeight="1" x14ac:dyDescent="0.25">
      <c r="A60" s="5" t="s">
        <v>85</v>
      </c>
      <c r="B60" s="11" t="s">
        <v>86</v>
      </c>
      <c r="C60" s="24" t="s">
        <v>8</v>
      </c>
      <c r="D60" s="56">
        <v>29</v>
      </c>
      <c r="E60" s="56">
        <v>20</v>
      </c>
      <c r="F60" s="56">
        <v>26</v>
      </c>
      <c r="G60" s="56">
        <v>16</v>
      </c>
      <c r="H60" s="56">
        <v>22</v>
      </c>
      <c r="I60" s="56">
        <v>28</v>
      </c>
      <c r="J60" s="56">
        <v>26</v>
      </c>
      <c r="K60" s="56">
        <v>22</v>
      </c>
      <c r="L60" s="56">
        <v>23</v>
      </c>
      <c r="N60" s="17">
        <f t="shared" si="0"/>
        <v>22.75</v>
      </c>
      <c r="O60" s="17">
        <f t="shared" si="1"/>
        <v>24.2</v>
      </c>
      <c r="P60" s="61">
        <f t="shared" si="2"/>
        <v>6.3736263736263704E-2</v>
      </c>
      <c r="S60" s="56">
        <v>277574</v>
      </c>
      <c r="T60" s="56">
        <v>277594</v>
      </c>
      <c r="U60" s="56">
        <v>278121</v>
      </c>
      <c r="V60" s="56">
        <v>278936</v>
      </c>
      <c r="W60" s="56">
        <v>279636</v>
      </c>
      <c r="X60" s="56">
        <v>280681</v>
      </c>
      <c r="Y60" s="56">
        <v>281237</v>
      </c>
      <c r="Z60" s="56">
        <v>281752</v>
      </c>
      <c r="AA60" s="56">
        <v>282011</v>
      </c>
      <c r="AC60" s="60">
        <f t="shared" si="3"/>
        <v>278056.25</v>
      </c>
      <c r="AD60" s="60">
        <f t="shared" si="4"/>
        <v>281063.40000000002</v>
      </c>
      <c r="AE60" s="61">
        <f t="shared" si="5"/>
        <v>1.0814898064690232E-2</v>
      </c>
      <c r="AH60" s="68">
        <v>8.5</v>
      </c>
      <c r="AI60" s="69">
        <v>14</v>
      </c>
      <c r="AK60" s="61">
        <f t="shared" si="6"/>
        <v>0.37362637362637363</v>
      </c>
      <c r="AL60" s="61">
        <f t="shared" si="7"/>
        <v>0.57851239669421495</v>
      </c>
      <c r="AM60" s="61">
        <f t="shared" si="8"/>
        <v>0.54837141468157524</v>
      </c>
      <c r="AP60" s="71">
        <f t="shared" si="9"/>
        <v>4.9810825600202655</v>
      </c>
    </row>
    <row r="61" spans="1:42" ht="15.95" customHeight="1" x14ac:dyDescent="0.25">
      <c r="A61" s="7" t="s">
        <v>20</v>
      </c>
      <c r="B61" s="6" t="s">
        <v>17</v>
      </c>
      <c r="C61" s="25" t="s">
        <v>13</v>
      </c>
      <c r="D61" s="56">
        <v>20</v>
      </c>
      <c r="E61" s="56">
        <v>27</v>
      </c>
      <c r="F61" s="56">
        <v>31</v>
      </c>
      <c r="G61" s="56">
        <v>33</v>
      </c>
      <c r="H61" s="56">
        <v>28</v>
      </c>
      <c r="I61" s="56">
        <v>27</v>
      </c>
      <c r="J61" s="56">
        <v>29</v>
      </c>
      <c r="K61" s="56">
        <v>27</v>
      </c>
      <c r="L61" s="56">
        <v>32</v>
      </c>
      <c r="N61" s="17">
        <f t="shared" si="0"/>
        <v>27.75</v>
      </c>
      <c r="O61" s="17">
        <f t="shared" si="1"/>
        <v>28.6</v>
      </c>
      <c r="P61" s="61">
        <f t="shared" si="2"/>
        <v>3.0630630630630682E-2</v>
      </c>
      <c r="S61" s="56">
        <v>396086</v>
      </c>
      <c r="T61" s="56">
        <v>401104</v>
      </c>
      <c r="U61" s="56">
        <v>406648</v>
      </c>
      <c r="V61" s="56">
        <v>412901</v>
      </c>
      <c r="W61" s="56">
        <v>418211</v>
      </c>
      <c r="X61" s="56">
        <v>420947</v>
      </c>
      <c r="Y61" s="56">
        <v>424382</v>
      </c>
      <c r="Z61" s="56">
        <v>429056</v>
      </c>
      <c r="AA61" s="56">
        <v>433031</v>
      </c>
      <c r="AC61" s="60">
        <f t="shared" si="3"/>
        <v>404184.75</v>
      </c>
      <c r="AD61" s="60">
        <f t="shared" si="4"/>
        <v>425125.4</v>
      </c>
      <c r="AE61" s="61">
        <f t="shared" si="5"/>
        <v>5.1809599446787695E-2</v>
      </c>
      <c r="AH61" s="68">
        <v>8.3000000000000007</v>
      </c>
      <c r="AI61" s="69">
        <v>9</v>
      </c>
      <c r="AK61" s="61">
        <f t="shared" si="6"/>
        <v>0.2990990990990991</v>
      </c>
      <c r="AL61" s="61">
        <f t="shared" si="7"/>
        <v>0.31468531468531469</v>
      </c>
      <c r="AM61" s="61">
        <f t="shared" si="8"/>
        <v>5.2110540062347305E-2</v>
      </c>
      <c r="AP61" s="71">
        <f t="shared" si="9"/>
        <v>2.1170224126810582</v>
      </c>
    </row>
    <row r="62" spans="1:42" ht="15.95" customHeight="1" x14ac:dyDescent="0.25">
      <c r="A62" s="7" t="s">
        <v>97</v>
      </c>
      <c r="B62" s="6" t="s">
        <v>98</v>
      </c>
      <c r="C62" s="25" t="s">
        <v>13</v>
      </c>
      <c r="D62" s="56">
        <v>72</v>
      </c>
      <c r="E62" s="56">
        <v>83</v>
      </c>
      <c r="F62" s="56">
        <v>77</v>
      </c>
      <c r="G62" s="56">
        <v>68</v>
      </c>
      <c r="H62" s="56">
        <v>86</v>
      </c>
      <c r="I62" s="56">
        <v>87</v>
      </c>
      <c r="J62" s="56">
        <v>96</v>
      </c>
      <c r="K62" s="56">
        <v>73</v>
      </c>
      <c r="L62" s="56">
        <v>83</v>
      </c>
      <c r="N62" s="17">
        <f t="shared" si="0"/>
        <v>75</v>
      </c>
      <c r="O62" s="17">
        <f t="shared" si="1"/>
        <v>85</v>
      </c>
      <c r="P62" s="61">
        <f t="shared" si="2"/>
        <v>0.13333333333333333</v>
      </c>
      <c r="S62" s="56">
        <v>590947</v>
      </c>
      <c r="T62" s="56">
        <v>600971</v>
      </c>
      <c r="U62" s="56">
        <v>612061</v>
      </c>
      <c r="V62" s="56">
        <v>621639</v>
      </c>
      <c r="W62" s="56">
        <v>632172</v>
      </c>
      <c r="X62" s="56">
        <v>639924</v>
      </c>
      <c r="Y62" s="56">
        <v>642822</v>
      </c>
      <c r="Z62" s="56">
        <v>647912</v>
      </c>
      <c r="AA62" s="56">
        <v>655057</v>
      </c>
      <c r="AC62" s="60">
        <f t="shared" si="3"/>
        <v>606404.5</v>
      </c>
      <c r="AD62" s="60">
        <f t="shared" si="4"/>
        <v>643577.4</v>
      </c>
      <c r="AE62" s="61">
        <f t="shared" si="5"/>
        <v>6.1300501562900712E-2</v>
      </c>
      <c r="AH62" s="68">
        <v>13</v>
      </c>
      <c r="AI62" s="69">
        <v>20.399999999999999</v>
      </c>
      <c r="AK62" s="61">
        <f t="shared" si="6"/>
        <v>0.17333333333333334</v>
      </c>
      <c r="AL62" s="61">
        <f t="shared" si="7"/>
        <v>0.24</v>
      </c>
      <c r="AM62" s="61">
        <f t="shared" si="8"/>
        <v>0.38461538461538453</v>
      </c>
      <c r="AP62" s="71">
        <f t="shared" si="9"/>
        <v>3.1697819096817255</v>
      </c>
    </row>
    <row r="63" spans="1:42" ht="15.95" customHeight="1" x14ac:dyDescent="0.25">
      <c r="A63" s="5" t="s">
        <v>81</v>
      </c>
      <c r="B63" s="6" t="s">
        <v>82</v>
      </c>
      <c r="C63" s="25" t="s">
        <v>13</v>
      </c>
      <c r="D63" s="56">
        <v>18</v>
      </c>
      <c r="E63" s="56">
        <v>32</v>
      </c>
      <c r="F63" s="56">
        <v>23</v>
      </c>
      <c r="G63" s="56">
        <v>27</v>
      </c>
      <c r="H63" s="56">
        <v>42</v>
      </c>
      <c r="I63" s="56">
        <v>28</v>
      </c>
      <c r="J63" s="56">
        <v>38</v>
      </c>
      <c r="K63" s="56">
        <v>35</v>
      </c>
      <c r="L63" s="56">
        <v>33</v>
      </c>
      <c r="N63" s="17">
        <f t="shared" si="0"/>
        <v>25</v>
      </c>
      <c r="O63" s="17">
        <f t="shared" si="1"/>
        <v>35.200000000000003</v>
      </c>
      <c r="P63" s="61">
        <f t="shared" si="2"/>
        <v>0.40800000000000014</v>
      </c>
      <c r="S63" s="56">
        <v>462101</v>
      </c>
      <c r="T63" s="56">
        <v>465261</v>
      </c>
      <c r="U63" s="56">
        <v>468086</v>
      </c>
      <c r="V63" s="56">
        <v>470423</v>
      </c>
      <c r="W63" s="56">
        <v>472638</v>
      </c>
      <c r="X63" s="56">
        <v>475044</v>
      </c>
      <c r="Y63" s="56">
        <v>476271</v>
      </c>
      <c r="Z63" s="56">
        <v>477299</v>
      </c>
      <c r="AA63" s="56">
        <v>478192</v>
      </c>
      <c r="AC63" s="60">
        <f t="shared" si="3"/>
        <v>466467.75</v>
      </c>
      <c r="AD63" s="60">
        <f t="shared" si="4"/>
        <v>475888.8</v>
      </c>
      <c r="AE63" s="61">
        <f t="shared" si="5"/>
        <v>2.0196573074987473E-2</v>
      </c>
      <c r="AH63" s="68">
        <v>4.5</v>
      </c>
      <c r="AI63" s="69">
        <v>6.4</v>
      </c>
      <c r="AK63" s="61">
        <f t="shared" si="6"/>
        <v>0.18</v>
      </c>
      <c r="AL63" s="61">
        <f t="shared" si="7"/>
        <v>0.18181818181818182</v>
      </c>
      <c r="AM63" s="61">
        <f t="shared" si="8"/>
        <v>1.0101010101010166E-2</v>
      </c>
      <c r="AP63" s="71">
        <f t="shared" si="9"/>
        <v>1.344851990633106</v>
      </c>
    </row>
    <row r="64" spans="1:42" ht="15.95" customHeight="1" x14ac:dyDescent="0.25">
      <c r="A64" s="7" t="s">
        <v>105</v>
      </c>
      <c r="B64" s="8" t="s">
        <v>104</v>
      </c>
      <c r="C64" s="25" t="s">
        <v>13</v>
      </c>
      <c r="D64" s="56">
        <v>87</v>
      </c>
      <c r="E64" s="56">
        <v>107</v>
      </c>
      <c r="F64" s="56">
        <v>89</v>
      </c>
      <c r="G64" s="56">
        <v>97</v>
      </c>
      <c r="H64" s="56">
        <v>93</v>
      </c>
      <c r="I64" s="56">
        <v>101</v>
      </c>
      <c r="J64" s="56">
        <v>94</v>
      </c>
      <c r="K64" s="56">
        <v>102</v>
      </c>
      <c r="L64" s="56">
        <v>90</v>
      </c>
      <c r="N64" s="17">
        <f t="shared" si="0"/>
        <v>95</v>
      </c>
      <c r="O64" s="17">
        <f t="shared" si="1"/>
        <v>96</v>
      </c>
      <c r="P64" s="61">
        <f t="shared" si="2"/>
        <v>1.0526315789473684E-2</v>
      </c>
      <c r="S64" s="56">
        <v>1540466</v>
      </c>
      <c r="T64" s="56">
        <v>1551824</v>
      </c>
      <c r="U64" s="56">
        <v>1558313</v>
      </c>
      <c r="V64" s="56">
        <v>1565460</v>
      </c>
      <c r="W64" s="56">
        <v>1571065</v>
      </c>
      <c r="X64" s="56">
        <v>1576051</v>
      </c>
      <c r="Y64" s="56">
        <v>1580601</v>
      </c>
      <c r="Z64" s="56">
        <v>1583592</v>
      </c>
      <c r="AA64" s="56">
        <v>1584064</v>
      </c>
      <c r="AC64" s="60">
        <f t="shared" si="3"/>
        <v>1554015.75</v>
      </c>
      <c r="AD64" s="60">
        <f t="shared" si="4"/>
        <v>1579074.6</v>
      </c>
      <c r="AE64" s="61">
        <f t="shared" si="5"/>
        <v>1.6125222669075324E-2</v>
      </c>
      <c r="AH64" s="68">
        <v>33.799999999999997</v>
      </c>
      <c r="AI64" s="69">
        <v>35</v>
      </c>
      <c r="AK64" s="61">
        <f t="shared" si="6"/>
        <v>0.35578947368421049</v>
      </c>
      <c r="AL64" s="61">
        <f t="shared" si="7"/>
        <v>0.36458333333333331</v>
      </c>
      <c r="AM64" s="61">
        <f t="shared" si="8"/>
        <v>2.4716469428007946E-2</v>
      </c>
      <c r="AP64" s="71">
        <f t="shared" si="9"/>
        <v>2.2164880620586258</v>
      </c>
    </row>
    <row r="65" spans="1:42" ht="15.95" customHeight="1" x14ac:dyDescent="0.25">
      <c r="A65" s="7" t="s">
        <v>14</v>
      </c>
      <c r="B65" s="6" t="s">
        <v>12</v>
      </c>
      <c r="C65" s="25" t="s">
        <v>13</v>
      </c>
      <c r="D65" s="56">
        <v>124</v>
      </c>
      <c r="E65" s="56">
        <v>149</v>
      </c>
      <c r="F65" s="56">
        <v>176</v>
      </c>
      <c r="G65" s="56">
        <v>177</v>
      </c>
      <c r="H65" s="56">
        <v>190</v>
      </c>
      <c r="I65" s="56">
        <v>221</v>
      </c>
      <c r="J65" s="56">
        <v>243</v>
      </c>
      <c r="K65" s="56">
        <v>243</v>
      </c>
      <c r="L65" s="56">
        <v>205</v>
      </c>
      <c r="N65" s="17">
        <f t="shared" si="0"/>
        <v>156.5</v>
      </c>
      <c r="O65" s="17">
        <f t="shared" si="1"/>
        <v>220.4</v>
      </c>
      <c r="P65" s="61">
        <f t="shared" si="2"/>
        <v>0.40830670926517576</v>
      </c>
      <c r="S65" s="56">
        <v>1469796</v>
      </c>
      <c r="T65" s="56">
        <v>1499274</v>
      </c>
      <c r="U65" s="56">
        <v>1526491</v>
      </c>
      <c r="V65" s="56">
        <v>1555445</v>
      </c>
      <c r="W65" s="56">
        <v>1583690</v>
      </c>
      <c r="X65" s="56">
        <v>1612199</v>
      </c>
      <c r="Y65" s="56">
        <v>1633560</v>
      </c>
      <c r="Z65" s="56">
        <v>1654675</v>
      </c>
      <c r="AA65" s="56">
        <v>1680992</v>
      </c>
      <c r="AC65" s="60">
        <f t="shared" si="3"/>
        <v>1512751.5</v>
      </c>
      <c r="AD65" s="60">
        <f t="shared" si="4"/>
        <v>1633023.2</v>
      </c>
      <c r="AE65" s="61">
        <f t="shared" si="5"/>
        <v>7.9505259125507363E-2</v>
      </c>
      <c r="AH65" s="68">
        <v>47.8</v>
      </c>
      <c r="AI65" s="69">
        <v>85.6</v>
      </c>
      <c r="AK65" s="61">
        <f t="shared" si="6"/>
        <v>0.30543130990415335</v>
      </c>
      <c r="AL65" s="61">
        <f t="shared" si="7"/>
        <v>0.38838475499092556</v>
      </c>
      <c r="AM65" s="61">
        <f t="shared" si="8"/>
        <v>0.27159443841171238</v>
      </c>
      <c r="AP65" s="71">
        <f t="shared" si="9"/>
        <v>5.2418116288856158</v>
      </c>
    </row>
    <row r="66" spans="1:42" ht="15.95" customHeight="1" x14ac:dyDescent="0.25">
      <c r="A66" s="7" t="s">
        <v>103</v>
      </c>
      <c r="B66" s="6" t="s">
        <v>104</v>
      </c>
      <c r="C66" s="24" t="s">
        <v>5</v>
      </c>
      <c r="D66" s="56">
        <v>10</v>
      </c>
      <c r="E66" s="56">
        <v>14</v>
      </c>
      <c r="F66" s="56">
        <v>22</v>
      </c>
      <c r="G66" s="56">
        <v>12</v>
      </c>
      <c r="H66" s="56">
        <v>20</v>
      </c>
      <c r="I66" s="56">
        <v>22</v>
      </c>
      <c r="J66" s="56">
        <v>16</v>
      </c>
      <c r="K66" s="56">
        <v>14</v>
      </c>
      <c r="L66" s="56">
        <v>24</v>
      </c>
      <c r="N66" s="17">
        <f t="shared" si="0"/>
        <v>14.5</v>
      </c>
      <c r="O66" s="17">
        <f t="shared" si="1"/>
        <v>19.2</v>
      </c>
      <c r="P66" s="61">
        <f t="shared" si="2"/>
        <v>0.32413793103448268</v>
      </c>
      <c r="S66" s="56">
        <v>306012</v>
      </c>
      <c r="T66" s="56">
        <v>306355</v>
      </c>
      <c r="U66" s="56">
        <v>306902</v>
      </c>
      <c r="V66" s="56">
        <v>305964</v>
      </c>
      <c r="W66" s="56">
        <v>304070</v>
      </c>
      <c r="X66" s="56">
        <v>304643</v>
      </c>
      <c r="Y66" s="56">
        <v>301494</v>
      </c>
      <c r="Z66" s="56">
        <v>300570</v>
      </c>
      <c r="AA66" s="56">
        <v>300286</v>
      </c>
      <c r="AC66" s="60">
        <f t="shared" si="3"/>
        <v>306308.25</v>
      </c>
      <c r="AD66" s="60">
        <f t="shared" si="4"/>
        <v>302212.59999999998</v>
      </c>
      <c r="AE66" s="61">
        <f t="shared" si="5"/>
        <v>-1.3371007800149109E-2</v>
      </c>
      <c r="AH66" s="68">
        <v>3.3</v>
      </c>
      <c r="AI66" s="69">
        <v>6</v>
      </c>
      <c r="AK66" s="61">
        <f t="shared" si="6"/>
        <v>0.22758620689655171</v>
      </c>
      <c r="AL66" s="61">
        <f t="shared" si="7"/>
        <v>0.3125</v>
      </c>
      <c r="AM66" s="61">
        <f t="shared" si="8"/>
        <v>0.37310606060606072</v>
      </c>
      <c r="AP66" s="71">
        <f t="shared" si="9"/>
        <v>1.9853573279208083</v>
      </c>
    </row>
    <row r="67" spans="1:42" ht="15.95" customHeight="1" x14ac:dyDescent="0.25">
      <c r="A67" s="6" t="s">
        <v>102</v>
      </c>
      <c r="B67" s="6" t="s">
        <v>101</v>
      </c>
      <c r="C67" s="25" t="s">
        <v>13</v>
      </c>
      <c r="D67" s="56">
        <v>34</v>
      </c>
      <c r="E67" s="56">
        <v>32</v>
      </c>
      <c r="F67" s="56">
        <v>36</v>
      </c>
      <c r="G67" s="56">
        <v>21</v>
      </c>
      <c r="H67" s="56">
        <v>35</v>
      </c>
      <c r="I67" s="56">
        <v>42</v>
      </c>
      <c r="J67" s="56">
        <v>48</v>
      </c>
      <c r="K67" s="56">
        <v>36</v>
      </c>
      <c r="L67" s="56">
        <v>49</v>
      </c>
      <c r="N67" s="17">
        <f t="shared" si="0"/>
        <v>30.75</v>
      </c>
      <c r="O67" s="17">
        <f t="shared" si="1"/>
        <v>42</v>
      </c>
      <c r="P67" s="61">
        <f t="shared" si="2"/>
        <v>0.36585365853658536</v>
      </c>
      <c r="S67" s="56">
        <v>595451</v>
      </c>
      <c r="T67" s="56">
        <v>604264</v>
      </c>
      <c r="U67" s="56">
        <v>609890</v>
      </c>
      <c r="V67" s="56">
        <v>620510</v>
      </c>
      <c r="W67" s="56">
        <v>631366</v>
      </c>
      <c r="X67" s="56">
        <v>642720</v>
      </c>
      <c r="Y67" s="56">
        <v>647924</v>
      </c>
      <c r="Z67" s="56">
        <v>650837</v>
      </c>
      <c r="AA67" s="56">
        <v>654741</v>
      </c>
      <c r="AC67" s="60">
        <f t="shared" si="3"/>
        <v>607528.75</v>
      </c>
      <c r="AD67" s="60">
        <f t="shared" si="4"/>
        <v>645517.6</v>
      </c>
      <c r="AE67" s="61">
        <f t="shared" si="5"/>
        <v>6.2530127175051353E-2</v>
      </c>
      <c r="AH67" s="68">
        <v>10.8</v>
      </c>
      <c r="AI67" s="69">
        <v>14.4</v>
      </c>
      <c r="AK67" s="61">
        <f t="shared" si="6"/>
        <v>0.35121951219512199</v>
      </c>
      <c r="AL67" s="61">
        <f t="shared" si="7"/>
        <v>0.34285714285714286</v>
      </c>
      <c r="AM67" s="61">
        <f t="shared" si="8"/>
        <v>-2.3809523809523895E-2</v>
      </c>
      <c r="AP67" s="71">
        <f t="shared" si="9"/>
        <v>2.2307679914536802</v>
      </c>
    </row>
    <row r="68" spans="1:42" ht="15.95" customHeight="1" x14ac:dyDescent="0.25">
      <c r="A68" s="10" t="s">
        <v>63</v>
      </c>
      <c r="B68" s="6" t="s">
        <v>64</v>
      </c>
      <c r="C68" s="24" t="s">
        <v>8</v>
      </c>
      <c r="D68" s="56">
        <v>1</v>
      </c>
      <c r="E68" s="56">
        <v>3</v>
      </c>
      <c r="F68" s="56">
        <v>3</v>
      </c>
      <c r="G68" s="56">
        <v>2</v>
      </c>
      <c r="H68" s="56">
        <v>2</v>
      </c>
      <c r="I68" s="56">
        <v>3</v>
      </c>
      <c r="J68" s="56">
        <v>3</v>
      </c>
      <c r="K68" s="56">
        <v>3</v>
      </c>
      <c r="L68" s="56">
        <v>3</v>
      </c>
      <c r="N68" s="17">
        <f t="shared" ref="N68:N86" si="10">AVERAGE(D68:G68)</f>
        <v>2.25</v>
      </c>
      <c r="O68" s="17">
        <f t="shared" ref="O68:O86" si="11">AVERAGE(H68:L68)</f>
        <v>2.8</v>
      </c>
      <c r="P68" s="61">
        <f t="shared" ref="P68:P86" si="12">(O68-N68)/N68</f>
        <v>0.24444444444444435</v>
      </c>
      <c r="S68" s="56">
        <v>66183</v>
      </c>
      <c r="T68" s="56">
        <v>66216</v>
      </c>
      <c r="U68" s="56">
        <v>66391</v>
      </c>
      <c r="V68" s="56">
        <v>66832</v>
      </c>
      <c r="W68" s="56">
        <v>66825</v>
      </c>
      <c r="X68" s="56">
        <v>66911</v>
      </c>
      <c r="Y68" s="56">
        <v>66646</v>
      </c>
      <c r="Z68" s="56">
        <v>66405</v>
      </c>
      <c r="AA68" s="56">
        <v>66215</v>
      </c>
      <c r="AC68" s="60">
        <f t="shared" ref="AC68:AC86" si="13">AVERAGE(S68:V68)</f>
        <v>66405.5</v>
      </c>
      <c r="AD68" s="60">
        <f t="shared" ref="AD68:AD86" si="14">AVERAGE(W68:AA68)</f>
        <v>66600.399999999994</v>
      </c>
      <c r="AE68" s="61">
        <f t="shared" ref="AE68:AE86" si="15">(AD68-AC68)/AC68</f>
        <v>2.9349978540933234E-3</v>
      </c>
      <c r="AH68" s="68">
        <v>1</v>
      </c>
      <c r="AI68" s="69">
        <v>1.4</v>
      </c>
      <c r="AK68" s="61">
        <f t="shared" ref="AK68:AK86" si="16">AH68/N68</f>
        <v>0.44444444444444442</v>
      </c>
      <c r="AL68" s="61">
        <f t="shared" ref="AL68:AL86" si="17">AI68/O68</f>
        <v>0.5</v>
      </c>
      <c r="AM68" s="61">
        <f t="shared" ref="AM68:AM86" si="18">(AL68-AK68)/AK68</f>
        <v>0.12500000000000006</v>
      </c>
      <c r="AP68" s="71">
        <f t="shared" ref="AP68:AP86" si="19">(AI68/AD68)*100000</f>
        <v>2.1020894769400784</v>
      </c>
    </row>
    <row r="69" spans="1:42" ht="15.95" customHeight="1" x14ac:dyDescent="0.25">
      <c r="A69" s="7" t="s">
        <v>106</v>
      </c>
      <c r="B69" s="6" t="s">
        <v>107</v>
      </c>
      <c r="C69" s="24" t="s">
        <v>8</v>
      </c>
      <c r="D69" s="56">
        <v>11</v>
      </c>
      <c r="E69" s="56">
        <v>8</v>
      </c>
      <c r="F69" s="56">
        <v>12</v>
      </c>
      <c r="G69" s="56">
        <v>5</v>
      </c>
      <c r="H69" s="56">
        <v>10</v>
      </c>
      <c r="I69" s="56">
        <v>9</v>
      </c>
      <c r="J69" s="56">
        <v>10</v>
      </c>
      <c r="K69" s="56">
        <v>8</v>
      </c>
      <c r="L69" s="56">
        <v>6</v>
      </c>
      <c r="N69" s="17">
        <f t="shared" si="10"/>
        <v>9</v>
      </c>
      <c r="O69" s="17">
        <f t="shared" si="11"/>
        <v>8.6</v>
      </c>
      <c r="P69" s="61">
        <f t="shared" si="12"/>
        <v>-4.4444444444444481E-2</v>
      </c>
      <c r="S69" s="56">
        <v>178332</v>
      </c>
      <c r="T69" s="56">
        <v>178813</v>
      </c>
      <c r="U69" s="56">
        <v>178692</v>
      </c>
      <c r="V69" s="56">
        <v>179119</v>
      </c>
      <c r="W69" s="56">
        <v>179252</v>
      </c>
      <c r="X69" s="56">
        <v>179548</v>
      </c>
      <c r="Y69" s="56">
        <v>179252</v>
      </c>
      <c r="Z69" s="56">
        <v>179520</v>
      </c>
      <c r="AA69" s="56">
        <v>179883</v>
      </c>
      <c r="AC69" s="60">
        <f t="shared" si="13"/>
        <v>178739</v>
      </c>
      <c r="AD69" s="60">
        <f t="shared" si="14"/>
        <v>179491</v>
      </c>
      <c r="AE69" s="61">
        <f t="shared" si="15"/>
        <v>4.2072519148031486E-3</v>
      </c>
      <c r="AH69" s="68">
        <v>2.8</v>
      </c>
      <c r="AI69" s="69">
        <v>2.6</v>
      </c>
      <c r="AK69" s="61">
        <f t="shared" si="16"/>
        <v>0.31111111111111112</v>
      </c>
      <c r="AL69" s="61">
        <f t="shared" si="17"/>
        <v>0.30232558139534887</v>
      </c>
      <c r="AM69" s="61">
        <f t="shared" si="18"/>
        <v>-2.8239202657807203E-2</v>
      </c>
      <c r="AP69" s="71">
        <f t="shared" si="19"/>
        <v>1.4485405953501846</v>
      </c>
    </row>
    <row r="70" spans="1:42" ht="15.95" customHeight="1" x14ac:dyDescent="0.25">
      <c r="A70" s="5" t="s">
        <v>78</v>
      </c>
      <c r="B70" s="6" t="s">
        <v>77</v>
      </c>
      <c r="C70" s="25" t="s">
        <v>13</v>
      </c>
      <c r="D70" s="56">
        <v>30</v>
      </c>
      <c r="E70" s="56">
        <v>34</v>
      </c>
      <c r="F70" s="56">
        <v>46</v>
      </c>
      <c r="G70" s="56">
        <v>33</v>
      </c>
      <c r="H70" s="56">
        <v>32</v>
      </c>
      <c r="I70" s="56">
        <v>32</v>
      </c>
      <c r="J70" s="56">
        <v>28</v>
      </c>
      <c r="K70" s="56">
        <v>30</v>
      </c>
      <c r="L70" s="56">
        <v>31</v>
      </c>
      <c r="N70" s="17">
        <f t="shared" si="10"/>
        <v>35.75</v>
      </c>
      <c r="O70" s="17">
        <f t="shared" si="11"/>
        <v>30.6</v>
      </c>
      <c r="P70" s="61">
        <f t="shared" si="12"/>
        <v>-0.14405594405594402</v>
      </c>
      <c r="S70" s="56">
        <v>413958</v>
      </c>
      <c r="T70" s="56">
        <v>423304</v>
      </c>
      <c r="U70" s="56">
        <v>431391</v>
      </c>
      <c r="V70" s="56">
        <v>439503</v>
      </c>
      <c r="W70" s="56">
        <v>449546</v>
      </c>
      <c r="X70" s="56">
        <v>459469</v>
      </c>
      <c r="Y70" s="56">
        <v>465776</v>
      </c>
      <c r="Z70" s="56">
        <v>469314</v>
      </c>
      <c r="AA70" s="56">
        <v>474069</v>
      </c>
      <c r="AC70" s="60">
        <f t="shared" si="13"/>
        <v>427039</v>
      </c>
      <c r="AD70" s="60">
        <f t="shared" si="14"/>
        <v>463634.8</v>
      </c>
      <c r="AE70" s="61">
        <f t="shared" si="15"/>
        <v>8.569662255672196E-2</v>
      </c>
      <c r="AH70" s="68">
        <v>7.8</v>
      </c>
      <c r="AI70" s="69">
        <v>9</v>
      </c>
      <c r="AK70" s="61">
        <f t="shared" si="16"/>
        <v>0.21818181818181817</v>
      </c>
      <c r="AL70" s="61">
        <f t="shared" si="17"/>
        <v>0.29411764705882354</v>
      </c>
      <c r="AM70" s="61">
        <f t="shared" si="18"/>
        <v>0.34803921568627461</v>
      </c>
      <c r="AP70" s="71">
        <f t="shared" si="19"/>
        <v>1.9411830173231173</v>
      </c>
    </row>
    <row r="71" spans="1:42" ht="15.95" customHeight="1" x14ac:dyDescent="0.25">
      <c r="A71" s="8" t="s">
        <v>21</v>
      </c>
      <c r="B71" s="8" t="s">
        <v>17</v>
      </c>
      <c r="C71" s="25" t="s">
        <v>13</v>
      </c>
      <c r="D71" s="56">
        <v>40</v>
      </c>
      <c r="E71" s="56">
        <v>27</v>
      </c>
      <c r="F71" s="56">
        <v>44</v>
      </c>
      <c r="G71" s="56">
        <v>43</v>
      </c>
      <c r="H71" s="56">
        <v>49</v>
      </c>
      <c r="I71" s="56">
        <v>50</v>
      </c>
      <c r="J71" s="56">
        <v>69</v>
      </c>
      <c r="K71" s="56">
        <v>52</v>
      </c>
      <c r="L71" s="56">
        <v>50</v>
      </c>
      <c r="N71" s="17">
        <f t="shared" si="10"/>
        <v>38.5</v>
      </c>
      <c r="O71" s="17">
        <f t="shared" si="11"/>
        <v>54</v>
      </c>
      <c r="P71" s="61">
        <f t="shared" si="12"/>
        <v>0.40259740259740262</v>
      </c>
      <c r="S71" s="56">
        <v>470902</v>
      </c>
      <c r="T71" s="56">
        <v>474226</v>
      </c>
      <c r="U71" s="56">
        <v>478214</v>
      </c>
      <c r="V71" s="56">
        <v>482762</v>
      </c>
      <c r="W71" s="56">
        <v>488133</v>
      </c>
      <c r="X71" s="56">
        <v>494127</v>
      </c>
      <c r="Y71" s="56">
        <v>500777</v>
      </c>
      <c r="Z71" s="56">
        <v>507737</v>
      </c>
      <c r="AA71" s="56">
        <v>513624</v>
      </c>
      <c r="AC71" s="60">
        <f t="shared" si="13"/>
        <v>476526</v>
      </c>
      <c r="AD71" s="60">
        <f t="shared" si="14"/>
        <v>500879.6</v>
      </c>
      <c r="AE71" s="61">
        <f t="shared" si="15"/>
        <v>5.110655032464121E-2</v>
      </c>
      <c r="AH71" s="68">
        <v>11.5</v>
      </c>
      <c r="AI71" s="69">
        <v>16.600000000000001</v>
      </c>
      <c r="AK71" s="61">
        <f t="shared" si="16"/>
        <v>0.29870129870129869</v>
      </c>
      <c r="AL71" s="61">
        <f t="shared" si="17"/>
        <v>0.30740740740740741</v>
      </c>
      <c r="AM71" s="61">
        <f t="shared" si="18"/>
        <v>2.9146537842190054E-2</v>
      </c>
      <c r="AP71" s="71">
        <f t="shared" si="19"/>
        <v>3.3141697126415215</v>
      </c>
    </row>
    <row r="72" spans="1:42" ht="15.95" customHeight="1" x14ac:dyDescent="0.25">
      <c r="A72" s="7" t="s">
        <v>124</v>
      </c>
      <c r="B72" s="6" t="s">
        <v>125</v>
      </c>
      <c r="C72" s="24" t="s">
        <v>5</v>
      </c>
      <c r="D72" s="56">
        <v>17</v>
      </c>
      <c r="E72" s="56">
        <v>17</v>
      </c>
      <c r="F72" s="56">
        <v>12</v>
      </c>
      <c r="G72" s="56">
        <v>17</v>
      </c>
      <c r="H72" s="56">
        <v>16</v>
      </c>
      <c r="I72" s="56">
        <v>17</v>
      </c>
      <c r="J72" s="56">
        <v>20</v>
      </c>
      <c r="K72" s="56">
        <v>14</v>
      </c>
      <c r="L72" s="56">
        <v>15</v>
      </c>
      <c r="N72" s="17">
        <f t="shared" si="10"/>
        <v>15.75</v>
      </c>
      <c r="O72" s="17">
        <f t="shared" si="11"/>
        <v>16.399999999999999</v>
      </c>
      <c r="P72" s="61">
        <f t="shared" si="12"/>
        <v>4.1269841269841179E-2</v>
      </c>
      <c r="S72" s="56">
        <v>188265</v>
      </c>
      <c r="T72" s="56">
        <v>190183</v>
      </c>
      <c r="U72" s="56">
        <v>192121</v>
      </c>
      <c r="V72" s="56">
        <v>191837</v>
      </c>
      <c r="W72" s="56">
        <v>192163</v>
      </c>
      <c r="X72" s="56">
        <v>194680</v>
      </c>
      <c r="Y72" s="56">
        <v>200932</v>
      </c>
      <c r="Z72" s="56">
        <v>200435</v>
      </c>
      <c r="AA72" s="56">
        <v>200567</v>
      </c>
      <c r="AC72" s="60">
        <f t="shared" si="13"/>
        <v>190601.5</v>
      </c>
      <c r="AD72" s="60">
        <f t="shared" si="14"/>
        <v>197755.4</v>
      </c>
      <c r="AE72" s="61">
        <f t="shared" si="15"/>
        <v>3.753328279158346E-2</v>
      </c>
      <c r="AH72" s="68">
        <v>5</v>
      </c>
      <c r="AI72" s="69">
        <v>5.2</v>
      </c>
      <c r="AK72" s="61">
        <f t="shared" si="16"/>
        <v>0.31746031746031744</v>
      </c>
      <c r="AL72" s="61">
        <f t="shared" si="17"/>
        <v>0.31707317073170738</v>
      </c>
      <c r="AM72" s="61">
        <f t="shared" si="18"/>
        <v>-1.2195121951217081E-3</v>
      </c>
      <c r="AP72" s="71">
        <f t="shared" si="19"/>
        <v>2.6295110019751675</v>
      </c>
    </row>
    <row r="73" spans="1:42" ht="15.95" customHeight="1" x14ac:dyDescent="0.25">
      <c r="A73" s="7" t="s">
        <v>123</v>
      </c>
      <c r="B73" s="3" t="s">
        <v>117</v>
      </c>
      <c r="C73" s="25" t="s">
        <v>13</v>
      </c>
      <c r="D73" s="56">
        <v>121</v>
      </c>
      <c r="E73" s="56">
        <v>138</v>
      </c>
      <c r="F73" s="56">
        <v>168</v>
      </c>
      <c r="G73" s="56">
        <v>148</v>
      </c>
      <c r="H73" s="56">
        <v>155</v>
      </c>
      <c r="I73" s="56">
        <v>198</v>
      </c>
      <c r="J73" s="56">
        <v>146</v>
      </c>
      <c r="K73" s="56">
        <v>148</v>
      </c>
      <c r="L73" s="56">
        <v>151</v>
      </c>
      <c r="N73" s="17">
        <f t="shared" si="10"/>
        <v>143.75</v>
      </c>
      <c r="O73" s="17">
        <f t="shared" si="11"/>
        <v>159.6</v>
      </c>
      <c r="P73" s="61">
        <f t="shared" si="12"/>
        <v>0.11026086956521736</v>
      </c>
      <c r="S73" s="56">
        <v>1357120</v>
      </c>
      <c r="T73" s="56">
        <v>1383075</v>
      </c>
      <c r="U73" s="56">
        <v>1408339</v>
      </c>
      <c r="V73" s="56">
        <v>1435456</v>
      </c>
      <c r="W73" s="56">
        <v>1464043</v>
      </c>
      <c r="X73" s="56">
        <v>1487843</v>
      </c>
      <c r="Y73" s="56">
        <v>1511154</v>
      </c>
      <c r="Z73" s="56">
        <v>1530016</v>
      </c>
      <c r="AA73" s="56">
        <v>1547253</v>
      </c>
      <c r="AC73" s="60">
        <f t="shared" si="13"/>
        <v>1395997.5</v>
      </c>
      <c r="AD73" s="60">
        <f t="shared" si="14"/>
        <v>1508061.8</v>
      </c>
      <c r="AE73" s="61">
        <f t="shared" si="15"/>
        <v>8.0275430292676059E-2</v>
      </c>
      <c r="AH73" s="68">
        <v>41.5</v>
      </c>
      <c r="AI73" s="69">
        <v>51.2</v>
      </c>
      <c r="AK73" s="61">
        <f t="shared" si="16"/>
        <v>0.28869565217391302</v>
      </c>
      <c r="AL73" s="61">
        <f t="shared" si="17"/>
        <v>0.32080200501253137</v>
      </c>
      <c r="AM73" s="61">
        <f t="shared" si="18"/>
        <v>0.11121176435063584</v>
      </c>
      <c r="AP73" s="71">
        <f t="shared" si="19"/>
        <v>3.3950863286902431</v>
      </c>
    </row>
    <row r="74" spans="1:42" ht="15.95" customHeight="1" x14ac:dyDescent="0.25">
      <c r="A74" s="5" t="s">
        <v>22</v>
      </c>
      <c r="B74" s="6" t="s">
        <v>17</v>
      </c>
      <c r="C74" s="25" t="s">
        <v>13</v>
      </c>
      <c r="D74" s="56">
        <v>65</v>
      </c>
      <c r="E74" s="56">
        <v>71</v>
      </c>
      <c r="F74" s="56">
        <v>82</v>
      </c>
      <c r="G74" s="56">
        <v>79</v>
      </c>
      <c r="H74" s="56">
        <v>97</v>
      </c>
      <c r="I74" s="56">
        <v>96</v>
      </c>
      <c r="J74" s="56">
        <v>76</v>
      </c>
      <c r="K74" s="56">
        <v>99</v>
      </c>
      <c r="L74" s="56">
        <v>88</v>
      </c>
      <c r="N74" s="17">
        <f t="shared" si="10"/>
        <v>74.25</v>
      </c>
      <c r="O74" s="17">
        <f t="shared" si="11"/>
        <v>91.2</v>
      </c>
      <c r="P74" s="61">
        <f t="shared" si="12"/>
        <v>0.22828282828282831</v>
      </c>
      <c r="S74" s="56">
        <v>1319592</v>
      </c>
      <c r="T74" s="56">
        <v>1336776</v>
      </c>
      <c r="U74" s="56">
        <v>1355320</v>
      </c>
      <c r="V74" s="56">
        <v>1375831</v>
      </c>
      <c r="W74" s="56">
        <v>1387323</v>
      </c>
      <c r="X74" s="56">
        <v>1402089</v>
      </c>
      <c r="Y74" s="56">
        <v>1412621</v>
      </c>
      <c r="Z74" s="56">
        <v>1421917</v>
      </c>
      <c r="AA74" s="56">
        <v>1423851</v>
      </c>
      <c r="AC74" s="60">
        <f t="shared" si="13"/>
        <v>1346879.75</v>
      </c>
      <c r="AD74" s="60">
        <f t="shared" si="14"/>
        <v>1409560.2</v>
      </c>
      <c r="AE74" s="61">
        <f t="shared" si="15"/>
        <v>4.6537524972069672E-2</v>
      </c>
      <c r="AH74" s="68">
        <v>26.3</v>
      </c>
      <c r="AI74" s="69">
        <v>37.6</v>
      </c>
      <c r="AK74" s="61">
        <f t="shared" si="16"/>
        <v>0.3542087542087542</v>
      </c>
      <c r="AL74" s="61">
        <f t="shared" si="17"/>
        <v>0.41228070175438597</v>
      </c>
      <c r="AM74" s="61">
        <f t="shared" si="18"/>
        <v>0.16394836902141291</v>
      </c>
      <c r="AP74" s="71">
        <f t="shared" si="19"/>
        <v>2.6674986992396637</v>
      </c>
    </row>
    <row r="75" spans="1:42" ht="15.95" customHeight="1" x14ac:dyDescent="0.25">
      <c r="A75" s="7" t="s">
        <v>23</v>
      </c>
      <c r="B75" s="8" t="s">
        <v>17</v>
      </c>
      <c r="C75" s="25" t="s">
        <v>13</v>
      </c>
      <c r="D75" s="56">
        <v>30</v>
      </c>
      <c r="E75" s="56">
        <v>30</v>
      </c>
      <c r="F75" s="56">
        <v>35</v>
      </c>
      <c r="G75" s="56">
        <v>32</v>
      </c>
      <c r="H75" s="56">
        <v>38</v>
      </c>
      <c r="I75" s="56">
        <v>36</v>
      </c>
      <c r="J75" s="56">
        <v>25</v>
      </c>
      <c r="K75" s="56">
        <v>27</v>
      </c>
      <c r="L75" s="56">
        <v>39</v>
      </c>
      <c r="N75" s="17">
        <f t="shared" si="10"/>
        <v>31.75</v>
      </c>
      <c r="O75" s="17">
        <f t="shared" si="11"/>
        <v>33</v>
      </c>
      <c r="P75" s="61">
        <f t="shared" si="12"/>
        <v>3.937007874015748E-2</v>
      </c>
      <c r="S75" s="56">
        <v>815650</v>
      </c>
      <c r="T75" s="56">
        <v>828876</v>
      </c>
      <c r="U75" s="56">
        <v>839572</v>
      </c>
      <c r="V75" s="56">
        <v>850750</v>
      </c>
      <c r="W75" s="56">
        <v>863010</v>
      </c>
      <c r="X75" s="56">
        <v>871512</v>
      </c>
      <c r="Y75" s="56">
        <v>878040</v>
      </c>
      <c r="Z75" s="56">
        <v>880696</v>
      </c>
      <c r="AA75" s="56">
        <v>881549</v>
      </c>
      <c r="AC75" s="60">
        <f t="shared" si="13"/>
        <v>833712</v>
      </c>
      <c r="AD75" s="60">
        <f t="shared" si="14"/>
        <v>874961.4</v>
      </c>
      <c r="AE75" s="61">
        <f t="shared" si="15"/>
        <v>4.9476797743105559E-2</v>
      </c>
      <c r="AH75" s="68">
        <v>17</v>
      </c>
      <c r="AI75" s="69">
        <v>18</v>
      </c>
      <c r="AK75" s="61">
        <f t="shared" si="16"/>
        <v>0.53543307086614178</v>
      </c>
      <c r="AL75" s="61">
        <f t="shared" si="17"/>
        <v>0.54545454545454541</v>
      </c>
      <c r="AM75" s="61">
        <f t="shared" si="18"/>
        <v>1.8716577540106784E-2</v>
      </c>
      <c r="AP75" s="71">
        <f t="shared" si="19"/>
        <v>2.0572336105341331</v>
      </c>
    </row>
    <row r="76" spans="1:42" ht="15.95" customHeight="1" x14ac:dyDescent="0.25">
      <c r="A76" s="7" t="s">
        <v>24</v>
      </c>
      <c r="B76" s="6" t="s">
        <v>17</v>
      </c>
      <c r="C76" s="25" t="s">
        <v>13</v>
      </c>
      <c r="D76" s="56">
        <v>38</v>
      </c>
      <c r="E76" s="56">
        <v>42</v>
      </c>
      <c r="F76" s="56">
        <v>53</v>
      </c>
      <c r="G76" s="56">
        <v>55</v>
      </c>
      <c r="H76" s="56">
        <v>74</v>
      </c>
      <c r="I76" s="56">
        <v>63</v>
      </c>
      <c r="J76" s="56">
        <v>54</v>
      </c>
      <c r="K76" s="56">
        <v>62</v>
      </c>
      <c r="L76" s="56">
        <v>79</v>
      </c>
      <c r="N76" s="17">
        <f t="shared" si="10"/>
        <v>47</v>
      </c>
      <c r="O76" s="17">
        <f t="shared" si="11"/>
        <v>66.400000000000006</v>
      </c>
      <c r="P76" s="61">
        <f t="shared" si="12"/>
        <v>0.41276595744680861</v>
      </c>
      <c r="S76" s="56">
        <v>970369</v>
      </c>
      <c r="T76" s="56">
        <v>983530</v>
      </c>
      <c r="U76" s="56">
        <v>1001279</v>
      </c>
      <c r="V76" s="56">
        <v>1014273</v>
      </c>
      <c r="W76" s="56">
        <v>1025980</v>
      </c>
      <c r="X76" s="56">
        <v>1030242</v>
      </c>
      <c r="Y76" s="56">
        <v>1032335</v>
      </c>
      <c r="Z76" s="56">
        <v>1028020</v>
      </c>
      <c r="AA76" s="56">
        <v>1021795</v>
      </c>
      <c r="AC76" s="60">
        <f t="shared" si="13"/>
        <v>992362.75</v>
      </c>
      <c r="AD76" s="60">
        <f t="shared" si="14"/>
        <v>1027674.4</v>
      </c>
      <c r="AE76" s="61">
        <f t="shared" si="15"/>
        <v>3.5583409393389685E-2</v>
      </c>
      <c r="AH76" s="68">
        <v>18.8</v>
      </c>
      <c r="AI76" s="69">
        <v>22.4</v>
      </c>
      <c r="AK76" s="61">
        <f t="shared" si="16"/>
        <v>0.4</v>
      </c>
      <c r="AL76" s="61">
        <f t="shared" si="17"/>
        <v>0.33734939759036142</v>
      </c>
      <c r="AM76" s="61">
        <f t="shared" si="18"/>
        <v>-0.1566265060240965</v>
      </c>
      <c r="AP76" s="71">
        <f t="shared" si="19"/>
        <v>2.1796786997905171</v>
      </c>
    </row>
    <row r="77" spans="1:42" ht="15.95" customHeight="1" x14ac:dyDescent="0.25">
      <c r="A77" s="7" t="s">
        <v>133</v>
      </c>
      <c r="B77" s="6" t="s">
        <v>131</v>
      </c>
      <c r="C77" s="25" t="s">
        <v>13</v>
      </c>
      <c r="D77" s="56">
        <v>20</v>
      </c>
      <c r="E77" s="56">
        <v>27</v>
      </c>
      <c r="F77" s="56">
        <v>30</v>
      </c>
      <c r="G77" s="56">
        <v>18</v>
      </c>
      <c r="H77" s="56">
        <v>26</v>
      </c>
      <c r="I77" s="56">
        <v>28</v>
      </c>
      <c r="J77" s="56">
        <v>30</v>
      </c>
      <c r="K77" s="56">
        <v>19</v>
      </c>
      <c r="L77" s="56">
        <v>24</v>
      </c>
      <c r="N77" s="17">
        <f t="shared" si="10"/>
        <v>23.75</v>
      </c>
      <c r="O77" s="17">
        <f t="shared" si="11"/>
        <v>25.4</v>
      </c>
      <c r="P77" s="61">
        <f t="shared" si="12"/>
        <v>6.9473684210526257E-2</v>
      </c>
      <c r="S77" s="56">
        <v>622694</v>
      </c>
      <c r="T77" s="56">
        <v>635928</v>
      </c>
      <c r="U77" s="56">
        <v>653588</v>
      </c>
      <c r="V77" s="56">
        <v>670109</v>
      </c>
      <c r="W77" s="56">
        <v>687386</v>
      </c>
      <c r="X77" s="56">
        <v>709631</v>
      </c>
      <c r="Y77" s="56">
        <v>728661</v>
      </c>
      <c r="Z77" s="56">
        <v>742235</v>
      </c>
      <c r="AA77" s="56">
        <v>753675</v>
      </c>
      <c r="AC77" s="60">
        <f t="shared" si="13"/>
        <v>645579.75</v>
      </c>
      <c r="AD77" s="60">
        <f t="shared" si="14"/>
        <v>724317.6</v>
      </c>
      <c r="AE77" s="61">
        <f t="shared" si="15"/>
        <v>0.12196455976198134</v>
      </c>
      <c r="AH77" s="68">
        <v>6.8</v>
      </c>
      <c r="AI77" s="69">
        <v>9.1999999999999993</v>
      </c>
      <c r="AK77" s="61">
        <f t="shared" si="16"/>
        <v>0.28631578947368419</v>
      </c>
      <c r="AL77" s="61">
        <f t="shared" si="17"/>
        <v>0.36220472440944879</v>
      </c>
      <c r="AM77" s="61">
        <f t="shared" si="18"/>
        <v>0.26505326540064844</v>
      </c>
      <c r="AP77" s="71">
        <f t="shared" si="19"/>
        <v>1.2701610453756749</v>
      </c>
    </row>
    <row r="78" spans="1:42" ht="15.95" customHeight="1" x14ac:dyDescent="0.25">
      <c r="A78" s="7" t="s">
        <v>110</v>
      </c>
      <c r="B78" s="6" t="s">
        <v>111</v>
      </c>
      <c r="C78" s="24" t="s">
        <v>8</v>
      </c>
      <c r="D78" s="56">
        <v>4</v>
      </c>
      <c r="E78" s="56">
        <v>11</v>
      </c>
      <c r="F78" s="56">
        <v>5</v>
      </c>
      <c r="G78" s="56">
        <v>12</v>
      </c>
      <c r="H78" s="56">
        <v>3</v>
      </c>
      <c r="I78" s="56">
        <v>4</v>
      </c>
      <c r="J78" s="56">
        <v>7</v>
      </c>
      <c r="K78" s="56">
        <v>5</v>
      </c>
      <c r="L78" s="56">
        <v>6</v>
      </c>
      <c r="N78" s="17">
        <f t="shared" si="10"/>
        <v>8</v>
      </c>
      <c r="O78" s="17">
        <f t="shared" si="11"/>
        <v>5</v>
      </c>
      <c r="P78" s="61">
        <f t="shared" si="12"/>
        <v>-0.375</v>
      </c>
      <c r="S78" s="56">
        <v>83096</v>
      </c>
      <c r="T78" s="56">
        <v>82689</v>
      </c>
      <c r="U78" s="56">
        <v>82608</v>
      </c>
      <c r="V78" s="56">
        <v>82534</v>
      </c>
      <c r="W78" s="56">
        <v>82669</v>
      </c>
      <c r="X78" s="56">
        <v>82748</v>
      </c>
      <c r="Y78" s="56">
        <v>82234</v>
      </c>
      <c r="Z78" s="56">
        <v>82380</v>
      </c>
      <c r="AA78" s="56">
        <v>82651</v>
      </c>
      <c r="AC78" s="60">
        <f t="shared" si="13"/>
        <v>82731.75</v>
      </c>
      <c r="AD78" s="60">
        <f t="shared" si="14"/>
        <v>82536.399999999994</v>
      </c>
      <c r="AE78" s="61">
        <f t="shared" si="15"/>
        <v>-2.3612458336733579E-3</v>
      </c>
      <c r="AH78" s="68">
        <v>1.5</v>
      </c>
      <c r="AI78" s="69">
        <v>0.6</v>
      </c>
      <c r="AK78" s="61">
        <f t="shared" si="16"/>
        <v>0.1875</v>
      </c>
      <c r="AL78" s="61">
        <f t="shared" si="17"/>
        <v>0.12</v>
      </c>
      <c r="AM78" s="61">
        <f t="shared" si="18"/>
        <v>-0.36000000000000004</v>
      </c>
      <c r="AP78" s="71">
        <f t="shared" si="19"/>
        <v>0.72695198724441579</v>
      </c>
    </row>
    <row r="79" spans="1:42" ht="15.95" customHeight="1" x14ac:dyDescent="0.25">
      <c r="A79" s="7" t="s">
        <v>132</v>
      </c>
      <c r="B79" s="6" t="s">
        <v>131</v>
      </c>
      <c r="C79" s="24" t="s">
        <v>5</v>
      </c>
      <c r="D79" s="56">
        <v>13</v>
      </c>
      <c r="E79" s="56">
        <v>10</v>
      </c>
      <c r="F79" s="56">
        <v>9</v>
      </c>
      <c r="G79" s="56">
        <v>6</v>
      </c>
      <c r="H79" s="56">
        <v>18</v>
      </c>
      <c r="I79" s="56">
        <v>7</v>
      </c>
      <c r="J79" s="56">
        <v>16</v>
      </c>
      <c r="K79" s="56">
        <v>7</v>
      </c>
      <c r="L79" s="56">
        <v>8</v>
      </c>
      <c r="N79" s="17">
        <f t="shared" si="10"/>
        <v>9.5</v>
      </c>
      <c r="O79" s="17">
        <f t="shared" si="11"/>
        <v>11.2</v>
      </c>
      <c r="P79" s="61">
        <f t="shared" si="12"/>
        <v>0.17894736842105255</v>
      </c>
      <c r="S79" s="56">
        <v>209042</v>
      </c>
      <c r="T79" s="56">
        <v>209304</v>
      </c>
      <c r="U79" s="56">
        <v>210036</v>
      </c>
      <c r="V79" s="56">
        <v>211095</v>
      </c>
      <c r="W79" s="56">
        <v>212545</v>
      </c>
      <c r="X79" s="56">
        <v>215191</v>
      </c>
      <c r="Y79" s="56">
        <v>217415</v>
      </c>
      <c r="Z79" s="56">
        <v>219332</v>
      </c>
      <c r="AA79" s="56">
        <v>222081</v>
      </c>
      <c r="AC79" s="60">
        <f t="shared" si="13"/>
        <v>209869.25</v>
      </c>
      <c r="AD79" s="60">
        <f t="shared" si="14"/>
        <v>217312.8</v>
      </c>
      <c r="AE79" s="61">
        <f t="shared" si="15"/>
        <v>3.5467558968262328E-2</v>
      </c>
      <c r="AH79" s="68">
        <v>3.3</v>
      </c>
      <c r="AI79" s="69">
        <v>3.6</v>
      </c>
      <c r="AK79" s="61">
        <f t="shared" si="16"/>
        <v>0.34736842105263155</v>
      </c>
      <c r="AL79" s="61">
        <f t="shared" si="17"/>
        <v>0.32142857142857145</v>
      </c>
      <c r="AM79" s="61">
        <f t="shared" si="18"/>
        <v>-7.467532467532452E-2</v>
      </c>
      <c r="AP79" s="71">
        <f t="shared" si="19"/>
        <v>1.6565982307530898</v>
      </c>
    </row>
    <row r="80" spans="1:42" ht="15.95" customHeight="1" x14ac:dyDescent="0.25">
      <c r="A80" s="2" t="s">
        <v>69</v>
      </c>
      <c r="B80" s="3" t="s">
        <v>70</v>
      </c>
      <c r="C80" s="24" t="s">
        <v>5</v>
      </c>
      <c r="D80" s="56">
        <v>45</v>
      </c>
      <c r="E80" s="56">
        <v>38</v>
      </c>
      <c r="F80" s="56">
        <v>44</v>
      </c>
      <c r="G80" s="56">
        <v>37</v>
      </c>
      <c r="H80" s="56">
        <v>50</v>
      </c>
      <c r="I80" s="56">
        <v>62</v>
      </c>
      <c r="J80" s="56">
        <v>56</v>
      </c>
      <c r="K80" s="56">
        <v>51</v>
      </c>
      <c r="L80" s="56">
        <v>60</v>
      </c>
      <c r="N80" s="17">
        <f t="shared" si="10"/>
        <v>41</v>
      </c>
      <c r="O80" s="17">
        <f t="shared" si="11"/>
        <v>55.8</v>
      </c>
      <c r="P80" s="61">
        <f t="shared" si="12"/>
        <v>0.36097560975609749</v>
      </c>
      <c r="S80" s="56">
        <v>319344</v>
      </c>
      <c r="T80" s="56">
        <v>319416</v>
      </c>
      <c r="U80" s="56">
        <v>318476</v>
      </c>
      <c r="V80" s="56">
        <v>317399</v>
      </c>
      <c r="W80" s="56">
        <v>316010</v>
      </c>
      <c r="X80" s="56">
        <v>312633</v>
      </c>
      <c r="Y80" s="56">
        <v>308233</v>
      </c>
      <c r="Z80" s="56">
        <v>303419</v>
      </c>
      <c r="AA80" s="56">
        <v>300576</v>
      </c>
      <c r="AC80" s="60">
        <f t="shared" si="13"/>
        <v>318658.75</v>
      </c>
      <c r="AD80" s="60">
        <f t="shared" si="14"/>
        <v>308174.2</v>
      </c>
      <c r="AE80" s="61">
        <f t="shared" si="15"/>
        <v>-3.2902124922036466E-2</v>
      </c>
      <c r="AH80" s="68">
        <v>10</v>
      </c>
      <c r="AI80" s="69">
        <v>15.8</v>
      </c>
      <c r="AK80" s="61">
        <f t="shared" si="16"/>
        <v>0.24390243902439024</v>
      </c>
      <c r="AL80" s="61">
        <f t="shared" si="17"/>
        <v>0.28315412186379929</v>
      </c>
      <c r="AM80" s="61">
        <f t="shared" si="18"/>
        <v>0.16093189964157711</v>
      </c>
      <c r="AP80" s="71">
        <f t="shared" si="19"/>
        <v>5.1269703953153769</v>
      </c>
    </row>
    <row r="81" spans="1:42" ht="15.95" customHeight="1" x14ac:dyDescent="0.25">
      <c r="A81" s="7" t="s">
        <v>15</v>
      </c>
      <c r="B81" s="8" t="s">
        <v>12</v>
      </c>
      <c r="C81" s="25" t="s">
        <v>13</v>
      </c>
      <c r="D81" s="56">
        <v>63</v>
      </c>
      <c r="E81" s="56">
        <v>55</v>
      </c>
      <c r="F81" s="56">
        <v>46</v>
      </c>
      <c r="G81" s="56">
        <v>51</v>
      </c>
      <c r="H81" s="56">
        <v>64</v>
      </c>
      <c r="I81" s="56">
        <v>59</v>
      </c>
      <c r="J81" s="56">
        <v>64</v>
      </c>
      <c r="K81" s="56">
        <v>81</v>
      </c>
      <c r="L81" s="56">
        <v>107</v>
      </c>
      <c r="N81" s="17">
        <f t="shared" si="10"/>
        <v>53.75</v>
      </c>
      <c r="O81" s="17">
        <f t="shared" si="11"/>
        <v>75</v>
      </c>
      <c r="P81" s="61">
        <f t="shared" si="12"/>
        <v>0.39534883720930231</v>
      </c>
      <c r="S81" s="56">
        <v>530709</v>
      </c>
      <c r="T81" s="56">
        <v>531880</v>
      </c>
      <c r="U81" s="56">
        <v>532945</v>
      </c>
      <c r="V81" s="56">
        <v>534800</v>
      </c>
      <c r="W81" s="56">
        <v>535607</v>
      </c>
      <c r="X81" s="56">
        <v>537528</v>
      </c>
      <c r="Y81" s="56">
        <v>541377</v>
      </c>
      <c r="Z81" s="56">
        <v>544858</v>
      </c>
      <c r="AA81" s="56">
        <v>548073</v>
      </c>
      <c r="AC81" s="60">
        <f t="shared" si="13"/>
        <v>532583.5</v>
      </c>
      <c r="AD81" s="60">
        <f t="shared" si="14"/>
        <v>541488.6</v>
      </c>
      <c r="AE81" s="61">
        <f t="shared" si="15"/>
        <v>1.6720570577195833E-2</v>
      </c>
      <c r="AH81" s="68">
        <v>15.3</v>
      </c>
      <c r="AI81" s="69">
        <v>23.4</v>
      </c>
      <c r="AK81" s="61">
        <f t="shared" si="16"/>
        <v>0.28465116279069769</v>
      </c>
      <c r="AL81" s="61">
        <f t="shared" si="17"/>
        <v>0.312</v>
      </c>
      <c r="AM81" s="61">
        <f t="shared" si="18"/>
        <v>9.607843137254897E-2</v>
      </c>
      <c r="AP81" s="71">
        <f t="shared" si="19"/>
        <v>4.321420617165348</v>
      </c>
    </row>
    <row r="82" spans="1:42" ht="15.95" customHeight="1" x14ac:dyDescent="0.25">
      <c r="A82" s="7" t="s">
        <v>99</v>
      </c>
      <c r="B82" s="6" t="s">
        <v>98</v>
      </c>
      <c r="C82" s="25" t="s">
        <v>13</v>
      </c>
      <c r="D82" s="56">
        <v>47</v>
      </c>
      <c r="E82" s="56">
        <v>47</v>
      </c>
      <c r="F82" s="56">
        <v>46</v>
      </c>
      <c r="G82" s="56">
        <v>51</v>
      </c>
      <c r="H82" s="56">
        <v>45</v>
      </c>
      <c r="I82" s="56">
        <v>52</v>
      </c>
      <c r="J82" s="56">
        <v>47</v>
      </c>
      <c r="K82" s="56">
        <v>51</v>
      </c>
      <c r="L82" s="56">
        <v>38</v>
      </c>
      <c r="N82" s="17">
        <f t="shared" si="10"/>
        <v>47.75</v>
      </c>
      <c r="O82" s="17">
        <f t="shared" si="11"/>
        <v>46.6</v>
      </c>
      <c r="P82" s="61">
        <f t="shared" si="12"/>
        <v>-2.4083769633507824E-2</v>
      </c>
      <c r="S82" s="56">
        <v>393005</v>
      </c>
      <c r="T82" s="56">
        <v>394643</v>
      </c>
      <c r="U82" s="56">
        <v>398401</v>
      </c>
      <c r="V82" s="56">
        <v>399892</v>
      </c>
      <c r="W82" s="56">
        <v>403491</v>
      </c>
      <c r="X82" s="56">
        <v>404007</v>
      </c>
      <c r="Y82" s="56">
        <v>402060</v>
      </c>
      <c r="Z82" s="56">
        <v>400414</v>
      </c>
      <c r="AA82" s="56">
        <v>401190</v>
      </c>
      <c r="AC82" s="60">
        <f t="shared" si="13"/>
        <v>396485.25</v>
      </c>
      <c r="AD82" s="60">
        <f t="shared" si="14"/>
        <v>402232.4</v>
      </c>
      <c r="AE82" s="61">
        <f t="shared" si="15"/>
        <v>1.4495242887345805E-2</v>
      </c>
      <c r="AH82" s="68">
        <v>9</v>
      </c>
      <c r="AI82" s="69">
        <v>14.4</v>
      </c>
      <c r="AK82" s="61">
        <f t="shared" si="16"/>
        <v>0.18848167539267016</v>
      </c>
      <c r="AL82" s="61">
        <f t="shared" si="17"/>
        <v>0.30901287553648066</v>
      </c>
      <c r="AM82" s="61">
        <f t="shared" si="18"/>
        <v>0.63948497854077235</v>
      </c>
      <c r="AP82" s="71">
        <f t="shared" si="19"/>
        <v>3.5800199088884934</v>
      </c>
    </row>
    <row r="83" spans="1:42" ht="15.95" customHeight="1" x14ac:dyDescent="0.25">
      <c r="A83" s="7" t="s">
        <v>126</v>
      </c>
      <c r="B83" s="6" t="s">
        <v>127</v>
      </c>
      <c r="C83" s="25" t="s">
        <v>13</v>
      </c>
      <c r="D83" s="56">
        <v>24</v>
      </c>
      <c r="E83" s="56">
        <v>15</v>
      </c>
      <c r="F83" s="56">
        <v>27</v>
      </c>
      <c r="G83" s="56">
        <v>29</v>
      </c>
      <c r="H83" s="56">
        <v>16</v>
      </c>
      <c r="I83" s="56">
        <v>19</v>
      </c>
      <c r="J83" s="56">
        <v>25</v>
      </c>
      <c r="K83" s="56">
        <v>37</v>
      </c>
      <c r="L83" s="56">
        <v>22</v>
      </c>
      <c r="N83" s="17">
        <f t="shared" si="10"/>
        <v>23.75</v>
      </c>
      <c r="O83" s="17">
        <f t="shared" si="11"/>
        <v>23.8</v>
      </c>
      <c r="P83" s="61">
        <f t="shared" si="12"/>
        <v>2.1052631578947667E-3</v>
      </c>
      <c r="S83" s="56">
        <v>442583</v>
      </c>
      <c r="T83" s="56">
        <v>445044</v>
      </c>
      <c r="U83" s="56">
        <v>447706</v>
      </c>
      <c r="V83" s="56">
        <v>448864</v>
      </c>
      <c r="W83" s="56">
        <v>450304</v>
      </c>
      <c r="X83" s="56">
        <v>450983</v>
      </c>
      <c r="Y83" s="56">
        <v>449896</v>
      </c>
      <c r="Z83" s="56">
        <v>449849</v>
      </c>
      <c r="AA83" s="56">
        <v>449974</v>
      </c>
      <c r="AC83" s="60">
        <f t="shared" si="13"/>
        <v>446049.25</v>
      </c>
      <c r="AD83" s="60">
        <f t="shared" si="14"/>
        <v>450201.2</v>
      </c>
      <c r="AE83" s="61">
        <f t="shared" si="15"/>
        <v>9.3082770568496901E-3</v>
      </c>
      <c r="AH83" s="68">
        <v>3.3</v>
      </c>
      <c r="AI83" s="69">
        <v>2.6</v>
      </c>
      <c r="AK83" s="61">
        <f t="shared" si="16"/>
        <v>0.13894736842105262</v>
      </c>
      <c r="AL83" s="61">
        <f t="shared" si="17"/>
        <v>0.1092436974789916</v>
      </c>
      <c r="AM83" s="61">
        <f t="shared" si="18"/>
        <v>-0.21377641965877256</v>
      </c>
      <c r="AP83" s="71">
        <f t="shared" si="19"/>
        <v>0.57751956236456048</v>
      </c>
    </row>
    <row r="84" spans="1:42" ht="15.95" customHeight="1" x14ac:dyDescent="0.25">
      <c r="A84" s="7" t="s">
        <v>33</v>
      </c>
      <c r="B84" s="6" t="s">
        <v>34</v>
      </c>
      <c r="C84" s="25" t="s">
        <v>13</v>
      </c>
      <c r="D84" s="56">
        <v>27</v>
      </c>
      <c r="E84" s="56">
        <v>15</v>
      </c>
      <c r="F84" s="56">
        <v>20</v>
      </c>
      <c r="G84" s="56">
        <v>23</v>
      </c>
      <c r="H84" s="56">
        <v>23</v>
      </c>
      <c r="I84" s="56">
        <v>27</v>
      </c>
      <c r="J84" s="56">
        <v>31</v>
      </c>
      <c r="K84" s="56">
        <v>31</v>
      </c>
      <c r="L84" s="56">
        <v>23</v>
      </c>
      <c r="N84" s="17">
        <f t="shared" si="10"/>
        <v>21.25</v>
      </c>
      <c r="O84" s="17">
        <f t="shared" si="11"/>
        <v>27</v>
      </c>
      <c r="P84" s="61">
        <f t="shared" si="12"/>
        <v>0.27058823529411763</v>
      </c>
      <c r="S84" s="56">
        <v>619800</v>
      </c>
      <c r="T84" s="56">
        <v>634924</v>
      </c>
      <c r="U84" s="56">
        <v>650581</v>
      </c>
      <c r="V84" s="56">
        <v>662328</v>
      </c>
      <c r="W84" s="56">
        <v>675400</v>
      </c>
      <c r="X84" s="56">
        <v>685815</v>
      </c>
      <c r="Y84" s="56">
        <v>694906</v>
      </c>
      <c r="Z84" s="56">
        <v>701547</v>
      </c>
      <c r="AA84" s="56">
        <v>705749</v>
      </c>
      <c r="AC84" s="60">
        <f t="shared" si="13"/>
        <v>641908.25</v>
      </c>
      <c r="AD84" s="60">
        <f t="shared" si="14"/>
        <v>692683.4</v>
      </c>
      <c r="AE84" s="61">
        <f t="shared" si="15"/>
        <v>7.9100323138080908E-2</v>
      </c>
      <c r="AH84" s="68">
        <v>8.3000000000000007</v>
      </c>
      <c r="AI84" s="69">
        <v>10.4</v>
      </c>
      <c r="AK84" s="61">
        <f t="shared" si="16"/>
        <v>0.39058823529411768</v>
      </c>
      <c r="AL84" s="61">
        <f t="shared" si="17"/>
        <v>0.38518518518518519</v>
      </c>
      <c r="AM84" s="61">
        <f t="shared" si="18"/>
        <v>-1.383311021865247E-2</v>
      </c>
      <c r="AP84" s="71">
        <f t="shared" si="19"/>
        <v>1.5014074250949279</v>
      </c>
    </row>
    <row r="85" spans="1:42" ht="15.95" customHeight="1" x14ac:dyDescent="0.25">
      <c r="A85" s="7" t="s">
        <v>52</v>
      </c>
      <c r="B85" s="8" t="s">
        <v>53</v>
      </c>
      <c r="C85" s="25" t="s">
        <v>13</v>
      </c>
      <c r="D85" s="56">
        <v>31</v>
      </c>
      <c r="E85" s="56">
        <v>27</v>
      </c>
      <c r="F85" s="56">
        <v>33</v>
      </c>
      <c r="G85" s="56">
        <v>34</v>
      </c>
      <c r="H85" s="56">
        <v>33</v>
      </c>
      <c r="I85" s="56">
        <v>36</v>
      </c>
      <c r="J85" s="56">
        <v>37</v>
      </c>
      <c r="K85" s="56">
        <v>40</v>
      </c>
      <c r="L85" s="56">
        <v>39</v>
      </c>
      <c r="N85" s="17">
        <f t="shared" si="10"/>
        <v>31.25</v>
      </c>
      <c r="O85" s="17">
        <f t="shared" si="11"/>
        <v>37</v>
      </c>
      <c r="P85" s="61">
        <f t="shared" si="12"/>
        <v>0.184</v>
      </c>
      <c r="S85" s="56">
        <v>383773</v>
      </c>
      <c r="T85" s="56">
        <v>385751</v>
      </c>
      <c r="U85" s="56">
        <v>387210</v>
      </c>
      <c r="V85" s="56">
        <v>388416</v>
      </c>
      <c r="W85" s="56">
        <v>389412</v>
      </c>
      <c r="X85" s="56">
        <v>390519</v>
      </c>
      <c r="Y85" s="56">
        <v>390277</v>
      </c>
      <c r="Z85" s="56">
        <v>389231</v>
      </c>
      <c r="AA85" s="56">
        <v>389938</v>
      </c>
      <c r="AC85" s="60">
        <f t="shared" si="13"/>
        <v>386287.5</v>
      </c>
      <c r="AD85" s="60">
        <f t="shared" si="14"/>
        <v>389875.4</v>
      </c>
      <c r="AE85" s="61">
        <f t="shared" si="15"/>
        <v>9.2881597255930447E-3</v>
      </c>
      <c r="AH85" s="68">
        <v>4.3</v>
      </c>
      <c r="AI85" s="69">
        <v>5.6</v>
      </c>
      <c r="AK85" s="61">
        <f t="shared" si="16"/>
        <v>0.1376</v>
      </c>
      <c r="AL85" s="61">
        <f t="shared" si="17"/>
        <v>0.15135135135135133</v>
      </c>
      <c r="AM85" s="61">
        <f t="shared" si="18"/>
        <v>9.9937146448774217E-2</v>
      </c>
      <c r="AP85" s="71">
        <f t="shared" si="19"/>
        <v>1.4363563333311102</v>
      </c>
    </row>
    <row r="86" spans="1:42" ht="15.95" customHeight="1" x14ac:dyDescent="0.25">
      <c r="A86" s="9" t="s">
        <v>35</v>
      </c>
      <c r="B86" s="6" t="s">
        <v>36</v>
      </c>
      <c r="C86" s="24" t="s">
        <v>8</v>
      </c>
      <c r="D86" s="56">
        <v>5</v>
      </c>
      <c r="E86" s="56">
        <v>1</v>
      </c>
      <c r="F86" s="56">
        <v>3</v>
      </c>
      <c r="G86" s="56">
        <v>3</v>
      </c>
      <c r="H86" s="56">
        <v>10</v>
      </c>
      <c r="I86" s="56">
        <v>4</v>
      </c>
      <c r="J86" s="56">
        <v>5</v>
      </c>
      <c r="K86" s="56">
        <v>2</v>
      </c>
      <c r="L86" s="56">
        <v>6</v>
      </c>
      <c r="N86" s="17">
        <f t="shared" si="10"/>
        <v>3</v>
      </c>
      <c r="O86" s="17">
        <f t="shared" si="11"/>
        <v>5.4</v>
      </c>
      <c r="P86" s="61">
        <f t="shared" si="12"/>
        <v>0.80000000000000016</v>
      </c>
      <c r="S86" s="56">
        <v>70868</v>
      </c>
      <c r="T86" s="56">
        <v>71045</v>
      </c>
      <c r="U86" s="56">
        <v>71201</v>
      </c>
      <c r="V86" s="56">
        <v>71201</v>
      </c>
      <c r="W86" s="56">
        <v>71131</v>
      </c>
      <c r="X86" s="56">
        <v>70919</v>
      </c>
      <c r="Y86" s="56">
        <v>70658</v>
      </c>
      <c r="Z86" s="56">
        <v>70457</v>
      </c>
      <c r="AA86" s="56">
        <v>70166</v>
      </c>
      <c r="AC86" s="60">
        <f t="shared" si="13"/>
        <v>71078.75</v>
      </c>
      <c r="AD86" s="60">
        <f t="shared" si="14"/>
        <v>70666.2</v>
      </c>
      <c r="AE86" s="61">
        <f t="shared" si="15"/>
        <v>-5.8041257056434294E-3</v>
      </c>
      <c r="AH86" s="68">
        <v>1.8</v>
      </c>
      <c r="AI86" s="69">
        <v>1.8</v>
      </c>
      <c r="AK86" s="61">
        <f t="shared" si="16"/>
        <v>0.6</v>
      </c>
      <c r="AL86" s="61">
        <f t="shared" si="17"/>
        <v>0.33333333333333331</v>
      </c>
      <c r="AM86" s="61">
        <f t="shared" si="18"/>
        <v>-0.44444444444444448</v>
      </c>
      <c r="AP86" s="71">
        <f t="shared" si="19"/>
        <v>2.5471866323645536</v>
      </c>
    </row>
    <row r="91" spans="1:42" ht="15.95" customHeight="1" x14ac:dyDescent="0.25">
      <c r="D91" s="56"/>
      <c r="E91" s="56"/>
      <c r="F91" s="56"/>
      <c r="G91" s="56"/>
      <c r="H91" s="56"/>
      <c r="I91" s="56"/>
      <c r="J91" s="56"/>
      <c r="K91" s="56"/>
      <c r="L91" s="56"/>
    </row>
  </sheetData>
  <mergeCells count="6">
    <mergeCell ref="AM1:AM2"/>
    <mergeCell ref="D1:L1"/>
    <mergeCell ref="N1:P1"/>
    <mergeCell ref="S1:AA1"/>
    <mergeCell ref="AC1:AE1"/>
    <mergeCell ref="AK1:A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4E5C7-78D1-1E4B-8DD0-298DA59595F5}">
  <dimension ref="A1:F77"/>
  <sheetViews>
    <sheetView tabSelected="1" workbookViewId="0">
      <selection activeCell="I15" sqref="I15"/>
    </sheetView>
  </sheetViews>
  <sheetFormatPr defaultColWidth="11.42578125" defaultRowHeight="15" x14ac:dyDescent="0.25"/>
  <cols>
    <col min="1" max="1" width="14.7109375" bestFit="1" customWidth="1"/>
    <col min="2" max="2" width="5" style="53" bestFit="1" customWidth="1"/>
    <col min="3" max="3" width="12.7109375" customWidth="1"/>
    <col min="4" max="4" width="13.7109375" customWidth="1"/>
    <col min="5" max="5" width="13" customWidth="1"/>
    <col min="6" max="6" width="12.85546875" customWidth="1"/>
  </cols>
  <sheetData>
    <row r="1" spans="1:6" ht="26.1" customHeight="1" x14ac:dyDescent="0.25">
      <c r="A1" s="75" t="s">
        <v>0</v>
      </c>
      <c r="B1" s="76" t="s">
        <v>1</v>
      </c>
      <c r="C1" s="77" t="s">
        <v>156</v>
      </c>
      <c r="D1" s="77" t="s">
        <v>157</v>
      </c>
      <c r="E1" s="41" t="s">
        <v>148</v>
      </c>
      <c r="F1" s="75" t="s">
        <v>158</v>
      </c>
    </row>
    <row r="2" spans="1:6" x14ac:dyDescent="0.25">
      <c r="A2" s="7" t="s">
        <v>108</v>
      </c>
      <c r="B2" s="48" t="s">
        <v>109</v>
      </c>
      <c r="C2" s="72">
        <v>0.2153846153846154</v>
      </c>
      <c r="D2" s="72">
        <v>0.26206896551724135</v>
      </c>
      <c r="E2" s="72">
        <v>0.21674876847290619</v>
      </c>
      <c r="F2" s="73">
        <v>5.6198968009476928</v>
      </c>
    </row>
    <row r="3" spans="1:6" x14ac:dyDescent="0.25">
      <c r="A3" s="4" t="s">
        <v>72</v>
      </c>
      <c r="B3" s="48" t="s">
        <v>73</v>
      </c>
      <c r="C3" s="72">
        <v>0.2857142857142857</v>
      </c>
      <c r="D3" s="72">
        <v>0.31506849315068491</v>
      </c>
      <c r="E3" s="72">
        <v>0.10273972602739725</v>
      </c>
      <c r="F3" s="73">
        <v>5.5345270265392594</v>
      </c>
    </row>
    <row r="4" spans="1:6" x14ac:dyDescent="0.25">
      <c r="A4" s="7" t="s">
        <v>87</v>
      </c>
      <c r="B4" s="49" t="s">
        <v>88</v>
      </c>
      <c r="C4" s="72">
        <v>0.37473684210526315</v>
      </c>
      <c r="D4" s="72">
        <v>0.35952380952380952</v>
      </c>
      <c r="E4" s="72">
        <v>-4.0596575708935233E-2</v>
      </c>
      <c r="F4" s="73">
        <v>5.3987494923030273</v>
      </c>
    </row>
    <row r="5" spans="1:6" x14ac:dyDescent="0.25">
      <c r="A5" s="7" t="s">
        <v>162</v>
      </c>
      <c r="B5" s="48" t="s">
        <v>12</v>
      </c>
      <c r="C5" s="72">
        <v>0.30543130990415335</v>
      </c>
      <c r="D5" s="72">
        <v>0.38838475499092556</v>
      </c>
      <c r="E5" s="72">
        <v>0.27159443841171238</v>
      </c>
      <c r="F5" s="73">
        <v>5.2418116288856158</v>
      </c>
    </row>
    <row r="6" spans="1:6" x14ac:dyDescent="0.25">
      <c r="A6" s="5" t="s">
        <v>85</v>
      </c>
      <c r="B6" s="74" t="s">
        <v>86</v>
      </c>
      <c r="C6" s="72">
        <v>0.37362637362637363</v>
      </c>
      <c r="D6" s="72">
        <v>0.57851239669421495</v>
      </c>
      <c r="E6" s="72">
        <v>0.54837141468157524</v>
      </c>
      <c r="F6" s="73">
        <v>4.9810825600202655</v>
      </c>
    </row>
    <row r="7" spans="1:6" x14ac:dyDescent="0.25">
      <c r="A7" s="7" t="s">
        <v>65</v>
      </c>
      <c r="B7" s="48" t="s">
        <v>66</v>
      </c>
      <c r="C7" s="72">
        <v>0.32304038004750596</v>
      </c>
      <c r="D7" s="72">
        <v>0.28919860627177701</v>
      </c>
      <c r="E7" s="72">
        <v>-0.10476019676163151</v>
      </c>
      <c r="F7" s="73">
        <v>4.9196963302621786</v>
      </c>
    </row>
    <row r="8" spans="1:6" x14ac:dyDescent="0.25">
      <c r="A8" s="7" t="s">
        <v>114</v>
      </c>
      <c r="B8" s="48" t="s">
        <v>113</v>
      </c>
      <c r="C8" s="72">
        <v>0.22181818181818183</v>
      </c>
      <c r="D8" s="72">
        <v>0.27787610619469028</v>
      </c>
      <c r="E8" s="72">
        <v>0.252720150877702</v>
      </c>
      <c r="F8" s="73">
        <v>4.8163808487199313</v>
      </c>
    </row>
    <row r="9" spans="1:6" x14ac:dyDescent="0.25">
      <c r="A9" s="7" t="s">
        <v>39</v>
      </c>
      <c r="B9" s="49" t="s">
        <v>38</v>
      </c>
      <c r="C9" s="72">
        <v>0.41340782122905029</v>
      </c>
      <c r="D9" s="72">
        <v>0.37132352941176472</v>
      </c>
      <c r="E9" s="72">
        <v>-0.10179848966613671</v>
      </c>
      <c r="F9" s="73">
        <v>4.446819995368263</v>
      </c>
    </row>
    <row r="10" spans="1:6" x14ac:dyDescent="0.25">
      <c r="A10" s="4" t="s">
        <v>9</v>
      </c>
      <c r="B10" s="50" t="s">
        <v>10</v>
      </c>
      <c r="C10" s="72">
        <v>0.23773584905660378</v>
      </c>
      <c r="D10" s="72">
        <v>0.31428571428571433</v>
      </c>
      <c r="E10" s="72">
        <v>0.32199546485260788</v>
      </c>
      <c r="F10" s="73">
        <v>4.4448081105625823</v>
      </c>
    </row>
    <row r="11" spans="1:6" x14ac:dyDescent="0.25">
      <c r="A11" s="7" t="s">
        <v>15</v>
      </c>
      <c r="B11" s="49" t="s">
        <v>12</v>
      </c>
      <c r="C11" s="72">
        <v>0.28465116279069769</v>
      </c>
      <c r="D11" s="72">
        <v>0.312</v>
      </c>
      <c r="E11" s="72">
        <v>9.607843137254897E-2</v>
      </c>
      <c r="F11" s="73">
        <v>4.321420617165348</v>
      </c>
    </row>
    <row r="12" spans="1:6" x14ac:dyDescent="0.25">
      <c r="A12" s="8" t="s">
        <v>118</v>
      </c>
      <c r="B12" s="50" t="s">
        <v>117</v>
      </c>
      <c r="C12" s="72">
        <v>0.26593406593406593</v>
      </c>
      <c r="D12" s="72">
        <v>0.29712460063897761</v>
      </c>
      <c r="E12" s="72">
        <v>0.11728672141103151</v>
      </c>
      <c r="F12" s="73">
        <v>4.1935344716800387</v>
      </c>
    </row>
    <row r="13" spans="1:6" x14ac:dyDescent="0.25">
      <c r="A13" s="7" t="s">
        <v>108</v>
      </c>
      <c r="B13" s="48" t="s">
        <v>137</v>
      </c>
      <c r="C13" s="72">
        <v>0.3</v>
      </c>
      <c r="D13" s="72">
        <v>0.27777777777777779</v>
      </c>
      <c r="E13" s="72">
        <v>-7.4074074074074001E-2</v>
      </c>
      <c r="F13" s="73">
        <v>4.166770835937565</v>
      </c>
    </row>
    <row r="14" spans="1:6" x14ac:dyDescent="0.25">
      <c r="A14" s="7" t="s">
        <v>37</v>
      </c>
      <c r="B14" s="48" t="s">
        <v>38</v>
      </c>
      <c r="C14" s="72">
        <v>0.24941176470588236</v>
      </c>
      <c r="D14" s="72">
        <v>0.2613636363636363</v>
      </c>
      <c r="E14" s="72">
        <v>4.7920240137220974E-2</v>
      </c>
      <c r="F14" s="73">
        <v>4.1326722555069537</v>
      </c>
    </row>
    <row r="15" spans="1:6" x14ac:dyDescent="0.25">
      <c r="A15" s="2" t="s">
        <v>40</v>
      </c>
      <c r="B15" s="50" t="s">
        <v>41</v>
      </c>
      <c r="C15" s="72">
        <v>0.32</v>
      </c>
      <c r="D15" s="72">
        <v>0.30368098159509205</v>
      </c>
      <c r="E15" s="72">
        <v>-5.0996932515337372E-2</v>
      </c>
      <c r="F15" s="73">
        <v>4.0505028146903141</v>
      </c>
    </row>
    <row r="16" spans="1:6" x14ac:dyDescent="0.25">
      <c r="A16" s="7" t="s">
        <v>99</v>
      </c>
      <c r="B16" s="48" t="s">
        <v>98</v>
      </c>
      <c r="C16" s="72">
        <v>0.18848167539267016</v>
      </c>
      <c r="D16" s="72">
        <v>0.30901287553648066</v>
      </c>
      <c r="E16" s="72">
        <v>0.63948497854077235</v>
      </c>
      <c r="F16" s="73">
        <v>3.5800199088884934</v>
      </c>
    </row>
    <row r="17" spans="1:6" x14ac:dyDescent="0.25">
      <c r="A17" s="7" t="s">
        <v>58</v>
      </c>
      <c r="B17" s="48" t="s">
        <v>57</v>
      </c>
      <c r="C17" s="72">
        <v>0.30476190476190479</v>
      </c>
      <c r="D17" s="72">
        <v>0.28936170212765955</v>
      </c>
      <c r="E17" s="72">
        <v>-5.0531914893617191E-2</v>
      </c>
      <c r="F17" s="73">
        <v>3.4796384860297631</v>
      </c>
    </row>
    <row r="18" spans="1:6" x14ac:dyDescent="0.25">
      <c r="A18" s="7" t="s">
        <v>123</v>
      </c>
      <c r="B18" s="50" t="s">
        <v>117</v>
      </c>
      <c r="C18" s="72">
        <v>0.28869565217391302</v>
      </c>
      <c r="D18" s="72">
        <v>0.32080200501253137</v>
      </c>
      <c r="E18" s="72">
        <v>0.11121176435063584</v>
      </c>
      <c r="F18" s="73">
        <v>3.3950863286902431</v>
      </c>
    </row>
    <row r="19" spans="1:6" x14ac:dyDescent="0.25">
      <c r="A19" s="8" t="s">
        <v>21</v>
      </c>
      <c r="B19" s="49" t="s">
        <v>17</v>
      </c>
      <c r="C19" s="72">
        <v>0.29870129870129869</v>
      </c>
      <c r="D19" s="72">
        <v>0.30740740740740741</v>
      </c>
      <c r="E19" s="72">
        <v>2.9146537842190054E-2</v>
      </c>
      <c r="F19" s="73">
        <v>3.3141697126415215</v>
      </c>
    </row>
    <row r="20" spans="1:6" x14ac:dyDescent="0.25">
      <c r="A20" s="7" t="s">
        <v>120</v>
      </c>
      <c r="B20" s="50" t="s">
        <v>117</v>
      </c>
      <c r="C20" s="72">
        <v>0.28947368421052633</v>
      </c>
      <c r="D20" s="72">
        <v>0.35389610389610388</v>
      </c>
      <c r="E20" s="72">
        <v>0.22255017709563152</v>
      </c>
      <c r="F20" s="73">
        <v>3.2066906276081943</v>
      </c>
    </row>
    <row r="21" spans="1:6" x14ac:dyDescent="0.25">
      <c r="A21" s="7" t="s">
        <v>97</v>
      </c>
      <c r="B21" s="48" t="s">
        <v>98</v>
      </c>
      <c r="C21" s="72">
        <v>0.17333333333333334</v>
      </c>
      <c r="D21" s="72">
        <v>0.24</v>
      </c>
      <c r="E21" s="72">
        <v>0.38461538461538453</v>
      </c>
      <c r="F21" s="73">
        <v>3.1697819096817255</v>
      </c>
    </row>
    <row r="22" spans="1:6" x14ac:dyDescent="0.25">
      <c r="A22" s="7" t="s">
        <v>159</v>
      </c>
      <c r="B22" s="50" t="s">
        <v>117</v>
      </c>
      <c r="C22" s="72">
        <v>0.30888030888030887</v>
      </c>
      <c r="D22" s="72">
        <v>0.34482758620689657</v>
      </c>
      <c r="E22" s="72">
        <v>0.11637931034482768</v>
      </c>
      <c r="F22" s="73">
        <v>3.1555755548921831</v>
      </c>
    </row>
    <row r="23" spans="1:6" x14ac:dyDescent="0.25">
      <c r="A23" s="7" t="s">
        <v>54</v>
      </c>
      <c r="B23" s="48" t="s">
        <v>55</v>
      </c>
      <c r="C23" s="72">
        <v>0.20149253731343283</v>
      </c>
      <c r="D23" s="72">
        <v>0.2331730769230769</v>
      </c>
      <c r="E23" s="72">
        <v>0.15722934472934463</v>
      </c>
      <c r="F23" s="73">
        <v>3.1403618732873695</v>
      </c>
    </row>
    <row r="24" spans="1:6" x14ac:dyDescent="0.25">
      <c r="A24" s="7" t="s">
        <v>115</v>
      </c>
      <c r="B24" s="48" t="s">
        <v>113</v>
      </c>
      <c r="C24" s="72">
        <v>0.19915611814345993</v>
      </c>
      <c r="D24" s="72">
        <v>0.28337874659400542</v>
      </c>
      <c r="E24" s="72">
        <v>0.42289751997413727</v>
      </c>
      <c r="F24" s="73">
        <v>3.1337798567862607</v>
      </c>
    </row>
    <row r="25" spans="1:6" x14ac:dyDescent="0.25">
      <c r="A25" s="7" t="s">
        <v>122</v>
      </c>
      <c r="B25" s="50" t="s">
        <v>117</v>
      </c>
      <c r="C25" s="72">
        <v>0.24322344322344322</v>
      </c>
      <c r="D25" s="72">
        <v>0.30782459157351677</v>
      </c>
      <c r="E25" s="72">
        <v>0.26560411896942893</v>
      </c>
      <c r="F25" s="73">
        <v>3.0990189354385191</v>
      </c>
    </row>
    <row r="26" spans="1:6" x14ac:dyDescent="0.25">
      <c r="A26" s="7" t="s">
        <v>19</v>
      </c>
      <c r="B26" s="50" t="s">
        <v>17</v>
      </c>
      <c r="C26" s="72">
        <v>0.39408658922914463</v>
      </c>
      <c r="D26" s="72">
        <v>0.43149717514124297</v>
      </c>
      <c r="E26" s="72">
        <v>9.4929862965587156E-2</v>
      </c>
      <c r="F26" s="73">
        <v>3.0804516153817691</v>
      </c>
    </row>
    <row r="27" spans="1:6" x14ac:dyDescent="0.25">
      <c r="A27" s="7" t="s">
        <v>121</v>
      </c>
      <c r="B27" s="50" t="s">
        <v>117</v>
      </c>
      <c r="C27" s="72">
        <v>0.25735294117647056</v>
      </c>
      <c r="D27" s="72">
        <v>0.27824267782426781</v>
      </c>
      <c r="E27" s="72">
        <v>8.1171548117155046E-2</v>
      </c>
      <c r="F27" s="73">
        <v>3.0440752339760913</v>
      </c>
    </row>
    <row r="28" spans="1:6" x14ac:dyDescent="0.25">
      <c r="A28" s="5" t="s">
        <v>16</v>
      </c>
      <c r="B28" s="48" t="s">
        <v>17</v>
      </c>
      <c r="C28" s="72">
        <v>0.45470085470085475</v>
      </c>
      <c r="D28" s="72">
        <v>0.40306122448979592</v>
      </c>
      <c r="E28" s="72">
        <v>-0.11356835967469704</v>
      </c>
      <c r="F28" s="73">
        <v>3.009074454405285</v>
      </c>
    </row>
    <row r="29" spans="1:6" x14ac:dyDescent="0.25">
      <c r="A29" s="4" t="s">
        <v>6</v>
      </c>
      <c r="B29" s="50" t="s">
        <v>7</v>
      </c>
      <c r="C29" s="72">
        <v>0.2097560975609756</v>
      </c>
      <c r="D29" s="72">
        <v>0.25862068965517243</v>
      </c>
      <c r="E29" s="72">
        <v>0.23295910184442675</v>
      </c>
      <c r="F29" s="73">
        <v>3.0032134383790656</v>
      </c>
    </row>
    <row r="30" spans="1:6" x14ac:dyDescent="0.25">
      <c r="A30" s="6" t="s">
        <v>71</v>
      </c>
      <c r="B30" s="49" t="s">
        <v>70</v>
      </c>
      <c r="C30" s="72">
        <v>0.1891213389121339</v>
      </c>
      <c r="D30" s="72">
        <v>0.18205128205128204</v>
      </c>
      <c r="E30" s="72">
        <v>-3.7383707737690106E-2</v>
      </c>
      <c r="F30" s="73">
        <v>2.9189146077698216</v>
      </c>
    </row>
    <row r="31" spans="1:6" x14ac:dyDescent="0.25">
      <c r="A31" s="7" t="s">
        <v>50</v>
      </c>
      <c r="B31" s="48" t="s">
        <v>51</v>
      </c>
      <c r="C31" s="72">
        <v>0.23749999999999999</v>
      </c>
      <c r="D31" s="72">
        <v>0.25252525252525254</v>
      </c>
      <c r="E31" s="72">
        <v>6.326422115895812E-2</v>
      </c>
      <c r="F31" s="73">
        <v>2.8911192910512922</v>
      </c>
    </row>
    <row r="32" spans="1:6" x14ac:dyDescent="0.25">
      <c r="A32" s="7" t="s">
        <v>42</v>
      </c>
      <c r="B32" s="48" t="s">
        <v>43</v>
      </c>
      <c r="C32" s="72">
        <v>0.38518518518518519</v>
      </c>
      <c r="D32" s="72">
        <v>0.49019607843137258</v>
      </c>
      <c r="E32" s="72">
        <v>0.27262443438914036</v>
      </c>
      <c r="F32" s="73">
        <v>2.8652030827293005</v>
      </c>
    </row>
    <row r="33" spans="1:6" x14ac:dyDescent="0.25">
      <c r="A33" s="7" t="s">
        <v>76</v>
      </c>
      <c r="B33" s="49" t="s">
        <v>77</v>
      </c>
      <c r="C33" s="72">
        <v>0.26720647773279355</v>
      </c>
      <c r="D33" s="72">
        <v>0.27649769585253459</v>
      </c>
      <c r="E33" s="72">
        <v>3.4771679932970256E-2</v>
      </c>
      <c r="F33" s="73">
        <v>2.7991543754631723</v>
      </c>
    </row>
    <row r="34" spans="1:6" x14ac:dyDescent="0.25">
      <c r="A34" s="4" t="s">
        <v>31</v>
      </c>
      <c r="B34" s="50" t="s">
        <v>32</v>
      </c>
      <c r="C34" s="72">
        <v>0.30666666666666664</v>
      </c>
      <c r="D34" s="72">
        <v>0.47619047619047616</v>
      </c>
      <c r="E34" s="72">
        <v>0.55279503105590067</v>
      </c>
      <c r="F34" s="73">
        <v>2.7464491845105758</v>
      </c>
    </row>
    <row r="35" spans="1:6" x14ac:dyDescent="0.25">
      <c r="A35" s="5" t="s">
        <v>22</v>
      </c>
      <c r="B35" s="48" t="s">
        <v>17</v>
      </c>
      <c r="C35" s="72">
        <v>0.3542087542087542</v>
      </c>
      <c r="D35" s="72">
        <v>0.41228070175438597</v>
      </c>
      <c r="E35" s="72">
        <v>0.16394836902141291</v>
      </c>
      <c r="F35" s="73">
        <v>2.6674986992396637</v>
      </c>
    </row>
    <row r="36" spans="1:6" x14ac:dyDescent="0.25">
      <c r="A36" s="7" t="s">
        <v>124</v>
      </c>
      <c r="B36" s="48" t="s">
        <v>125</v>
      </c>
      <c r="C36" s="72">
        <v>0.31746031746031744</v>
      </c>
      <c r="D36" s="72">
        <v>0.31707317073170738</v>
      </c>
      <c r="E36" s="72">
        <v>-1.2195121951217081E-3</v>
      </c>
      <c r="F36" s="73">
        <v>2.6295110019751675</v>
      </c>
    </row>
    <row r="37" spans="1:6" x14ac:dyDescent="0.25">
      <c r="A37" s="7" t="s">
        <v>134</v>
      </c>
      <c r="B37" s="48" t="s">
        <v>135</v>
      </c>
      <c r="C37" s="72">
        <v>0.28250000000000003</v>
      </c>
      <c r="D37" s="72">
        <v>0.24679487179487181</v>
      </c>
      <c r="E37" s="72">
        <v>-0.12638983435443618</v>
      </c>
      <c r="F37" s="73">
        <v>2.5902116909372865</v>
      </c>
    </row>
    <row r="38" spans="1:6" x14ac:dyDescent="0.25">
      <c r="A38" s="2" t="s">
        <v>18</v>
      </c>
      <c r="B38" s="50" t="s">
        <v>17</v>
      </c>
      <c r="C38" s="72">
        <v>0.26</v>
      </c>
      <c r="D38" s="72">
        <v>0.35714285714285715</v>
      </c>
      <c r="E38" s="72">
        <v>0.37362637362637363</v>
      </c>
      <c r="F38" s="73">
        <v>2.5707095072549708</v>
      </c>
    </row>
    <row r="39" spans="1:6" x14ac:dyDescent="0.25">
      <c r="A39" s="7" t="s">
        <v>61</v>
      </c>
      <c r="B39" s="48" t="s">
        <v>62</v>
      </c>
      <c r="C39" s="72">
        <v>0.37894736842105264</v>
      </c>
      <c r="D39" s="72">
        <v>0.35944700460829493</v>
      </c>
      <c r="E39" s="72">
        <v>-5.1459293394777304E-2</v>
      </c>
      <c r="F39" s="73">
        <v>2.5614400810203199</v>
      </c>
    </row>
    <row r="40" spans="1:6" x14ac:dyDescent="0.25">
      <c r="A40" s="9" t="s">
        <v>35</v>
      </c>
      <c r="B40" s="48" t="s">
        <v>36</v>
      </c>
      <c r="C40" s="72">
        <v>0.6</v>
      </c>
      <c r="D40" s="72">
        <v>0.33333333333333331</v>
      </c>
      <c r="E40" s="72">
        <v>-0.44444444444444448</v>
      </c>
      <c r="F40" s="73">
        <v>2.5471866323645536</v>
      </c>
    </row>
    <row r="41" spans="1:6" x14ac:dyDescent="0.25">
      <c r="A41" s="7" t="s">
        <v>89</v>
      </c>
      <c r="B41" s="48" t="s">
        <v>90</v>
      </c>
      <c r="C41" s="72">
        <v>0.2709677419354839</v>
      </c>
      <c r="D41" s="72">
        <v>0.3122529644268775</v>
      </c>
      <c r="E41" s="72">
        <v>0.15236213062300019</v>
      </c>
      <c r="F41" s="73">
        <v>2.4891030847864131</v>
      </c>
    </row>
    <row r="42" spans="1:6" x14ac:dyDescent="0.25">
      <c r="A42" s="7" t="s">
        <v>94</v>
      </c>
      <c r="B42" s="49" t="s">
        <v>95</v>
      </c>
      <c r="C42" s="72">
        <v>0.16091954022988506</v>
      </c>
      <c r="D42" s="72">
        <v>0.19480519480519479</v>
      </c>
      <c r="E42" s="72">
        <v>0.21057513914656761</v>
      </c>
      <c r="F42" s="73">
        <v>2.3359864948834108</v>
      </c>
    </row>
    <row r="43" spans="1:6" x14ac:dyDescent="0.25">
      <c r="A43" s="7" t="s">
        <v>28</v>
      </c>
      <c r="B43" s="48" t="s">
        <v>27</v>
      </c>
      <c r="C43" s="72">
        <v>0.37086092715231789</v>
      </c>
      <c r="D43" s="72">
        <v>0.28985507246376813</v>
      </c>
      <c r="E43" s="72">
        <v>-0.21842650103519667</v>
      </c>
      <c r="F43" s="73">
        <v>2.2676501843457872</v>
      </c>
    </row>
    <row r="44" spans="1:6" x14ac:dyDescent="0.25">
      <c r="A44" s="2" t="s">
        <v>3</v>
      </c>
      <c r="B44" s="50" t="s">
        <v>4</v>
      </c>
      <c r="C44" s="72">
        <v>0.39999999999999997</v>
      </c>
      <c r="D44" s="72">
        <v>0.34736842105263155</v>
      </c>
      <c r="E44" s="72">
        <v>-0.13157894736842105</v>
      </c>
      <c r="F44" s="73">
        <v>2.2484848278376046</v>
      </c>
    </row>
    <row r="45" spans="1:6" x14ac:dyDescent="0.25">
      <c r="A45" s="6" t="s">
        <v>163</v>
      </c>
      <c r="B45" s="48" t="s">
        <v>101</v>
      </c>
      <c r="C45" s="72">
        <v>0.35121951219512199</v>
      </c>
      <c r="D45" s="72">
        <v>0.34285714285714286</v>
      </c>
      <c r="E45" s="72">
        <v>-2.3809523809523895E-2</v>
      </c>
      <c r="F45" s="73">
        <v>2.2307679914536802</v>
      </c>
    </row>
    <row r="46" spans="1:6" x14ac:dyDescent="0.25">
      <c r="A46" s="7" t="s">
        <v>105</v>
      </c>
      <c r="B46" s="49" t="s">
        <v>104</v>
      </c>
      <c r="C46" s="72">
        <v>0.35578947368421049</v>
      </c>
      <c r="D46" s="72">
        <v>0.36458333333333331</v>
      </c>
      <c r="E46" s="72">
        <v>2.4716469428007946E-2</v>
      </c>
      <c r="F46" s="73">
        <v>2.2164880620586258</v>
      </c>
    </row>
    <row r="47" spans="1:6" x14ac:dyDescent="0.25">
      <c r="A47" s="7" t="s">
        <v>24</v>
      </c>
      <c r="B47" s="48" t="s">
        <v>17</v>
      </c>
      <c r="C47" s="72">
        <v>0.4</v>
      </c>
      <c r="D47" s="72">
        <v>0.33734939759036142</v>
      </c>
      <c r="E47" s="72">
        <v>-0.1566265060240965</v>
      </c>
      <c r="F47" s="73">
        <v>2.1796786997905171</v>
      </c>
    </row>
    <row r="48" spans="1:6" x14ac:dyDescent="0.25">
      <c r="A48" s="7" t="s">
        <v>20</v>
      </c>
      <c r="B48" s="48" t="s">
        <v>17</v>
      </c>
      <c r="C48" s="72">
        <v>0.2990990990990991</v>
      </c>
      <c r="D48" s="72">
        <v>0.31468531468531469</v>
      </c>
      <c r="E48" s="72">
        <v>5.2110540062347305E-2</v>
      </c>
      <c r="F48" s="73">
        <v>2.1170224126810582</v>
      </c>
    </row>
    <row r="49" spans="1:6" x14ac:dyDescent="0.25">
      <c r="A49" s="10" t="s">
        <v>163</v>
      </c>
      <c r="B49" s="48" t="s">
        <v>64</v>
      </c>
      <c r="C49" s="72">
        <v>0.44444444444444442</v>
      </c>
      <c r="D49" s="72">
        <v>0.5</v>
      </c>
      <c r="E49" s="72">
        <v>0.12500000000000006</v>
      </c>
      <c r="F49" s="73">
        <v>2.1020894769400784</v>
      </c>
    </row>
    <row r="50" spans="1:6" x14ac:dyDescent="0.25">
      <c r="A50" s="7" t="s">
        <v>23</v>
      </c>
      <c r="B50" s="49" t="s">
        <v>17</v>
      </c>
      <c r="C50" s="72">
        <v>0.53543307086614178</v>
      </c>
      <c r="D50" s="72">
        <v>0.54545454545454541</v>
      </c>
      <c r="E50" s="72">
        <v>1.8716577540106784E-2</v>
      </c>
      <c r="F50" s="73">
        <v>2.0572336105341331</v>
      </c>
    </row>
    <row r="51" spans="1:6" x14ac:dyDescent="0.25">
      <c r="A51" s="5" t="s">
        <v>78</v>
      </c>
      <c r="B51" s="48" t="s">
        <v>77</v>
      </c>
      <c r="C51" s="72">
        <v>0.21818181818181817</v>
      </c>
      <c r="D51" s="72">
        <v>0.29411764705882354</v>
      </c>
      <c r="E51" s="72">
        <v>0.34803921568627461</v>
      </c>
      <c r="F51" s="73">
        <v>1.9411830173231173</v>
      </c>
    </row>
    <row r="52" spans="1:6" x14ac:dyDescent="0.25">
      <c r="A52" s="5" t="s">
        <v>11</v>
      </c>
      <c r="B52" s="48" t="s">
        <v>12</v>
      </c>
      <c r="C52" s="72">
        <v>0.1657142857142857</v>
      </c>
      <c r="D52" s="72">
        <v>0.23232323232323229</v>
      </c>
      <c r="E52" s="72">
        <v>0.40195053988157425</v>
      </c>
      <c r="F52" s="73">
        <v>1.8411164530171094</v>
      </c>
    </row>
    <row r="53" spans="1:6" x14ac:dyDescent="0.25">
      <c r="A53" s="7" t="s">
        <v>160</v>
      </c>
      <c r="B53" s="48" t="s">
        <v>95</v>
      </c>
      <c r="C53" s="72">
        <v>0.21928934010152284</v>
      </c>
      <c r="D53" s="72">
        <v>0.25974025974025972</v>
      </c>
      <c r="E53" s="72">
        <v>0.18446368446368433</v>
      </c>
      <c r="F53" s="73">
        <v>1.8210955710955712</v>
      </c>
    </row>
    <row r="54" spans="1:6" x14ac:dyDescent="0.25">
      <c r="A54" s="2" t="s">
        <v>26</v>
      </c>
      <c r="B54" s="50" t="s">
        <v>27</v>
      </c>
      <c r="C54" s="72">
        <v>0.16363636363636364</v>
      </c>
      <c r="D54" s="72">
        <v>0.22282608695652173</v>
      </c>
      <c r="E54" s="72">
        <v>0.36171497584541057</v>
      </c>
      <c r="F54" s="73">
        <v>1.7640167263205491</v>
      </c>
    </row>
    <row r="55" spans="1:6" x14ac:dyDescent="0.25">
      <c r="A55" s="2" t="s">
        <v>116</v>
      </c>
      <c r="B55" s="50" t="s">
        <v>117</v>
      </c>
      <c r="C55" s="72">
        <v>0.21052631578947367</v>
      </c>
      <c r="D55" s="72">
        <v>0.2537313432835821</v>
      </c>
      <c r="E55" s="72">
        <v>0.20522388059701505</v>
      </c>
      <c r="F55" s="73">
        <v>1.7195495589355378</v>
      </c>
    </row>
    <row r="56" spans="1:6" x14ac:dyDescent="0.25">
      <c r="A56" s="7" t="s">
        <v>48</v>
      </c>
      <c r="B56" s="48" t="s">
        <v>49</v>
      </c>
      <c r="C56" s="72">
        <v>0.28194174757281554</v>
      </c>
      <c r="D56" s="72">
        <v>0.3398496240601504</v>
      </c>
      <c r="E56" s="72">
        <v>0.20538950682491361</v>
      </c>
      <c r="F56" s="73">
        <v>1.6682001559693334</v>
      </c>
    </row>
    <row r="57" spans="1:6" x14ac:dyDescent="0.25">
      <c r="A57" s="7" t="s">
        <v>164</v>
      </c>
      <c r="B57" s="48" t="s">
        <v>34</v>
      </c>
      <c r="C57" s="72">
        <v>0.39058823529411768</v>
      </c>
      <c r="D57" s="72">
        <v>0.38518518518518519</v>
      </c>
      <c r="E57" s="72">
        <v>-1.383311021865247E-2</v>
      </c>
      <c r="F57" s="73">
        <v>1.5014074250949279</v>
      </c>
    </row>
    <row r="58" spans="1:6" x14ac:dyDescent="0.25">
      <c r="A58" s="9" t="s">
        <v>44</v>
      </c>
      <c r="B58" s="48" t="s">
        <v>45</v>
      </c>
      <c r="C58" s="72">
        <v>0.22222222222222221</v>
      </c>
      <c r="D58" s="72">
        <v>0.21621621621621623</v>
      </c>
      <c r="E58" s="72">
        <v>-2.7027027027026918E-2</v>
      </c>
      <c r="F58" s="73">
        <v>1.4836189918067142</v>
      </c>
    </row>
    <row r="59" spans="1:6" x14ac:dyDescent="0.25">
      <c r="A59" s="7" t="s">
        <v>106</v>
      </c>
      <c r="B59" s="48" t="s">
        <v>107</v>
      </c>
      <c r="C59" s="72">
        <v>0.31111111111111112</v>
      </c>
      <c r="D59" s="72">
        <v>0.30232558139534887</v>
      </c>
      <c r="E59" s="72">
        <v>-2.8239202657807203E-2</v>
      </c>
      <c r="F59" s="73">
        <v>1.4485405953501846</v>
      </c>
    </row>
    <row r="60" spans="1:6" x14ac:dyDescent="0.25">
      <c r="A60" s="7" t="s">
        <v>52</v>
      </c>
      <c r="B60" s="49" t="s">
        <v>53</v>
      </c>
      <c r="C60" s="72">
        <v>0.1376</v>
      </c>
      <c r="D60" s="72">
        <v>0.15135135135135133</v>
      </c>
      <c r="E60" s="72">
        <v>9.9937146448774217E-2</v>
      </c>
      <c r="F60" s="73">
        <v>1.4363563333311102</v>
      </c>
    </row>
    <row r="61" spans="1:6" x14ac:dyDescent="0.25">
      <c r="A61" s="7" t="s">
        <v>93</v>
      </c>
      <c r="B61" s="48" t="s">
        <v>92</v>
      </c>
      <c r="C61" s="72">
        <v>0.52722273143904674</v>
      </c>
      <c r="D61" s="72">
        <v>0.54545454545454541</v>
      </c>
      <c r="E61" s="72">
        <v>3.4580857251232701E-2</v>
      </c>
      <c r="F61" s="73">
        <v>1.4110410589668358</v>
      </c>
    </row>
    <row r="62" spans="1:6" x14ac:dyDescent="0.25">
      <c r="A62" s="7" t="s">
        <v>59</v>
      </c>
      <c r="B62" s="48" t="s">
        <v>60</v>
      </c>
      <c r="C62" s="72">
        <v>0.38160919540229887</v>
      </c>
      <c r="D62" s="72">
        <v>0.42105263157894735</v>
      </c>
      <c r="E62" s="72">
        <v>0.1033608116677234</v>
      </c>
      <c r="F62" s="73">
        <v>1.4027401359605876</v>
      </c>
    </row>
    <row r="63" spans="1:6" x14ac:dyDescent="0.25">
      <c r="A63" s="7" t="s">
        <v>74</v>
      </c>
      <c r="B63" s="49" t="s">
        <v>75</v>
      </c>
      <c r="C63" s="72">
        <v>0.27368421052631581</v>
      </c>
      <c r="D63" s="72">
        <v>0.45454545454545453</v>
      </c>
      <c r="E63" s="72">
        <v>0.66083916083916072</v>
      </c>
      <c r="F63" s="73">
        <v>1.3566827478795049</v>
      </c>
    </row>
    <row r="64" spans="1:6" x14ac:dyDescent="0.25">
      <c r="A64" s="5" t="s">
        <v>81</v>
      </c>
      <c r="B64" s="48" t="s">
        <v>82</v>
      </c>
      <c r="C64" s="72">
        <v>0.18</v>
      </c>
      <c r="D64" s="72">
        <v>0.18181818181818182</v>
      </c>
      <c r="E64" s="72">
        <v>1.0101010101010166E-2</v>
      </c>
      <c r="F64" s="73">
        <v>1.344851990633106</v>
      </c>
    </row>
    <row r="65" spans="1:6" x14ac:dyDescent="0.25">
      <c r="A65" s="7" t="s">
        <v>133</v>
      </c>
      <c r="B65" s="48" t="s">
        <v>131</v>
      </c>
      <c r="C65" s="72">
        <v>0.28631578947368419</v>
      </c>
      <c r="D65" s="72">
        <v>0.36220472440944879</v>
      </c>
      <c r="E65" s="72">
        <v>0.26505326540064844</v>
      </c>
      <c r="F65" s="73">
        <v>1.2701610453756749</v>
      </c>
    </row>
    <row r="66" spans="1:6" x14ac:dyDescent="0.25">
      <c r="A66" s="7" t="s">
        <v>161</v>
      </c>
      <c r="B66" s="48" t="s">
        <v>135</v>
      </c>
      <c r="C66" s="72">
        <v>0.31111111111111112</v>
      </c>
      <c r="D66" s="72">
        <v>0.39024390243902446</v>
      </c>
      <c r="E66" s="72">
        <v>0.2543554006968643</v>
      </c>
      <c r="F66" s="73">
        <v>1.2551136073926192</v>
      </c>
    </row>
    <row r="67" spans="1:6" x14ac:dyDescent="0.25">
      <c r="A67" s="9" t="s">
        <v>46</v>
      </c>
      <c r="B67" s="48" t="s">
        <v>47</v>
      </c>
      <c r="C67" s="72">
        <v>0.57777777777777783</v>
      </c>
      <c r="D67" s="72">
        <v>0.7</v>
      </c>
      <c r="E67" s="72">
        <v>0.21153846153846134</v>
      </c>
      <c r="F67" s="73">
        <v>1.2383868065807875</v>
      </c>
    </row>
    <row r="68" spans="1:6" x14ac:dyDescent="0.25">
      <c r="A68" s="5" t="s">
        <v>67</v>
      </c>
      <c r="B68" s="48" t="s">
        <v>68</v>
      </c>
      <c r="C68" s="72">
        <v>0.2807017543859649</v>
      </c>
      <c r="D68" s="72">
        <v>0.34210526315789475</v>
      </c>
      <c r="E68" s="72">
        <v>0.21875000000000011</v>
      </c>
      <c r="F68" s="73">
        <v>1.237186200805789</v>
      </c>
    </row>
    <row r="69" spans="1:6" x14ac:dyDescent="0.25">
      <c r="A69" s="2" t="s">
        <v>30</v>
      </c>
      <c r="B69" s="50" t="s">
        <v>27</v>
      </c>
      <c r="C69" s="72">
        <v>6.6666666666666666E-2</v>
      </c>
      <c r="D69" s="72">
        <v>0.17391304347826089</v>
      </c>
      <c r="E69" s="72">
        <v>1.6086956521739135</v>
      </c>
      <c r="F69" s="73">
        <v>0.96606340032580496</v>
      </c>
    </row>
    <row r="70" spans="1:6" x14ac:dyDescent="0.25">
      <c r="A70" s="5" t="s">
        <v>83</v>
      </c>
      <c r="B70" s="48" t="s">
        <v>84</v>
      </c>
      <c r="C70" s="72">
        <v>0.27368421052631581</v>
      </c>
      <c r="D70" s="72">
        <v>0.16666666666666666</v>
      </c>
      <c r="E70" s="72">
        <v>-0.39102564102564108</v>
      </c>
      <c r="F70" s="73">
        <v>0.8919365369315243</v>
      </c>
    </row>
    <row r="71" spans="1:6" x14ac:dyDescent="0.25">
      <c r="A71" s="7" t="s">
        <v>29</v>
      </c>
      <c r="B71" s="48" t="s">
        <v>27</v>
      </c>
      <c r="C71" s="72">
        <v>0.5714285714285714</v>
      </c>
      <c r="D71" s="72">
        <v>0.33333333333333337</v>
      </c>
      <c r="E71" s="72">
        <v>-0.41666666666666657</v>
      </c>
      <c r="F71" s="73">
        <v>0.75188252587415749</v>
      </c>
    </row>
    <row r="72" spans="1:6" x14ac:dyDescent="0.25">
      <c r="A72" s="7" t="s">
        <v>110</v>
      </c>
      <c r="B72" s="48" t="s">
        <v>111</v>
      </c>
      <c r="C72" s="72">
        <v>0.1875</v>
      </c>
      <c r="D72" s="72">
        <v>0.12</v>
      </c>
      <c r="E72" s="72">
        <v>-0.36000000000000004</v>
      </c>
      <c r="F72" s="73">
        <v>0.72695198724441579</v>
      </c>
    </row>
    <row r="73" spans="1:6" x14ac:dyDescent="0.25">
      <c r="A73" s="12" t="s">
        <v>138</v>
      </c>
      <c r="B73" s="51" t="s">
        <v>139</v>
      </c>
      <c r="C73" s="72">
        <v>0.125</v>
      </c>
      <c r="D73" s="72">
        <v>7.1428571428571438E-2</v>
      </c>
      <c r="E73" s="72">
        <v>-0.42857142857142849</v>
      </c>
      <c r="F73" s="73">
        <v>0.62903763532172141</v>
      </c>
    </row>
    <row r="74" spans="1:6" x14ac:dyDescent="0.25">
      <c r="A74" s="7" t="s">
        <v>126</v>
      </c>
      <c r="B74" s="48" t="s">
        <v>127</v>
      </c>
      <c r="C74" s="72">
        <v>0.13894736842105262</v>
      </c>
      <c r="D74" s="72">
        <v>0.1092436974789916</v>
      </c>
      <c r="E74" s="72">
        <v>-0.21377641965877256</v>
      </c>
      <c r="F74" s="73">
        <v>0.57751956236456048</v>
      </c>
    </row>
    <row r="75" spans="1:6" x14ac:dyDescent="0.25">
      <c r="A75" s="8" t="s">
        <v>25</v>
      </c>
      <c r="B75" s="49" t="s">
        <v>17</v>
      </c>
      <c r="C75" s="72">
        <v>0.32</v>
      </c>
      <c r="D75" s="72">
        <v>0.125</v>
      </c>
      <c r="E75" s="72">
        <v>-0.609375</v>
      </c>
      <c r="F75" s="73">
        <v>0.29168975877256953</v>
      </c>
    </row>
    <row r="76" spans="1:6" x14ac:dyDescent="0.25">
      <c r="A76" s="5" t="s">
        <v>79</v>
      </c>
      <c r="B76" s="48" t="s">
        <v>80</v>
      </c>
      <c r="C76" s="72">
        <v>0.33333333333333331</v>
      </c>
      <c r="D76" s="72">
        <v>6.6666666666666666E-2</v>
      </c>
      <c r="E76" s="72">
        <v>-0.8</v>
      </c>
      <c r="F76" s="73">
        <v>0.16409179294897566</v>
      </c>
    </row>
    <row r="77" spans="1:6" x14ac:dyDescent="0.25">
      <c r="A77" s="7" t="s">
        <v>128</v>
      </c>
      <c r="B77" s="48" t="s">
        <v>129</v>
      </c>
      <c r="C77" s="72">
        <v>0.17142857142857143</v>
      </c>
      <c r="D77" s="72">
        <v>1</v>
      </c>
      <c r="E77" s="72">
        <v>4.833333333333333</v>
      </c>
      <c r="F77" s="73">
        <v>9.1414028762510022E-2</v>
      </c>
    </row>
  </sheetData>
  <autoFilter ref="A1:F78" xr:uid="{9D9D8A99-1CC1-48D9-9896-5D388C5A9206}">
    <sortState ref="A2:F78">
      <sortCondition descending="1" ref="F1:F78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ED28FC0CFC5648BFB5C400A84D3C35" ma:contentTypeVersion="13" ma:contentTypeDescription="Create a new document." ma:contentTypeScope="" ma:versionID="5b7dbb63e447c8648368a3f8ff160e48">
  <xsd:schema xmlns:xsd="http://www.w3.org/2001/XMLSchema" xmlns:xs="http://www.w3.org/2001/XMLSchema" xmlns:p="http://schemas.microsoft.com/office/2006/metadata/properties" xmlns:ns3="741c18ee-ea97-4021-8d1c-4d67e44b1753" xmlns:ns4="86538b51-c44f-42ae-b708-d287dba7348a" targetNamespace="http://schemas.microsoft.com/office/2006/metadata/properties" ma:root="true" ma:fieldsID="deb8682a8da650422b70bb0eb209eb0c" ns3:_="" ns4:_="">
    <xsd:import namespace="741c18ee-ea97-4021-8d1c-4d67e44b1753"/>
    <xsd:import namespace="86538b51-c44f-42ae-b708-d287dba734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c18ee-ea97-4021-8d1c-4d67e44b17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38b51-c44f-42ae-b708-d287dba734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84F141-F257-4239-BFAE-4B463DF0DE93}">
  <ds:schemaRefs>
    <ds:schemaRef ds:uri="741c18ee-ea97-4021-8d1c-4d67e44b1753"/>
    <ds:schemaRef ds:uri="http://www.w3.org/XML/1998/namespace"/>
    <ds:schemaRef ds:uri="86538b51-c44f-42ae-b708-d287dba7348a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52BB4D-3C8A-4539-87B9-E748EEEC5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1c18ee-ea97-4021-8d1c-4d67e44b1753"/>
    <ds:schemaRef ds:uri="86538b51-c44f-42ae-b708-d287dba734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73AED7-5A2E-4C41-AC02-F3F4EC03AC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Data.Work</vt:lpstr>
      <vt:lpstr>Total Fatalities Work</vt:lpstr>
      <vt:lpstr>3.6.3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Kenneth McLeod</cp:lastModifiedBy>
  <dcterms:created xsi:type="dcterms:W3CDTF">2021-06-15T15:45:43Z</dcterms:created>
  <dcterms:modified xsi:type="dcterms:W3CDTF">2021-07-22T16:04:14Z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0x01010005ED28FC0CFC5648BFB5C400A84D3C35</vt:lpwstr>
  </property>
</Properties>
</file>